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6 Июн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<sst xmlns="http://schemas.openxmlformats.org/spreadsheetml/2006/main" count="1027" uniqueCount="184">
  <si>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</si>
  <si>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</si>
  <si>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</si>
  <si>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</si>
  <si>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</si>
  <si>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</si>
  <si>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</si>
  <si>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</si>
  <si>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</si>
  <si>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</si>
  <si>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</si>
  <si>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</si>
  <si>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</si>
  <si>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</si>
  <si>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</si>
  <si>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</si>
  <si>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</si>
  <si>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</si>
  <si>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</si>
  <si>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</si>
  <si>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</si>
  <si>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</si>
  <si>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</si>
  <si>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</si>
  <si>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</si>
  <si>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</si>
  <si>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</si>
  <si>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</si>
  <si>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</si>
  <si>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</si>
  <si>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</si>
  <si>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</si>
  <si>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</si>
  <si>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</si>
  <si>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</si>
  <si>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</si>
  <si>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</si>
  <si>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</si>
  <si>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</si>
  <si>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</si>
  <si>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</si>
  <si>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</si>
  <si>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</si>
  <si>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</si>
  <si>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</si>
  <si>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</si>
  <si>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</si>
  <si>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</si>
  <si>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</si>
  <si>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</si>
  <si>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</si>
  <si>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</si>
  <si>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</si>
  <si>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</si>
  <si>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</si>
  <si>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</si>
  <si>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</si>
  <si>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</si>
  <si>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</si>
  <si>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</si>
  <si>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</si>
  <si>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</si>
  <si>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</si>
  <si>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</si>
  <si>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</si>
  <si>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</si>
  <si>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</si>
  <si>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</si>
  <si>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</si>
  <si>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</si>
  <si>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</si>
  <si>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</si>
  <si>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</si>
  <si>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</si>
  <si>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</si>
  <si>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</si>
  <si>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</si>
  <si>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</si>
  <si>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</si>
  <si>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</si>
  <si>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</si>
  <si>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</si>
  <si>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</si>
  <si>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</si>
  <si>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</si>
  <si>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</si>
  <si>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</si>
  <si>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</si>
  <si>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</si>
  <si>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</si>
  <si>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</si>
  <si>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</si>
  <si>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</si>
  <si>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</si>
  <si>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</si>
  <si>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</si>
  <si>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</si>
  <si>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</si>
  <si>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</si>
  <si>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</si>
  <si>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</si>
  <si>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</si>
  <si>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</si>
  <si>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</si>
  <si>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</si>
  <si>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</si>
  <si>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</si>
  <si>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</si>
  <si>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</si>
  <si>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</si>
  <si>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</si>
  <si>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</si>
  <si>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</si>
  <si>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</si>
  <si>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</si>
  <si>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</si>
  <si>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</si>
  <si>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</si>
  <si>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</si>
  <si>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</si>
  <si>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</si>
  <si>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</si>
  <si>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</si>
  <si>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</si>
  <si>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</si>
  <si>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</si>
  <si>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</si>
  <si>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</si>
  <si>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</si>
  <si>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</si>
  <si>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</si>
  <si>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</si>
  <si>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</si>
  <si>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</si>
  <si>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</si>
  <si>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</si>
  <si>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</si>
  <si>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</si>
  <si>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</si>
  <si>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</si>
  <si>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</si>
  <si>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</si>
  <si>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</si>
  <si>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</si>
  <si>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</si>
  <si>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</si>
  <si>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</si>
  <si>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</si>
  <si>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</si>
  <si>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</si>
  <si>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</si>
  <si>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t>
  </si>
  <si>
    <t>1927,57</t>
  </si>
  <si>
    <t>июнь 2020 года</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</si>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</sst>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3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62" name="Object 238" hidden="1">
              <a:extLst>
                <a:ext uri="{63B3BB69-23CF-44E3-9099-C40C66FF867C}">
                  <a14:compatExt spid="_x0000_s12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63" name="Object 239" hidden="1">
              <a:extLst>
                <a:ext uri="{63B3BB69-23CF-44E3-9099-C40C66FF867C}">
                  <a14:compatExt spid="_x0000_s12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64" name="Object 240" hidden="1">
              <a:extLst>
                <a:ext uri="{63B3BB69-23CF-44E3-9099-C40C66FF867C}">
                  <a14:compatExt spid="_x0000_s12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65" name="Object 241" hidden="1">
              <a:extLst>
                <a:ext uri="{63B3BB69-23CF-44E3-9099-C40C66FF867C}">
                  <a14:compatExt spid="_x0000_s12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66" name="Object 242" hidden="1">
              <a:extLst>
                <a:ext uri="{63B3BB69-23CF-44E3-9099-C40C66FF867C}">
                  <a14:compatExt spid="_x0000_s12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67" name="Object 243" hidden="1">
              <a:extLst>
                <a:ext uri="{63B3BB69-23CF-44E3-9099-C40C66FF867C}">
                  <a14:compatExt spid="_x0000_s12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68" name="Object 244" hidden="1">
              <a:extLst>
                <a:ext uri="{63B3BB69-23CF-44E3-9099-C40C66FF867C}">
                  <a14:compatExt spid="_x0000_s12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69" name="Object 245" hidden="1">
              <a:extLst>
                <a:ext uri="{63B3BB69-23CF-44E3-9099-C40C66FF867C}">
                  <a14:compatExt spid="_x0000_s12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70" name="Object 246" hidden="1">
              <a:extLst>
                <a:ext uri="{63B3BB69-23CF-44E3-9099-C40C66FF867C}">
                  <a14:compatExt spid="_x0000_s12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71" name="Object 247" hidden="1">
              <a:extLst>
                <a:ext uri="{63B3BB69-23CF-44E3-9099-C40C66FF867C}">
                  <a14:compatExt spid="_x0000_s12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72" name="Object 248" hidden="1">
              <a:extLst>
                <a:ext uri="{63B3BB69-23CF-44E3-9099-C40C66FF867C}">
                  <a14:compatExt spid="_x0000_s12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73" name="Object 249" hidden="1">
              <a:extLst>
                <a:ext uri="{63B3BB69-23CF-44E3-9099-C40C66FF867C}">
                  <a14:compatExt spid="_x0000_s12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74" name="Object 250" hidden="1">
              <a:extLst>
                <a:ext uri="{63B3BB69-23CF-44E3-9099-C40C66FF867C}">
                  <a14:compatExt spid="_x0000_s12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75" name="Object 251" hidden="1">
              <a:extLst>
                <a:ext uri="{63B3BB69-23CF-44E3-9099-C40C66FF867C}">
                  <a14:compatExt spid="_x0000_s12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9" t="s">
        <v>151</v>
      </c>
      <c r="B1" s="109"/>
      <c r="C1" s="109"/>
      <c r="D1" s="109"/>
      <c r="E1" s="109"/>
      <c r="F1" s="109"/>
    </row>
    <row r="2" spans="1:8" s="1" customFormat="1" ht="21.75" customHeight="1" x14ac:dyDescent="0.25">
      <c r="A2" s="110" t="s">
        <v>30</v>
      </c>
      <c r="B2" s="110"/>
      <c r="C2" s="110"/>
      <c r="D2" s="110"/>
      <c r="E2" s="110"/>
      <c r="F2" s="110"/>
      <c r="G2" s="1" t="s">
        <v>41</v>
      </c>
    </row>
    <row r="3" spans="1:8" ht="18" customHeight="1" x14ac:dyDescent="0.25">
      <c r="A3" s="111" t="s">
        <v>31</v>
      </c>
      <c r="B3" s="111"/>
      <c r="C3" s="111"/>
      <c r="D3" s="111"/>
      <c r="E3" s="111"/>
      <c r="F3" s="111"/>
    </row>
    <row r="4" spans="1:8" ht="34.5" customHeight="1" x14ac:dyDescent="0.25">
      <c r="A4" s="112" t="s">
        <v>44</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43</v>
      </c>
      <c r="B7" s="114"/>
      <c r="C7" s="4">
        <f>$F$12+'СЕТ СН'!F5+СВЦЭМ!$D$10+'СЕТ СН'!F11-'СЕТ СН'!F$18</f>
        <v>1875.8089436099999</v>
      </c>
      <c r="D7" s="4">
        <f>$F$12+'СЕТ СН'!G5+СВЦЭМ!$D$10+'СЕТ СН'!G11-'СЕТ СН'!G$18</f>
        <v>2662.6189436100003</v>
      </c>
      <c r="E7" s="4">
        <f>$F$12+'СЕТ СН'!H5+СВЦЭМ!$D$10+'СЕТ СН'!H11-'СЕТ СН'!H$18</f>
        <v>2758.1789436099998</v>
      </c>
      <c r="F7" s="4">
        <f>$F$12+'СЕТ СН'!I5+СВЦЭМ!$D$10+'СЕТ СН'!I11-'СЕТ СН'!I$18</f>
        <v>2830.2889436100004</v>
      </c>
      <c r="G7" s="5"/>
    </row>
    <row r="8" spans="1:8" x14ac:dyDescent="0.25">
      <c r="F8" s="8"/>
    </row>
    <row r="9" spans="1:8" ht="45.75" customHeight="1" x14ac:dyDescent="0.25">
      <c r="A9" s="104" t="s">
        <v>45</v>
      </c>
      <c r="B9" s="104"/>
      <c r="C9" s="104"/>
      <c r="D9" s="104"/>
      <c r="E9" s="104"/>
      <c r="F9" s="104"/>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3" t="s">
        <v>46</v>
      </c>
      <c r="C12" s="103"/>
      <c r="D12" s="103"/>
      <c r="E12" s="13" t="s">
        <v>22</v>
      </c>
      <c r="F12" s="11">
        <f>ROUND(F13+F14*F15,8)+F34</f>
        <v>793.31893556</v>
      </c>
      <c r="H12" s="2" t="s">
        <v>41</v>
      </c>
    </row>
    <row r="13" spans="1:8" ht="31.5" x14ac:dyDescent="0.25">
      <c r="A13" s="12">
        <v>2</v>
      </c>
      <c r="B13" s="103" t="s">
        <v>47</v>
      </c>
      <c r="C13" s="103"/>
      <c r="D13" s="103"/>
      <c r="E13" s="13" t="s">
        <v>22</v>
      </c>
      <c r="F13" s="11">
        <f>СВЦЭМ!$D$11</f>
        <v>793.31893556</v>
      </c>
    </row>
    <row r="14" spans="1:8" ht="36" customHeight="1" x14ac:dyDescent="0.25">
      <c r="A14" s="12">
        <v>3</v>
      </c>
      <c r="B14" s="103" t="s">
        <v>48</v>
      </c>
      <c r="C14" s="103"/>
      <c r="D14" s="103"/>
      <c r="E14" s="13" t="s">
        <v>23</v>
      </c>
      <c r="F14" s="11">
        <f>СВЦЭМ!$D$12</f>
        <v>476745.4270696452</v>
      </c>
    </row>
    <row r="15" spans="1:8" ht="30.75" customHeight="1" x14ac:dyDescent="0.25">
      <c r="A15" s="12">
        <v>4</v>
      </c>
      <c r="B15" s="103" t="s">
        <v>49</v>
      </c>
      <c r="C15" s="103" t="s">
        <v>24</v>
      </c>
      <c r="D15" s="103" t="s">
        <v>24</v>
      </c>
      <c r="E15" s="14" t="s">
        <v>50</v>
      </c>
      <c r="F15" s="15">
        <f>ROUND(IF(F25-(F26+F33)&lt;=0,0,MAX(0,(F16-(F17+F24))/(F25-(F26+F33)))),11)</f>
        <v>0</v>
      </c>
    </row>
    <row r="16" spans="1:8" ht="36" customHeight="1" x14ac:dyDescent="0.25">
      <c r="A16" s="12">
        <v>5</v>
      </c>
      <c r="B16" s="103" t="s">
        <v>51</v>
      </c>
      <c r="C16" s="103" t="s">
        <v>25</v>
      </c>
      <c r="D16" s="103" t="s">
        <v>6</v>
      </c>
      <c r="E16" s="13" t="s">
        <v>6</v>
      </c>
      <c r="F16" s="16">
        <f>СВЦЭМ!$D$21</f>
        <v>1.522</v>
      </c>
    </row>
    <row r="17" spans="1:6" ht="33" customHeight="1" x14ac:dyDescent="0.25">
      <c r="A17" s="12">
        <v>6</v>
      </c>
      <c r="B17" s="103" t="s">
        <v>52</v>
      </c>
      <c r="C17" s="103" t="s">
        <v>25</v>
      </c>
      <c r="D17" s="103" t="s">
        <v>6</v>
      </c>
      <c r="E17" s="13" t="s">
        <v>6</v>
      </c>
      <c r="F17" s="16">
        <f>SUM(F19:F23)</f>
        <v>1.522</v>
      </c>
    </row>
    <row r="18" spans="1:6" ht="13.5" customHeight="1" x14ac:dyDescent="0.25">
      <c r="A18" s="12"/>
      <c r="B18" s="106" t="s">
        <v>53</v>
      </c>
      <c r="C18" s="107"/>
      <c r="D18" s="107"/>
      <c r="E18" s="107"/>
      <c r="F18" s="108"/>
    </row>
    <row r="19" spans="1:6" x14ac:dyDescent="0.25">
      <c r="A19" s="12">
        <v>6.1</v>
      </c>
      <c r="B19" s="103" t="s">
        <v>54</v>
      </c>
      <c r="C19" s="103"/>
      <c r="D19" s="103"/>
      <c r="E19" s="13" t="s">
        <v>6</v>
      </c>
      <c r="F19" s="16">
        <v>0</v>
      </c>
    </row>
    <row r="20" spans="1:6" x14ac:dyDescent="0.25">
      <c r="A20" s="12">
        <v>6.2</v>
      </c>
      <c r="B20" s="103" t="s">
        <v>55</v>
      </c>
      <c r="C20" s="103"/>
      <c r="D20" s="103"/>
      <c r="E20" s="13" t="s">
        <v>6</v>
      </c>
      <c r="F20" s="16">
        <v>0</v>
      </c>
    </row>
    <row r="21" spans="1:6" x14ac:dyDescent="0.25">
      <c r="A21" s="12">
        <v>6.3</v>
      </c>
      <c r="B21" s="103" t="s">
        <v>56</v>
      </c>
      <c r="C21" s="103"/>
      <c r="D21" s="103"/>
      <c r="E21" s="13" t="s">
        <v>6</v>
      </c>
      <c r="F21" s="16">
        <v>0</v>
      </c>
    </row>
    <row r="22" spans="1:6" x14ac:dyDescent="0.25">
      <c r="A22" s="12">
        <v>6.4</v>
      </c>
      <c r="B22" s="103" t="s">
        <v>57</v>
      </c>
      <c r="C22" s="103"/>
      <c r="D22" s="103"/>
      <c r="E22" s="13" t="s">
        <v>6</v>
      </c>
      <c r="F22" s="16">
        <v>0</v>
      </c>
    </row>
    <row r="23" spans="1:6" x14ac:dyDescent="0.25">
      <c r="A23" s="12">
        <v>6.5</v>
      </c>
      <c r="B23" s="103" t="s">
        <v>58</v>
      </c>
      <c r="C23" s="103"/>
      <c r="D23" s="103"/>
      <c r="E23" s="13" t="s">
        <v>6</v>
      </c>
      <c r="F23" s="16">
        <f>F16</f>
        <v>1.522</v>
      </c>
    </row>
    <row r="24" spans="1:6" ht="31.5" customHeight="1" x14ac:dyDescent="0.25">
      <c r="A24" s="12">
        <v>7</v>
      </c>
      <c r="B24" s="103" t="s">
        <v>26</v>
      </c>
      <c r="C24" s="103" t="s">
        <v>25</v>
      </c>
      <c r="D24" s="103" t="s">
        <v>6</v>
      </c>
      <c r="E24" s="13" t="s">
        <v>6</v>
      </c>
      <c r="F24" s="16">
        <v>0</v>
      </c>
    </row>
    <row r="25" spans="1:6" ht="30" customHeight="1" x14ac:dyDescent="0.25">
      <c r="A25" s="12">
        <v>8</v>
      </c>
      <c r="B25" s="103" t="s">
        <v>59</v>
      </c>
      <c r="C25" s="103" t="s">
        <v>27</v>
      </c>
      <c r="D25" s="103" t="s">
        <v>28</v>
      </c>
      <c r="E25" s="13" t="s">
        <v>60</v>
      </c>
      <c r="F25" s="16">
        <f>СВЦЭМ!$D$20</f>
        <v>893.97199999999998</v>
      </c>
    </row>
    <row r="26" spans="1:6" ht="30.75" customHeight="1" x14ac:dyDescent="0.25">
      <c r="A26" s="12">
        <v>9</v>
      </c>
      <c r="B26" s="103" t="s">
        <v>61</v>
      </c>
      <c r="C26" s="103" t="s">
        <v>27</v>
      </c>
      <c r="D26" s="103" t="s">
        <v>28</v>
      </c>
      <c r="E26" s="13" t="s">
        <v>60</v>
      </c>
      <c r="F26" s="16">
        <f>SUM(F28:F32)</f>
        <v>893.97199999999998</v>
      </c>
    </row>
    <row r="27" spans="1:6" x14ac:dyDescent="0.25">
      <c r="A27" s="12"/>
      <c r="B27" s="106" t="s">
        <v>53</v>
      </c>
      <c r="C27" s="107"/>
      <c r="D27" s="107"/>
      <c r="E27" s="107"/>
      <c r="F27" s="108"/>
    </row>
    <row r="28" spans="1:6" x14ac:dyDescent="0.25">
      <c r="A28" s="12">
        <v>9.1</v>
      </c>
      <c r="B28" s="103" t="s">
        <v>54</v>
      </c>
      <c r="C28" s="103"/>
      <c r="D28" s="103"/>
      <c r="E28" s="13" t="s">
        <v>60</v>
      </c>
      <c r="F28" s="16">
        <v>0</v>
      </c>
    </row>
    <row r="29" spans="1:6" x14ac:dyDescent="0.25">
      <c r="A29" s="12">
        <v>9.1999999999999993</v>
      </c>
      <c r="B29" s="103" t="s">
        <v>55</v>
      </c>
      <c r="C29" s="103"/>
      <c r="D29" s="103"/>
      <c r="E29" s="13" t="s">
        <v>60</v>
      </c>
      <c r="F29" s="86">
        <v>0</v>
      </c>
    </row>
    <row r="30" spans="1:6" x14ac:dyDescent="0.25">
      <c r="A30" s="12">
        <v>9.3000000000000007</v>
      </c>
      <c r="B30" s="103" t="s">
        <v>56</v>
      </c>
      <c r="C30" s="103"/>
      <c r="D30" s="103"/>
      <c r="E30" s="13" t="s">
        <v>60</v>
      </c>
      <c r="F30" s="16">
        <v>0</v>
      </c>
    </row>
    <row r="31" spans="1:6" x14ac:dyDescent="0.25">
      <c r="A31" s="12">
        <v>9.4</v>
      </c>
      <c r="B31" s="103" t="s">
        <v>57</v>
      </c>
      <c r="C31" s="103"/>
      <c r="D31" s="103"/>
      <c r="E31" s="13" t="s">
        <v>60</v>
      </c>
      <c r="F31" s="16">
        <v>0</v>
      </c>
    </row>
    <row r="32" spans="1:6" x14ac:dyDescent="0.25">
      <c r="A32" s="12">
        <v>9.5</v>
      </c>
      <c r="B32" s="103" t="s">
        <v>58</v>
      </c>
      <c r="C32" s="103"/>
      <c r="D32" s="103"/>
      <c r="E32" s="13" t="s">
        <v>60</v>
      </c>
      <c r="F32" s="86">
        <f>F25</f>
        <v>893.97199999999998</v>
      </c>
    </row>
    <row r="33" spans="1:6" ht="34.5" customHeight="1" x14ac:dyDescent="0.25">
      <c r="A33" s="12">
        <v>10</v>
      </c>
      <c r="B33" s="103" t="s">
        <v>62</v>
      </c>
      <c r="C33" s="103" t="s">
        <v>27</v>
      </c>
      <c r="D33" s="103" t="s">
        <v>28</v>
      </c>
      <c r="E33" s="13" t="s">
        <v>60</v>
      </c>
      <c r="F33" s="16">
        <v>0</v>
      </c>
    </row>
    <row r="34" spans="1:6" ht="42" customHeight="1" x14ac:dyDescent="0.25">
      <c r="A34" s="12">
        <v>11</v>
      </c>
      <c r="B34" s="103" t="s">
        <v>63</v>
      </c>
      <c r="C34" s="103"/>
      <c r="D34" s="103" t="s">
        <v>22</v>
      </c>
      <c r="E34" s="17" t="s">
        <v>22</v>
      </c>
      <c r="F34" s="11">
        <v>0</v>
      </c>
    </row>
    <row r="36" spans="1:6" ht="15.75" customHeight="1" x14ac:dyDescent="0.25">
      <c r="A36" s="105" t="s">
        <v>64</v>
      </c>
      <c r="B36" s="105"/>
      <c r="C36" s="105"/>
      <c r="D36" s="105"/>
      <c r="E36" s="105"/>
      <c r="F36" s="105"/>
    </row>
    <row r="37" spans="1:6" x14ac:dyDescent="0.25">
      <c r="A37" s="105"/>
      <c r="B37" s="105"/>
      <c r="C37" s="105"/>
      <c r="D37" s="105"/>
      <c r="E37" s="105"/>
      <c r="F37" s="105"/>
    </row>
    <row r="38" spans="1:6" x14ac:dyDescent="0.25">
      <c r="A38" s="105"/>
      <c r="B38" s="105"/>
      <c r="C38" s="105"/>
      <c r="D38" s="105"/>
      <c r="E38" s="105"/>
      <c r="F38" s="105"/>
    </row>
    <row r="39" spans="1:6" x14ac:dyDescent="0.25">
      <c r="A39" s="105"/>
      <c r="B39" s="105"/>
      <c r="C39" s="105"/>
      <c r="D39" s="105"/>
      <c r="E39" s="105"/>
      <c r="F39" s="105"/>
    </row>
    <row r="40" spans="1:6" x14ac:dyDescent="0.25">
      <c r="A40" s="105"/>
      <c r="B40" s="105"/>
      <c r="C40" s="105"/>
      <c r="D40" s="105"/>
      <c r="E40" s="105"/>
      <c r="F40" s="105"/>
    </row>
    <row r="41" spans="1:6" x14ac:dyDescent="0.25">
      <c r="A41" s="105"/>
      <c r="B41" s="105"/>
      <c r="C41" s="105"/>
      <c r="D41" s="105"/>
      <c r="E41" s="105"/>
      <c r="F41" s="105"/>
    </row>
  </sheetData>
  <sheetProtection algorithmName="SHA-512" hashValue="WjeqXegNW1kqbMUzd8c96LxJGINQKTbpG0NoKgk1oGf6Gh1h5H8YLwosdMi+gfe1D5vT4o7NJ+86iAnBpTl7Qg==" saltValue="CKsLffOBL9nHtqkFeKJmW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v>
      </c>
      <c r="B1" s="120"/>
      <c r="C1" s="120"/>
      <c r="D1" s="120"/>
      <c r="E1" s="120"/>
      <c r="F1" s="18"/>
    </row>
    <row r="2" spans="1:6" x14ac:dyDescent="0.25">
      <c r="A2" s="19"/>
      <c r="B2" s="19"/>
      <c r="C2" s="19"/>
      <c r="D2" s="19"/>
      <c r="E2" s="19"/>
      <c r="F2" s="19"/>
    </row>
    <row r="3" spans="1:6" x14ac:dyDescent="0.25">
      <c r="A3" s="110" t="s">
        <v>13</v>
      </c>
      <c r="B3" s="110"/>
      <c r="C3" s="110"/>
      <c r="D3" s="110"/>
      <c r="E3" s="110"/>
      <c r="F3" s="20"/>
    </row>
    <row r="4" spans="1:6" x14ac:dyDescent="0.25">
      <c r="A4" s="111" t="s">
        <v>14</v>
      </c>
      <c r="B4" s="111"/>
      <c r="C4" s="111"/>
      <c r="D4" s="111"/>
      <c r="E4" s="111"/>
      <c r="F4" s="21"/>
    </row>
    <row r="5" spans="1:6" x14ac:dyDescent="0.25">
      <c r="A5" s="19"/>
      <c r="B5" s="19"/>
      <c r="C5" s="19"/>
      <c r="D5" s="19"/>
      <c r="E5" s="19"/>
      <c r="F5" s="19"/>
    </row>
    <row r="6" spans="1:6" x14ac:dyDescent="0.25">
      <c r="A6" s="22" t="s">
        <v>65</v>
      </c>
      <c r="B6" s="23"/>
    </row>
    <row r="7" spans="1:6" x14ac:dyDescent="0.25">
      <c r="A7" s="123" t="s">
        <v>66</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1990.8483707399998</v>
      </c>
      <c r="C9" s="4">
        <f>СВЦЭМ!$D$14+'СЕТ СН'!G5+СВЦЭМ!$D$10+'СЕТ СН'!G11-'СЕТ СН'!G$19</f>
        <v>2777.65837074</v>
      </c>
      <c r="D9" s="4">
        <f>СВЦЭМ!$D$14+'СЕТ СН'!H5+СВЦЭМ!$D$10+'СЕТ СН'!H11-'СЕТ СН'!H$19</f>
        <v>2873.21837074</v>
      </c>
      <c r="E9" s="4">
        <f>СВЦЭМ!$D$14+'СЕТ СН'!I5+СВЦЭМ!$D$10+'СЕТ СН'!I11-'СЕТ СН'!I$19</f>
        <v>2945.3283707400001</v>
      </c>
    </row>
    <row r="10" spans="1:6" x14ac:dyDescent="0.25">
      <c r="A10" s="26" t="s">
        <v>35</v>
      </c>
      <c r="B10" s="4">
        <f>СВЦЭМ!$D$15+'СЕТ СН'!F5+СВЦЭМ!$D$10+'СЕТ СН'!F11-'СЕТ СН'!F$19</f>
        <v>2643.3647487799999</v>
      </c>
      <c r="C10" s="4">
        <f>СВЦЭМ!$D$15+'СЕТ СН'!G5+СВЦЭМ!$D$10+'СЕТ СН'!G11-'СЕТ СН'!G$19</f>
        <v>3430.1747487800003</v>
      </c>
      <c r="D10" s="4">
        <f>СВЦЭМ!$D$15+'СЕТ СН'!H5+СВЦЭМ!$D$10+'СЕТ СН'!H11-'СЕТ СН'!H$19</f>
        <v>3525.7347487799998</v>
      </c>
      <c r="E10" s="4">
        <f>СВЦЭМ!$D$15+'СЕТ СН'!I5+СВЦЭМ!$D$10+'СЕТ СН'!I11-'СЕТ СН'!I$19</f>
        <v>3597.8447487800004</v>
      </c>
    </row>
    <row r="11" spans="1:6" x14ac:dyDescent="0.25">
      <c r="A11" s="26" t="s">
        <v>36</v>
      </c>
      <c r="B11" s="4">
        <f>СВЦЭМ!$D$16+'СЕТ СН'!F5+СВЦЭМ!$D$10+'СЕТ СН'!F11-'СЕТ СН'!F$19</f>
        <v>3412.68718721</v>
      </c>
      <c r="C11" s="4">
        <f>СВЦЭМ!$D$16+'СЕТ СН'!G5+СВЦЭМ!$D$10+'СЕТ СН'!G11-'СЕТ СН'!G$19</f>
        <v>4199.4971872100004</v>
      </c>
      <c r="D11" s="4">
        <f>СВЦЭМ!$D$16+'СЕТ СН'!H5+СВЦЭМ!$D$10+'СЕТ СН'!H11-'СЕТ СН'!H$19</f>
        <v>4295.0571872099999</v>
      </c>
      <c r="E11" s="4">
        <f>СВЦЭМ!$D$16+'СЕТ СН'!I5+СВЦЭМ!$D$10+'СЕТ СН'!I11-'СЕТ СН'!I$19</f>
        <v>4367.1671872100005</v>
      </c>
    </row>
    <row r="12" spans="1:6" x14ac:dyDescent="0.25">
      <c r="A12" s="122"/>
      <c r="B12" s="122"/>
      <c r="C12" s="122"/>
      <c r="D12" s="122"/>
      <c r="E12" s="122"/>
    </row>
    <row r="13" spans="1:6" x14ac:dyDescent="0.25">
      <c r="A13" s="27" t="s">
        <v>67</v>
      </c>
      <c r="B13" s="23"/>
    </row>
    <row r="14" spans="1:6" x14ac:dyDescent="0.25">
      <c r="A14" s="123" t="s">
        <v>66</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1990.8483707399998</v>
      </c>
      <c r="C16" s="28">
        <f>СВЦЭМ!$D$14+'СЕТ СН'!G5+СВЦЭМ!$D$10+'СЕТ СН'!G11-'СЕТ СН'!G$19</f>
        <v>2777.65837074</v>
      </c>
      <c r="D16" s="28">
        <f>СВЦЭМ!$D$14+'СЕТ СН'!H5+СВЦЭМ!$D$10+'СЕТ СН'!H11-'СЕТ СН'!H$19</f>
        <v>2873.21837074</v>
      </c>
      <c r="E16" s="28">
        <f>СВЦЭМ!$D$14+'СЕТ СН'!I5+СВЦЭМ!$D$10+'СЕТ СН'!I11-'СЕТ СН'!I$19</f>
        <v>2945.3283707400001</v>
      </c>
    </row>
    <row r="17" spans="1:5" x14ac:dyDescent="0.25">
      <c r="A17" s="26" t="s">
        <v>37</v>
      </c>
      <c r="B17" s="28">
        <f>СВЦЭМ!$D$17+'СЕТ СН'!F5+СВЦЭМ!$D$10+'СЕТ СН'!F11-'СЕТ СН'!F$19</f>
        <v>3021.9972916000002</v>
      </c>
      <c r="C17" s="28">
        <f>СВЦЭМ!$D$17+'СЕТ СН'!G5+СВЦЭМ!$D$10+'СЕТ СН'!G11-'СЕТ СН'!G$19</f>
        <v>3808.8072916000001</v>
      </c>
      <c r="D17" s="28">
        <f>СВЦЭМ!$D$17+'СЕТ СН'!H5+СВЦЭМ!$D$10+'СЕТ СН'!H11-'СЕТ СН'!H$19</f>
        <v>3904.3672916</v>
      </c>
      <c r="E17" s="28">
        <f>СВЦЭМ!$D$17+'СЕТ СН'!I5+СВЦЭМ!$D$10+'СЕТ СН'!I11-'СЕТ СН'!I$19</f>
        <v>3976.4772916000002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38</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15.75" x14ac:dyDescent="0.2">
      <c r="A4" s="142" t="s">
        <v>8</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SUMIFS(СВЦЭМ!$C$33:$C$776,СВЦЭМ!$A$33:$A$776,$A12,СВЦЭМ!$B$33:$B$776,B$11)+'СЕТ СН'!$F$12+СВЦЭМ!$D$10+'СЕТ СН'!$F$5-'СЕТ СН'!$F$20</f>
        <v>1894.84799269</v>
      </c>
      <c r="C12" s="36">
        <f>SUMIFS(СВЦЭМ!$C$33:$C$776,СВЦЭМ!$A$33:$A$776,$A12,СВЦЭМ!$B$33:$B$776,C$11)+'СЕТ СН'!$F$12+СВЦЭМ!$D$10+'СЕТ СН'!$F$5-'СЕТ СН'!$F$20</f>
        <v>1904.1065286600001</v>
      </c>
      <c r="D12" s="36">
        <f>SUMIFS(СВЦЭМ!$C$33:$C$776,СВЦЭМ!$A$33:$A$776,$A12,СВЦЭМ!$B$33:$B$776,D$11)+'СЕТ СН'!$F$12+СВЦЭМ!$D$10+'СЕТ СН'!$F$5-'СЕТ СН'!$F$20</f>
        <v>1922.9250340600001</v>
      </c>
      <c r="E12" s="36">
        <f>SUMIFS(СВЦЭМ!$C$33:$C$776,СВЦЭМ!$A$33:$A$776,$A12,СВЦЭМ!$B$33:$B$776,E$11)+'СЕТ СН'!$F$12+СВЦЭМ!$D$10+'СЕТ СН'!$F$5-'СЕТ СН'!$F$20</f>
        <v>1933.2156593300001</v>
      </c>
      <c r="F12" s="36">
        <f>SUMIFS(СВЦЭМ!$C$33:$C$776,СВЦЭМ!$A$33:$A$776,$A12,СВЦЭМ!$B$33:$B$776,F$11)+'СЕТ СН'!$F$12+СВЦЭМ!$D$10+'СЕТ СН'!$F$5-'СЕТ СН'!$F$20</f>
        <v>1932.0726556499999</v>
      </c>
      <c r="G12" s="36">
        <f>SUMIFS(СВЦЭМ!$C$33:$C$776,СВЦЭМ!$A$33:$A$776,$A12,СВЦЭМ!$B$33:$B$776,G$11)+'СЕТ СН'!$F$12+СВЦЭМ!$D$10+'СЕТ СН'!$F$5-'СЕТ СН'!$F$20</f>
        <v>1929.6113931899999</v>
      </c>
      <c r="H12" s="36">
        <f>SUMIFS(СВЦЭМ!$C$33:$C$776,СВЦЭМ!$A$33:$A$776,$A12,СВЦЭМ!$B$33:$B$776,H$11)+'СЕТ СН'!$F$12+СВЦЭМ!$D$10+'СЕТ СН'!$F$5-'СЕТ СН'!$F$20</f>
        <v>1904.8176724800001</v>
      </c>
      <c r="I12" s="36">
        <f>SUMIFS(СВЦЭМ!$C$33:$C$776,СВЦЭМ!$A$33:$A$776,$A12,СВЦЭМ!$B$33:$B$776,I$11)+'СЕТ СН'!$F$12+СВЦЭМ!$D$10+'СЕТ СН'!$F$5-'СЕТ СН'!$F$20</f>
        <v>1899.9932865800001</v>
      </c>
      <c r="J12" s="36">
        <f>SUMIFS(СВЦЭМ!$C$33:$C$776,СВЦЭМ!$A$33:$A$776,$A12,СВЦЭМ!$B$33:$B$776,J$11)+'СЕТ СН'!$F$12+СВЦЭМ!$D$10+'СЕТ СН'!$F$5-'СЕТ СН'!$F$20</f>
        <v>1860.4790026999999</v>
      </c>
      <c r="K12" s="36">
        <f>SUMIFS(СВЦЭМ!$C$33:$C$776,СВЦЭМ!$A$33:$A$776,$A12,СВЦЭМ!$B$33:$B$776,K$11)+'СЕТ СН'!$F$12+СВЦЭМ!$D$10+'СЕТ СН'!$F$5-'СЕТ СН'!$F$20</f>
        <v>1794.7425474400002</v>
      </c>
      <c r="L12" s="36">
        <f>SUMIFS(СВЦЭМ!$C$33:$C$776,СВЦЭМ!$A$33:$A$776,$A12,СВЦЭМ!$B$33:$B$776,L$11)+'СЕТ СН'!$F$12+СВЦЭМ!$D$10+'СЕТ СН'!$F$5-'СЕТ СН'!$F$20</f>
        <v>1825.7016779999999</v>
      </c>
      <c r="M12" s="36">
        <f>SUMIFS(СВЦЭМ!$C$33:$C$776,СВЦЭМ!$A$33:$A$776,$A12,СВЦЭМ!$B$33:$B$776,M$11)+'СЕТ СН'!$F$12+СВЦЭМ!$D$10+'СЕТ СН'!$F$5-'СЕТ СН'!$F$20</f>
        <v>1843.3242046600001</v>
      </c>
      <c r="N12" s="36">
        <f>SUMIFS(СВЦЭМ!$C$33:$C$776,СВЦЭМ!$A$33:$A$776,$A12,СВЦЭМ!$B$33:$B$776,N$11)+'СЕТ СН'!$F$12+СВЦЭМ!$D$10+'СЕТ СН'!$F$5-'СЕТ СН'!$F$20</f>
        <v>1841.12575889</v>
      </c>
      <c r="O12" s="36">
        <f>SUMIFS(СВЦЭМ!$C$33:$C$776,СВЦЭМ!$A$33:$A$776,$A12,СВЦЭМ!$B$33:$B$776,O$11)+'СЕТ СН'!$F$12+СВЦЭМ!$D$10+'СЕТ СН'!$F$5-'СЕТ СН'!$F$20</f>
        <v>1821.0835394000001</v>
      </c>
      <c r="P12" s="36">
        <f>SUMIFS(СВЦЭМ!$C$33:$C$776,СВЦЭМ!$A$33:$A$776,$A12,СВЦЭМ!$B$33:$B$776,P$11)+'СЕТ СН'!$F$12+СВЦЭМ!$D$10+'СЕТ СН'!$F$5-'СЕТ СН'!$F$20</f>
        <v>1816.9429838900001</v>
      </c>
      <c r="Q12" s="36">
        <f>SUMIFS(СВЦЭМ!$C$33:$C$776,СВЦЭМ!$A$33:$A$776,$A12,СВЦЭМ!$B$33:$B$776,Q$11)+'СЕТ СН'!$F$12+СВЦЭМ!$D$10+'СЕТ СН'!$F$5-'СЕТ СН'!$F$20</f>
        <v>1821.0378497699999</v>
      </c>
      <c r="R12" s="36">
        <f>SUMIFS(СВЦЭМ!$C$33:$C$776,СВЦЭМ!$A$33:$A$776,$A12,СВЦЭМ!$B$33:$B$776,R$11)+'СЕТ СН'!$F$12+СВЦЭМ!$D$10+'СЕТ СН'!$F$5-'СЕТ СН'!$F$20</f>
        <v>1814.1181524799999</v>
      </c>
      <c r="S12" s="36">
        <f>SUMIFS(СВЦЭМ!$C$33:$C$776,СВЦЭМ!$A$33:$A$776,$A12,СВЦЭМ!$B$33:$B$776,S$11)+'СЕТ СН'!$F$12+СВЦЭМ!$D$10+'СЕТ СН'!$F$5-'СЕТ СН'!$F$20</f>
        <v>1818.38153672</v>
      </c>
      <c r="T12" s="36">
        <f>SUMIFS(СВЦЭМ!$C$33:$C$776,СВЦЭМ!$A$33:$A$776,$A12,СВЦЭМ!$B$33:$B$776,T$11)+'СЕТ СН'!$F$12+СВЦЭМ!$D$10+'СЕТ СН'!$F$5-'СЕТ СН'!$F$20</f>
        <v>1821.9085581700001</v>
      </c>
      <c r="U12" s="36">
        <f>SUMIFS(СВЦЭМ!$C$33:$C$776,СВЦЭМ!$A$33:$A$776,$A12,СВЦЭМ!$B$33:$B$776,U$11)+'СЕТ СН'!$F$12+СВЦЭМ!$D$10+'СЕТ СН'!$F$5-'СЕТ СН'!$F$20</f>
        <v>1804.7247556</v>
      </c>
      <c r="V12" s="36">
        <f>SUMIFS(СВЦЭМ!$C$33:$C$776,СВЦЭМ!$A$33:$A$776,$A12,СВЦЭМ!$B$33:$B$776,V$11)+'СЕТ СН'!$F$12+СВЦЭМ!$D$10+'СЕТ СН'!$F$5-'СЕТ СН'!$F$20</f>
        <v>1820.0540140100002</v>
      </c>
      <c r="W12" s="36">
        <f>SUMIFS(СВЦЭМ!$C$33:$C$776,СВЦЭМ!$A$33:$A$776,$A12,СВЦЭМ!$B$33:$B$776,W$11)+'СЕТ СН'!$F$12+СВЦЭМ!$D$10+'СЕТ СН'!$F$5-'СЕТ СН'!$F$20</f>
        <v>1843.7677753400001</v>
      </c>
      <c r="X12" s="36">
        <f>SUMIFS(СВЦЭМ!$C$33:$C$776,СВЦЭМ!$A$33:$A$776,$A12,СВЦЭМ!$B$33:$B$776,X$11)+'СЕТ СН'!$F$12+СВЦЭМ!$D$10+'СЕТ СН'!$F$5-'СЕТ СН'!$F$20</f>
        <v>1815.3047100900001</v>
      </c>
      <c r="Y12" s="36">
        <f>SUMIFS(СВЦЭМ!$C$33:$C$776,СВЦЭМ!$A$33:$A$776,$A12,СВЦЭМ!$B$33:$B$776,Y$11)+'СЕТ СН'!$F$12+СВЦЭМ!$D$10+'СЕТ СН'!$F$5-'СЕТ СН'!$F$20</f>
        <v>1845.5641839800001</v>
      </c>
      <c r="AA12" s="37"/>
    </row>
    <row r="13" spans="1:27" ht="15.75" x14ac:dyDescent="0.2">
      <c r="A13" s="35">
        <f>A12+1</f>
        <v>43984</v>
      </c>
      <c r="B13" s="36">
        <f>SUMIFS(СВЦЭМ!$C$33:$C$776,СВЦЭМ!$A$33:$A$776,$A13,СВЦЭМ!$B$33:$B$776,B$11)+'СЕТ СН'!$F$12+СВЦЭМ!$D$10+'СЕТ СН'!$F$5-'СЕТ СН'!$F$20</f>
        <v>1869.39190646</v>
      </c>
      <c r="C13" s="36">
        <f>SUMIFS(СВЦЭМ!$C$33:$C$776,СВЦЭМ!$A$33:$A$776,$A13,СВЦЭМ!$B$33:$B$776,C$11)+'СЕТ СН'!$F$12+СВЦЭМ!$D$10+'СЕТ СН'!$F$5-'СЕТ СН'!$F$20</f>
        <v>1909.7988863800001</v>
      </c>
      <c r="D13" s="36">
        <f>SUMIFS(СВЦЭМ!$C$33:$C$776,СВЦЭМ!$A$33:$A$776,$A13,СВЦЭМ!$B$33:$B$776,D$11)+'СЕТ СН'!$F$12+СВЦЭМ!$D$10+'СЕТ СН'!$F$5-'СЕТ СН'!$F$20</f>
        <v>1935.9855995500002</v>
      </c>
      <c r="E13" s="36">
        <f>SUMIFS(СВЦЭМ!$C$33:$C$776,СВЦЭМ!$A$33:$A$776,$A13,СВЦЭМ!$B$33:$B$776,E$11)+'СЕТ СН'!$F$12+СВЦЭМ!$D$10+'СЕТ СН'!$F$5-'СЕТ СН'!$F$20</f>
        <v>1952.38892304</v>
      </c>
      <c r="F13" s="36">
        <f>SUMIFS(СВЦЭМ!$C$33:$C$776,СВЦЭМ!$A$33:$A$776,$A13,СВЦЭМ!$B$33:$B$776,F$11)+'СЕТ СН'!$F$12+СВЦЭМ!$D$10+'СЕТ СН'!$F$5-'СЕТ СН'!$F$20</f>
        <v>1956.1207362499999</v>
      </c>
      <c r="G13" s="36">
        <f>SUMIFS(СВЦЭМ!$C$33:$C$776,СВЦЭМ!$A$33:$A$776,$A13,СВЦЭМ!$B$33:$B$776,G$11)+'СЕТ СН'!$F$12+СВЦЭМ!$D$10+'СЕТ СН'!$F$5-'СЕТ СН'!$F$20</f>
        <v>1948.7757705200002</v>
      </c>
      <c r="H13" s="36">
        <f>SUMIFS(СВЦЭМ!$C$33:$C$776,СВЦЭМ!$A$33:$A$776,$A13,СВЦЭМ!$B$33:$B$776,H$11)+'СЕТ СН'!$F$12+СВЦЭМ!$D$10+'СЕТ СН'!$F$5-'СЕТ СН'!$F$20</f>
        <v>1907.21194902</v>
      </c>
      <c r="I13" s="36">
        <f>SUMIFS(СВЦЭМ!$C$33:$C$776,СВЦЭМ!$A$33:$A$776,$A13,СВЦЭМ!$B$33:$B$776,I$11)+'СЕТ СН'!$F$12+СВЦЭМ!$D$10+'СЕТ СН'!$F$5-'СЕТ СН'!$F$20</f>
        <v>1855.84494331</v>
      </c>
      <c r="J13" s="36">
        <f>SUMIFS(СВЦЭМ!$C$33:$C$776,СВЦЭМ!$A$33:$A$776,$A13,СВЦЭМ!$B$33:$B$776,J$11)+'СЕТ СН'!$F$12+СВЦЭМ!$D$10+'СЕТ СН'!$F$5-'СЕТ СН'!$F$20</f>
        <v>1873.1378751100001</v>
      </c>
      <c r="K13" s="36">
        <f>SUMIFS(СВЦЭМ!$C$33:$C$776,СВЦЭМ!$A$33:$A$776,$A13,СВЦЭМ!$B$33:$B$776,K$11)+'СЕТ СН'!$F$12+СВЦЭМ!$D$10+'СЕТ СН'!$F$5-'СЕТ СН'!$F$20</f>
        <v>1870.3179872999999</v>
      </c>
      <c r="L13" s="36">
        <f>SUMIFS(СВЦЭМ!$C$33:$C$776,СВЦЭМ!$A$33:$A$776,$A13,СВЦЭМ!$B$33:$B$776,L$11)+'СЕТ СН'!$F$12+СВЦЭМ!$D$10+'СЕТ СН'!$F$5-'СЕТ СН'!$F$20</f>
        <v>1864.46263544</v>
      </c>
      <c r="M13" s="36">
        <f>SUMIFS(СВЦЭМ!$C$33:$C$776,СВЦЭМ!$A$33:$A$776,$A13,СВЦЭМ!$B$33:$B$776,M$11)+'СЕТ СН'!$F$12+СВЦЭМ!$D$10+'СЕТ СН'!$F$5-'СЕТ СН'!$F$20</f>
        <v>1838.1978023400002</v>
      </c>
      <c r="N13" s="36">
        <f>SUMIFS(СВЦЭМ!$C$33:$C$776,СВЦЭМ!$A$33:$A$776,$A13,СВЦЭМ!$B$33:$B$776,N$11)+'СЕТ СН'!$F$12+СВЦЭМ!$D$10+'СЕТ СН'!$F$5-'СЕТ СН'!$F$20</f>
        <v>1833.3047175900001</v>
      </c>
      <c r="O13" s="36">
        <f>SUMIFS(СВЦЭМ!$C$33:$C$776,СВЦЭМ!$A$33:$A$776,$A13,СВЦЭМ!$B$33:$B$776,O$11)+'СЕТ СН'!$F$12+СВЦЭМ!$D$10+'СЕТ СН'!$F$5-'СЕТ СН'!$F$20</f>
        <v>1832.97545696</v>
      </c>
      <c r="P13" s="36">
        <f>SUMIFS(СВЦЭМ!$C$33:$C$776,СВЦЭМ!$A$33:$A$776,$A13,СВЦЭМ!$B$33:$B$776,P$11)+'СЕТ СН'!$F$12+СВЦЭМ!$D$10+'СЕТ СН'!$F$5-'СЕТ СН'!$F$20</f>
        <v>1846.6667659099999</v>
      </c>
      <c r="Q13" s="36">
        <f>SUMIFS(СВЦЭМ!$C$33:$C$776,СВЦЭМ!$A$33:$A$776,$A13,СВЦЭМ!$B$33:$B$776,Q$11)+'СЕТ СН'!$F$12+СВЦЭМ!$D$10+'СЕТ СН'!$F$5-'СЕТ СН'!$F$20</f>
        <v>1842.3759061000001</v>
      </c>
      <c r="R13" s="36">
        <f>SUMIFS(СВЦЭМ!$C$33:$C$776,СВЦЭМ!$A$33:$A$776,$A13,СВЦЭМ!$B$33:$B$776,R$11)+'СЕТ СН'!$F$12+СВЦЭМ!$D$10+'СЕТ СН'!$F$5-'СЕТ СН'!$F$20</f>
        <v>1833.7723214500002</v>
      </c>
      <c r="S13" s="36">
        <f>SUMIFS(СВЦЭМ!$C$33:$C$776,СВЦЭМ!$A$33:$A$776,$A13,СВЦЭМ!$B$33:$B$776,S$11)+'СЕТ СН'!$F$12+СВЦЭМ!$D$10+'СЕТ СН'!$F$5-'СЕТ СН'!$F$20</f>
        <v>1843.7136824500001</v>
      </c>
      <c r="T13" s="36">
        <f>SUMIFS(СВЦЭМ!$C$33:$C$776,СВЦЭМ!$A$33:$A$776,$A13,СВЦЭМ!$B$33:$B$776,T$11)+'СЕТ СН'!$F$12+СВЦЭМ!$D$10+'СЕТ СН'!$F$5-'СЕТ СН'!$F$20</f>
        <v>1860.82109829</v>
      </c>
      <c r="U13" s="36">
        <f>SUMIFS(СВЦЭМ!$C$33:$C$776,СВЦЭМ!$A$33:$A$776,$A13,СВЦЭМ!$B$33:$B$776,U$11)+'СЕТ СН'!$F$12+СВЦЭМ!$D$10+'СЕТ СН'!$F$5-'СЕТ СН'!$F$20</f>
        <v>1853.3786296200001</v>
      </c>
      <c r="V13" s="36">
        <f>SUMIFS(СВЦЭМ!$C$33:$C$776,СВЦЭМ!$A$33:$A$776,$A13,СВЦЭМ!$B$33:$B$776,V$11)+'СЕТ СН'!$F$12+СВЦЭМ!$D$10+'СЕТ СН'!$F$5-'СЕТ СН'!$F$20</f>
        <v>1850.60350307</v>
      </c>
      <c r="W13" s="36">
        <f>SUMIFS(СВЦЭМ!$C$33:$C$776,СВЦЭМ!$A$33:$A$776,$A13,СВЦЭМ!$B$33:$B$776,W$11)+'СЕТ СН'!$F$12+СВЦЭМ!$D$10+'СЕТ СН'!$F$5-'СЕТ СН'!$F$20</f>
        <v>1843.2813823500001</v>
      </c>
      <c r="X13" s="36">
        <f>SUMIFS(СВЦЭМ!$C$33:$C$776,СВЦЭМ!$A$33:$A$776,$A13,СВЦЭМ!$B$33:$B$776,X$11)+'СЕТ СН'!$F$12+СВЦЭМ!$D$10+'СЕТ СН'!$F$5-'СЕТ СН'!$F$20</f>
        <v>1817.32143468</v>
      </c>
      <c r="Y13" s="36">
        <f>SUMIFS(СВЦЭМ!$C$33:$C$776,СВЦЭМ!$A$33:$A$776,$A13,СВЦЭМ!$B$33:$B$776,Y$11)+'СЕТ СН'!$F$12+СВЦЭМ!$D$10+'СЕТ СН'!$F$5-'СЕТ СН'!$F$20</f>
        <v>1817.01535429</v>
      </c>
    </row>
    <row r="14" spans="1:27" ht="15.75" x14ac:dyDescent="0.2">
      <c r="A14" s="35">
        <f t="shared" ref="A14:A42" si="0">A13+1</f>
        <v>43985</v>
      </c>
      <c r="B14" s="36">
        <f>SUMIFS(СВЦЭМ!$C$33:$C$776,СВЦЭМ!$A$33:$A$776,$A14,СВЦЭМ!$B$33:$B$776,B$11)+'СЕТ СН'!$F$12+СВЦЭМ!$D$10+'СЕТ СН'!$F$5-'СЕТ СН'!$F$20</f>
        <v>1934.2499708999999</v>
      </c>
      <c r="C14" s="36">
        <f>SUMIFS(СВЦЭМ!$C$33:$C$776,СВЦЭМ!$A$33:$A$776,$A14,СВЦЭМ!$B$33:$B$776,C$11)+'СЕТ СН'!$F$12+СВЦЭМ!$D$10+'СЕТ СН'!$F$5-'СЕТ СН'!$F$20</f>
        <v>1956.2644725800001</v>
      </c>
      <c r="D14" s="36">
        <f>SUMIFS(СВЦЭМ!$C$33:$C$776,СВЦЭМ!$A$33:$A$776,$A14,СВЦЭМ!$B$33:$B$776,D$11)+'СЕТ СН'!$F$12+СВЦЭМ!$D$10+'СЕТ СН'!$F$5-'СЕТ СН'!$F$20</f>
        <v>1958.3561727000001</v>
      </c>
      <c r="E14" s="36">
        <f>SUMIFS(СВЦЭМ!$C$33:$C$776,СВЦЭМ!$A$33:$A$776,$A14,СВЦЭМ!$B$33:$B$776,E$11)+'СЕТ СН'!$F$12+СВЦЭМ!$D$10+'СЕТ СН'!$F$5-'СЕТ СН'!$F$20</f>
        <v>1962.4993349900001</v>
      </c>
      <c r="F14" s="36">
        <f>SUMIFS(СВЦЭМ!$C$33:$C$776,СВЦЭМ!$A$33:$A$776,$A14,СВЦЭМ!$B$33:$B$776,F$11)+'СЕТ СН'!$F$12+СВЦЭМ!$D$10+'СЕТ СН'!$F$5-'СЕТ СН'!$F$20</f>
        <v>1960.6943912500001</v>
      </c>
      <c r="G14" s="36">
        <f>SUMIFS(СВЦЭМ!$C$33:$C$776,СВЦЭМ!$A$33:$A$776,$A14,СВЦЭМ!$B$33:$B$776,G$11)+'СЕТ СН'!$F$12+СВЦЭМ!$D$10+'СЕТ СН'!$F$5-'СЕТ СН'!$F$20</f>
        <v>1959.1581344900001</v>
      </c>
      <c r="H14" s="36">
        <f>SUMIFS(СВЦЭМ!$C$33:$C$776,СВЦЭМ!$A$33:$A$776,$A14,СВЦЭМ!$B$33:$B$776,H$11)+'СЕТ СН'!$F$12+СВЦЭМ!$D$10+'СЕТ СН'!$F$5-'СЕТ СН'!$F$20</f>
        <v>1958.8371773900001</v>
      </c>
      <c r="I14" s="36">
        <f>SUMIFS(СВЦЭМ!$C$33:$C$776,СВЦЭМ!$A$33:$A$776,$A14,СВЦЭМ!$B$33:$B$776,I$11)+'СЕТ СН'!$F$12+СВЦЭМ!$D$10+'СЕТ СН'!$F$5-'СЕТ СН'!$F$20</f>
        <v>1925.3457224900001</v>
      </c>
      <c r="J14" s="36">
        <f>SUMIFS(СВЦЭМ!$C$33:$C$776,СВЦЭМ!$A$33:$A$776,$A14,СВЦЭМ!$B$33:$B$776,J$11)+'СЕТ СН'!$F$12+СВЦЭМ!$D$10+'СЕТ СН'!$F$5-'СЕТ СН'!$F$20</f>
        <v>1935.6529712700001</v>
      </c>
      <c r="K14" s="36">
        <f>SUMIFS(СВЦЭМ!$C$33:$C$776,СВЦЭМ!$A$33:$A$776,$A14,СВЦЭМ!$B$33:$B$776,K$11)+'СЕТ СН'!$F$12+СВЦЭМ!$D$10+'СЕТ СН'!$F$5-'СЕТ СН'!$F$20</f>
        <v>1929.7899295699999</v>
      </c>
      <c r="L14" s="36">
        <f>SUMIFS(СВЦЭМ!$C$33:$C$776,СВЦЭМ!$A$33:$A$776,$A14,СВЦЭМ!$B$33:$B$776,L$11)+'СЕТ СН'!$F$12+СВЦЭМ!$D$10+'СЕТ СН'!$F$5-'СЕТ СН'!$F$20</f>
        <v>1880.15344372</v>
      </c>
      <c r="M14" s="36">
        <f>SUMIFS(СВЦЭМ!$C$33:$C$776,СВЦЭМ!$A$33:$A$776,$A14,СВЦЭМ!$B$33:$B$776,M$11)+'СЕТ СН'!$F$12+СВЦЭМ!$D$10+'СЕТ СН'!$F$5-'СЕТ СН'!$F$20</f>
        <v>1826.72525221</v>
      </c>
      <c r="N14" s="36">
        <f>SUMIFS(СВЦЭМ!$C$33:$C$776,СВЦЭМ!$A$33:$A$776,$A14,СВЦЭМ!$B$33:$B$776,N$11)+'СЕТ СН'!$F$12+СВЦЭМ!$D$10+'СЕТ СН'!$F$5-'СЕТ СН'!$F$20</f>
        <v>1807.0231274500002</v>
      </c>
      <c r="O14" s="36">
        <f>SUMIFS(СВЦЭМ!$C$33:$C$776,СВЦЭМ!$A$33:$A$776,$A14,СВЦЭМ!$B$33:$B$776,O$11)+'СЕТ СН'!$F$12+СВЦЭМ!$D$10+'СЕТ СН'!$F$5-'СЕТ СН'!$F$20</f>
        <v>1808.77036567</v>
      </c>
      <c r="P14" s="36">
        <f>SUMIFS(СВЦЭМ!$C$33:$C$776,СВЦЭМ!$A$33:$A$776,$A14,СВЦЭМ!$B$33:$B$776,P$11)+'СЕТ СН'!$F$12+СВЦЭМ!$D$10+'СЕТ СН'!$F$5-'СЕТ СН'!$F$20</f>
        <v>1816.9398704700002</v>
      </c>
      <c r="Q14" s="36">
        <f>SUMIFS(СВЦЭМ!$C$33:$C$776,СВЦЭМ!$A$33:$A$776,$A14,СВЦЭМ!$B$33:$B$776,Q$11)+'СЕТ СН'!$F$12+СВЦЭМ!$D$10+'СЕТ СН'!$F$5-'СЕТ СН'!$F$20</f>
        <v>1815.00282924</v>
      </c>
      <c r="R14" s="36">
        <f>SUMIFS(СВЦЭМ!$C$33:$C$776,СВЦЭМ!$A$33:$A$776,$A14,СВЦЭМ!$B$33:$B$776,R$11)+'СЕТ СН'!$F$12+СВЦЭМ!$D$10+'СЕТ СН'!$F$5-'СЕТ СН'!$F$20</f>
        <v>1813.31958981</v>
      </c>
      <c r="S14" s="36">
        <f>SUMIFS(СВЦЭМ!$C$33:$C$776,СВЦЭМ!$A$33:$A$776,$A14,СВЦЭМ!$B$33:$B$776,S$11)+'СЕТ СН'!$F$12+СВЦЭМ!$D$10+'СЕТ СН'!$F$5-'СЕТ СН'!$F$20</f>
        <v>1810.76003231</v>
      </c>
      <c r="T14" s="36">
        <f>SUMIFS(СВЦЭМ!$C$33:$C$776,СВЦЭМ!$A$33:$A$776,$A14,СВЦЭМ!$B$33:$B$776,T$11)+'СЕТ СН'!$F$12+СВЦЭМ!$D$10+'СЕТ СН'!$F$5-'СЕТ СН'!$F$20</f>
        <v>1837.8157506</v>
      </c>
      <c r="U14" s="36">
        <f>SUMIFS(СВЦЭМ!$C$33:$C$776,СВЦЭМ!$A$33:$A$776,$A14,СВЦЭМ!$B$33:$B$776,U$11)+'СЕТ СН'!$F$12+СВЦЭМ!$D$10+'СЕТ СН'!$F$5-'СЕТ СН'!$F$20</f>
        <v>1812.8855545700001</v>
      </c>
      <c r="V14" s="36">
        <f>SUMIFS(СВЦЭМ!$C$33:$C$776,СВЦЭМ!$A$33:$A$776,$A14,СВЦЭМ!$B$33:$B$776,V$11)+'СЕТ СН'!$F$12+СВЦЭМ!$D$10+'СЕТ СН'!$F$5-'СЕТ СН'!$F$20</f>
        <v>1757.7896418099999</v>
      </c>
      <c r="W14" s="36">
        <f>SUMIFS(СВЦЭМ!$C$33:$C$776,СВЦЭМ!$A$33:$A$776,$A14,СВЦЭМ!$B$33:$B$776,W$11)+'СЕТ СН'!$F$12+СВЦЭМ!$D$10+'СЕТ СН'!$F$5-'СЕТ СН'!$F$20</f>
        <v>1753.29822582</v>
      </c>
      <c r="X14" s="36">
        <f>SUMIFS(СВЦЭМ!$C$33:$C$776,СВЦЭМ!$A$33:$A$776,$A14,СВЦЭМ!$B$33:$B$776,X$11)+'СЕТ СН'!$F$12+СВЦЭМ!$D$10+'СЕТ СН'!$F$5-'СЕТ СН'!$F$20</f>
        <v>1804.8761669200001</v>
      </c>
      <c r="Y14" s="36">
        <f>SUMIFS(СВЦЭМ!$C$33:$C$776,СВЦЭМ!$A$33:$A$776,$A14,СВЦЭМ!$B$33:$B$776,Y$11)+'СЕТ СН'!$F$12+СВЦЭМ!$D$10+'СЕТ СН'!$F$5-'СЕТ СН'!$F$20</f>
        <v>1875.45522069</v>
      </c>
    </row>
    <row r="15" spans="1:27" ht="15.75" x14ac:dyDescent="0.2">
      <c r="A15" s="35">
        <f t="shared" si="0"/>
        <v>43986</v>
      </c>
      <c r="B15" s="36">
        <f>SUMIFS(СВЦЭМ!$C$33:$C$776,СВЦЭМ!$A$33:$A$776,$A15,СВЦЭМ!$B$33:$B$776,B$11)+'СЕТ СН'!$F$12+СВЦЭМ!$D$10+'СЕТ СН'!$F$5-'СЕТ СН'!$F$20</f>
        <v>1962.9502883099999</v>
      </c>
      <c r="C15" s="36">
        <f>SUMIFS(СВЦЭМ!$C$33:$C$776,СВЦЭМ!$A$33:$A$776,$A15,СВЦЭМ!$B$33:$B$776,C$11)+'СЕТ СН'!$F$12+СВЦЭМ!$D$10+'СЕТ СН'!$F$5-'СЕТ СН'!$F$20</f>
        <v>1981.15018164</v>
      </c>
      <c r="D15" s="36">
        <f>SUMIFS(СВЦЭМ!$C$33:$C$776,СВЦЭМ!$A$33:$A$776,$A15,СВЦЭМ!$B$33:$B$776,D$11)+'СЕТ СН'!$F$12+СВЦЭМ!$D$10+'СЕТ СН'!$F$5-'СЕТ СН'!$F$20</f>
        <v>1994.8254205600001</v>
      </c>
      <c r="E15" s="36">
        <f>SUMIFS(СВЦЭМ!$C$33:$C$776,СВЦЭМ!$A$33:$A$776,$A15,СВЦЭМ!$B$33:$B$776,E$11)+'СЕТ СН'!$F$12+СВЦЭМ!$D$10+'СЕТ СН'!$F$5-'СЕТ СН'!$F$20</f>
        <v>2001.7535711400001</v>
      </c>
      <c r="F15" s="36">
        <f>SUMIFS(СВЦЭМ!$C$33:$C$776,СВЦЭМ!$A$33:$A$776,$A15,СВЦЭМ!$B$33:$B$776,F$11)+'СЕТ СН'!$F$12+СВЦЭМ!$D$10+'СЕТ СН'!$F$5-'СЕТ СН'!$F$20</f>
        <v>2010.60385511</v>
      </c>
      <c r="G15" s="36">
        <f>SUMIFS(СВЦЭМ!$C$33:$C$776,СВЦЭМ!$A$33:$A$776,$A15,СВЦЭМ!$B$33:$B$776,G$11)+'СЕТ СН'!$F$12+СВЦЭМ!$D$10+'СЕТ СН'!$F$5-'СЕТ СН'!$F$20</f>
        <v>2010.9287294200001</v>
      </c>
      <c r="H15" s="36">
        <f>SUMIFS(СВЦЭМ!$C$33:$C$776,СВЦЭМ!$A$33:$A$776,$A15,СВЦЭМ!$B$33:$B$776,H$11)+'СЕТ СН'!$F$12+СВЦЭМ!$D$10+'СЕТ СН'!$F$5-'СЕТ СН'!$F$20</f>
        <v>2004.2833091500002</v>
      </c>
      <c r="I15" s="36">
        <f>SUMIFS(СВЦЭМ!$C$33:$C$776,СВЦЭМ!$A$33:$A$776,$A15,СВЦЭМ!$B$33:$B$776,I$11)+'СЕТ СН'!$F$12+СВЦЭМ!$D$10+'СЕТ СН'!$F$5-'СЕТ СН'!$F$20</f>
        <v>1962.3982283</v>
      </c>
      <c r="J15" s="36">
        <f>SUMIFS(СВЦЭМ!$C$33:$C$776,СВЦЭМ!$A$33:$A$776,$A15,СВЦЭМ!$B$33:$B$776,J$11)+'СЕТ СН'!$F$12+СВЦЭМ!$D$10+'СЕТ СН'!$F$5-'СЕТ СН'!$F$20</f>
        <v>1954.08687848</v>
      </c>
      <c r="K15" s="36">
        <f>SUMIFS(СВЦЭМ!$C$33:$C$776,СВЦЭМ!$A$33:$A$776,$A15,СВЦЭМ!$B$33:$B$776,K$11)+'СЕТ СН'!$F$12+СВЦЭМ!$D$10+'СЕТ СН'!$F$5-'СЕТ СН'!$F$20</f>
        <v>1925.5059898899999</v>
      </c>
      <c r="L15" s="36">
        <f>SUMIFS(СВЦЭМ!$C$33:$C$776,СВЦЭМ!$A$33:$A$776,$A15,СВЦЭМ!$B$33:$B$776,L$11)+'СЕТ СН'!$F$12+СВЦЭМ!$D$10+'СЕТ СН'!$F$5-'СЕТ СН'!$F$20</f>
        <v>1888.04917215</v>
      </c>
      <c r="M15" s="36">
        <f>SUMIFS(СВЦЭМ!$C$33:$C$776,СВЦЭМ!$A$33:$A$776,$A15,СВЦЭМ!$B$33:$B$776,M$11)+'СЕТ СН'!$F$12+СВЦЭМ!$D$10+'СЕТ СН'!$F$5-'СЕТ СН'!$F$20</f>
        <v>1854.46855026</v>
      </c>
      <c r="N15" s="36">
        <f>SUMIFS(СВЦЭМ!$C$33:$C$776,СВЦЭМ!$A$33:$A$776,$A15,СВЦЭМ!$B$33:$B$776,N$11)+'СЕТ СН'!$F$12+СВЦЭМ!$D$10+'СЕТ СН'!$F$5-'СЕТ СН'!$F$20</f>
        <v>1854.63652095</v>
      </c>
      <c r="O15" s="36">
        <f>SUMIFS(СВЦЭМ!$C$33:$C$776,СВЦЭМ!$A$33:$A$776,$A15,СВЦЭМ!$B$33:$B$776,O$11)+'СЕТ СН'!$F$12+СВЦЭМ!$D$10+'СЕТ СН'!$F$5-'СЕТ СН'!$F$20</f>
        <v>1860.01941951</v>
      </c>
      <c r="P15" s="36">
        <f>SUMIFS(СВЦЭМ!$C$33:$C$776,СВЦЭМ!$A$33:$A$776,$A15,СВЦЭМ!$B$33:$B$776,P$11)+'СЕТ СН'!$F$12+СВЦЭМ!$D$10+'СЕТ СН'!$F$5-'СЕТ СН'!$F$20</f>
        <v>1860.0660388700001</v>
      </c>
      <c r="Q15" s="36">
        <f>SUMIFS(СВЦЭМ!$C$33:$C$776,СВЦЭМ!$A$33:$A$776,$A15,СВЦЭМ!$B$33:$B$776,Q$11)+'СЕТ СН'!$F$12+СВЦЭМ!$D$10+'СЕТ СН'!$F$5-'СЕТ СН'!$F$20</f>
        <v>1853.1349894700002</v>
      </c>
      <c r="R15" s="36">
        <f>SUMIFS(СВЦЭМ!$C$33:$C$776,СВЦЭМ!$A$33:$A$776,$A15,СВЦЭМ!$B$33:$B$776,R$11)+'СЕТ СН'!$F$12+СВЦЭМ!$D$10+'СЕТ СН'!$F$5-'СЕТ СН'!$F$20</f>
        <v>1853.7272587500001</v>
      </c>
      <c r="S15" s="36">
        <f>SUMIFS(СВЦЭМ!$C$33:$C$776,СВЦЭМ!$A$33:$A$776,$A15,СВЦЭМ!$B$33:$B$776,S$11)+'СЕТ СН'!$F$12+СВЦЭМ!$D$10+'СЕТ СН'!$F$5-'СЕТ СН'!$F$20</f>
        <v>1858.63136706</v>
      </c>
      <c r="T15" s="36">
        <f>SUMIFS(СВЦЭМ!$C$33:$C$776,СВЦЭМ!$A$33:$A$776,$A15,СВЦЭМ!$B$33:$B$776,T$11)+'СЕТ СН'!$F$12+СВЦЭМ!$D$10+'СЕТ СН'!$F$5-'СЕТ СН'!$F$20</f>
        <v>1841.6638056100001</v>
      </c>
      <c r="U15" s="36">
        <f>SUMIFS(СВЦЭМ!$C$33:$C$776,СВЦЭМ!$A$33:$A$776,$A15,СВЦЭМ!$B$33:$B$776,U$11)+'СЕТ СН'!$F$12+СВЦЭМ!$D$10+'СЕТ СН'!$F$5-'СЕТ СН'!$F$20</f>
        <v>1798.8777599099999</v>
      </c>
      <c r="V15" s="36">
        <f>SUMIFS(СВЦЭМ!$C$33:$C$776,СВЦЭМ!$A$33:$A$776,$A15,СВЦЭМ!$B$33:$B$776,V$11)+'СЕТ СН'!$F$12+СВЦЭМ!$D$10+'СЕТ СН'!$F$5-'СЕТ СН'!$F$20</f>
        <v>1789.1132684200002</v>
      </c>
      <c r="W15" s="36">
        <f>SUMIFS(СВЦЭМ!$C$33:$C$776,СВЦЭМ!$A$33:$A$776,$A15,СВЦЭМ!$B$33:$B$776,W$11)+'СЕТ СН'!$F$12+СВЦЭМ!$D$10+'СЕТ СН'!$F$5-'СЕТ СН'!$F$20</f>
        <v>1780.0648137100002</v>
      </c>
      <c r="X15" s="36">
        <f>SUMIFS(СВЦЭМ!$C$33:$C$776,СВЦЭМ!$A$33:$A$776,$A15,СВЦЭМ!$B$33:$B$776,X$11)+'СЕТ СН'!$F$12+СВЦЭМ!$D$10+'СЕТ СН'!$F$5-'СЕТ СН'!$F$20</f>
        <v>1817.6717691399999</v>
      </c>
      <c r="Y15" s="36">
        <f>SUMIFS(СВЦЭМ!$C$33:$C$776,СВЦЭМ!$A$33:$A$776,$A15,СВЦЭМ!$B$33:$B$776,Y$11)+'СЕТ СН'!$F$12+СВЦЭМ!$D$10+'СЕТ СН'!$F$5-'СЕТ СН'!$F$20</f>
        <v>1886.4894608100001</v>
      </c>
    </row>
    <row r="16" spans="1:27" ht="15.75" x14ac:dyDescent="0.2">
      <c r="A16" s="35">
        <f t="shared" si="0"/>
        <v>43987</v>
      </c>
      <c r="B16" s="36">
        <f>SUMIFS(СВЦЭМ!$C$33:$C$776,СВЦЭМ!$A$33:$A$776,$A16,СВЦЭМ!$B$33:$B$776,B$11)+'СЕТ СН'!$F$12+СВЦЭМ!$D$10+'СЕТ СН'!$F$5-'СЕТ СН'!$F$20</f>
        <v>2006.4538915600001</v>
      </c>
      <c r="C16" s="36">
        <f>SUMIFS(СВЦЭМ!$C$33:$C$776,СВЦЭМ!$A$33:$A$776,$A16,СВЦЭМ!$B$33:$B$776,C$11)+'СЕТ СН'!$F$12+СВЦЭМ!$D$10+'СЕТ СН'!$F$5-'СЕТ СН'!$F$20</f>
        <v>2029.3968581500001</v>
      </c>
      <c r="D16" s="36">
        <f>SUMIFS(СВЦЭМ!$C$33:$C$776,СВЦЭМ!$A$33:$A$776,$A16,СВЦЭМ!$B$33:$B$776,D$11)+'СЕТ СН'!$F$12+СВЦЭМ!$D$10+'СЕТ СН'!$F$5-'СЕТ СН'!$F$20</f>
        <v>2053.0746688200002</v>
      </c>
      <c r="E16" s="36">
        <f>SUMIFS(СВЦЭМ!$C$33:$C$776,СВЦЭМ!$A$33:$A$776,$A16,СВЦЭМ!$B$33:$B$776,E$11)+'СЕТ СН'!$F$12+СВЦЭМ!$D$10+'СЕТ СН'!$F$5-'СЕТ СН'!$F$20</f>
        <v>2073.9122590099996</v>
      </c>
      <c r="F16" s="36">
        <f>SUMIFS(СВЦЭМ!$C$33:$C$776,СВЦЭМ!$A$33:$A$776,$A16,СВЦЭМ!$B$33:$B$776,F$11)+'СЕТ СН'!$F$12+СВЦЭМ!$D$10+'СЕТ СН'!$F$5-'СЕТ СН'!$F$20</f>
        <v>2067.8315866599996</v>
      </c>
      <c r="G16" s="36">
        <f>SUMIFS(СВЦЭМ!$C$33:$C$776,СВЦЭМ!$A$33:$A$776,$A16,СВЦЭМ!$B$33:$B$776,G$11)+'СЕТ СН'!$F$12+СВЦЭМ!$D$10+'СЕТ СН'!$F$5-'СЕТ СН'!$F$20</f>
        <v>2064.2183158099997</v>
      </c>
      <c r="H16" s="36">
        <f>SUMIFS(СВЦЭМ!$C$33:$C$776,СВЦЭМ!$A$33:$A$776,$A16,СВЦЭМ!$B$33:$B$776,H$11)+'СЕТ СН'!$F$12+СВЦЭМ!$D$10+'СЕТ СН'!$F$5-'СЕТ СН'!$F$20</f>
        <v>2022.8356720199999</v>
      </c>
      <c r="I16" s="36">
        <f>SUMIFS(СВЦЭМ!$C$33:$C$776,СВЦЭМ!$A$33:$A$776,$A16,СВЦЭМ!$B$33:$B$776,I$11)+'СЕТ СН'!$F$12+СВЦЭМ!$D$10+'СЕТ СН'!$F$5-'СЕТ СН'!$F$20</f>
        <v>1969.56915411</v>
      </c>
      <c r="J16" s="36">
        <f>SUMIFS(СВЦЭМ!$C$33:$C$776,СВЦЭМ!$A$33:$A$776,$A16,СВЦЭМ!$B$33:$B$776,J$11)+'СЕТ СН'!$F$12+СВЦЭМ!$D$10+'СЕТ СН'!$F$5-'СЕТ СН'!$F$20</f>
        <v>1907.6173000200001</v>
      </c>
      <c r="K16" s="36">
        <f>SUMIFS(СВЦЭМ!$C$33:$C$776,СВЦЭМ!$A$33:$A$776,$A16,СВЦЭМ!$B$33:$B$776,K$11)+'СЕТ СН'!$F$12+СВЦЭМ!$D$10+'СЕТ СН'!$F$5-'СЕТ СН'!$F$20</f>
        <v>1816.1684745100001</v>
      </c>
      <c r="L16" s="36">
        <f>SUMIFS(СВЦЭМ!$C$33:$C$776,СВЦЭМ!$A$33:$A$776,$A16,СВЦЭМ!$B$33:$B$776,L$11)+'СЕТ СН'!$F$12+СВЦЭМ!$D$10+'СЕТ СН'!$F$5-'СЕТ СН'!$F$20</f>
        <v>1779.42103118</v>
      </c>
      <c r="M16" s="36">
        <f>SUMIFS(СВЦЭМ!$C$33:$C$776,СВЦЭМ!$A$33:$A$776,$A16,СВЦЭМ!$B$33:$B$776,M$11)+'СЕТ СН'!$F$12+СВЦЭМ!$D$10+'СЕТ СН'!$F$5-'СЕТ СН'!$F$20</f>
        <v>1781.6712835600001</v>
      </c>
      <c r="N16" s="36">
        <f>SUMIFS(СВЦЭМ!$C$33:$C$776,СВЦЭМ!$A$33:$A$776,$A16,СВЦЭМ!$B$33:$B$776,N$11)+'СЕТ СН'!$F$12+СВЦЭМ!$D$10+'СЕТ СН'!$F$5-'СЕТ СН'!$F$20</f>
        <v>1781.6232459100002</v>
      </c>
      <c r="O16" s="36">
        <f>SUMIFS(СВЦЭМ!$C$33:$C$776,СВЦЭМ!$A$33:$A$776,$A16,СВЦЭМ!$B$33:$B$776,O$11)+'СЕТ СН'!$F$12+СВЦЭМ!$D$10+'СЕТ СН'!$F$5-'СЕТ СН'!$F$20</f>
        <v>1794.02275891</v>
      </c>
      <c r="P16" s="36">
        <f>SUMIFS(СВЦЭМ!$C$33:$C$776,СВЦЭМ!$A$33:$A$776,$A16,СВЦЭМ!$B$33:$B$776,P$11)+'СЕТ СН'!$F$12+СВЦЭМ!$D$10+'СЕТ СН'!$F$5-'СЕТ СН'!$F$20</f>
        <v>1808.1792977600001</v>
      </c>
      <c r="Q16" s="36">
        <f>SUMIFS(СВЦЭМ!$C$33:$C$776,СВЦЭМ!$A$33:$A$776,$A16,СВЦЭМ!$B$33:$B$776,Q$11)+'СЕТ СН'!$F$12+СВЦЭМ!$D$10+'СЕТ СН'!$F$5-'СЕТ СН'!$F$20</f>
        <v>1816.04296662</v>
      </c>
      <c r="R16" s="36">
        <f>SUMIFS(СВЦЭМ!$C$33:$C$776,СВЦЭМ!$A$33:$A$776,$A16,СВЦЭМ!$B$33:$B$776,R$11)+'СЕТ СН'!$F$12+СВЦЭМ!$D$10+'СЕТ СН'!$F$5-'СЕТ СН'!$F$20</f>
        <v>1813.44461961</v>
      </c>
      <c r="S16" s="36">
        <f>SUMIFS(СВЦЭМ!$C$33:$C$776,СВЦЭМ!$A$33:$A$776,$A16,СВЦЭМ!$B$33:$B$776,S$11)+'СЕТ СН'!$F$12+СВЦЭМ!$D$10+'СЕТ СН'!$F$5-'СЕТ СН'!$F$20</f>
        <v>1818.02149029</v>
      </c>
      <c r="T16" s="36">
        <f>SUMIFS(СВЦЭМ!$C$33:$C$776,СВЦЭМ!$A$33:$A$776,$A16,СВЦЭМ!$B$33:$B$776,T$11)+'СЕТ СН'!$F$12+СВЦЭМ!$D$10+'СЕТ СН'!$F$5-'СЕТ СН'!$F$20</f>
        <v>1811.8134526600002</v>
      </c>
      <c r="U16" s="36">
        <f>SUMIFS(СВЦЭМ!$C$33:$C$776,СВЦЭМ!$A$33:$A$776,$A16,СВЦЭМ!$B$33:$B$776,U$11)+'СЕТ СН'!$F$12+СВЦЭМ!$D$10+'СЕТ СН'!$F$5-'СЕТ СН'!$F$20</f>
        <v>1805.57103796</v>
      </c>
      <c r="V16" s="36">
        <f>SUMIFS(СВЦЭМ!$C$33:$C$776,СВЦЭМ!$A$33:$A$776,$A16,СВЦЭМ!$B$33:$B$776,V$11)+'СЕТ СН'!$F$12+СВЦЭМ!$D$10+'СЕТ СН'!$F$5-'СЕТ СН'!$F$20</f>
        <v>1782.7281883200001</v>
      </c>
      <c r="W16" s="36">
        <f>SUMIFS(СВЦЭМ!$C$33:$C$776,СВЦЭМ!$A$33:$A$776,$A16,СВЦЭМ!$B$33:$B$776,W$11)+'СЕТ СН'!$F$12+СВЦЭМ!$D$10+'СЕТ СН'!$F$5-'СЕТ СН'!$F$20</f>
        <v>1771.3994622099999</v>
      </c>
      <c r="X16" s="36">
        <f>SUMIFS(СВЦЭМ!$C$33:$C$776,СВЦЭМ!$A$33:$A$776,$A16,СВЦЭМ!$B$33:$B$776,X$11)+'СЕТ СН'!$F$12+СВЦЭМ!$D$10+'СЕТ СН'!$F$5-'СЕТ СН'!$F$20</f>
        <v>1801.1105347299999</v>
      </c>
      <c r="Y16" s="36">
        <f>SUMIFS(СВЦЭМ!$C$33:$C$776,СВЦЭМ!$A$33:$A$776,$A16,СВЦЭМ!$B$33:$B$776,Y$11)+'СЕТ СН'!$F$12+СВЦЭМ!$D$10+'СЕТ СН'!$F$5-'СЕТ СН'!$F$20</f>
        <v>1876.11313372</v>
      </c>
    </row>
    <row r="17" spans="1:25" ht="15.75" x14ac:dyDescent="0.2">
      <c r="A17" s="35">
        <f t="shared" si="0"/>
        <v>43988</v>
      </c>
      <c r="B17" s="36">
        <f>SUMIFS(СВЦЭМ!$C$33:$C$776,СВЦЭМ!$A$33:$A$776,$A17,СВЦЭМ!$B$33:$B$776,B$11)+'СЕТ СН'!$F$12+СВЦЭМ!$D$10+'СЕТ СН'!$F$5-'СЕТ СН'!$F$20</f>
        <v>1947.0636943499999</v>
      </c>
      <c r="C17" s="36">
        <f>SUMIFS(СВЦЭМ!$C$33:$C$776,СВЦЭМ!$A$33:$A$776,$A17,СВЦЭМ!$B$33:$B$776,C$11)+'СЕТ СН'!$F$12+СВЦЭМ!$D$10+'СЕТ СН'!$F$5-'СЕТ СН'!$F$20</f>
        <v>1969.7706107200001</v>
      </c>
      <c r="D17" s="36">
        <f>SUMIFS(СВЦЭМ!$C$33:$C$776,СВЦЭМ!$A$33:$A$776,$A17,СВЦЭМ!$B$33:$B$776,D$11)+'СЕТ СН'!$F$12+СВЦЭМ!$D$10+'СЕТ СН'!$F$5-'СЕТ СН'!$F$20</f>
        <v>1992.2704571300001</v>
      </c>
      <c r="E17" s="36">
        <f>SUMIFS(СВЦЭМ!$C$33:$C$776,СВЦЭМ!$A$33:$A$776,$A17,СВЦЭМ!$B$33:$B$776,E$11)+'СЕТ СН'!$F$12+СВЦЭМ!$D$10+'СЕТ СН'!$F$5-'СЕТ СН'!$F$20</f>
        <v>2006.60869615</v>
      </c>
      <c r="F17" s="36">
        <f>SUMIFS(СВЦЭМ!$C$33:$C$776,СВЦЭМ!$A$33:$A$776,$A17,СВЦЭМ!$B$33:$B$776,F$11)+'СЕТ СН'!$F$12+СВЦЭМ!$D$10+'СЕТ СН'!$F$5-'СЕТ СН'!$F$20</f>
        <v>2007.53423737</v>
      </c>
      <c r="G17" s="36">
        <f>SUMIFS(СВЦЭМ!$C$33:$C$776,СВЦЭМ!$A$33:$A$776,$A17,СВЦЭМ!$B$33:$B$776,G$11)+'СЕТ СН'!$F$12+СВЦЭМ!$D$10+'СЕТ СН'!$F$5-'СЕТ СН'!$F$20</f>
        <v>2002.19319769</v>
      </c>
      <c r="H17" s="36">
        <f>SUMIFS(СВЦЭМ!$C$33:$C$776,СВЦЭМ!$A$33:$A$776,$A17,СВЦЭМ!$B$33:$B$776,H$11)+'СЕТ СН'!$F$12+СВЦЭМ!$D$10+'СЕТ СН'!$F$5-'СЕТ СН'!$F$20</f>
        <v>2040.91324485</v>
      </c>
      <c r="I17" s="36">
        <f>SUMIFS(СВЦЭМ!$C$33:$C$776,СВЦЭМ!$A$33:$A$776,$A17,СВЦЭМ!$B$33:$B$776,I$11)+'СЕТ СН'!$F$12+СВЦЭМ!$D$10+'СЕТ СН'!$F$5-'СЕТ СН'!$F$20</f>
        <v>2010.6628482000001</v>
      </c>
      <c r="J17" s="36">
        <f>SUMIFS(СВЦЭМ!$C$33:$C$776,СВЦЭМ!$A$33:$A$776,$A17,СВЦЭМ!$B$33:$B$776,J$11)+'СЕТ СН'!$F$12+СВЦЭМ!$D$10+'СЕТ СН'!$F$5-'СЕТ СН'!$F$20</f>
        <v>1938.35374882</v>
      </c>
      <c r="K17" s="36">
        <f>SUMIFS(СВЦЭМ!$C$33:$C$776,СВЦЭМ!$A$33:$A$776,$A17,СВЦЭМ!$B$33:$B$776,K$11)+'СЕТ СН'!$F$12+СВЦЭМ!$D$10+'СЕТ СН'!$F$5-'СЕТ СН'!$F$20</f>
        <v>1819.05317031</v>
      </c>
      <c r="L17" s="36">
        <f>SUMIFS(СВЦЭМ!$C$33:$C$776,СВЦЭМ!$A$33:$A$776,$A17,СВЦЭМ!$B$33:$B$776,L$11)+'СЕТ СН'!$F$12+СВЦЭМ!$D$10+'СЕТ СН'!$F$5-'СЕТ СН'!$F$20</f>
        <v>1749.47343759</v>
      </c>
      <c r="M17" s="36">
        <f>SUMIFS(СВЦЭМ!$C$33:$C$776,СВЦЭМ!$A$33:$A$776,$A17,СВЦЭМ!$B$33:$B$776,M$11)+'СЕТ СН'!$F$12+СВЦЭМ!$D$10+'СЕТ СН'!$F$5-'СЕТ СН'!$F$20</f>
        <v>1745.09061178</v>
      </c>
      <c r="N17" s="36">
        <f>SUMIFS(СВЦЭМ!$C$33:$C$776,СВЦЭМ!$A$33:$A$776,$A17,СВЦЭМ!$B$33:$B$776,N$11)+'СЕТ СН'!$F$12+СВЦЭМ!$D$10+'СЕТ СН'!$F$5-'СЕТ СН'!$F$20</f>
        <v>1765.52865395</v>
      </c>
      <c r="O17" s="36">
        <f>SUMIFS(СВЦЭМ!$C$33:$C$776,СВЦЭМ!$A$33:$A$776,$A17,СВЦЭМ!$B$33:$B$776,O$11)+'СЕТ СН'!$F$12+СВЦЭМ!$D$10+'СЕТ СН'!$F$5-'СЕТ СН'!$F$20</f>
        <v>1797.0746089899999</v>
      </c>
      <c r="P17" s="36">
        <f>SUMIFS(СВЦЭМ!$C$33:$C$776,СВЦЭМ!$A$33:$A$776,$A17,СВЦЭМ!$B$33:$B$776,P$11)+'СЕТ СН'!$F$12+СВЦЭМ!$D$10+'СЕТ СН'!$F$5-'СЕТ СН'!$F$20</f>
        <v>1803.0184916600001</v>
      </c>
      <c r="Q17" s="36">
        <f>SUMIFS(СВЦЭМ!$C$33:$C$776,СВЦЭМ!$A$33:$A$776,$A17,СВЦЭМ!$B$33:$B$776,Q$11)+'СЕТ СН'!$F$12+СВЦЭМ!$D$10+'СЕТ СН'!$F$5-'СЕТ СН'!$F$20</f>
        <v>1802.05533726</v>
      </c>
      <c r="R17" s="36">
        <f>SUMIFS(СВЦЭМ!$C$33:$C$776,СВЦЭМ!$A$33:$A$776,$A17,СВЦЭМ!$B$33:$B$776,R$11)+'СЕТ СН'!$F$12+СВЦЭМ!$D$10+'СЕТ СН'!$F$5-'СЕТ СН'!$F$20</f>
        <v>1803.56930192</v>
      </c>
      <c r="S17" s="36">
        <f>SUMIFS(СВЦЭМ!$C$33:$C$776,СВЦЭМ!$A$33:$A$776,$A17,СВЦЭМ!$B$33:$B$776,S$11)+'СЕТ СН'!$F$12+СВЦЭМ!$D$10+'СЕТ СН'!$F$5-'СЕТ СН'!$F$20</f>
        <v>1806.8152689600001</v>
      </c>
      <c r="T17" s="36">
        <f>SUMIFS(СВЦЭМ!$C$33:$C$776,СВЦЭМ!$A$33:$A$776,$A17,СВЦЭМ!$B$33:$B$776,T$11)+'СЕТ СН'!$F$12+СВЦЭМ!$D$10+'СЕТ СН'!$F$5-'СЕТ СН'!$F$20</f>
        <v>1809.4960641100001</v>
      </c>
      <c r="U17" s="36">
        <f>SUMIFS(СВЦЭМ!$C$33:$C$776,СВЦЭМ!$A$33:$A$776,$A17,СВЦЭМ!$B$33:$B$776,U$11)+'СЕТ СН'!$F$12+СВЦЭМ!$D$10+'СЕТ СН'!$F$5-'СЕТ СН'!$F$20</f>
        <v>1795.67566259</v>
      </c>
      <c r="V17" s="36">
        <f>SUMIFS(СВЦЭМ!$C$33:$C$776,СВЦЭМ!$A$33:$A$776,$A17,СВЦЭМ!$B$33:$B$776,V$11)+'СЕТ СН'!$F$12+СВЦЭМ!$D$10+'СЕТ СН'!$F$5-'СЕТ СН'!$F$20</f>
        <v>1745.6055399100001</v>
      </c>
      <c r="W17" s="36">
        <f>SUMIFS(СВЦЭМ!$C$33:$C$776,СВЦЭМ!$A$33:$A$776,$A17,СВЦЭМ!$B$33:$B$776,W$11)+'СЕТ СН'!$F$12+СВЦЭМ!$D$10+'СЕТ СН'!$F$5-'СЕТ СН'!$F$20</f>
        <v>1727.5006208300001</v>
      </c>
      <c r="X17" s="36">
        <f>SUMIFS(СВЦЭМ!$C$33:$C$776,СВЦЭМ!$A$33:$A$776,$A17,СВЦЭМ!$B$33:$B$776,X$11)+'СЕТ СН'!$F$12+СВЦЭМ!$D$10+'СЕТ СН'!$F$5-'СЕТ СН'!$F$20</f>
        <v>1764.19393928</v>
      </c>
      <c r="Y17" s="36">
        <f>SUMIFS(СВЦЭМ!$C$33:$C$776,СВЦЭМ!$A$33:$A$776,$A17,СВЦЭМ!$B$33:$B$776,Y$11)+'СЕТ СН'!$F$12+СВЦЭМ!$D$10+'СЕТ СН'!$F$5-'СЕТ СН'!$F$20</f>
        <v>1874.5927637499999</v>
      </c>
    </row>
    <row r="18" spans="1:25" ht="15.75" x14ac:dyDescent="0.2">
      <c r="A18" s="35">
        <f t="shared" si="0"/>
        <v>43989</v>
      </c>
      <c r="B18" s="36">
        <f>SUMIFS(СВЦЭМ!$C$33:$C$776,СВЦЭМ!$A$33:$A$776,$A18,СВЦЭМ!$B$33:$B$776,B$11)+'СЕТ СН'!$F$12+СВЦЭМ!$D$10+'СЕТ СН'!$F$5-'СЕТ СН'!$F$20</f>
        <v>1981.80433397</v>
      </c>
      <c r="C18" s="36">
        <f>SUMIFS(СВЦЭМ!$C$33:$C$776,СВЦЭМ!$A$33:$A$776,$A18,СВЦЭМ!$B$33:$B$776,C$11)+'СЕТ СН'!$F$12+СВЦЭМ!$D$10+'СЕТ СН'!$F$5-'СЕТ СН'!$F$20</f>
        <v>1995.34156209</v>
      </c>
      <c r="D18" s="36">
        <f>SUMIFS(СВЦЭМ!$C$33:$C$776,СВЦЭМ!$A$33:$A$776,$A18,СВЦЭМ!$B$33:$B$776,D$11)+'СЕТ СН'!$F$12+СВЦЭМ!$D$10+'СЕТ СН'!$F$5-'СЕТ СН'!$F$20</f>
        <v>2006.16872657</v>
      </c>
      <c r="E18" s="36">
        <f>SUMIFS(СВЦЭМ!$C$33:$C$776,СВЦЭМ!$A$33:$A$776,$A18,СВЦЭМ!$B$33:$B$776,E$11)+'СЕТ СН'!$F$12+СВЦЭМ!$D$10+'СЕТ СН'!$F$5-'СЕТ СН'!$F$20</f>
        <v>2006.87672258</v>
      </c>
      <c r="F18" s="36">
        <f>SUMIFS(СВЦЭМ!$C$33:$C$776,СВЦЭМ!$A$33:$A$776,$A18,СВЦЭМ!$B$33:$B$776,F$11)+'СЕТ СН'!$F$12+СВЦЭМ!$D$10+'СЕТ СН'!$F$5-'СЕТ СН'!$F$20</f>
        <v>1996.0289984400001</v>
      </c>
      <c r="G18" s="36">
        <f>SUMIFS(СВЦЭМ!$C$33:$C$776,СВЦЭМ!$A$33:$A$776,$A18,СВЦЭМ!$B$33:$B$776,G$11)+'СЕТ СН'!$F$12+СВЦЭМ!$D$10+'СЕТ СН'!$F$5-'СЕТ СН'!$F$20</f>
        <v>2003.5365852099999</v>
      </c>
      <c r="H18" s="36">
        <f>SUMIFS(СВЦЭМ!$C$33:$C$776,СВЦЭМ!$A$33:$A$776,$A18,СВЦЭМ!$B$33:$B$776,H$11)+'СЕТ СН'!$F$12+СВЦЭМ!$D$10+'СЕТ СН'!$F$5-'СЕТ СН'!$F$20</f>
        <v>2012.7677962</v>
      </c>
      <c r="I18" s="36">
        <f>SUMIFS(СВЦЭМ!$C$33:$C$776,СВЦЭМ!$A$33:$A$776,$A18,СВЦЭМ!$B$33:$B$776,I$11)+'СЕТ СН'!$F$12+СВЦЭМ!$D$10+'СЕТ СН'!$F$5-'СЕТ СН'!$F$20</f>
        <v>2027.87933363</v>
      </c>
      <c r="J18" s="36">
        <f>SUMIFS(СВЦЭМ!$C$33:$C$776,СВЦЭМ!$A$33:$A$776,$A18,СВЦЭМ!$B$33:$B$776,J$11)+'СЕТ СН'!$F$12+СВЦЭМ!$D$10+'СЕТ СН'!$F$5-'СЕТ СН'!$F$20</f>
        <v>1980.7195635200001</v>
      </c>
      <c r="K18" s="36">
        <f>SUMIFS(СВЦЭМ!$C$33:$C$776,СВЦЭМ!$A$33:$A$776,$A18,СВЦЭМ!$B$33:$B$776,K$11)+'СЕТ СН'!$F$12+СВЦЭМ!$D$10+'СЕТ СН'!$F$5-'СЕТ СН'!$F$20</f>
        <v>1884.52831281</v>
      </c>
      <c r="L18" s="36">
        <f>SUMIFS(СВЦЭМ!$C$33:$C$776,СВЦЭМ!$A$33:$A$776,$A18,СВЦЭМ!$B$33:$B$776,L$11)+'СЕТ СН'!$F$12+СВЦЭМ!$D$10+'СЕТ СН'!$F$5-'СЕТ СН'!$F$20</f>
        <v>1800.0183805699999</v>
      </c>
      <c r="M18" s="36">
        <f>SUMIFS(СВЦЭМ!$C$33:$C$776,СВЦЭМ!$A$33:$A$776,$A18,СВЦЭМ!$B$33:$B$776,M$11)+'СЕТ СН'!$F$12+СВЦЭМ!$D$10+'СЕТ СН'!$F$5-'СЕТ СН'!$F$20</f>
        <v>1764.66527443</v>
      </c>
      <c r="N18" s="36">
        <f>SUMIFS(СВЦЭМ!$C$33:$C$776,СВЦЭМ!$A$33:$A$776,$A18,СВЦЭМ!$B$33:$B$776,N$11)+'СЕТ СН'!$F$12+СВЦЭМ!$D$10+'СЕТ СН'!$F$5-'СЕТ СН'!$F$20</f>
        <v>1766.0024451700001</v>
      </c>
      <c r="O18" s="36">
        <f>SUMIFS(СВЦЭМ!$C$33:$C$776,СВЦЭМ!$A$33:$A$776,$A18,СВЦЭМ!$B$33:$B$776,O$11)+'СЕТ СН'!$F$12+СВЦЭМ!$D$10+'СЕТ СН'!$F$5-'СЕТ СН'!$F$20</f>
        <v>1755.86856756</v>
      </c>
      <c r="P18" s="36">
        <f>SUMIFS(СВЦЭМ!$C$33:$C$776,СВЦЭМ!$A$33:$A$776,$A18,СВЦЭМ!$B$33:$B$776,P$11)+'СЕТ СН'!$F$12+СВЦЭМ!$D$10+'СЕТ СН'!$F$5-'СЕТ СН'!$F$20</f>
        <v>1769.9523586</v>
      </c>
      <c r="Q18" s="36">
        <f>SUMIFS(СВЦЭМ!$C$33:$C$776,СВЦЭМ!$A$33:$A$776,$A18,СВЦЭМ!$B$33:$B$776,Q$11)+'СЕТ СН'!$F$12+СВЦЭМ!$D$10+'СЕТ СН'!$F$5-'СЕТ СН'!$F$20</f>
        <v>1780.67369282</v>
      </c>
      <c r="R18" s="36">
        <f>SUMIFS(СВЦЭМ!$C$33:$C$776,СВЦЭМ!$A$33:$A$776,$A18,СВЦЭМ!$B$33:$B$776,R$11)+'СЕТ СН'!$F$12+СВЦЭМ!$D$10+'СЕТ СН'!$F$5-'СЕТ СН'!$F$20</f>
        <v>1779.3574507799999</v>
      </c>
      <c r="S18" s="36">
        <f>SUMIFS(СВЦЭМ!$C$33:$C$776,СВЦЭМ!$A$33:$A$776,$A18,СВЦЭМ!$B$33:$B$776,S$11)+'СЕТ СН'!$F$12+СВЦЭМ!$D$10+'СЕТ СН'!$F$5-'СЕТ СН'!$F$20</f>
        <v>1781.1903099900001</v>
      </c>
      <c r="T18" s="36">
        <f>SUMIFS(СВЦЭМ!$C$33:$C$776,СВЦЭМ!$A$33:$A$776,$A18,СВЦЭМ!$B$33:$B$776,T$11)+'СЕТ СН'!$F$12+СВЦЭМ!$D$10+'СЕТ СН'!$F$5-'СЕТ СН'!$F$20</f>
        <v>1774.3617029000002</v>
      </c>
      <c r="U18" s="36">
        <f>SUMIFS(СВЦЭМ!$C$33:$C$776,СВЦЭМ!$A$33:$A$776,$A18,СВЦЭМ!$B$33:$B$776,U$11)+'СЕТ СН'!$F$12+СВЦЭМ!$D$10+'СЕТ СН'!$F$5-'СЕТ СН'!$F$20</f>
        <v>1753.7667756800001</v>
      </c>
      <c r="V18" s="36">
        <f>SUMIFS(СВЦЭМ!$C$33:$C$776,СВЦЭМ!$A$33:$A$776,$A18,СВЦЭМ!$B$33:$B$776,V$11)+'СЕТ СН'!$F$12+СВЦЭМ!$D$10+'СЕТ СН'!$F$5-'СЕТ СН'!$F$20</f>
        <v>1703.90959494</v>
      </c>
      <c r="W18" s="36">
        <f>SUMIFS(СВЦЭМ!$C$33:$C$776,СВЦЭМ!$A$33:$A$776,$A18,СВЦЭМ!$B$33:$B$776,W$11)+'СЕТ СН'!$F$12+СВЦЭМ!$D$10+'СЕТ СН'!$F$5-'СЕТ СН'!$F$20</f>
        <v>1696.5804791400001</v>
      </c>
      <c r="X18" s="36">
        <f>SUMIFS(СВЦЭМ!$C$33:$C$776,СВЦЭМ!$A$33:$A$776,$A18,СВЦЭМ!$B$33:$B$776,X$11)+'СЕТ СН'!$F$12+СВЦЭМ!$D$10+'СЕТ СН'!$F$5-'СЕТ СН'!$F$20</f>
        <v>1723.5622498</v>
      </c>
      <c r="Y18" s="36">
        <f>SUMIFS(СВЦЭМ!$C$33:$C$776,СВЦЭМ!$A$33:$A$776,$A18,СВЦЭМ!$B$33:$B$776,Y$11)+'СЕТ СН'!$F$12+СВЦЭМ!$D$10+'СЕТ СН'!$F$5-'СЕТ СН'!$F$20</f>
        <v>1822.6989410800002</v>
      </c>
    </row>
    <row r="19" spans="1:25" ht="15.75" x14ac:dyDescent="0.2">
      <c r="A19" s="35">
        <f t="shared" si="0"/>
        <v>43990</v>
      </c>
      <c r="B19" s="36">
        <f>SUMIFS(СВЦЭМ!$C$33:$C$776,СВЦЭМ!$A$33:$A$776,$A19,СВЦЭМ!$B$33:$B$776,B$11)+'СЕТ СН'!$F$12+СВЦЭМ!$D$10+'СЕТ СН'!$F$5-'СЕТ СН'!$F$20</f>
        <v>1963.9189826500001</v>
      </c>
      <c r="C19" s="36">
        <f>SUMIFS(СВЦЭМ!$C$33:$C$776,СВЦЭМ!$A$33:$A$776,$A19,СВЦЭМ!$B$33:$B$776,C$11)+'СЕТ СН'!$F$12+СВЦЭМ!$D$10+'СЕТ СН'!$F$5-'СЕТ СН'!$F$20</f>
        <v>1988.18802011</v>
      </c>
      <c r="D19" s="36">
        <f>SUMIFS(СВЦЭМ!$C$33:$C$776,СВЦЭМ!$A$33:$A$776,$A19,СВЦЭМ!$B$33:$B$776,D$11)+'СЕТ СН'!$F$12+СВЦЭМ!$D$10+'СЕТ СН'!$F$5-'СЕТ СН'!$F$20</f>
        <v>2023.8850015600001</v>
      </c>
      <c r="E19" s="36">
        <f>SUMIFS(СВЦЭМ!$C$33:$C$776,СВЦЭМ!$A$33:$A$776,$A19,СВЦЭМ!$B$33:$B$776,E$11)+'СЕТ СН'!$F$12+СВЦЭМ!$D$10+'СЕТ СН'!$F$5-'СЕТ СН'!$F$20</f>
        <v>2033.8320837599999</v>
      </c>
      <c r="F19" s="36">
        <f>SUMIFS(СВЦЭМ!$C$33:$C$776,СВЦЭМ!$A$33:$A$776,$A19,СВЦЭМ!$B$33:$B$776,F$11)+'СЕТ СН'!$F$12+СВЦЭМ!$D$10+'СЕТ СН'!$F$5-'СЕТ СН'!$F$20</f>
        <v>2025.15539534</v>
      </c>
      <c r="G19" s="36">
        <f>SUMIFS(СВЦЭМ!$C$33:$C$776,СВЦЭМ!$A$33:$A$776,$A19,СВЦЭМ!$B$33:$B$776,G$11)+'СЕТ СН'!$F$12+СВЦЭМ!$D$10+'СЕТ СН'!$F$5-'СЕТ СН'!$F$20</f>
        <v>2023.033803</v>
      </c>
      <c r="H19" s="36">
        <f>SUMIFS(СВЦЭМ!$C$33:$C$776,СВЦЭМ!$A$33:$A$776,$A19,СВЦЭМ!$B$33:$B$776,H$11)+'СЕТ СН'!$F$12+СВЦЭМ!$D$10+'СЕТ СН'!$F$5-'СЕТ СН'!$F$20</f>
        <v>2018.81285353</v>
      </c>
      <c r="I19" s="36">
        <f>SUMIFS(СВЦЭМ!$C$33:$C$776,СВЦЭМ!$A$33:$A$776,$A19,СВЦЭМ!$B$33:$B$776,I$11)+'СЕТ СН'!$F$12+СВЦЭМ!$D$10+'СЕТ СН'!$F$5-'СЕТ СН'!$F$20</f>
        <v>2018.5004900700001</v>
      </c>
      <c r="J19" s="36">
        <f>SUMIFS(СВЦЭМ!$C$33:$C$776,СВЦЭМ!$A$33:$A$776,$A19,СВЦЭМ!$B$33:$B$776,J$11)+'СЕТ СН'!$F$12+СВЦЭМ!$D$10+'СЕТ СН'!$F$5-'СЕТ СН'!$F$20</f>
        <v>1938.0579544500001</v>
      </c>
      <c r="K19" s="36">
        <f>SUMIFS(СВЦЭМ!$C$33:$C$776,СВЦЭМ!$A$33:$A$776,$A19,СВЦЭМ!$B$33:$B$776,K$11)+'СЕТ СН'!$F$12+СВЦЭМ!$D$10+'СЕТ СН'!$F$5-'СЕТ СН'!$F$20</f>
        <v>1820.0952038099999</v>
      </c>
      <c r="L19" s="36">
        <f>SUMIFS(СВЦЭМ!$C$33:$C$776,СВЦЭМ!$A$33:$A$776,$A19,СВЦЭМ!$B$33:$B$776,L$11)+'СЕТ СН'!$F$12+СВЦЭМ!$D$10+'СЕТ СН'!$F$5-'СЕТ СН'!$F$20</f>
        <v>1758.4063734599999</v>
      </c>
      <c r="M19" s="36">
        <f>SUMIFS(СВЦЭМ!$C$33:$C$776,СВЦЭМ!$A$33:$A$776,$A19,СВЦЭМ!$B$33:$B$776,M$11)+'СЕТ СН'!$F$12+СВЦЭМ!$D$10+'СЕТ СН'!$F$5-'СЕТ СН'!$F$20</f>
        <v>1743.23060665</v>
      </c>
      <c r="N19" s="36">
        <f>SUMIFS(СВЦЭМ!$C$33:$C$776,СВЦЭМ!$A$33:$A$776,$A19,СВЦЭМ!$B$33:$B$776,N$11)+'СЕТ СН'!$F$12+СВЦЭМ!$D$10+'СЕТ СН'!$F$5-'СЕТ СН'!$F$20</f>
        <v>1753.2395248600001</v>
      </c>
      <c r="O19" s="36">
        <f>SUMIFS(СВЦЭМ!$C$33:$C$776,СВЦЭМ!$A$33:$A$776,$A19,СВЦЭМ!$B$33:$B$776,O$11)+'СЕТ СН'!$F$12+СВЦЭМ!$D$10+'СЕТ СН'!$F$5-'СЕТ СН'!$F$20</f>
        <v>1768.4013000700002</v>
      </c>
      <c r="P19" s="36">
        <f>SUMIFS(СВЦЭМ!$C$33:$C$776,СВЦЭМ!$A$33:$A$776,$A19,СВЦЭМ!$B$33:$B$776,P$11)+'СЕТ СН'!$F$12+СВЦЭМ!$D$10+'СЕТ СН'!$F$5-'СЕТ СН'!$F$20</f>
        <v>1766.3145276300002</v>
      </c>
      <c r="Q19" s="36">
        <f>SUMIFS(СВЦЭМ!$C$33:$C$776,СВЦЭМ!$A$33:$A$776,$A19,СВЦЭМ!$B$33:$B$776,Q$11)+'СЕТ СН'!$F$12+СВЦЭМ!$D$10+'СЕТ СН'!$F$5-'СЕТ СН'!$F$20</f>
        <v>1770.38435744</v>
      </c>
      <c r="R19" s="36">
        <f>SUMIFS(СВЦЭМ!$C$33:$C$776,СВЦЭМ!$A$33:$A$776,$A19,СВЦЭМ!$B$33:$B$776,R$11)+'СЕТ СН'!$F$12+СВЦЭМ!$D$10+'СЕТ СН'!$F$5-'СЕТ СН'!$F$20</f>
        <v>1763.8611222</v>
      </c>
      <c r="S19" s="36">
        <f>SUMIFS(СВЦЭМ!$C$33:$C$776,СВЦЭМ!$A$33:$A$776,$A19,СВЦЭМ!$B$33:$B$776,S$11)+'СЕТ СН'!$F$12+СВЦЭМ!$D$10+'СЕТ СН'!$F$5-'СЕТ СН'!$F$20</f>
        <v>1783.21036104</v>
      </c>
      <c r="T19" s="36">
        <f>SUMIFS(СВЦЭМ!$C$33:$C$776,СВЦЭМ!$A$33:$A$776,$A19,СВЦЭМ!$B$33:$B$776,T$11)+'СЕТ СН'!$F$12+СВЦЭМ!$D$10+'СЕТ СН'!$F$5-'СЕТ СН'!$F$20</f>
        <v>1767.80484499</v>
      </c>
      <c r="U19" s="36">
        <f>SUMIFS(СВЦЭМ!$C$33:$C$776,СВЦЭМ!$A$33:$A$776,$A19,СВЦЭМ!$B$33:$B$776,U$11)+'СЕТ СН'!$F$12+СВЦЭМ!$D$10+'СЕТ СН'!$F$5-'СЕТ СН'!$F$20</f>
        <v>1768.2784648500001</v>
      </c>
      <c r="V19" s="36">
        <f>SUMIFS(СВЦЭМ!$C$33:$C$776,СВЦЭМ!$A$33:$A$776,$A19,СВЦЭМ!$B$33:$B$776,V$11)+'СЕТ СН'!$F$12+СВЦЭМ!$D$10+'СЕТ СН'!$F$5-'СЕТ СН'!$F$20</f>
        <v>1737.68021617</v>
      </c>
      <c r="W19" s="36">
        <f>SUMIFS(СВЦЭМ!$C$33:$C$776,СВЦЭМ!$A$33:$A$776,$A19,СВЦЭМ!$B$33:$B$776,W$11)+'СЕТ СН'!$F$12+СВЦЭМ!$D$10+'СЕТ СН'!$F$5-'СЕТ СН'!$F$20</f>
        <v>1724.8250434300001</v>
      </c>
      <c r="X19" s="36">
        <f>SUMIFS(СВЦЭМ!$C$33:$C$776,СВЦЭМ!$A$33:$A$776,$A19,СВЦЭМ!$B$33:$B$776,X$11)+'СЕТ СН'!$F$12+СВЦЭМ!$D$10+'СЕТ СН'!$F$5-'СЕТ СН'!$F$20</f>
        <v>1769.35075119</v>
      </c>
      <c r="Y19" s="36">
        <f>SUMIFS(СВЦЭМ!$C$33:$C$776,СВЦЭМ!$A$33:$A$776,$A19,СВЦЭМ!$B$33:$B$776,Y$11)+'СЕТ СН'!$F$12+СВЦЭМ!$D$10+'СЕТ СН'!$F$5-'СЕТ СН'!$F$20</f>
        <v>1836.8559129499999</v>
      </c>
    </row>
    <row r="20" spans="1:25" ht="15.75" x14ac:dyDescent="0.2">
      <c r="A20" s="35">
        <f t="shared" si="0"/>
        <v>43991</v>
      </c>
      <c r="B20" s="36">
        <f>SUMIFS(СВЦЭМ!$C$33:$C$776,СВЦЭМ!$A$33:$A$776,$A20,СВЦЭМ!$B$33:$B$776,B$11)+'СЕТ СН'!$F$12+СВЦЭМ!$D$10+'СЕТ СН'!$F$5-'СЕТ СН'!$F$20</f>
        <v>1943.1933072100001</v>
      </c>
      <c r="C20" s="36">
        <f>SUMIFS(СВЦЭМ!$C$33:$C$776,СВЦЭМ!$A$33:$A$776,$A20,СВЦЭМ!$B$33:$B$776,C$11)+'СЕТ СН'!$F$12+СВЦЭМ!$D$10+'СЕТ СН'!$F$5-'СЕТ СН'!$F$20</f>
        <v>1985.4055353200001</v>
      </c>
      <c r="D20" s="36">
        <f>SUMIFS(СВЦЭМ!$C$33:$C$776,СВЦЭМ!$A$33:$A$776,$A20,СВЦЭМ!$B$33:$B$776,D$11)+'СЕТ СН'!$F$12+СВЦЭМ!$D$10+'СЕТ СН'!$F$5-'СЕТ СН'!$F$20</f>
        <v>2003.1295152800001</v>
      </c>
      <c r="E20" s="36">
        <f>SUMIFS(СВЦЭМ!$C$33:$C$776,СВЦЭМ!$A$33:$A$776,$A20,СВЦЭМ!$B$33:$B$776,E$11)+'СЕТ СН'!$F$12+СВЦЭМ!$D$10+'СЕТ СН'!$F$5-'СЕТ СН'!$F$20</f>
        <v>2012.95940023</v>
      </c>
      <c r="F20" s="36">
        <f>SUMIFS(СВЦЭМ!$C$33:$C$776,СВЦЭМ!$A$33:$A$776,$A20,СВЦЭМ!$B$33:$B$776,F$11)+'СЕТ СН'!$F$12+СВЦЭМ!$D$10+'СЕТ СН'!$F$5-'СЕТ СН'!$F$20</f>
        <v>2004.1515973599999</v>
      </c>
      <c r="G20" s="36">
        <f>SUMIFS(СВЦЭМ!$C$33:$C$776,СВЦЭМ!$A$33:$A$776,$A20,СВЦЭМ!$B$33:$B$776,G$11)+'СЕТ СН'!$F$12+СВЦЭМ!$D$10+'СЕТ СН'!$F$5-'СЕТ СН'!$F$20</f>
        <v>2009.5745448900002</v>
      </c>
      <c r="H20" s="36">
        <f>SUMIFS(СВЦЭМ!$C$33:$C$776,СВЦЭМ!$A$33:$A$776,$A20,СВЦЭМ!$B$33:$B$776,H$11)+'СЕТ СН'!$F$12+СВЦЭМ!$D$10+'СЕТ СН'!$F$5-'СЕТ СН'!$F$20</f>
        <v>1994.66076269</v>
      </c>
      <c r="I20" s="36">
        <f>SUMIFS(СВЦЭМ!$C$33:$C$776,СВЦЭМ!$A$33:$A$776,$A20,СВЦЭМ!$B$33:$B$776,I$11)+'СЕТ СН'!$F$12+СВЦЭМ!$D$10+'СЕТ СН'!$F$5-'СЕТ СН'!$F$20</f>
        <v>1934.82906895</v>
      </c>
      <c r="J20" s="36">
        <f>SUMIFS(СВЦЭМ!$C$33:$C$776,СВЦЭМ!$A$33:$A$776,$A20,СВЦЭМ!$B$33:$B$776,J$11)+'СЕТ СН'!$F$12+СВЦЭМ!$D$10+'СЕТ СН'!$F$5-'СЕТ СН'!$F$20</f>
        <v>1862.5938620699999</v>
      </c>
      <c r="K20" s="36">
        <f>SUMIFS(СВЦЭМ!$C$33:$C$776,СВЦЭМ!$A$33:$A$776,$A20,СВЦЭМ!$B$33:$B$776,K$11)+'СЕТ СН'!$F$12+СВЦЭМ!$D$10+'СЕТ СН'!$F$5-'СЕТ СН'!$F$20</f>
        <v>1788.1837663800002</v>
      </c>
      <c r="L20" s="36">
        <f>SUMIFS(СВЦЭМ!$C$33:$C$776,СВЦЭМ!$A$33:$A$776,$A20,СВЦЭМ!$B$33:$B$776,L$11)+'СЕТ СН'!$F$12+СВЦЭМ!$D$10+'СЕТ СН'!$F$5-'СЕТ СН'!$F$20</f>
        <v>1755.6266011</v>
      </c>
      <c r="M20" s="36">
        <f>SUMIFS(СВЦЭМ!$C$33:$C$776,СВЦЭМ!$A$33:$A$776,$A20,СВЦЭМ!$B$33:$B$776,M$11)+'СЕТ СН'!$F$12+СВЦЭМ!$D$10+'СЕТ СН'!$F$5-'СЕТ СН'!$F$20</f>
        <v>1759.31896308</v>
      </c>
      <c r="N20" s="36">
        <f>SUMIFS(СВЦЭМ!$C$33:$C$776,СВЦЭМ!$A$33:$A$776,$A20,СВЦЭМ!$B$33:$B$776,N$11)+'СЕТ СН'!$F$12+СВЦЭМ!$D$10+'СЕТ СН'!$F$5-'СЕТ СН'!$F$20</f>
        <v>1784.8756094999999</v>
      </c>
      <c r="O20" s="36">
        <f>SUMIFS(СВЦЭМ!$C$33:$C$776,СВЦЭМ!$A$33:$A$776,$A20,СВЦЭМ!$B$33:$B$776,O$11)+'СЕТ СН'!$F$12+СВЦЭМ!$D$10+'СЕТ СН'!$F$5-'СЕТ СН'!$F$20</f>
        <v>1778.1373447400001</v>
      </c>
      <c r="P20" s="36">
        <f>SUMIFS(СВЦЭМ!$C$33:$C$776,СВЦЭМ!$A$33:$A$776,$A20,СВЦЭМ!$B$33:$B$776,P$11)+'СЕТ СН'!$F$12+СВЦЭМ!$D$10+'СЕТ СН'!$F$5-'СЕТ СН'!$F$20</f>
        <v>1791.78247773</v>
      </c>
      <c r="Q20" s="36">
        <f>SUMIFS(СВЦЭМ!$C$33:$C$776,СВЦЭМ!$A$33:$A$776,$A20,СВЦЭМ!$B$33:$B$776,Q$11)+'СЕТ СН'!$F$12+СВЦЭМ!$D$10+'СЕТ СН'!$F$5-'СЕТ СН'!$F$20</f>
        <v>1790.0979144799999</v>
      </c>
      <c r="R20" s="36">
        <f>SUMIFS(СВЦЭМ!$C$33:$C$776,СВЦЭМ!$A$33:$A$776,$A20,СВЦЭМ!$B$33:$B$776,R$11)+'СЕТ СН'!$F$12+СВЦЭМ!$D$10+'СЕТ СН'!$F$5-'СЕТ СН'!$F$20</f>
        <v>1794.7979418800001</v>
      </c>
      <c r="S20" s="36">
        <f>SUMIFS(СВЦЭМ!$C$33:$C$776,СВЦЭМ!$A$33:$A$776,$A20,СВЦЭМ!$B$33:$B$776,S$11)+'СЕТ СН'!$F$12+СВЦЭМ!$D$10+'СЕТ СН'!$F$5-'СЕТ СН'!$F$20</f>
        <v>1803.6885064600001</v>
      </c>
      <c r="T20" s="36">
        <f>SUMIFS(СВЦЭМ!$C$33:$C$776,СВЦЭМ!$A$33:$A$776,$A20,СВЦЭМ!$B$33:$B$776,T$11)+'СЕТ СН'!$F$12+СВЦЭМ!$D$10+'СЕТ СН'!$F$5-'СЕТ СН'!$F$20</f>
        <v>1798.2248836700001</v>
      </c>
      <c r="U20" s="36">
        <f>SUMIFS(СВЦЭМ!$C$33:$C$776,СВЦЭМ!$A$33:$A$776,$A20,СВЦЭМ!$B$33:$B$776,U$11)+'СЕТ СН'!$F$12+СВЦЭМ!$D$10+'СЕТ СН'!$F$5-'СЕТ СН'!$F$20</f>
        <v>1811.02670081</v>
      </c>
      <c r="V20" s="36">
        <f>SUMIFS(СВЦЭМ!$C$33:$C$776,СВЦЭМ!$A$33:$A$776,$A20,СВЦЭМ!$B$33:$B$776,V$11)+'СЕТ СН'!$F$12+СВЦЭМ!$D$10+'СЕТ СН'!$F$5-'СЕТ СН'!$F$20</f>
        <v>1806.3052403500001</v>
      </c>
      <c r="W20" s="36">
        <f>SUMIFS(СВЦЭМ!$C$33:$C$776,СВЦЭМ!$A$33:$A$776,$A20,СВЦЭМ!$B$33:$B$776,W$11)+'СЕТ СН'!$F$12+СВЦЭМ!$D$10+'СЕТ СН'!$F$5-'СЕТ СН'!$F$20</f>
        <v>1814.3286816700002</v>
      </c>
      <c r="X20" s="36">
        <f>SUMIFS(СВЦЭМ!$C$33:$C$776,СВЦЭМ!$A$33:$A$776,$A20,СВЦЭМ!$B$33:$B$776,X$11)+'СЕТ СН'!$F$12+СВЦЭМ!$D$10+'СЕТ СН'!$F$5-'СЕТ СН'!$F$20</f>
        <v>1803.7083697799999</v>
      </c>
      <c r="Y20" s="36">
        <f>SUMIFS(СВЦЭМ!$C$33:$C$776,СВЦЭМ!$A$33:$A$776,$A20,СВЦЭМ!$B$33:$B$776,Y$11)+'СЕТ СН'!$F$12+СВЦЭМ!$D$10+'СЕТ СН'!$F$5-'СЕТ СН'!$F$20</f>
        <v>1893.8586532899999</v>
      </c>
    </row>
    <row r="21" spans="1:25" ht="15.75" x14ac:dyDescent="0.2">
      <c r="A21" s="35">
        <f t="shared" si="0"/>
        <v>43992</v>
      </c>
      <c r="B21" s="36">
        <f>SUMIFS(СВЦЭМ!$C$33:$C$776,СВЦЭМ!$A$33:$A$776,$A21,СВЦЭМ!$B$33:$B$776,B$11)+'СЕТ СН'!$F$12+СВЦЭМ!$D$10+'СЕТ СН'!$F$5-'СЕТ СН'!$F$20</f>
        <v>2020.94214177</v>
      </c>
      <c r="C21" s="36">
        <f>SUMIFS(СВЦЭМ!$C$33:$C$776,СВЦЭМ!$A$33:$A$776,$A21,СВЦЭМ!$B$33:$B$776,C$11)+'СЕТ СН'!$F$12+СВЦЭМ!$D$10+'СЕТ СН'!$F$5-'СЕТ СН'!$F$20</f>
        <v>2024.93554898</v>
      </c>
      <c r="D21" s="36">
        <f>SUMIFS(СВЦЭМ!$C$33:$C$776,СВЦЭМ!$A$33:$A$776,$A21,СВЦЭМ!$B$33:$B$776,D$11)+'СЕТ СН'!$F$12+СВЦЭМ!$D$10+'СЕТ СН'!$F$5-'СЕТ СН'!$F$20</f>
        <v>2011.1063978100001</v>
      </c>
      <c r="E21" s="36">
        <f>SUMIFS(СВЦЭМ!$C$33:$C$776,СВЦЭМ!$A$33:$A$776,$A21,СВЦЭМ!$B$33:$B$776,E$11)+'СЕТ СН'!$F$12+СВЦЭМ!$D$10+'СЕТ СН'!$F$5-'СЕТ СН'!$F$20</f>
        <v>2014.6433118700002</v>
      </c>
      <c r="F21" s="36">
        <f>SUMIFS(СВЦЭМ!$C$33:$C$776,СВЦЭМ!$A$33:$A$776,$A21,СВЦЭМ!$B$33:$B$776,F$11)+'СЕТ СН'!$F$12+СВЦЭМ!$D$10+'СЕТ СН'!$F$5-'СЕТ СН'!$F$20</f>
        <v>2009.4273466899999</v>
      </c>
      <c r="G21" s="36">
        <f>SUMIFS(СВЦЭМ!$C$33:$C$776,СВЦЭМ!$A$33:$A$776,$A21,СВЦЭМ!$B$33:$B$776,G$11)+'СЕТ СН'!$F$12+СВЦЭМ!$D$10+'СЕТ СН'!$F$5-'СЕТ СН'!$F$20</f>
        <v>2008.07938068</v>
      </c>
      <c r="H21" s="36">
        <f>SUMIFS(СВЦЭМ!$C$33:$C$776,СВЦЭМ!$A$33:$A$776,$A21,СВЦЭМ!$B$33:$B$776,H$11)+'СЕТ СН'!$F$12+СВЦЭМ!$D$10+'СЕТ СН'!$F$5-'СЕТ СН'!$F$20</f>
        <v>2027.6963828600001</v>
      </c>
      <c r="I21" s="36">
        <f>SUMIFS(СВЦЭМ!$C$33:$C$776,СВЦЭМ!$A$33:$A$776,$A21,СВЦЭМ!$B$33:$B$776,I$11)+'СЕТ СН'!$F$12+СВЦЭМ!$D$10+'СЕТ СН'!$F$5-'СЕТ СН'!$F$20</f>
        <v>1998.65026861</v>
      </c>
      <c r="J21" s="36">
        <f>SUMIFS(СВЦЭМ!$C$33:$C$776,СВЦЭМ!$A$33:$A$776,$A21,СВЦЭМ!$B$33:$B$776,J$11)+'СЕТ СН'!$F$12+СВЦЭМ!$D$10+'СЕТ СН'!$F$5-'СЕТ СН'!$F$20</f>
        <v>1937.1068136200001</v>
      </c>
      <c r="K21" s="36">
        <f>SUMIFS(СВЦЭМ!$C$33:$C$776,СВЦЭМ!$A$33:$A$776,$A21,СВЦЭМ!$B$33:$B$776,K$11)+'СЕТ СН'!$F$12+СВЦЭМ!$D$10+'СЕТ СН'!$F$5-'СЕТ СН'!$F$20</f>
        <v>1845.51379314</v>
      </c>
      <c r="L21" s="36">
        <f>SUMIFS(СВЦЭМ!$C$33:$C$776,СВЦЭМ!$A$33:$A$776,$A21,СВЦЭМ!$B$33:$B$776,L$11)+'СЕТ СН'!$F$12+СВЦЭМ!$D$10+'СЕТ СН'!$F$5-'СЕТ СН'!$F$20</f>
        <v>1770.9061940199999</v>
      </c>
      <c r="M21" s="36">
        <f>SUMIFS(СВЦЭМ!$C$33:$C$776,СВЦЭМ!$A$33:$A$776,$A21,СВЦЭМ!$B$33:$B$776,M$11)+'СЕТ СН'!$F$12+СВЦЭМ!$D$10+'СЕТ СН'!$F$5-'СЕТ СН'!$F$20</f>
        <v>1780.7067897000002</v>
      </c>
      <c r="N21" s="36">
        <f>SUMIFS(СВЦЭМ!$C$33:$C$776,СВЦЭМ!$A$33:$A$776,$A21,СВЦЭМ!$B$33:$B$776,N$11)+'СЕТ СН'!$F$12+СВЦЭМ!$D$10+'СЕТ СН'!$F$5-'СЕТ СН'!$F$20</f>
        <v>1795.2533799400001</v>
      </c>
      <c r="O21" s="36">
        <f>SUMIFS(СВЦЭМ!$C$33:$C$776,СВЦЭМ!$A$33:$A$776,$A21,СВЦЭМ!$B$33:$B$776,O$11)+'СЕТ СН'!$F$12+СВЦЭМ!$D$10+'СЕТ СН'!$F$5-'СЕТ СН'!$F$20</f>
        <v>1791.2192989999999</v>
      </c>
      <c r="P21" s="36">
        <f>SUMIFS(СВЦЭМ!$C$33:$C$776,СВЦЭМ!$A$33:$A$776,$A21,СВЦЭМ!$B$33:$B$776,P$11)+'СЕТ СН'!$F$12+СВЦЭМ!$D$10+'СЕТ СН'!$F$5-'СЕТ СН'!$F$20</f>
        <v>1800.4780677399999</v>
      </c>
      <c r="Q21" s="36">
        <f>SUMIFS(СВЦЭМ!$C$33:$C$776,СВЦЭМ!$A$33:$A$776,$A21,СВЦЭМ!$B$33:$B$776,Q$11)+'СЕТ СН'!$F$12+СВЦЭМ!$D$10+'СЕТ СН'!$F$5-'СЕТ СН'!$F$20</f>
        <v>1806.8593753999999</v>
      </c>
      <c r="R21" s="36">
        <f>SUMIFS(СВЦЭМ!$C$33:$C$776,СВЦЭМ!$A$33:$A$776,$A21,СВЦЭМ!$B$33:$B$776,R$11)+'СЕТ СН'!$F$12+СВЦЭМ!$D$10+'СЕТ СН'!$F$5-'СЕТ СН'!$F$20</f>
        <v>1809.1283655299999</v>
      </c>
      <c r="S21" s="36">
        <f>SUMIFS(СВЦЭМ!$C$33:$C$776,СВЦЭМ!$A$33:$A$776,$A21,СВЦЭМ!$B$33:$B$776,S$11)+'СЕТ СН'!$F$12+СВЦЭМ!$D$10+'СЕТ СН'!$F$5-'СЕТ СН'!$F$20</f>
        <v>1809.6153431800001</v>
      </c>
      <c r="T21" s="36">
        <f>SUMIFS(СВЦЭМ!$C$33:$C$776,СВЦЭМ!$A$33:$A$776,$A21,СВЦЭМ!$B$33:$B$776,T$11)+'СЕТ СН'!$F$12+СВЦЭМ!$D$10+'СЕТ СН'!$F$5-'СЕТ СН'!$F$20</f>
        <v>1808.39303965</v>
      </c>
      <c r="U21" s="36">
        <f>SUMIFS(СВЦЭМ!$C$33:$C$776,СВЦЭМ!$A$33:$A$776,$A21,СВЦЭМ!$B$33:$B$776,U$11)+'СЕТ СН'!$F$12+СВЦЭМ!$D$10+'СЕТ СН'!$F$5-'СЕТ СН'!$F$20</f>
        <v>1808.3425006</v>
      </c>
      <c r="V21" s="36">
        <f>SUMIFS(СВЦЭМ!$C$33:$C$776,СВЦЭМ!$A$33:$A$776,$A21,СВЦЭМ!$B$33:$B$776,V$11)+'СЕТ СН'!$F$12+СВЦЭМ!$D$10+'СЕТ СН'!$F$5-'СЕТ СН'!$F$20</f>
        <v>1794.8926856</v>
      </c>
      <c r="W21" s="36">
        <f>SUMIFS(СВЦЭМ!$C$33:$C$776,СВЦЭМ!$A$33:$A$776,$A21,СВЦЭМ!$B$33:$B$776,W$11)+'СЕТ СН'!$F$12+СВЦЭМ!$D$10+'СЕТ СН'!$F$5-'СЕТ СН'!$F$20</f>
        <v>1796.5070156699999</v>
      </c>
      <c r="X21" s="36">
        <f>SUMIFS(СВЦЭМ!$C$33:$C$776,СВЦЭМ!$A$33:$A$776,$A21,СВЦЭМ!$B$33:$B$776,X$11)+'СЕТ СН'!$F$12+СВЦЭМ!$D$10+'СЕТ СН'!$F$5-'СЕТ СН'!$F$20</f>
        <v>1838.7951145000002</v>
      </c>
      <c r="Y21" s="36">
        <f>SUMIFS(СВЦЭМ!$C$33:$C$776,СВЦЭМ!$A$33:$A$776,$A21,СВЦЭМ!$B$33:$B$776,Y$11)+'СЕТ СН'!$F$12+СВЦЭМ!$D$10+'СЕТ СН'!$F$5-'СЕТ СН'!$F$20</f>
        <v>1939.45742154</v>
      </c>
    </row>
    <row r="22" spans="1:25" ht="15.75" x14ac:dyDescent="0.2">
      <c r="A22" s="35">
        <f t="shared" si="0"/>
        <v>43993</v>
      </c>
      <c r="B22" s="36">
        <f>SUMIFS(СВЦЭМ!$C$33:$C$776,СВЦЭМ!$A$33:$A$776,$A22,СВЦЭМ!$B$33:$B$776,B$11)+'СЕТ СН'!$F$12+СВЦЭМ!$D$10+'СЕТ СН'!$F$5-'СЕТ СН'!$F$20</f>
        <v>2060.9306192699996</v>
      </c>
      <c r="C22" s="36">
        <f>SUMIFS(СВЦЭМ!$C$33:$C$776,СВЦЭМ!$A$33:$A$776,$A22,СВЦЭМ!$B$33:$B$776,C$11)+'СЕТ СН'!$F$12+СВЦЭМ!$D$10+'СЕТ СН'!$F$5-'СЕТ СН'!$F$20</f>
        <v>2024.7689650900002</v>
      </c>
      <c r="D22" s="36">
        <f>SUMIFS(СВЦЭМ!$C$33:$C$776,СВЦЭМ!$A$33:$A$776,$A22,СВЦЭМ!$B$33:$B$776,D$11)+'СЕТ СН'!$F$12+СВЦЭМ!$D$10+'СЕТ СН'!$F$5-'СЕТ СН'!$F$20</f>
        <v>2002.54943512</v>
      </c>
      <c r="E22" s="36">
        <f>SUMIFS(СВЦЭМ!$C$33:$C$776,СВЦЭМ!$A$33:$A$776,$A22,СВЦЭМ!$B$33:$B$776,E$11)+'СЕТ СН'!$F$12+СВЦЭМ!$D$10+'СЕТ СН'!$F$5-'СЕТ СН'!$F$20</f>
        <v>2009.20497836</v>
      </c>
      <c r="F22" s="36">
        <f>SUMIFS(СВЦЭМ!$C$33:$C$776,СВЦЭМ!$A$33:$A$776,$A22,СВЦЭМ!$B$33:$B$776,F$11)+'СЕТ СН'!$F$12+СВЦЭМ!$D$10+'СЕТ СН'!$F$5-'СЕТ СН'!$F$20</f>
        <v>1999.5933281100001</v>
      </c>
      <c r="G22" s="36">
        <f>SUMIFS(СВЦЭМ!$C$33:$C$776,СВЦЭМ!$A$33:$A$776,$A22,СВЦЭМ!$B$33:$B$776,G$11)+'СЕТ СН'!$F$12+СВЦЭМ!$D$10+'СЕТ СН'!$F$5-'СЕТ СН'!$F$20</f>
        <v>2004.78512613</v>
      </c>
      <c r="H22" s="36">
        <f>SUMIFS(СВЦЭМ!$C$33:$C$776,СВЦЭМ!$A$33:$A$776,$A22,СВЦЭМ!$B$33:$B$776,H$11)+'СЕТ СН'!$F$12+СВЦЭМ!$D$10+'СЕТ СН'!$F$5-'СЕТ СН'!$F$20</f>
        <v>2015.9225942600001</v>
      </c>
      <c r="I22" s="36">
        <f>SUMIFS(СВЦЭМ!$C$33:$C$776,СВЦЭМ!$A$33:$A$776,$A22,СВЦЭМ!$B$33:$B$776,I$11)+'СЕТ СН'!$F$12+СВЦЭМ!$D$10+'СЕТ СН'!$F$5-'СЕТ СН'!$F$20</f>
        <v>2042.45981067</v>
      </c>
      <c r="J22" s="36">
        <f>SUMIFS(СВЦЭМ!$C$33:$C$776,СВЦЭМ!$A$33:$A$776,$A22,СВЦЭМ!$B$33:$B$776,J$11)+'СЕТ СН'!$F$12+СВЦЭМ!$D$10+'СЕТ СН'!$F$5-'СЕТ СН'!$F$20</f>
        <v>1972.8257979499999</v>
      </c>
      <c r="K22" s="36">
        <f>SUMIFS(СВЦЭМ!$C$33:$C$776,СВЦЭМ!$A$33:$A$776,$A22,СВЦЭМ!$B$33:$B$776,K$11)+'СЕТ СН'!$F$12+СВЦЭМ!$D$10+'СЕТ СН'!$F$5-'СЕТ СН'!$F$20</f>
        <v>1880.6348815000001</v>
      </c>
      <c r="L22" s="36">
        <f>SUMIFS(СВЦЭМ!$C$33:$C$776,СВЦЭМ!$A$33:$A$776,$A22,СВЦЭМ!$B$33:$B$776,L$11)+'СЕТ СН'!$F$12+СВЦЭМ!$D$10+'СЕТ СН'!$F$5-'СЕТ СН'!$F$20</f>
        <v>1816.77323649</v>
      </c>
      <c r="M22" s="36">
        <f>SUMIFS(СВЦЭМ!$C$33:$C$776,СВЦЭМ!$A$33:$A$776,$A22,СВЦЭМ!$B$33:$B$776,M$11)+'СЕТ СН'!$F$12+СВЦЭМ!$D$10+'СЕТ СН'!$F$5-'СЕТ СН'!$F$20</f>
        <v>1811.2850901300001</v>
      </c>
      <c r="N22" s="36">
        <f>SUMIFS(СВЦЭМ!$C$33:$C$776,СВЦЭМ!$A$33:$A$776,$A22,СВЦЭМ!$B$33:$B$776,N$11)+'СЕТ СН'!$F$12+СВЦЭМ!$D$10+'СЕТ СН'!$F$5-'СЕТ СН'!$F$20</f>
        <v>1810.4046716</v>
      </c>
      <c r="O22" s="36">
        <f>SUMIFS(СВЦЭМ!$C$33:$C$776,СВЦЭМ!$A$33:$A$776,$A22,СВЦЭМ!$B$33:$B$776,O$11)+'СЕТ СН'!$F$12+СВЦЭМ!$D$10+'СЕТ СН'!$F$5-'СЕТ СН'!$F$20</f>
        <v>1815.80847178</v>
      </c>
      <c r="P22" s="36">
        <f>SUMIFS(СВЦЭМ!$C$33:$C$776,СВЦЭМ!$A$33:$A$776,$A22,СВЦЭМ!$B$33:$B$776,P$11)+'СЕТ СН'!$F$12+СВЦЭМ!$D$10+'СЕТ СН'!$F$5-'СЕТ СН'!$F$20</f>
        <v>1823.9752423700002</v>
      </c>
      <c r="Q22" s="36">
        <f>SUMIFS(СВЦЭМ!$C$33:$C$776,СВЦЭМ!$A$33:$A$776,$A22,СВЦЭМ!$B$33:$B$776,Q$11)+'СЕТ СН'!$F$12+СВЦЭМ!$D$10+'СЕТ СН'!$F$5-'СЕТ СН'!$F$20</f>
        <v>1815.4232937000002</v>
      </c>
      <c r="R22" s="36">
        <f>SUMIFS(СВЦЭМ!$C$33:$C$776,СВЦЭМ!$A$33:$A$776,$A22,СВЦЭМ!$B$33:$B$776,R$11)+'СЕТ СН'!$F$12+СВЦЭМ!$D$10+'СЕТ СН'!$F$5-'СЕТ СН'!$F$20</f>
        <v>1814.0190020499999</v>
      </c>
      <c r="S22" s="36">
        <f>SUMIFS(СВЦЭМ!$C$33:$C$776,СВЦЭМ!$A$33:$A$776,$A22,СВЦЭМ!$B$33:$B$776,S$11)+'СЕТ СН'!$F$12+СВЦЭМ!$D$10+'СЕТ СН'!$F$5-'СЕТ СН'!$F$20</f>
        <v>1814.5969436999999</v>
      </c>
      <c r="T22" s="36">
        <f>SUMIFS(СВЦЭМ!$C$33:$C$776,СВЦЭМ!$A$33:$A$776,$A22,СВЦЭМ!$B$33:$B$776,T$11)+'СЕТ СН'!$F$12+СВЦЭМ!$D$10+'СЕТ СН'!$F$5-'СЕТ СН'!$F$20</f>
        <v>1819.5586458500002</v>
      </c>
      <c r="U22" s="36">
        <f>SUMIFS(СВЦЭМ!$C$33:$C$776,СВЦЭМ!$A$33:$A$776,$A22,СВЦЭМ!$B$33:$B$776,U$11)+'СЕТ СН'!$F$12+СВЦЭМ!$D$10+'СЕТ СН'!$F$5-'СЕТ СН'!$F$20</f>
        <v>1810.2181322199999</v>
      </c>
      <c r="V22" s="36">
        <f>SUMIFS(СВЦЭМ!$C$33:$C$776,СВЦЭМ!$A$33:$A$776,$A22,СВЦЭМ!$B$33:$B$776,V$11)+'СЕТ СН'!$F$12+СВЦЭМ!$D$10+'СЕТ СН'!$F$5-'СЕТ СН'!$F$20</f>
        <v>1794.7817197100001</v>
      </c>
      <c r="W22" s="36">
        <f>SUMIFS(СВЦЭМ!$C$33:$C$776,СВЦЭМ!$A$33:$A$776,$A22,СВЦЭМ!$B$33:$B$776,W$11)+'СЕТ СН'!$F$12+СВЦЭМ!$D$10+'СЕТ СН'!$F$5-'СЕТ СН'!$F$20</f>
        <v>1780.5118274900001</v>
      </c>
      <c r="X22" s="36">
        <f>SUMIFS(СВЦЭМ!$C$33:$C$776,СВЦЭМ!$A$33:$A$776,$A22,СВЦЭМ!$B$33:$B$776,X$11)+'СЕТ СН'!$F$12+СВЦЭМ!$D$10+'СЕТ СН'!$F$5-'СЕТ СН'!$F$20</f>
        <v>1817.2410796200002</v>
      </c>
      <c r="Y22" s="36">
        <f>SUMIFS(СВЦЭМ!$C$33:$C$776,СВЦЭМ!$A$33:$A$776,$A22,СВЦЭМ!$B$33:$B$776,Y$11)+'СЕТ СН'!$F$12+СВЦЭМ!$D$10+'СЕТ СН'!$F$5-'СЕТ СН'!$F$20</f>
        <v>1920.23799044</v>
      </c>
    </row>
    <row r="23" spans="1:25" ht="15.75" x14ac:dyDescent="0.2">
      <c r="A23" s="35">
        <f t="shared" si="0"/>
        <v>43994</v>
      </c>
      <c r="B23" s="36">
        <f>SUMIFS(СВЦЭМ!$C$33:$C$776,СВЦЭМ!$A$33:$A$776,$A23,СВЦЭМ!$B$33:$B$776,B$11)+'СЕТ СН'!$F$12+СВЦЭМ!$D$10+'СЕТ СН'!$F$5-'СЕТ СН'!$F$20</f>
        <v>1984.6071624199999</v>
      </c>
      <c r="C23" s="36">
        <f>SUMIFS(СВЦЭМ!$C$33:$C$776,СВЦЭМ!$A$33:$A$776,$A23,СВЦЭМ!$B$33:$B$776,C$11)+'СЕТ СН'!$F$12+СВЦЭМ!$D$10+'СЕТ СН'!$F$5-'СЕТ СН'!$F$20</f>
        <v>2040.9643899</v>
      </c>
      <c r="D23" s="36">
        <f>SUMIFS(СВЦЭМ!$C$33:$C$776,СВЦЭМ!$A$33:$A$776,$A23,СВЦЭМ!$B$33:$B$776,D$11)+'СЕТ СН'!$F$12+СВЦЭМ!$D$10+'СЕТ СН'!$F$5-'СЕТ СН'!$F$20</f>
        <v>2035.5239676900001</v>
      </c>
      <c r="E23" s="36">
        <f>SUMIFS(СВЦЭМ!$C$33:$C$776,СВЦЭМ!$A$33:$A$776,$A23,СВЦЭМ!$B$33:$B$776,E$11)+'СЕТ СН'!$F$12+СВЦЭМ!$D$10+'СЕТ СН'!$F$5-'СЕТ СН'!$F$20</f>
        <v>2017.8256760200002</v>
      </c>
      <c r="F23" s="36">
        <f>SUMIFS(СВЦЭМ!$C$33:$C$776,СВЦЭМ!$A$33:$A$776,$A23,СВЦЭМ!$B$33:$B$776,F$11)+'СЕТ СН'!$F$12+СВЦЭМ!$D$10+'СЕТ СН'!$F$5-'СЕТ СН'!$F$20</f>
        <v>2008.26878171</v>
      </c>
      <c r="G23" s="36">
        <f>SUMIFS(СВЦЭМ!$C$33:$C$776,СВЦЭМ!$A$33:$A$776,$A23,СВЦЭМ!$B$33:$B$776,G$11)+'СЕТ СН'!$F$12+СВЦЭМ!$D$10+'СЕТ СН'!$F$5-'СЕТ СН'!$F$20</f>
        <v>2021.83784358</v>
      </c>
      <c r="H23" s="36">
        <f>SUMIFS(СВЦЭМ!$C$33:$C$776,СВЦЭМ!$A$33:$A$776,$A23,СВЦЭМ!$B$33:$B$776,H$11)+'СЕТ СН'!$F$12+СВЦЭМ!$D$10+'СЕТ СН'!$F$5-'СЕТ СН'!$F$20</f>
        <v>2038.1304051900001</v>
      </c>
      <c r="I23" s="36">
        <f>SUMIFS(СВЦЭМ!$C$33:$C$776,СВЦЭМ!$A$33:$A$776,$A23,СВЦЭМ!$B$33:$B$776,I$11)+'СЕТ СН'!$F$12+СВЦЭМ!$D$10+'СЕТ СН'!$F$5-'СЕТ СН'!$F$20</f>
        <v>2015.7107700700001</v>
      </c>
      <c r="J23" s="36">
        <f>SUMIFS(СВЦЭМ!$C$33:$C$776,СВЦЭМ!$A$33:$A$776,$A23,СВЦЭМ!$B$33:$B$776,J$11)+'СЕТ СН'!$F$12+СВЦЭМ!$D$10+'СЕТ СН'!$F$5-'СЕТ СН'!$F$20</f>
        <v>1946.9081451299999</v>
      </c>
      <c r="K23" s="36">
        <f>SUMIFS(СВЦЭМ!$C$33:$C$776,СВЦЭМ!$A$33:$A$776,$A23,СВЦЭМ!$B$33:$B$776,K$11)+'СЕТ СН'!$F$12+СВЦЭМ!$D$10+'СЕТ СН'!$F$5-'СЕТ СН'!$F$20</f>
        <v>1830.75760068</v>
      </c>
      <c r="L23" s="36">
        <f>SUMIFS(СВЦЭМ!$C$33:$C$776,СВЦЭМ!$A$33:$A$776,$A23,СВЦЭМ!$B$33:$B$776,L$11)+'СЕТ СН'!$F$12+СВЦЭМ!$D$10+'СЕТ СН'!$F$5-'СЕТ СН'!$F$20</f>
        <v>1765.28498446</v>
      </c>
      <c r="M23" s="36">
        <f>SUMIFS(СВЦЭМ!$C$33:$C$776,СВЦЭМ!$A$33:$A$776,$A23,СВЦЭМ!$B$33:$B$776,M$11)+'СЕТ СН'!$F$12+СВЦЭМ!$D$10+'СЕТ СН'!$F$5-'СЕТ СН'!$F$20</f>
        <v>1764.48757987</v>
      </c>
      <c r="N23" s="36">
        <f>SUMIFS(СВЦЭМ!$C$33:$C$776,СВЦЭМ!$A$33:$A$776,$A23,СВЦЭМ!$B$33:$B$776,N$11)+'СЕТ СН'!$F$12+СВЦЭМ!$D$10+'СЕТ СН'!$F$5-'СЕТ СН'!$F$20</f>
        <v>1789.0944199099999</v>
      </c>
      <c r="O23" s="36">
        <f>SUMIFS(СВЦЭМ!$C$33:$C$776,СВЦЭМ!$A$33:$A$776,$A23,СВЦЭМ!$B$33:$B$776,O$11)+'СЕТ СН'!$F$12+СВЦЭМ!$D$10+'СЕТ СН'!$F$5-'СЕТ СН'!$F$20</f>
        <v>1798.5876588400001</v>
      </c>
      <c r="P23" s="36">
        <f>SUMIFS(СВЦЭМ!$C$33:$C$776,СВЦЭМ!$A$33:$A$776,$A23,СВЦЭМ!$B$33:$B$776,P$11)+'СЕТ СН'!$F$12+СВЦЭМ!$D$10+'СЕТ СН'!$F$5-'СЕТ СН'!$F$20</f>
        <v>1801.51874395</v>
      </c>
      <c r="Q23" s="36">
        <f>SUMIFS(СВЦЭМ!$C$33:$C$776,СВЦЭМ!$A$33:$A$776,$A23,СВЦЭМ!$B$33:$B$776,Q$11)+'СЕТ СН'!$F$12+СВЦЭМ!$D$10+'СЕТ СН'!$F$5-'СЕТ СН'!$F$20</f>
        <v>1788.8423643400001</v>
      </c>
      <c r="R23" s="36">
        <f>SUMIFS(СВЦЭМ!$C$33:$C$776,СВЦЭМ!$A$33:$A$776,$A23,СВЦЭМ!$B$33:$B$776,R$11)+'СЕТ СН'!$F$12+СВЦЭМ!$D$10+'СЕТ СН'!$F$5-'СЕТ СН'!$F$20</f>
        <v>1785.6843800400002</v>
      </c>
      <c r="S23" s="36">
        <f>SUMIFS(СВЦЭМ!$C$33:$C$776,СВЦЭМ!$A$33:$A$776,$A23,СВЦЭМ!$B$33:$B$776,S$11)+'СЕТ СН'!$F$12+СВЦЭМ!$D$10+'СЕТ СН'!$F$5-'СЕТ СН'!$F$20</f>
        <v>1791.4420045300001</v>
      </c>
      <c r="T23" s="36">
        <f>SUMIFS(СВЦЭМ!$C$33:$C$776,СВЦЭМ!$A$33:$A$776,$A23,СВЦЭМ!$B$33:$B$776,T$11)+'СЕТ СН'!$F$12+СВЦЭМ!$D$10+'СЕТ СН'!$F$5-'СЕТ СН'!$F$20</f>
        <v>1802.3652885500001</v>
      </c>
      <c r="U23" s="36">
        <f>SUMIFS(СВЦЭМ!$C$33:$C$776,СВЦЭМ!$A$33:$A$776,$A23,СВЦЭМ!$B$33:$B$776,U$11)+'СЕТ СН'!$F$12+СВЦЭМ!$D$10+'СЕТ СН'!$F$5-'СЕТ СН'!$F$20</f>
        <v>1796.4058845899999</v>
      </c>
      <c r="V23" s="36">
        <f>SUMIFS(СВЦЭМ!$C$33:$C$776,СВЦЭМ!$A$33:$A$776,$A23,СВЦЭМ!$B$33:$B$776,V$11)+'СЕТ СН'!$F$12+СВЦЭМ!$D$10+'СЕТ СН'!$F$5-'СЕТ СН'!$F$20</f>
        <v>1780.31303297</v>
      </c>
      <c r="W23" s="36">
        <f>SUMIFS(СВЦЭМ!$C$33:$C$776,СВЦЭМ!$A$33:$A$776,$A23,СВЦЭМ!$B$33:$B$776,W$11)+'СЕТ СН'!$F$12+СВЦЭМ!$D$10+'СЕТ СН'!$F$5-'СЕТ СН'!$F$20</f>
        <v>1763.4869105500002</v>
      </c>
      <c r="X23" s="36">
        <f>SUMIFS(СВЦЭМ!$C$33:$C$776,СВЦЭМ!$A$33:$A$776,$A23,СВЦЭМ!$B$33:$B$776,X$11)+'СЕТ СН'!$F$12+СВЦЭМ!$D$10+'СЕТ СН'!$F$5-'СЕТ СН'!$F$20</f>
        <v>1799.4161663899999</v>
      </c>
      <c r="Y23" s="36">
        <f>SUMIFS(СВЦЭМ!$C$33:$C$776,СВЦЭМ!$A$33:$A$776,$A23,СВЦЭМ!$B$33:$B$776,Y$11)+'СЕТ СН'!$F$12+СВЦЭМ!$D$10+'СЕТ СН'!$F$5-'СЕТ СН'!$F$20</f>
        <v>1908.2058309399999</v>
      </c>
    </row>
    <row r="24" spans="1:25" ht="15.75" x14ac:dyDescent="0.2">
      <c r="A24" s="35">
        <f t="shared" si="0"/>
        <v>43995</v>
      </c>
      <c r="B24" s="36">
        <f>SUMIFS(СВЦЭМ!$C$33:$C$776,СВЦЭМ!$A$33:$A$776,$A24,СВЦЭМ!$B$33:$B$776,B$11)+'СЕТ СН'!$F$12+СВЦЭМ!$D$10+'СЕТ СН'!$F$5-'СЕТ СН'!$F$20</f>
        <v>1945.63962915</v>
      </c>
      <c r="C24" s="36">
        <f>SUMIFS(СВЦЭМ!$C$33:$C$776,СВЦЭМ!$A$33:$A$776,$A24,СВЦЭМ!$B$33:$B$776,C$11)+'СЕТ СН'!$F$12+СВЦЭМ!$D$10+'СЕТ СН'!$F$5-'СЕТ СН'!$F$20</f>
        <v>1965.8613214699999</v>
      </c>
      <c r="D24" s="36">
        <f>SUMIFS(СВЦЭМ!$C$33:$C$776,СВЦЭМ!$A$33:$A$776,$A24,СВЦЭМ!$B$33:$B$776,D$11)+'СЕТ СН'!$F$12+СВЦЭМ!$D$10+'СЕТ СН'!$F$5-'СЕТ СН'!$F$20</f>
        <v>1989.02911892</v>
      </c>
      <c r="E24" s="36">
        <f>SUMIFS(СВЦЭМ!$C$33:$C$776,СВЦЭМ!$A$33:$A$776,$A24,СВЦЭМ!$B$33:$B$776,E$11)+'СЕТ СН'!$F$12+СВЦЭМ!$D$10+'СЕТ СН'!$F$5-'СЕТ СН'!$F$20</f>
        <v>2006.3189384500001</v>
      </c>
      <c r="F24" s="36">
        <f>SUMIFS(СВЦЭМ!$C$33:$C$776,СВЦЭМ!$A$33:$A$776,$A24,СВЦЭМ!$B$33:$B$776,F$11)+'СЕТ СН'!$F$12+СВЦЭМ!$D$10+'СЕТ СН'!$F$5-'СЕТ СН'!$F$20</f>
        <v>2006.9514177800002</v>
      </c>
      <c r="G24" s="36">
        <f>SUMIFS(СВЦЭМ!$C$33:$C$776,СВЦЭМ!$A$33:$A$776,$A24,СВЦЭМ!$B$33:$B$776,G$11)+'СЕТ СН'!$F$12+СВЦЭМ!$D$10+'СЕТ СН'!$F$5-'СЕТ СН'!$F$20</f>
        <v>2001.6965658399999</v>
      </c>
      <c r="H24" s="36">
        <f>SUMIFS(СВЦЭМ!$C$33:$C$776,СВЦЭМ!$A$33:$A$776,$A24,СВЦЭМ!$B$33:$B$776,H$11)+'СЕТ СН'!$F$12+СВЦЭМ!$D$10+'СЕТ СН'!$F$5-'СЕТ СН'!$F$20</f>
        <v>1992.5563961500002</v>
      </c>
      <c r="I24" s="36">
        <f>SUMIFS(СВЦЭМ!$C$33:$C$776,СВЦЭМ!$A$33:$A$776,$A24,СВЦЭМ!$B$33:$B$776,I$11)+'СЕТ СН'!$F$12+СВЦЭМ!$D$10+'СЕТ СН'!$F$5-'СЕТ СН'!$F$20</f>
        <v>1956.55837909</v>
      </c>
      <c r="J24" s="36">
        <f>SUMIFS(СВЦЭМ!$C$33:$C$776,СВЦЭМ!$A$33:$A$776,$A24,СВЦЭМ!$B$33:$B$776,J$11)+'СЕТ СН'!$F$12+СВЦЭМ!$D$10+'СЕТ СН'!$F$5-'СЕТ СН'!$F$20</f>
        <v>1897.4579271800001</v>
      </c>
      <c r="K24" s="36">
        <f>SUMIFS(СВЦЭМ!$C$33:$C$776,СВЦЭМ!$A$33:$A$776,$A24,СВЦЭМ!$B$33:$B$776,K$11)+'СЕТ СН'!$F$12+СВЦЭМ!$D$10+'СЕТ СН'!$F$5-'СЕТ СН'!$F$20</f>
        <v>1824.8516341</v>
      </c>
      <c r="L24" s="36">
        <f>SUMIFS(СВЦЭМ!$C$33:$C$776,СВЦЭМ!$A$33:$A$776,$A24,СВЦЭМ!$B$33:$B$776,L$11)+'СЕТ СН'!$F$12+СВЦЭМ!$D$10+'СЕТ СН'!$F$5-'СЕТ СН'!$F$20</f>
        <v>1763.4197514500001</v>
      </c>
      <c r="M24" s="36">
        <f>SUMIFS(СВЦЭМ!$C$33:$C$776,СВЦЭМ!$A$33:$A$776,$A24,СВЦЭМ!$B$33:$B$776,M$11)+'СЕТ СН'!$F$12+СВЦЭМ!$D$10+'СЕТ СН'!$F$5-'СЕТ СН'!$F$20</f>
        <v>1767.5662590300001</v>
      </c>
      <c r="N24" s="36">
        <f>SUMIFS(СВЦЭМ!$C$33:$C$776,СВЦЭМ!$A$33:$A$776,$A24,СВЦЭМ!$B$33:$B$776,N$11)+'СЕТ СН'!$F$12+СВЦЭМ!$D$10+'СЕТ СН'!$F$5-'СЕТ СН'!$F$20</f>
        <v>1772.6666794400001</v>
      </c>
      <c r="O24" s="36">
        <f>SUMIFS(СВЦЭМ!$C$33:$C$776,СВЦЭМ!$A$33:$A$776,$A24,СВЦЭМ!$B$33:$B$776,O$11)+'СЕТ СН'!$F$12+СВЦЭМ!$D$10+'СЕТ СН'!$F$5-'СЕТ СН'!$F$20</f>
        <v>1779.1098567700001</v>
      </c>
      <c r="P24" s="36">
        <f>SUMIFS(СВЦЭМ!$C$33:$C$776,СВЦЭМ!$A$33:$A$776,$A24,СВЦЭМ!$B$33:$B$776,P$11)+'СЕТ СН'!$F$12+СВЦЭМ!$D$10+'СЕТ СН'!$F$5-'СЕТ СН'!$F$20</f>
        <v>1785.8210039200001</v>
      </c>
      <c r="Q24" s="36">
        <f>SUMIFS(СВЦЭМ!$C$33:$C$776,СВЦЭМ!$A$33:$A$776,$A24,СВЦЭМ!$B$33:$B$776,Q$11)+'СЕТ СН'!$F$12+СВЦЭМ!$D$10+'СЕТ СН'!$F$5-'СЕТ СН'!$F$20</f>
        <v>1771.8980123900001</v>
      </c>
      <c r="R24" s="36">
        <f>SUMIFS(СВЦЭМ!$C$33:$C$776,СВЦЭМ!$A$33:$A$776,$A24,СВЦЭМ!$B$33:$B$776,R$11)+'СЕТ СН'!$F$12+СВЦЭМ!$D$10+'СЕТ СН'!$F$5-'СЕТ СН'!$F$20</f>
        <v>1771.1654783500001</v>
      </c>
      <c r="S24" s="36">
        <f>SUMIFS(СВЦЭМ!$C$33:$C$776,СВЦЭМ!$A$33:$A$776,$A24,СВЦЭМ!$B$33:$B$776,S$11)+'СЕТ СН'!$F$12+СВЦЭМ!$D$10+'СЕТ СН'!$F$5-'СЕТ СН'!$F$20</f>
        <v>1776.8553018699999</v>
      </c>
      <c r="T24" s="36">
        <f>SUMIFS(СВЦЭМ!$C$33:$C$776,СВЦЭМ!$A$33:$A$776,$A24,СВЦЭМ!$B$33:$B$776,T$11)+'СЕТ СН'!$F$12+СВЦЭМ!$D$10+'СЕТ СН'!$F$5-'СЕТ СН'!$F$20</f>
        <v>1787.71396736</v>
      </c>
      <c r="U24" s="36">
        <f>SUMIFS(СВЦЭМ!$C$33:$C$776,СВЦЭМ!$A$33:$A$776,$A24,СВЦЭМ!$B$33:$B$776,U$11)+'СЕТ СН'!$F$12+СВЦЭМ!$D$10+'СЕТ СН'!$F$5-'СЕТ СН'!$F$20</f>
        <v>1786.67848052</v>
      </c>
      <c r="V24" s="36">
        <f>SUMIFS(СВЦЭМ!$C$33:$C$776,СВЦЭМ!$A$33:$A$776,$A24,СВЦЭМ!$B$33:$B$776,V$11)+'СЕТ СН'!$F$12+СВЦЭМ!$D$10+'СЕТ СН'!$F$5-'СЕТ СН'!$F$20</f>
        <v>1777.06958386</v>
      </c>
      <c r="W24" s="36">
        <f>SUMIFS(СВЦЭМ!$C$33:$C$776,СВЦЭМ!$A$33:$A$776,$A24,СВЦЭМ!$B$33:$B$776,W$11)+'СЕТ СН'!$F$12+СВЦЭМ!$D$10+'СЕТ СН'!$F$5-'СЕТ СН'!$F$20</f>
        <v>1758.7014945400001</v>
      </c>
      <c r="X24" s="36">
        <f>SUMIFS(СВЦЭМ!$C$33:$C$776,СВЦЭМ!$A$33:$A$776,$A24,СВЦЭМ!$B$33:$B$776,X$11)+'СЕТ СН'!$F$12+СВЦЭМ!$D$10+'СЕТ СН'!$F$5-'СЕТ СН'!$F$20</f>
        <v>1784.05510344</v>
      </c>
      <c r="Y24" s="36">
        <f>SUMIFS(СВЦЭМ!$C$33:$C$776,СВЦЭМ!$A$33:$A$776,$A24,СВЦЭМ!$B$33:$B$776,Y$11)+'СЕТ СН'!$F$12+СВЦЭМ!$D$10+'СЕТ СН'!$F$5-'СЕТ СН'!$F$20</f>
        <v>1876.73983881</v>
      </c>
    </row>
    <row r="25" spans="1:25" ht="15.75" x14ac:dyDescent="0.2">
      <c r="A25" s="35">
        <f t="shared" si="0"/>
        <v>43996</v>
      </c>
      <c r="B25" s="36">
        <f>SUMIFS(СВЦЭМ!$C$33:$C$776,СВЦЭМ!$A$33:$A$776,$A25,СВЦЭМ!$B$33:$B$776,B$11)+'СЕТ СН'!$F$12+СВЦЭМ!$D$10+'СЕТ СН'!$F$5-'СЕТ СН'!$F$20</f>
        <v>1990.4990450700002</v>
      </c>
      <c r="C25" s="36">
        <f>SUMIFS(СВЦЭМ!$C$33:$C$776,СВЦЭМ!$A$33:$A$776,$A25,СВЦЭМ!$B$33:$B$776,C$11)+'СЕТ СН'!$F$12+СВЦЭМ!$D$10+'СЕТ СН'!$F$5-'СЕТ СН'!$F$20</f>
        <v>2012.661779</v>
      </c>
      <c r="D25" s="36">
        <f>SUMIFS(СВЦЭМ!$C$33:$C$776,СВЦЭМ!$A$33:$A$776,$A25,СВЦЭМ!$B$33:$B$776,D$11)+'СЕТ СН'!$F$12+СВЦЭМ!$D$10+'СЕТ СН'!$F$5-'СЕТ СН'!$F$20</f>
        <v>1996.6343026499999</v>
      </c>
      <c r="E25" s="36">
        <f>SUMIFS(СВЦЭМ!$C$33:$C$776,СВЦЭМ!$A$33:$A$776,$A25,СВЦЭМ!$B$33:$B$776,E$11)+'СЕТ СН'!$F$12+СВЦЭМ!$D$10+'СЕТ СН'!$F$5-'СЕТ СН'!$F$20</f>
        <v>1988.66550495</v>
      </c>
      <c r="F25" s="36">
        <f>SUMIFS(СВЦЭМ!$C$33:$C$776,СВЦЭМ!$A$33:$A$776,$A25,СВЦЭМ!$B$33:$B$776,F$11)+'СЕТ СН'!$F$12+СВЦЭМ!$D$10+'СЕТ СН'!$F$5-'СЕТ СН'!$F$20</f>
        <v>1978.9001489299999</v>
      </c>
      <c r="G25" s="36">
        <f>SUMIFS(СВЦЭМ!$C$33:$C$776,СВЦЭМ!$A$33:$A$776,$A25,СВЦЭМ!$B$33:$B$776,G$11)+'СЕТ СН'!$F$12+СВЦЭМ!$D$10+'СЕТ СН'!$F$5-'СЕТ СН'!$F$20</f>
        <v>1993.2900902900001</v>
      </c>
      <c r="H25" s="36">
        <f>SUMIFS(СВЦЭМ!$C$33:$C$776,СВЦЭМ!$A$33:$A$776,$A25,СВЦЭМ!$B$33:$B$776,H$11)+'СЕТ СН'!$F$12+СВЦЭМ!$D$10+'СЕТ СН'!$F$5-'СЕТ СН'!$F$20</f>
        <v>1982.6453636400001</v>
      </c>
      <c r="I25" s="36">
        <f>SUMIFS(СВЦЭМ!$C$33:$C$776,СВЦЭМ!$A$33:$A$776,$A25,СВЦЭМ!$B$33:$B$776,I$11)+'СЕТ СН'!$F$12+СВЦЭМ!$D$10+'СЕТ СН'!$F$5-'СЕТ СН'!$F$20</f>
        <v>2005.1835390800002</v>
      </c>
      <c r="J25" s="36">
        <f>SUMIFS(СВЦЭМ!$C$33:$C$776,СВЦЭМ!$A$33:$A$776,$A25,СВЦЭМ!$B$33:$B$776,J$11)+'СЕТ СН'!$F$12+СВЦЭМ!$D$10+'СЕТ СН'!$F$5-'СЕТ СН'!$F$20</f>
        <v>1942.9671730800001</v>
      </c>
      <c r="K25" s="36">
        <f>SUMIFS(СВЦЭМ!$C$33:$C$776,СВЦЭМ!$A$33:$A$776,$A25,СВЦЭМ!$B$33:$B$776,K$11)+'СЕТ СН'!$F$12+СВЦЭМ!$D$10+'СЕТ СН'!$F$5-'СЕТ СН'!$F$20</f>
        <v>1820.0178841900001</v>
      </c>
      <c r="L25" s="36">
        <f>SUMIFS(СВЦЭМ!$C$33:$C$776,СВЦЭМ!$A$33:$A$776,$A25,СВЦЭМ!$B$33:$B$776,L$11)+'СЕТ СН'!$F$12+СВЦЭМ!$D$10+'СЕТ СН'!$F$5-'СЕТ СН'!$F$20</f>
        <v>1741.92454337</v>
      </c>
      <c r="M25" s="36">
        <f>SUMIFS(СВЦЭМ!$C$33:$C$776,СВЦЭМ!$A$33:$A$776,$A25,СВЦЭМ!$B$33:$B$776,M$11)+'СЕТ СН'!$F$12+СВЦЭМ!$D$10+'СЕТ СН'!$F$5-'СЕТ СН'!$F$20</f>
        <v>1741.5330400100001</v>
      </c>
      <c r="N25" s="36">
        <f>SUMIFS(СВЦЭМ!$C$33:$C$776,СВЦЭМ!$A$33:$A$776,$A25,СВЦЭМ!$B$33:$B$776,N$11)+'СЕТ СН'!$F$12+СВЦЭМ!$D$10+'СЕТ СН'!$F$5-'СЕТ СН'!$F$20</f>
        <v>1751.90287803</v>
      </c>
      <c r="O25" s="36">
        <f>SUMIFS(СВЦЭМ!$C$33:$C$776,СВЦЭМ!$A$33:$A$776,$A25,СВЦЭМ!$B$33:$B$776,O$11)+'СЕТ СН'!$F$12+СВЦЭМ!$D$10+'СЕТ СН'!$F$5-'СЕТ СН'!$F$20</f>
        <v>1745.87715045</v>
      </c>
      <c r="P25" s="36">
        <f>SUMIFS(СВЦЭМ!$C$33:$C$776,СВЦЭМ!$A$33:$A$776,$A25,СВЦЭМ!$B$33:$B$776,P$11)+'СЕТ СН'!$F$12+СВЦЭМ!$D$10+'СЕТ СН'!$F$5-'СЕТ СН'!$F$20</f>
        <v>1744.7782684700001</v>
      </c>
      <c r="Q25" s="36">
        <f>SUMIFS(СВЦЭМ!$C$33:$C$776,СВЦЭМ!$A$33:$A$776,$A25,СВЦЭМ!$B$33:$B$776,Q$11)+'СЕТ СН'!$F$12+СВЦЭМ!$D$10+'СЕТ СН'!$F$5-'СЕТ СН'!$F$20</f>
        <v>1729.4568883500001</v>
      </c>
      <c r="R25" s="36">
        <f>SUMIFS(СВЦЭМ!$C$33:$C$776,СВЦЭМ!$A$33:$A$776,$A25,СВЦЭМ!$B$33:$B$776,R$11)+'СЕТ СН'!$F$12+СВЦЭМ!$D$10+'СЕТ СН'!$F$5-'СЕТ СН'!$F$20</f>
        <v>1725.4436900400001</v>
      </c>
      <c r="S25" s="36">
        <f>SUMIFS(СВЦЭМ!$C$33:$C$776,СВЦЭМ!$A$33:$A$776,$A25,СВЦЭМ!$B$33:$B$776,S$11)+'СЕТ СН'!$F$12+СВЦЭМ!$D$10+'СЕТ СН'!$F$5-'СЕТ СН'!$F$20</f>
        <v>1734.1764462800002</v>
      </c>
      <c r="T25" s="36">
        <f>SUMIFS(СВЦЭМ!$C$33:$C$776,СВЦЭМ!$A$33:$A$776,$A25,СВЦЭМ!$B$33:$B$776,T$11)+'СЕТ СН'!$F$12+СВЦЭМ!$D$10+'СЕТ СН'!$F$5-'СЕТ СН'!$F$20</f>
        <v>1731.1671282299999</v>
      </c>
      <c r="U25" s="36">
        <f>SUMIFS(СВЦЭМ!$C$33:$C$776,СВЦЭМ!$A$33:$A$776,$A25,СВЦЭМ!$B$33:$B$776,U$11)+'СЕТ СН'!$F$12+СВЦЭМ!$D$10+'СЕТ СН'!$F$5-'СЕТ СН'!$F$20</f>
        <v>1728.44674934</v>
      </c>
      <c r="V25" s="36">
        <f>SUMIFS(СВЦЭМ!$C$33:$C$776,СВЦЭМ!$A$33:$A$776,$A25,СВЦЭМ!$B$33:$B$776,V$11)+'СЕТ СН'!$F$12+СВЦЭМ!$D$10+'СЕТ СН'!$F$5-'СЕТ СН'!$F$20</f>
        <v>1699.9119524100001</v>
      </c>
      <c r="W25" s="36">
        <f>SUMIFS(СВЦЭМ!$C$33:$C$776,СВЦЭМ!$A$33:$A$776,$A25,СВЦЭМ!$B$33:$B$776,W$11)+'СЕТ СН'!$F$12+СВЦЭМ!$D$10+'СЕТ СН'!$F$5-'СЕТ СН'!$F$20</f>
        <v>1690.7564515200002</v>
      </c>
      <c r="X25" s="36">
        <f>SUMIFS(СВЦЭМ!$C$33:$C$776,СВЦЭМ!$A$33:$A$776,$A25,СВЦЭМ!$B$33:$B$776,X$11)+'СЕТ СН'!$F$12+СВЦЭМ!$D$10+'СЕТ СН'!$F$5-'СЕТ СН'!$F$20</f>
        <v>1739.41628571</v>
      </c>
      <c r="Y25" s="36">
        <f>SUMIFS(СВЦЭМ!$C$33:$C$776,СВЦЭМ!$A$33:$A$776,$A25,СВЦЭМ!$B$33:$B$776,Y$11)+'СЕТ СН'!$F$12+СВЦЭМ!$D$10+'СЕТ СН'!$F$5-'СЕТ СН'!$F$20</f>
        <v>1862.6677185399999</v>
      </c>
    </row>
    <row r="26" spans="1:25" ht="15.75" x14ac:dyDescent="0.2">
      <c r="A26" s="35">
        <f t="shared" si="0"/>
        <v>43997</v>
      </c>
      <c r="B26" s="36">
        <f>SUMIFS(СВЦЭМ!$C$33:$C$776,СВЦЭМ!$A$33:$A$776,$A26,СВЦЭМ!$B$33:$B$776,B$11)+'СЕТ СН'!$F$12+СВЦЭМ!$D$10+'СЕТ СН'!$F$5-'СЕТ СН'!$F$20</f>
        <v>1945.66494119</v>
      </c>
      <c r="C26" s="36">
        <f>SUMIFS(СВЦЭМ!$C$33:$C$776,СВЦЭМ!$A$33:$A$776,$A26,СВЦЭМ!$B$33:$B$776,C$11)+'СЕТ СН'!$F$12+СВЦЭМ!$D$10+'СЕТ СН'!$F$5-'СЕТ СН'!$F$20</f>
        <v>1977.6430373000001</v>
      </c>
      <c r="D26" s="36">
        <f>SUMIFS(СВЦЭМ!$C$33:$C$776,СВЦЭМ!$A$33:$A$776,$A26,СВЦЭМ!$B$33:$B$776,D$11)+'СЕТ СН'!$F$12+СВЦЭМ!$D$10+'СЕТ СН'!$F$5-'СЕТ СН'!$F$20</f>
        <v>2004.6810467400001</v>
      </c>
      <c r="E26" s="36">
        <f>SUMIFS(СВЦЭМ!$C$33:$C$776,СВЦЭМ!$A$33:$A$776,$A26,СВЦЭМ!$B$33:$B$776,E$11)+'СЕТ СН'!$F$12+СВЦЭМ!$D$10+'СЕТ СН'!$F$5-'СЕТ СН'!$F$20</f>
        <v>2009.32176254</v>
      </c>
      <c r="F26" s="36">
        <f>SUMIFS(СВЦЭМ!$C$33:$C$776,СВЦЭМ!$A$33:$A$776,$A26,СВЦЭМ!$B$33:$B$776,F$11)+'СЕТ СН'!$F$12+СВЦЭМ!$D$10+'СЕТ СН'!$F$5-'СЕТ СН'!$F$20</f>
        <v>1996.45198854</v>
      </c>
      <c r="G26" s="36">
        <f>SUMIFS(СВЦЭМ!$C$33:$C$776,СВЦЭМ!$A$33:$A$776,$A26,СВЦЭМ!$B$33:$B$776,G$11)+'СЕТ СН'!$F$12+СВЦЭМ!$D$10+'СЕТ СН'!$F$5-'СЕТ СН'!$F$20</f>
        <v>2004.05271236</v>
      </c>
      <c r="H26" s="36">
        <f>SUMIFS(СВЦЭМ!$C$33:$C$776,СВЦЭМ!$A$33:$A$776,$A26,СВЦЭМ!$B$33:$B$776,H$11)+'СЕТ СН'!$F$12+СВЦЭМ!$D$10+'СЕТ СН'!$F$5-'СЕТ СН'!$F$20</f>
        <v>1984.8180248900001</v>
      </c>
      <c r="I26" s="36">
        <f>SUMIFS(СВЦЭМ!$C$33:$C$776,СВЦЭМ!$A$33:$A$776,$A26,СВЦЭМ!$B$33:$B$776,I$11)+'СЕТ СН'!$F$12+СВЦЭМ!$D$10+'СЕТ СН'!$F$5-'СЕТ СН'!$F$20</f>
        <v>1952.4088839000001</v>
      </c>
      <c r="J26" s="36">
        <f>SUMIFS(СВЦЭМ!$C$33:$C$776,СВЦЭМ!$A$33:$A$776,$A26,СВЦЭМ!$B$33:$B$776,J$11)+'СЕТ СН'!$F$12+СВЦЭМ!$D$10+'СЕТ СН'!$F$5-'СЕТ СН'!$F$20</f>
        <v>1877.5435573700001</v>
      </c>
      <c r="K26" s="36">
        <f>SUMIFS(СВЦЭМ!$C$33:$C$776,СВЦЭМ!$A$33:$A$776,$A26,СВЦЭМ!$B$33:$B$776,K$11)+'СЕТ СН'!$F$12+СВЦЭМ!$D$10+'СЕТ СН'!$F$5-'СЕТ СН'!$F$20</f>
        <v>1805.58333526</v>
      </c>
      <c r="L26" s="36">
        <f>SUMIFS(СВЦЭМ!$C$33:$C$776,СВЦЭМ!$A$33:$A$776,$A26,СВЦЭМ!$B$33:$B$776,L$11)+'СЕТ СН'!$F$12+СВЦЭМ!$D$10+'СЕТ СН'!$F$5-'СЕТ СН'!$F$20</f>
        <v>1759.6006192300001</v>
      </c>
      <c r="M26" s="36">
        <f>SUMIFS(СВЦЭМ!$C$33:$C$776,СВЦЭМ!$A$33:$A$776,$A26,СВЦЭМ!$B$33:$B$776,M$11)+'СЕТ СН'!$F$12+СВЦЭМ!$D$10+'СЕТ СН'!$F$5-'СЕТ СН'!$F$20</f>
        <v>1773.50017905</v>
      </c>
      <c r="N26" s="36">
        <f>SUMIFS(СВЦЭМ!$C$33:$C$776,СВЦЭМ!$A$33:$A$776,$A26,СВЦЭМ!$B$33:$B$776,N$11)+'СЕТ СН'!$F$12+СВЦЭМ!$D$10+'СЕТ СН'!$F$5-'СЕТ СН'!$F$20</f>
        <v>1779.2549157799999</v>
      </c>
      <c r="O26" s="36">
        <f>SUMIFS(СВЦЭМ!$C$33:$C$776,СВЦЭМ!$A$33:$A$776,$A26,СВЦЭМ!$B$33:$B$776,O$11)+'СЕТ СН'!$F$12+СВЦЭМ!$D$10+'СЕТ СН'!$F$5-'СЕТ СН'!$F$20</f>
        <v>1794.6821178600001</v>
      </c>
      <c r="P26" s="36">
        <f>SUMIFS(СВЦЭМ!$C$33:$C$776,СВЦЭМ!$A$33:$A$776,$A26,СВЦЭМ!$B$33:$B$776,P$11)+'СЕТ СН'!$F$12+СВЦЭМ!$D$10+'СЕТ СН'!$F$5-'СЕТ СН'!$F$20</f>
        <v>1804.4420095599999</v>
      </c>
      <c r="Q26" s="36">
        <f>SUMIFS(СВЦЭМ!$C$33:$C$776,СВЦЭМ!$A$33:$A$776,$A26,СВЦЭМ!$B$33:$B$776,Q$11)+'СЕТ СН'!$F$12+СВЦЭМ!$D$10+'СЕТ СН'!$F$5-'СЕТ СН'!$F$20</f>
        <v>1796.65088425</v>
      </c>
      <c r="R26" s="36">
        <f>SUMIFS(СВЦЭМ!$C$33:$C$776,СВЦЭМ!$A$33:$A$776,$A26,СВЦЭМ!$B$33:$B$776,R$11)+'СЕТ СН'!$F$12+СВЦЭМ!$D$10+'СЕТ СН'!$F$5-'СЕТ СН'!$F$20</f>
        <v>1794.81248858</v>
      </c>
      <c r="S26" s="36">
        <f>SUMIFS(СВЦЭМ!$C$33:$C$776,СВЦЭМ!$A$33:$A$776,$A26,СВЦЭМ!$B$33:$B$776,S$11)+'СЕТ СН'!$F$12+СВЦЭМ!$D$10+'СЕТ СН'!$F$5-'СЕТ СН'!$F$20</f>
        <v>1794.8850762000002</v>
      </c>
      <c r="T26" s="36">
        <f>SUMIFS(СВЦЭМ!$C$33:$C$776,СВЦЭМ!$A$33:$A$776,$A26,СВЦЭМ!$B$33:$B$776,T$11)+'СЕТ СН'!$F$12+СВЦЭМ!$D$10+'СЕТ СН'!$F$5-'СЕТ СН'!$F$20</f>
        <v>1793.6662388499999</v>
      </c>
      <c r="U26" s="36">
        <f>SUMIFS(СВЦЭМ!$C$33:$C$776,СВЦЭМ!$A$33:$A$776,$A26,СВЦЭМ!$B$33:$B$776,U$11)+'СЕТ СН'!$F$12+СВЦЭМ!$D$10+'СЕТ СН'!$F$5-'СЕТ СН'!$F$20</f>
        <v>1786.54780966</v>
      </c>
      <c r="V26" s="36">
        <f>SUMIFS(СВЦЭМ!$C$33:$C$776,СВЦЭМ!$A$33:$A$776,$A26,СВЦЭМ!$B$33:$B$776,V$11)+'СЕТ СН'!$F$12+СВЦЭМ!$D$10+'СЕТ СН'!$F$5-'СЕТ СН'!$F$20</f>
        <v>1761.6448414000001</v>
      </c>
      <c r="W26" s="36">
        <f>SUMIFS(СВЦЭМ!$C$33:$C$776,СВЦЭМ!$A$33:$A$776,$A26,СВЦЭМ!$B$33:$B$776,W$11)+'СЕТ СН'!$F$12+СВЦЭМ!$D$10+'СЕТ СН'!$F$5-'СЕТ СН'!$F$20</f>
        <v>1741.87177974</v>
      </c>
      <c r="X26" s="36">
        <f>SUMIFS(СВЦЭМ!$C$33:$C$776,СВЦЭМ!$A$33:$A$776,$A26,СВЦЭМ!$B$33:$B$776,X$11)+'СЕТ СН'!$F$12+СВЦЭМ!$D$10+'СЕТ СН'!$F$5-'СЕТ СН'!$F$20</f>
        <v>1767.0606176000001</v>
      </c>
      <c r="Y26" s="36">
        <f>SUMIFS(СВЦЭМ!$C$33:$C$776,СВЦЭМ!$A$33:$A$776,$A26,СВЦЭМ!$B$33:$B$776,Y$11)+'СЕТ СН'!$F$12+СВЦЭМ!$D$10+'СЕТ СН'!$F$5-'СЕТ СН'!$F$20</f>
        <v>1871.3515567899999</v>
      </c>
    </row>
    <row r="27" spans="1:25" ht="15.75" x14ac:dyDescent="0.2">
      <c r="A27" s="35">
        <f t="shared" si="0"/>
        <v>43998</v>
      </c>
      <c r="B27" s="36">
        <f>SUMIFS(СВЦЭМ!$C$33:$C$776,СВЦЭМ!$A$33:$A$776,$A27,СВЦЭМ!$B$33:$B$776,B$11)+'СЕТ СН'!$F$12+СВЦЭМ!$D$10+'СЕТ СН'!$F$5-'СЕТ СН'!$F$20</f>
        <v>1982.8327976400001</v>
      </c>
      <c r="C27" s="36">
        <f>SUMIFS(СВЦЭМ!$C$33:$C$776,СВЦЭМ!$A$33:$A$776,$A27,СВЦЭМ!$B$33:$B$776,C$11)+'СЕТ СН'!$F$12+СВЦЭМ!$D$10+'СЕТ СН'!$F$5-'СЕТ СН'!$F$20</f>
        <v>2016.14767192</v>
      </c>
      <c r="D27" s="36">
        <f>SUMIFS(СВЦЭМ!$C$33:$C$776,СВЦЭМ!$A$33:$A$776,$A27,СВЦЭМ!$B$33:$B$776,D$11)+'СЕТ СН'!$F$12+СВЦЭМ!$D$10+'СЕТ СН'!$F$5-'СЕТ СН'!$F$20</f>
        <v>2035.3970876000001</v>
      </c>
      <c r="E27" s="36">
        <f>SUMIFS(СВЦЭМ!$C$33:$C$776,СВЦЭМ!$A$33:$A$776,$A27,СВЦЭМ!$B$33:$B$776,E$11)+'СЕТ СН'!$F$12+СВЦЭМ!$D$10+'СЕТ СН'!$F$5-'СЕТ СН'!$F$20</f>
        <v>2028.51804967</v>
      </c>
      <c r="F27" s="36">
        <f>SUMIFS(СВЦЭМ!$C$33:$C$776,СВЦЭМ!$A$33:$A$776,$A27,СВЦЭМ!$B$33:$B$776,F$11)+'СЕТ СН'!$F$12+СВЦЭМ!$D$10+'СЕТ СН'!$F$5-'СЕТ СН'!$F$20</f>
        <v>2026.2068813199999</v>
      </c>
      <c r="G27" s="36">
        <f>SUMIFS(СВЦЭМ!$C$33:$C$776,СВЦЭМ!$A$33:$A$776,$A27,СВЦЭМ!$B$33:$B$776,G$11)+'СЕТ СН'!$F$12+СВЦЭМ!$D$10+'СЕТ СН'!$F$5-'СЕТ СН'!$F$20</f>
        <v>2034.3745230899999</v>
      </c>
      <c r="H27" s="36">
        <f>SUMIFS(СВЦЭМ!$C$33:$C$776,СВЦЭМ!$A$33:$A$776,$A27,СВЦЭМ!$B$33:$B$776,H$11)+'СЕТ СН'!$F$12+СВЦЭМ!$D$10+'СЕТ СН'!$F$5-'СЕТ СН'!$F$20</f>
        <v>2041.9183017400001</v>
      </c>
      <c r="I27" s="36">
        <f>SUMIFS(СВЦЭМ!$C$33:$C$776,СВЦЭМ!$A$33:$A$776,$A27,СВЦЭМ!$B$33:$B$776,I$11)+'СЕТ СН'!$F$12+СВЦЭМ!$D$10+'СЕТ СН'!$F$5-'СЕТ СН'!$F$20</f>
        <v>1992.53215034</v>
      </c>
      <c r="J27" s="36">
        <f>SUMIFS(СВЦЭМ!$C$33:$C$776,СВЦЭМ!$A$33:$A$776,$A27,СВЦЭМ!$B$33:$B$776,J$11)+'СЕТ СН'!$F$12+СВЦЭМ!$D$10+'СЕТ СН'!$F$5-'СЕТ СН'!$F$20</f>
        <v>1930.0959136900001</v>
      </c>
      <c r="K27" s="36">
        <f>SUMIFS(СВЦЭМ!$C$33:$C$776,СВЦЭМ!$A$33:$A$776,$A27,СВЦЭМ!$B$33:$B$776,K$11)+'СЕТ СН'!$F$12+СВЦЭМ!$D$10+'СЕТ СН'!$F$5-'СЕТ СН'!$F$20</f>
        <v>1842.54838432</v>
      </c>
      <c r="L27" s="36">
        <f>SUMIFS(СВЦЭМ!$C$33:$C$776,СВЦЭМ!$A$33:$A$776,$A27,СВЦЭМ!$B$33:$B$776,L$11)+'СЕТ СН'!$F$12+СВЦЭМ!$D$10+'СЕТ СН'!$F$5-'СЕТ СН'!$F$20</f>
        <v>1790.09401361</v>
      </c>
      <c r="M27" s="36">
        <f>SUMIFS(СВЦЭМ!$C$33:$C$776,СВЦЭМ!$A$33:$A$776,$A27,СВЦЭМ!$B$33:$B$776,M$11)+'СЕТ СН'!$F$12+СВЦЭМ!$D$10+'СЕТ СН'!$F$5-'СЕТ СН'!$F$20</f>
        <v>1787.41442127</v>
      </c>
      <c r="N27" s="36">
        <f>SUMIFS(СВЦЭМ!$C$33:$C$776,СВЦЭМ!$A$33:$A$776,$A27,СВЦЭМ!$B$33:$B$776,N$11)+'СЕТ СН'!$F$12+СВЦЭМ!$D$10+'СЕТ СН'!$F$5-'СЕТ СН'!$F$20</f>
        <v>1792.2208663700001</v>
      </c>
      <c r="O27" s="36">
        <f>SUMIFS(СВЦЭМ!$C$33:$C$776,СВЦЭМ!$A$33:$A$776,$A27,СВЦЭМ!$B$33:$B$776,O$11)+'СЕТ СН'!$F$12+СВЦЭМ!$D$10+'СЕТ СН'!$F$5-'СЕТ СН'!$F$20</f>
        <v>1801.9901549599999</v>
      </c>
      <c r="P27" s="36">
        <f>SUMIFS(СВЦЭМ!$C$33:$C$776,СВЦЭМ!$A$33:$A$776,$A27,СВЦЭМ!$B$33:$B$776,P$11)+'СЕТ СН'!$F$12+СВЦЭМ!$D$10+'СЕТ СН'!$F$5-'СЕТ СН'!$F$20</f>
        <v>1799.5009458300001</v>
      </c>
      <c r="Q27" s="36">
        <f>SUMIFS(СВЦЭМ!$C$33:$C$776,СВЦЭМ!$A$33:$A$776,$A27,СВЦЭМ!$B$33:$B$776,Q$11)+'СЕТ СН'!$F$12+СВЦЭМ!$D$10+'СЕТ СН'!$F$5-'СЕТ СН'!$F$20</f>
        <v>1804.1920863700002</v>
      </c>
      <c r="R27" s="36">
        <f>SUMIFS(СВЦЭМ!$C$33:$C$776,СВЦЭМ!$A$33:$A$776,$A27,СВЦЭМ!$B$33:$B$776,R$11)+'СЕТ СН'!$F$12+СВЦЭМ!$D$10+'СЕТ СН'!$F$5-'СЕТ СН'!$F$20</f>
        <v>1803.01153062</v>
      </c>
      <c r="S27" s="36">
        <f>SUMIFS(СВЦЭМ!$C$33:$C$776,СВЦЭМ!$A$33:$A$776,$A27,СВЦЭМ!$B$33:$B$776,S$11)+'СЕТ СН'!$F$12+СВЦЭМ!$D$10+'СЕТ СН'!$F$5-'СЕТ СН'!$F$20</f>
        <v>1804.72752446</v>
      </c>
      <c r="T27" s="36">
        <f>SUMIFS(СВЦЭМ!$C$33:$C$776,СВЦЭМ!$A$33:$A$776,$A27,СВЦЭМ!$B$33:$B$776,T$11)+'СЕТ СН'!$F$12+СВЦЭМ!$D$10+'СЕТ СН'!$F$5-'СЕТ СН'!$F$20</f>
        <v>1800.8590251599999</v>
      </c>
      <c r="U27" s="36">
        <f>SUMIFS(СВЦЭМ!$C$33:$C$776,СВЦЭМ!$A$33:$A$776,$A27,СВЦЭМ!$B$33:$B$776,U$11)+'СЕТ СН'!$F$12+СВЦЭМ!$D$10+'СЕТ СН'!$F$5-'СЕТ СН'!$F$20</f>
        <v>1794.42902957</v>
      </c>
      <c r="V27" s="36">
        <f>SUMIFS(СВЦЭМ!$C$33:$C$776,СВЦЭМ!$A$33:$A$776,$A27,СВЦЭМ!$B$33:$B$776,V$11)+'СЕТ СН'!$F$12+СВЦЭМ!$D$10+'СЕТ СН'!$F$5-'СЕТ СН'!$F$20</f>
        <v>1752.0185041300001</v>
      </c>
      <c r="W27" s="36">
        <f>SUMIFS(СВЦЭМ!$C$33:$C$776,СВЦЭМ!$A$33:$A$776,$A27,СВЦЭМ!$B$33:$B$776,W$11)+'СЕТ СН'!$F$12+СВЦЭМ!$D$10+'СЕТ СН'!$F$5-'СЕТ СН'!$F$20</f>
        <v>1753.7756027400001</v>
      </c>
      <c r="X27" s="36">
        <f>SUMIFS(СВЦЭМ!$C$33:$C$776,СВЦЭМ!$A$33:$A$776,$A27,СВЦЭМ!$B$33:$B$776,X$11)+'СЕТ СН'!$F$12+СВЦЭМ!$D$10+'СЕТ СН'!$F$5-'СЕТ СН'!$F$20</f>
        <v>1810.8849713</v>
      </c>
      <c r="Y27" s="36">
        <f>SUMIFS(СВЦЭМ!$C$33:$C$776,СВЦЭМ!$A$33:$A$776,$A27,СВЦЭМ!$B$33:$B$776,Y$11)+'СЕТ СН'!$F$12+СВЦЭМ!$D$10+'СЕТ СН'!$F$5-'СЕТ СН'!$F$20</f>
        <v>1891.54903483</v>
      </c>
    </row>
    <row r="28" spans="1:25" ht="15.75" x14ac:dyDescent="0.2">
      <c r="A28" s="35">
        <f t="shared" si="0"/>
        <v>43999</v>
      </c>
      <c r="B28" s="36">
        <f>SUMIFS(СВЦЭМ!$C$33:$C$776,СВЦЭМ!$A$33:$A$776,$A28,СВЦЭМ!$B$33:$B$776,B$11)+'СЕТ СН'!$F$12+СВЦЭМ!$D$10+'СЕТ СН'!$F$5-'СЕТ СН'!$F$20</f>
        <v>2019.6786016900001</v>
      </c>
      <c r="C28" s="36">
        <f>SUMIFS(СВЦЭМ!$C$33:$C$776,СВЦЭМ!$A$33:$A$776,$A28,СВЦЭМ!$B$33:$B$776,C$11)+'СЕТ СН'!$F$12+СВЦЭМ!$D$10+'СЕТ СН'!$F$5-'СЕТ СН'!$F$20</f>
        <v>2062.7366138099997</v>
      </c>
      <c r="D28" s="36">
        <f>SUMIFS(СВЦЭМ!$C$33:$C$776,СВЦЭМ!$A$33:$A$776,$A28,СВЦЭМ!$B$33:$B$776,D$11)+'СЕТ СН'!$F$12+СВЦЭМ!$D$10+'СЕТ СН'!$F$5-'СЕТ СН'!$F$20</f>
        <v>2041.33465626</v>
      </c>
      <c r="E28" s="36">
        <f>SUMIFS(СВЦЭМ!$C$33:$C$776,СВЦЭМ!$A$33:$A$776,$A28,СВЦЭМ!$B$33:$B$776,E$11)+'СЕТ СН'!$F$12+СВЦЭМ!$D$10+'СЕТ СН'!$F$5-'СЕТ СН'!$F$20</f>
        <v>2028.69452363</v>
      </c>
      <c r="F28" s="36">
        <f>SUMIFS(СВЦЭМ!$C$33:$C$776,СВЦЭМ!$A$33:$A$776,$A28,СВЦЭМ!$B$33:$B$776,F$11)+'СЕТ СН'!$F$12+СВЦЭМ!$D$10+'СЕТ СН'!$F$5-'СЕТ СН'!$F$20</f>
        <v>2026.14471185</v>
      </c>
      <c r="G28" s="36">
        <f>SUMIFS(СВЦЭМ!$C$33:$C$776,СВЦЭМ!$A$33:$A$776,$A28,СВЦЭМ!$B$33:$B$776,G$11)+'СЕТ СН'!$F$12+СВЦЭМ!$D$10+'СЕТ СН'!$F$5-'СЕТ СН'!$F$20</f>
        <v>2039.78700183</v>
      </c>
      <c r="H28" s="36">
        <f>SUMIFS(СВЦЭМ!$C$33:$C$776,СВЦЭМ!$A$33:$A$776,$A28,СВЦЭМ!$B$33:$B$776,H$11)+'СЕТ СН'!$F$12+СВЦЭМ!$D$10+'СЕТ СН'!$F$5-'СЕТ СН'!$F$20</f>
        <v>2069.2503636900001</v>
      </c>
      <c r="I28" s="36">
        <f>SUMIFS(СВЦЭМ!$C$33:$C$776,СВЦЭМ!$A$33:$A$776,$A28,СВЦЭМ!$B$33:$B$776,I$11)+'СЕТ СН'!$F$12+СВЦЭМ!$D$10+'СЕТ СН'!$F$5-'СЕТ СН'!$F$20</f>
        <v>2041.4128532499999</v>
      </c>
      <c r="J28" s="36">
        <f>SUMIFS(СВЦЭМ!$C$33:$C$776,СВЦЭМ!$A$33:$A$776,$A28,СВЦЭМ!$B$33:$B$776,J$11)+'СЕТ СН'!$F$12+СВЦЭМ!$D$10+'СЕТ СН'!$F$5-'СЕТ СН'!$F$20</f>
        <v>1974.1307100700001</v>
      </c>
      <c r="K28" s="36">
        <f>SUMIFS(СВЦЭМ!$C$33:$C$776,СВЦЭМ!$A$33:$A$776,$A28,СВЦЭМ!$B$33:$B$776,K$11)+'СЕТ СН'!$F$12+СВЦЭМ!$D$10+'СЕТ СН'!$F$5-'СЕТ СН'!$F$20</f>
        <v>1866.4131362799999</v>
      </c>
      <c r="L28" s="36">
        <f>SUMIFS(СВЦЭМ!$C$33:$C$776,СВЦЭМ!$A$33:$A$776,$A28,СВЦЭМ!$B$33:$B$776,L$11)+'СЕТ СН'!$F$12+СВЦЭМ!$D$10+'СЕТ СН'!$F$5-'СЕТ СН'!$F$20</f>
        <v>1786.31124219</v>
      </c>
      <c r="M28" s="36">
        <f>SUMIFS(СВЦЭМ!$C$33:$C$776,СВЦЭМ!$A$33:$A$776,$A28,СВЦЭМ!$B$33:$B$776,M$11)+'СЕТ СН'!$F$12+СВЦЭМ!$D$10+'СЕТ СН'!$F$5-'СЕТ СН'!$F$20</f>
        <v>1773.4008289200001</v>
      </c>
      <c r="N28" s="36">
        <f>SUMIFS(СВЦЭМ!$C$33:$C$776,СВЦЭМ!$A$33:$A$776,$A28,СВЦЭМ!$B$33:$B$776,N$11)+'СЕТ СН'!$F$12+СВЦЭМ!$D$10+'СЕТ СН'!$F$5-'СЕТ СН'!$F$20</f>
        <v>1777.6035105400001</v>
      </c>
      <c r="O28" s="36">
        <f>SUMIFS(СВЦЭМ!$C$33:$C$776,СВЦЭМ!$A$33:$A$776,$A28,СВЦЭМ!$B$33:$B$776,O$11)+'СЕТ СН'!$F$12+СВЦЭМ!$D$10+'СЕТ СН'!$F$5-'СЕТ СН'!$F$20</f>
        <v>1791.65146968</v>
      </c>
      <c r="P28" s="36">
        <f>SUMIFS(СВЦЭМ!$C$33:$C$776,СВЦЭМ!$A$33:$A$776,$A28,СВЦЭМ!$B$33:$B$776,P$11)+'СЕТ СН'!$F$12+СВЦЭМ!$D$10+'СЕТ СН'!$F$5-'СЕТ СН'!$F$20</f>
        <v>1804.3735513900001</v>
      </c>
      <c r="Q28" s="36">
        <f>SUMIFS(СВЦЭМ!$C$33:$C$776,СВЦЭМ!$A$33:$A$776,$A28,СВЦЭМ!$B$33:$B$776,Q$11)+'СЕТ СН'!$F$12+СВЦЭМ!$D$10+'СЕТ СН'!$F$5-'СЕТ СН'!$F$20</f>
        <v>1796.58788611</v>
      </c>
      <c r="R28" s="36">
        <f>SUMIFS(СВЦЭМ!$C$33:$C$776,СВЦЭМ!$A$33:$A$776,$A28,СВЦЭМ!$B$33:$B$776,R$11)+'СЕТ СН'!$F$12+СВЦЭМ!$D$10+'СЕТ СН'!$F$5-'СЕТ СН'!$F$20</f>
        <v>1791.89168251</v>
      </c>
      <c r="S28" s="36">
        <f>SUMIFS(СВЦЭМ!$C$33:$C$776,СВЦЭМ!$A$33:$A$776,$A28,СВЦЭМ!$B$33:$B$776,S$11)+'СЕТ СН'!$F$12+СВЦЭМ!$D$10+'СЕТ СН'!$F$5-'СЕТ СН'!$F$20</f>
        <v>1794.2030589000001</v>
      </c>
      <c r="T28" s="36">
        <f>SUMIFS(СВЦЭМ!$C$33:$C$776,СВЦЭМ!$A$33:$A$776,$A28,СВЦЭМ!$B$33:$B$776,T$11)+'СЕТ СН'!$F$12+СВЦЭМ!$D$10+'СЕТ СН'!$F$5-'СЕТ СН'!$F$20</f>
        <v>1804.7582855300002</v>
      </c>
      <c r="U28" s="36">
        <f>SUMIFS(СВЦЭМ!$C$33:$C$776,СВЦЭМ!$A$33:$A$776,$A28,СВЦЭМ!$B$33:$B$776,U$11)+'СЕТ СН'!$F$12+СВЦЭМ!$D$10+'СЕТ СН'!$F$5-'СЕТ СН'!$F$20</f>
        <v>1797.07343644</v>
      </c>
      <c r="V28" s="36">
        <f>SUMIFS(СВЦЭМ!$C$33:$C$776,СВЦЭМ!$A$33:$A$776,$A28,СВЦЭМ!$B$33:$B$776,V$11)+'СЕТ СН'!$F$12+СВЦЭМ!$D$10+'СЕТ СН'!$F$5-'СЕТ СН'!$F$20</f>
        <v>1786.8393185899999</v>
      </c>
      <c r="W28" s="36">
        <f>SUMIFS(СВЦЭМ!$C$33:$C$776,СВЦЭМ!$A$33:$A$776,$A28,СВЦЭМ!$B$33:$B$776,W$11)+'СЕТ СН'!$F$12+СВЦЭМ!$D$10+'СЕТ СН'!$F$5-'СЕТ СН'!$F$20</f>
        <v>1790.2691079599999</v>
      </c>
      <c r="X28" s="36">
        <f>SUMIFS(СВЦЭМ!$C$33:$C$776,СВЦЭМ!$A$33:$A$776,$A28,СВЦЭМ!$B$33:$B$776,X$11)+'СЕТ СН'!$F$12+СВЦЭМ!$D$10+'СЕТ СН'!$F$5-'СЕТ СН'!$F$20</f>
        <v>1840.8080051300001</v>
      </c>
      <c r="Y28" s="36">
        <f>SUMIFS(СВЦЭМ!$C$33:$C$776,СВЦЭМ!$A$33:$A$776,$A28,СВЦЭМ!$B$33:$B$776,Y$11)+'СЕТ СН'!$F$12+СВЦЭМ!$D$10+'СЕТ СН'!$F$5-'СЕТ СН'!$F$20</f>
        <v>1933.7429127400001</v>
      </c>
    </row>
    <row r="29" spans="1:25" ht="15.75" x14ac:dyDescent="0.2">
      <c r="A29" s="35">
        <f t="shared" si="0"/>
        <v>44000</v>
      </c>
      <c r="B29" s="36">
        <f>SUMIFS(СВЦЭМ!$C$33:$C$776,СВЦЭМ!$A$33:$A$776,$A29,СВЦЭМ!$B$33:$B$776,B$11)+'СЕТ СН'!$F$12+СВЦЭМ!$D$10+'СЕТ СН'!$F$5-'СЕТ СН'!$F$20</f>
        <v>1898.2386462499999</v>
      </c>
      <c r="C29" s="36">
        <f>SUMIFS(СВЦЭМ!$C$33:$C$776,СВЦЭМ!$A$33:$A$776,$A29,СВЦЭМ!$B$33:$B$776,C$11)+'СЕТ СН'!$F$12+СВЦЭМ!$D$10+'СЕТ СН'!$F$5-'СЕТ СН'!$F$20</f>
        <v>1872.3205588400001</v>
      </c>
      <c r="D29" s="36">
        <f>SUMIFS(СВЦЭМ!$C$33:$C$776,СВЦЭМ!$A$33:$A$776,$A29,СВЦЭМ!$B$33:$B$776,D$11)+'СЕТ СН'!$F$12+СВЦЭМ!$D$10+'СЕТ СН'!$F$5-'СЕТ СН'!$F$20</f>
        <v>1901.93995032</v>
      </c>
      <c r="E29" s="36">
        <f>SUMIFS(СВЦЭМ!$C$33:$C$776,СВЦЭМ!$A$33:$A$776,$A29,СВЦЭМ!$B$33:$B$776,E$11)+'СЕТ СН'!$F$12+СВЦЭМ!$D$10+'СЕТ СН'!$F$5-'СЕТ СН'!$F$20</f>
        <v>1917.53979056</v>
      </c>
      <c r="F29" s="36">
        <f>SUMIFS(СВЦЭМ!$C$33:$C$776,СВЦЭМ!$A$33:$A$776,$A29,СВЦЭМ!$B$33:$B$776,F$11)+'СЕТ СН'!$F$12+СВЦЭМ!$D$10+'СЕТ СН'!$F$5-'СЕТ СН'!$F$20</f>
        <v>1914.34482783</v>
      </c>
      <c r="G29" s="36">
        <f>SUMIFS(СВЦЭМ!$C$33:$C$776,СВЦЭМ!$A$33:$A$776,$A29,СВЦЭМ!$B$33:$B$776,G$11)+'СЕТ СН'!$F$12+СВЦЭМ!$D$10+'СЕТ СН'!$F$5-'СЕТ СН'!$F$20</f>
        <v>2041.9166205800002</v>
      </c>
      <c r="H29" s="36">
        <f>SUMIFS(СВЦЭМ!$C$33:$C$776,СВЦЭМ!$A$33:$A$776,$A29,СВЦЭМ!$B$33:$B$776,H$11)+'СЕТ СН'!$F$12+СВЦЭМ!$D$10+'СЕТ СН'!$F$5-'СЕТ СН'!$F$20</f>
        <v>1994.06092702</v>
      </c>
      <c r="I29" s="36">
        <f>SUMIFS(СВЦЭМ!$C$33:$C$776,СВЦЭМ!$A$33:$A$776,$A29,СВЦЭМ!$B$33:$B$776,I$11)+'СЕТ СН'!$F$12+СВЦЭМ!$D$10+'СЕТ СН'!$F$5-'СЕТ СН'!$F$20</f>
        <v>1986.1785636100001</v>
      </c>
      <c r="J29" s="36">
        <f>SUMIFS(СВЦЭМ!$C$33:$C$776,СВЦЭМ!$A$33:$A$776,$A29,СВЦЭМ!$B$33:$B$776,J$11)+'СЕТ СН'!$F$12+СВЦЭМ!$D$10+'СЕТ СН'!$F$5-'СЕТ СН'!$F$20</f>
        <v>1991.38243672</v>
      </c>
      <c r="K29" s="36">
        <f>SUMIFS(СВЦЭМ!$C$33:$C$776,СВЦЭМ!$A$33:$A$776,$A29,СВЦЭМ!$B$33:$B$776,K$11)+'СЕТ СН'!$F$12+СВЦЭМ!$D$10+'СЕТ СН'!$F$5-'СЕТ СН'!$F$20</f>
        <v>1893.7761857300002</v>
      </c>
      <c r="L29" s="36">
        <f>SUMIFS(СВЦЭМ!$C$33:$C$776,СВЦЭМ!$A$33:$A$776,$A29,СВЦЭМ!$B$33:$B$776,L$11)+'СЕТ СН'!$F$12+СВЦЭМ!$D$10+'СЕТ СН'!$F$5-'СЕТ СН'!$F$20</f>
        <v>1837.1284522800001</v>
      </c>
      <c r="M29" s="36">
        <f>SUMIFS(СВЦЭМ!$C$33:$C$776,СВЦЭМ!$A$33:$A$776,$A29,СВЦЭМ!$B$33:$B$776,M$11)+'СЕТ СН'!$F$12+СВЦЭМ!$D$10+'СЕТ СН'!$F$5-'СЕТ СН'!$F$20</f>
        <v>1821.2118742299999</v>
      </c>
      <c r="N29" s="36">
        <f>SUMIFS(СВЦЭМ!$C$33:$C$776,СВЦЭМ!$A$33:$A$776,$A29,СВЦЭМ!$B$33:$B$776,N$11)+'СЕТ СН'!$F$12+СВЦЭМ!$D$10+'СЕТ СН'!$F$5-'СЕТ СН'!$F$20</f>
        <v>1837.50113915</v>
      </c>
      <c r="O29" s="36">
        <f>SUMIFS(СВЦЭМ!$C$33:$C$776,СВЦЭМ!$A$33:$A$776,$A29,СВЦЭМ!$B$33:$B$776,O$11)+'СЕТ СН'!$F$12+СВЦЭМ!$D$10+'СЕТ СН'!$F$5-'СЕТ СН'!$F$20</f>
        <v>1854.62326403</v>
      </c>
      <c r="P29" s="36">
        <f>SUMIFS(СВЦЭМ!$C$33:$C$776,СВЦЭМ!$A$33:$A$776,$A29,СВЦЭМ!$B$33:$B$776,P$11)+'СЕТ СН'!$F$12+СВЦЭМ!$D$10+'СЕТ СН'!$F$5-'СЕТ СН'!$F$20</f>
        <v>1844.7614231100001</v>
      </c>
      <c r="Q29" s="36">
        <f>SUMIFS(СВЦЭМ!$C$33:$C$776,СВЦЭМ!$A$33:$A$776,$A29,СВЦЭМ!$B$33:$B$776,Q$11)+'СЕТ СН'!$F$12+СВЦЭМ!$D$10+'СЕТ СН'!$F$5-'СЕТ СН'!$F$20</f>
        <v>1848.4496990900002</v>
      </c>
      <c r="R29" s="36">
        <f>SUMIFS(СВЦЭМ!$C$33:$C$776,СВЦЭМ!$A$33:$A$776,$A29,СВЦЭМ!$B$33:$B$776,R$11)+'СЕТ СН'!$F$12+СВЦЭМ!$D$10+'СЕТ СН'!$F$5-'СЕТ СН'!$F$20</f>
        <v>1842.39168283</v>
      </c>
      <c r="S29" s="36">
        <f>SUMIFS(СВЦЭМ!$C$33:$C$776,СВЦЭМ!$A$33:$A$776,$A29,СВЦЭМ!$B$33:$B$776,S$11)+'СЕТ СН'!$F$12+СВЦЭМ!$D$10+'СЕТ СН'!$F$5-'СЕТ СН'!$F$20</f>
        <v>1857.3666890300001</v>
      </c>
      <c r="T29" s="36">
        <f>SUMIFS(СВЦЭМ!$C$33:$C$776,СВЦЭМ!$A$33:$A$776,$A29,СВЦЭМ!$B$33:$B$776,T$11)+'СЕТ СН'!$F$12+СВЦЭМ!$D$10+'СЕТ СН'!$F$5-'СЕТ СН'!$F$20</f>
        <v>1852.5435995</v>
      </c>
      <c r="U29" s="36">
        <f>SUMIFS(СВЦЭМ!$C$33:$C$776,СВЦЭМ!$A$33:$A$776,$A29,СВЦЭМ!$B$33:$B$776,U$11)+'СЕТ СН'!$F$12+СВЦЭМ!$D$10+'СЕТ СН'!$F$5-'СЕТ СН'!$F$20</f>
        <v>1853.6390054799999</v>
      </c>
      <c r="V29" s="36">
        <f>SUMIFS(СВЦЭМ!$C$33:$C$776,СВЦЭМ!$A$33:$A$776,$A29,СВЦЭМ!$B$33:$B$776,V$11)+'СЕТ СН'!$F$12+СВЦЭМ!$D$10+'СЕТ СН'!$F$5-'СЕТ СН'!$F$20</f>
        <v>1838.02953357</v>
      </c>
      <c r="W29" s="36">
        <f>SUMIFS(СВЦЭМ!$C$33:$C$776,СВЦЭМ!$A$33:$A$776,$A29,СВЦЭМ!$B$33:$B$776,W$11)+'СЕТ СН'!$F$12+СВЦЭМ!$D$10+'СЕТ СН'!$F$5-'СЕТ СН'!$F$20</f>
        <v>1828.24728129</v>
      </c>
      <c r="X29" s="36">
        <f>SUMIFS(СВЦЭМ!$C$33:$C$776,СВЦЭМ!$A$33:$A$776,$A29,СВЦЭМ!$B$33:$B$776,X$11)+'СЕТ СН'!$F$12+СВЦЭМ!$D$10+'СЕТ СН'!$F$5-'СЕТ СН'!$F$20</f>
        <v>1876.4048463200002</v>
      </c>
      <c r="Y29" s="36">
        <f>SUMIFS(СВЦЭМ!$C$33:$C$776,СВЦЭМ!$A$33:$A$776,$A29,СВЦЭМ!$B$33:$B$776,Y$11)+'СЕТ СН'!$F$12+СВЦЭМ!$D$10+'СЕТ СН'!$F$5-'СЕТ СН'!$F$20</f>
        <v>1889.8676498899999</v>
      </c>
    </row>
    <row r="30" spans="1:25" ht="15.75" x14ac:dyDescent="0.2">
      <c r="A30" s="35">
        <f t="shared" si="0"/>
        <v>44001</v>
      </c>
      <c r="B30" s="36">
        <f>SUMIFS(СВЦЭМ!$C$33:$C$776,СВЦЭМ!$A$33:$A$776,$A30,СВЦЭМ!$B$33:$B$776,B$11)+'СЕТ СН'!$F$12+СВЦЭМ!$D$10+'СЕТ СН'!$F$5-'СЕТ СН'!$F$20</f>
        <v>2010.65805501</v>
      </c>
      <c r="C30" s="36">
        <f>SUMIFS(СВЦЭМ!$C$33:$C$776,СВЦЭМ!$A$33:$A$776,$A30,СВЦЭМ!$B$33:$B$776,C$11)+'СЕТ СН'!$F$12+СВЦЭМ!$D$10+'СЕТ СН'!$F$5-'СЕТ СН'!$F$20</f>
        <v>2047.92693629</v>
      </c>
      <c r="D30" s="36">
        <f>SUMIFS(СВЦЭМ!$C$33:$C$776,СВЦЭМ!$A$33:$A$776,$A30,СВЦЭМ!$B$33:$B$776,D$11)+'СЕТ СН'!$F$12+СВЦЭМ!$D$10+'СЕТ СН'!$F$5-'СЕТ СН'!$F$20</f>
        <v>2053.9301934200003</v>
      </c>
      <c r="E30" s="36">
        <f>SUMIFS(СВЦЭМ!$C$33:$C$776,СВЦЭМ!$A$33:$A$776,$A30,СВЦЭМ!$B$33:$B$776,E$11)+'СЕТ СН'!$F$12+СВЦЭМ!$D$10+'СЕТ СН'!$F$5-'СЕТ СН'!$F$20</f>
        <v>2044.08853647</v>
      </c>
      <c r="F30" s="36">
        <f>SUMIFS(СВЦЭМ!$C$33:$C$776,СВЦЭМ!$A$33:$A$776,$A30,СВЦЭМ!$B$33:$B$776,F$11)+'СЕТ СН'!$F$12+СВЦЭМ!$D$10+'СЕТ СН'!$F$5-'СЕТ СН'!$F$20</f>
        <v>2037.29318977</v>
      </c>
      <c r="G30" s="36">
        <f>SUMIFS(СВЦЭМ!$C$33:$C$776,СВЦЭМ!$A$33:$A$776,$A30,СВЦЭМ!$B$33:$B$776,G$11)+'СЕТ СН'!$F$12+СВЦЭМ!$D$10+'СЕТ СН'!$F$5-'СЕТ СН'!$F$20</f>
        <v>2046.8551083500001</v>
      </c>
      <c r="H30" s="36">
        <f>SUMIFS(СВЦЭМ!$C$33:$C$776,СВЦЭМ!$A$33:$A$776,$A30,СВЦЭМ!$B$33:$B$776,H$11)+'СЕТ СН'!$F$12+СВЦЭМ!$D$10+'СЕТ СН'!$F$5-'СЕТ СН'!$F$20</f>
        <v>2063.7982890699996</v>
      </c>
      <c r="I30" s="36">
        <f>SUMIFS(СВЦЭМ!$C$33:$C$776,СВЦЭМ!$A$33:$A$776,$A30,СВЦЭМ!$B$33:$B$776,I$11)+'СЕТ СН'!$F$12+СВЦЭМ!$D$10+'СЕТ СН'!$F$5-'СЕТ СН'!$F$20</f>
        <v>2050.2650180800001</v>
      </c>
      <c r="J30" s="36">
        <f>SUMIFS(СВЦЭМ!$C$33:$C$776,СВЦЭМ!$A$33:$A$776,$A30,СВЦЭМ!$B$33:$B$776,J$11)+'СЕТ СН'!$F$12+СВЦЭМ!$D$10+'СЕТ СН'!$F$5-'СЕТ СН'!$F$20</f>
        <v>1936.3954548500001</v>
      </c>
      <c r="K30" s="36">
        <f>SUMIFS(СВЦЭМ!$C$33:$C$776,СВЦЭМ!$A$33:$A$776,$A30,СВЦЭМ!$B$33:$B$776,K$11)+'СЕТ СН'!$F$12+СВЦЭМ!$D$10+'СЕТ СН'!$F$5-'СЕТ СН'!$F$20</f>
        <v>1836.7390950200001</v>
      </c>
      <c r="L30" s="36">
        <f>SUMIFS(СВЦЭМ!$C$33:$C$776,СВЦЭМ!$A$33:$A$776,$A30,СВЦЭМ!$B$33:$B$776,L$11)+'СЕТ СН'!$F$12+СВЦЭМ!$D$10+'СЕТ СН'!$F$5-'СЕТ СН'!$F$20</f>
        <v>1783.24723541</v>
      </c>
      <c r="M30" s="36">
        <f>SUMIFS(СВЦЭМ!$C$33:$C$776,СВЦЭМ!$A$33:$A$776,$A30,СВЦЭМ!$B$33:$B$776,M$11)+'СЕТ СН'!$F$12+СВЦЭМ!$D$10+'СЕТ СН'!$F$5-'СЕТ СН'!$F$20</f>
        <v>1781.9375123700001</v>
      </c>
      <c r="N30" s="36">
        <f>SUMIFS(СВЦЭМ!$C$33:$C$776,СВЦЭМ!$A$33:$A$776,$A30,СВЦЭМ!$B$33:$B$776,N$11)+'СЕТ СН'!$F$12+СВЦЭМ!$D$10+'СЕТ СН'!$F$5-'СЕТ СН'!$F$20</f>
        <v>1784.61731478</v>
      </c>
      <c r="O30" s="36">
        <f>SUMIFS(СВЦЭМ!$C$33:$C$776,СВЦЭМ!$A$33:$A$776,$A30,СВЦЭМ!$B$33:$B$776,O$11)+'СЕТ СН'!$F$12+СВЦЭМ!$D$10+'СЕТ СН'!$F$5-'СЕТ СН'!$F$20</f>
        <v>1805.96467411</v>
      </c>
      <c r="P30" s="36">
        <f>SUMIFS(СВЦЭМ!$C$33:$C$776,СВЦЭМ!$A$33:$A$776,$A30,СВЦЭМ!$B$33:$B$776,P$11)+'СЕТ СН'!$F$12+СВЦЭМ!$D$10+'СЕТ СН'!$F$5-'СЕТ СН'!$F$20</f>
        <v>1787.7885464999999</v>
      </c>
      <c r="Q30" s="36">
        <f>SUMIFS(СВЦЭМ!$C$33:$C$776,СВЦЭМ!$A$33:$A$776,$A30,СВЦЭМ!$B$33:$B$776,Q$11)+'СЕТ СН'!$F$12+СВЦЭМ!$D$10+'СЕТ СН'!$F$5-'СЕТ СН'!$F$20</f>
        <v>1800.66196425</v>
      </c>
      <c r="R30" s="36">
        <f>SUMIFS(СВЦЭМ!$C$33:$C$776,СВЦЭМ!$A$33:$A$776,$A30,СВЦЭМ!$B$33:$B$776,R$11)+'СЕТ СН'!$F$12+СВЦЭМ!$D$10+'СЕТ СН'!$F$5-'СЕТ СН'!$F$20</f>
        <v>1794.9246216500001</v>
      </c>
      <c r="S30" s="36">
        <f>SUMIFS(СВЦЭМ!$C$33:$C$776,СВЦЭМ!$A$33:$A$776,$A30,СВЦЭМ!$B$33:$B$776,S$11)+'СЕТ СН'!$F$12+СВЦЭМ!$D$10+'СЕТ СН'!$F$5-'СЕТ СН'!$F$20</f>
        <v>1822.97534718</v>
      </c>
      <c r="T30" s="36">
        <f>SUMIFS(СВЦЭМ!$C$33:$C$776,СВЦЭМ!$A$33:$A$776,$A30,СВЦЭМ!$B$33:$B$776,T$11)+'СЕТ СН'!$F$12+СВЦЭМ!$D$10+'СЕТ СН'!$F$5-'СЕТ СН'!$F$20</f>
        <v>1818.82817049</v>
      </c>
      <c r="U30" s="36">
        <f>SUMIFS(СВЦЭМ!$C$33:$C$776,СВЦЭМ!$A$33:$A$776,$A30,СВЦЭМ!$B$33:$B$776,U$11)+'СЕТ СН'!$F$12+СВЦЭМ!$D$10+'СЕТ СН'!$F$5-'СЕТ СН'!$F$20</f>
        <v>1809.48275945</v>
      </c>
      <c r="V30" s="36">
        <f>SUMIFS(СВЦЭМ!$C$33:$C$776,СВЦЭМ!$A$33:$A$776,$A30,СВЦЭМ!$B$33:$B$776,V$11)+'СЕТ СН'!$F$12+СВЦЭМ!$D$10+'СЕТ СН'!$F$5-'СЕТ СН'!$F$20</f>
        <v>1791.43416441</v>
      </c>
      <c r="W30" s="36">
        <f>SUMIFS(СВЦЭМ!$C$33:$C$776,СВЦЭМ!$A$33:$A$776,$A30,СВЦЭМ!$B$33:$B$776,W$11)+'СЕТ СН'!$F$12+СВЦЭМ!$D$10+'СЕТ СН'!$F$5-'СЕТ СН'!$F$20</f>
        <v>1789.8588315100001</v>
      </c>
      <c r="X30" s="36">
        <f>SUMIFS(СВЦЭМ!$C$33:$C$776,СВЦЭМ!$A$33:$A$776,$A30,СВЦЭМ!$B$33:$B$776,X$11)+'СЕТ СН'!$F$12+СВЦЭМ!$D$10+'СЕТ СН'!$F$5-'СЕТ СН'!$F$20</f>
        <v>1841.77488341</v>
      </c>
      <c r="Y30" s="36">
        <f>SUMIFS(СВЦЭМ!$C$33:$C$776,СВЦЭМ!$A$33:$A$776,$A30,СВЦЭМ!$B$33:$B$776,Y$11)+'СЕТ СН'!$F$12+СВЦЭМ!$D$10+'СЕТ СН'!$F$5-'СЕТ СН'!$F$20</f>
        <v>1933.12146284</v>
      </c>
    </row>
    <row r="31" spans="1:25" ht="15.75" x14ac:dyDescent="0.2">
      <c r="A31" s="35">
        <f t="shared" si="0"/>
        <v>44002</v>
      </c>
      <c r="B31" s="36">
        <f>SUMIFS(СВЦЭМ!$C$33:$C$776,СВЦЭМ!$A$33:$A$776,$A31,СВЦЭМ!$B$33:$B$776,B$11)+'СЕТ СН'!$F$12+СВЦЭМ!$D$10+'СЕТ СН'!$F$5-'СЕТ СН'!$F$20</f>
        <v>1998.9641723499999</v>
      </c>
      <c r="C31" s="36">
        <f>SUMIFS(СВЦЭМ!$C$33:$C$776,СВЦЭМ!$A$33:$A$776,$A31,СВЦЭМ!$B$33:$B$776,C$11)+'СЕТ СН'!$F$12+СВЦЭМ!$D$10+'СЕТ СН'!$F$5-'СЕТ СН'!$F$20</f>
        <v>2027.81710309</v>
      </c>
      <c r="D31" s="36">
        <f>SUMIFS(СВЦЭМ!$C$33:$C$776,СВЦЭМ!$A$33:$A$776,$A31,СВЦЭМ!$B$33:$B$776,D$11)+'СЕТ СН'!$F$12+СВЦЭМ!$D$10+'СЕТ СН'!$F$5-'СЕТ СН'!$F$20</f>
        <v>2034.31383149</v>
      </c>
      <c r="E31" s="36">
        <f>SUMIFS(СВЦЭМ!$C$33:$C$776,СВЦЭМ!$A$33:$A$776,$A31,СВЦЭМ!$B$33:$B$776,E$11)+'СЕТ СН'!$F$12+СВЦЭМ!$D$10+'СЕТ СН'!$F$5-'СЕТ СН'!$F$20</f>
        <v>2027.2890923800001</v>
      </c>
      <c r="F31" s="36">
        <f>SUMIFS(СВЦЭМ!$C$33:$C$776,СВЦЭМ!$A$33:$A$776,$A31,СВЦЭМ!$B$33:$B$776,F$11)+'СЕТ СН'!$F$12+СВЦЭМ!$D$10+'СЕТ СН'!$F$5-'СЕТ СН'!$F$20</f>
        <v>2015.3424797100001</v>
      </c>
      <c r="G31" s="36">
        <f>SUMIFS(СВЦЭМ!$C$33:$C$776,СВЦЭМ!$A$33:$A$776,$A31,СВЦЭМ!$B$33:$B$776,G$11)+'СЕТ СН'!$F$12+СВЦЭМ!$D$10+'СЕТ СН'!$F$5-'СЕТ СН'!$F$20</f>
        <v>2023.0218085400002</v>
      </c>
      <c r="H31" s="36">
        <f>SUMIFS(СВЦЭМ!$C$33:$C$776,СВЦЭМ!$A$33:$A$776,$A31,СВЦЭМ!$B$33:$B$776,H$11)+'СЕТ СН'!$F$12+СВЦЭМ!$D$10+'СЕТ СН'!$F$5-'СЕТ СН'!$F$20</f>
        <v>2028.5987584100001</v>
      </c>
      <c r="I31" s="36">
        <f>SUMIFS(СВЦЭМ!$C$33:$C$776,СВЦЭМ!$A$33:$A$776,$A31,СВЦЭМ!$B$33:$B$776,I$11)+'СЕТ СН'!$F$12+СВЦЭМ!$D$10+'СЕТ СН'!$F$5-'СЕТ СН'!$F$20</f>
        <v>2006.74136707</v>
      </c>
      <c r="J31" s="36">
        <f>SUMIFS(СВЦЭМ!$C$33:$C$776,СВЦЭМ!$A$33:$A$776,$A31,СВЦЭМ!$B$33:$B$776,J$11)+'СЕТ СН'!$F$12+СВЦЭМ!$D$10+'СЕТ СН'!$F$5-'СЕТ СН'!$F$20</f>
        <v>1888.237879</v>
      </c>
      <c r="K31" s="36">
        <f>SUMIFS(СВЦЭМ!$C$33:$C$776,СВЦЭМ!$A$33:$A$776,$A31,СВЦЭМ!$B$33:$B$776,K$11)+'СЕТ СН'!$F$12+СВЦЭМ!$D$10+'СЕТ СН'!$F$5-'СЕТ СН'!$F$20</f>
        <v>1815.0423734999999</v>
      </c>
      <c r="L31" s="36">
        <f>SUMIFS(СВЦЭМ!$C$33:$C$776,СВЦЭМ!$A$33:$A$776,$A31,СВЦЭМ!$B$33:$B$776,L$11)+'СЕТ СН'!$F$12+СВЦЭМ!$D$10+'СЕТ СН'!$F$5-'СЕТ СН'!$F$20</f>
        <v>1775.9582168500001</v>
      </c>
      <c r="M31" s="36">
        <f>SUMIFS(СВЦЭМ!$C$33:$C$776,СВЦЭМ!$A$33:$A$776,$A31,СВЦЭМ!$B$33:$B$776,M$11)+'СЕТ СН'!$F$12+СВЦЭМ!$D$10+'СЕТ СН'!$F$5-'СЕТ СН'!$F$20</f>
        <v>1776.0909101500001</v>
      </c>
      <c r="N31" s="36">
        <f>SUMIFS(СВЦЭМ!$C$33:$C$776,СВЦЭМ!$A$33:$A$776,$A31,СВЦЭМ!$B$33:$B$776,N$11)+'СЕТ СН'!$F$12+СВЦЭМ!$D$10+'СЕТ СН'!$F$5-'СЕТ СН'!$F$20</f>
        <v>1780.56683017</v>
      </c>
      <c r="O31" s="36">
        <f>SUMIFS(СВЦЭМ!$C$33:$C$776,СВЦЭМ!$A$33:$A$776,$A31,СВЦЭМ!$B$33:$B$776,O$11)+'СЕТ СН'!$F$12+СВЦЭМ!$D$10+'СЕТ СН'!$F$5-'СЕТ СН'!$F$20</f>
        <v>1792.6145283400001</v>
      </c>
      <c r="P31" s="36">
        <f>SUMIFS(СВЦЭМ!$C$33:$C$776,СВЦЭМ!$A$33:$A$776,$A31,СВЦЭМ!$B$33:$B$776,P$11)+'СЕТ СН'!$F$12+СВЦЭМ!$D$10+'СЕТ СН'!$F$5-'СЕТ СН'!$F$20</f>
        <v>1768.11601266</v>
      </c>
      <c r="Q31" s="36">
        <f>SUMIFS(СВЦЭМ!$C$33:$C$776,СВЦЭМ!$A$33:$A$776,$A31,СВЦЭМ!$B$33:$B$776,Q$11)+'СЕТ СН'!$F$12+СВЦЭМ!$D$10+'СЕТ СН'!$F$5-'СЕТ СН'!$F$20</f>
        <v>1780.5936783900002</v>
      </c>
      <c r="R31" s="36">
        <f>SUMIFS(СВЦЭМ!$C$33:$C$776,СВЦЭМ!$A$33:$A$776,$A31,СВЦЭМ!$B$33:$B$776,R$11)+'СЕТ СН'!$F$12+СВЦЭМ!$D$10+'СЕТ СН'!$F$5-'СЕТ СН'!$F$20</f>
        <v>1781.18493868</v>
      </c>
      <c r="S31" s="36">
        <f>SUMIFS(СВЦЭМ!$C$33:$C$776,СВЦЭМ!$A$33:$A$776,$A31,СВЦЭМ!$B$33:$B$776,S$11)+'СЕТ СН'!$F$12+СВЦЭМ!$D$10+'СЕТ СН'!$F$5-'СЕТ СН'!$F$20</f>
        <v>1803.54187742</v>
      </c>
      <c r="T31" s="36">
        <f>SUMIFS(СВЦЭМ!$C$33:$C$776,СВЦЭМ!$A$33:$A$776,$A31,СВЦЭМ!$B$33:$B$776,T$11)+'СЕТ СН'!$F$12+СВЦЭМ!$D$10+'СЕТ СН'!$F$5-'СЕТ СН'!$F$20</f>
        <v>1801.71489791</v>
      </c>
      <c r="U31" s="36">
        <f>SUMIFS(СВЦЭМ!$C$33:$C$776,СВЦЭМ!$A$33:$A$776,$A31,СВЦЭМ!$B$33:$B$776,U$11)+'СЕТ СН'!$F$12+СВЦЭМ!$D$10+'СЕТ СН'!$F$5-'СЕТ СН'!$F$20</f>
        <v>1791.58939865</v>
      </c>
      <c r="V31" s="36">
        <f>SUMIFS(СВЦЭМ!$C$33:$C$776,СВЦЭМ!$A$33:$A$776,$A31,СВЦЭМ!$B$33:$B$776,V$11)+'СЕТ СН'!$F$12+СВЦЭМ!$D$10+'СЕТ СН'!$F$5-'СЕТ СН'!$F$20</f>
        <v>1765.32531365</v>
      </c>
      <c r="W31" s="36">
        <f>SUMIFS(СВЦЭМ!$C$33:$C$776,СВЦЭМ!$A$33:$A$776,$A31,СВЦЭМ!$B$33:$B$776,W$11)+'СЕТ СН'!$F$12+СВЦЭМ!$D$10+'СЕТ СН'!$F$5-'СЕТ СН'!$F$20</f>
        <v>1782.91891756</v>
      </c>
      <c r="X31" s="36">
        <f>SUMIFS(СВЦЭМ!$C$33:$C$776,СВЦЭМ!$A$33:$A$776,$A31,СВЦЭМ!$B$33:$B$776,X$11)+'СЕТ СН'!$F$12+СВЦЭМ!$D$10+'СЕТ СН'!$F$5-'СЕТ СН'!$F$20</f>
        <v>1837.29209666</v>
      </c>
      <c r="Y31" s="36">
        <f>SUMIFS(СВЦЭМ!$C$33:$C$776,СВЦЭМ!$A$33:$A$776,$A31,СВЦЭМ!$B$33:$B$776,Y$11)+'СЕТ СН'!$F$12+СВЦЭМ!$D$10+'СЕТ СН'!$F$5-'СЕТ СН'!$F$20</f>
        <v>1902.1489826100001</v>
      </c>
    </row>
    <row r="32" spans="1:25" ht="15.75" x14ac:dyDescent="0.2">
      <c r="A32" s="35">
        <f t="shared" si="0"/>
        <v>44003</v>
      </c>
      <c r="B32" s="36">
        <f>SUMIFS(СВЦЭМ!$C$33:$C$776,СВЦЭМ!$A$33:$A$776,$A32,СВЦЭМ!$B$33:$B$776,B$11)+'СЕТ СН'!$F$12+СВЦЭМ!$D$10+'СЕТ СН'!$F$5-'СЕТ СН'!$F$20</f>
        <v>1975.76289937</v>
      </c>
      <c r="C32" s="36">
        <f>SUMIFS(СВЦЭМ!$C$33:$C$776,СВЦЭМ!$A$33:$A$776,$A32,СВЦЭМ!$B$33:$B$776,C$11)+'СЕТ СН'!$F$12+СВЦЭМ!$D$10+'СЕТ СН'!$F$5-'СЕТ СН'!$F$20</f>
        <v>2013.09094871</v>
      </c>
      <c r="D32" s="36">
        <f>SUMIFS(СВЦЭМ!$C$33:$C$776,СВЦЭМ!$A$33:$A$776,$A32,СВЦЭМ!$B$33:$B$776,D$11)+'СЕТ СН'!$F$12+СВЦЭМ!$D$10+'СЕТ СН'!$F$5-'СЕТ СН'!$F$20</f>
        <v>2051.4226672499999</v>
      </c>
      <c r="E32" s="36">
        <f>SUMIFS(СВЦЭМ!$C$33:$C$776,СВЦЭМ!$A$33:$A$776,$A32,СВЦЭМ!$B$33:$B$776,E$11)+'СЕТ СН'!$F$12+СВЦЭМ!$D$10+'СЕТ СН'!$F$5-'СЕТ СН'!$F$20</f>
        <v>2077.4430803099999</v>
      </c>
      <c r="F32" s="36">
        <f>SUMIFS(СВЦЭМ!$C$33:$C$776,СВЦЭМ!$A$33:$A$776,$A32,СВЦЭМ!$B$33:$B$776,F$11)+'СЕТ СН'!$F$12+СВЦЭМ!$D$10+'СЕТ СН'!$F$5-'СЕТ СН'!$F$20</f>
        <v>2070.6005619500002</v>
      </c>
      <c r="G32" s="36">
        <f>SUMIFS(СВЦЭМ!$C$33:$C$776,СВЦЭМ!$A$33:$A$776,$A32,СВЦЭМ!$B$33:$B$776,G$11)+'СЕТ СН'!$F$12+СВЦЭМ!$D$10+'СЕТ СН'!$F$5-'СЕТ СН'!$F$20</f>
        <v>2067.3217429099996</v>
      </c>
      <c r="H32" s="36">
        <f>SUMIFS(СВЦЭМ!$C$33:$C$776,СВЦЭМ!$A$33:$A$776,$A32,СВЦЭМ!$B$33:$B$776,H$11)+'СЕТ СН'!$F$12+СВЦЭМ!$D$10+'СЕТ СН'!$F$5-'СЕТ СН'!$F$20</f>
        <v>2040.5865371700002</v>
      </c>
      <c r="I32" s="36">
        <f>SUMIFS(СВЦЭМ!$C$33:$C$776,СВЦЭМ!$A$33:$A$776,$A32,СВЦЭМ!$B$33:$B$776,I$11)+'СЕТ СН'!$F$12+СВЦЭМ!$D$10+'СЕТ СН'!$F$5-'СЕТ СН'!$F$20</f>
        <v>2016.3084831599999</v>
      </c>
      <c r="J32" s="36">
        <f>SUMIFS(СВЦЭМ!$C$33:$C$776,СВЦЭМ!$A$33:$A$776,$A32,СВЦЭМ!$B$33:$B$776,J$11)+'СЕТ СН'!$F$12+СВЦЭМ!$D$10+'СЕТ СН'!$F$5-'СЕТ СН'!$F$20</f>
        <v>1959.1601937999999</v>
      </c>
      <c r="K32" s="36">
        <f>SUMIFS(СВЦЭМ!$C$33:$C$776,СВЦЭМ!$A$33:$A$776,$A32,СВЦЭМ!$B$33:$B$776,K$11)+'СЕТ СН'!$F$12+СВЦЭМ!$D$10+'СЕТ СН'!$F$5-'СЕТ СН'!$F$20</f>
        <v>1882.9077901800001</v>
      </c>
      <c r="L32" s="36">
        <f>SUMIFS(СВЦЭМ!$C$33:$C$776,СВЦЭМ!$A$33:$A$776,$A32,СВЦЭМ!$B$33:$B$776,L$11)+'СЕТ СН'!$F$12+СВЦЭМ!$D$10+'СЕТ СН'!$F$5-'СЕТ СН'!$F$20</f>
        <v>1812.2085501700001</v>
      </c>
      <c r="M32" s="36">
        <f>SUMIFS(СВЦЭМ!$C$33:$C$776,СВЦЭМ!$A$33:$A$776,$A32,СВЦЭМ!$B$33:$B$776,M$11)+'СЕТ СН'!$F$12+СВЦЭМ!$D$10+'СЕТ СН'!$F$5-'СЕТ СН'!$F$20</f>
        <v>1742.4174736700002</v>
      </c>
      <c r="N32" s="36">
        <f>SUMIFS(СВЦЭМ!$C$33:$C$776,СВЦЭМ!$A$33:$A$776,$A32,СВЦЭМ!$B$33:$B$776,N$11)+'СЕТ СН'!$F$12+СВЦЭМ!$D$10+'СЕТ СН'!$F$5-'СЕТ СН'!$F$20</f>
        <v>1736.09766341</v>
      </c>
      <c r="O32" s="36">
        <f>SUMIFS(СВЦЭМ!$C$33:$C$776,СВЦЭМ!$A$33:$A$776,$A32,СВЦЭМ!$B$33:$B$776,O$11)+'СЕТ СН'!$F$12+СВЦЭМ!$D$10+'СЕТ СН'!$F$5-'СЕТ СН'!$F$20</f>
        <v>1729.15172736</v>
      </c>
      <c r="P32" s="36">
        <f>SUMIFS(СВЦЭМ!$C$33:$C$776,СВЦЭМ!$A$33:$A$776,$A32,СВЦЭМ!$B$33:$B$776,P$11)+'СЕТ СН'!$F$12+СВЦЭМ!$D$10+'СЕТ СН'!$F$5-'СЕТ СН'!$F$20</f>
        <v>1730.7130568900002</v>
      </c>
      <c r="Q32" s="36">
        <f>SUMIFS(СВЦЭМ!$C$33:$C$776,СВЦЭМ!$A$33:$A$776,$A32,СВЦЭМ!$B$33:$B$776,Q$11)+'СЕТ СН'!$F$12+СВЦЭМ!$D$10+'СЕТ СН'!$F$5-'СЕТ СН'!$F$20</f>
        <v>1732.88660415</v>
      </c>
      <c r="R32" s="36">
        <f>SUMIFS(СВЦЭМ!$C$33:$C$776,СВЦЭМ!$A$33:$A$776,$A32,СВЦЭМ!$B$33:$B$776,R$11)+'СЕТ СН'!$F$12+СВЦЭМ!$D$10+'СЕТ СН'!$F$5-'СЕТ СН'!$F$20</f>
        <v>1735.0738362699999</v>
      </c>
      <c r="S32" s="36">
        <f>SUMIFS(СВЦЭМ!$C$33:$C$776,СВЦЭМ!$A$33:$A$776,$A32,СВЦЭМ!$B$33:$B$776,S$11)+'СЕТ СН'!$F$12+СВЦЭМ!$D$10+'СЕТ СН'!$F$5-'СЕТ СН'!$F$20</f>
        <v>1734.1662506800001</v>
      </c>
      <c r="T32" s="36">
        <f>SUMIFS(СВЦЭМ!$C$33:$C$776,СВЦЭМ!$A$33:$A$776,$A32,СВЦЭМ!$B$33:$B$776,T$11)+'СЕТ СН'!$F$12+СВЦЭМ!$D$10+'СЕТ СН'!$F$5-'СЕТ СН'!$F$20</f>
        <v>1749.5630115700001</v>
      </c>
      <c r="U32" s="36">
        <f>SUMIFS(СВЦЭМ!$C$33:$C$776,СВЦЭМ!$A$33:$A$776,$A32,СВЦЭМ!$B$33:$B$776,U$11)+'СЕТ СН'!$F$12+СВЦЭМ!$D$10+'СЕТ СН'!$F$5-'СЕТ СН'!$F$20</f>
        <v>1751.3247999300002</v>
      </c>
      <c r="V32" s="36">
        <f>SUMIFS(СВЦЭМ!$C$33:$C$776,СВЦЭМ!$A$33:$A$776,$A32,СВЦЭМ!$B$33:$B$776,V$11)+'СЕТ СН'!$F$12+СВЦЭМ!$D$10+'СЕТ СН'!$F$5-'СЕТ СН'!$F$20</f>
        <v>1727.00038584</v>
      </c>
      <c r="W32" s="36">
        <f>SUMIFS(СВЦЭМ!$C$33:$C$776,СВЦЭМ!$A$33:$A$776,$A32,СВЦЭМ!$B$33:$B$776,W$11)+'СЕТ СН'!$F$12+СВЦЭМ!$D$10+'СЕТ СН'!$F$5-'СЕТ СН'!$F$20</f>
        <v>1730.73190221</v>
      </c>
      <c r="X32" s="36">
        <f>SUMIFS(СВЦЭМ!$C$33:$C$776,СВЦЭМ!$A$33:$A$776,$A32,СВЦЭМ!$B$33:$B$776,X$11)+'СЕТ СН'!$F$12+СВЦЭМ!$D$10+'СЕТ СН'!$F$5-'СЕТ СН'!$F$20</f>
        <v>1785.6255987499999</v>
      </c>
      <c r="Y32" s="36">
        <f>SUMIFS(СВЦЭМ!$C$33:$C$776,СВЦЭМ!$A$33:$A$776,$A32,СВЦЭМ!$B$33:$B$776,Y$11)+'СЕТ СН'!$F$12+СВЦЭМ!$D$10+'СЕТ СН'!$F$5-'СЕТ СН'!$F$20</f>
        <v>1927.3466585599999</v>
      </c>
    </row>
    <row r="33" spans="1:25" ht="15.75" x14ac:dyDescent="0.2">
      <c r="A33" s="35">
        <f t="shared" si="0"/>
        <v>44004</v>
      </c>
      <c r="B33" s="36">
        <f>SUMIFS(СВЦЭМ!$C$33:$C$776,СВЦЭМ!$A$33:$A$776,$A33,СВЦЭМ!$B$33:$B$776,B$11)+'СЕТ СН'!$F$12+СВЦЭМ!$D$10+'СЕТ СН'!$F$5-'СЕТ СН'!$F$20</f>
        <v>1998.42666934</v>
      </c>
      <c r="C33" s="36">
        <f>SUMIFS(СВЦЭМ!$C$33:$C$776,СВЦЭМ!$A$33:$A$776,$A33,СВЦЭМ!$B$33:$B$776,C$11)+'СЕТ СН'!$F$12+СВЦЭМ!$D$10+'СЕТ СН'!$F$5-'СЕТ СН'!$F$20</f>
        <v>2005.45570634</v>
      </c>
      <c r="D33" s="36">
        <f>SUMIFS(СВЦЭМ!$C$33:$C$776,СВЦЭМ!$A$33:$A$776,$A33,СВЦЭМ!$B$33:$B$776,D$11)+'СЕТ СН'!$F$12+СВЦЭМ!$D$10+'СЕТ СН'!$F$5-'СЕТ СН'!$F$20</f>
        <v>2005.6417580500001</v>
      </c>
      <c r="E33" s="36">
        <f>SUMIFS(СВЦЭМ!$C$33:$C$776,СВЦЭМ!$A$33:$A$776,$A33,СВЦЭМ!$B$33:$B$776,E$11)+'СЕТ СН'!$F$12+СВЦЭМ!$D$10+'СЕТ СН'!$F$5-'СЕТ СН'!$F$20</f>
        <v>2004.5643309500001</v>
      </c>
      <c r="F33" s="36">
        <f>SUMIFS(СВЦЭМ!$C$33:$C$776,СВЦЭМ!$A$33:$A$776,$A33,СВЦЭМ!$B$33:$B$776,F$11)+'СЕТ СН'!$F$12+СВЦЭМ!$D$10+'СЕТ СН'!$F$5-'СЕТ СН'!$F$20</f>
        <v>1996.5022533199999</v>
      </c>
      <c r="G33" s="36">
        <f>SUMIFS(СВЦЭМ!$C$33:$C$776,СВЦЭМ!$A$33:$A$776,$A33,СВЦЭМ!$B$33:$B$776,G$11)+'СЕТ СН'!$F$12+СВЦЭМ!$D$10+'СЕТ СН'!$F$5-'СЕТ СН'!$F$20</f>
        <v>1999.56353915</v>
      </c>
      <c r="H33" s="36">
        <f>SUMIFS(СВЦЭМ!$C$33:$C$776,СВЦЭМ!$A$33:$A$776,$A33,СВЦЭМ!$B$33:$B$776,H$11)+'СЕТ СН'!$F$12+СВЦЭМ!$D$10+'СЕТ СН'!$F$5-'СЕТ СН'!$F$20</f>
        <v>2003.3607385800001</v>
      </c>
      <c r="I33" s="36">
        <f>SUMIFS(СВЦЭМ!$C$33:$C$776,СВЦЭМ!$A$33:$A$776,$A33,СВЦЭМ!$B$33:$B$776,I$11)+'СЕТ СН'!$F$12+СВЦЭМ!$D$10+'СЕТ СН'!$F$5-'СЕТ СН'!$F$20</f>
        <v>2008.73270938</v>
      </c>
      <c r="J33" s="36">
        <f>SUMIFS(СВЦЭМ!$C$33:$C$776,СВЦЭМ!$A$33:$A$776,$A33,СВЦЭМ!$B$33:$B$776,J$11)+'СЕТ СН'!$F$12+СВЦЭМ!$D$10+'СЕТ СН'!$F$5-'СЕТ СН'!$F$20</f>
        <v>1928.2705721699999</v>
      </c>
      <c r="K33" s="36">
        <f>SUMIFS(СВЦЭМ!$C$33:$C$776,СВЦЭМ!$A$33:$A$776,$A33,СВЦЭМ!$B$33:$B$776,K$11)+'СЕТ СН'!$F$12+СВЦЭМ!$D$10+'СЕТ СН'!$F$5-'СЕТ СН'!$F$20</f>
        <v>1848.3427323800001</v>
      </c>
      <c r="L33" s="36">
        <f>SUMIFS(СВЦЭМ!$C$33:$C$776,СВЦЭМ!$A$33:$A$776,$A33,СВЦЭМ!$B$33:$B$776,L$11)+'СЕТ СН'!$F$12+СВЦЭМ!$D$10+'СЕТ СН'!$F$5-'СЕТ СН'!$F$20</f>
        <v>1784.67738715</v>
      </c>
      <c r="M33" s="36">
        <f>SUMIFS(СВЦЭМ!$C$33:$C$776,СВЦЭМ!$A$33:$A$776,$A33,СВЦЭМ!$B$33:$B$776,M$11)+'СЕТ СН'!$F$12+СВЦЭМ!$D$10+'СЕТ СН'!$F$5-'СЕТ СН'!$F$20</f>
        <v>1779.1802918399999</v>
      </c>
      <c r="N33" s="36">
        <f>SUMIFS(СВЦЭМ!$C$33:$C$776,СВЦЭМ!$A$33:$A$776,$A33,СВЦЭМ!$B$33:$B$776,N$11)+'СЕТ СН'!$F$12+СВЦЭМ!$D$10+'СЕТ СН'!$F$5-'СЕТ СН'!$F$20</f>
        <v>1784.7795144900001</v>
      </c>
      <c r="O33" s="36">
        <f>SUMIFS(СВЦЭМ!$C$33:$C$776,СВЦЭМ!$A$33:$A$776,$A33,СВЦЭМ!$B$33:$B$776,O$11)+'СЕТ СН'!$F$12+СВЦЭМ!$D$10+'СЕТ СН'!$F$5-'СЕТ СН'!$F$20</f>
        <v>1790.5340980199999</v>
      </c>
      <c r="P33" s="36">
        <f>SUMIFS(СВЦЭМ!$C$33:$C$776,СВЦЭМ!$A$33:$A$776,$A33,СВЦЭМ!$B$33:$B$776,P$11)+'СЕТ СН'!$F$12+СВЦЭМ!$D$10+'СЕТ СН'!$F$5-'СЕТ СН'!$F$20</f>
        <v>1794.64203032</v>
      </c>
      <c r="Q33" s="36">
        <f>SUMIFS(СВЦЭМ!$C$33:$C$776,СВЦЭМ!$A$33:$A$776,$A33,СВЦЭМ!$B$33:$B$776,Q$11)+'СЕТ СН'!$F$12+СВЦЭМ!$D$10+'СЕТ СН'!$F$5-'СЕТ СН'!$F$20</f>
        <v>1799.5895696299999</v>
      </c>
      <c r="R33" s="36">
        <f>SUMIFS(СВЦЭМ!$C$33:$C$776,СВЦЭМ!$A$33:$A$776,$A33,СВЦЭМ!$B$33:$B$776,R$11)+'СЕТ СН'!$F$12+СВЦЭМ!$D$10+'СЕТ СН'!$F$5-'СЕТ СН'!$F$20</f>
        <v>1790.0836893999999</v>
      </c>
      <c r="S33" s="36">
        <f>SUMIFS(СВЦЭМ!$C$33:$C$776,СВЦЭМ!$A$33:$A$776,$A33,СВЦЭМ!$B$33:$B$776,S$11)+'СЕТ СН'!$F$12+СВЦЭМ!$D$10+'СЕТ СН'!$F$5-'СЕТ СН'!$F$20</f>
        <v>1801.9410404400001</v>
      </c>
      <c r="T33" s="36">
        <f>SUMIFS(СВЦЭМ!$C$33:$C$776,СВЦЭМ!$A$33:$A$776,$A33,СВЦЭМ!$B$33:$B$776,T$11)+'СЕТ СН'!$F$12+СВЦЭМ!$D$10+'СЕТ СН'!$F$5-'СЕТ СН'!$F$20</f>
        <v>1802.11494354</v>
      </c>
      <c r="U33" s="36">
        <f>SUMIFS(СВЦЭМ!$C$33:$C$776,СВЦЭМ!$A$33:$A$776,$A33,СВЦЭМ!$B$33:$B$776,U$11)+'СЕТ СН'!$F$12+СВЦЭМ!$D$10+'СЕТ СН'!$F$5-'СЕТ СН'!$F$20</f>
        <v>1802.2391575300001</v>
      </c>
      <c r="V33" s="36">
        <f>SUMIFS(СВЦЭМ!$C$33:$C$776,СВЦЭМ!$A$33:$A$776,$A33,СВЦЭМ!$B$33:$B$776,V$11)+'СЕТ СН'!$F$12+СВЦЭМ!$D$10+'СЕТ СН'!$F$5-'СЕТ СН'!$F$20</f>
        <v>1791.9147006600001</v>
      </c>
      <c r="W33" s="36">
        <f>SUMIFS(СВЦЭМ!$C$33:$C$776,СВЦЭМ!$A$33:$A$776,$A33,СВЦЭМ!$B$33:$B$776,W$11)+'СЕТ СН'!$F$12+СВЦЭМ!$D$10+'СЕТ СН'!$F$5-'СЕТ СН'!$F$20</f>
        <v>1775.7255802300001</v>
      </c>
      <c r="X33" s="36">
        <f>SUMIFS(СВЦЭМ!$C$33:$C$776,СВЦЭМ!$A$33:$A$776,$A33,СВЦЭМ!$B$33:$B$776,X$11)+'СЕТ СН'!$F$12+СВЦЭМ!$D$10+'СЕТ СН'!$F$5-'СЕТ СН'!$F$20</f>
        <v>1824.7749707299999</v>
      </c>
      <c r="Y33" s="36">
        <f>SUMIFS(СВЦЭМ!$C$33:$C$776,СВЦЭМ!$A$33:$A$776,$A33,СВЦЭМ!$B$33:$B$776,Y$11)+'СЕТ СН'!$F$12+СВЦЭМ!$D$10+'СЕТ СН'!$F$5-'СЕТ СН'!$F$20</f>
        <v>1940.21411003</v>
      </c>
    </row>
    <row r="34" spans="1:25" ht="15.75" x14ac:dyDescent="0.2">
      <c r="A34" s="35">
        <f t="shared" si="0"/>
        <v>44005</v>
      </c>
      <c r="B34" s="36">
        <f>SUMIFS(СВЦЭМ!$C$33:$C$776,СВЦЭМ!$A$33:$A$776,$A34,СВЦЭМ!$B$33:$B$776,B$11)+'СЕТ СН'!$F$12+СВЦЭМ!$D$10+'СЕТ СН'!$F$5-'СЕТ СН'!$F$20</f>
        <v>2060.6975522900002</v>
      </c>
      <c r="C34" s="36">
        <f>SUMIFS(СВЦЭМ!$C$33:$C$776,СВЦЭМ!$A$33:$A$776,$A34,СВЦЭМ!$B$33:$B$776,C$11)+'СЕТ СН'!$F$12+СВЦЭМ!$D$10+'СЕТ СН'!$F$5-'СЕТ СН'!$F$20</f>
        <v>2058.6092082999999</v>
      </c>
      <c r="D34" s="36">
        <f>SUMIFS(СВЦЭМ!$C$33:$C$776,СВЦЭМ!$A$33:$A$776,$A34,СВЦЭМ!$B$33:$B$776,D$11)+'СЕТ СН'!$F$12+СВЦЭМ!$D$10+'СЕТ СН'!$F$5-'СЕТ СН'!$F$20</f>
        <v>2047.86787491</v>
      </c>
      <c r="E34" s="36">
        <f>SUMIFS(СВЦЭМ!$C$33:$C$776,СВЦЭМ!$A$33:$A$776,$A34,СВЦЭМ!$B$33:$B$776,E$11)+'СЕТ СН'!$F$12+СВЦЭМ!$D$10+'СЕТ СН'!$F$5-'СЕТ СН'!$F$20</f>
        <v>2054.03772656</v>
      </c>
      <c r="F34" s="36">
        <f>SUMIFS(СВЦЭМ!$C$33:$C$776,СВЦЭМ!$A$33:$A$776,$A34,СВЦЭМ!$B$33:$B$776,F$11)+'СЕТ СН'!$F$12+СВЦЭМ!$D$10+'СЕТ СН'!$F$5-'СЕТ СН'!$F$20</f>
        <v>2053.4153814900001</v>
      </c>
      <c r="G34" s="36">
        <f>SUMIFS(СВЦЭМ!$C$33:$C$776,СВЦЭМ!$A$33:$A$776,$A34,СВЦЭМ!$B$33:$B$776,G$11)+'СЕТ СН'!$F$12+СВЦЭМ!$D$10+'СЕТ СН'!$F$5-'СЕТ СН'!$F$20</f>
        <v>2061.2805699800001</v>
      </c>
      <c r="H34" s="36">
        <f>SUMIFS(СВЦЭМ!$C$33:$C$776,СВЦЭМ!$A$33:$A$776,$A34,СВЦЭМ!$B$33:$B$776,H$11)+'СЕТ СН'!$F$12+СВЦЭМ!$D$10+'СЕТ СН'!$F$5-'СЕТ СН'!$F$20</f>
        <v>2054.8956141399999</v>
      </c>
      <c r="I34" s="36">
        <f>SUMIFS(СВЦЭМ!$C$33:$C$776,СВЦЭМ!$A$33:$A$776,$A34,СВЦЭМ!$B$33:$B$776,I$11)+'СЕТ СН'!$F$12+СВЦЭМ!$D$10+'СЕТ СН'!$F$5-'СЕТ СН'!$F$20</f>
        <v>1981.7636029099999</v>
      </c>
      <c r="J34" s="36">
        <f>SUMIFS(СВЦЭМ!$C$33:$C$776,СВЦЭМ!$A$33:$A$776,$A34,СВЦЭМ!$B$33:$B$776,J$11)+'СЕТ СН'!$F$12+СВЦЭМ!$D$10+'СЕТ СН'!$F$5-'СЕТ СН'!$F$20</f>
        <v>1980.0984399500001</v>
      </c>
      <c r="K34" s="36">
        <f>SUMIFS(СВЦЭМ!$C$33:$C$776,СВЦЭМ!$A$33:$A$776,$A34,СВЦЭМ!$B$33:$B$776,K$11)+'СЕТ СН'!$F$12+СВЦЭМ!$D$10+'СЕТ СН'!$F$5-'СЕТ СН'!$F$20</f>
        <v>1882.49518859</v>
      </c>
      <c r="L34" s="36">
        <f>SUMIFS(СВЦЭМ!$C$33:$C$776,СВЦЭМ!$A$33:$A$776,$A34,СВЦЭМ!$B$33:$B$776,L$11)+'СЕТ СН'!$F$12+СВЦЭМ!$D$10+'СЕТ СН'!$F$5-'СЕТ СН'!$F$20</f>
        <v>1811.09067762</v>
      </c>
      <c r="M34" s="36">
        <f>SUMIFS(СВЦЭМ!$C$33:$C$776,СВЦЭМ!$A$33:$A$776,$A34,СВЦЭМ!$B$33:$B$776,M$11)+'СЕТ СН'!$F$12+СВЦЭМ!$D$10+'СЕТ СН'!$F$5-'СЕТ СН'!$F$20</f>
        <v>1813.34549947</v>
      </c>
      <c r="N34" s="36">
        <f>SUMIFS(СВЦЭМ!$C$33:$C$776,СВЦЭМ!$A$33:$A$776,$A34,СВЦЭМ!$B$33:$B$776,N$11)+'СЕТ СН'!$F$12+СВЦЭМ!$D$10+'СЕТ СН'!$F$5-'СЕТ СН'!$F$20</f>
        <v>1800.75120201</v>
      </c>
      <c r="O34" s="36">
        <f>SUMIFS(СВЦЭМ!$C$33:$C$776,СВЦЭМ!$A$33:$A$776,$A34,СВЦЭМ!$B$33:$B$776,O$11)+'СЕТ СН'!$F$12+СВЦЭМ!$D$10+'СЕТ СН'!$F$5-'СЕТ СН'!$F$20</f>
        <v>1812.17526593</v>
      </c>
      <c r="P34" s="36">
        <f>SUMIFS(СВЦЭМ!$C$33:$C$776,СВЦЭМ!$A$33:$A$776,$A34,СВЦЭМ!$B$33:$B$776,P$11)+'СЕТ СН'!$F$12+СВЦЭМ!$D$10+'СЕТ СН'!$F$5-'СЕТ СН'!$F$20</f>
        <v>1814.6786180200002</v>
      </c>
      <c r="Q34" s="36">
        <f>SUMIFS(СВЦЭМ!$C$33:$C$776,СВЦЭМ!$A$33:$A$776,$A34,СВЦЭМ!$B$33:$B$776,Q$11)+'СЕТ СН'!$F$12+СВЦЭМ!$D$10+'СЕТ СН'!$F$5-'СЕТ СН'!$F$20</f>
        <v>1817.47629656</v>
      </c>
      <c r="R34" s="36">
        <f>SUMIFS(СВЦЭМ!$C$33:$C$776,СВЦЭМ!$A$33:$A$776,$A34,СВЦЭМ!$B$33:$B$776,R$11)+'СЕТ СН'!$F$12+СВЦЭМ!$D$10+'СЕТ СН'!$F$5-'СЕТ СН'!$F$20</f>
        <v>1816.4856648700002</v>
      </c>
      <c r="S34" s="36">
        <f>SUMIFS(СВЦЭМ!$C$33:$C$776,СВЦЭМ!$A$33:$A$776,$A34,СВЦЭМ!$B$33:$B$776,S$11)+'СЕТ СН'!$F$12+СВЦЭМ!$D$10+'СЕТ СН'!$F$5-'СЕТ СН'!$F$20</f>
        <v>1815.79257295</v>
      </c>
      <c r="T34" s="36">
        <f>SUMIFS(СВЦЭМ!$C$33:$C$776,СВЦЭМ!$A$33:$A$776,$A34,СВЦЭМ!$B$33:$B$776,T$11)+'СЕТ СН'!$F$12+СВЦЭМ!$D$10+'СЕТ СН'!$F$5-'СЕТ СН'!$F$20</f>
        <v>1819.4071767099999</v>
      </c>
      <c r="U34" s="36">
        <f>SUMIFS(СВЦЭМ!$C$33:$C$776,СВЦЭМ!$A$33:$A$776,$A34,СВЦЭМ!$B$33:$B$776,U$11)+'СЕТ СН'!$F$12+СВЦЭМ!$D$10+'СЕТ СН'!$F$5-'СЕТ СН'!$F$20</f>
        <v>1835.9919100100001</v>
      </c>
      <c r="V34" s="36">
        <f>SUMIFS(СВЦЭМ!$C$33:$C$776,СВЦЭМ!$A$33:$A$776,$A34,СВЦЭМ!$B$33:$B$776,V$11)+'СЕТ СН'!$F$12+СВЦЭМ!$D$10+'СЕТ СН'!$F$5-'СЕТ СН'!$F$20</f>
        <v>1818.4051199400001</v>
      </c>
      <c r="W34" s="36">
        <f>SUMIFS(СВЦЭМ!$C$33:$C$776,СВЦЭМ!$A$33:$A$776,$A34,СВЦЭМ!$B$33:$B$776,W$11)+'СЕТ СН'!$F$12+СВЦЭМ!$D$10+'СЕТ СН'!$F$5-'СЕТ СН'!$F$20</f>
        <v>1785.03772497</v>
      </c>
      <c r="X34" s="36">
        <f>SUMIFS(СВЦЭМ!$C$33:$C$776,СВЦЭМ!$A$33:$A$776,$A34,СВЦЭМ!$B$33:$B$776,X$11)+'СЕТ СН'!$F$12+СВЦЭМ!$D$10+'СЕТ СН'!$F$5-'СЕТ СН'!$F$20</f>
        <v>1795.0923790400002</v>
      </c>
      <c r="Y34" s="36">
        <f>SUMIFS(СВЦЭМ!$C$33:$C$776,СВЦЭМ!$A$33:$A$776,$A34,СВЦЭМ!$B$33:$B$776,Y$11)+'СЕТ СН'!$F$12+СВЦЭМ!$D$10+'СЕТ СН'!$F$5-'СЕТ СН'!$F$20</f>
        <v>1888.17261927</v>
      </c>
    </row>
    <row r="35" spans="1:25" ht="15.75" x14ac:dyDescent="0.2">
      <c r="A35" s="35">
        <f t="shared" si="0"/>
        <v>44006</v>
      </c>
      <c r="B35" s="36">
        <f>SUMIFS(СВЦЭМ!$C$33:$C$776,СВЦЭМ!$A$33:$A$776,$A35,СВЦЭМ!$B$33:$B$776,B$11)+'СЕТ СН'!$F$12+СВЦЭМ!$D$10+'СЕТ СН'!$F$5-'СЕТ СН'!$F$20</f>
        <v>2002.43287237</v>
      </c>
      <c r="C35" s="36">
        <f>SUMIFS(СВЦЭМ!$C$33:$C$776,СВЦЭМ!$A$33:$A$776,$A35,СВЦЭМ!$B$33:$B$776,C$11)+'СЕТ СН'!$F$12+СВЦЭМ!$D$10+'СЕТ СН'!$F$5-'СЕТ СН'!$F$20</f>
        <v>2045.4191383100001</v>
      </c>
      <c r="D35" s="36">
        <f>SUMIFS(СВЦЭМ!$C$33:$C$776,СВЦЭМ!$A$33:$A$776,$A35,СВЦЭМ!$B$33:$B$776,D$11)+'СЕТ СН'!$F$12+СВЦЭМ!$D$10+'СЕТ СН'!$F$5-'СЕТ СН'!$F$20</f>
        <v>2065.5084944399996</v>
      </c>
      <c r="E35" s="36">
        <f>SUMIFS(СВЦЭМ!$C$33:$C$776,СВЦЭМ!$A$33:$A$776,$A35,СВЦЭМ!$B$33:$B$776,E$11)+'СЕТ СН'!$F$12+СВЦЭМ!$D$10+'СЕТ СН'!$F$5-'СЕТ СН'!$F$20</f>
        <v>2085.7472254699996</v>
      </c>
      <c r="F35" s="36">
        <f>SUMIFS(СВЦЭМ!$C$33:$C$776,СВЦЭМ!$A$33:$A$776,$A35,СВЦЭМ!$B$33:$B$776,F$11)+'СЕТ СН'!$F$12+СВЦЭМ!$D$10+'СЕТ СН'!$F$5-'СЕТ СН'!$F$20</f>
        <v>2088.8302499199999</v>
      </c>
      <c r="G35" s="36">
        <f>SUMIFS(СВЦЭМ!$C$33:$C$776,СВЦЭМ!$A$33:$A$776,$A35,СВЦЭМ!$B$33:$B$776,G$11)+'СЕТ СН'!$F$12+СВЦЭМ!$D$10+'СЕТ СН'!$F$5-'СЕТ СН'!$F$20</f>
        <v>2091.42967985</v>
      </c>
      <c r="H35" s="36">
        <f>SUMIFS(СВЦЭМ!$C$33:$C$776,СВЦЭМ!$A$33:$A$776,$A35,СВЦЭМ!$B$33:$B$776,H$11)+'СЕТ СН'!$F$12+СВЦЭМ!$D$10+'СЕТ СН'!$F$5-'СЕТ СН'!$F$20</f>
        <v>2089.0969429400002</v>
      </c>
      <c r="I35" s="36">
        <f>SUMIFS(СВЦЭМ!$C$33:$C$776,СВЦЭМ!$A$33:$A$776,$A35,СВЦЭМ!$B$33:$B$776,I$11)+'СЕТ СН'!$F$12+СВЦЭМ!$D$10+'СЕТ СН'!$F$5-'СЕТ СН'!$F$20</f>
        <v>2050.6053223899999</v>
      </c>
      <c r="J35" s="36">
        <f>SUMIFS(СВЦЭМ!$C$33:$C$776,СВЦЭМ!$A$33:$A$776,$A35,СВЦЭМ!$B$33:$B$776,J$11)+'СЕТ СН'!$F$12+СВЦЭМ!$D$10+'СЕТ СН'!$F$5-'СЕТ СН'!$F$20</f>
        <v>2000.13666749</v>
      </c>
      <c r="K35" s="36">
        <f>SUMIFS(СВЦЭМ!$C$33:$C$776,СВЦЭМ!$A$33:$A$776,$A35,СВЦЭМ!$B$33:$B$776,K$11)+'СЕТ СН'!$F$12+СВЦЭМ!$D$10+'СЕТ СН'!$F$5-'СЕТ СН'!$F$20</f>
        <v>1872.70334899</v>
      </c>
      <c r="L35" s="36">
        <f>SUMIFS(СВЦЭМ!$C$33:$C$776,СВЦЭМ!$A$33:$A$776,$A35,СВЦЭМ!$B$33:$B$776,L$11)+'СЕТ СН'!$F$12+СВЦЭМ!$D$10+'СЕТ СН'!$F$5-'СЕТ СН'!$F$20</f>
        <v>1810.1007567300001</v>
      </c>
      <c r="M35" s="36">
        <f>SUMIFS(СВЦЭМ!$C$33:$C$776,СВЦЭМ!$A$33:$A$776,$A35,СВЦЭМ!$B$33:$B$776,M$11)+'СЕТ СН'!$F$12+СВЦЭМ!$D$10+'СЕТ СН'!$F$5-'СЕТ СН'!$F$20</f>
        <v>1799.39770516</v>
      </c>
      <c r="N35" s="36">
        <f>SUMIFS(СВЦЭМ!$C$33:$C$776,СВЦЭМ!$A$33:$A$776,$A35,СВЦЭМ!$B$33:$B$776,N$11)+'СЕТ СН'!$F$12+СВЦЭМ!$D$10+'СЕТ СН'!$F$5-'СЕТ СН'!$F$20</f>
        <v>1785.1006684500001</v>
      </c>
      <c r="O35" s="36">
        <f>SUMIFS(СВЦЭМ!$C$33:$C$776,СВЦЭМ!$A$33:$A$776,$A35,СВЦЭМ!$B$33:$B$776,O$11)+'СЕТ СН'!$F$12+СВЦЭМ!$D$10+'СЕТ СН'!$F$5-'СЕТ СН'!$F$20</f>
        <v>1763.2684003700001</v>
      </c>
      <c r="P35" s="36">
        <f>SUMIFS(СВЦЭМ!$C$33:$C$776,СВЦЭМ!$A$33:$A$776,$A35,СВЦЭМ!$B$33:$B$776,P$11)+'СЕТ СН'!$F$12+СВЦЭМ!$D$10+'СЕТ СН'!$F$5-'СЕТ СН'!$F$20</f>
        <v>1773.1910764200002</v>
      </c>
      <c r="Q35" s="36">
        <f>SUMIFS(СВЦЭМ!$C$33:$C$776,СВЦЭМ!$A$33:$A$776,$A35,СВЦЭМ!$B$33:$B$776,Q$11)+'СЕТ СН'!$F$12+СВЦЭМ!$D$10+'СЕТ СН'!$F$5-'СЕТ СН'!$F$20</f>
        <v>1774.75177781</v>
      </c>
      <c r="R35" s="36">
        <f>SUMIFS(СВЦЭМ!$C$33:$C$776,СВЦЭМ!$A$33:$A$776,$A35,СВЦЭМ!$B$33:$B$776,R$11)+'СЕТ СН'!$F$12+СВЦЭМ!$D$10+'СЕТ СН'!$F$5-'СЕТ СН'!$F$20</f>
        <v>1791.2754489399999</v>
      </c>
      <c r="S35" s="36">
        <f>SUMIFS(СВЦЭМ!$C$33:$C$776,СВЦЭМ!$A$33:$A$776,$A35,СВЦЭМ!$B$33:$B$776,S$11)+'СЕТ СН'!$F$12+СВЦЭМ!$D$10+'СЕТ СН'!$F$5-'СЕТ СН'!$F$20</f>
        <v>1794.0133085</v>
      </c>
      <c r="T35" s="36">
        <f>SUMIFS(СВЦЭМ!$C$33:$C$776,СВЦЭМ!$A$33:$A$776,$A35,СВЦЭМ!$B$33:$B$776,T$11)+'СЕТ СН'!$F$12+СВЦЭМ!$D$10+'СЕТ СН'!$F$5-'СЕТ СН'!$F$20</f>
        <v>1790.8662096100002</v>
      </c>
      <c r="U35" s="36">
        <f>SUMIFS(СВЦЭМ!$C$33:$C$776,СВЦЭМ!$A$33:$A$776,$A35,СВЦЭМ!$B$33:$B$776,U$11)+'СЕТ СН'!$F$12+СВЦЭМ!$D$10+'СЕТ СН'!$F$5-'СЕТ СН'!$F$20</f>
        <v>1793.84614093</v>
      </c>
      <c r="V35" s="36">
        <f>SUMIFS(СВЦЭМ!$C$33:$C$776,СВЦЭМ!$A$33:$A$776,$A35,СВЦЭМ!$B$33:$B$776,V$11)+'СЕТ СН'!$F$12+СВЦЭМ!$D$10+'СЕТ СН'!$F$5-'СЕТ СН'!$F$20</f>
        <v>1758.6077827700001</v>
      </c>
      <c r="W35" s="36">
        <f>SUMIFS(СВЦЭМ!$C$33:$C$776,СВЦЭМ!$A$33:$A$776,$A35,СВЦЭМ!$B$33:$B$776,W$11)+'СЕТ СН'!$F$12+СВЦЭМ!$D$10+'СЕТ СН'!$F$5-'СЕТ СН'!$F$20</f>
        <v>1758.4498491899999</v>
      </c>
      <c r="X35" s="36">
        <f>SUMIFS(СВЦЭМ!$C$33:$C$776,СВЦЭМ!$A$33:$A$776,$A35,СВЦЭМ!$B$33:$B$776,X$11)+'СЕТ СН'!$F$12+СВЦЭМ!$D$10+'СЕТ СН'!$F$5-'СЕТ СН'!$F$20</f>
        <v>1821.6471426100002</v>
      </c>
      <c r="Y35" s="36">
        <f>SUMIFS(СВЦЭМ!$C$33:$C$776,СВЦЭМ!$A$33:$A$776,$A35,СВЦЭМ!$B$33:$B$776,Y$11)+'СЕТ СН'!$F$12+СВЦЭМ!$D$10+'СЕТ СН'!$F$5-'СЕТ СН'!$F$20</f>
        <v>1943.0910661600001</v>
      </c>
    </row>
    <row r="36" spans="1:25" ht="15.75" x14ac:dyDescent="0.2">
      <c r="A36" s="35">
        <f t="shared" si="0"/>
        <v>44007</v>
      </c>
      <c r="B36" s="36">
        <f>SUMIFS(СВЦЭМ!$C$33:$C$776,СВЦЭМ!$A$33:$A$776,$A36,СВЦЭМ!$B$33:$B$776,B$11)+'СЕТ СН'!$F$12+СВЦЭМ!$D$10+'СЕТ СН'!$F$5-'СЕТ СН'!$F$20</f>
        <v>2043.96768892</v>
      </c>
      <c r="C36" s="36">
        <f>SUMIFS(СВЦЭМ!$C$33:$C$776,СВЦЭМ!$A$33:$A$776,$A36,СВЦЭМ!$B$33:$B$776,C$11)+'СЕТ СН'!$F$12+СВЦЭМ!$D$10+'СЕТ СН'!$F$5-'СЕТ СН'!$F$20</f>
        <v>2078.6529408699998</v>
      </c>
      <c r="D36" s="36">
        <f>SUMIFS(СВЦЭМ!$C$33:$C$776,СВЦЭМ!$A$33:$A$776,$A36,СВЦЭМ!$B$33:$B$776,D$11)+'СЕТ СН'!$F$12+СВЦЭМ!$D$10+'СЕТ СН'!$F$5-'СЕТ СН'!$F$20</f>
        <v>2098.8288405599997</v>
      </c>
      <c r="E36" s="36">
        <f>SUMIFS(СВЦЭМ!$C$33:$C$776,СВЦЭМ!$A$33:$A$776,$A36,СВЦЭМ!$B$33:$B$776,E$11)+'СЕТ СН'!$F$12+СВЦЭМ!$D$10+'СЕТ СН'!$F$5-'СЕТ СН'!$F$20</f>
        <v>2104.9936032799997</v>
      </c>
      <c r="F36" s="36">
        <f>SUMIFS(СВЦЭМ!$C$33:$C$776,СВЦЭМ!$A$33:$A$776,$A36,СВЦЭМ!$B$33:$B$776,F$11)+'СЕТ СН'!$F$12+СВЦЭМ!$D$10+'СЕТ СН'!$F$5-'СЕТ СН'!$F$20</f>
        <v>2102.7671447399998</v>
      </c>
      <c r="G36" s="36">
        <f>SUMIFS(СВЦЭМ!$C$33:$C$776,СВЦЭМ!$A$33:$A$776,$A36,СВЦЭМ!$B$33:$B$776,G$11)+'СЕТ СН'!$F$12+СВЦЭМ!$D$10+'СЕТ СН'!$F$5-'СЕТ СН'!$F$20</f>
        <v>2108.2000303799996</v>
      </c>
      <c r="H36" s="36">
        <f>SUMIFS(СВЦЭМ!$C$33:$C$776,СВЦЭМ!$A$33:$A$776,$A36,СВЦЭМ!$B$33:$B$776,H$11)+'СЕТ СН'!$F$12+СВЦЭМ!$D$10+'СЕТ СН'!$F$5-'СЕТ СН'!$F$20</f>
        <v>2088.4875580400003</v>
      </c>
      <c r="I36" s="36">
        <f>SUMIFS(СВЦЭМ!$C$33:$C$776,СВЦЭМ!$A$33:$A$776,$A36,СВЦЭМ!$B$33:$B$776,I$11)+'СЕТ СН'!$F$12+СВЦЭМ!$D$10+'СЕТ СН'!$F$5-'СЕТ СН'!$F$20</f>
        <v>2053.0528265000003</v>
      </c>
      <c r="J36" s="36">
        <f>SUMIFS(СВЦЭМ!$C$33:$C$776,СВЦЭМ!$A$33:$A$776,$A36,СВЦЭМ!$B$33:$B$776,J$11)+'СЕТ СН'!$F$12+СВЦЭМ!$D$10+'СЕТ СН'!$F$5-'СЕТ СН'!$F$20</f>
        <v>1998.62598235</v>
      </c>
      <c r="K36" s="36">
        <f>SUMIFS(СВЦЭМ!$C$33:$C$776,СВЦЭМ!$A$33:$A$776,$A36,СВЦЭМ!$B$33:$B$776,K$11)+'СЕТ СН'!$F$12+СВЦЭМ!$D$10+'СЕТ СН'!$F$5-'СЕТ СН'!$F$20</f>
        <v>1890.15918751</v>
      </c>
      <c r="L36" s="36">
        <f>SUMIFS(СВЦЭМ!$C$33:$C$776,СВЦЭМ!$A$33:$A$776,$A36,СВЦЭМ!$B$33:$B$776,L$11)+'СЕТ СН'!$F$12+СВЦЭМ!$D$10+'СЕТ СН'!$F$5-'СЕТ СН'!$F$20</f>
        <v>1813.0302947</v>
      </c>
      <c r="M36" s="36">
        <f>SUMIFS(СВЦЭМ!$C$33:$C$776,СВЦЭМ!$A$33:$A$776,$A36,СВЦЭМ!$B$33:$B$776,M$11)+'СЕТ СН'!$F$12+СВЦЭМ!$D$10+'СЕТ СН'!$F$5-'СЕТ СН'!$F$20</f>
        <v>1772.6519623500001</v>
      </c>
      <c r="N36" s="36">
        <f>SUMIFS(СВЦЭМ!$C$33:$C$776,СВЦЭМ!$A$33:$A$776,$A36,СВЦЭМ!$B$33:$B$776,N$11)+'СЕТ СН'!$F$12+СВЦЭМ!$D$10+'СЕТ СН'!$F$5-'СЕТ СН'!$F$20</f>
        <v>1780.48721004</v>
      </c>
      <c r="O36" s="36">
        <f>SUMIFS(СВЦЭМ!$C$33:$C$776,СВЦЭМ!$A$33:$A$776,$A36,СВЦЭМ!$B$33:$B$776,O$11)+'СЕТ СН'!$F$12+СВЦЭМ!$D$10+'СЕТ СН'!$F$5-'СЕТ СН'!$F$20</f>
        <v>1778.8112350599999</v>
      </c>
      <c r="P36" s="36">
        <f>SUMIFS(СВЦЭМ!$C$33:$C$776,СВЦЭМ!$A$33:$A$776,$A36,СВЦЭМ!$B$33:$B$776,P$11)+'СЕТ СН'!$F$12+СВЦЭМ!$D$10+'СЕТ СН'!$F$5-'СЕТ СН'!$F$20</f>
        <v>1784.00168839</v>
      </c>
      <c r="Q36" s="36">
        <f>SUMIFS(СВЦЭМ!$C$33:$C$776,СВЦЭМ!$A$33:$A$776,$A36,СВЦЭМ!$B$33:$B$776,Q$11)+'СЕТ СН'!$F$12+СВЦЭМ!$D$10+'СЕТ СН'!$F$5-'СЕТ СН'!$F$20</f>
        <v>1787.49912952</v>
      </c>
      <c r="R36" s="36">
        <f>SUMIFS(СВЦЭМ!$C$33:$C$776,СВЦЭМ!$A$33:$A$776,$A36,СВЦЭМ!$B$33:$B$776,R$11)+'СЕТ СН'!$F$12+СВЦЭМ!$D$10+'СЕТ СН'!$F$5-'СЕТ СН'!$F$20</f>
        <v>1784.3927147300001</v>
      </c>
      <c r="S36" s="36">
        <f>SUMIFS(СВЦЭМ!$C$33:$C$776,СВЦЭМ!$A$33:$A$776,$A36,СВЦЭМ!$B$33:$B$776,S$11)+'СЕТ СН'!$F$12+СВЦЭМ!$D$10+'СЕТ СН'!$F$5-'СЕТ СН'!$F$20</f>
        <v>1810.2911340300002</v>
      </c>
      <c r="T36" s="36">
        <f>SUMIFS(СВЦЭМ!$C$33:$C$776,СВЦЭМ!$A$33:$A$776,$A36,СВЦЭМ!$B$33:$B$776,T$11)+'СЕТ СН'!$F$12+СВЦЭМ!$D$10+'СЕТ СН'!$F$5-'СЕТ СН'!$F$20</f>
        <v>1806.64507127</v>
      </c>
      <c r="U36" s="36">
        <f>SUMIFS(СВЦЭМ!$C$33:$C$776,СВЦЭМ!$A$33:$A$776,$A36,СВЦЭМ!$B$33:$B$776,U$11)+'СЕТ СН'!$F$12+СВЦЭМ!$D$10+'СЕТ СН'!$F$5-'СЕТ СН'!$F$20</f>
        <v>1806.75604533</v>
      </c>
      <c r="V36" s="36">
        <f>SUMIFS(СВЦЭМ!$C$33:$C$776,СВЦЭМ!$A$33:$A$776,$A36,СВЦЭМ!$B$33:$B$776,V$11)+'СЕТ СН'!$F$12+СВЦЭМ!$D$10+'СЕТ СН'!$F$5-'СЕТ СН'!$F$20</f>
        <v>1778.99514869</v>
      </c>
      <c r="W36" s="36">
        <f>SUMIFS(СВЦЭМ!$C$33:$C$776,СВЦЭМ!$A$33:$A$776,$A36,СВЦЭМ!$B$33:$B$776,W$11)+'СЕТ СН'!$F$12+СВЦЭМ!$D$10+'СЕТ СН'!$F$5-'СЕТ СН'!$F$20</f>
        <v>1777.3112312399999</v>
      </c>
      <c r="X36" s="36">
        <f>SUMIFS(СВЦЭМ!$C$33:$C$776,СВЦЭМ!$A$33:$A$776,$A36,СВЦЭМ!$B$33:$B$776,X$11)+'СЕТ СН'!$F$12+СВЦЭМ!$D$10+'СЕТ СН'!$F$5-'СЕТ СН'!$F$20</f>
        <v>1851.14720822</v>
      </c>
      <c r="Y36" s="36">
        <f>SUMIFS(СВЦЭМ!$C$33:$C$776,СВЦЭМ!$A$33:$A$776,$A36,СВЦЭМ!$B$33:$B$776,Y$11)+'СЕТ СН'!$F$12+СВЦЭМ!$D$10+'СЕТ СН'!$F$5-'СЕТ СН'!$F$20</f>
        <v>1953.4796454299999</v>
      </c>
    </row>
    <row r="37" spans="1:25" ht="15.75" x14ac:dyDescent="0.2">
      <c r="A37" s="35">
        <f t="shared" si="0"/>
        <v>44008</v>
      </c>
      <c r="B37" s="36">
        <f>SUMIFS(СВЦЭМ!$C$33:$C$776,СВЦЭМ!$A$33:$A$776,$A37,СВЦЭМ!$B$33:$B$776,B$11)+'СЕТ СН'!$F$12+СВЦЭМ!$D$10+'СЕТ СН'!$F$5-'СЕТ СН'!$F$20</f>
        <v>2016.0963824099999</v>
      </c>
      <c r="C37" s="36">
        <f>SUMIFS(СВЦЭМ!$C$33:$C$776,СВЦЭМ!$A$33:$A$776,$A37,СВЦЭМ!$B$33:$B$776,C$11)+'СЕТ СН'!$F$12+СВЦЭМ!$D$10+'СЕТ СН'!$F$5-'СЕТ СН'!$F$20</f>
        <v>2052.25913223</v>
      </c>
      <c r="D37" s="36">
        <f>SUMIFS(СВЦЭМ!$C$33:$C$776,СВЦЭМ!$A$33:$A$776,$A37,СВЦЭМ!$B$33:$B$776,D$11)+'СЕТ СН'!$F$12+СВЦЭМ!$D$10+'СЕТ СН'!$F$5-'СЕТ СН'!$F$20</f>
        <v>2060.68816793</v>
      </c>
      <c r="E37" s="36">
        <f>SUMIFS(СВЦЭМ!$C$33:$C$776,СВЦЭМ!$A$33:$A$776,$A37,СВЦЭМ!$B$33:$B$776,E$11)+'СЕТ СН'!$F$12+СВЦЭМ!$D$10+'СЕТ СН'!$F$5-'СЕТ СН'!$F$20</f>
        <v>2065.34452513</v>
      </c>
      <c r="F37" s="36">
        <f>SUMIFS(СВЦЭМ!$C$33:$C$776,СВЦЭМ!$A$33:$A$776,$A37,СВЦЭМ!$B$33:$B$776,F$11)+'СЕТ СН'!$F$12+СВЦЭМ!$D$10+'СЕТ СН'!$F$5-'СЕТ СН'!$F$20</f>
        <v>2070.4539236999999</v>
      </c>
      <c r="G37" s="36">
        <f>SUMIFS(СВЦЭМ!$C$33:$C$776,СВЦЭМ!$A$33:$A$776,$A37,СВЦЭМ!$B$33:$B$776,G$11)+'СЕТ СН'!$F$12+СВЦЭМ!$D$10+'СЕТ СН'!$F$5-'СЕТ СН'!$F$20</f>
        <v>2069.5629724199998</v>
      </c>
      <c r="H37" s="36">
        <f>SUMIFS(СВЦЭМ!$C$33:$C$776,СВЦЭМ!$A$33:$A$776,$A37,СВЦЭМ!$B$33:$B$776,H$11)+'СЕТ СН'!$F$12+СВЦЭМ!$D$10+'СЕТ СН'!$F$5-'СЕТ СН'!$F$20</f>
        <v>2076.4056620700003</v>
      </c>
      <c r="I37" s="36">
        <f>SUMIFS(СВЦЭМ!$C$33:$C$776,СВЦЭМ!$A$33:$A$776,$A37,СВЦЭМ!$B$33:$B$776,I$11)+'СЕТ СН'!$F$12+СВЦЭМ!$D$10+'СЕТ СН'!$F$5-'СЕТ СН'!$F$20</f>
        <v>2012.8387834</v>
      </c>
      <c r="J37" s="36">
        <f>SUMIFS(СВЦЭМ!$C$33:$C$776,СВЦЭМ!$A$33:$A$776,$A37,СВЦЭМ!$B$33:$B$776,J$11)+'СЕТ СН'!$F$12+СВЦЭМ!$D$10+'СЕТ СН'!$F$5-'СЕТ СН'!$F$20</f>
        <v>1989.51480227</v>
      </c>
      <c r="K37" s="36">
        <f>SUMIFS(СВЦЭМ!$C$33:$C$776,СВЦЭМ!$A$33:$A$776,$A37,СВЦЭМ!$B$33:$B$776,K$11)+'СЕТ СН'!$F$12+СВЦЭМ!$D$10+'СЕТ СН'!$F$5-'СЕТ СН'!$F$20</f>
        <v>1885.0062202600002</v>
      </c>
      <c r="L37" s="36">
        <f>SUMIFS(СВЦЭМ!$C$33:$C$776,СВЦЭМ!$A$33:$A$776,$A37,СВЦЭМ!$B$33:$B$776,L$11)+'СЕТ СН'!$F$12+СВЦЭМ!$D$10+'СЕТ СН'!$F$5-'СЕТ СН'!$F$20</f>
        <v>1807.2801618799999</v>
      </c>
      <c r="M37" s="36">
        <f>SUMIFS(СВЦЭМ!$C$33:$C$776,СВЦЭМ!$A$33:$A$776,$A37,СВЦЭМ!$B$33:$B$776,M$11)+'СЕТ СН'!$F$12+СВЦЭМ!$D$10+'СЕТ СН'!$F$5-'СЕТ СН'!$F$20</f>
        <v>1802.3527863899999</v>
      </c>
      <c r="N37" s="36">
        <f>SUMIFS(СВЦЭМ!$C$33:$C$776,СВЦЭМ!$A$33:$A$776,$A37,СВЦЭМ!$B$33:$B$776,N$11)+'СЕТ СН'!$F$12+СВЦЭМ!$D$10+'СЕТ СН'!$F$5-'СЕТ СН'!$F$20</f>
        <v>1791.7473733500001</v>
      </c>
      <c r="O37" s="36">
        <f>SUMIFS(СВЦЭМ!$C$33:$C$776,СВЦЭМ!$A$33:$A$776,$A37,СВЦЭМ!$B$33:$B$776,O$11)+'СЕТ СН'!$F$12+СВЦЭМ!$D$10+'СЕТ СН'!$F$5-'СЕТ СН'!$F$20</f>
        <v>1794.99636504</v>
      </c>
      <c r="P37" s="36">
        <f>SUMIFS(СВЦЭМ!$C$33:$C$776,СВЦЭМ!$A$33:$A$776,$A37,СВЦЭМ!$B$33:$B$776,P$11)+'СЕТ СН'!$F$12+СВЦЭМ!$D$10+'СЕТ СН'!$F$5-'СЕТ СН'!$F$20</f>
        <v>1825.5098786799999</v>
      </c>
      <c r="Q37" s="36">
        <f>SUMIFS(СВЦЭМ!$C$33:$C$776,СВЦЭМ!$A$33:$A$776,$A37,СВЦЭМ!$B$33:$B$776,Q$11)+'СЕТ СН'!$F$12+СВЦЭМ!$D$10+'СЕТ СН'!$F$5-'СЕТ СН'!$F$20</f>
        <v>1831.93034119</v>
      </c>
      <c r="R37" s="36">
        <f>SUMIFS(СВЦЭМ!$C$33:$C$776,СВЦЭМ!$A$33:$A$776,$A37,СВЦЭМ!$B$33:$B$776,R$11)+'СЕТ СН'!$F$12+СВЦЭМ!$D$10+'СЕТ СН'!$F$5-'СЕТ СН'!$F$20</f>
        <v>1811.3752973599999</v>
      </c>
      <c r="S37" s="36">
        <f>SUMIFS(СВЦЭМ!$C$33:$C$776,СВЦЭМ!$A$33:$A$776,$A37,СВЦЭМ!$B$33:$B$776,S$11)+'СЕТ СН'!$F$12+СВЦЭМ!$D$10+'СЕТ СН'!$F$5-'СЕТ СН'!$F$20</f>
        <v>1817.0617846300001</v>
      </c>
      <c r="T37" s="36">
        <f>SUMIFS(СВЦЭМ!$C$33:$C$776,СВЦЭМ!$A$33:$A$776,$A37,СВЦЭМ!$B$33:$B$776,T$11)+'СЕТ СН'!$F$12+СВЦЭМ!$D$10+'СЕТ СН'!$F$5-'СЕТ СН'!$F$20</f>
        <v>1837.6677260900001</v>
      </c>
      <c r="U37" s="36">
        <f>SUMIFS(СВЦЭМ!$C$33:$C$776,СВЦЭМ!$A$33:$A$776,$A37,СВЦЭМ!$B$33:$B$776,U$11)+'СЕТ СН'!$F$12+СВЦЭМ!$D$10+'СЕТ СН'!$F$5-'СЕТ СН'!$F$20</f>
        <v>1847.9360887600001</v>
      </c>
      <c r="V37" s="36">
        <f>SUMIFS(СВЦЭМ!$C$33:$C$776,СВЦЭМ!$A$33:$A$776,$A37,СВЦЭМ!$B$33:$B$776,V$11)+'СЕТ СН'!$F$12+СВЦЭМ!$D$10+'СЕТ СН'!$F$5-'СЕТ СН'!$F$20</f>
        <v>1812.9215094400001</v>
      </c>
      <c r="W37" s="36">
        <f>SUMIFS(СВЦЭМ!$C$33:$C$776,СВЦЭМ!$A$33:$A$776,$A37,СВЦЭМ!$B$33:$B$776,W$11)+'СЕТ СН'!$F$12+СВЦЭМ!$D$10+'СЕТ СН'!$F$5-'СЕТ СН'!$F$20</f>
        <v>1781.8484701500001</v>
      </c>
      <c r="X37" s="36">
        <f>SUMIFS(СВЦЭМ!$C$33:$C$776,СВЦЭМ!$A$33:$A$776,$A37,СВЦЭМ!$B$33:$B$776,X$11)+'СЕТ СН'!$F$12+СВЦЭМ!$D$10+'СЕТ СН'!$F$5-'СЕТ СН'!$F$20</f>
        <v>1824.7149126499999</v>
      </c>
      <c r="Y37" s="36">
        <f>SUMIFS(СВЦЭМ!$C$33:$C$776,СВЦЭМ!$A$33:$A$776,$A37,СВЦЭМ!$B$33:$B$776,Y$11)+'СЕТ СН'!$F$12+СВЦЭМ!$D$10+'СЕТ СН'!$F$5-'СЕТ СН'!$F$20</f>
        <v>1914.08477386</v>
      </c>
    </row>
    <row r="38" spans="1:25" ht="15.75" x14ac:dyDescent="0.2">
      <c r="A38" s="35">
        <f t="shared" si="0"/>
        <v>44009</v>
      </c>
      <c r="B38" s="36">
        <f>SUMIFS(СВЦЭМ!$C$33:$C$776,СВЦЭМ!$A$33:$A$776,$A38,СВЦЭМ!$B$33:$B$776,B$11)+'СЕТ СН'!$F$12+СВЦЭМ!$D$10+'СЕТ СН'!$F$5-'СЕТ СН'!$F$20</f>
        <v>2001.2500274399999</v>
      </c>
      <c r="C38" s="36">
        <f>SUMIFS(СВЦЭМ!$C$33:$C$776,СВЦЭМ!$A$33:$A$776,$A38,СВЦЭМ!$B$33:$B$776,C$11)+'СЕТ СН'!$F$12+СВЦЭМ!$D$10+'СЕТ СН'!$F$5-'СЕТ СН'!$F$20</f>
        <v>1984.5028848100001</v>
      </c>
      <c r="D38" s="36">
        <f>SUMIFS(СВЦЭМ!$C$33:$C$776,СВЦЭМ!$A$33:$A$776,$A38,СВЦЭМ!$B$33:$B$776,D$11)+'СЕТ СН'!$F$12+СВЦЭМ!$D$10+'СЕТ СН'!$F$5-'СЕТ СН'!$F$20</f>
        <v>1982.2099280800001</v>
      </c>
      <c r="E38" s="36">
        <f>SUMIFS(СВЦЭМ!$C$33:$C$776,СВЦЭМ!$A$33:$A$776,$A38,СВЦЭМ!$B$33:$B$776,E$11)+'СЕТ СН'!$F$12+СВЦЭМ!$D$10+'СЕТ СН'!$F$5-'СЕТ СН'!$F$20</f>
        <v>1981.7898612399999</v>
      </c>
      <c r="F38" s="36">
        <f>SUMIFS(СВЦЭМ!$C$33:$C$776,СВЦЭМ!$A$33:$A$776,$A38,СВЦЭМ!$B$33:$B$776,F$11)+'СЕТ СН'!$F$12+СВЦЭМ!$D$10+'СЕТ СН'!$F$5-'СЕТ СН'!$F$20</f>
        <v>1979.8681929700001</v>
      </c>
      <c r="G38" s="36">
        <f>SUMIFS(СВЦЭМ!$C$33:$C$776,СВЦЭМ!$A$33:$A$776,$A38,СВЦЭМ!$B$33:$B$776,G$11)+'СЕТ СН'!$F$12+СВЦЭМ!$D$10+'СЕТ СН'!$F$5-'СЕТ СН'!$F$20</f>
        <v>1979.3733400599999</v>
      </c>
      <c r="H38" s="36">
        <f>SUMIFS(СВЦЭМ!$C$33:$C$776,СВЦЭМ!$A$33:$A$776,$A38,СВЦЭМ!$B$33:$B$776,H$11)+'СЕТ СН'!$F$12+СВЦЭМ!$D$10+'СЕТ СН'!$F$5-'СЕТ СН'!$F$20</f>
        <v>1978.6113684900001</v>
      </c>
      <c r="I38" s="36">
        <f>SUMIFS(СВЦЭМ!$C$33:$C$776,СВЦЭМ!$A$33:$A$776,$A38,СВЦЭМ!$B$33:$B$776,I$11)+'СЕТ СН'!$F$12+СВЦЭМ!$D$10+'СЕТ СН'!$F$5-'СЕТ СН'!$F$20</f>
        <v>1972.2160736000001</v>
      </c>
      <c r="J38" s="36">
        <f>SUMIFS(СВЦЭМ!$C$33:$C$776,СВЦЭМ!$A$33:$A$776,$A38,СВЦЭМ!$B$33:$B$776,J$11)+'СЕТ СН'!$F$12+СВЦЭМ!$D$10+'СЕТ СН'!$F$5-'СЕТ СН'!$F$20</f>
        <v>1964.78789405</v>
      </c>
      <c r="K38" s="36">
        <f>SUMIFS(СВЦЭМ!$C$33:$C$776,СВЦЭМ!$A$33:$A$776,$A38,СВЦЭМ!$B$33:$B$776,K$11)+'СЕТ СН'!$F$12+СВЦЭМ!$D$10+'СЕТ СН'!$F$5-'СЕТ СН'!$F$20</f>
        <v>1855.7203386599999</v>
      </c>
      <c r="L38" s="36">
        <f>SUMIFS(СВЦЭМ!$C$33:$C$776,СВЦЭМ!$A$33:$A$776,$A38,СВЦЭМ!$B$33:$B$776,L$11)+'СЕТ СН'!$F$12+СВЦЭМ!$D$10+'СЕТ СН'!$F$5-'СЕТ СН'!$F$20</f>
        <v>1775.4413025700001</v>
      </c>
      <c r="M38" s="36">
        <f>SUMIFS(СВЦЭМ!$C$33:$C$776,СВЦЭМ!$A$33:$A$776,$A38,СВЦЭМ!$B$33:$B$776,M$11)+'СЕТ СН'!$F$12+СВЦЭМ!$D$10+'СЕТ СН'!$F$5-'СЕТ СН'!$F$20</f>
        <v>1765.6225810800001</v>
      </c>
      <c r="N38" s="36">
        <f>SUMIFS(СВЦЭМ!$C$33:$C$776,СВЦЭМ!$A$33:$A$776,$A38,СВЦЭМ!$B$33:$B$776,N$11)+'СЕТ СН'!$F$12+СВЦЭМ!$D$10+'СЕТ СН'!$F$5-'СЕТ СН'!$F$20</f>
        <v>1775.2264307600001</v>
      </c>
      <c r="O38" s="36">
        <f>SUMIFS(СВЦЭМ!$C$33:$C$776,СВЦЭМ!$A$33:$A$776,$A38,СВЦЭМ!$B$33:$B$776,O$11)+'СЕТ СН'!$F$12+СВЦЭМ!$D$10+'СЕТ СН'!$F$5-'СЕТ СН'!$F$20</f>
        <v>1781.0130760500001</v>
      </c>
      <c r="P38" s="36">
        <f>SUMIFS(СВЦЭМ!$C$33:$C$776,СВЦЭМ!$A$33:$A$776,$A38,СВЦЭМ!$B$33:$B$776,P$11)+'СЕТ СН'!$F$12+СВЦЭМ!$D$10+'СЕТ СН'!$F$5-'СЕТ СН'!$F$20</f>
        <v>1792.4193119900001</v>
      </c>
      <c r="Q38" s="36">
        <f>SUMIFS(СВЦЭМ!$C$33:$C$776,СВЦЭМ!$A$33:$A$776,$A38,СВЦЭМ!$B$33:$B$776,Q$11)+'СЕТ СН'!$F$12+СВЦЭМ!$D$10+'СЕТ СН'!$F$5-'СЕТ СН'!$F$20</f>
        <v>1804.39696286</v>
      </c>
      <c r="R38" s="36">
        <f>SUMIFS(СВЦЭМ!$C$33:$C$776,СВЦЭМ!$A$33:$A$776,$A38,СВЦЭМ!$B$33:$B$776,R$11)+'СЕТ СН'!$F$12+СВЦЭМ!$D$10+'СЕТ СН'!$F$5-'СЕТ СН'!$F$20</f>
        <v>1786.4904597899999</v>
      </c>
      <c r="S38" s="36">
        <f>SUMIFS(СВЦЭМ!$C$33:$C$776,СВЦЭМ!$A$33:$A$776,$A38,СВЦЭМ!$B$33:$B$776,S$11)+'СЕТ СН'!$F$12+СВЦЭМ!$D$10+'СЕТ СН'!$F$5-'СЕТ СН'!$F$20</f>
        <v>1789.2974980200001</v>
      </c>
      <c r="T38" s="36">
        <f>SUMIFS(СВЦЭМ!$C$33:$C$776,СВЦЭМ!$A$33:$A$776,$A38,СВЦЭМ!$B$33:$B$776,T$11)+'СЕТ СН'!$F$12+СВЦЭМ!$D$10+'СЕТ СН'!$F$5-'СЕТ СН'!$F$20</f>
        <v>1809.93992181</v>
      </c>
      <c r="U38" s="36">
        <f>SUMIFS(СВЦЭМ!$C$33:$C$776,СВЦЭМ!$A$33:$A$776,$A38,СВЦЭМ!$B$33:$B$776,U$11)+'СЕТ СН'!$F$12+СВЦЭМ!$D$10+'СЕТ СН'!$F$5-'СЕТ СН'!$F$20</f>
        <v>1802.33403716</v>
      </c>
      <c r="V38" s="36">
        <f>SUMIFS(СВЦЭМ!$C$33:$C$776,СВЦЭМ!$A$33:$A$776,$A38,СВЦЭМ!$B$33:$B$776,V$11)+'СЕТ СН'!$F$12+СВЦЭМ!$D$10+'СЕТ СН'!$F$5-'СЕТ СН'!$F$20</f>
        <v>1779.9347768500002</v>
      </c>
      <c r="W38" s="36">
        <f>SUMIFS(СВЦЭМ!$C$33:$C$776,СВЦЭМ!$A$33:$A$776,$A38,СВЦЭМ!$B$33:$B$776,W$11)+'СЕТ СН'!$F$12+СВЦЭМ!$D$10+'СЕТ СН'!$F$5-'СЕТ СН'!$F$20</f>
        <v>1743.0178691900001</v>
      </c>
      <c r="X38" s="36">
        <f>SUMIFS(СВЦЭМ!$C$33:$C$776,СВЦЭМ!$A$33:$A$776,$A38,СВЦЭМ!$B$33:$B$776,X$11)+'СЕТ СН'!$F$12+СВЦЭМ!$D$10+'СЕТ СН'!$F$5-'СЕТ СН'!$F$20</f>
        <v>1775.62772019</v>
      </c>
      <c r="Y38" s="36">
        <f>SUMIFS(СВЦЭМ!$C$33:$C$776,СВЦЭМ!$A$33:$A$776,$A38,СВЦЭМ!$B$33:$B$776,Y$11)+'СЕТ СН'!$F$12+СВЦЭМ!$D$10+'СЕТ СН'!$F$5-'СЕТ СН'!$F$20</f>
        <v>1881.7542530800001</v>
      </c>
    </row>
    <row r="39" spans="1:25" ht="15.75" x14ac:dyDescent="0.2">
      <c r="A39" s="35">
        <f t="shared" si="0"/>
        <v>44010</v>
      </c>
      <c r="B39" s="36">
        <f>SUMIFS(СВЦЭМ!$C$33:$C$776,СВЦЭМ!$A$33:$A$776,$A39,СВЦЭМ!$B$33:$B$776,B$11)+'СЕТ СН'!$F$12+СВЦЭМ!$D$10+'СЕТ СН'!$F$5-'СЕТ СН'!$F$20</f>
        <v>1969.1936326499999</v>
      </c>
      <c r="C39" s="36">
        <f>SUMIFS(СВЦЭМ!$C$33:$C$776,СВЦЭМ!$A$33:$A$776,$A39,СВЦЭМ!$B$33:$B$776,C$11)+'СЕТ СН'!$F$12+СВЦЭМ!$D$10+'СЕТ СН'!$F$5-'СЕТ СН'!$F$20</f>
        <v>1946.6752962999999</v>
      </c>
      <c r="D39" s="36">
        <f>SUMIFS(СВЦЭМ!$C$33:$C$776,СВЦЭМ!$A$33:$A$776,$A39,СВЦЭМ!$B$33:$B$776,D$11)+'СЕТ СН'!$F$12+СВЦЭМ!$D$10+'СЕТ СН'!$F$5-'СЕТ СН'!$F$20</f>
        <v>1926.3898023300001</v>
      </c>
      <c r="E39" s="36">
        <f>SUMIFS(СВЦЭМ!$C$33:$C$776,СВЦЭМ!$A$33:$A$776,$A39,СВЦЭМ!$B$33:$B$776,E$11)+'СЕТ СН'!$F$12+СВЦЭМ!$D$10+'СЕТ СН'!$F$5-'СЕТ СН'!$F$20</f>
        <v>1927.51966752</v>
      </c>
      <c r="F39" s="36">
        <f>SUMIFS(СВЦЭМ!$C$33:$C$776,СВЦЭМ!$A$33:$A$776,$A39,СВЦЭМ!$B$33:$B$776,F$11)+'СЕТ СН'!$F$12+СВЦЭМ!$D$10+'СЕТ СН'!$F$5-'СЕТ СН'!$F$20</f>
        <v>1926.5955621799999</v>
      </c>
      <c r="G39" s="36">
        <f>SUMIFS(СВЦЭМ!$C$33:$C$776,СВЦЭМ!$A$33:$A$776,$A39,СВЦЭМ!$B$33:$B$776,G$11)+'СЕТ СН'!$F$12+СВЦЭМ!$D$10+'СЕТ СН'!$F$5-'СЕТ СН'!$F$20</f>
        <v>1937.43146512</v>
      </c>
      <c r="H39" s="36">
        <f>SUMIFS(СВЦЭМ!$C$33:$C$776,СВЦЭМ!$A$33:$A$776,$A39,СВЦЭМ!$B$33:$B$776,H$11)+'СЕТ СН'!$F$12+СВЦЭМ!$D$10+'СЕТ СН'!$F$5-'СЕТ СН'!$F$20</f>
        <v>1937.4564431600002</v>
      </c>
      <c r="I39" s="36">
        <f>SUMIFS(СВЦЭМ!$C$33:$C$776,СВЦЭМ!$A$33:$A$776,$A39,СВЦЭМ!$B$33:$B$776,I$11)+'СЕТ СН'!$F$12+СВЦЭМ!$D$10+'СЕТ СН'!$F$5-'СЕТ СН'!$F$20</f>
        <v>1951.14887767</v>
      </c>
      <c r="J39" s="36">
        <f>SUMIFS(СВЦЭМ!$C$33:$C$776,СВЦЭМ!$A$33:$A$776,$A39,СВЦЭМ!$B$33:$B$776,J$11)+'СЕТ СН'!$F$12+СВЦЭМ!$D$10+'СЕТ СН'!$F$5-'СЕТ СН'!$F$20</f>
        <v>1943.7752415300001</v>
      </c>
      <c r="K39" s="36">
        <f>SUMIFS(СВЦЭМ!$C$33:$C$776,СВЦЭМ!$A$33:$A$776,$A39,СВЦЭМ!$B$33:$B$776,K$11)+'СЕТ СН'!$F$12+СВЦЭМ!$D$10+'СЕТ СН'!$F$5-'СЕТ СН'!$F$20</f>
        <v>1868.3037210699999</v>
      </c>
      <c r="L39" s="36">
        <f>SUMIFS(СВЦЭМ!$C$33:$C$776,СВЦЭМ!$A$33:$A$776,$A39,СВЦЭМ!$B$33:$B$776,L$11)+'СЕТ СН'!$F$12+СВЦЭМ!$D$10+'СЕТ СН'!$F$5-'СЕТ СН'!$F$20</f>
        <v>1781.68255514</v>
      </c>
      <c r="M39" s="36">
        <f>SUMIFS(СВЦЭМ!$C$33:$C$776,СВЦЭМ!$A$33:$A$776,$A39,СВЦЭМ!$B$33:$B$776,M$11)+'СЕТ СН'!$F$12+СВЦЭМ!$D$10+'СЕТ СН'!$F$5-'СЕТ СН'!$F$20</f>
        <v>1750.49586116</v>
      </c>
      <c r="N39" s="36">
        <f>SUMIFS(СВЦЭМ!$C$33:$C$776,СВЦЭМ!$A$33:$A$776,$A39,СВЦЭМ!$B$33:$B$776,N$11)+'СЕТ СН'!$F$12+СВЦЭМ!$D$10+'СЕТ СН'!$F$5-'СЕТ СН'!$F$20</f>
        <v>1765.8268708000001</v>
      </c>
      <c r="O39" s="36">
        <f>SUMIFS(СВЦЭМ!$C$33:$C$776,СВЦЭМ!$A$33:$A$776,$A39,СВЦЭМ!$B$33:$B$776,O$11)+'СЕТ СН'!$F$12+СВЦЭМ!$D$10+'СЕТ СН'!$F$5-'СЕТ СН'!$F$20</f>
        <v>1785.78008101</v>
      </c>
      <c r="P39" s="36">
        <f>SUMIFS(СВЦЭМ!$C$33:$C$776,СВЦЭМ!$A$33:$A$776,$A39,СВЦЭМ!$B$33:$B$776,P$11)+'СЕТ СН'!$F$12+СВЦЭМ!$D$10+'СЕТ СН'!$F$5-'СЕТ СН'!$F$20</f>
        <v>1772.4971403499999</v>
      </c>
      <c r="Q39" s="36">
        <f>SUMIFS(СВЦЭМ!$C$33:$C$776,СВЦЭМ!$A$33:$A$776,$A39,СВЦЭМ!$B$33:$B$776,Q$11)+'СЕТ СН'!$F$12+СВЦЭМ!$D$10+'СЕТ СН'!$F$5-'СЕТ СН'!$F$20</f>
        <v>1780.7003591</v>
      </c>
      <c r="R39" s="36">
        <f>SUMIFS(СВЦЭМ!$C$33:$C$776,СВЦЭМ!$A$33:$A$776,$A39,СВЦЭМ!$B$33:$B$776,R$11)+'СЕТ СН'!$F$12+СВЦЭМ!$D$10+'СЕТ СН'!$F$5-'СЕТ СН'!$F$20</f>
        <v>1798.4088020300001</v>
      </c>
      <c r="S39" s="36">
        <f>SUMIFS(СВЦЭМ!$C$33:$C$776,СВЦЭМ!$A$33:$A$776,$A39,СВЦЭМ!$B$33:$B$776,S$11)+'СЕТ СН'!$F$12+СВЦЭМ!$D$10+'СЕТ СН'!$F$5-'СЕТ СН'!$F$20</f>
        <v>1796.59561839</v>
      </c>
      <c r="T39" s="36">
        <f>SUMIFS(СВЦЭМ!$C$33:$C$776,СВЦЭМ!$A$33:$A$776,$A39,СВЦЭМ!$B$33:$B$776,T$11)+'СЕТ СН'!$F$12+СВЦЭМ!$D$10+'СЕТ СН'!$F$5-'СЕТ СН'!$F$20</f>
        <v>1791.3200491600001</v>
      </c>
      <c r="U39" s="36">
        <f>SUMIFS(СВЦЭМ!$C$33:$C$776,СВЦЭМ!$A$33:$A$776,$A39,СВЦЭМ!$B$33:$B$776,U$11)+'СЕТ СН'!$F$12+СВЦЭМ!$D$10+'СЕТ СН'!$F$5-'СЕТ СН'!$F$20</f>
        <v>1786.45327135</v>
      </c>
      <c r="V39" s="36">
        <f>SUMIFS(СВЦЭМ!$C$33:$C$776,СВЦЭМ!$A$33:$A$776,$A39,СВЦЭМ!$B$33:$B$776,V$11)+'СЕТ СН'!$F$12+СВЦЭМ!$D$10+'СЕТ СН'!$F$5-'СЕТ СН'!$F$20</f>
        <v>1778.16279622</v>
      </c>
      <c r="W39" s="36">
        <f>SUMIFS(СВЦЭМ!$C$33:$C$776,СВЦЭМ!$A$33:$A$776,$A39,СВЦЭМ!$B$33:$B$776,W$11)+'СЕТ СН'!$F$12+СВЦЭМ!$D$10+'СЕТ СН'!$F$5-'СЕТ СН'!$F$20</f>
        <v>1756.0210836400001</v>
      </c>
      <c r="X39" s="36">
        <f>SUMIFS(СВЦЭМ!$C$33:$C$776,СВЦЭМ!$A$33:$A$776,$A39,СВЦЭМ!$B$33:$B$776,X$11)+'СЕТ СН'!$F$12+СВЦЭМ!$D$10+'СЕТ СН'!$F$5-'СЕТ СН'!$F$20</f>
        <v>1794.23859085</v>
      </c>
      <c r="Y39" s="36">
        <f>SUMIFS(СВЦЭМ!$C$33:$C$776,СВЦЭМ!$A$33:$A$776,$A39,СВЦЭМ!$B$33:$B$776,Y$11)+'СЕТ СН'!$F$12+СВЦЭМ!$D$10+'СЕТ СН'!$F$5-'СЕТ СН'!$F$20</f>
        <v>1873.47175462</v>
      </c>
    </row>
    <row r="40" spans="1:25" ht="15.75" x14ac:dyDescent="0.2">
      <c r="A40" s="35">
        <f t="shared" si="0"/>
        <v>44011</v>
      </c>
      <c r="B40" s="36">
        <f>SUMIFS(СВЦЭМ!$C$33:$C$776,СВЦЭМ!$A$33:$A$776,$A40,СВЦЭМ!$B$33:$B$776,B$11)+'СЕТ СН'!$F$12+СВЦЭМ!$D$10+'СЕТ СН'!$F$5-'СЕТ СН'!$F$20</f>
        <v>2050.89430997</v>
      </c>
      <c r="C40" s="36">
        <f>SUMIFS(СВЦЭМ!$C$33:$C$776,СВЦЭМ!$A$33:$A$776,$A40,СВЦЭМ!$B$33:$B$776,C$11)+'СЕТ СН'!$F$12+СВЦЭМ!$D$10+'СЕТ СН'!$F$5-'СЕТ СН'!$F$20</f>
        <v>2044.0982011999999</v>
      </c>
      <c r="D40" s="36">
        <f>SUMIFS(СВЦЭМ!$C$33:$C$776,СВЦЭМ!$A$33:$A$776,$A40,СВЦЭМ!$B$33:$B$776,D$11)+'СЕТ СН'!$F$12+СВЦЭМ!$D$10+'СЕТ СН'!$F$5-'СЕТ СН'!$F$20</f>
        <v>2027.5754722300001</v>
      </c>
      <c r="E40" s="36">
        <f>SUMIFS(СВЦЭМ!$C$33:$C$776,СВЦЭМ!$A$33:$A$776,$A40,СВЦЭМ!$B$33:$B$776,E$11)+'СЕТ СН'!$F$12+СВЦЭМ!$D$10+'СЕТ СН'!$F$5-'СЕТ СН'!$F$20</f>
        <v>2021.04856943</v>
      </c>
      <c r="F40" s="36">
        <f>SUMIFS(СВЦЭМ!$C$33:$C$776,СВЦЭМ!$A$33:$A$776,$A40,СВЦЭМ!$B$33:$B$776,F$11)+'СЕТ СН'!$F$12+СВЦЭМ!$D$10+'СЕТ СН'!$F$5-'СЕТ СН'!$F$20</f>
        <v>2007.0593256299999</v>
      </c>
      <c r="G40" s="36">
        <f>SUMIFS(СВЦЭМ!$C$33:$C$776,СВЦЭМ!$A$33:$A$776,$A40,СВЦЭМ!$B$33:$B$776,G$11)+'СЕТ СН'!$F$12+СВЦЭМ!$D$10+'СЕТ СН'!$F$5-'СЕТ СН'!$F$20</f>
        <v>2021.16796185</v>
      </c>
      <c r="H40" s="36">
        <f>SUMIFS(СВЦЭМ!$C$33:$C$776,СВЦЭМ!$A$33:$A$776,$A40,СВЦЭМ!$B$33:$B$776,H$11)+'СЕТ СН'!$F$12+СВЦЭМ!$D$10+'СЕТ СН'!$F$5-'СЕТ СН'!$F$20</f>
        <v>2040.46898566</v>
      </c>
      <c r="I40" s="36">
        <f>SUMIFS(СВЦЭМ!$C$33:$C$776,СВЦЭМ!$A$33:$A$776,$A40,СВЦЭМ!$B$33:$B$776,I$11)+'СЕТ СН'!$F$12+СВЦЭМ!$D$10+'СЕТ СН'!$F$5-'СЕТ СН'!$F$20</f>
        <v>2062.7178004500001</v>
      </c>
      <c r="J40" s="36">
        <f>SUMIFS(СВЦЭМ!$C$33:$C$776,СВЦЭМ!$A$33:$A$776,$A40,СВЦЭМ!$B$33:$B$776,J$11)+'СЕТ СН'!$F$12+СВЦЭМ!$D$10+'СЕТ СН'!$F$5-'СЕТ СН'!$F$20</f>
        <v>2000.44798021</v>
      </c>
      <c r="K40" s="36">
        <f>SUMIFS(СВЦЭМ!$C$33:$C$776,СВЦЭМ!$A$33:$A$776,$A40,СВЦЭМ!$B$33:$B$776,K$11)+'СЕТ СН'!$F$12+СВЦЭМ!$D$10+'СЕТ СН'!$F$5-'СЕТ СН'!$F$20</f>
        <v>1857.6058758200002</v>
      </c>
      <c r="L40" s="36">
        <f>SUMIFS(СВЦЭМ!$C$33:$C$776,СВЦЭМ!$A$33:$A$776,$A40,СВЦЭМ!$B$33:$B$776,L$11)+'СЕТ СН'!$F$12+СВЦЭМ!$D$10+'СЕТ СН'!$F$5-'СЕТ СН'!$F$20</f>
        <v>1738.49226628</v>
      </c>
      <c r="M40" s="36">
        <f>SUMIFS(СВЦЭМ!$C$33:$C$776,СВЦЭМ!$A$33:$A$776,$A40,СВЦЭМ!$B$33:$B$776,M$11)+'СЕТ СН'!$F$12+СВЦЭМ!$D$10+'СЕТ СН'!$F$5-'СЕТ СН'!$F$20</f>
        <v>1725.14152496</v>
      </c>
      <c r="N40" s="36">
        <f>SUMIFS(СВЦЭМ!$C$33:$C$776,СВЦЭМ!$A$33:$A$776,$A40,СВЦЭМ!$B$33:$B$776,N$11)+'СЕТ СН'!$F$12+СВЦЭМ!$D$10+'СЕТ СН'!$F$5-'СЕТ СН'!$F$20</f>
        <v>1749.57527177</v>
      </c>
      <c r="O40" s="36">
        <f>SUMIFS(СВЦЭМ!$C$33:$C$776,СВЦЭМ!$A$33:$A$776,$A40,СВЦЭМ!$B$33:$B$776,O$11)+'СЕТ СН'!$F$12+СВЦЭМ!$D$10+'СЕТ СН'!$F$5-'СЕТ СН'!$F$20</f>
        <v>1769.9993770800002</v>
      </c>
      <c r="P40" s="36">
        <f>SUMIFS(СВЦЭМ!$C$33:$C$776,СВЦЭМ!$A$33:$A$776,$A40,СВЦЭМ!$B$33:$B$776,P$11)+'СЕТ СН'!$F$12+СВЦЭМ!$D$10+'СЕТ СН'!$F$5-'СЕТ СН'!$F$20</f>
        <v>1757.9248123100001</v>
      </c>
      <c r="Q40" s="36">
        <f>SUMIFS(СВЦЭМ!$C$33:$C$776,СВЦЭМ!$A$33:$A$776,$A40,СВЦЭМ!$B$33:$B$776,Q$11)+'СЕТ СН'!$F$12+СВЦЭМ!$D$10+'СЕТ СН'!$F$5-'СЕТ СН'!$F$20</f>
        <v>1757.80154444</v>
      </c>
      <c r="R40" s="36">
        <f>SUMIFS(СВЦЭМ!$C$33:$C$776,СВЦЭМ!$A$33:$A$776,$A40,СВЦЭМ!$B$33:$B$776,R$11)+'СЕТ СН'!$F$12+СВЦЭМ!$D$10+'СЕТ СН'!$F$5-'СЕТ СН'!$F$20</f>
        <v>1779.3286440000002</v>
      </c>
      <c r="S40" s="36">
        <f>SUMIFS(СВЦЭМ!$C$33:$C$776,СВЦЭМ!$A$33:$A$776,$A40,СВЦЭМ!$B$33:$B$776,S$11)+'СЕТ СН'!$F$12+СВЦЭМ!$D$10+'СЕТ СН'!$F$5-'СЕТ СН'!$F$20</f>
        <v>1779.7525456200001</v>
      </c>
      <c r="T40" s="36">
        <f>SUMIFS(СВЦЭМ!$C$33:$C$776,СВЦЭМ!$A$33:$A$776,$A40,СВЦЭМ!$B$33:$B$776,T$11)+'СЕТ СН'!$F$12+СВЦЭМ!$D$10+'СЕТ СН'!$F$5-'СЕТ СН'!$F$20</f>
        <v>1790.2246002100001</v>
      </c>
      <c r="U40" s="36">
        <f>SUMIFS(СВЦЭМ!$C$33:$C$776,СВЦЭМ!$A$33:$A$776,$A40,СВЦЭМ!$B$33:$B$776,U$11)+'СЕТ СН'!$F$12+СВЦЭМ!$D$10+'СЕТ СН'!$F$5-'СЕТ СН'!$F$20</f>
        <v>1820.55090316</v>
      </c>
      <c r="V40" s="36">
        <f>SUMIFS(СВЦЭМ!$C$33:$C$776,СВЦЭМ!$A$33:$A$776,$A40,СВЦЭМ!$B$33:$B$776,V$11)+'СЕТ СН'!$F$12+СВЦЭМ!$D$10+'СЕТ СН'!$F$5-'СЕТ СН'!$F$20</f>
        <v>1825.4960762000001</v>
      </c>
      <c r="W40" s="36">
        <f>SUMIFS(СВЦЭМ!$C$33:$C$776,СВЦЭМ!$A$33:$A$776,$A40,СВЦЭМ!$B$33:$B$776,W$11)+'СЕТ СН'!$F$12+СВЦЭМ!$D$10+'СЕТ СН'!$F$5-'СЕТ СН'!$F$20</f>
        <v>1794.9050456700002</v>
      </c>
      <c r="X40" s="36">
        <f>SUMIFS(СВЦЭМ!$C$33:$C$776,СВЦЭМ!$A$33:$A$776,$A40,СВЦЭМ!$B$33:$B$776,X$11)+'СЕТ СН'!$F$12+СВЦЭМ!$D$10+'СЕТ СН'!$F$5-'СЕТ СН'!$F$20</f>
        <v>1783.3670056800001</v>
      </c>
      <c r="Y40" s="36">
        <f>SUMIFS(СВЦЭМ!$C$33:$C$776,СВЦЭМ!$A$33:$A$776,$A40,СВЦЭМ!$B$33:$B$776,Y$11)+'СЕТ СН'!$F$12+СВЦЭМ!$D$10+'СЕТ СН'!$F$5-'СЕТ СН'!$F$20</f>
        <v>1918.7868942499999</v>
      </c>
    </row>
    <row r="41" spans="1:25" ht="15.75" x14ac:dyDescent="0.2">
      <c r="A41" s="35">
        <f t="shared" si="0"/>
        <v>44012</v>
      </c>
      <c r="B41" s="36">
        <f>SUMIFS(СВЦЭМ!$C$33:$C$776,СВЦЭМ!$A$33:$A$776,$A41,СВЦЭМ!$B$33:$B$776,B$11)+'СЕТ СН'!$F$12+СВЦЭМ!$D$10+'СЕТ СН'!$F$5-'СЕТ СН'!$F$20</f>
        <v>2046.2937628099999</v>
      </c>
      <c r="C41" s="36">
        <f>SUMIFS(СВЦЭМ!$C$33:$C$776,СВЦЭМ!$A$33:$A$776,$A41,СВЦЭМ!$B$33:$B$776,C$11)+'СЕТ СН'!$F$12+СВЦЭМ!$D$10+'СЕТ СН'!$F$5-'СЕТ СН'!$F$20</f>
        <v>2015.5548900900001</v>
      </c>
      <c r="D41" s="36">
        <f>SUMIFS(СВЦЭМ!$C$33:$C$776,СВЦЭМ!$A$33:$A$776,$A41,СВЦЭМ!$B$33:$B$776,D$11)+'СЕТ СН'!$F$12+СВЦЭМ!$D$10+'СЕТ СН'!$F$5-'СЕТ СН'!$F$20</f>
        <v>1997.9048289500001</v>
      </c>
      <c r="E41" s="36">
        <f>SUMIFS(СВЦЭМ!$C$33:$C$776,СВЦЭМ!$A$33:$A$776,$A41,СВЦЭМ!$B$33:$B$776,E$11)+'СЕТ СН'!$F$12+СВЦЭМ!$D$10+'СЕТ СН'!$F$5-'СЕТ СН'!$F$20</f>
        <v>1990.9161485499999</v>
      </c>
      <c r="F41" s="36">
        <f>SUMIFS(СВЦЭМ!$C$33:$C$776,СВЦЭМ!$A$33:$A$776,$A41,СВЦЭМ!$B$33:$B$776,F$11)+'СЕТ СН'!$F$12+СВЦЭМ!$D$10+'СЕТ СН'!$F$5-'СЕТ СН'!$F$20</f>
        <v>1978.6573502800002</v>
      </c>
      <c r="G41" s="36">
        <f>SUMIFS(СВЦЭМ!$C$33:$C$776,СВЦЭМ!$A$33:$A$776,$A41,СВЦЭМ!$B$33:$B$776,G$11)+'СЕТ СН'!$F$12+СВЦЭМ!$D$10+'СЕТ СН'!$F$5-'СЕТ СН'!$F$20</f>
        <v>1995.1735036800001</v>
      </c>
      <c r="H41" s="36">
        <f>SUMIFS(СВЦЭМ!$C$33:$C$776,СВЦЭМ!$A$33:$A$776,$A41,СВЦЭМ!$B$33:$B$776,H$11)+'СЕТ СН'!$F$12+СВЦЭМ!$D$10+'СЕТ СН'!$F$5-'СЕТ СН'!$F$20</f>
        <v>2022.1057936100001</v>
      </c>
      <c r="I41" s="36">
        <f>SUMIFS(СВЦЭМ!$C$33:$C$776,СВЦЭМ!$A$33:$A$776,$A41,СВЦЭМ!$B$33:$B$776,I$11)+'СЕТ СН'!$F$12+СВЦЭМ!$D$10+'СЕТ СН'!$F$5-'СЕТ СН'!$F$20</f>
        <v>2034.6513934300001</v>
      </c>
      <c r="J41" s="36">
        <f>SUMIFS(СВЦЭМ!$C$33:$C$776,СВЦЭМ!$A$33:$A$776,$A41,СВЦЭМ!$B$33:$B$776,J$11)+'СЕТ СН'!$F$12+СВЦЭМ!$D$10+'СЕТ СН'!$F$5-'СЕТ СН'!$F$20</f>
        <v>1975.1528574600002</v>
      </c>
      <c r="K41" s="36">
        <f>SUMIFS(СВЦЭМ!$C$33:$C$776,СВЦЭМ!$A$33:$A$776,$A41,СВЦЭМ!$B$33:$B$776,K$11)+'СЕТ СН'!$F$12+СВЦЭМ!$D$10+'СЕТ СН'!$F$5-'СЕТ СН'!$F$20</f>
        <v>1868.8229748700001</v>
      </c>
      <c r="L41" s="36">
        <f>SUMIFS(СВЦЭМ!$C$33:$C$776,СВЦЭМ!$A$33:$A$776,$A41,СВЦЭМ!$B$33:$B$776,L$11)+'СЕТ СН'!$F$12+СВЦЭМ!$D$10+'СЕТ СН'!$F$5-'СЕТ СН'!$F$20</f>
        <v>1777.0259435600001</v>
      </c>
      <c r="M41" s="36">
        <f>SUMIFS(СВЦЭМ!$C$33:$C$776,СВЦЭМ!$A$33:$A$776,$A41,СВЦЭМ!$B$33:$B$776,M$11)+'СЕТ СН'!$F$12+СВЦЭМ!$D$10+'СЕТ СН'!$F$5-'СЕТ СН'!$F$20</f>
        <v>1770.5328612200001</v>
      </c>
      <c r="N41" s="36">
        <f>SUMIFS(СВЦЭМ!$C$33:$C$776,СВЦЭМ!$A$33:$A$776,$A41,СВЦЭМ!$B$33:$B$776,N$11)+'СЕТ СН'!$F$12+СВЦЭМ!$D$10+'СЕТ СН'!$F$5-'СЕТ СН'!$F$20</f>
        <v>1799.0759178200001</v>
      </c>
      <c r="O41" s="36">
        <f>SUMIFS(СВЦЭМ!$C$33:$C$776,СВЦЭМ!$A$33:$A$776,$A41,СВЦЭМ!$B$33:$B$776,O$11)+'СЕТ СН'!$F$12+СВЦЭМ!$D$10+'СЕТ СН'!$F$5-'СЕТ СН'!$F$20</f>
        <v>1796.1570338199999</v>
      </c>
      <c r="P41" s="36">
        <f>SUMIFS(СВЦЭМ!$C$33:$C$776,СВЦЭМ!$A$33:$A$776,$A41,СВЦЭМ!$B$33:$B$776,P$11)+'СЕТ СН'!$F$12+СВЦЭМ!$D$10+'СЕТ СН'!$F$5-'СЕТ СН'!$F$20</f>
        <v>1796.35312226</v>
      </c>
      <c r="Q41" s="36">
        <f>SUMIFS(СВЦЭМ!$C$33:$C$776,СВЦЭМ!$A$33:$A$776,$A41,СВЦЭМ!$B$33:$B$776,Q$11)+'СЕТ СН'!$F$12+СВЦЭМ!$D$10+'СЕТ СН'!$F$5-'СЕТ СН'!$F$20</f>
        <v>1801.3939801900001</v>
      </c>
      <c r="R41" s="36">
        <f>SUMIFS(СВЦЭМ!$C$33:$C$776,СВЦЭМ!$A$33:$A$776,$A41,СВЦЭМ!$B$33:$B$776,R$11)+'СЕТ СН'!$F$12+СВЦЭМ!$D$10+'СЕТ СН'!$F$5-'СЕТ СН'!$F$20</f>
        <v>1805.6170227699999</v>
      </c>
      <c r="S41" s="36">
        <f>SUMIFS(СВЦЭМ!$C$33:$C$776,СВЦЭМ!$A$33:$A$776,$A41,СВЦЭМ!$B$33:$B$776,S$11)+'СЕТ СН'!$F$12+СВЦЭМ!$D$10+'СЕТ СН'!$F$5-'СЕТ СН'!$F$20</f>
        <v>1807.4052571699999</v>
      </c>
      <c r="T41" s="36">
        <f>SUMIFS(СВЦЭМ!$C$33:$C$776,СВЦЭМ!$A$33:$A$776,$A41,СВЦЭМ!$B$33:$B$776,T$11)+'СЕТ СН'!$F$12+СВЦЭМ!$D$10+'СЕТ СН'!$F$5-'СЕТ СН'!$F$20</f>
        <v>1810.5987758900001</v>
      </c>
      <c r="U41" s="36">
        <f>SUMIFS(СВЦЭМ!$C$33:$C$776,СВЦЭМ!$A$33:$A$776,$A41,СВЦЭМ!$B$33:$B$776,U$11)+'СЕТ СН'!$F$12+СВЦЭМ!$D$10+'СЕТ СН'!$F$5-'СЕТ СН'!$F$20</f>
        <v>1806.09813489</v>
      </c>
      <c r="V41" s="36">
        <f>SUMIFS(СВЦЭМ!$C$33:$C$776,СВЦЭМ!$A$33:$A$776,$A41,СВЦЭМ!$B$33:$B$776,V$11)+'СЕТ СН'!$F$12+СВЦЭМ!$D$10+'СЕТ СН'!$F$5-'СЕТ СН'!$F$20</f>
        <v>1797.3280180300001</v>
      </c>
      <c r="W41" s="36">
        <f>SUMIFS(СВЦЭМ!$C$33:$C$776,СВЦЭМ!$A$33:$A$776,$A41,СВЦЭМ!$B$33:$B$776,W$11)+'СЕТ СН'!$F$12+СВЦЭМ!$D$10+'СЕТ СН'!$F$5-'СЕТ СН'!$F$20</f>
        <v>1765.6125818099999</v>
      </c>
      <c r="X41" s="36">
        <f>SUMIFS(СВЦЭМ!$C$33:$C$776,СВЦЭМ!$A$33:$A$776,$A41,СВЦЭМ!$B$33:$B$776,X$11)+'СЕТ СН'!$F$12+СВЦЭМ!$D$10+'СЕТ СН'!$F$5-'СЕТ СН'!$F$20</f>
        <v>1814.50415716</v>
      </c>
      <c r="Y41" s="36">
        <f>SUMIFS(СВЦЭМ!$C$33:$C$776,СВЦЭМ!$A$33:$A$776,$A41,СВЦЭМ!$B$33:$B$776,Y$11)+'СЕТ СН'!$F$12+СВЦЭМ!$D$10+'СЕТ СН'!$F$5-'СЕТ СН'!$F$20</f>
        <v>1921.2293483399999</v>
      </c>
    </row>
    <row r="42" spans="1:25" ht="15.75" hidden="1" x14ac:dyDescent="0.2">
      <c r="A42" s="35">
        <f t="shared" si="0"/>
        <v>44013</v>
      </c>
      <c r="B42" s="36">
        <f>SUMIFS(СВЦЭМ!$C$33:$C$776,СВЦЭМ!$A$33:$A$776,$A42,СВЦЭМ!$B$33:$B$776,B$11)+'СЕТ СН'!$F$12+СВЦЭМ!$D$10+'СЕТ СН'!$F$5-'СЕТ СН'!$F$20</f>
        <v>1082.4900080499999</v>
      </c>
      <c r="C42" s="36">
        <f>SUMIFS(СВЦЭМ!$C$33:$C$776,СВЦЭМ!$A$33:$A$776,$A42,СВЦЭМ!$B$33:$B$776,C$11)+'СЕТ СН'!$F$12+СВЦЭМ!$D$10+'СЕТ СН'!$F$5-'СЕТ СН'!$F$20</f>
        <v>1082.4900080499999</v>
      </c>
      <c r="D42" s="36">
        <f>SUMIFS(СВЦЭМ!$C$33:$C$776,СВЦЭМ!$A$33:$A$776,$A42,СВЦЭМ!$B$33:$B$776,D$11)+'СЕТ СН'!$F$12+СВЦЭМ!$D$10+'СЕТ СН'!$F$5-'СЕТ СН'!$F$20</f>
        <v>1082.4900080499999</v>
      </c>
      <c r="E42" s="36">
        <f>SUMIFS(СВЦЭМ!$C$33:$C$776,СВЦЭМ!$A$33:$A$776,$A42,СВЦЭМ!$B$33:$B$776,E$11)+'СЕТ СН'!$F$12+СВЦЭМ!$D$10+'СЕТ СН'!$F$5-'СЕТ СН'!$F$20</f>
        <v>1082.4900080499999</v>
      </c>
      <c r="F42" s="36">
        <f>SUMIFS(СВЦЭМ!$C$33:$C$776,СВЦЭМ!$A$33:$A$776,$A42,СВЦЭМ!$B$33:$B$776,F$11)+'СЕТ СН'!$F$12+СВЦЭМ!$D$10+'СЕТ СН'!$F$5-'СЕТ СН'!$F$20</f>
        <v>1082.4900080499999</v>
      </c>
      <c r="G42" s="36">
        <f>SUMIFS(СВЦЭМ!$C$33:$C$776,СВЦЭМ!$A$33:$A$776,$A42,СВЦЭМ!$B$33:$B$776,G$11)+'СЕТ СН'!$F$12+СВЦЭМ!$D$10+'СЕТ СН'!$F$5-'СЕТ СН'!$F$20</f>
        <v>1082.4900080499999</v>
      </c>
      <c r="H42" s="36">
        <f>SUMIFS(СВЦЭМ!$C$33:$C$776,СВЦЭМ!$A$33:$A$776,$A42,СВЦЭМ!$B$33:$B$776,H$11)+'СЕТ СН'!$F$12+СВЦЭМ!$D$10+'СЕТ СН'!$F$5-'СЕТ СН'!$F$20</f>
        <v>1082.4900080499999</v>
      </c>
      <c r="I42" s="36">
        <f>SUMIFS(СВЦЭМ!$C$33:$C$776,СВЦЭМ!$A$33:$A$776,$A42,СВЦЭМ!$B$33:$B$776,I$11)+'СЕТ СН'!$F$12+СВЦЭМ!$D$10+'СЕТ СН'!$F$5-'СЕТ СН'!$F$20</f>
        <v>1082.4900080499999</v>
      </c>
      <c r="J42" s="36">
        <f>SUMIFS(СВЦЭМ!$C$33:$C$776,СВЦЭМ!$A$33:$A$776,$A42,СВЦЭМ!$B$33:$B$776,J$11)+'СЕТ СН'!$F$12+СВЦЭМ!$D$10+'СЕТ СН'!$F$5-'СЕТ СН'!$F$20</f>
        <v>1082.4900080499999</v>
      </c>
      <c r="K42" s="36">
        <f>SUMIFS(СВЦЭМ!$C$33:$C$776,СВЦЭМ!$A$33:$A$776,$A42,СВЦЭМ!$B$33:$B$776,K$11)+'СЕТ СН'!$F$12+СВЦЭМ!$D$10+'СЕТ СН'!$F$5-'СЕТ СН'!$F$20</f>
        <v>1082.4900080499999</v>
      </c>
      <c r="L42" s="36">
        <f>SUMIFS(СВЦЭМ!$C$33:$C$776,СВЦЭМ!$A$33:$A$776,$A42,СВЦЭМ!$B$33:$B$776,L$11)+'СЕТ СН'!$F$12+СВЦЭМ!$D$10+'СЕТ СН'!$F$5-'СЕТ СН'!$F$20</f>
        <v>1082.4900080499999</v>
      </c>
      <c r="M42" s="36">
        <f>SUMIFS(СВЦЭМ!$C$33:$C$776,СВЦЭМ!$A$33:$A$776,$A42,СВЦЭМ!$B$33:$B$776,M$11)+'СЕТ СН'!$F$12+СВЦЭМ!$D$10+'СЕТ СН'!$F$5-'СЕТ СН'!$F$20</f>
        <v>1082.4900080499999</v>
      </c>
      <c r="N42" s="36">
        <f>SUMIFS(СВЦЭМ!$C$33:$C$776,СВЦЭМ!$A$33:$A$776,$A42,СВЦЭМ!$B$33:$B$776,N$11)+'СЕТ СН'!$F$12+СВЦЭМ!$D$10+'СЕТ СН'!$F$5-'СЕТ СН'!$F$20</f>
        <v>1082.4900080499999</v>
      </c>
      <c r="O42" s="36">
        <f>SUMIFS(СВЦЭМ!$C$33:$C$776,СВЦЭМ!$A$33:$A$776,$A42,СВЦЭМ!$B$33:$B$776,O$11)+'СЕТ СН'!$F$12+СВЦЭМ!$D$10+'СЕТ СН'!$F$5-'СЕТ СН'!$F$20</f>
        <v>1082.4900080499999</v>
      </c>
      <c r="P42" s="36">
        <f>SUMIFS(СВЦЭМ!$C$33:$C$776,СВЦЭМ!$A$33:$A$776,$A42,СВЦЭМ!$B$33:$B$776,P$11)+'СЕТ СН'!$F$12+СВЦЭМ!$D$10+'СЕТ СН'!$F$5-'СЕТ СН'!$F$20</f>
        <v>1082.4900080499999</v>
      </c>
      <c r="Q42" s="36">
        <f>SUMIFS(СВЦЭМ!$C$33:$C$776,СВЦЭМ!$A$33:$A$776,$A42,СВЦЭМ!$B$33:$B$776,Q$11)+'СЕТ СН'!$F$12+СВЦЭМ!$D$10+'СЕТ СН'!$F$5-'СЕТ СН'!$F$20</f>
        <v>1082.4900080499999</v>
      </c>
      <c r="R42" s="36">
        <f>SUMIFS(СВЦЭМ!$C$33:$C$776,СВЦЭМ!$A$33:$A$776,$A42,СВЦЭМ!$B$33:$B$776,R$11)+'СЕТ СН'!$F$12+СВЦЭМ!$D$10+'СЕТ СН'!$F$5-'СЕТ СН'!$F$20</f>
        <v>1082.4900080499999</v>
      </c>
      <c r="S42" s="36">
        <f>SUMIFS(СВЦЭМ!$C$33:$C$776,СВЦЭМ!$A$33:$A$776,$A42,СВЦЭМ!$B$33:$B$776,S$11)+'СЕТ СН'!$F$12+СВЦЭМ!$D$10+'СЕТ СН'!$F$5-'СЕТ СН'!$F$20</f>
        <v>1082.4900080499999</v>
      </c>
      <c r="T42" s="36">
        <f>SUMIFS(СВЦЭМ!$C$33:$C$776,СВЦЭМ!$A$33:$A$776,$A42,СВЦЭМ!$B$33:$B$776,T$11)+'СЕТ СН'!$F$12+СВЦЭМ!$D$10+'СЕТ СН'!$F$5-'СЕТ СН'!$F$20</f>
        <v>1082.4900080499999</v>
      </c>
      <c r="U42" s="36">
        <f>SUMIFS(СВЦЭМ!$C$33:$C$776,СВЦЭМ!$A$33:$A$776,$A42,СВЦЭМ!$B$33:$B$776,U$11)+'СЕТ СН'!$F$12+СВЦЭМ!$D$10+'СЕТ СН'!$F$5-'СЕТ СН'!$F$20</f>
        <v>1082.4900080499999</v>
      </c>
      <c r="V42" s="36">
        <f>SUMIFS(СВЦЭМ!$C$33:$C$776,СВЦЭМ!$A$33:$A$776,$A42,СВЦЭМ!$B$33:$B$776,V$11)+'СЕТ СН'!$F$12+СВЦЭМ!$D$10+'СЕТ СН'!$F$5-'СЕТ СН'!$F$20</f>
        <v>1082.4900080499999</v>
      </c>
      <c r="W42" s="36">
        <f>SUMIFS(СВЦЭМ!$C$33:$C$776,СВЦЭМ!$A$33:$A$776,$A42,СВЦЭМ!$B$33:$B$776,W$11)+'СЕТ СН'!$F$12+СВЦЭМ!$D$10+'СЕТ СН'!$F$5-'СЕТ СН'!$F$20</f>
        <v>1082.4900080499999</v>
      </c>
      <c r="X42" s="36">
        <f>SUMIFS(СВЦЭМ!$C$33:$C$776,СВЦЭМ!$A$33:$A$776,$A42,СВЦЭМ!$B$33:$B$776,X$11)+'СЕТ СН'!$F$12+СВЦЭМ!$D$10+'СЕТ СН'!$F$5-'СЕТ СН'!$F$20</f>
        <v>1082.4900080499999</v>
      </c>
      <c r="Y42" s="36">
        <f>SUMIFS(СВЦЭМ!$C$33:$C$776,СВЦЭМ!$A$33:$A$776,$A42,СВЦЭМ!$B$33:$B$776,Y$11)+'СЕТ СН'!$F$12+СВЦЭМ!$D$10+'СЕТ СН'!$F$5-'СЕТ СН'!$F$20</f>
        <v>1082.4900080499999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01.06.2020</v>
      </c>
      <c r="B48" s="36">
        <f>SUMIFS(СВЦЭМ!$C$33:$C$776,СВЦЭМ!$A$33:$A$776,$A48,СВЦЭМ!$B$33:$B$776,B$47)+'СЕТ СН'!$G$12+СВЦЭМ!$D$10+'СЕТ СН'!$G$5-'СЕТ СН'!$G$20</f>
        <v>2681.6579926899999</v>
      </c>
      <c r="C48" s="36">
        <f>SUMIFS(СВЦЭМ!$C$33:$C$776,СВЦЭМ!$A$33:$A$776,$A48,СВЦЭМ!$B$33:$B$776,C$47)+'СЕТ СН'!$G$12+СВЦЭМ!$D$10+'СЕТ СН'!$G$5-'СЕТ СН'!$G$20</f>
        <v>2690.91652866</v>
      </c>
      <c r="D48" s="36">
        <f>SUMIFS(СВЦЭМ!$C$33:$C$776,СВЦЭМ!$A$33:$A$776,$A48,СВЦЭМ!$B$33:$B$776,D$47)+'СЕТ СН'!$G$12+СВЦЭМ!$D$10+'СЕТ СН'!$G$5-'СЕТ СН'!$G$20</f>
        <v>2709.7350340600001</v>
      </c>
      <c r="E48" s="36">
        <f>SUMIFS(СВЦЭМ!$C$33:$C$776,СВЦЭМ!$A$33:$A$776,$A48,СВЦЭМ!$B$33:$B$776,E$47)+'СЕТ СН'!$G$12+СВЦЭМ!$D$10+'СЕТ СН'!$G$5-'СЕТ СН'!$G$20</f>
        <v>2720.0256593300001</v>
      </c>
      <c r="F48" s="36">
        <f>SUMIFS(СВЦЭМ!$C$33:$C$776,СВЦЭМ!$A$33:$A$776,$A48,СВЦЭМ!$B$33:$B$776,F$47)+'СЕТ СН'!$G$12+СВЦЭМ!$D$10+'СЕТ СН'!$G$5-'СЕТ СН'!$G$20</f>
        <v>2718.8826556499998</v>
      </c>
      <c r="G48" s="36">
        <f>SUMIFS(СВЦЭМ!$C$33:$C$776,СВЦЭМ!$A$33:$A$776,$A48,СВЦЭМ!$B$33:$B$776,G$47)+'СЕТ СН'!$G$12+СВЦЭМ!$D$10+'СЕТ СН'!$G$5-'СЕТ СН'!$G$20</f>
        <v>2716.4213931899999</v>
      </c>
      <c r="H48" s="36">
        <f>SUMIFS(СВЦЭМ!$C$33:$C$776,СВЦЭМ!$A$33:$A$776,$A48,СВЦЭМ!$B$33:$B$776,H$47)+'СЕТ СН'!$G$12+СВЦЭМ!$D$10+'СЕТ СН'!$G$5-'СЕТ СН'!$G$20</f>
        <v>2691.62767248</v>
      </c>
      <c r="I48" s="36">
        <f>SUMIFS(СВЦЭМ!$C$33:$C$776,СВЦЭМ!$A$33:$A$776,$A48,СВЦЭМ!$B$33:$B$776,I$47)+'СЕТ СН'!$G$12+СВЦЭМ!$D$10+'СЕТ СН'!$G$5-'СЕТ СН'!$G$20</f>
        <v>2686.8032865800001</v>
      </c>
      <c r="J48" s="36">
        <f>SUMIFS(СВЦЭМ!$C$33:$C$776,СВЦЭМ!$A$33:$A$776,$A48,СВЦЭМ!$B$33:$B$776,J$47)+'СЕТ СН'!$G$12+СВЦЭМ!$D$10+'СЕТ СН'!$G$5-'СЕТ СН'!$G$20</f>
        <v>2647.2890026999999</v>
      </c>
      <c r="K48" s="36">
        <f>SUMIFS(СВЦЭМ!$C$33:$C$776,СВЦЭМ!$A$33:$A$776,$A48,СВЦЭМ!$B$33:$B$776,K$47)+'СЕТ СН'!$G$12+СВЦЭМ!$D$10+'СЕТ СН'!$G$5-'СЕТ СН'!$G$20</f>
        <v>2581.5525474400001</v>
      </c>
      <c r="L48" s="36">
        <f>SUMIFS(СВЦЭМ!$C$33:$C$776,СВЦЭМ!$A$33:$A$776,$A48,СВЦЭМ!$B$33:$B$776,L$47)+'СЕТ СН'!$G$12+СВЦЭМ!$D$10+'СЕТ СН'!$G$5-'СЕТ СН'!$G$20</f>
        <v>2612.5116779999998</v>
      </c>
      <c r="M48" s="36">
        <f>SUMIFS(СВЦЭМ!$C$33:$C$776,СВЦЭМ!$A$33:$A$776,$A48,СВЦЭМ!$B$33:$B$776,M$47)+'СЕТ СН'!$G$12+СВЦЭМ!$D$10+'СЕТ СН'!$G$5-'СЕТ СН'!$G$20</f>
        <v>2630.1342046600003</v>
      </c>
      <c r="N48" s="36">
        <f>SUMIFS(СВЦЭМ!$C$33:$C$776,СВЦЭМ!$A$33:$A$776,$A48,СВЦЭМ!$B$33:$B$776,N$47)+'СЕТ СН'!$G$12+СВЦЭМ!$D$10+'СЕТ СН'!$G$5-'СЕТ СН'!$G$20</f>
        <v>2627.9357588900002</v>
      </c>
      <c r="O48" s="36">
        <f>SUMIFS(СВЦЭМ!$C$33:$C$776,СВЦЭМ!$A$33:$A$776,$A48,СВЦЭМ!$B$33:$B$776,O$47)+'СЕТ СН'!$G$12+СВЦЭМ!$D$10+'СЕТ СН'!$G$5-'СЕТ СН'!$G$20</f>
        <v>2607.8935394</v>
      </c>
      <c r="P48" s="36">
        <f>SUMIFS(СВЦЭМ!$C$33:$C$776,СВЦЭМ!$A$33:$A$776,$A48,СВЦЭМ!$B$33:$B$776,P$47)+'СЕТ СН'!$G$12+СВЦЭМ!$D$10+'СЕТ СН'!$G$5-'СЕТ СН'!$G$20</f>
        <v>2603.75298389</v>
      </c>
      <c r="Q48" s="36">
        <f>SUMIFS(СВЦЭМ!$C$33:$C$776,СВЦЭМ!$A$33:$A$776,$A48,СВЦЭМ!$B$33:$B$776,Q$47)+'СЕТ СН'!$G$12+СВЦЭМ!$D$10+'СЕТ СН'!$G$5-'СЕТ СН'!$G$20</f>
        <v>2607.8478497699998</v>
      </c>
      <c r="R48" s="36">
        <f>SUMIFS(СВЦЭМ!$C$33:$C$776,СВЦЭМ!$A$33:$A$776,$A48,СВЦЭМ!$B$33:$B$776,R$47)+'СЕТ СН'!$G$12+СВЦЭМ!$D$10+'СЕТ СН'!$G$5-'СЕТ СН'!$G$20</f>
        <v>2600.9281524799999</v>
      </c>
      <c r="S48" s="36">
        <f>SUMIFS(СВЦЭМ!$C$33:$C$776,СВЦЭМ!$A$33:$A$776,$A48,СВЦЭМ!$B$33:$B$776,S$47)+'СЕТ СН'!$G$12+СВЦЭМ!$D$10+'СЕТ СН'!$G$5-'СЕТ СН'!$G$20</f>
        <v>2605.1915367199999</v>
      </c>
      <c r="T48" s="36">
        <f>SUMIFS(СВЦЭМ!$C$33:$C$776,СВЦЭМ!$A$33:$A$776,$A48,СВЦЭМ!$B$33:$B$776,T$47)+'СЕТ СН'!$G$12+СВЦЭМ!$D$10+'СЕТ СН'!$G$5-'СЕТ СН'!$G$20</f>
        <v>2608.7185581700001</v>
      </c>
      <c r="U48" s="36">
        <f>SUMIFS(СВЦЭМ!$C$33:$C$776,СВЦЭМ!$A$33:$A$776,$A48,СВЦЭМ!$B$33:$B$776,U$47)+'СЕТ СН'!$G$12+СВЦЭМ!$D$10+'СЕТ СН'!$G$5-'СЕТ СН'!$G$20</f>
        <v>2591.5347555999997</v>
      </c>
      <c r="V48" s="36">
        <f>SUMIFS(СВЦЭМ!$C$33:$C$776,СВЦЭМ!$A$33:$A$776,$A48,СВЦЭМ!$B$33:$B$776,V$47)+'СЕТ СН'!$G$12+СВЦЭМ!$D$10+'СЕТ СН'!$G$5-'СЕТ СН'!$G$20</f>
        <v>2606.8640140100001</v>
      </c>
      <c r="W48" s="36">
        <f>SUMIFS(СВЦЭМ!$C$33:$C$776,СВЦЭМ!$A$33:$A$776,$A48,СВЦЭМ!$B$33:$B$776,W$47)+'СЕТ СН'!$G$12+СВЦЭМ!$D$10+'СЕТ СН'!$G$5-'СЕТ СН'!$G$20</f>
        <v>2630.5777753399998</v>
      </c>
      <c r="X48" s="36">
        <f>SUMIFS(СВЦЭМ!$C$33:$C$776,СВЦЭМ!$A$33:$A$776,$A48,СВЦЭМ!$B$33:$B$776,X$47)+'СЕТ СН'!$G$12+СВЦЭМ!$D$10+'СЕТ СН'!$G$5-'СЕТ СН'!$G$20</f>
        <v>2602.1147100899998</v>
      </c>
      <c r="Y48" s="36">
        <f>SUMIFS(СВЦЭМ!$C$33:$C$776,СВЦЭМ!$A$33:$A$776,$A48,СВЦЭМ!$B$33:$B$776,Y$47)+'СЕТ СН'!$G$12+СВЦЭМ!$D$10+'СЕТ СН'!$G$5-'СЕТ СН'!$G$20</f>
        <v>2632.37418398</v>
      </c>
    </row>
    <row r="49" spans="1:25" ht="15.75" x14ac:dyDescent="0.2">
      <c r="A49" s="35">
        <f>A48+1</f>
        <v>43984</v>
      </c>
      <c r="B49" s="36">
        <f>SUMIFS(СВЦЭМ!$C$33:$C$776,СВЦЭМ!$A$33:$A$776,$A49,СВЦЭМ!$B$33:$B$776,B$47)+'СЕТ СН'!$G$12+СВЦЭМ!$D$10+'СЕТ СН'!$G$5-'СЕТ СН'!$G$20</f>
        <v>2656.2019064599999</v>
      </c>
      <c r="C49" s="36">
        <f>SUMIFS(СВЦЭМ!$C$33:$C$776,СВЦЭМ!$A$33:$A$776,$A49,СВЦЭМ!$B$33:$B$776,C$47)+'СЕТ СН'!$G$12+СВЦЭМ!$D$10+'СЕТ СН'!$G$5-'СЕТ СН'!$G$20</f>
        <v>2696.6088863800001</v>
      </c>
      <c r="D49" s="36">
        <f>SUMIFS(СВЦЭМ!$C$33:$C$776,СВЦЭМ!$A$33:$A$776,$A49,СВЦЭМ!$B$33:$B$776,D$47)+'СЕТ СН'!$G$12+СВЦЭМ!$D$10+'СЕТ СН'!$G$5-'СЕТ СН'!$G$20</f>
        <v>2722.7955995500001</v>
      </c>
      <c r="E49" s="36">
        <f>SUMIFS(СВЦЭМ!$C$33:$C$776,СВЦЭМ!$A$33:$A$776,$A49,СВЦЭМ!$B$33:$B$776,E$47)+'СЕТ СН'!$G$12+СВЦЭМ!$D$10+'СЕТ СН'!$G$5-'СЕТ СН'!$G$20</f>
        <v>2739.19892304</v>
      </c>
      <c r="F49" s="36">
        <f>SUMIFS(СВЦЭМ!$C$33:$C$776,СВЦЭМ!$A$33:$A$776,$A49,СВЦЭМ!$B$33:$B$776,F$47)+'СЕТ СН'!$G$12+СВЦЭМ!$D$10+'СЕТ СН'!$G$5-'СЕТ СН'!$G$20</f>
        <v>2742.9307362499999</v>
      </c>
      <c r="G49" s="36">
        <f>SUMIFS(СВЦЭМ!$C$33:$C$776,СВЦЭМ!$A$33:$A$776,$A49,СВЦЭМ!$B$33:$B$776,G$47)+'СЕТ СН'!$G$12+СВЦЭМ!$D$10+'СЕТ СН'!$G$5-'СЕТ СН'!$G$20</f>
        <v>2735.5857705200001</v>
      </c>
      <c r="H49" s="36">
        <f>SUMIFS(СВЦЭМ!$C$33:$C$776,СВЦЭМ!$A$33:$A$776,$A49,СВЦЭМ!$B$33:$B$776,H$47)+'СЕТ СН'!$G$12+СВЦЭМ!$D$10+'СЕТ СН'!$G$5-'СЕТ СН'!$G$20</f>
        <v>2694.0219490199997</v>
      </c>
      <c r="I49" s="36">
        <f>SUMIFS(СВЦЭМ!$C$33:$C$776,СВЦЭМ!$A$33:$A$776,$A49,СВЦЭМ!$B$33:$B$776,I$47)+'СЕТ СН'!$G$12+СВЦЭМ!$D$10+'СЕТ СН'!$G$5-'СЕТ СН'!$G$20</f>
        <v>2642.6549433099999</v>
      </c>
      <c r="J49" s="36">
        <f>SUMIFS(СВЦЭМ!$C$33:$C$776,СВЦЭМ!$A$33:$A$776,$A49,СВЦЭМ!$B$33:$B$776,J$47)+'СЕТ СН'!$G$12+СВЦЭМ!$D$10+'СЕТ СН'!$G$5-'СЕТ СН'!$G$20</f>
        <v>2659.94787511</v>
      </c>
      <c r="K49" s="36">
        <f>SUMIFS(СВЦЭМ!$C$33:$C$776,СВЦЭМ!$A$33:$A$776,$A49,СВЦЭМ!$B$33:$B$776,K$47)+'СЕТ СН'!$G$12+СВЦЭМ!$D$10+'СЕТ СН'!$G$5-'СЕТ СН'!$G$20</f>
        <v>2657.1279872999999</v>
      </c>
      <c r="L49" s="36">
        <f>SUMIFS(СВЦЭМ!$C$33:$C$776,СВЦЭМ!$A$33:$A$776,$A49,СВЦЭМ!$B$33:$B$776,L$47)+'СЕТ СН'!$G$12+СВЦЭМ!$D$10+'СЕТ СН'!$G$5-'СЕТ СН'!$G$20</f>
        <v>2651.2726354400002</v>
      </c>
      <c r="M49" s="36">
        <f>SUMIFS(СВЦЭМ!$C$33:$C$776,СВЦЭМ!$A$33:$A$776,$A49,СВЦЭМ!$B$33:$B$776,M$47)+'СЕТ СН'!$G$12+СВЦЭМ!$D$10+'СЕТ СН'!$G$5-'СЕТ СН'!$G$20</f>
        <v>2625.0078023400001</v>
      </c>
      <c r="N49" s="36">
        <f>SUMIFS(СВЦЭМ!$C$33:$C$776,СВЦЭМ!$A$33:$A$776,$A49,СВЦЭМ!$B$33:$B$776,N$47)+'СЕТ СН'!$G$12+СВЦЭМ!$D$10+'СЕТ СН'!$G$5-'СЕТ СН'!$G$20</f>
        <v>2620.1147175900001</v>
      </c>
      <c r="O49" s="36">
        <f>SUMIFS(СВЦЭМ!$C$33:$C$776,СВЦЭМ!$A$33:$A$776,$A49,СВЦЭМ!$B$33:$B$776,O$47)+'СЕТ СН'!$G$12+СВЦЭМ!$D$10+'СЕТ СН'!$G$5-'СЕТ СН'!$G$20</f>
        <v>2619.7854569599999</v>
      </c>
      <c r="P49" s="36">
        <f>SUMIFS(СВЦЭМ!$C$33:$C$776,СВЦЭМ!$A$33:$A$776,$A49,СВЦЭМ!$B$33:$B$776,P$47)+'СЕТ СН'!$G$12+СВЦЭМ!$D$10+'СЕТ СН'!$G$5-'СЕТ СН'!$G$20</f>
        <v>2633.4767659099998</v>
      </c>
      <c r="Q49" s="36">
        <f>SUMIFS(СВЦЭМ!$C$33:$C$776,СВЦЭМ!$A$33:$A$776,$A49,СВЦЭМ!$B$33:$B$776,Q$47)+'СЕТ СН'!$G$12+СВЦЭМ!$D$10+'СЕТ СН'!$G$5-'СЕТ СН'!$G$20</f>
        <v>2629.1859061</v>
      </c>
      <c r="R49" s="36">
        <f>SUMIFS(СВЦЭМ!$C$33:$C$776,СВЦЭМ!$A$33:$A$776,$A49,СВЦЭМ!$B$33:$B$776,R$47)+'СЕТ СН'!$G$12+СВЦЭМ!$D$10+'СЕТ СН'!$G$5-'СЕТ СН'!$G$20</f>
        <v>2620.5823214500001</v>
      </c>
      <c r="S49" s="36">
        <f>SUMIFS(СВЦЭМ!$C$33:$C$776,СВЦЭМ!$A$33:$A$776,$A49,СВЦЭМ!$B$33:$B$776,S$47)+'СЕТ СН'!$G$12+СВЦЭМ!$D$10+'СЕТ СН'!$G$5-'СЕТ СН'!$G$20</f>
        <v>2630.5236824499998</v>
      </c>
      <c r="T49" s="36">
        <f>SUMIFS(СВЦЭМ!$C$33:$C$776,СВЦЭМ!$A$33:$A$776,$A49,СВЦЭМ!$B$33:$B$776,T$47)+'СЕТ СН'!$G$12+СВЦЭМ!$D$10+'СЕТ СН'!$G$5-'СЕТ СН'!$G$20</f>
        <v>2647.63109829</v>
      </c>
      <c r="U49" s="36">
        <f>SUMIFS(СВЦЭМ!$C$33:$C$776,СВЦЭМ!$A$33:$A$776,$A49,СВЦЭМ!$B$33:$B$776,U$47)+'СЕТ СН'!$G$12+СВЦЭМ!$D$10+'СЕТ СН'!$G$5-'СЕТ СН'!$G$20</f>
        <v>2640.18862962</v>
      </c>
      <c r="V49" s="36">
        <f>SUMIFS(СВЦЭМ!$C$33:$C$776,СВЦЭМ!$A$33:$A$776,$A49,СВЦЭМ!$B$33:$B$776,V$47)+'СЕТ СН'!$G$12+СВЦЭМ!$D$10+'СЕТ СН'!$G$5-'СЕТ СН'!$G$20</f>
        <v>2637.4135030699999</v>
      </c>
      <c r="W49" s="36">
        <f>SUMIFS(СВЦЭМ!$C$33:$C$776,СВЦЭМ!$A$33:$A$776,$A49,СВЦЭМ!$B$33:$B$776,W$47)+'СЕТ СН'!$G$12+СВЦЭМ!$D$10+'СЕТ СН'!$G$5-'СЕТ СН'!$G$20</f>
        <v>2630.09138235</v>
      </c>
      <c r="X49" s="36">
        <f>SUMIFS(СВЦЭМ!$C$33:$C$776,СВЦЭМ!$A$33:$A$776,$A49,СВЦЭМ!$B$33:$B$776,X$47)+'СЕТ СН'!$G$12+СВЦЭМ!$D$10+'СЕТ СН'!$G$5-'СЕТ СН'!$G$20</f>
        <v>2604.13143468</v>
      </c>
      <c r="Y49" s="36">
        <f>SUMIFS(СВЦЭМ!$C$33:$C$776,СВЦЭМ!$A$33:$A$776,$A49,СВЦЭМ!$B$33:$B$776,Y$47)+'СЕТ СН'!$G$12+СВЦЭМ!$D$10+'СЕТ СН'!$G$5-'СЕТ СН'!$G$20</f>
        <v>2603.8253542900002</v>
      </c>
    </row>
    <row r="50" spans="1:25" ht="15.75" x14ac:dyDescent="0.2">
      <c r="A50" s="35">
        <f t="shared" ref="A50:A78" si="1">A49+1</f>
        <v>43985</v>
      </c>
      <c r="B50" s="36">
        <f>SUMIFS(СВЦЭМ!$C$33:$C$776,СВЦЭМ!$A$33:$A$776,$A50,СВЦЭМ!$B$33:$B$776,B$47)+'СЕТ СН'!$G$12+СВЦЭМ!$D$10+'СЕТ СН'!$G$5-'СЕТ СН'!$G$20</f>
        <v>2721.0599708999998</v>
      </c>
      <c r="C50" s="36">
        <f>SUMIFS(СВЦЭМ!$C$33:$C$776,СВЦЭМ!$A$33:$A$776,$A50,СВЦЭМ!$B$33:$B$776,C$47)+'СЕТ СН'!$G$12+СВЦЭМ!$D$10+'СЕТ СН'!$G$5-'СЕТ СН'!$G$20</f>
        <v>2743.07447258</v>
      </c>
      <c r="D50" s="36">
        <f>SUMIFS(СВЦЭМ!$C$33:$C$776,СВЦЭМ!$A$33:$A$776,$A50,СВЦЭМ!$B$33:$B$776,D$47)+'СЕТ СН'!$G$12+СВЦЭМ!$D$10+'СЕТ СН'!$G$5-'СЕТ СН'!$G$20</f>
        <v>2745.1661727000001</v>
      </c>
      <c r="E50" s="36">
        <f>SUMIFS(СВЦЭМ!$C$33:$C$776,СВЦЭМ!$A$33:$A$776,$A50,СВЦЭМ!$B$33:$B$776,E$47)+'СЕТ СН'!$G$12+СВЦЭМ!$D$10+'СЕТ СН'!$G$5-'СЕТ СН'!$G$20</f>
        <v>2749.30933499</v>
      </c>
      <c r="F50" s="36">
        <f>SUMIFS(СВЦЭМ!$C$33:$C$776,СВЦЭМ!$A$33:$A$776,$A50,СВЦЭМ!$B$33:$B$776,F$47)+'СЕТ СН'!$G$12+СВЦЭМ!$D$10+'СЕТ СН'!$G$5-'СЕТ СН'!$G$20</f>
        <v>2747.50439125</v>
      </c>
      <c r="G50" s="36">
        <f>SUMIFS(СВЦЭМ!$C$33:$C$776,СВЦЭМ!$A$33:$A$776,$A50,СВЦЭМ!$B$33:$B$776,G$47)+'СЕТ СН'!$G$12+СВЦЭМ!$D$10+'СЕТ СН'!$G$5-'СЕТ СН'!$G$20</f>
        <v>2745.96813449</v>
      </c>
      <c r="H50" s="36">
        <f>SUMIFS(СВЦЭМ!$C$33:$C$776,СВЦЭМ!$A$33:$A$776,$A50,СВЦЭМ!$B$33:$B$776,H$47)+'СЕТ СН'!$G$12+СВЦЭМ!$D$10+'СЕТ СН'!$G$5-'СЕТ СН'!$G$20</f>
        <v>2745.6471773900003</v>
      </c>
      <c r="I50" s="36">
        <f>SUMIFS(СВЦЭМ!$C$33:$C$776,СВЦЭМ!$A$33:$A$776,$A50,СВЦЭМ!$B$33:$B$776,I$47)+'СЕТ СН'!$G$12+СВЦЭМ!$D$10+'СЕТ СН'!$G$5-'СЕТ СН'!$G$20</f>
        <v>2712.1557224899998</v>
      </c>
      <c r="J50" s="36">
        <f>SUMIFS(СВЦЭМ!$C$33:$C$776,СВЦЭМ!$A$33:$A$776,$A50,СВЦЭМ!$B$33:$B$776,J$47)+'СЕТ СН'!$G$12+СВЦЭМ!$D$10+'СЕТ СН'!$G$5-'СЕТ СН'!$G$20</f>
        <v>2722.4629712699998</v>
      </c>
      <c r="K50" s="36">
        <f>SUMIFS(СВЦЭМ!$C$33:$C$776,СВЦЭМ!$A$33:$A$776,$A50,СВЦЭМ!$B$33:$B$776,K$47)+'СЕТ СН'!$G$12+СВЦЭМ!$D$10+'СЕТ СН'!$G$5-'СЕТ СН'!$G$20</f>
        <v>2716.5999295699999</v>
      </c>
      <c r="L50" s="36">
        <f>SUMIFS(СВЦЭМ!$C$33:$C$776,СВЦЭМ!$A$33:$A$776,$A50,СВЦЭМ!$B$33:$B$776,L$47)+'СЕТ СН'!$G$12+СВЦЭМ!$D$10+'СЕТ СН'!$G$5-'СЕТ СН'!$G$20</f>
        <v>2666.9634437200002</v>
      </c>
      <c r="M50" s="36">
        <f>SUMIFS(СВЦЭМ!$C$33:$C$776,СВЦЭМ!$A$33:$A$776,$A50,СВЦЭМ!$B$33:$B$776,M$47)+'СЕТ СН'!$G$12+СВЦЭМ!$D$10+'СЕТ СН'!$G$5-'СЕТ СН'!$G$20</f>
        <v>2613.5352522100002</v>
      </c>
      <c r="N50" s="36">
        <f>SUMIFS(СВЦЭМ!$C$33:$C$776,СВЦЭМ!$A$33:$A$776,$A50,СВЦЭМ!$B$33:$B$776,N$47)+'СЕТ СН'!$G$12+СВЦЭМ!$D$10+'СЕТ СН'!$G$5-'СЕТ СН'!$G$20</f>
        <v>2593.8331274500001</v>
      </c>
      <c r="O50" s="36">
        <f>SUMIFS(СВЦЭМ!$C$33:$C$776,СВЦЭМ!$A$33:$A$776,$A50,СВЦЭМ!$B$33:$B$776,O$47)+'СЕТ СН'!$G$12+СВЦЭМ!$D$10+'СЕТ СН'!$G$5-'СЕТ СН'!$G$20</f>
        <v>2595.58036567</v>
      </c>
      <c r="P50" s="36">
        <f>SUMIFS(СВЦЭМ!$C$33:$C$776,СВЦЭМ!$A$33:$A$776,$A50,СВЦЭМ!$B$33:$B$776,P$47)+'СЕТ СН'!$G$12+СВЦЭМ!$D$10+'СЕТ СН'!$G$5-'СЕТ СН'!$G$20</f>
        <v>2603.7498704700001</v>
      </c>
      <c r="Q50" s="36">
        <f>SUMIFS(СВЦЭМ!$C$33:$C$776,СВЦЭМ!$A$33:$A$776,$A50,СВЦЭМ!$B$33:$B$776,Q$47)+'СЕТ СН'!$G$12+СВЦЭМ!$D$10+'СЕТ СН'!$G$5-'СЕТ СН'!$G$20</f>
        <v>2601.8128292399997</v>
      </c>
      <c r="R50" s="36">
        <f>SUMIFS(СВЦЭМ!$C$33:$C$776,СВЦЭМ!$A$33:$A$776,$A50,СВЦЭМ!$B$33:$B$776,R$47)+'СЕТ СН'!$G$12+СВЦЭМ!$D$10+'СЕТ СН'!$G$5-'СЕТ СН'!$G$20</f>
        <v>2600.1295898099997</v>
      </c>
      <c r="S50" s="36">
        <f>SUMIFS(СВЦЭМ!$C$33:$C$776,СВЦЭМ!$A$33:$A$776,$A50,СВЦЭМ!$B$33:$B$776,S$47)+'СЕТ СН'!$G$12+СВЦЭМ!$D$10+'СЕТ СН'!$G$5-'СЕТ СН'!$G$20</f>
        <v>2597.57003231</v>
      </c>
      <c r="T50" s="36">
        <f>SUMIFS(СВЦЭМ!$C$33:$C$776,СВЦЭМ!$A$33:$A$776,$A50,СВЦЭМ!$B$33:$B$776,T$47)+'СЕТ СН'!$G$12+СВЦЭМ!$D$10+'СЕТ СН'!$G$5-'СЕТ СН'!$G$20</f>
        <v>2624.6257506000002</v>
      </c>
      <c r="U50" s="36">
        <f>SUMIFS(СВЦЭМ!$C$33:$C$776,СВЦЭМ!$A$33:$A$776,$A50,СВЦЭМ!$B$33:$B$776,U$47)+'СЕТ СН'!$G$12+СВЦЭМ!$D$10+'СЕТ СН'!$G$5-'СЕТ СН'!$G$20</f>
        <v>2599.6955545700002</v>
      </c>
      <c r="V50" s="36">
        <f>SUMIFS(СВЦЭМ!$C$33:$C$776,СВЦЭМ!$A$33:$A$776,$A50,СВЦЭМ!$B$33:$B$776,V$47)+'СЕТ СН'!$G$12+СВЦЭМ!$D$10+'СЕТ СН'!$G$5-'СЕТ СН'!$G$20</f>
        <v>2544.5996418099999</v>
      </c>
      <c r="W50" s="36">
        <f>SUMIFS(СВЦЭМ!$C$33:$C$776,СВЦЭМ!$A$33:$A$776,$A50,СВЦЭМ!$B$33:$B$776,W$47)+'СЕТ СН'!$G$12+СВЦЭМ!$D$10+'СЕТ СН'!$G$5-'СЕТ СН'!$G$20</f>
        <v>2540.1082258199999</v>
      </c>
      <c r="X50" s="36">
        <f>SUMIFS(СВЦЭМ!$C$33:$C$776,СВЦЭМ!$A$33:$A$776,$A50,СВЦЭМ!$B$33:$B$776,X$47)+'СЕТ СН'!$G$12+СВЦЭМ!$D$10+'СЕТ СН'!$G$5-'СЕТ СН'!$G$20</f>
        <v>2591.6861669199998</v>
      </c>
      <c r="Y50" s="36">
        <f>SUMIFS(СВЦЭМ!$C$33:$C$776,СВЦЭМ!$A$33:$A$776,$A50,СВЦЭМ!$B$33:$B$776,Y$47)+'СЕТ СН'!$G$12+СВЦЭМ!$D$10+'СЕТ СН'!$G$5-'СЕТ СН'!$G$20</f>
        <v>2662.2652206900002</v>
      </c>
    </row>
    <row r="51" spans="1:25" ht="15.75" x14ac:dyDescent="0.2">
      <c r="A51" s="35">
        <f t="shared" si="1"/>
        <v>43986</v>
      </c>
      <c r="B51" s="36">
        <f>SUMIFS(СВЦЭМ!$C$33:$C$776,СВЦЭМ!$A$33:$A$776,$A51,СВЦЭМ!$B$33:$B$776,B$47)+'СЕТ СН'!$G$12+СВЦЭМ!$D$10+'СЕТ СН'!$G$5-'СЕТ СН'!$G$20</f>
        <v>2749.7602883099999</v>
      </c>
      <c r="C51" s="36">
        <f>SUMIFS(СВЦЭМ!$C$33:$C$776,СВЦЭМ!$A$33:$A$776,$A51,СВЦЭМ!$B$33:$B$776,C$47)+'СЕТ СН'!$G$12+СВЦЭМ!$D$10+'СЕТ СН'!$G$5-'СЕТ СН'!$G$20</f>
        <v>2767.96018164</v>
      </c>
      <c r="D51" s="36">
        <f>SUMIFS(СВЦЭМ!$C$33:$C$776,СВЦЭМ!$A$33:$A$776,$A51,СВЦЭМ!$B$33:$B$776,D$47)+'СЕТ СН'!$G$12+СВЦЭМ!$D$10+'СЕТ СН'!$G$5-'СЕТ СН'!$G$20</f>
        <v>2781.6354205600001</v>
      </c>
      <c r="E51" s="36">
        <f>SUMIFS(СВЦЭМ!$C$33:$C$776,СВЦЭМ!$A$33:$A$776,$A51,СВЦЭМ!$B$33:$B$776,E$47)+'СЕТ СН'!$G$12+СВЦЭМ!$D$10+'СЕТ СН'!$G$5-'СЕТ СН'!$G$20</f>
        <v>2788.56357114</v>
      </c>
      <c r="F51" s="36">
        <f>SUMIFS(СВЦЭМ!$C$33:$C$776,СВЦЭМ!$A$33:$A$776,$A51,СВЦЭМ!$B$33:$B$776,F$47)+'СЕТ СН'!$G$12+СВЦЭМ!$D$10+'СЕТ СН'!$G$5-'СЕТ СН'!$G$20</f>
        <v>2797.41385511</v>
      </c>
      <c r="G51" s="36">
        <f>SUMIFS(СВЦЭМ!$C$33:$C$776,СВЦЭМ!$A$33:$A$776,$A51,СВЦЭМ!$B$33:$B$776,G$47)+'СЕТ СН'!$G$12+СВЦЭМ!$D$10+'СЕТ СН'!$G$5-'СЕТ СН'!$G$20</f>
        <v>2797.7387294199998</v>
      </c>
      <c r="H51" s="36">
        <f>SUMIFS(СВЦЭМ!$C$33:$C$776,СВЦЭМ!$A$33:$A$776,$A51,СВЦЭМ!$B$33:$B$776,H$47)+'СЕТ СН'!$G$12+СВЦЭМ!$D$10+'СЕТ СН'!$G$5-'СЕТ СН'!$G$20</f>
        <v>2791.0933091500001</v>
      </c>
      <c r="I51" s="36">
        <f>SUMIFS(СВЦЭМ!$C$33:$C$776,СВЦЭМ!$A$33:$A$776,$A51,СВЦЭМ!$B$33:$B$776,I$47)+'СЕТ СН'!$G$12+СВЦЭМ!$D$10+'СЕТ СН'!$G$5-'СЕТ СН'!$G$20</f>
        <v>2749.2082283</v>
      </c>
      <c r="J51" s="36">
        <f>SUMIFS(СВЦЭМ!$C$33:$C$776,СВЦЭМ!$A$33:$A$776,$A51,СВЦЭМ!$B$33:$B$776,J$47)+'СЕТ СН'!$G$12+СВЦЭМ!$D$10+'СЕТ СН'!$G$5-'СЕТ СН'!$G$20</f>
        <v>2740.8968784799999</v>
      </c>
      <c r="K51" s="36">
        <f>SUMIFS(СВЦЭМ!$C$33:$C$776,СВЦЭМ!$A$33:$A$776,$A51,СВЦЭМ!$B$33:$B$776,K$47)+'СЕТ СН'!$G$12+СВЦЭМ!$D$10+'СЕТ СН'!$G$5-'СЕТ СН'!$G$20</f>
        <v>2712.3159898899999</v>
      </c>
      <c r="L51" s="36">
        <f>SUMIFS(СВЦЭМ!$C$33:$C$776,СВЦЭМ!$A$33:$A$776,$A51,СВЦЭМ!$B$33:$B$776,L$47)+'СЕТ СН'!$G$12+СВЦЭМ!$D$10+'СЕТ СН'!$G$5-'СЕТ СН'!$G$20</f>
        <v>2674.8591721499997</v>
      </c>
      <c r="M51" s="36">
        <f>SUMIFS(СВЦЭМ!$C$33:$C$776,СВЦЭМ!$A$33:$A$776,$A51,СВЦЭМ!$B$33:$B$776,M$47)+'СЕТ СН'!$G$12+СВЦЭМ!$D$10+'СЕТ СН'!$G$5-'СЕТ СН'!$G$20</f>
        <v>2641.27855026</v>
      </c>
      <c r="N51" s="36">
        <f>SUMIFS(СВЦЭМ!$C$33:$C$776,СВЦЭМ!$A$33:$A$776,$A51,СВЦЭМ!$B$33:$B$776,N$47)+'СЕТ СН'!$G$12+СВЦЭМ!$D$10+'СЕТ СН'!$G$5-'СЕТ СН'!$G$20</f>
        <v>2641.4465209499999</v>
      </c>
      <c r="O51" s="36">
        <f>SUMIFS(СВЦЭМ!$C$33:$C$776,СВЦЭМ!$A$33:$A$776,$A51,СВЦЭМ!$B$33:$B$776,O$47)+'СЕТ СН'!$G$12+СВЦЭМ!$D$10+'СЕТ СН'!$G$5-'СЕТ СН'!$G$20</f>
        <v>2646.8294195099998</v>
      </c>
      <c r="P51" s="36">
        <f>SUMIFS(СВЦЭМ!$C$33:$C$776,СВЦЭМ!$A$33:$A$776,$A51,СВЦЭМ!$B$33:$B$776,P$47)+'СЕТ СН'!$G$12+СВЦЭМ!$D$10+'СЕТ СН'!$G$5-'СЕТ СН'!$G$20</f>
        <v>2646.8760388700002</v>
      </c>
      <c r="Q51" s="36">
        <f>SUMIFS(СВЦЭМ!$C$33:$C$776,СВЦЭМ!$A$33:$A$776,$A51,СВЦЭМ!$B$33:$B$776,Q$47)+'СЕТ СН'!$G$12+СВЦЭМ!$D$10+'СЕТ СН'!$G$5-'СЕТ СН'!$G$20</f>
        <v>2639.9449894700001</v>
      </c>
      <c r="R51" s="36">
        <f>SUMIFS(СВЦЭМ!$C$33:$C$776,СВЦЭМ!$A$33:$A$776,$A51,СВЦЭМ!$B$33:$B$776,R$47)+'СЕТ СН'!$G$12+СВЦЭМ!$D$10+'СЕТ СН'!$G$5-'СЕТ СН'!$G$20</f>
        <v>2640.5372587500001</v>
      </c>
      <c r="S51" s="36">
        <f>SUMIFS(СВЦЭМ!$C$33:$C$776,СВЦЭМ!$A$33:$A$776,$A51,СВЦЭМ!$B$33:$B$776,S$47)+'СЕТ СН'!$G$12+СВЦЭМ!$D$10+'СЕТ СН'!$G$5-'СЕТ СН'!$G$20</f>
        <v>2645.4413670599997</v>
      </c>
      <c r="T51" s="36">
        <f>SUMIFS(СВЦЭМ!$C$33:$C$776,СВЦЭМ!$A$33:$A$776,$A51,СВЦЭМ!$B$33:$B$776,T$47)+'СЕТ СН'!$G$12+СВЦЭМ!$D$10+'СЕТ СН'!$G$5-'СЕТ СН'!$G$20</f>
        <v>2628.47380561</v>
      </c>
      <c r="U51" s="36">
        <f>SUMIFS(СВЦЭМ!$C$33:$C$776,СВЦЭМ!$A$33:$A$776,$A51,СВЦЭМ!$B$33:$B$776,U$47)+'СЕТ СН'!$G$12+СВЦЭМ!$D$10+'СЕТ СН'!$G$5-'СЕТ СН'!$G$20</f>
        <v>2585.6877599099998</v>
      </c>
      <c r="V51" s="36">
        <f>SUMIFS(СВЦЭМ!$C$33:$C$776,СВЦЭМ!$A$33:$A$776,$A51,СВЦЭМ!$B$33:$B$776,V$47)+'СЕТ СН'!$G$12+СВЦЭМ!$D$10+'СЕТ СН'!$G$5-'СЕТ СН'!$G$20</f>
        <v>2575.9232684200001</v>
      </c>
      <c r="W51" s="36">
        <f>SUMIFS(СВЦЭМ!$C$33:$C$776,СВЦЭМ!$A$33:$A$776,$A51,СВЦЭМ!$B$33:$B$776,W$47)+'СЕТ СН'!$G$12+СВЦЭМ!$D$10+'СЕТ СН'!$G$5-'СЕТ СН'!$G$20</f>
        <v>2566.8748137100001</v>
      </c>
      <c r="X51" s="36">
        <f>SUMIFS(СВЦЭМ!$C$33:$C$776,СВЦЭМ!$A$33:$A$776,$A51,СВЦЭМ!$B$33:$B$776,X$47)+'СЕТ СН'!$G$12+СВЦЭМ!$D$10+'СЕТ СН'!$G$5-'СЕТ СН'!$G$20</f>
        <v>2604.4817691399999</v>
      </c>
      <c r="Y51" s="36">
        <f>SUMIFS(СВЦЭМ!$C$33:$C$776,СВЦЭМ!$A$33:$A$776,$A51,СВЦЭМ!$B$33:$B$776,Y$47)+'СЕТ СН'!$G$12+СВЦЭМ!$D$10+'СЕТ СН'!$G$5-'СЕТ СН'!$G$20</f>
        <v>2673.2994608099998</v>
      </c>
    </row>
    <row r="52" spans="1:25" ht="15.75" x14ac:dyDescent="0.2">
      <c r="A52" s="35">
        <f t="shared" si="1"/>
        <v>43987</v>
      </c>
      <c r="B52" s="36">
        <f>SUMIFS(СВЦЭМ!$C$33:$C$776,СВЦЭМ!$A$33:$A$776,$A52,СВЦЭМ!$B$33:$B$776,B$47)+'СЕТ СН'!$G$12+СВЦЭМ!$D$10+'СЕТ СН'!$G$5-'СЕТ СН'!$G$20</f>
        <v>2793.26389156</v>
      </c>
      <c r="C52" s="36">
        <f>SUMIFS(СВЦЭМ!$C$33:$C$776,СВЦЭМ!$A$33:$A$776,$A52,СВЦЭМ!$B$33:$B$776,C$47)+'СЕТ СН'!$G$12+СВЦЭМ!$D$10+'СЕТ СН'!$G$5-'СЕТ СН'!$G$20</f>
        <v>2816.2068581499998</v>
      </c>
      <c r="D52" s="36">
        <f>SUMIFS(СВЦЭМ!$C$33:$C$776,СВЦЭМ!$A$33:$A$776,$A52,СВЦЭМ!$B$33:$B$776,D$47)+'СЕТ СН'!$G$12+СВЦЭМ!$D$10+'СЕТ СН'!$G$5-'СЕТ СН'!$G$20</f>
        <v>2839.8846688200001</v>
      </c>
      <c r="E52" s="36">
        <f>SUMIFS(СВЦЭМ!$C$33:$C$776,СВЦЭМ!$A$33:$A$776,$A52,СВЦЭМ!$B$33:$B$776,E$47)+'СЕТ СН'!$G$12+СВЦЭМ!$D$10+'СЕТ СН'!$G$5-'СЕТ СН'!$G$20</f>
        <v>2860.72225901</v>
      </c>
      <c r="F52" s="36">
        <f>SUMIFS(СВЦЭМ!$C$33:$C$776,СВЦЭМ!$A$33:$A$776,$A52,СВЦЭМ!$B$33:$B$776,F$47)+'СЕТ СН'!$G$12+СВЦЭМ!$D$10+'СЕТ СН'!$G$5-'СЕТ СН'!$G$20</f>
        <v>2854.64158666</v>
      </c>
      <c r="G52" s="36">
        <f>SUMIFS(СВЦЭМ!$C$33:$C$776,СВЦЭМ!$A$33:$A$776,$A52,СВЦЭМ!$B$33:$B$776,G$47)+'СЕТ СН'!$G$12+СВЦЭМ!$D$10+'СЕТ СН'!$G$5-'СЕТ СН'!$G$20</f>
        <v>2851.0283158100001</v>
      </c>
      <c r="H52" s="36">
        <f>SUMIFS(СВЦЭМ!$C$33:$C$776,СВЦЭМ!$A$33:$A$776,$A52,СВЦЭМ!$B$33:$B$776,H$47)+'СЕТ СН'!$G$12+СВЦЭМ!$D$10+'СЕТ СН'!$G$5-'СЕТ СН'!$G$20</f>
        <v>2809.6456720199999</v>
      </c>
      <c r="I52" s="36">
        <f>SUMIFS(СВЦЭМ!$C$33:$C$776,СВЦЭМ!$A$33:$A$776,$A52,СВЦЭМ!$B$33:$B$776,I$47)+'СЕТ СН'!$G$12+СВЦЭМ!$D$10+'СЕТ СН'!$G$5-'СЕТ СН'!$G$20</f>
        <v>2756.3791541099999</v>
      </c>
      <c r="J52" s="36">
        <f>SUMIFS(СВЦЭМ!$C$33:$C$776,СВЦЭМ!$A$33:$A$776,$A52,СВЦЭМ!$B$33:$B$776,J$47)+'СЕТ СН'!$G$12+СВЦЭМ!$D$10+'СЕТ СН'!$G$5-'СЕТ СН'!$G$20</f>
        <v>2694.4273000200001</v>
      </c>
      <c r="K52" s="36">
        <f>SUMIFS(СВЦЭМ!$C$33:$C$776,СВЦЭМ!$A$33:$A$776,$A52,СВЦЭМ!$B$33:$B$776,K$47)+'СЕТ СН'!$G$12+СВЦЭМ!$D$10+'СЕТ СН'!$G$5-'СЕТ СН'!$G$20</f>
        <v>2602.9784745100001</v>
      </c>
      <c r="L52" s="36">
        <f>SUMIFS(СВЦЭМ!$C$33:$C$776,СВЦЭМ!$A$33:$A$776,$A52,СВЦЭМ!$B$33:$B$776,L$47)+'СЕТ СН'!$G$12+СВЦЭМ!$D$10+'СЕТ СН'!$G$5-'СЕТ СН'!$G$20</f>
        <v>2566.2310311800002</v>
      </c>
      <c r="M52" s="36">
        <f>SUMIFS(СВЦЭМ!$C$33:$C$776,СВЦЭМ!$A$33:$A$776,$A52,СВЦЭМ!$B$33:$B$776,M$47)+'СЕТ СН'!$G$12+СВЦЭМ!$D$10+'СЕТ СН'!$G$5-'СЕТ СН'!$G$20</f>
        <v>2568.4812835600001</v>
      </c>
      <c r="N52" s="36">
        <f>SUMIFS(СВЦЭМ!$C$33:$C$776,СВЦЭМ!$A$33:$A$776,$A52,СВЦЭМ!$B$33:$B$776,N$47)+'СЕТ СН'!$G$12+СВЦЭМ!$D$10+'СЕТ СН'!$G$5-'СЕТ СН'!$G$20</f>
        <v>2568.4332459100001</v>
      </c>
      <c r="O52" s="36">
        <f>SUMIFS(СВЦЭМ!$C$33:$C$776,СВЦЭМ!$A$33:$A$776,$A52,СВЦЭМ!$B$33:$B$776,O$47)+'СЕТ СН'!$G$12+СВЦЭМ!$D$10+'СЕТ СН'!$G$5-'СЕТ СН'!$G$20</f>
        <v>2580.8327589099999</v>
      </c>
      <c r="P52" s="36">
        <f>SUMIFS(СВЦЭМ!$C$33:$C$776,СВЦЭМ!$A$33:$A$776,$A52,СВЦЭМ!$B$33:$B$776,P$47)+'СЕТ СН'!$G$12+СВЦЭМ!$D$10+'СЕТ СН'!$G$5-'СЕТ СН'!$G$20</f>
        <v>2594.9892977600002</v>
      </c>
      <c r="Q52" s="36">
        <f>SUMIFS(СВЦЭМ!$C$33:$C$776,СВЦЭМ!$A$33:$A$776,$A52,СВЦЭМ!$B$33:$B$776,Q$47)+'СЕТ СН'!$G$12+СВЦЭМ!$D$10+'СЕТ СН'!$G$5-'СЕТ СН'!$G$20</f>
        <v>2602.8529666200002</v>
      </c>
      <c r="R52" s="36">
        <f>SUMIFS(СВЦЭМ!$C$33:$C$776,СВЦЭМ!$A$33:$A$776,$A52,СВЦЭМ!$B$33:$B$776,R$47)+'СЕТ СН'!$G$12+СВЦЭМ!$D$10+'СЕТ СН'!$G$5-'СЕТ СН'!$G$20</f>
        <v>2600.2546196100002</v>
      </c>
      <c r="S52" s="36">
        <f>SUMIFS(СВЦЭМ!$C$33:$C$776,СВЦЭМ!$A$33:$A$776,$A52,СВЦЭМ!$B$33:$B$776,S$47)+'СЕТ СН'!$G$12+СВЦЭМ!$D$10+'СЕТ СН'!$G$5-'СЕТ СН'!$G$20</f>
        <v>2604.8314902900001</v>
      </c>
      <c r="T52" s="36">
        <f>SUMIFS(СВЦЭМ!$C$33:$C$776,СВЦЭМ!$A$33:$A$776,$A52,СВЦЭМ!$B$33:$B$776,T$47)+'СЕТ СН'!$G$12+СВЦЭМ!$D$10+'СЕТ СН'!$G$5-'СЕТ СН'!$G$20</f>
        <v>2598.6234526600001</v>
      </c>
      <c r="U52" s="36">
        <f>SUMIFS(СВЦЭМ!$C$33:$C$776,СВЦЭМ!$A$33:$A$776,$A52,СВЦЭМ!$B$33:$B$776,U$47)+'СЕТ СН'!$G$12+СВЦЭМ!$D$10+'СЕТ СН'!$G$5-'СЕТ СН'!$G$20</f>
        <v>2592.38103796</v>
      </c>
      <c r="V52" s="36">
        <f>SUMIFS(СВЦЭМ!$C$33:$C$776,СВЦЭМ!$A$33:$A$776,$A52,СВЦЭМ!$B$33:$B$776,V$47)+'СЕТ СН'!$G$12+СВЦЭМ!$D$10+'СЕТ СН'!$G$5-'СЕТ СН'!$G$20</f>
        <v>2569.5381883199998</v>
      </c>
      <c r="W52" s="36">
        <f>SUMIFS(СВЦЭМ!$C$33:$C$776,СВЦЭМ!$A$33:$A$776,$A52,СВЦЭМ!$B$33:$B$776,W$47)+'СЕТ СН'!$G$12+СВЦЭМ!$D$10+'СЕТ СН'!$G$5-'СЕТ СН'!$G$20</f>
        <v>2558.2094622099999</v>
      </c>
      <c r="X52" s="36">
        <f>SUMIFS(СВЦЭМ!$C$33:$C$776,СВЦЭМ!$A$33:$A$776,$A52,СВЦЭМ!$B$33:$B$776,X$47)+'СЕТ СН'!$G$12+СВЦЭМ!$D$10+'СЕТ СН'!$G$5-'СЕТ СН'!$G$20</f>
        <v>2587.9205347299999</v>
      </c>
      <c r="Y52" s="36">
        <f>SUMIFS(СВЦЭМ!$C$33:$C$776,СВЦЭМ!$A$33:$A$776,$A52,СВЦЭМ!$B$33:$B$776,Y$47)+'СЕТ СН'!$G$12+СВЦЭМ!$D$10+'СЕТ СН'!$G$5-'СЕТ СН'!$G$20</f>
        <v>2662.9231337199999</v>
      </c>
    </row>
    <row r="53" spans="1:25" ht="15.75" x14ac:dyDescent="0.2">
      <c r="A53" s="35">
        <f t="shared" si="1"/>
        <v>43988</v>
      </c>
      <c r="B53" s="36">
        <f>SUMIFS(СВЦЭМ!$C$33:$C$776,СВЦЭМ!$A$33:$A$776,$A53,СВЦЭМ!$B$33:$B$776,B$47)+'СЕТ СН'!$G$12+СВЦЭМ!$D$10+'СЕТ СН'!$G$5-'СЕТ СН'!$G$20</f>
        <v>2733.8736943499998</v>
      </c>
      <c r="C53" s="36">
        <f>SUMIFS(СВЦЭМ!$C$33:$C$776,СВЦЭМ!$A$33:$A$776,$A53,СВЦЭМ!$B$33:$B$776,C$47)+'СЕТ СН'!$G$12+СВЦЭМ!$D$10+'СЕТ СН'!$G$5-'СЕТ СН'!$G$20</f>
        <v>2756.5806107200001</v>
      </c>
      <c r="D53" s="36">
        <f>SUMIFS(СВЦЭМ!$C$33:$C$776,СВЦЭМ!$A$33:$A$776,$A53,СВЦЭМ!$B$33:$B$776,D$47)+'СЕТ СН'!$G$12+СВЦЭМ!$D$10+'СЕТ СН'!$G$5-'СЕТ СН'!$G$20</f>
        <v>2779.08045713</v>
      </c>
      <c r="E53" s="36">
        <f>SUMIFS(СВЦЭМ!$C$33:$C$776,СВЦЭМ!$A$33:$A$776,$A53,СВЦЭМ!$B$33:$B$776,E$47)+'СЕТ СН'!$G$12+СВЦЭМ!$D$10+'СЕТ СН'!$G$5-'СЕТ СН'!$G$20</f>
        <v>2793.41869615</v>
      </c>
      <c r="F53" s="36">
        <f>SUMIFS(СВЦЭМ!$C$33:$C$776,СВЦЭМ!$A$33:$A$776,$A53,СВЦЭМ!$B$33:$B$776,F$47)+'СЕТ СН'!$G$12+СВЦЭМ!$D$10+'СЕТ СН'!$G$5-'СЕТ СН'!$G$20</f>
        <v>2794.34423737</v>
      </c>
      <c r="G53" s="36">
        <f>SUMIFS(СВЦЭМ!$C$33:$C$776,СВЦЭМ!$A$33:$A$776,$A53,СВЦЭМ!$B$33:$B$776,G$47)+'СЕТ СН'!$G$12+СВЦЭМ!$D$10+'СЕТ СН'!$G$5-'СЕТ СН'!$G$20</f>
        <v>2789.00319769</v>
      </c>
      <c r="H53" s="36">
        <f>SUMIFS(СВЦЭМ!$C$33:$C$776,СВЦЭМ!$A$33:$A$776,$A53,СВЦЭМ!$B$33:$B$776,H$47)+'СЕТ СН'!$G$12+СВЦЭМ!$D$10+'СЕТ СН'!$G$5-'СЕТ СН'!$G$20</f>
        <v>2827.7232448499999</v>
      </c>
      <c r="I53" s="36">
        <f>SUMIFS(СВЦЭМ!$C$33:$C$776,СВЦЭМ!$A$33:$A$776,$A53,СВЦЭМ!$B$33:$B$776,I$47)+'СЕТ СН'!$G$12+СВЦЭМ!$D$10+'СЕТ СН'!$G$5-'СЕТ СН'!$G$20</f>
        <v>2797.4728482</v>
      </c>
      <c r="J53" s="36">
        <f>SUMIFS(СВЦЭМ!$C$33:$C$776,СВЦЭМ!$A$33:$A$776,$A53,СВЦЭМ!$B$33:$B$776,J$47)+'СЕТ СН'!$G$12+СВЦЭМ!$D$10+'СЕТ СН'!$G$5-'СЕТ СН'!$G$20</f>
        <v>2725.1637488199999</v>
      </c>
      <c r="K53" s="36">
        <f>SUMIFS(СВЦЭМ!$C$33:$C$776,СВЦЭМ!$A$33:$A$776,$A53,СВЦЭМ!$B$33:$B$776,K$47)+'СЕТ СН'!$G$12+СВЦЭМ!$D$10+'СЕТ СН'!$G$5-'СЕТ СН'!$G$20</f>
        <v>2605.86317031</v>
      </c>
      <c r="L53" s="36">
        <f>SUMIFS(СВЦЭМ!$C$33:$C$776,СВЦЭМ!$A$33:$A$776,$A53,СВЦЭМ!$B$33:$B$776,L$47)+'СЕТ СН'!$G$12+СВЦЭМ!$D$10+'СЕТ СН'!$G$5-'СЕТ СН'!$G$20</f>
        <v>2536.2834375900002</v>
      </c>
      <c r="M53" s="36">
        <f>SUMIFS(СВЦЭМ!$C$33:$C$776,СВЦЭМ!$A$33:$A$776,$A53,СВЦЭМ!$B$33:$B$776,M$47)+'СЕТ СН'!$G$12+СВЦЭМ!$D$10+'СЕТ СН'!$G$5-'СЕТ СН'!$G$20</f>
        <v>2531.90061178</v>
      </c>
      <c r="N53" s="36">
        <f>SUMIFS(СВЦЭМ!$C$33:$C$776,СВЦЭМ!$A$33:$A$776,$A53,СВЦЭМ!$B$33:$B$776,N$47)+'СЕТ СН'!$G$12+СВЦЭМ!$D$10+'СЕТ СН'!$G$5-'СЕТ СН'!$G$20</f>
        <v>2552.3386539499998</v>
      </c>
      <c r="O53" s="36">
        <f>SUMIFS(СВЦЭМ!$C$33:$C$776,СВЦЭМ!$A$33:$A$776,$A53,СВЦЭМ!$B$33:$B$776,O$47)+'СЕТ СН'!$G$12+СВЦЭМ!$D$10+'СЕТ СН'!$G$5-'СЕТ СН'!$G$20</f>
        <v>2583.8846089899998</v>
      </c>
      <c r="P53" s="36">
        <f>SUMIFS(СВЦЭМ!$C$33:$C$776,СВЦЭМ!$A$33:$A$776,$A53,СВЦЭМ!$B$33:$B$776,P$47)+'СЕТ СН'!$G$12+СВЦЭМ!$D$10+'СЕТ СН'!$G$5-'СЕТ СН'!$G$20</f>
        <v>2589.8284916600001</v>
      </c>
      <c r="Q53" s="36">
        <f>SUMIFS(СВЦЭМ!$C$33:$C$776,СВЦЭМ!$A$33:$A$776,$A53,СВЦЭМ!$B$33:$B$776,Q$47)+'СЕТ СН'!$G$12+СВЦЭМ!$D$10+'СЕТ СН'!$G$5-'СЕТ СН'!$G$20</f>
        <v>2588.8653372600002</v>
      </c>
      <c r="R53" s="36">
        <f>SUMIFS(СВЦЭМ!$C$33:$C$776,СВЦЭМ!$A$33:$A$776,$A53,СВЦЭМ!$B$33:$B$776,R$47)+'СЕТ СН'!$G$12+СВЦЭМ!$D$10+'СЕТ СН'!$G$5-'СЕТ СН'!$G$20</f>
        <v>2590.3793019200002</v>
      </c>
      <c r="S53" s="36">
        <f>SUMIFS(СВЦЭМ!$C$33:$C$776,СВЦЭМ!$A$33:$A$776,$A53,СВЦЭМ!$B$33:$B$776,S$47)+'СЕТ СН'!$G$12+СВЦЭМ!$D$10+'СЕТ СН'!$G$5-'СЕТ СН'!$G$20</f>
        <v>2593.6252689600001</v>
      </c>
      <c r="T53" s="36">
        <f>SUMIFS(СВЦЭМ!$C$33:$C$776,СВЦЭМ!$A$33:$A$776,$A53,СВЦЭМ!$B$33:$B$776,T$47)+'СЕТ СН'!$G$12+СВЦЭМ!$D$10+'СЕТ СН'!$G$5-'СЕТ СН'!$G$20</f>
        <v>2596.3060641100001</v>
      </c>
      <c r="U53" s="36">
        <f>SUMIFS(СВЦЭМ!$C$33:$C$776,СВЦЭМ!$A$33:$A$776,$A53,СВЦЭМ!$B$33:$B$776,U$47)+'СЕТ СН'!$G$12+СВЦЭМ!$D$10+'СЕТ СН'!$G$5-'СЕТ СН'!$G$20</f>
        <v>2582.4856625900002</v>
      </c>
      <c r="V53" s="36">
        <f>SUMIFS(СВЦЭМ!$C$33:$C$776,СВЦЭМ!$A$33:$A$776,$A53,СВЦЭМ!$B$33:$B$776,V$47)+'СЕТ СН'!$G$12+СВЦЭМ!$D$10+'СЕТ СН'!$G$5-'СЕТ СН'!$G$20</f>
        <v>2532.41553991</v>
      </c>
      <c r="W53" s="36">
        <f>SUMIFS(СВЦЭМ!$C$33:$C$776,СВЦЭМ!$A$33:$A$776,$A53,СВЦЭМ!$B$33:$B$776,W$47)+'СЕТ СН'!$G$12+СВЦЭМ!$D$10+'СЕТ СН'!$G$5-'СЕТ СН'!$G$20</f>
        <v>2514.3106208300001</v>
      </c>
      <c r="X53" s="36">
        <f>SUMIFS(СВЦЭМ!$C$33:$C$776,СВЦЭМ!$A$33:$A$776,$A53,СВЦЭМ!$B$33:$B$776,X$47)+'СЕТ СН'!$G$12+СВЦЭМ!$D$10+'СЕТ СН'!$G$5-'СЕТ СН'!$G$20</f>
        <v>2551.0039392799999</v>
      </c>
      <c r="Y53" s="36">
        <f>SUMIFS(СВЦЭМ!$C$33:$C$776,СВЦЭМ!$A$33:$A$776,$A53,СВЦЭМ!$B$33:$B$776,Y$47)+'СЕТ СН'!$G$12+СВЦЭМ!$D$10+'СЕТ СН'!$G$5-'СЕТ СН'!$G$20</f>
        <v>2661.4027637499998</v>
      </c>
    </row>
    <row r="54" spans="1:25" ht="15.75" x14ac:dyDescent="0.2">
      <c r="A54" s="35">
        <f t="shared" si="1"/>
        <v>43989</v>
      </c>
      <c r="B54" s="36">
        <f>SUMIFS(СВЦЭМ!$C$33:$C$776,СВЦЭМ!$A$33:$A$776,$A54,СВЦЭМ!$B$33:$B$776,B$47)+'СЕТ СН'!$G$12+СВЦЭМ!$D$10+'СЕТ СН'!$G$5-'СЕТ СН'!$G$20</f>
        <v>2768.6143339700002</v>
      </c>
      <c r="C54" s="36">
        <f>SUMIFS(СВЦЭМ!$C$33:$C$776,СВЦЭМ!$A$33:$A$776,$A54,СВЦЭМ!$B$33:$B$776,C$47)+'СЕТ СН'!$G$12+СВЦЭМ!$D$10+'СЕТ СН'!$G$5-'СЕТ СН'!$G$20</f>
        <v>2782.15156209</v>
      </c>
      <c r="D54" s="36">
        <f>SUMIFS(СВЦЭМ!$C$33:$C$776,СВЦЭМ!$A$33:$A$776,$A54,СВЦЭМ!$B$33:$B$776,D$47)+'СЕТ СН'!$G$12+СВЦЭМ!$D$10+'СЕТ СН'!$G$5-'СЕТ СН'!$G$20</f>
        <v>2792.9787265699997</v>
      </c>
      <c r="E54" s="36">
        <f>SUMIFS(СВЦЭМ!$C$33:$C$776,СВЦЭМ!$A$33:$A$776,$A54,СВЦЭМ!$B$33:$B$776,E$47)+'СЕТ СН'!$G$12+СВЦЭМ!$D$10+'СЕТ СН'!$G$5-'СЕТ СН'!$G$20</f>
        <v>2793.6867225799997</v>
      </c>
      <c r="F54" s="36">
        <f>SUMIFS(СВЦЭМ!$C$33:$C$776,СВЦЭМ!$A$33:$A$776,$A54,СВЦЭМ!$B$33:$B$776,F$47)+'СЕТ СН'!$G$12+СВЦЭМ!$D$10+'СЕТ СН'!$G$5-'СЕТ СН'!$G$20</f>
        <v>2782.8389984400001</v>
      </c>
      <c r="G54" s="36">
        <f>SUMIFS(СВЦЭМ!$C$33:$C$776,СВЦЭМ!$A$33:$A$776,$A54,СВЦЭМ!$B$33:$B$776,G$47)+'СЕТ СН'!$G$12+СВЦЭМ!$D$10+'СЕТ СН'!$G$5-'СЕТ СН'!$G$20</f>
        <v>2790.3465852099998</v>
      </c>
      <c r="H54" s="36">
        <f>SUMIFS(СВЦЭМ!$C$33:$C$776,СВЦЭМ!$A$33:$A$776,$A54,СВЦЭМ!$B$33:$B$776,H$47)+'СЕТ СН'!$G$12+СВЦЭМ!$D$10+'СЕТ СН'!$G$5-'СЕТ СН'!$G$20</f>
        <v>2799.5777962000002</v>
      </c>
      <c r="I54" s="36">
        <f>SUMIFS(СВЦЭМ!$C$33:$C$776,СВЦЭМ!$A$33:$A$776,$A54,СВЦЭМ!$B$33:$B$776,I$47)+'СЕТ СН'!$G$12+СВЦЭМ!$D$10+'СЕТ СН'!$G$5-'СЕТ СН'!$G$20</f>
        <v>2814.68933363</v>
      </c>
      <c r="J54" s="36">
        <f>SUMIFS(СВЦЭМ!$C$33:$C$776,СВЦЭМ!$A$33:$A$776,$A54,СВЦЭМ!$B$33:$B$776,J$47)+'СЕТ СН'!$G$12+СВЦЭМ!$D$10+'СЕТ СН'!$G$5-'СЕТ СН'!$G$20</f>
        <v>2767.52956352</v>
      </c>
      <c r="K54" s="36">
        <f>SUMIFS(СВЦЭМ!$C$33:$C$776,СВЦЭМ!$A$33:$A$776,$A54,СВЦЭМ!$B$33:$B$776,K$47)+'СЕТ СН'!$G$12+СВЦЭМ!$D$10+'СЕТ СН'!$G$5-'СЕТ СН'!$G$20</f>
        <v>2671.3383128099999</v>
      </c>
      <c r="L54" s="36">
        <f>SUMIFS(СВЦЭМ!$C$33:$C$776,СВЦЭМ!$A$33:$A$776,$A54,СВЦЭМ!$B$33:$B$776,L$47)+'СЕТ СН'!$G$12+СВЦЭМ!$D$10+'СЕТ СН'!$G$5-'СЕТ СН'!$G$20</f>
        <v>2586.8283805699998</v>
      </c>
      <c r="M54" s="36">
        <f>SUMIFS(СВЦЭМ!$C$33:$C$776,СВЦЭМ!$A$33:$A$776,$A54,СВЦЭМ!$B$33:$B$776,M$47)+'СЕТ СН'!$G$12+СВЦЭМ!$D$10+'СЕТ СН'!$G$5-'СЕТ СН'!$G$20</f>
        <v>2551.4752744299999</v>
      </c>
      <c r="N54" s="36">
        <f>SUMIFS(СВЦЭМ!$C$33:$C$776,СВЦЭМ!$A$33:$A$776,$A54,СВЦЭМ!$B$33:$B$776,N$47)+'СЕТ СН'!$G$12+СВЦЭМ!$D$10+'СЕТ СН'!$G$5-'СЕТ СН'!$G$20</f>
        <v>2552.81244517</v>
      </c>
      <c r="O54" s="36">
        <f>SUMIFS(СВЦЭМ!$C$33:$C$776,СВЦЭМ!$A$33:$A$776,$A54,СВЦЭМ!$B$33:$B$776,O$47)+'СЕТ СН'!$G$12+СВЦЭМ!$D$10+'СЕТ СН'!$G$5-'СЕТ СН'!$G$20</f>
        <v>2542.6785675599999</v>
      </c>
      <c r="P54" s="36">
        <f>SUMIFS(СВЦЭМ!$C$33:$C$776,СВЦЭМ!$A$33:$A$776,$A54,СВЦЭМ!$B$33:$B$776,P$47)+'СЕТ СН'!$G$12+СВЦЭМ!$D$10+'СЕТ СН'!$G$5-'СЕТ СН'!$G$20</f>
        <v>2556.7623586</v>
      </c>
      <c r="Q54" s="36">
        <f>SUMIFS(СВЦЭМ!$C$33:$C$776,СВЦЭМ!$A$33:$A$776,$A54,СВЦЭМ!$B$33:$B$776,Q$47)+'СЕТ СН'!$G$12+СВЦЭМ!$D$10+'СЕТ СН'!$G$5-'СЕТ СН'!$G$20</f>
        <v>2567.4836928200002</v>
      </c>
      <c r="R54" s="36">
        <f>SUMIFS(СВЦЭМ!$C$33:$C$776,СВЦЭМ!$A$33:$A$776,$A54,СВЦЭМ!$B$33:$B$776,R$47)+'СЕТ СН'!$G$12+СВЦЭМ!$D$10+'СЕТ СН'!$G$5-'СЕТ СН'!$G$20</f>
        <v>2566.1674507799999</v>
      </c>
      <c r="S54" s="36">
        <f>SUMIFS(СВЦЭМ!$C$33:$C$776,СВЦЭМ!$A$33:$A$776,$A54,СВЦЭМ!$B$33:$B$776,S$47)+'СЕТ СН'!$G$12+СВЦЭМ!$D$10+'СЕТ СН'!$G$5-'СЕТ СН'!$G$20</f>
        <v>2568.00030999</v>
      </c>
      <c r="T54" s="36">
        <f>SUMIFS(СВЦЭМ!$C$33:$C$776,СВЦЭМ!$A$33:$A$776,$A54,СВЦЭМ!$B$33:$B$776,T$47)+'СЕТ СН'!$G$12+СВЦЭМ!$D$10+'СЕТ СН'!$G$5-'СЕТ СН'!$G$20</f>
        <v>2561.1717029000001</v>
      </c>
      <c r="U54" s="36">
        <f>SUMIFS(СВЦЭМ!$C$33:$C$776,СВЦЭМ!$A$33:$A$776,$A54,СВЦЭМ!$B$33:$B$776,U$47)+'СЕТ СН'!$G$12+СВЦЭМ!$D$10+'СЕТ СН'!$G$5-'СЕТ СН'!$G$20</f>
        <v>2540.5767756800001</v>
      </c>
      <c r="V54" s="36">
        <f>SUMIFS(СВЦЭМ!$C$33:$C$776,СВЦЭМ!$A$33:$A$776,$A54,СВЦЭМ!$B$33:$B$776,V$47)+'СЕТ СН'!$G$12+СВЦЭМ!$D$10+'СЕТ СН'!$G$5-'СЕТ СН'!$G$20</f>
        <v>2490.7195949400002</v>
      </c>
      <c r="W54" s="36">
        <f>SUMIFS(СВЦЭМ!$C$33:$C$776,СВЦЭМ!$A$33:$A$776,$A54,СВЦЭМ!$B$33:$B$776,W$47)+'СЕТ СН'!$G$12+СВЦЭМ!$D$10+'СЕТ СН'!$G$5-'СЕТ СН'!$G$20</f>
        <v>2483.39047914</v>
      </c>
      <c r="X54" s="36">
        <f>SUMIFS(СВЦЭМ!$C$33:$C$776,СВЦЭМ!$A$33:$A$776,$A54,СВЦЭМ!$B$33:$B$776,X$47)+'СЕТ СН'!$G$12+СВЦЭМ!$D$10+'СЕТ СН'!$G$5-'СЕТ СН'!$G$20</f>
        <v>2510.3722497999997</v>
      </c>
      <c r="Y54" s="36">
        <f>SUMIFS(СВЦЭМ!$C$33:$C$776,СВЦЭМ!$A$33:$A$776,$A54,СВЦЭМ!$B$33:$B$776,Y$47)+'СЕТ СН'!$G$12+СВЦЭМ!$D$10+'СЕТ СН'!$G$5-'СЕТ СН'!$G$20</f>
        <v>2609.5089410800001</v>
      </c>
    </row>
    <row r="55" spans="1:25" ht="15.75" x14ac:dyDescent="0.2">
      <c r="A55" s="35">
        <f t="shared" si="1"/>
        <v>43990</v>
      </c>
      <c r="B55" s="36">
        <f>SUMIFS(СВЦЭМ!$C$33:$C$776,СВЦЭМ!$A$33:$A$776,$A55,СВЦЭМ!$B$33:$B$776,B$47)+'СЕТ СН'!$G$12+СВЦЭМ!$D$10+'СЕТ СН'!$G$5-'СЕТ СН'!$G$20</f>
        <v>2750.72898265</v>
      </c>
      <c r="C55" s="36">
        <f>SUMIFS(СВЦЭМ!$C$33:$C$776,СВЦЭМ!$A$33:$A$776,$A55,СВЦЭМ!$B$33:$B$776,C$47)+'СЕТ СН'!$G$12+СВЦЭМ!$D$10+'СЕТ СН'!$G$5-'СЕТ СН'!$G$20</f>
        <v>2774.9980201099997</v>
      </c>
      <c r="D55" s="36">
        <f>SUMIFS(СВЦЭМ!$C$33:$C$776,СВЦЭМ!$A$33:$A$776,$A55,СВЦЭМ!$B$33:$B$776,D$47)+'СЕТ СН'!$G$12+СВЦЭМ!$D$10+'СЕТ СН'!$G$5-'СЕТ СН'!$G$20</f>
        <v>2810.69500156</v>
      </c>
      <c r="E55" s="36">
        <f>SUMIFS(СВЦЭМ!$C$33:$C$776,СВЦЭМ!$A$33:$A$776,$A55,СВЦЭМ!$B$33:$B$776,E$47)+'СЕТ СН'!$G$12+СВЦЭМ!$D$10+'СЕТ СН'!$G$5-'СЕТ СН'!$G$20</f>
        <v>2820.6420837599999</v>
      </c>
      <c r="F55" s="36">
        <f>SUMIFS(СВЦЭМ!$C$33:$C$776,СВЦЭМ!$A$33:$A$776,$A55,СВЦЭМ!$B$33:$B$776,F$47)+'СЕТ СН'!$G$12+СВЦЭМ!$D$10+'СЕТ СН'!$G$5-'СЕТ СН'!$G$20</f>
        <v>2811.9653953400002</v>
      </c>
      <c r="G55" s="36">
        <f>SUMIFS(СВЦЭМ!$C$33:$C$776,СВЦЭМ!$A$33:$A$776,$A55,СВЦЭМ!$B$33:$B$776,G$47)+'СЕТ СН'!$G$12+СВЦЭМ!$D$10+'СЕТ СН'!$G$5-'СЕТ СН'!$G$20</f>
        <v>2809.8438029999998</v>
      </c>
      <c r="H55" s="36">
        <f>SUMIFS(СВЦЭМ!$C$33:$C$776,СВЦЭМ!$A$33:$A$776,$A55,СВЦЭМ!$B$33:$B$776,H$47)+'СЕТ СН'!$G$12+СВЦЭМ!$D$10+'СЕТ СН'!$G$5-'СЕТ СН'!$G$20</f>
        <v>2805.6228535299997</v>
      </c>
      <c r="I55" s="36">
        <f>SUMIFS(СВЦЭМ!$C$33:$C$776,СВЦЭМ!$A$33:$A$776,$A55,СВЦЭМ!$B$33:$B$776,I$47)+'СЕТ СН'!$G$12+СВЦЭМ!$D$10+'СЕТ СН'!$G$5-'СЕТ СН'!$G$20</f>
        <v>2805.31049007</v>
      </c>
      <c r="J55" s="36">
        <f>SUMIFS(СВЦЭМ!$C$33:$C$776,СВЦЭМ!$A$33:$A$776,$A55,СВЦЭМ!$B$33:$B$776,J$47)+'СЕТ СН'!$G$12+СВЦЭМ!$D$10+'СЕТ СН'!$G$5-'СЕТ СН'!$G$20</f>
        <v>2724.8679544500001</v>
      </c>
      <c r="K55" s="36">
        <f>SUMIFS(СВЦЭМ!$C$33:$C$776,СВЦЭМ!$A$33:$A$776,$A55,СВЦЭМ!$B$33:$B$776,K$47)+'СЕТ СН'!$G$12+СВЦЭМ!$D$10+'СЕТ СН'!$G$5-'СЕТ СН'!$G$20</f>
        <v>2606.9052038099999</v>
      </c>
      <c r="L55" s="36">
        <f>SUMIFS(СВЦЭМ!$C$33:$C$776,СВЦЭМ!$A$33:$A$776,$A55,СВЦЭМ!$B$33:$B$776,L$47)+'СЕТ СН'!$G$12+СВЦЭМ!$D$10+'СЕТ СН'!$G$5-'СЕТ СН'!$G$20</f>
        <v>2545.2163734599999</v>
      </c>
      <c r="M55" s="36">
        <f>SUMIFS(СВЦЭМ!$C$33:$C$776,СВЦЭМ!$A$33:$A$776,$A55,СВЦЭМ!$B$33:$B$776,M$47)+'СЕТ СН'!$G$12+СВЦЭМ!$D$10+'СЕТ СН'!$G$5-'СЕТ СН'!$G$20</f>
        <v>2530.04060665</v>
      </c>
      <c r="N55" s="36">
        <f>SUMIFS(СВЦЭМ!$C$33:$C$776,СВЦЭМ!$A$33:$A$776,$A55,СВЦЭМ!$B$33:$B$776,N$47)+'СЕТ СН'!$G$12+СВЦЭМ!$D$10+'СЕТ СН'!$G$5-'СЕТ СН'!$G$20</f>
        <v>2540.04952486</v>
      </c>
      <c r="O55" s="36">
        <f>SUMIFS(СВЦЭМ!$C$33:$C$776,СВЦЭМ!$A$33:$A$776,$A55,СВЦЭМ!$B$33:$B$776,O$47)+'СЕТ СН'!$G$12+СВЦЭМ!$D$10+'СЕТ СН'!$G$5-'СЕТ СН'!$G$20</f>
        <v>2555.2113000700001</v>
      </c>
      <c r="P55" s="36">
        <f>SUMIFS(СВЦЭМ!$C$33:$C$776,СВЦЭМ!$A$33:$A$776,$A55,СВЦЭМ!$B$33:$B$776,P$47)+'СЕТ СН'!$G$12+СВЦЭМ!$D$10+'СЕТ СН'!$G$5-'СЕТ СН'!$G$20</f>
        <v>2553.1245276300001</v>
      </c>
      <c r="Q55" s="36">
        <f>SUMIFS(СВЦЭМ!$C$33:$C$776,СВЦЭМ!$A$33:$A$776,$A55,СВЦЭМ!$B$33:$B$776,Q$47)+'СЕТ СН'!$G$12+СВЦЭМ!$D$10+'СЕТ СН'!$G$5-'СЕТ СН'!$G$20</f>
        <v>2557.1943574400002</v>
      </c>
      <c r="R55" s="36">
        <f>SUMIFS(СВЦЭМ!$C$33:$C$776,СВЦЭМ!$A$33:$A$776,$A55,СВЦЭМ!$B$33:$B$776,R$47)+'СЕТ СН'!$G$12+СВЦЭМ!$D$10+'СЕТ СН'!$G$5-'СЕТ СН'!$G$20</f>
        <v>2550.6711221999999</v>
      </c>
      <c r="S55" s="36">
        <f>SUMIFS(СВЦЭМ!$C$33:$C$776,СВЦЭМ!$A$33:$A$776,$A55,СВЦЭМ!$B$33:$B$776,S$47)+'СЕТ СН'!$G$12+СВЦЭМ!$D$10+'СЕТ СН'!$G$5-'СЕТ СН'!$G$20</f>
        <v>2570.0203610399999</v>
      </c>
      <c r="T55" s="36">
        <f>SUMIFS(СВЦЭМ!$C$33:$C$776,СВЦЭМ!$A$33:$A$776,$A55,СВЦЭМ!$B$33:$B$776,T$47)+'СЕТ СН'!$G$12+СВЦЭМ!$D$10+'СЕТ СН'!$G$5-'СЕТ СН'!$G$20</f>
        <v>2554.6148449900002</v>
      </c>
      <c r="U55" s="36">
        <f>SUMIFS(СВЦЭМ!$C$33:$C$776,СВЦЭМ!$A$33:$A$776,$A55,СВЦЭМ!$B$33:$B$776,U$47)+'СЕТ СН'!$G$12+СВЦЭМ!$D$10+'СЕТ СН'!$G$5-'СЕТ СН'!$G$20</f>
        <v>2555.08846485</v>
      </c>
      <c r="V55" s="36">
        <f>SUMIFS(СВЦЭМ!$C$33:$C$776,СВЦЭМ!$A$33:$A$776,$A55,СВЦЭМ!$B$33:$B$776,V$47)+'СЕТ СН'!$G$12+СВЦЭМ!$D$10+'СЕТ СН'!$G$5-'СЕТ СН'!$G$20</f>
        <v>2524.4902161700002</v>
      </c>
      <c r="W55" s="36">
        <f>SUMIFS(СВЦЭМ!$C$33:$C$776,СВЦЭМ!$A$33:$A$776,$A55,СВЦЭМ!$B$33:$B$776,W$47)+'СЕТ СН'!$G$12+СВЦЭМ!$D$10+'СЕТ СН'!$G$5-'СЕТ СН'!$G$20</f>
        <v>2511.6350434300002</v>
      </c>
      <c r="X55" s="36">
        <f>SUMIFS(СВЦЭМ!$C$33:$C$776,СВЦЭМ!$A$33:$A$776,$A55,СВЦЭМ!$B$33:$B$776,X$47)+'СЕТ СН'!$G$12+СВЦЭМ!$D$10+'СЕТ СН'!$G$5-'СЕТ СН'!$G$20</f>
        <v>2556.1607511900002</v>
      </c>
      <c r="Y55" s="36">
        <f>SUMIFS(СВЦЭМ!$C$33:$C$776,СВЦЭМ!$A$33:$A$776,$A55,СВЦЭМ!$B$33:$B$776,Y$47)+'СЕТ СН'!$G$12+СВЦЭМ!$D$10+'СЕТ СН'!$G$5-'СЕТ СН'!$G$20</f>
        <v>2623.6659129499999</v>
      </c>
    </row>
    <row r="56" spans="1:25" ht="15.75" x14ac:dyDescent="0.2">
      <c r="A56" s="35">
        <f t="shared" si="1"/>
        <v>43991</v>
      </c>
      <c r="B56" s="36">
        <f>SUMIFS(СВЦЭМ!$C$33:$C$776,СВЦЭМ!$A$33:$A$776,$A56,СВЦЭМ!$B$33:$B$776,B$47)+'СЕТ СН'!$G$12+СВЦЭМ!$D$10+'СЕТ СН'!$G$5-'СЕТ СН'!$G$20</f>
        <v>2730.00330721</v>
      </c>
      <c r="C56" s="36">
        <f>SUMIFS(СВЦЭМ!$C$33:$C$776,СВЦЭМ!$A$33:$A$776,$A56,СВЦЭМ!$B$33:$B$776,C$47)+'СЕТ СН'!$G$12+СВЦЭМ!$D$10+'СЕТ СН'!$G$5-'СЕТ СН'!$G$20</f>
        <v>2772.2155353200001</v>
      </c>
      <c r="D56" s="36">
        <f>SUMIFS(СВЦЭМ!$C$33:$C$776,СВЦЭМ!$A$33:$A$776,$A56,СВЦЭМ!$B$33:$B$776,D$47)+'СЕТ СН'!$G$12+СВЦЭМ!$D$10+'СЕТ СН'!$G$5-'СЕТ СН'!$G$20</f>
        <v>2789.9395152799998</v>
      </c>
      <c r="E56" s="36">
        <f>SUMIFS(СВЦЭМ!$C$33:$C$776,СВЦЭМ!$A$33:$A$776,$A56,СВЦЭМ!$B$33:$B$776,E$47)+'СЕТ СН'!$G$12+СВЦЭМ!$D$10+'СЕТ СН'!$G$5-'СЕТ СН'!$G$20</f>
        <v>2799.76940023</v>
      </c>
      <c r="F56" s="36">
        <f>SUMIFS(СВЦЭМ!$C$33:$C$776,СВЦЭМ!$A$33:$A$776,$A56,СВЦЭМ!$B$33:$B$776,F$47)+'СЕТ СН'!$G$12+СВЦЭМ!$D$10+'СЕТ СН'!$G$5-'СЕТ СН'!$G$20</f>
        <v>2790.9615973599998</v>
      </c>
      <c r="G56" s="36">
        <f>SUMIFS(СВЦЭМ!$C$33:$C$776,СВЦЭМ!$A$33:$A$776,$A56,СВЦЭМ!$B$33:$B$776,G$47)+'СЕТ СН'!$G$12+СВЦЭМ!$D$10+'СЕТ СН'!$G$5-'СЕТ СН'!$G$20</f>
        <v>2796.3845448900001</v>
      </c>
      <c r="H56" s="36">
        <f>SUMIFS(СВЦЭМ!$C$33:$C$776,СВЦЭМ!$A$33:$A$776,$A56,СВЦЭМ!$B$33:$B$776,H$47)+'СЕТ СН'!$G$12+СВЦЭМ!$D$10+'СЕТ СН'!$G$5-'СЕТ СН'!$G$20</f>
        <v>2781.4707626899999</v>
      </c>
      <c r="I56" s="36">
        <f>SUMIFS(СВЦЭМ!$C$33:$C$776,СВЦЭМ!$A$33:$A$776,$A56,СВЦЭМ!$B$33:$B$776,I$47)+'СЕТ СН'!$G$12+СВЦЭМ!$D$10+'СЕТ СН'!$G$5-'СЕТ СН'!$G$20</f>
        <v>2721.6390689499999</v>
      </c>
      <c r="J56" s="36">
        <f>SUMIFS(СВЦЭМ!$C$33:$C$776,СВЦЭМ!$A$33:$A$776,$A56,СВЦЭМ!$B$33:$B$776,J$47)+'СЕТ СН'!$G$12+СВЦЭМ!$D$10+'СЕТ СН'!$G$5-'СЕТ СН'!$G$20</f>
        <v>2649.4038620699998</v>
      </c>
      <c r="K56" s="36">
        <f>SUMIFS(СВЦЭМ!$C$33:$C$776,СВЦЭМ!$A$33:$A$776,$A56,СВЦЭМ!$B$33:$B$776,K$47)+'СЕТ СН'!$G$12+СВЦЭМ!$D$10+'СЕТ СН'!$G$5-'СЕТ СН'!$G$20</f>
        <v>2574.9937663800001</v>
      </c>
      <c r="L56" s="36">
        <f>SUMIFS(СВЦЭМ!$C$33:$C$776,СВЦЭМ!$A$33:$A$776,$A56,СВЦЭМ!$B$33:$B$776,L$47)+'СЕТ СН'!$G$12+СВЦЭМ!$D$10+'СЕТ СН'!$G$5-'СЕТ СН'!$G$20</f>
        <v>2542.4366011000002</v>
      </c>
      <c r="M56" s="36">
        <f>SUMIFS(СВЦЭМ!$C$33:$C$776,СВЦЭМ!$A$33:$A$776,$A56,СВЦЭМ!$B$33:$B$776,M$47)+'СЕТ СН'!$G$12+СВЦЭМ!$D$10+'СЕТ СН'!$G$5-'СЕТ СН'!$G$20</f>
        <v>2546.1289630800002</v>
      </c>
      <c r="N56" s="36">
        <f>SUMIFS(СВЦЭМ!$C$33:$C$776,СВЦЭМ!$A$33:$A$776,$A56,СВЦЭМ!$B$33:$B$776,N$47)+'СЕТ СН'!$G$12+СВЦЭМ!$D$10+'СЕТ СН'!$G$5-'СЕТ СН'!$G$20</f>
        <v>2571.6856094999998</v>
      </c>
      <c r="O56" s="36">
        <f>SUMIFS(СВЦЭМ!$C$33:$C$776,СВЦЭМ!$A$33:$A$776,$A56,СВЦЭМ!$B$33:$B$776,O$47)+'СЕТ СН'!$G$12+СВЦЭМ!$D$10+'СЕТ СН'!$G$5-'СЕТ СН'!$G$20</f>
        <v>2564.9473447400001</v>
      </c>
      <c r="P56" s="36">
        <f>SUMIFS(СВЦЭМ!$C$33:$C$776,СВЦЭМ!$A$33:$A$776,$A56,СВЦЭМ!$B$33:$B$776,P$47)+'СЕТ СН'!$G$12+СВЦЭМ!$D$10+'СЕТ СН'!$G$5-'СЕТ СН'!$G$20</f>
        <v>2578.5924777299997</v>
      </c>
      <c r="Q56" s="36">
        <f>SUMIFS(СВЦЭМ!$C$33:$C$776,СВЦЭМ!$A$33:$A$776,$A56,СВЦЭМ!$B$33:$B$776,Q$47)+'СЕТ СН'!$G$12+СВЦЭМ!$D$10+'СЕТ СН'!$G$5-'СЕТ СН'!$G$20</f>
        <v>2576.9079144799998</v>
      </c>
      <c r="R56" s="36">
        <f>SUMIFS(СВЦЭМ!$C$33:$C$776,СВЦЭМ!$A$33:$A$776,$A56,СВЦЭМ!$B$33:$B$776,R$47)+'СЕТ СН'!$G$12+СВЦЭМ!$D$10+'СЕТ СН'!$G$5-'СЕТ СН'!$G$20</f>
        <v>2581.60794188</v>
      </c>
      <c r="S56" s="36">
        <f>SUMIFS(СВЦЭМ!$C$33:$C$776,СВЦЭМ!$A$33:$A$776,$A56,СВЦЭМ!$B$33:$B$776,S$47)+'СЕТ СН'!$G$12+СВЦЭМ!$D$10+'СЕТ СН'!$G$5-'СЕТ СН'!$G$20</f>
        <v>2590.49850646</v>
      </c>
      <c r="T56" s="36">
        <f>SUMIFS(СВЦЭМ!$C$33:$C$776,СВЦЭМ!$A$33:$A$776,$A56,СВЦЭМ!$B$33:$B$776,T$47)+'СЕТ СН'!$G$12+СВЦЭМ!$D$10+'СЕТ СН'!$G$5-'СЕТ СН'!$G$20</f>
        <v>2585.03488367</v>
      </c>
      <c r="U56" s="36">
        <f>SUMIFS(СВЦЭМ!$C$33:$C$776,СВЦЭМ!$A$33:$A$776,$A56,СВЦЭМ!$B$33:$B$776,U$47)+'СЕТ СН'!$G$12+СВЦЭМ!$D$10+'СЕТ СН'!$G$5-'СЕТ СН'!$G$20</f>
        <v>2597.8367008099999</v>
      </c>
      <c r="V56" s="36">
        <f>SUMIFS(СВЦЭМ!$C$33:$C$776,СВЦЭМ!$A$33:$A$776,$A56,СВЦЭМ!$B$33:$B$776,V$47)+'СЕТ СН'!$G$12+СВЦЭМ!$D$10+'СЕТ СН'!$G$5-'СЕТ СН'!$G$20</f>
        <v>2593.11524035</v>
      </c>
      <c r="W56" s="36">
        <f>SUMIFS(СВЦЭМ!$C$33:$C$776,СВЦЭМ!$A$33:$A$776,$A56,СВЦЭМ!$B$33:$B$776,W$47)+'СЕТ СН'!$G$12+СВЦЭМ!$D$10+'СЕТ СН'!$G$5-'СЕТ СН'!$G$20</f>
        <v>2601.1386816700001</v>
      </c>
      <c r="X56" s="36">
        <f>SUMIFS(СВЦЭМ!$C$33:$C$776,СВЦЭМ!$A$33:$A$776,$A56,СВЦЭМ!$B$33:$B$776,X$47)+'СЕТ СН'!$G$12+СВЦЭМ!$D$10+'СЕТ СН'!$G$5-'СЕТ СН'!$G$20</f>
        <v>2590.5183697799998</v>
      </c>
      <c r="Y56" s="36">
        <f>SUMIFS(СВЦЭМ!$C$33:$C$776,СВЦЭМ!$A$33:$A$776,$A56,СВЦЭМ!$B$33:$B$776,Y$47)+'СЕТ СН'!$G$12+СВЦЭМ!$D$10+'СЕТ СН'!$G$5-'СЕТ СН'!$G$20</f>
        <v>2680.6686532899998</v>
      </c>
    </row>
    <row r="57" spans="1:25" ht="15.75" x14ac:dyDescent="0.2">
      <c r="A57" s="35">
        <f t="shared" si="1"/>
        <v>43992</v>
      </c>
      <c r="B57" s="36">
        <f>SUMIFS(СВЦЭМ!$C$33:$C$776,СВЦЭМ!$A$33:$A$776,$A57,СВЦЭМ!$B$33:$B$776,B$47)+'СЕТ СН'!$G$12+СВЦЭМ!$D$10+'СЕТ СН'!$G$5-'СЕТ СН'!$G$20</f>
        <v>2807.75214177</v>
      </c>
      <c r="C57" s="36">
        <f>SUMIFS(СВЦЭМ!$C$33:$C$776,СВЦЭМ!$A$33:$A$776,$A57,СВЦЭМ!$B$33:$B$776,C$47)+'СЕТ СН'!$G$12+СВЦЭМ!$D$10+'СЕТ СН'!$G$5-'СЕТ СН'!$G$20</f>
        <v>2811.74554898</v>
      </c>
      <c r="D57" s="36">
        <f>SUMIFS(СВЦЭМ!$C$33:$C$776,СВЦЭМ!$A$33:$A$776,$A57,СВЦЭМ!$B$33:$B$776,D$47)+'СЕТ СН'!$G$12+СВЦЭМ!$D$10+'СЕТ СН'!$G$5-'СЕТ СН'!$G$20</f>
        <v>2797.91639781</v>
      </c>
      <c r="E57" s="36">
        <f>SUMIFS(СВЦЭМ!$C$33:$C$776,СВЦЭМ!$A$33:$A$776,$A57,СВЦЭМ!$B$33:$B$776,E$47)+'СЕТ СН'!$G$12+СВЦЭМ!$D$10+'СЕТ СН'!$G$5-'СЕТ СН'!$G$20</f>
        <v>2801.4533118700001</v>
      </c>
      <c r="F57" s="36">
        <f>SUMIFS(СВЦЭМ!$C$33:$C$776,СВЦЭМ!$A$33:$A$776,$A57,СВЦЭМ!$B$33:$B$776,F$47)+'СЕТ СН'!$G$12+СВЦЭМ!$D$10+'СЕТ СН'!$G$5-'СЕТ СН'!$G$20</f>
        <v>2796.2373466899999</v>
      </c>
      <c r="G57" s="36">
        <f>SUMIFS(СВЦЭМ!$C$33:$C$776,СВЦЭМ!$A$33:$A$776,$A57,СВЦЭМ!$B$33:$B$776,G$47)+'СЕТ СН'!$G$12+СВЦЭМ!$D$10+'СЕТ СН'!$G$5-'СЕТ СН'!$G$20</f>
        <v>2794.8893806799997</v>
      </c>
      <c r="H57" s="36">
        <f>SUMIFS(СВЦЭМ!$C$33:$C$776,СВЦЭМ!$A$33:$A$776,$A57,СВЦЭМ!$B$33:$B$776,H$47)+'СЕТ СН'!$G$12+СВЦЭМ!$D$10+'СЕТ СН'!$G$5-'СЕТ СН'!$G$20</f>
        <v>2814.50638286</v>
      </c>
      <c r="I57" s="36">
        <f>SUMIFS(СВЦЭМ!$C$33:$C$776,СВЦЭМ!$A$33:$A$776,$A57,СВЦЭМ!$B$33:$B$776,I$47)+'СЕТ СН'!$G$12+СВЦЭМ!$D$10+'СЕТ СН'!$G$5-'СЕТ СН'!$G$20</f>
        <v>2785.4602686099997</v>
      </c>
      <c r="J57" s="36">
        <f>SUMIFS(СВЦЭМ!$C$33:$C$776,СВЦЭМ!$A$33:$A$776,$A57,СВЦЭМ!$B$33:$B$776,J$47)+'СЕТ СН'!$G$12+СВЦЭМ!$D$10+'СЕТ СН'!$G$5-'СЕТ СН'!$G$20</f>
        <v>2723.9168136200001</v>
      </c>
      <c r="K57" s="36">
        <f>SUMIFS(СВЦЭМ!$C$33:$C$776,СВЦЭМ!$A$33:$A$776,$A57,СВЦЭМ!$B$33:$B$776,K$47)+'СЕТ СН'!$G$12+СВЦЭМ!$D$10+'СЕТ СН'!$G$5-'СЕТ СН'!$G$20</f>
        <v>2632.3237931399999</v>
      </c>
      <c r="L57" s="36">
        <f>SUMIFS(СВЦЭМ!$C$33:$C$776,СВЦЭМ!$A$33:$A$776,$A57,СВЦЭМ!$B$33:$B$776,L$47)+'СЕТ СН'!$G$12+СВЦЭМ!$D$10+'СЕТ СН'!$G$5-'СЕТ СН'!$G$20</f>
        <v>2557.7161940199999</v>
      </c>
      <c r="M57" s="36">
        <f>SUMIFS(СВЦЭМ!$C$33:$C$776,СВЦЭМ!$A$33:$A$776,$A57,СВЦЭМ!$B$33:$B$776,M$47)+'СЕТ СН'!$G$12+СВЦЭМ!$D$10+'СЕТ СН'!$G$5-'СЕТ СН'!$G$20</f>
        <v>2567.5167897000001</v>
      </c>
      <c r="N57" s="36">
        <f>SUMIFS(СВЦЭМ!$C$33:$C$776,СВЦЭМ!$A$33:$A$776,$A57,СВЦЭМ!$B$33:$B$776,N$47)+'СЕТ СН'!$G$12+СВЦЭМ!$D$10+'СЕТ СН'!$G$5-'СЕТ СН'!$G$20</f>
        <v>2582.0633799400002</v>
      </c>
      <c r="O57" s="36">
        <f>SUMIFS(СВЦЭМ!$C$33:$C$776,СВЦЭМ!$A$33:$A$776,$A57,СВЦЭМ!$B$33:$B$776,O$47)+'СЕТ СН'!$G$12+СВЦЭМ!$D$10+'СЕТ СН'!$G$5-'СЕТ СН'!$G$20</f>
        <v>2578.0292989999998</v>
      </c>
      <c r="P57" s="36">
        <f>SUMIFS(СВЦЭМ!$C$33:$C$776,СВЦЭМ!$A$33:$A$776,$A57,СВЦЭМ!$B$33:$B$776,P$47)+'СЕТ СН'!$G$12+СВЦЭМ!$D$10+'СЕТ СН'!$G$5-'СЕТ СН'!$G$20</f>
        <v>2587.2880677399999</v>
      </c>
      <c r="Q57" s="36">
        <f>SUMIFS(СВЦЭМ!$C$33:$C$776,СВЦЭМ!$A$33:$A$776,$A57,СВЦЭМ!$B$33:$B$776,Q$47)+'СЕТ СН'!$G$12+СВЦЭМ!$D$10+'СЕТ СН'!$G$5-'СЕТ СН'!$G$20</f>
        <v>2593.6693753999998</v>
      </c>
      <c r="R57" s="36">
        <f>SUMIFS(СВЦЭМ!$C$33:$C$776,СВЦЭМ!$A$33:$A$776,$A57,СВЦЭМ!$B$33:$B$776,R$47)+'СЕТ СН'!$G$12+СВЦЭМ!$D$10+'СЕТ СН'!$G$5-'СЕТ СН'!$G$20</f>
        <v>2595.9383655299998</v>
      </c>
      <c r="S57" s="36">
        <f>SUMIFS(СВЦЭМ!$C$33:$C$776,СВЦЭМ!$A$33:$A$776,$A57,СВЦЭМ!$B$33:$B$776,S$47)+'СЕТ СН'!$G$12+СВЦЭМ!$D$10+'СЕТ СН'!$G$5-'СЕТ СН'!$G$20</f>
        <v>2596.4253431799998</v>
      </c>
      <c r="T57" s="36">
        <f>SUMIFS(СВЦЭМ!$C$33:$C$776,СВЦЭМ!$A$33:$A$776,$A57,СВЦЭМ!$B$33:$B$776,T$47)+'СЕТ СН'!$G$12+СВЦЭМ!$D$10+'СЕТ СН'!$G$5-'СЕТ СН'!$G$20</f>
        <v>2595.2030396499999</v>
      </c>
      <c r="U57" s="36">
        <f>SUMIFS(СВЦЭМ!$C$33:$C$776,СВЦЭМ!$A$33:$A$776,$A57,СВЦЭМ!$B$33:$B$776,U$47)+'СЕТ СН'!$G$12+СВЦЭМ!$D$10+'СЕТ СН'!$G$5-'СЕТ СН'!$G$20</f>
        <v>2595.1525006000002</v>
      </c>
      <c r="V57" s="36">
        <f>SUMIFS(СВЦЭМ!$C$33:$C$776,СВЦЭМ!$A$33:$A$776,$A57,СВЦЭМ!$B$33:$B$776,V$47)+'СЕТ СН'!$G$12+СВЦЭМ!$D$10+'СЕТ СН'!$G$5-'СЕТ СН'!$G$20</f>
        <v>2581.7026856000002</v>
      </c>
      <c r="W57" s="36">
        <f>SUMIFS(СВЦЭМ!$C$33:$C$776,СВЦЭМ!$A$33:$A$776,$A57,СВЦЭМ!$B$33:$B$776,W$47)+'СЕТ СН'!$G$12+СВЦЭМ!$D$10+'СЕТ СН'!$G$5-'СЕТ СН'!$G$20</f>
        <v>2583.3170156699998</v>
      </c>
      <c r="X57" s="36">
        <f>SUMIFS(СВЦЭМ!$C$33:$C$776,СВЦЭМ!$A$33:$A$776,$A57,СВЦЭМ!$B$33:$B$776,X$47)+'СЕТ СН'!$G$12+СВЦЭМ!$D$10+'СЕТ СН'!$G$5-'СЕТ СН'!$G$20</f>
        <v>2625.6051145000001</v>
      </c>
      <c r="Y57" s="36">
        <f>SUMIFS(СВЦЭМ!$C$33:$C$776,СВЦЭМ!$A$33:$A$776,$A57,СВЦЭМ!$B$33:$B$776,Y$47)+'СЕТ СН'!$G$12+СВЦЭМ!$D$10+'СЕТ СН'!$G$5-'СЕТ СН'!$G$20</f>
        <v>2726.2674215400002</v>
      </c>
    </row>
    <row r="58" spans="1:25" ht="15.75" x14ac:dyDescent="0.2">
      <c r="A58" s="35">
        <f t="shared" si="1"/>
        <v>43993</v>
      </c>
      <c r="B58" s="36">
        <f>SUMIFS(СВЦЭМ!$C$33:$C$776,СВЦЭМ!$A$33:$A$776,$A58,СВЦЭМ!$B$33:$B$776,B$47)+'СЕТ СН'!$G$12+СВЦЭМ!$D$10+'СЕТ СН'!$G$5-'СЕТ СН'!$G$20</f>
        <v>2847.74061927</v>
      </c>
      <c r="C58" s="36">
        <f>SUMIFS(СВЦЭМ!$C$33:$C$776,СВЦЭМ!$A$33:$A$776,$A58,СВЦЭМ!$B$33:$B$776,C$47)+'СЕТ СН'!$G$12+СВЦЭМ!$D$10+'СЕТ СН'!$G$5-'СЕТ СН'!$G$20</f>
        <v>2811.5789650900001</v>
      </c>
      <c r="D58" s="36">
        <f>SUMIFS(СВЦЭМ!$C$33:$C$776,СВЦЭМ!$A$33:$A$776,$A58,СВЦЭМ!$B$33:$B$776,D$47)+'СЕТ СН'!$G$12+СВЦЭМ!$D$10+'СЕТ СН'!$G$5-'СЕТ СН'!$G$20</f>
        <v>2789.3594351199999</v>
      </c>
      <c r="E58" s="36">
        <f>SUMIFS(СВЦЭМ!$C$33:$C$776,СВЦЭМ!$A$33:$A$776,$A58,СВЦЭМ!$B$33:$B$776,E$47)+'СЕТ СН'!$G$12+СВЦЭМ!$D$10+'СЕТ СН'!$G$5-'СЕТ СН'!$G$20</f>
        <v>2796.01497836</v>
      </c>
      <c r="F58" s="36">
        <f>SUMIFS(СВЦЭМ!$C$33:$C$776,СВЦЭМ!$A$33:$A$776,$A58,СВЦЭМ!$B$33:$B$776,F$47)+'СЕТ СН'!$G$12+СВЦЭМ!$D$10+'СЕТ СН'!$G$5-'СЕТ СН'!$G$20</f>
        <v>2786.4033281100001</v>
      </c>
      <c r="G58" s="36">
        <f>SUMIFS(СВЦЭМ!$C$33:$C$776,СВЦЭМ!$A$33:$A$776,$A58,СВЦЭМ!$B$33:$B$776,G$47)+'СЕТ СН'!$G$12+СВЦЭМ!$D$10+'СЕТ СН'!$G$5-'СЕТ СН'!$G$20</f>
        <v>2791.5951261299997</v>
      </c>
      <c r="H58" s="36">
        <f>SUMIFS(СВЦЭМ!$C$33:$C$776,СВЦЭМ!$A$33:$A$776,$A58,СВЦЭМ!$B$33:$B$776,H$47)+'СЕТ СН'!$G$12+СВЦЭМ!$D$10+'СЕТ СН'!$G$5-'СЕТ СН'!$G$20</f>
        <v>2802.73259426</v>
      </c>
      <c r="I58" s="36">
        <f>SUMIFS(СВЦЭМ!$C$33:$C$776,СВЦЭМ!$A$33:$A$776,$A58,СВЦЭМ!$B$33:$B$776,I$47)+'СЕТ СН'!$G$12+СВЦЭМ!$D$10+'СЕТ СН'!$G$5-'СЕТ СН'!$G$20</f>
        <v>2829.26981067</v>
      </c>
      <c r="J58" s="36">
        <f>SUMIFS(СВЦЭМ!$C$33:$C$776,СВЦЭМ!$A$33:$A$776,$A58,СВЦЭМ!$B$33:$B$776,J$47)+'СЕТ СН'!$G$12+СВЦЭМ!$D$10+'СЕТ СН'!$G$5-'СЕТ СН'!$G$20</f>
        <v>2759.6357979499999</v>
      </c>
      <c r="K58" s="36">
        <f>SUMIFS(СВЦЭМ!$C$33:$C$776,СВЦЭМ!$A$33:$A$776,$A58,СВЦЭМ!$B$33:$B$776,K$47)+'СЕТ СН'!$G$12+СВЦЭМ!$D$10+'СЕТ СН'!$G$5-'СЕТ СН'!$G$20</f>
        <v>2667.4448815000001</v>
      </c>
      <c r="L58" s="36">
        <f>SUMIFS(СВЦЭМ!$C$33:$C$776,СВЦЭМ!$A$33:$A$776,$A58,СВЦЭМ!$B$33:$B$776,L$47)+'СЕТ СН'!$G$12+СВЦЭМ!$D$10+'СЕТ СН'!$G$5-'СЕТ СН'!$G$20</f>
        <v>2603.5832364899998</v>
      </c>
      <c r="M58" s="36">
        <f>SUMIFS(СВЦЭМ!$C$33:$C$776,СВЦЭМ!$A$33:$A$776,$A58,СВЦЭМ!$B$33:$B$776,M$47)+'СЕТ СН'!$G$12+СВЦЭМ!$D$10+'СЕТ СН'!$G$5-'СЕТ СН'!$G$20</f>
        <v>2598.0950901300002</v>
      </c>
      <c r="N58" s="36">
        <f>SUMIFS(СВЦЭМ!$C$33:$C$776,СВЦЭМ!$A$33:$A$776,$A58,СВЦЭМ!$B$33:$B$776,N$47)+'СЕТ СН'!$G$12+СВЦЭМ!$D$10+'СЕТ СН'!$G$5-'СЕТ СН'!$G$20</f>
        <v>2597.2146715999997</v>
      </c>
      <c r="O58" s="36">
        <f>SUMIFS(СВЦЭМ!$C$33:$C$776,СВЦЭМ!$A$33:$A$776,$A58,СВЦЭМ!$B$33:$B$776,O$47)+'СЕТ СН'!$G$12+СВЦЭМ!$D$10+'СЕТ СН'!$G$5-'СЕТ СН'!$G$20</f>
        <v>2602.6184717799997</v>
      </c>
      <c r="P58" s="36">
        <f>SUMIFS(СВЦЭМ!$C$33:$C$776,СВЦЭМ!$A$33:$A$776,$A58,СВЦЭМ!$B$33:$B$776,P$47)+'СЕТ СН'!$G$12+СВЦЭМ!$D$10+'СЕТ СН'!$G$5-'СЕТ СН'!$G$20</f>
        <v>2610.7852423700001</v>
      </c>
      <c r="Q58" s="36">
        <f>SUMIFS(СВЦЭМ!$C$33:$C$776,СВЦЭМ!$A$33:$A$776,$A58,СВЦЭМ!$B$33:$B$776,Q$47)+'СЕТ СН'!$G$12+СВЦЭМ!$D$10+'СЕТ СН'!$G$5-'СЕТ СН'!$G$20</f>
        <v>2602.2332937000001</v>
      </c>
      <c r="R58" s="36">
        <f>SUMIFS(СВЦЭМ!$C$33:$C$776,СВЦЭМ!$A$33:$A$776,$A58,СВЦЭМ!$B$33:$B$776,R$47)+'СЕТ СН'!$G$12+СВЦЭМ!$D$10+'СЕТ СН'!$G$5-'СЕТ СН'!$G$20</f>
        <v>2600.8290020499999</v>
      </c>
      <c r="S58" s="36">
        <f>SUMIFS(СВЦЭМ!$C$33:$C$776,СВЦЭМ!$A$33:$A$776,$A58,СВЦЭМ!$B$33:$B$776,S$47)+'СЕТ СН'!$G$12+СВЦЭМ!$D$10+'СЕТ СН'!$G$5-'СЕТ СН'!$G$20</f>
        <v>2601.4069436999998</v>
      </c>
      <c r="T58" s="36">
        <f>SUMIFS(СВЦЭМ!$C$33:$C$776,СВЦЭМ!$A$33:$A$776,$A58,СВЦЭМ!$B$33:$B$776,T$47)+'СЕТ СН'!$G$12+СВЦЭМ!$D$10+'СЕТ СН'!$G$5-'СЕТ СН'!$G$20</f>
        <v>2606.3686458500001</v>
      </c>
      <c r="U58" s="36">
        <f>SUMIFS(СВЦЭМ!$C$33:$C$776,СВЦЭМ!$A$33:$A$776,$A58,СВЦЭМ!$B$33:$B$776,U$47)+'СЕТ СН'!$G$12+СВЦЭМ!$D$10+'СЕТ СН'!$G$5-'СЕТ СН'!$G$20</f>
        <v>2597.0281322199999</v>
      </c>
      <c r="V58" s="36">
        <f>SUMIFS(СВЦЭМ!$C$33:$C$776,СВЦЭМ!$A$33:$A$776,$A58,СВЦЭМ!$B$33:$B$776,V$47)+'СЕТ СН'!$G$12+СВЦЭМ!$D$10+'СЕТ СН'!$G$5-'СЕТ СН'!$G$20</f>
        <v>2581.5917197099998</v>
      </c>
      <c r="W58" s="36">
        <f>SUMIFS(СВЦЭМ!$C$33:$C$776,СВЦЭМ!$A$33:$A$776,$A58,СВЦЭМ!$B$33:$B$776,W$47)+'СЕТ СН'!$G$12+СВЦЭМ!$D$10+'СЕТ СН'!$G$5-'СЕТ СН'!$G$20</f>
        <v>2567.32182749</v>
      </c>
      <c r="X58" s="36">
        <f>SUMIFS(СВЦЭМ!$C$33:$C$776,СВЦЭМ!$A$33:$A$776,$A58,СВЦЭМ!$B$33:$B$776,X$47)+'СЕТ СН'!$G$12+СВЦЭМ!$D$10+'СЕТ СН'!$G$5-'СЕТ СН'!$G$20</f>
        <v>2604.0510796200001</v>
      </c>
      <c r="Y58" s="36">
        <f>SUMIFS(СВЦЭМ!$C$33:$C$776,СВЦЭМ!$A$33:$A$776,$A58,СВЦЭМ!$B$33:$B$776,Y$47)+'СЕТ СН'!$G$12+СВЦЭМ!$D$10+'СЕТ СН'!$G$5-'СЕТ СН'!$G$20</f>
        <v>2707.0479904399999</v>
      </c>
    </row>
    <row r="59" spans="1:25" ht="15.75" x14ac:dyDescent="0.2">
      <c r="A59" s="35">
        <f t="shared" si="1"/>
        <v>43994</v>
      </c>
      <c r="B59" s="36">
        <f>SUMIFS(СВЦЭМ!$C$33:$C$776,СВЦЭМ!$A$33:$A$776,$A59,СВЦЭМ!$B$33:$B$776,B$47)+'СЕТ СН'!$G$12+СВЦЭМ!$D$10+'СЕТ СН'!$G$5-'СЕТ СН'!$G$20</f>
        <v>2771.4171624199998</v>
      </c>
      <c r="C59" s="36">
        <f>SUMIFS(СВЦЭМ!$C$33:$C$776,СВЦЭМ!$A$33:$A$776,$A59,СВЦЭМ!$B$33:$B$776,C$47)+'СЕТ СН'!$G$12+СВЦЭМ!$D$10+'СЕТ СН'!$G$5-'СЕТ СН'!$G$20</f>
        <v>2827.7743898999997</v>
      </c>
      <c r="D59" s="36">
        <f>SUMIFS(СВЦЭМ!$C$33:$C$776,СВЦЭМ!$A$33:$A$776,$A59,СВЦЭМ!$B$33:$B$776,D$47)+'СЕТ СН'!$G$12+СВЦЭМ!$D$10+'СЕТ СН'!$G$5-'СЕТ СН'!$G$20</f>
        <v>2822.33396769</v>
      </c>
      <c r="E59" s="36">
        <f>SUMIFS(СВЦЭМ!$C$33:$C$776,СВЦЭМ!$A$33:$A$776,$A59,СВЦЭМ!$B$33:$B$776,E$47)+'СЕТ СН'!$G$12+СВЦЭМ!$D$10+'СЕТ СН'!$G$5-'СЕТ СН'!$G$20</f>
        <v>2804.6356760200001</v>
      </c>
      <c r="F59" s="36">
        <f>SUMIFS(СВЦЭМ!$C$33:$C$776,СВЦЭМ!$A$33:$A$776,$A59,СВЦЭМ!$B$33:$B$776,F$47)+'СЕТ СН'!$G$12+СВЦЭМ!$D$10+'СЕТ СН'!$G$5-'СЕТ СН'!$G$20</f>
        <v>2795.0787817099999</v>
      </c>
      <c r="G59" s="36">
        <f>SUMIFS(СВЦЭМ!$C$33:$C$776,СВЦЭМ!$A$33:$A$776,$A59,СВЦЭМ!$B$33:$B$776,G$47)+'СЕТ СН'!$G$12+СВЦЭМ!$D$10+'СЕТ СН'!$G$5-'СЕТ СН'!$G$20</f>
        <v>2808.64784358</v>
      </c>
      <c r="H59" s="36">
        <f>SUMIFS(СВЦЭМ!$C$33:$C$776,СВЦЭМ!$A$33:$A$776,$A59,СВЦЭМ!$B$33:$B$776,H$47)+'СЕТ СН'!$G$12+СВЦЭМ!$D$10+'СЕТ СН'!$G$5-'СЕТ СН'!$G$20</f>
        <v>2824.9404051900001</v>
      </c>
      <c r="I59" s="36">
        <f>SUMIFS(СВЦЭМ!$C$33:$C$776,СВЦЭМ!$A$33:$A$776,$A59,СВЦЭМ!$B$33:$B$776,I$47)+'СЕТ СН'!$G$12+СВЦЭМ!$D$10+'СЕТ СН'!$G$5-'СЕТ СН'!$G$20</f>
        <v>2802.5207700700003</v>
      </c>
      <c r="J59" s="36">
        <f>SUMIFS(СВЦЭМ!$C$33:$C$776,СВЦЭМ!$A$33:$A$776,$A59,СВЦЭМ!$B$33:$B$776,J$47)+'СЕТ СН'!$G$12+СВЦЭМ!$D$10+'СЕТ СН'!$G$5-'СЕТ СН'!$G$20</f>
        <v>2733.7181451299998</v>
      </c>
      <c r="K59" s="36">
        <f>SUMIFS(СВЦЭМ!$C$33:$C$776,СВЦЭМ!$A$33:$A$776,$A59,СВЦЭМ!$B$33:$B$776,K$47)+'СЕТ СН'!$G$12+СВЦЭМ!$D$10+'СЕТ СН'!$G$5-'СЕТ СН'!$G$20</f>
        <v>2617.5676006799999</v>
      </c>
      <c r="L59" s="36">
        <f>SUMIFS(СВЦЭМ!$C$33:$C$776,СВЦЭМ!$A$33:$A$776,$A59,СВЦЭМ!$B$33:$B$776,L$47)+'СЕТ СН'!$G$12+СВЦЭМ!$D$10+'СЕТ СН'!$G$5-'СЕТ СН'!$G$20</f>
        <v>2552.09498446</v>
      </c>
      <c r="M59" s="36">
        <f>SUMIFS(СВЦЭМ!$C$33:$C$776,СВЦЭМ!$A$33:$A$776,$A59,СВЦЭМ!$B$33:$B$776,M$47)+'СЕТ СН'!$G$12+СВЦЭМ!$D$10+'СЕТ СН'!$G$5-'СЕТ СН'!$G$20</f>
        <v>2551.2975798699999</v>
      </c>
      <c r="N59" s="36">
        <f>SUMIFS(СВЦЭМ!$C$33:$C$776,СВЦЭМ!$A$33:$A$776,$A59,СВЦЭМ!$B$33:$B$776,N$47)+'СЕТ СН'!$G$12+СВЦЭМ!$D$10+'СЕТ СН'!$G$5-'СЕТ СН'!$G$20</f>
        <v>2575.9044199099999</v>
      </c>
      <c r="O59" s="36">
        <f>SUMIFS(СВЦЭМ!$C$33:$C$776,СВЦЭМ!$A$33:$A$776,$A59,СВЦЭМ!$B$33:$B$776,O$47)+'СЕТ СН'!$G$12+СВЦЭМ!$D$10+'СЕТ СН'!$G$5-'СЕТ СН'!$G$20</f>
        <v>2585.3976588400001</v>
      </c>
      <c r="P59" s="36">
        <f>SUMIFS(СВЦЭМ!$C$33:$C$776,СВЦЭМ!$A$33:$A$776,$A59,СВЦЭМ!$B$33:$B$776,P$47)+'СЕТ СН'!$G$12+СВЦЭМ!$D$10+'СЕТ СН'!$G$5-'СЕТ СН'!$G$20</f>
        <v>2588.32874395</v>
      </c>
      <c r="Q59" s="36">
        <f>SUMIFS(СВЦЭМ!$C$33:$C$776,СВЦЭМ!$A$33:$A$776,$A59,СВЦЭМ!$B$33:$B$776,Q$47)+'СЕТ СН'!$G$12+СВЦЭМ!$D$10+'СЕТ СН'!$G$5-'СЕТ СН'!$G$20</f>
        <v>2575.6523643400001</v>
      </c>
      <c r="R59" s="36">
        <f>SUMIFS(СВЦЭМ!$C$33:$C$776,СВЦЭМ!$A$33:$A$776,$A59,СВЦЭМ!$B$33:$B$776,R$47)+'СЕТ СН'!$G$12+СВЦЭМ!$D$10+'СЕТ СН'!$G$5-'СЕТ СН'!$G$20</f>
        <v>2572.4943800400001</v>
      </c>
      <c r="S59" s="36">
        <f>SUMIFS(СВЦЭМ!$C$33:$C$776,СВЦЭМ!$A$33:$A$776,$A59,СВЦЭМ!$B$33:$B$776,S$47)+'СЕТ СН'!$G$12+СВЦЭМ!$D$10+'СЕТ СН'!$G$5-'СЕТ СН'!$G$20</f>
        <v>2578.2520045299998</v>
      </c>
      <c r="T59" s="36">
        <f>SUMIFS(СВЦЭМ!$C$33:$C$776,СВЦЭМ!$A$33:$A$776,$A59,СВЦЭМ!$B$33:$B$776,T$47)+'СЕТ СН'!$G$12+СВЦЭМ!$D$10+'СЕТ СН'!$G$5-'СЕТ СН'!$G$20</f>
        <v>2589.17528855</v>
      </c>
      <c r="U59" s="36">
        <f>SUMIFS(СВЦЭМ!$C$33:$C$776,СВЦЭМ!$A$33:$A$776,$A59,СВЦЭМ!$B$33:$B$776,U$47)+'СЕТ СН'!$G$12+СВЦЭМ!$D$10+'СЕТ СН'!$G$5-'СЕТ СН'!$G$20</f>
        <v>2583.2158845899999</v>
      </c>
      <c r="V59" s="36">
        <f>SUMIFS(СВЦЭМ!$C$33:$C$776,СВЦЭМ!$A$33:$A$776,$A59,СВЦЭМ!$B$33:$B$776,V$47)+'СЕТ СН'!$G$12+СВЦЭМ!$D$10+'СЕТ СН'!$G$5-'СЕТ СН'!$G$20</f>
        <v>2567.1230329700002</v>
      </c>
      <c r="W59" s="36">
        <f>SUMIFS(СВЦЭМ!$C$33:$C$776,СВЦЭМ!$A$33:$A$776,$A59,СВЦЭМ!$B$33:$B$776,W$47)+'СЕТ СН'!$G$12+СВЦЭМ!$D$10+'СЕТ СН'!$G$5-'СЕТ СН'!$G$20</f>
        <v>2550.2969105500001</v>
      </c>
      <c r="X59" s="36">
        <f>SUMIFS(СВЦЭМ!$C$33:$C$776,СВЦЭМ!$A$33:$A$776,$A59,СВЦЭМ!$B$33:$B$776,X$47)+'СЕТ СН'!$G$12+СВЦЭМ!$D$10+'СЕТ СН'!$G$5-'СЕТ СН'!$G$20</f>
        <v>2586.2261663899999</v>
      </c>
      <c r="Y59" s="36">
        <f>SUMIFS(СВЦЭМ!$C$33:$C$776,СВЦЭМ!$A$33:$A$776,$A59,СВЦЭМ!$B$33:$B$776,Y$47)+'СЕТ СН'!$G$12+СВЦЭМ!$D$10+'СЕТ СН'!$G$5-'СЕТ СН'!$G$20</f>
        <v>2695.0158309399999</v>
      </c>
    </row>
    <row r="60" spans="1:25" ht="15.75" x14ac:dyDescent="0.2">
      <c r="A60" s="35">
        <f t="shared" si="1"/>
        <v>43995</v>
      </c>
      <c r="B60" s="36">
        <f>SUMIFS(СВЦЭМ!$C$33:$C$776,СВЦЭМ!$A$33:$A$776,$A60,СВЦЭМ!$B$33:$B$776,B$47)+'СЕТ СН'!$G$12+СВЦЭМ!$D$10+'СЕТ СН'!$G$5-'СЕТ СН'!$G$20</f>
        <v>2732.44962915</v>
      </c>
      <c r="C60" s="36">
        <f>SUMIFS(СВЦЭМ!$C$33:$C$776,СВЦЭМ!$A$33:$A$776,$A60,СВЦЭМ!$B$33:$B$776,C$47)+'СЕТ СН'!$G$12+СВЦЭМ!$D$10+'СЕТ СН'!$G$5-'СЕТ СН'!$G$20</f>
        <v>2752.6713214699998</v>
      </c>
      <c r="D60" s="36">
        <f>SUMIFS(СВЦЭМ!$C$33:$C$776,СВЦЭМ!$A$33:$A$776,$A60,СВЦЭМ!$B$33:$B$776,D$47)+'СЕТ СН'!$G$12+СВЦЭМ!$D$10+'СЕТ СН'!$G$5-'СЕТ СН'!$G$20</f>
        <v>2775.8391189200001</v>
      </c>
      <c r="E60" s="36">
        <f>SUMIFS(СВЦЭМ!$C$33:$C$776,СВЦЭМ!$A$33:$A$776,$A60,СВЦЭМ!$B$33:$B$776,E$47)+'СЕТ СН'!$G$12+СВЦЭМ!$D$10+'СЕТ СН'!$G$5-'СЕТ СН'!$G$20</f>
        <v>2793.1289384500001</v>
      </c>
      <c r="F60" s="36">
        <f>SUMIFS(СВЦЭМ!$C$33:$C$776,СВЦЭМ!$A$33:$A$776,$A60,СВЦЭМ!$B$33:$B$776,F$47)+'СЕТ СН'!$G$12+СВЦЭМ!$D$10+'СЕТ СН'!$G$5-'СЕТ СН'!$G$20</f>
        <v>2793.7614177800001</v>
      </c>
      <c r="G60" s="36">
        <f>SUMIFS(СВЦЭМ!$C$33:$C$776,СВЦЭМ!$A$33:$A$776,$A60,СВЦЭМ!$B$33:$B$776,G$47)+'СЕТ СН'!$G$12+СВЦЭМ!$D$10+'СЕТ СН'!$G$5-'СЕТ СН'!$G$20</f>
        <v>2788.5065658399999</v>
      </c>
      <c r="H60" s="36">
        <f>SUMIFS(СВЦЭМ!$C$33:$C$776,СВЦЭМ!$A$33:$A$776,$A60,СВЦЭМ!$B$33:$B$776,H$47)+'СЕТ СН'!$G$12+СВЦЭМ!$D$10+'СЕТ СН'!$G$5-'СЕТ СН'!$G$20</f>
        <v>2779.3663961500001</v>
      </c>
      <c r="I60" s="36">
        <f>SUMIFS(СВЦЭМ!$C$33:$C$776,СВЦЭМ!$A$33:$A$776,$A60,СВЦЭМ!$B$33:$B$776,I$47)+'СЕТ СН'!$G$12+СВЦЭМ!$D$10+'СЕТ СН'!$G$5-'СЕТ СН'!$G$20</f>
        <v>2743.36837909</v>
      </c>
      <c r="J60" s="36">
        <f>SUMIFS(СВЦЭМ!$C$33:$C$776,СВЦЭМ!$A$33:$A$776,$A60,СВЦЭМ!$B$33:$B$776,J$47)+'СЕТ СН'!$G$12+СВЦЭМ!$D$10+'СЕТ СН'!$G$5-'СЕТ СН'!$G$20</f>
        <v>2684.2679271799998</v>
      </c>
      <c r="K60" s="36">
        <f>SUMIFS(СВЦЭМ!$C$33:$C$776,СВЦЭМ!$A$33:$A$776,$A60,СВЦЭМ!$B$33:$B$776,K$47)+'СЕТ СН'!$G$12+СВЦЭМ!$D$10+'СЕТ СН'!$G$5-'СЕТ СН'!$G$20</f>
        <v>2611.6616340999999</v>
      </c>
      <c r="L60" s="36">
        <f>SUMIFS(СВЦЭМ!$C$33:$C$776,СВЦЭМ!$A$33:$A$776,$A60,СВЦЭМ!$B$33:$B$776,L$47)+'СЕТ СН'!$G$12+СВЦЭМ!$D$10+'СЕТ СН'!$G$5-'СЕТ СН'!$G$20</f>
        <v>2550.2297514500001</v>
      </c>
      <c r="M60" s="36">
        <f>SUMIFS(СВЦЭМ!$C$33:$C$776,СВЦЭМ!$A$33:$A$776,$A60,СВЦЭМ!$B$33:$B$776,M$47)+'СЕТ СН'!$G$12+СВЦЭМ!$D$10+'СЕТ СН'!$G$5-'СЕТ СН'!$G$20</f>
        <v>2554.3762590300003</v>
      </c>
      <c r="N60" s="36">
        <f>SUMIFS(СВЦЭМ!$C$33:$C$776,СВЦЭМ!$A$33:$A$776,$A60,СВЦЭМ!$B$33:$B$776,N$47)+'СЕТ СН'!$G$12+СВЦЭМ!$D$10+'СЕТ СН'!$G$5-'СЕТ СН'!$G$20</f>
        <v>2559.4766794400002</v>
      </c>
      <c r="O60" s="36">
        <f>SUMIFS(СВЦЭМ!$C$33:$C$776,СВЦЭМ!$A$33:$A$776,$A60,СВЦЭМ!$B$33:$B$776,O$47)+'СЕТ СН'!$G$12+СВЦЭМ!$D$10+'СЕТ СН'!$G$5-'СЕТ СН'!$G$20</f>
        <v>2565.91985677</v>
      </c>
      <c r="P60" s="36">
        <f>SUMIFS(СВЦЭМ!$C$33:$C$776,СВЦЭМ!$A$33:$A$776,$A60,СВЦЭМ!$B$33:$B$776,P$47)+'СЕТ СН'!$G$12+СВЦЭМ!$D$10+'СЕТ СН'!$G$5-'СЕТ СН'!$G$20</f>
        <v>2572.6310039199998</v>
      </c>
      <c r="Q60" s="36">
        <f>SUMIFS(СВЦЭМ!$C$33:$C$776,СВЦЭМ!$A$33:$A$776,$A60,СВЦЭМ!$B$33:$B$776,Q$47)+'СЕТ СН'!$G$12+СВЦЭМ!$D$10+'СЕТ СН'!$G$5-'СЕТ СН'!$G$20</f>
        <v>2558.70801239</v>
      </c>
      <c r="R60" s="36">
        <f>SUMIFS(СВЦЭМ!$C$33:$C$776,СВЦЭМ!$A$33:$A$776,$A60,СВЦЭМ!$B$33:$B$776,R$47)+'СЕТ СН'!$G$12+СВЦЭМ!$D$10+'СЕТ СН'!$G$5-'СЕТ СН'!$G$20</f>
        <v>2557.9754783500002</v>
      </c>
      <c r="S60" s="36">
        <f>SUMIFS(СВЦЭМ!$C$33:$C$776,СВЦЭМ!$A$33:$A$776,$A60,СВЦЭМ!$B$33:$B$776,S$47)+'СЕТ СН'!$G$12+СВЦЭМ!$D$10+'СЕТ СН'!$G$5-'СЕТ СН'!$G$20</f>
        <v>2563.6653018699999</v>
      </c>
      <c r="T60" s="36">
        <f>SUMIFS(СВЦЭМ!$C$33:$C$776,СВЦЭМ!$A$33:$A$776,$A60,СВЦЭМ!$B$33:$B$776,T$47)+'СЕТ СН'!$G$12+СВЦЭМ!$D$10+'СЕТ СН'!$G$5-'СЕТ СН'!$G$20</f>
        <v>2574.5239673599999</v>
      </c>
      <c r="U60" s="36">
        <f>SUMIFS(СВЦЭМ!$C$33:$C$776,СВЦЭМ!$A$33:$A$776,$A60,СВЦЭМ!$B$33:$B$776,U$47)+'СЕТ СН'!$G$12+СВЦЭМ!$D$10+'СЕТ СН'!$G$5-'СЕТ СН'!$G$20</f>
        <v>2573.4884805199999</v>
      </c>
      <c r="V60" s="36">
        <f>SUMIFS(СВЦЭМ!$C$33:$C$776,СВЦЭМ!$A$33:$A$776,$A60,СВЦЭМ!$B$33:$B$776,V$47)+'СЕТ СН'!$G$12+СВЦЭМ!$D$10+'СЕТ СН'!$G$5-'СЕТ СН'!$G$20</f>
        <v>2563.8795838599999</v>
      </c>
      <c r="W60" s="36">
        <f>SUMIFS(СВЦЭМ!$C$33:$C$776,СВЦЭМ!$A$33:$A$776,$A60,СВЦЭМ!$B$33:$B$776,W$47)+'СЕТ СН'!$G$12+СВЦЭМ!$D$10+'СЕТ СН'!$G$5-'СЕТ СН'!$G$20</f>
        <v>2545.5114945400001</v>
      </c>
      <c r="X60" s="36">
        <f>SUMIFS(СВЦЭМ!$C$33:$C$776,СВЦЭМ!$A$33:$A$776,$A60,СВЦЭМ!$B$33:$B$776,X$47)+'СЕТ СН'!$G$12+СВЦЭМ!$D$10+'СЕТ СН'!$G$5-'СЕТ СН'!$G$20</f>
        <v>2570.86510344</v>
      </c>
      <c r="Y60" s="36">
        <f>SUMIFS(СВЦЭМ!$C$33:$C$776,СВЦЭМ!$A$33:$A$776,$A60,СВЦЭМ!$B$33:$B$776,Y$47)+'СЕТ СН'!$G$12+СВЦЭМ!$D$10+'СЕТ СН'!$G$5-'СЕТ СН'!$G$20</f>
        <v>2663.54983881</v>
      </c>
    </row>
    <row r="61" spans="1:25" ht="15.75" x14ac:dyDescent="0.2">
      <c r="A61" s="35">
        <f t="shared" si="1"/>
        <v>43996</v>
      </c>
      <c r="B61" s="36">
        <f>SUMIFS(СВЦЭМ!$C$33:$C$776,СВЦЭМ!$A$33:$A$776,$A61,СВЦЭМ!$B$33:$B$776,B$47)+'СЕТ СН'!$G$12+СВЦЭМ!$D$10+'СЕТ СН'!$G$5-'СЕТ СН'!$G$20</f>
        <v>2777.3090450700001</v>
      </c>
      <c r="C61" s="36">
        <f>SUMIFS(СВЦЭМ!$C$33:$C$776,СВЦЭМ!$A$33:$A$776,$A61,СВЦЭМ!$B$33:$B$776,C$47)+'СЕТ СН'!$G$12+СВЦЭМ!$D$10+'СЕТ СН'!$G$5-'СЕТ СН'!$G$20</f>
        <v>2799.471779</v>
      </c>
      <c r="D61" s="36">
        <f>SUMIFS(СВЦЭМ!$C$33:$C$776,СВЦЭМ!$A$33:$A$776,$A61,СВЦЭМ!$B$33:$B$776,D$47)+'СЕТ СН'!$G$12+СВЦЭМ!$D$10+'СЕТ СН'!$G$5-'СЕТ СН'!$G$20</f>
        <v>2783.4443026499998</v>
      </c>
      <c r="E61" s="36">
        <f>SUMIFS(СВЦЭМ!$C$33:$C$776,СВЦЭМ!$A$33:$A$776,$A61,СВЦЭМ!$B$33:$B$776,E$47)+'СЕТ СН'!$G$12+СВЦЭМ!$D$10+'СЕТ СН'!$G$5-'СЕТ СН'!$G$20</f>
        <v>2775.47550495</v>
      </c>
      <c r="F61" s="36">
        <f>SUMIFS(СВЦЭМ!$C$33:$C$776,СВЦЭМ!$A$33:$A$776,$A61,СВЦЭМ!$B$33:$B$776,F$47)+'СЕТ СН'!$G$12+СВЦЭМ!$D$10+'СЕТ СН'!$G$5-'СЕТ СН'!$G$20</f>
        <v>2765.7101489299998</v>
      </c>
      <c r="G61" s="36">
        <f>SUMIFS(СВЦЭМ!$C$33:$C$776,СВЦЭМ!$A$33:$A$776,$A61,СВЦЭМ!$B$33:$B$776,G$47)+'СЕТ СН'!$G$12+СВЦЭМ!$D$10+'СЕТ СН'!$G$5-'СЕТ СН'!$G$20</f>
        <v>2780.10009029</v>
      </c>
      <c r="H61" s="36">
        <f>SUMIFS(СВЦЭМ!$C$33:$C$776,СВЦЭМ!$A$33:$A$776,$A61,СВЦЭМ!$B$33:$B$776,H$47)+'СЕТ СН'!$G$12+СВЦЭМ!$D$10+'СЕТ СН'!$G$5-'СЕТ СН'!$G$20</f>
        <v>2769.4553636400001</v>
      </c>
      <c r="I61" s="36">
        <f>SUMIFS(СВЦЭМ!$C$33:$C$776,СВЦЭМ!$A$33:$A$776,$A61,СВЦЭМ!$B$33:$B$776,I$47)+'СЕТ СН'!$G$12+СВЦЭМ!$D$10+'СЕТ СН'!$G$5-'СЕТ СН'!$G$20</f>
        <v>2791.9935390800001</v>
      </c>
      <c r="J61" s="36">
        <f>SUMIFS(СВЦЭМ!$C$33:$C$776,СВЦЭМ!$A$33:$A$776,$A61,СВЦЭМ!$B$33:$B$776,J$47)+'СЕТ СН'!$G$12+СВЦЭМ!$D$10+'СЕТ СН'!$G$5-'СЕТ СН'!$G$20</f>
        <v>2729.77717308</v>
      </c>
      <c r="K61" s="36">
        <f>SUMIFS(СВЦЭМ!$C$33:$C$776,СВЦЭМ!$A$33:$A$776,$A61,СВЦЭМ!$B$33:$B$776,K$47)+'СЕТ СН'!$G$12+СВЦЭМ!$D$10+'СЕТ СН'!$G$5-'СЕТ СН'!$G$20</f>
        <v>2606.8278841900001</v>
      </c>
      <c r="L61" s="36">
        <f>SUMIFS(СВЦЭМ!$C$33:$C$776,СВЦЭМ!$A$33:$A$776,$A61,СВЦЭМ!$B$33:$B$776,L$47)+'СЕТ СН'!$G$12+СВЦЭМ!$D$10+'СЕТ СН'!$G$5-'СЕТ СН'!$G$20</f>
        <v>2528.7345433700002</v>
      </c>
      <c r="M61" s="36">
        <f>SUMIFS(СВЦЭМ!$C$33:$C$776,СВЦЭМ!$A$33:$A$776,$A61,СВЦЭМ!$B$33:$B$776,M$47)+'СЕТ СН'!$G$12+СВЦЭМ!$D$10+'СЕТ СН'!$G$5-'СЕТ СН'!$G$20</f>
        <v>2528.3430400100001</v>
      </c>
      <c r="N61" s="36">
        <f>SUMIFS(СВЦЭМ!$C$33:$C$776,СВЦЭМ!$A$33:$A$776,$A61,СВЦЭМ!$B$33:$B$776,N$47)+'СЕТ СН'!$G$12+СВЦЭМ!$D$10+'СЕТ СН'!$G$5-'СЕТ СН'!$G$20</f>
        <v>2538.71287803</v>
      </c>
      <c r="O61" s="36">
        <f>SUMIFS(СВЦЭМ!$C$33:$C$776,СВЦЭМ!$A$33:$A$776,$A61,СВЦЭМ!$B$33:$B$776,O$47)+'СЕТ СН'!$G$12+СВЦЭМ!$D$10+'СЕТ СН'!$G$5-'СЕТ СН'!$G$20</f>
        <v>2532.68715045</v>
      </c>
      <c r="P61" s="36">
        <f>SUMIFS(СВЦЭМ!$C$33:$C$776,СВЦЭМ!$A$33:$A$776,$A61,СВЦЭМ!$B$33:$B$776,P$47)+'СЕТ СН'!$G$12+СВЦЭМ!$D$10+'СЕТ СН'!$G$5-'СЕТ СН'!$G$20</f>
        <v>2531.58826847</v>
      </c>
      <c r="Q61" s="36">
        <f>SUMIFS(СВЦЭМ!$C$33:$C$776,СВЦЭМ!$A$33:$A$776,$A61,СВЦЭМ!$B$33:$B$776,Q$47)+'СЕТ СН'!$G$12+СВЦЭМ!$D$10+'СЕТ СН'!$G$5-'СЕТ СН'!$G$20</f>
        <v>2516.26688835</v>
      </c>
      <c r="R61" s="36">
        <f>SUMIFS(СВЦЭМ!$C$33:$C$776,СВЦЭМ!$A$33:$A$776,$A61,СВЦЭМ!$B$33:$B$776,R$47)+'СЕТ СН'!$G$12+СВЦЭМ!$D$10+'СЕТ СН'!$G$5-'СЕТ СН'!$G$20</f>
        <v>2512.25369004</v>
      </c>
      <c r="S61" s="36">
        <f>SUMIFS(СВЦЭМ!$C$33:$C$776,СВЦЭМ!$A$33:$A$776,$A61,СВЦЭМ!$B$33:$B$776,S$47)+'СЕТ СН'!$G$12+СВЦЭМ!$D$10+'СЕТ СН'!$G$5-'СЕТ СН'!$G$20</f>
        <v>2520.9864462800001</v>
      </c>
      <c r="T61" s="36">
        <f>SUMIFS(СВЦЭМ!$C$33:$C$776,СВЦЭМ!$A$33:$A$776,$A61,СВЦЭМ!$B$33:$B$776,T$47)+'СЕТ СН'!$G$12+СВЦЭМ!$D$10+'СЕТ СН'!$G$5-'СЕТ СН'!$G$20</f>
        <v>2517.9771282299998</v>
      </c>
      <c r="U61" s="36">
        <f>SUMIFS(СВЦЭМ!$C$33:$C$776,СВЦЭМ!$A$33:$A$776,$A61,СВЦЭМ!$B$33:$B$776,U$47)+'СЕТ СН'!$G$12+СВЦЭМ!$D$10+'СЕТ СН'!$G$5-'СЕТ СН'!$G$20</f>
        <v>2515.2567493400002</v>
      </c>
      <c r="V61" s="36">
        <f>SUMIFS(СВЦЭМ!$C$33:$C$776,СВЦЭМ!$A$33:$A$776,$A61,СВЦЭМ!$B$33:$B$776,V$47)+'СЕТ СН'!$G$12+СВЦЭМ!$D$10+'СЕТ СН'!$G$5-'СЕТ СН'!$G$20</f>
        <v>2486.7219524100001</v>
      </c>
      <c r="W61" s="36">
        <f>SUMIFS(СВЦЭМ!$C$33:$C$776,СВЦЭМ!$A$33:$A$776,$A61,СВЦЭМ!$B$33:$B$776,W$47)+'СЕТ СН'!$G$12+СВЦЭМ!$D$10+'СЕТ СН'!$G$5-'СЕТ СН'!$G$20</f>
        <v>2477.5664515200001</v>
      </c>
      <c r="X61" s="36">
        <f>SUMIFS(СВЦЭМ!$C$33:$C$776,СВЦЭМ!$A$33:$A$776,$A61,СВЦЭМ!$B$33:$B$776,X$47)+'СЕТ СН'!$G$12+СВЦЭМ!$D$10+'СЕТ СН'!$G$5-'СЕТ СН'!$G$20</f>
        <v>2526.22628571</v>
      </c>
      <c r="Y61" s="36">
        <f>SUMIFS(СВЦЭМ!$C$33:$C$776,СВЦЭМ!$A$33:$A$776,$A61,СВЦЭМ!$B$33:$B$776,Y$47)+'СЕТ СН'!$G$12+СВЦЭМ!$D$10+'СЕТ СН'!$G$5-'СЕТ СН'!$G$20</f>
        <v>2649.4777185399998</v>
      </c>
    </row>
    <row r="62" spans="1:25" ht="15.75" x14ac:dyDescent="0.2">
      <c r="A62" s="35">
        <f t="shared" si="1"/>
        <v>43997</v>
      </c>
      <c r="B62" s="36">
        <f>SUMIFS(СВЦЭМ!$C$33:$C$776,СВЦЭМ!$A$33:$A$776,$A62,СВЦЭМ!$B$33:$B$776,B$47)+'СЕТ СН'!$G$12+СВЦЭМ!$D$10+'СЕТ СН'!$G$5-'СЕТ СН'!$G$20</f>
        <v>2732.4749411900002</v>
      </c>
      <c r="C62" s="36">
        <f>SUMIFS(СВЦЭМ!$C$33:$C$776,СВЦЭМ!$A$33:$A$776,$A62,СВЦЭМ!$B$33:$B$776,C$47)+'СЕТ СН'!$G$12+СВЦЭМ!$D$10+'СЕТ СН'!$G$5-'СЕТ СН'!$G$20</f>
        <v>2764.4530372999998</v>
      </c>
      <c r="D62" s="36">
        <f>SUMIFS(СВЦЭМ!$C$33:$C$776,СВЦЭМ!$A$33:$A$776,$A62,СВЦЭМ!$B$33:$B$776,D$47)+'СЕТ СН'!$G$12+СВЦЭМ!$D$10+'СЕТ СН'!$G$5-'СЕТ СН'!$G$20</f>
        <v>2791.49104674</v>
      </c>
      <c r="E62" s="36">
        <f>SUMIFS(СВЦЭМ!$C$33:$C$776,СВЦЭМ!$A$33:$A$776,$A62,СВЦЭМ!$B$33:$B$776,E$47)+'СЕТ СН'!$G$12+СВЦЭМ!$D$10+'СЕТ СН'!$G$5-'СЕТ СН'!$G$20</f>
        <v>2796.1317625399997</v>
      </c>
      <c r="F62" s="36">
        <f>SUMIFS(СВЦЭМ!$C$33:$C$776,СВЦЭМ!$A$33:$A$776,$A62,СВЦЭМ!$B$33:$B$776,F$47)+'СЕТ СН'!$G$12+СВЦЭМ!$D$10+'СЕТ СН'!$G$5-'СЕТ СН'!$G$20</f>
        <v>2783.2619885399999</v>
      </c>
      <c r="G62" s="36">
        <f>SUMIFS(СВЦЭМ!$C$33:$C$776,СВЦЭМ!$A$33:$A$776,$A62,СВЦЭМ!$B$33:$B$776,G$47)+'СЕТ СН'!$G$12+СВЦЭМ!$D$10+'СЕТ СН'!$G$5-'СЕТ СН'!$G$20</f>
        <v>2790.8627123599999</v>
      </c>
      <c r="H62" s="36">
        <f>SUMIFS(СВЦЭМ!$C$33:$C$776,СВЦЭМ!$A$33:$A$776,$A62,СВЦЭМ!$B$33:$B$776,H$47)+'СЕТ СН'!$G$12+СВЦЭМ!$D$10+'СЕТ СН'!$G$5-'СЕТ СН'!$G$20</f>
        <v>2771.6280248900002</v>
      </c>
      <c r="I62" s="36">
        <f>SUMIFS(СВЦЭМ!$C$33:$C$776,СВЦЭМ!$A$33:$A$776,$A62,СВЦЭМ!$B$33:$B$776,I$47)+'СЕТ СН'!$G$12+СВЦЭМ!$D$10+'СЕТ СН'!$G$5-'СЕТ СН'!$G$20</f>
        <v>2739.2188839</v>
      </c>
      <c r="J62" s="36">
        <f>SUMIFS(СВЦЭМ!$C$33:$C$776,СВЦЭМ!$A$33:$A$776,$A62,СВЦЭМ!$B$33:$B$776,J$47)+'СЕТ СН'!$G$12+СВЦЭМ!$D$10+'СЕТ СН'!$G$5-'СЕТ СН'!$G$20</f>
        <v>2664.3535573700001</v>
      </c>
      <c r="K62" s="36">
        <f>SUMIFS(СВЦЭМ!$C$33:$C$776,СВЦЭМ!$A$33:$A$776,$A62,СВЦЭМ!$B$33:$B$776,K$47)+'СЕТ СН'!$G$12+СВЦЭМ!$D$10+'СЕТ СН'!$G$5-'СЕТ СН'!$G$20</f>
        <v>2592.3933352599997</v>
      </c>
      <c r="L62" s="36">
        <f>SUMIFS(СВЦЭМ!$C$33:$C$776,СВЦЭМ!$A$33:$A$776,$A62,СВЦЭМ!$B$33:$B$776,L$47)+'СЕТ СН'!$G$12+СВЦЭМ!$D$10+'СЕТ СН'!$G$5-'СЕТ СН'!$G$20</f>
        <v>2546.4106192300001</v>
      </c>
      <c r="M62" s="36">
        <f>SUMIFS(СВЦЭМ!$C$33:$C$776,СВЦЭМ!$A$33:$A$776,$A62,СВЦЭМ!$B$33:$B$776,M$47)+'СЕТ СН'!$G$12+СВЦЭМ!$D$10+'СЕТ СН'!$G$5-'СЕТ СН'!$G$20</f>
        <v>2560.31017905</v>
      </c>
      <c r="N62" s="36">
        <f>SUMIFS(СВЦЭМ!$C$33:$C$776,СВЦЭМ!$A$33:$A$776,$A62,СВЦЭМ!$B$33:$B$776,N$47)+'СЕТ СН'!$G$12+СВЦЭМ!$D$10+'СЕТ СН'!$G$5-'СЕТ СН'!$G$20</f>
        <v>2566.0649157799999</v>
      </c>
      <c r="O62" s="36">
        <f>SUMIFS(СВЦЭМ!$C$33:$C$776,СВЦЭМ!$A$33:$A$776,$A62,СВЦЭМ!$B$33:$B$776,O$47)+'СЕТ СН'!$G$12+СВЦЭМ!$D$10+'СЕТ СН'!$G$5-'СЕТ СН'!$G$20</f>
        <v>2581.4921178599998</v>
      </c>
      <c r="P62" s="36">
        <f>SUMIFS(СВЦЭМ!$C$33:$C$776,СВЦЭМ!$A$33:$A$776,$A62,СВЦЭМ!$B$33:$B$776,P$47)+'СЕТ СН'!$G$12+СВЦЭМ!$D$10+'СЕТ СН'!$G$5-'СЕТ СН'!$G$20</f>
        <v>2591.2520095599998</v>
      </c>
      <c r="Q62" s="36">
        <f>SUMIFS(СВЦЭМ!$C$33:$C$776,СВЦЭМ!$A$33:$A$776,$A62,СВЦЭМ!$B$33:$B$776,Q$47)+'СЕТ СН'!$G$12+СВЦЭМ!$D$10+'СЕТ СН'!$G$5-'СЕТ СН'!$G$20</f>
        <v>2583.4608842500002</v>
      </c>
      <c r="R62" s="36">
        <f>SUMIFS(СВЦЭМ!$C$33:$C$776,СВЦЭМ!$A$33:$A$776,$A62,СВЦЭМ!$B$33:$B$776,R$47)+'СЕТ СН'!$G$12+СВЦЭМ!$D$10+'СЕТ СН'!$G$5-'СЕТ СН'!$G$20</f>
        <v>2581.6224885800002</v>
      </c>
      <c r="S62" s="36">
        <f>SUMIFS(СВЦЭМ!$C$33:$C$776,СВЦЭМ!$A$33:$A$776,$A62,СВЦЭМ!$B$33:$B$776,S$47)+'СЕТ СН'!$G$12+СВЦЭМ!$D$10+'СЕТ СН'!$G$5-'СЕТ СН'!$G$20</f>
        <v>2581.6950762000001</v>
      </c>
      <c r="T62" s="36">
        <f>SUMIFS(СВЦЭМ!$C$33:$C$776,СВЦЭМ!$A$33:$A$776,$A62,СВЦЭМ!$B$33:$B$776,T$47)+'СЕТ СН'!$G$12+СВЦЭМ!$D$10+'СЕТ СН'!$G$5-'СЕТ СН'!$G$20</f>
        <v>2580.4762388499998</v>
      </c>
      <c r="U62" s="36">
        <f>SUMIFS(СВЦЭМ!$C$33:$C$776,СВЦЭМ!$A$33:$A$776,$A62,СВЦЭМ!$B$33:$B$776,U$47)+'СЕТ СН'!$G$12+СВЦЭМ!$D$10+'СЕТ СН'!$G$5-'СЕТ СН'!$G$20</f>
        <v>2573.3578096599999</v>
      </c>
      <c r="V62" s="36">
        <f>SUMIFS(СВЦЭМ!$C$33:$C$776,СВЦЭМ!$A$33:$A$776,$A62,СВЦЭМ!$B$33:$B$776,V$47)+'СЕТ СН'!$G$12+СВЦЭМ!$D$10+'СЕТ СН'!$G$5-'СЕТ СН'!$G$20</f>
        <v>2548.4548414000001</v>
      </c>
      <c r="W62" s="36">
        <f>SUMIFS(СВЦЭМ!$C$33:$C$776,СВЦЭМ!$A$33:$A$776,$A62,СВЦЭМ!$B$33:$B$776,W$47)+'СЕТ СН'!$G$12+СВЦЭМ!$D$10+'СЕТ СН'!$G$5-'СЕТ СН'!$G$20</f>
        <v>2528.6817797399999</v>
      </c>
      <c r="X62" s="36">
        <f>SUMIFS(СВЦЭМ!$C$33:$C$776,СВЦЭМ!$A$33:$A$776,$A62,СВЦЭМ!$B$33:$B$776,X$47)+'СЕТ СН'!$G$12+СВЦЭМ!$D$10+'СЕТ СН'!$G$5-'СЕТ СН'!$G$20</f>
        <v>2553.8706176000001</v>
      </c>
      <c r="Y62" s="36">
        <f>SUMIFS(СВЦЭМ!$C$33:$C$776,СВЦЭМ!$A$33:$A$776,$A62,СВЦЭМ!$B$33:$B$776,Y$47)+'СЕТ СН'!$G$12+СВЦЭМ!$D$10+'СЕТ СН'!$G$5-'СЕТ СН'!$G$20</f>
        <v>2658.1615567899998</v>
      </c>
    </row>
    <row r="63" spans="1:25" ht="15.75" x14ac:dyDescent="0.2">
      <c r="A63" s="35">
        <f t="shared" si="1"/>
        <v>43998</v>
      </c>
      <c r="B63" s="36">
        <f>SUMIFS(СВЦЭМ!$C$33:$C$776,СВЦЭМ!$A$33:$A$776,$A63,СВЦЭМ!$B$33:$B$776,B$47)+'СЕТ СН'!$G$12+СВЦЭМ!$D$10+'СЕТ СН'!$G$5-'СЕТ СН'!$G$20</f>
        <v>2769.64279764</v>
      </c>
      <c r="C63" s="36">
        <f>SUMIFS(СВЦЭМ!$C$33:$C$776,СВЦЭМ!$A$33:$A$776,$A63,СВЦЭМ!$B$33:$B$776,C$47)+'СЕТ СН'!$G$12+СВЦЭМ!$D$10+'СЕТ СН'!$G$5-'СЕТ СН'!$G$20</f>
        <v>2802.9576719199999</v>
      </c>
      <c r="D63" s="36">
        <f>SUMIFS(СВЦЭМ!$C$33:$C$776,СВЦЭМ!$A$33:$A$776,$A63,СВЦЭМ!$B$33:$B$776,D$47)+'СЕТ СН'!$G$12+СВЦЭМ!$D$10+'СЕТ СН'!$G$5-'СЕТ СН'!$G$20</f>
        <v>2822.2070875999998</v>
      </c>
      <c r="E63" s="36">
        <f>SUMIFS(СВЦЭМ!$C$33:$C$776,СВЦЭМ!$A$33:$A$776,$A63,СВЦЭМ!$B$33:$B$776,E$47)+'СЕТ СН'!$G$12+СВЦЭМ!$D$10+'СЕТ СН'!$G$5-'СЕТ СН'!$G$20</f>
        <v>2815.3280496699999</v>
      </c>
      <c r="F63" s="36">
        <f>SUMIFS(СВЦЭМ!$C$33:$C$776,СВЦЭМ!$A$33:$A$776,$A63,СВЦЭМ!$B$33:$B$776,F$47)+'СЕТ СН'!$G$12+СВЦЭМ!$D$10+'СЕТ СН'!$G$5-'СЕТ СН'!$G$20</f>
        <v>2813.0168813199998</v>
      </c>
      <c r="G63" s="36">
        <f>SUMIFS(СВЦЭМ!$C$33:$C$776,СВЦЭМ!$A$33:$A$776,$A63,СВЦЭМ!$B$33:$B$776,G$47)+'СЕТ СН'!$G$12+СВЦЭМ!$D$10+'СЕТ СН'!$G$5-'СЕТ СН'!$G$20</f>
        <v>2821.1845230899999</v>
      </c>
      <c r="H63" s="36">
        <f>SUMIFS(СВЦЭМ!$C$33:$C$776,СВЦЭМ!$A$33:$A$776,$A63,СВЦЭМ!$B$33:$B$776,H$47)+'СЕТ СН'!$G$12+СВЦЭМ!$D$10+'СЕТ СН'!$G$5-'СЕТ СН'!$G$20</f>
        <v>2828.72830174</v>
      </c>
      <c r="I63" s="36">
        <f>SUMIFS(СВЦЭМ!$C$33:$C$776,СВЦЭМ!$A$33:$A$776,$A63,СВЦЭМ!$B$33:$B$776,I$47)+'СЕТ СН'!$G$12+СВЦЭМ!$D$10+'СЕТ СН'!$G$5-'СЕТ СН'!$G$20</f>
        <v>2779.34215034</v>
      </c>
      <c r="J63" s="36">
        <f>SUMIFS(СВЦЭМ!$C$33:$C$776,СВЦЭМ!$A$33:$A$776,$A63,СВЦЭМ!$B$33:$B$776,J$47)+'СЕТ СН'!$G$12+СВЦЭМ!$D$10+'СЕТ СН'!$G$5-'СЕТ СН'!$G$20</f>
        <v>2716.90591369</v>
      </c>
      <c r="K63" s="36">
        <f>SUMIFS(СВЦЭМ!$C$33:$C$776,СВЦЭМ!$A$33:$A$776,$A63,СВЦЭМ!$B$33:$B$776,K$47)+'СЕТ СН'!$G$12+СВЦЭМ!$D$10+'СЕТ СН'!$G$5-'СЕТ СН'!$G$20</f>
        <v>2629.3583843199999</v>
      </c>
      <c r="L63" s="36">
        <f>SUMIFS(СВЦЭМ!$C$33:$C$776,СВЦЭМ!$A$33:$A$776,$A63,СВЦЭМ!$B$33:$B$776,L$47)+'СЕТ СН'!$G$12+СВЦЭМ!$D$10+'СЕТ СН'!$G$5-'СЕТ СН'!$G$20</f>
        <v>2576.9040136100002</v>
      </c>
      <c r="M63" s="36">
        <f>SUMIFS(СВЦЭМ!$C$33:$C$776,СВЦЭМ!$A$33:$A$776,$A63,СВЦЭМ!$B$33:$B$776,M$47)+'СЕТ СН'!$G$12+СВЦЭМ!$D$10+'СЕТ СН'!$G$5-'СЕТ СН'!$G$20</f>
        <v>2574.2244212699998</v>
      </c>
      <c r="N63" s="36">
        <f>SUMIFS(СВЦЭМ!$C$33:$C$776,СВЦЭМ!$A$33:$A$776,$A63,СВЦЭМ!$B$33:$B$776,N$47)+'СЕТ СН'!$G$12+СВЦЭМ!$D$10+'СЕТ СН'!$G$5-'СЕТ СН'!$G$20</f>
        <v>2579.0308663699998</v>
      </c>
      <c r="O63" s="36">
        <f>SUMIFS(СВЦЭМ!$C$33:$C$776,СВЦЭМ!$A$33:$A$776,$A63,СВЦЭМ!$B$33:$B$776,O$47)+'СЕТ СН'!$G$12+СВЦЭМ!$D$10+'СЕТ СН'!$G$5-'СЕТ СН'!$G$20</f>
        <v>2588.8001549599999</v>
      </c>
      <c r="P63" s="36">
        <f>SUMIFS(СВЦЭМ!$C$33:$C$776,СВЦЭМ!$A$33:$A$776,$A63,СВЦЭМ!$B$33:$B$776,P$47)+'СЕТ СН'!$G$12+СВЦЭМ!$D$10+'СЕТ СН'!$G$5-'СЕТ СН'!$G$20</f>
        <v>2586.31094583</v>
      </c>
      <c r="Q63" s="36">
        <f>SUMIFS(СВЦЭМ!$C$33:$C$776,СВЦЭМ!$A$33:$A$776,$A63,СВЦЭМ!$B$33:$B$776,Q$47)+'СЕТ СН'!$G$12+СВЦЭМ!$D$10+'СЕТ СН'!$G$5-'СЕТ СН'!$G$20</f>
        <v>2591.0020863700001</v>
      </c>
      <c r="R63" s="36">
        <f>SUMIFS(СВЦЭМ!$C$33:$C$776,СВЦЭМ!$A$33:$A$776,$A63,СВЦЭМ!$B$33:$B$776,R$47)+'СЕТ СН'!$G$12+СВЦЭМ!$D$10+'СЕТ СН'!$G$5-'СЕТ СН'!$G$20</f>
        <v>2589.82153062</v>
      </c>
      <c r="S63" s="36">
        <f>SUMIFS(СВЦЭМ!$C$33:$C$776,СВЦЭМ!$A$33:$A$776,$A63,СВЦЭМ!$B$33:$B$776,S$47)+'СЕТ СН'!$G$12+СВЦЭМ!$D$10+'СЕТ СН'!$G$5-'СЕТ СН'!$G$20</f>
        <v>2591.53752446</v>
      </c>
      <c r="T63" s="36">
        <f>SUMIFS(СВЦЭМ!$C$33:$C$776,СВЦЭМ!$A$33:$A$776,$A63,СВЦЭМ!$B$33:$B$776,T$47)+'СЕТ СН'!$G$12+СВЦЭМ!$D$10+'СЕТ СН'!$G$5-'СЕТ СН'!$G$20</f>
        <v>2587.6690251599998</v>
      </c>
      <c r="U63" s="36">
        <f>SUMIFS(СВЦЭМ!$C$33:$C$776,СВЦЭМ!$A$33:$A$776,$A63,СВЦЭМ!$B$33:$B$776,U$47)+'СЕТ СН'!$G$12+СВЦЭМ!$D$10+'СЕТ СН'!$G$5-'СЕТ СН'!$G$20</f>
        <v>2581.2390295699997</v>
      </c>
      <c r="V63" s="36">
        <f>SUMIFS(СВЦЭМ!$C$33:$C$776,СВЦЭМ!$A$33:$A$776,$A63,СВЦЭМ!$B$33:$B$776,V$47)+'СЕТ СН'!$G$12+СВЦЭМ!$D$10+'СЕТ СН'!$G$5-'СЕТ СН'!$G$20</f>
        <v>2538.8285041300001</v>
      </c>
      <c r="W63" s="36">
        <f>SUMIFS(СВЦЭМ!$C$33:$C$776,СВЦЭМ!$A$33:$A$776,$A63,СВЦЭМ!$B$33:$B$776,W$47)+'СЕТ СН'!$G$12+СВЦЭМ!$D$10+'СЕТ СН'!$G$5-'СЕТ СН'!$G$20</f>
        <v>2540.58560274</v>
      </c>
      <c r="X63" s="36">
        <f>SUMIFS(СВЦЭМ!$C$33:$C$776,СВЦЭМ!$A$33:$A$776,$A63,СВЦЭМ!$B$33:$B$776,X$47)+'СЕТ СН'!$G$12+СВЦЭМ!$D$10+'СЕТ СН'!$G$5-'СЕТ СН'!$G$20</f>
        <v>2597.6949712999999</v>
      </c>
      <c r="Y63" s="36">
        <f>SUMIFS(СВЦЭМ!$C$33:$C$776,СВЦЭМ!$A$33:$A$776,$A63,СВЦЭМ!$B$33:$B$776,Y$47)+'СЕТ СН'!$G$12+СВЦЭМ!$D$10+'СЕТ СН'!$G$5-'СЕТ СН'!$G$20</f>
        <v>2678.3590348299999</v>
      </c>
    </row>
    <row r="64" spans="1:25" ht="15.75" x14ac:dyDescent="0.2">
      <c r="A64" s="35">
        <f t="shared" si="1"/>
        <v>43999</v>
      </c>
      <c r="B64" s="36">
        <f>SUMIFS(СВЦЭМ!$C$33:$C$776,СВЦЭМ!$A$33:$A$776,$A64,СВЦЭМ!$B$33:$B$776,B$47)+'СЕТ СН'!$G$12+СВЦЭМ!$D$10+'СЕТ СН'!$G$5-'СЕТ СН'!$G$20</f>
        <v>2806.48860169</v>
      </c>
      <c r="C64" s="36">
        <f>SUMIFS(СВЦЭМ!$C$33:$C$776,СВЦЭМ!$A$33:$A$776,$A64,СВЦЭМ!$B$33:$B$776,C$47)+'СЕТ СН'!$G$12+СВЦЭМ!$D$10+'СЕТ СН'!$G$5-'СЕТ СН'!$G$20</f>
        <v>2849.5466138100001</v>
      </c>
      <c r="D64" s="36">
        <f>SUMIFS(СВЦЭМ!$C$33:$C$776,СВЦЭМ!$A$33:$A$776,$A64,СВЦЭМ!$B$33:$B$776,D$47)+'СЕТ СН'!$G$12+СВЦЭМ!$D$10+'СЕТ СН'!$G$5-'СЕТ СН'!$G$20</f>
        <v>2828.1446562599999</v>
      </c>
      <c r="E64" s="36">
        <f>SUMIFS(СВЦЭМ!$C$33:$C$776,СВЦЭМ!$A$33:$A$776,$A64,СВЦЭМ!$B$33:$B$776,E$47)+'СЕТ СН'!$G$12+СВЦЭМ!$D$10+'СЕТ СН'!$G$5-'СЕТ СН'!$G$20</f>
        <v>2815.5045236300002</v>
      </c>
      <c r="F64" s="36">
        <f>SUMIFS(СВЦЭМ!$C$33:$C$776,СВЦЭМ!$A$33:$A$776,$A64,СВЦЭМ!$B$33:$B$776,F$47)+'СЕТ СН'!$G$12+СВЦЭМ!$D$10+'СЕТ СН'!$G$5-'СЕТ СН'!$G$20</f>
        <v>2812.95471185</v>
      </c>
      <c r="G64" s="36">
        <f>SUMIFS(СВЦЭМ!$C$33:$C$776,СВЦЭМ!$A$33:$A$776,$A64,СВЦЭМ!$B$33:$B$776,G$47)+'СЕТ СН'!$G$12+СВЦЭМ!$D$10+'СЕТ СН'!$G$5-'СЕТ СН'!$G$20</f>
        <v>2826.59700183</v>
      </c>
      <c r="H64" s="36">
        <f>SUMIFS(СВЦЭМ!$C$33:$C$776,СВЦЭМ!$A$33:$A$776,$A64,СВЦЭМ!$B$33:$B$776,H$47)+'СЕТ СН'!$G$12+СВЦЭМ!$D$10+'СЕТ СН'!$G$5-'СЕТ СН'!$G$20</f>
        <v>2856.0603636899996</v>
      </c>
      <c r="I64" s="36">
        <f>SUMIFS(СВЦЭМ!$C$33:$C$776,СВЦЭМ!$A$33:$A$776,$A64,СВЦЭМ!$B$33:$B$776,I$47)+'СЕТ СН'!$G$12+СВЦЭМ!$D$10+'СЕТ СН'!$G$5-'СЕТ СН'!$G$20</f>
        <v>2828.2228532499998</v>
      </c>
      <c r="J64" s="36">
        <f>SUMIFS(СВЦЭМ!$C$33:$C$776,СВЦЭМ!$A$33:$A$776,$A64,СВЦЭМ!$B$33:$B$776,J$47)+'СЕТ СН'!$G$12+СВЦЭМ!$D$10+'СЕТ СН'!$G$5-'СЕТ СН'!$G$20</f>
        <v>2760.94071007</v>
      </c>
      <c r="K64" s="36">
        <f>SUMIFS(СВЦЭМ!$C$33:$C$776,СВЦЭМ!$A$33:$A$776,$A64,СВЦЭМ!$B$33:$B$776,K$47)+'СЕТ СН'!$G$12+СВЦЭМ!$D$10+'СЕТ СН'!$G$5-'СЕТ СН'!$G$20</f>
        <v>2653.2231362799998</v>
      </c>
      <c r="L64" s="36">
        <f>SUMIFS(СВЦЭМ!$C$33:$C$776,СВЦЭМ!$A$33:$A$776,$A64,СВЦЭМ!$B$33:$B$776,L$47)+'СЕТ СН'!$G$12+СВЦЭМ!$D$10+'СЕТ СН'!$G$5-'СЕТ СН'!$G$20</f>
        <v>2573.12124219</v>
      </c>
      <c r="M64" s="36">
        <f>SUMIFS(СВЦЭМ!$C$33:$C$776,СВЦЭМ!$A$33:$A$776,$A64,СВЦЭМ!$B$33:$B$776,M$47)+'СЕТ СН'!$G$12+СВЦЭМ!$D$10+'СЕТ СН'!$G$5-'СЕТ СН'!$G$20</f>
        <v>2560.21082892</v>
      </c>
      <c r="N64" s="36">
        <f>SUMIFS(СВЦЭМ!$C$33:$C$776,СВЦЭМ!$A$33:$A$776,$A64,СВЦЭМ!$B$33:$B$776,N$47)+'СЕТ СН'!$G$12+СВЦЭМ!$D$10+'СЕТ СН'!$G$5-'СЕТ СН'!$G$20</f>
        <v>2564.4135105400001</v>
      </c>
      <c r="O64" s="36">
        <f>SUMIFS(СВЦЭМ!$C$33:$C$776,СВЦЭМ!$A$33:$A$776,$A64,СВЦЭМ!$B$33:$B$776,O$47)+'СЕТ СН'!$G$12+СВЦЭМ!$D$10+'СЕТ СН'!$G$5-'СЕТ СН'!$G$20</f>
        <v>2578.4614696799999</v>
      </c>
      <c r="P64" s="36">
        <f>SUMIFS(СВЦЭМ!$C$33:$C$776,СВЦЭМ!$A$33:$A$776,$A64,СВЦЭМ!$B$33:$B$776,P$47)+'СЕТ СН'!$G$12+СВЦЭМ!$D$10+'СЕТ СН'!$G$5-'СЕТ СН'!$G$20</f>
        <v>2591.18355139</v>
      </c>
      <c r="Q64" s="36">
        <f>SUMIFS(СВЦЭМ!$C$33:$C$776,СВЦЭМ!$A$33:$A$776,$A64,СВЦЭМ!$B$33:$B$776,Q$47)+'СЕТ СН'!$G$12+СВЦЭМ!$D$10+'СЕТ СН'!$G$5-'СЕТ СН'!$G$20</f>
        <v>2583.3978861099999</v>
      </c>
      <c r="R64" s="36">
        <f>SUMIFS(СВЦЭМ!$C$33:$C$776,СВЦЭМ!$A$33:$A$776,$A64,СВЦЭМ!$B$33:$B$776,R$47)+'СЕТ СН'!$G$12+СВЦЭМ!$D$10+'СЕТ СН'!$G$5-'СЕТ СН'!$G$20</f>
        <v>2578.70168251</v>
      </c>
      <c r="S64" s="36">
        <f>SUMIFS(СВЦЭМ!$C$33:$C$776,СВЦЭМ!$A$33:$A$776,$A64,СВЦЭМ!$B$33:$B$776,S$47)+'СЕТ СН'!$G$12+СВЦЭМ!$D$10+'СЕТ СН'!$G$5-'СЕТ СН'!$G$20</f>
        <v>2581.0130589</v>
      </c>
      <c r="T64" s="36">
        <f>SUMIFS(СВЦЭМ!$C$33:$C$776,СВЦЭМ!$A$33:$A$776,$A64,СВЦЭМ!$B$33:$B$776,T$47)+'СЕТ СН'!$G$12+СВЦЭМ!$D$10+'СЕТ СН'!$G$5-'СЕТ СН'!$G$20</f>
        <v>2591.5682855300001</v>
      </c>
      <c r="U64" s="36">
        <f>SUMIFS(СВЦЭМ!$C$33:$C$776,СВЦЭМ!$A$33:$A$776,$A64,СВЦЭМ!$B$33:$B$776,U$47)+'СЕТ СН'!$G$12+СВЦЭМ!$D$10+'СЕТ СН'!$G$5-'СЕТ СН'!$G$20</f>
        <v>2583.88343644</v>
      </c>
      <c r="V64" s="36">
        <f>SUMIFS(СВЦЭМ!$C$33:$C$776,СВЦЭМ!$A$33:$A$776,$A64,СВЦЭМ!$B$33:$B$776,V$47)+'СЕТ СН'!$G$12+СВЦЭМ!$D$10+'СЕТ СН'!$G$5-'СЕТ СН'!$G$20</f>
        <v>2573.6493185899999</v>
      </c>
      <c r="W64" s="36">
        <f>SUMIFS(СВЦЭМ!$C$33:$C$776,СВЦЭМ!$A$33:$A$776,$A64,СВЦЭМ!$B$33:$B$776,W$47)+'СЕТ СН'!$G$12+СВЦЭМ!$D$10+'СЕТ СН'!$G$5-'СЕТ СН'!$G$20</f>
        <v>2577.0791079599999</v>
      </c>
      <c r="X64" s="36">
        <f>SUMIFS(СВЦЭМ!$C$33:$C$776,СВЦЭМ!$A$33:$A$776,$A64,СВЦЭМ!$B$33:$B$776,X$47)+'СЕТ СН'!$G$12+СВЦЭМ!$D$10+'СЕТ СН'!$G$5-'СЕТ СН'!$G$20</f>
        <v>2627.6180051299998</v>
      </c>
      <c r="Y64" s="36">
        <f>SUMIFS(СВЦЭМ!$C$33:$C$776,СВЦЭМ!$A$33:$A$776,$A64,СВЦЭМ!$B$33:$B$776,Y$47)+'СЕТ СН'!$G$12+СВЦЭМ!$D$10+'СЕТ СН'!$G$5-'СЕТ СН'!$G$20</f>
        <v>2720.55291274</v>
      </c>
    </row>
    <row r="65" spans="1:27" ht="15.75" x14ac:dyDescent="0.2">
      <c r="A65" s="35">
        <f t="shared" si="1"/>
        <v>44000</v>
      </c>
      <c r="B65" s="36">
        <f>SUMIFS(СВЦЭМ!$C$33:$C$776,СВЦЭМ!$A$33:$A$776,$A65,СВЦЭМ!$B$33:$B$776,B$47)+'СЕТ СН'!$G$12+СВЦЭМ!$D$10+'СЕТ СН'!$G$5-'СЕТ СН'!$G$20</f>
        <v>2685.0486462499998</v>
      </c>
      <c r="C65" s="36">
        <f>SUMIFS(СВЦЭМ!$C$33:$C$776,СВЦЭМ!$A$33:$A$776,$A65,СВЦЭМ!$B$33:$B$776,C$47)+'СЕТ СН'!$G$12+СВЦЭМ!$D$10+'СЕТ СН'!$G$5-'СЕТ СН'!$G$20</f>
        <v>2659.13055884</v>
      </c>
      <c r="D65" s="36">
        <f>SUMIFS(СВЦЭМ!$C$33:$C$776,СВЦЭМ!$A$33:$A$776,$A65,СВЦЭМ!$B$33:$B$776,D$47)+'СЕТ СН'!$G$12+СВЦЭМ!$D$10+'СЕТ СН'!$G$5-'СЕТ СН'!$G$20</f>
        <v>2688.7499503199997</v>
      </c>
      <c r="E65" s="36">
        <f>SUMIFS(СВЦЭМ!$C$33:$C$776,СВЦЭМ!$A$33:$A$776,$A65,СВЦЭМ!$B$33:$B$776,E$47)+'СЕТ СН'!$G$12+СВЦЭМ!$D$10+'СЕТ СН'!$G$5-'СЕТ СН'!$G$20</f>
        <v>2704.3497905599997</v>
      </c>
      <c r="F65" s="36">
        <f>SUMIFS(СВЦЭМ!$C$33:$C$776,СВЦЭМ!$A$33:$A$776,$A65,СВЦЭМ!$B$33:$B$776,F$47)+'СЕТ СН'!$G$12+СВЦЭМ!$D$10+'СЕТ СН'!$G$5-'СЕТ СН'!$G$20</f>
        <v>2701.1548278299997</v>
      </c>
      <c r="G65" s="36">
        <f>SUMIFS(СВЦЭМ!$C$33:$C$776,СВЦЭМ!$A$33:$A$776,$A65,СВЦЭМ!$B$33:$B$776,G$47)+'СЕТ СН'!$G$12+СВЦЭМ!$D$10+'СЕТ СН'!$G$5-'СЕТ СН'!$G$20</f>
        <v>2828.7266205800001</v>
      </c>
      <c r="H65" s="36">
        <f>SUMIFS(СВЦЭМ!$C$33:$C$776,СВЦЭМ!$A$33:$A$776,$A65,СВЦЭМ!$B$33:$B$776,H$47)+'СЕТ СН'!$G$12+СВЦЭМ!$D$10+'СЕТ СН'!$G$5-'СЕТ СН'!$G$20</f>
        <v>2780.8709270199997</v>
      </c>
      <c r="I65" s="36">
        <f>SUMIFS(СВЦЭМ!$C$33:$C$776,СВЦЭМ!$A$33:$A$776,$A65,СВЦЭМ!$B$33:$B$776,I$47)+'СЕТ СН'!$G$12+СВЦЭМ!$D$10+'СЕТ СН'!$G$5-'СЕТ СН'!$G$20</f>
        <v>2772.9885636099998</v>
      </c>
      <c r="J65" s="36">
        <f>SUMIFS(СВЦЭМ!$C$33:$C$776,СВЦЭМ!$A$33:$A$776,$A65,СВЦЭМ!$B$33:$B$776,J$47)+'СЕТ СН'!$G$12+СВЦЭМ!$D$10+'СЕТ СН'!$G$5-'СЕТ СН'!$G$20</f>
        <v>2778.1924367199999</v>
      </c>
      <c r="K65" s="36">
        <f>SUMIFS(СВЦЭМ!$C$33:$C$776,СВЦЭМ!$A$33:$A$776,$A65,СВЦЭМ!$B$33:$B$776,K$47)+'СЕТ СН'!$G$12+СВЦЭМ!$D$10+'СЕТ СН'!$G$5-'СЕТ СН'!$G$20</f>
        <v>2680.5861857300001</v>
      </c>
      <c r="L65" s="36">
        <f>SUMIFS(СВЦЭМ!$C$33:$C$776,СВЦЭМ!$A$33:$A$776,$A65,СВЦЭМ!$B$33:$B$776,L$47)+'СЕТ СН'!$G$12+СВЦЭМ!$D$10+'СЕТ СН'!$G$5-'СЕТ СН'!$G$20</f>
        <v>2623.9384522800001</v>
      </c>
      <c r="M65" s="36">
        <f>SUMIFS(СВЦЭМ!$C$33:$C$776,СВЦЭМ!$A$33:$A$776,$A65,СВЦЭМ!$B$33:$B$776,M$47)+'СЕТ СН'!$G$12+СВЦЭМ!$D$10+'СЕТ СН'!$G$5-'СЕТ СН'!$G$20</f>
        <v>2608.0218742299999</v>
      </c>
      <c r="N65" s="36">
        <f>SUMIFS(СВЦЭМ!$C$33:$C$776,СВЦЭМ!$A$33:$A$776,$A65,СВЦЭМ!$B$33:$B$776,N$47)+'СЕТ СН'!$G$12+СВЦЭМ!$D$10+'СЕТ СН'!$G$5-'СЕТ СН'!$G$20</f>
        <v>2624.3111391499997</v>
      </c>
      <c r="O65" s="36">
        <f>SUMIFS(СВЦЭМ!$C$33:$C$776,СВЦЭМ!$A$33:$A$776,$A65,СВЦЭМ!$B$33:$B$776,O$47)+'СЕТ СН'!$G$12+СВЦЭМ!$D$10+'СЕТ СН'!$G$5-'СЕТ СН'!$G$20</f>
        <v>2641.4332640299999</v>
      </c>
      <c r="P65" s="36">
        <f>SUMIFS(СВЦЭМ!$C$33:$C$776,СВЦЭМ!$A$33:$A$776,$A65,СВЦЭМ!$B$33:$B$776,P$47)+'СЕТ СН'!$G$12+СВЦЭМ!$D$10+'СЕТ СН'!$G$5-'СЕТ СН'!$G$20</f>
        <v>2631.5714231100001</v>
      </c>
      <c r="Q65" s="36">
        <f>SUMIFS(СВЦЭМ!$C$33:$C$776,СВЦЭМ!$A$33:$A$776,$A65,СВЦЭМ!$B$33:$B$776,Q$47)+'СЕТ СН'!$G$12+СВЦЭМ!$D$10+'СЕТ СН'!$G$5-'СЕТ СН'!$G$20</f>
        <v>2635.2596990900001</v>
      </c>
      <c r="R65" s="36">
        <f>SUMIFS(СВЦЭМ!$C$33:$C$776,СВЦЭМ!$A$33:$A$776,$A65,СВЦЭМ!$B$33:$B$776,R$47)+'СЕТ СН'!$G$12+СВЦЭМ!$D$10+'СЕТ СН'!$G$5-'СЕТ СН'!$G$20</f>
        <v>2629.2016828300002</v>
      </c>
      <c r="S65" s="36">
        <f>SUMIFS(СВЦЭМ!$C$33:$C$776,СВЦЭМ!$A$33:$A$776,$A65,СВЦЭМ!$B$33:$B$776,S$47)+'СЕТ СН'!$G$12+СВЦЭМ!$D$10+'СЕТ СН'!$G$5-'СЕТ СН'!$G$20</f>
        <v>2644.17668903</v>
      </c>
      <c r="T65" s="36">
        <f>SUMIFS(СВЦЭМ!$C$33:$C$776,СВЦЭМ!$A$33:$A$776,$A65,СВЦЭМ!$B$33:$B$776,T$47)+'СЕТ СН'!$G$12+СВЦЭМ!$D$10+'СЕТ СН'!$G$5-'СЕТ СН'!$G$20</f>
        <v>2639.3535995000002</v>
      </c>
      <c r="U65" s="36">
        <f>SUMIFS(СВЦЭМ!$C$33:$C$776,СВЦЭМ!$A$33:$A$776,$A65,СВЦЭМ!$B$33:$B$776,U$47)+'СЕТ СН'!$G$12+СВЦЭМ!$D$10+'СЕТ СН'!$G$5-'СЕТ СН'!$G$20</f>
        <v>2640.4490054799999</v>
      </c>
      <c r="V65" s="36">
        <f>SUMIFS(СВЦЭМ!$C$33:$C$776,СВЦЭМ!$A$33:$A$776,$A65,СВЦЭМ!$B$33:$B$776,V$47)+'СЕТ СН'!$G$12+СВЦЭМ!$D$10+'СЕТ СН'!$G$5-'СЕТ СН'!$G$20</f>
        <v>2624.8395335699997</v>
      </c>
      <c r="W65" s="36">
        <f>SUMIFS(СВЦЭМ!$C$33:$C$776,СВЦЭМ!$A$33:$A$776,$A65,СВЦЭМ!$B$33:$B$776,W$47)+'СЕТ СН'!$G$12+СВЦЭМ!$D$10+'СЕТ СН'!$G$5-'СЕТ СН'!$G$20</f>
        <v>2615.05728129</v>
      </c>
      <c r="X65" s="36">
        <f>SUMIFS(СВЦЭМ!$C$33:$C$776,СВЦЭМ!$A$33:$A$776,$A65,СВЦЭМ!$B$33:$B$776,X$47)+'СЕТ СН'!$G$12+СВЦЭМ!$D$10+'СЕТ СН'!$G$5-'СЕТ СН'!$G$20</f>
        <v>2663.2148463200001</v>
      </c>
      <c r="Y65" s="36">
        <f>SUMIFS(СВЦЭМ!$C$33:$C$776,СВЦЭМ!$A$33:$A$776,$A65,СВЦЭМ!$B$33:$B$776,Y$47)+'СЕТ СН'!$G$12+СВЦЭМ!$D$10+'СЕТ СН'!$G$5-'СЕТ СН'!$G$20</f>
        <v>2676.6776498899999</v>
      </c>
    </row>
    <row r="66" spans="1:27" ht="15.75" x14ac:dyDescent="0.2">
      <c r="A66" s="35">
        <f t="shared" si="1"/>
        <v>44001</v>
      </c>
      <c r="B66" s="36">
        <f>SUMIFS(СВЦЭМ!$C$33:$C$776,СВЦЭМ!$A$33:$A$776,$A66,СВЦЭМ!$B$33:$B$776,B$47)+'СЕТ СН'!$G$12+СВЦЭМ!$D$10+'СЕТ СН'!$G$5-'СЕТ СН'!$G$20</f>
        <v>2797.4680550100002</v>
      </c>
      <c r="C66" s="36">
        <f>SUMIFS(СВЦЭМ!$C$33:$C$776,СВЦЭМ!$A$33:$A$776,$A66,СВЦЭМ!$B$33:$B$776,C$47)+'СЕТ СН'!$G$12+СВЦЭМ!$D$10+'СЕТ СН'!$G$5-'СЕТ СН'!$G$20</f>
        <v>2834.7369362899999</v>
      </c>
      <c r="D66" s="36">
        <f>SUMIFS(СВЦЭМ!$C$33:$C$776,СВЦЭМ!$A$33:$A$776,$A66,СВЦЭМ!$B$33:$B$776,D$47)+'СЕТ СН'!$G$12+СВЦЭМ!$D$10+'СЕТ СН'!$G$5-'СЕТ СН'!$G$20</f>
        <v>2840.7401934199997</v>
      </c>
      <c r="E66" s="36">
        <f>SUMIFS(СВЦЭМ!$C$33:$C$776,СВЦЭМ!$A$33:$A$776,$A66,СВЦЭМ!$B$33:$B$776,E$47)+'СЕТ СН'!$G$12+СВЦЭМ!$D$10+'СЕТ СН'!$G$5-'СЕТ СН'!$G$20</f>
        <v>2830.8985364700002</v>
      </c>
      <c r="F66" s="36">
        <f>SUMIFS(СВЦЭМ!$C$33:$C$776,СВЦЭМ!$A$33:$A$776,$A66,СВЦЭМ!$B$33:$B$776,F$47)+'СЕТ СН'!$G$12+СВЦЭМ!$D$10+'СЕТ СН'!$G$5-'СЕТ СН'!$G$20</f>
        <v>2824.10318977</v>
      </c>
      <c r="G66" s="36">
        <f>SUMIFS(СВЦЭМ!$C$33:$C$776,СВЦЭМ!$A$33:$A$776,$A66,СВЦЭМ!$B$33:$B$776,G$47)+'СЕТ СН'!$G$12+СВЦЭМ!$D$10+'СЕТ СН'!$G$5-'СЕТ СН'!$G$20</f>
        <v>2833.6651083500001</v>
      </c>
      <c r="H66" s="36">
        <f>SUMIFS(СВЦЭМ!$C$33:$C$776,СВЦЭМ!$A$33:$A$776,$A66,СВЦЭМ!$B$33:$B$776,H$47)+'СЕТ СН'!$G$12+СВЦЭМ!$D$10+'СЕТ СН'!$G$5-'СЕТ СН'!$G$20</f>
        <v>2850.60828907</v>
      </c>
      <c r="I66" s="36">
        <f>SUMIFS(СВЦЭМ!$C$33:$C$776,СВЦЭМ!$A$33:$A$776,$A66,СВЦЭМ!$B$33:$B$776,I$47)+'СЕТ СН'!$G$12+СВЦЭМ!$D$10+'СЕТ СН'!$G$5-'СЕТ СН'!$G$20</f>
        <v>2837.0750180800001</v>
      </c>
      <c r="J66" s="36">
        <f>SUMIFS(СВЦЭМ!$C$33:$C$776,СВЦЭМ!$A$33:$A$776,$A66,СВЦЭМ!$B$33:$B$776,J$47)+'СЕТ СН'!$G$12+СВЦЭМ!$D$10+'СЕТ СН'!$G$5-'СЕТ СН'!$G$20</f>
        <v>2723.20545485</v>
      </c>
      <c r="K66" s="36">
        <f>SUMIFS(СВЦЭМ!$C$33:$C$776,СВЦЭМ!$A$33:$A$776,$A66,СВЦЭМ!$B$33:$B$776,K$47)+'СЕТ СН'!$G$12+СВЦЭМ!$D$10+'СЕТ СН'!$G$5-'СЕТ СН'!$G$20</f>
        <v>2623.5490950200001</v>
      </c>
      <c r="L66" s="36">
        <f>SUMIFS(СВЦЭМ!$C$33:$C$776,СВЦЭМ!$A$33:$A$776,$A66,СВЦЭМ!$B$33:$B$776,L$47)+'СЕТ СН'!$G$12+СВЦЭМ!$D$10+'СЕТ СН'!$G$5-'СЕТ СН'!$G$20</f>
        <v>2570.05723541</v>
      </c>
      <c r="M66" s="36">
        <f>SUMIFS(СВЦЭМ!$C$33:$C$776,СВЦЭМ!$A$33:$A$776,$A66,СВЦЭМ!$B$33:$B$776,M$47)+'СЕТ СН'!$G$12+СВЦЭМ!$D$10+'СЕТ СН'!$G$5-'СЕТ СН'!$G$20</f>
        <v>2568.7475123700001</v>
      </c>
      <c r="N66" s="36">
        <f>SUMIFS(СВЦЭМ!$C$33:$C$776,СВЦЭМ!$A$33:$A$776,$A66,СВЦЭМ!$B$33:$B$776,N$47)+'СЕТ СН'!$G$12+СВЦЭМ!$D$10+'СЕТ СН'!$G$5-'СЕТ СН'!$G$20</f>
        <v>2571.42731478</v>
      </c>
      <c r="O66" s="36">
        <f>SUMIFS(СВЦЭМ!$C$33:$C$776,СВЦЭМ!$A$33:$A$776,$A66,СВЦЭМ!$B$33:$B$776,O$47)+'СЕТ СН'!$G$12+СВЦЭМ!$D$10+'СЕТ СН'!$G$5-'СЕТ СН'!$G$20</f>
        <v>2592.77467411</v>
      </c>
      <c r="P66" s="36">
        <f>SUMIFS(СВЦЭМ!$C$33:$C$776,СВЦЭМ!$A$33:$A$776,$A66,СВЦЭМ!$B$33:$B$776,P$47)+'СЕТ СН'!$G$12+СВЦЭМ!$D$10+'СЕТ СН'!$G$5-'СЕТ СН'!$G$20</f>
        <v>2574.5985464999999</v>
      </c>
      <c r="Q66" s="36">
        <f>SUMIFS(СВЦЭМ!$C$33:$C$776,СВЦЭМ!$A$33:$A$776,$A66,СВЦЭМ!$B$33:$B$776,Q$47)+'СЕТ СН'!$G$12+СВЦЭМ!$D$10+'СЕТ СН'!$G$5-'СЕТ СН'!$G$20</f>
        <v>2587.4719642499999</v>
      </c>
      <c r="R66" s="36">
        <f>SUMIFS(СВЦЭМ!$C$33:$C$776,СВЦЭМ!$A$33:$A$776,$A66,СВЦЭМ!$B$33:$B$776,R$47)+'СЕТ СН'!$G$12+СВЦЭМ!$D$10+'СЕТ СН'!$G$5-'СЕТ СН'!$G$20</f>
        <v>2581.73462165</v>
      </c>
      <c r="S66" s="36">
        <f>SUMIFS(СВЦЭМ!$C$33:$C$776,СВЦЭМ!$A$33:$A$776,$A66,СВЦЭМ!$B$33:$B$776,S$47)+'СЕТ СН'!$G$12+СВЦЭМ!$D$10+'СЕТ СН'!$G$5-'СЕТ СН'!$G$20</f>
        <v>2609.7853471799999</v>
      </c>
      <c r="T66" s="36">
        <f>SUMIFS(СВЦЭМ!$C$33:$C$776,СВЦЭМ!$A$33:$A$776,$A66,СВЦЭМ!$B$33:$B$776,T$47)+'СЕТ СН'!$G$12+СВЦЭМ!$D$10+'СЕТ СН'!$G$5-'СЕТ СН'!$G$20</f>
        <v>2605.63817049</v>
      </c>
      <c r="U66" s="36">
        <f>SUMIFS(СВЦЭМ!$C$33:$C$776,СВЦЭМ!$A$33:$A$776,$A66,СВЦЭМ!$B$33:$B$776,U$47)+'СЕТ СН'!$G$12+СВЦЭМ!$D$10+'СЕТ СН'!$G$5-'СЕТ СН'!$G$20</f>
        <v>2596.2927594499997</v>
      </c>
      <c r="V66" s="36">
        <f>SUMIFS(СВЦЭМ!$C$33:$C$776,СВЦЭМ!$A$33:$A$776,$A66,СВЦЭМ!$B$33:$B$776,V$47)+'СЕТ СН'!$G$12+СВЦЭМ!$D$10+'СЕТ СН'!$G$5-'СЕТ СН'!$G$20</f>
        <v>2578.2441644099999</v>
      </c>
      <c r="W66" s="36">
        <f>SUMIFS(СВЦЭМ!$C$33:$C$776,СВЦЭМ!$A$33:$A$776,$A66,СВЦЭМ!$B$33:$B$776,W$47)+'СЕТ СН'!$G$12+СВЦЭМ!$D$10+'СЕТ СН'!$G$5-'СЕТ СН'!$G$20</f>
        <v>2576.66883151</v>
      </c>
      <c r="X66" s="36">
        <f>SUMIFS(СВЦЭМ!$C$33:$C$776,СВЦЭМ!$A$33:$A$776,$A66,СВЦЭМ!$B$33:$B$776,X$47)+'СЕТ СН'!$G$12+СВЦЭМ!$D$10+'СЕТ СН'!$G$5-'СЕТ СН'!$G$20</f>
        <v>2628.5848834099997</v>
      </c>
      <c r="Y66" s="36">
        <f>SUMIFS(СВЦЭМ!$C$33:$C$776,СВЦЭМ!$A$33:$A$776,$A66,СВЦЭМ!$B$33:$B$776,Y$47)+'СЕТ СН'!$G$12+СВЦЭМ!$D$10+'СЕТ СН'!$G$5-'СЕТ СН'!$G$20</f>
        <v>2719.9314628399998</v>
      </c>
    </row>
    <row r="67" spans="1:27" ht="15.75" x14ac:dyDescent="0.2">
      <c r="A67" s="35">
        <f t="shared" si="1"/>
        <v>44002</v>
      </c>
      <c r="B67" s="36">
        <f>SUMIFS(СВЦЭМ!$C$33:$C$776,СВЦЭМ!$A$33:$A$776,$A67,СВЦЭМ!$B$33:$B$776,B$47)+'СЕТ СН'!$G$12+СВЦЭМ!$D$10+'СЕТ СН'!$G$5-'СЕТ СН'!$G$20</f>
        <v>2785.7741723499998</v>
      </c>
      <c r="C67" s="36">
        <f>SUMIFS(СВЦЭМ!$C$33:$C$776,СВЦЭМ!$A$33:$A$776,$A67,СВЦЭМ!$B$33:$B$776,C$47)+'СЕТ СН'!$G$12+СВЦЭМ!$D$10+'СЕТ СН'!$G$5-'СЕТ СН'!$G$20</f>
        <v>2814.6271030899998</v>
      </c>
      <c r="D67" s="36">
        <f>SUMIFS(СВЦЭМ!$C$33:$C$776,СВЦЭМ!$A$33:$A$776,$A67,СВЦЭМ!$B$33:$B$776,D$47)+'СЕТ СН'!$G$12+СВЦЭМ!$D$10+'СЕТ СН'!$G$5-'СЕТ СН'!$G$20</f>
        <v>2821.1238314900002</v>
      </c>
      <c r="E67" s="36">
        <f>SUMIFS(СВЦЭМ!$C$33:$C$776,СВЦЭМ!$A$33:$A$776,$A67,СВЦЭМ!$B$33:$B$776,E$47)+'СЕТ СН'!$G$12+СВЦЭМ!$D$10+'СЕТ СН'!$G$5-'СЕТ СН'!$G$20</f>
        <v>2814.09909238</v>
      </c>
      <c r="F67" s="36">
        <f>SUMIFS(СВЦЭМ!$C$33:$C$776,СВЦЭМ!$A$33:$A$776,$A67,СВЦЭМ!$B$33:$B$776,F$47)+'СЕТ СН'!$G$12+СВЦЭМ!$D$10+'СЕТ СН'!$G$5-'СЕТ СН'!$G$20</f>
        <v>2802.1524797100001</v>
      </c>
      <c r="G67" s="36">
        <f>SUMIFS(СВЦЭМ!$C$33:$C$776,СВЦЭМ!$A$33:$A$776,$A67,СВЦЭМ!$B$33:$B$776,G$47)+'СЕТ СН'!$G$12+СВЦЭМ!$D$10+'СЕТ СН'!$G$5-'СЕТ СН'!$G$20</f>
        <v>2809.8318085400001</v>
      </c>
      <c r="H67" s="36">
        <f>SUMIFS(СВЦЭМ!$C$33:$C$776,СВЦЭМ!$A$33:$A$776,$A67,СВЦЭМ!$B$33:$B$776,H$47)+'СЕТ СН'!$G$12+СВЦЭМ!$D$10+'СЕТ СН'!$G$5-'СЕТ СН'!$G$20</f>
        <v>2815.4087584099998</v>
      </c>
      <c r="I67" s="36">
        <f>SUMIFS(СВЦЭМ!$C$33:$C$776,СВЦЭМ!$A$33:$A$776,$A67,СВЦЭМ!$B$33:$B$776,I$47)+'СЕТ СН'!$G$12+СВЦЭМ!$D$10+'СЕТ СН'!$G$5-'СЕТ СН'!$G$20</f>
        <v>2793.5513670700002</v>
      </c>
      <c r="J67" s="36">
        <f>SUMIFS(СВЦЭМ!$C$33:$C$776,СВЦЭМ!$A$33:$A$776,$A67,СВЦЭМ!$B$33:$B$776,J$47)+'СЕТ СН'!$G$12+СВЦЭМ!$D$10+'СЕТ СН'!$G$5-'СЕТ СН'!$G$20</f>
        <v>2675.0478789999997</v>
      </c>
      <c r="K67" s="36">
        <f>SUMIFS(СВЦЭМ!$C$33:$C$776,СВЦЭМ!$A$33:$A$776,$A67,СВЦЭМ!$B$33:$B$776,K$47)+'СЕТ СН'!$G$12+СВЦЭМ!$D$10+'СЕТ СН'!$G$5-'СЕТ СН'!$G$20</f>
        <v>2601.8523734999999</v>
      </c>
      <c r="L67" s="36">
        <f>SUMIFS(СВЦЭМ!$C$33:$C$776,СВЦЭМ!$A$33:$A$776,$A67,СВЦЭМ!$B$33:$B$776,L$47)+'СЕТ СН'!$G$12+СВЦЭМ!$D$10+'СЕТ СН'!$G$5-'СЕТ СН'!$G$20</f>
        <v>2562.76821685</v>
      </c>
      <c r="M67" s="36">
        <f>SUMIFS(СВЦЭМ!$C$33:$C$776,СВЦЭМ!$A$33:$A$776,$A67,СВЦЭМ!$B$33:$B$776,M$47)+'СЕТ СН'!$G$12+СВЦЭМ!$D$10+'СЕТ СН'!$G$5-'СЕТ СН'!$G$20</f>
        <v>2562.9009101500001</v>
      </c>
      <c r="N67" s="36">
        <f>SUMIFS(СВЦЭМ!$C$33:$C$776,СВЦЭМ!$A$33:$A$776,$A67,СВЦЭМ!$B$33:$B$776,N$47)+'СЕТ СН'!$G$12+СВЦЭМ!$D$10+'СЕТ СН'!$G$5-'СЕТ СН'!$G$20</f>
        <v>2567.3768301700002</v>
      </c>
      <c r="O67" s="36">
        <f>SUMIFS(СВЦЭМ!$C$33:$C$776,СВЦЭМ!$A$33:$A$776,$A67,СВЦЭМ!$B$33:$B$776,O$47)+'СЕТ СН'!$G$12+СВЦЭМ!$D$10+'СЕТ СН'!$G$5-'СЕТ СН'!$G$20</f>
        <v>2579.4245283400001</v>
      </c>
      <c r="P67" s="36">
        <f>SUMIFS(СВЦЭМ!$C$33:$C$776,СВЦЭМ!$A$33:$A$776,$A67,СВЦЭМ!$B$33:$B$776,P$47)+'СЕТ СН'!$G$12+СВЦЭМ!$D$10+'СЕТ СН'!$G$5-'СЕТ СН'!$G$20</f>
        <v>2554.9260126600002</v>
      </c>
      <c r="Q67" s="36">
        <f>SUMIFS(СВЦЭМ!$C$33:$C$776,СВЦЭМ!$A$33:$A$776,$A67,СВЦЭМ!$B$33:$B$776,Q$47)+'СЕТ СН'!$G$12+СВЦЭМ!$D$10+'СЕТ СН'!$G$5-'СЕТ СН'!$G$20</f>
        <v>2567.4036783900001</v>
      </c>
      <c r="R67" s="36">
        <f>SUMIFS(СВЦЭМ!$C$33:$C$776,СВЦЭМ!$A$33:$A$776,$A67,СВЦЭМ!$B$33:$B$776,R$47)+'СЕТ СН'!$G$12+СВЦЭМ!$D$10+'СЕТ СН'!$G$5-'СЕТ СН'!$G$20</f>
        <v>2567.9949386799999</v>
      </c>
      <c r="S67" s="36">
        <f>SUMIFS(СВЦЭМ!$C$33:$C$776,СВЦЭМ!$A$33:$A$776,$A67,СВЦЭМ!$B$33:$B$776,S$47)+'СЕТ СН'!$G$12+СВЦЭМ!$D$10+'СЕТ СН'!$G$5-'СЕТ СН'!$G$20</f>
        <v>2590.3518774200002</v>
      </c>
      <c r="T67" s="36">
        <f>SUMIFS(СВЦЭМ!$C$33:$C$776,СВЦЭМ!$A$33:$A$776,$A67,СВЦЭМ!$B$33:$B$776,T$47)+'СЕТ СН'!$G$12+СВЦЭМ!$D$10+'СЕТ СН'!$G$5-'СЕТ СН'!$G$20</f>
        <v>2588.5248979099997</v>
      </c>
      <c r="U67" s="36">
        <f>SUMIFS(СВЦЭМ!$C$33:$C$776,СВЦЭМ!$A$33:$A$776,$A67,СВЦЭМ!$B$33:$B$776,U$47)+'СЕТ СН'!$G$12+СВЦЭМ!$D$10+'СЕТ СН'!$G$5-'СЕТ СН'!$G$20</f>
        <v>2578.39939865</v>
      </c>
      <c r="V67" s="36">
        <f>SUMIFS(СВЦЭМ!$C$33:$C$776,СВЦЭМ!$A$33:$A$776,$A67,СВЦЭМ!$B$33:$B$776,V$47)+'СЕТ СН'!$G$12+СВЦЭМ!$D$10+'СЕТ СН'!$G$5-'СЕТ СН'!$G$20</f>
        <v>2552.1353136500002</v>
      </c>
      <c r="W67" s="36">
        <f>SUMIFS(СВЦЭМ!$C$33:$C$776,СВЦЭМ!$A$33:$A$776,$A67,СВЦЭМ!$B$33:$B$776,W$47)+'СЕТ СН'!$G$12+СВЦЭМ!$D$10+'СЕТ СН'!$G$5-'СЕТ СН'!$G$20</f>
        <v>2569.7289175599999</v>
      </c>
      <c r="X67" s="36">
        <f>SUMIFS(СВЦЭМ!$C$33:$C$776,СВЦЭМ!$A$33:$A$776,$A67,СВЦЭМ!$B$33:$B$776,X$47)+'СЕТ СН'!$G$12+СВЦЭМ!$D$10+'СЕТ СН'!$G$5-'СЕТ СН'!$G$20</f>
        <v>2624.1020966599999</v>
      </c>
      <c r="Y67" s="36">
        <f>SUMIFS(СВЦЭМ!$C$33:$C$776,СВЦЭМ!$A$33:$A$776,$A67,СВЦЭМ!$B$33:$B$776,Y$47)+'СЕТ СН'!$G$12+СВЦЭМ!$D$10+'СЕТ СН'!$G$5-'СЕТ СН'!$G$20</f>
        <v>2688.95898261</v>
      </c>
    </row>
    <row r="68" spans="1:27" ht="15.75" x14ac:dyDescent="0.2">
      <c r="A68" s="35">
        <f t="shared" si="1"/>
        <v>44003</v>
      </c>
      <c r="B68" s="36">
        <f>SUMIFS(СВЦЭМ!$C$33:$C$776,СВЦЭМ!$A$33:$A$776,$A68,СВЦЭМ!$B$33:$B$776,B$47)+'СЕТ СН'!$G$12+СВЦЭМ!$D$10+'СЕТ СН'!$G$5-'СЕТ СН'!$G$20</f>
        <v>2762.57289937</v>
      </c>
      <c r="C68" s="36">
        <f>SUMIFS(СВЦЭМ!$C$33:$C$776,СВЦЭМ!$A$33:$A$776,$A68,СВЦЭМ!$B$33:$B$776,C$47)+'СЕТ СН'!$G$12+СВЦЭМ!$D$10+'СЕТ СН'!$G$5-'СЕТ СН'!$G$20</f>
        <v>2799.9009487100002</v>
      </c>
      <c r="D68" s="36">
        <f>SUMIFS(СВЦЭМ!$C$33:$C$776,СВЦЭМ!$A$33:$A$776,$A68,СВЦЭМ!$B$33:$B$776,D$47)+'СЕТ СН'!$G$12+СВЦЭМ!$D$10+'СЕТ СН'!$G$5-'СЕТ СН'!$G$20</f>
        <v>2838.2326672499998</v>
      </c>
      <c r="E68" s="36">
        <f>SUMIFS(СВЦЭМ!$C$33:$C$776,СВЦЭМ!$A$33:$A$776,$A68,СВЦЭМ!$B$33:$B$776,E$47)+'СЕТ СН'!$G$12+СВЦЭМ!$D$10+'СЕТ СН'!$G$5-'СЕТ СН'!$G$20</f>
        <v>2864.2530803099999</v>
      </c>
      <c r="F68" s="36">
        <f>SUMIFS(СВЦЭМ!$C$33:$C$776,СВЦЭМ!$A$33:$A$776,$A68,СВЦЭМ!$B$33:$B$776,F$47)+'СЕТ СН'!$G$12+СВЦЭМ!$D$10+'СЕТ СН'!$G$5-'СЕТ СН'!$G$20</f>
        <v>2857.4105619499996</v>
      </c>
      <c r="G68" s="36">
        <f>SUMIFS(СВЦЭМ!$C$33:$C$776,СВЦЭМ!$A$33:$A$776,$A68,СВЦЭМ!$B$33:$B$776,G$47)+'СЕТ СН'!$G$12+СВЦЭМ!$D$10+'СЕТ СН'!$G$5-'СЕТ СН'!$G$20</f>
        <v>2854.13174291</v>
      </c>
      <c r="H68" s="36">
        <f>SUMIFS(СВЦЭМ!$C$33:$C$776,СВЦЭМ!$A$33:$A$776,$A68,СВЦЭМ!$B$33:$B$776,H$47)+'СЕТ СН'!$G$12+СВЦЭМ!$D$10+'СЕТ СН'!$G$5-'СЕТ СН'!$G$20</f>
        <v>2827.3965371700001</v>
      </c>
      <c r="I68" s="36">
        <f>SUMIFS(СВЦЭМ!$C$33:$C$776,СВЦЭМ!$A$33:$A$776,$A68,СВЦЭМ!$B$33:$B$776,I$47)+'СЕТ СН'!$G$12+СВЦЭМ!$D$10+'СЕТ СН'!$G$5-'СЕТ СН'!$G$20</f>
        <v>2803.1184831599999</v>
      </c>
      <c r="J68" s="36">
        <f>SUMIFS(СВЦЭМ!$C$33:$C$776,СВЦЭМ!$A$33:$A$776,$A68,СВЦЭМ!$B$33:$B$776,J$47)+'СЕТ СН'!$G$12+СВЦЭМ!$D$10+'СЕТ СН'!$G$5-'СЕТ СН'!$G$20</f>
        <v>2745.9701937999998</v>
      </c>
      <c r="K68" s="36">
        <f>SUMIFS(СВЦЭМ!$C$33:$C$776,СВЦЭМ!$A$33:$A$776,$A68,СВЦЭМ!$B$33:$B$776,K$47)+'СЕТ СН'!$G$12+СВЦЭМ!$D$10+'СЕТ СН'!$G$5-'СЕТ СН'!$G$20</f>
        <v>2669.7177901800001</v>
      </c>
      <c r="L68" s="36">
        <f>SUMIFS(СВЦЭМ!$C$33:$C$776,СВЦЭМ!$A$33:$A$776,$A68,СВЦЭМ!$B$33:$B$776,L$47)+'СЕТ СН'!$G$12+СВЦЭМ!$D$10+'СЕТ СН'!$G$5-'СЕТ СН'!$G$20</f>
        <v>2599.0185501699998</v>
      </c>
      <c r="M68" s="36">
        <f>SUMIFS(СВЦЭМ!$C$33:$C$776,СВЦЭМ!$A$33:$A$776,$A68,СВЦЭМ!$B$33:$B$776,M$47)+'СЕТ СН'!$G$12+СВЦЭМ!$D$10+'СЕТ СН'!$G$5-'СЕТ СН'!$G$20</f>
        <v>2529.2274736700001</v>
      </c>
      <c r="N68" s="36">
        <f>SUMIFS(СВЦЭМ!$C$33:$C$776,СВЦЭМ!$A$33:$A$776,$A68,СВЦЭМ!$B$33:$B$776,N$47)+'СЕТ СН'!$G$12+СВЦЭМ!$D$10+'СЕТ СН'!$G$5-'СЕТ СН'!$G$20</f>
        <v>2522.9076634100002</v>
      </c>
      <c r="O68" s="36">
        <f>SUMIFS(СВЦЭМ!$C$33:$C$776,СВЦЭМ!$A$33:$A$776,$A68,СВЦЭМ!$B$33:$B$776,O$47)+'СЕТ СН'!$G$12+СВЦЭМ!$D$10+'СЕТ СН'!$G$5-'СЕТ СН'!$G$20</f>
        <v>2515.9617273599997</v>
      </c>
      <c r="P68" s="36">
        <f>SUMIFS(СВЦЭМ!$C$33:$C$776,СВЦЭМ!$A$33:$A$776,$A68,СВЦЭМ!$B$33:$B$776,P$47)+'СЕТ СН'!$G$12+СВЦЭМ!$D$10+'СЕТ СН'!$G$5-'СЕТ СН'!$G$20</f>
        <v>2517.5230568900001</v>
      </c>
      <c r="Q68" s="36">
        <f>SUMIFS(СВЦЭМ!$C$33:$C$776,СВЦЭМ!$A$33:$A$776,$A68,СВЦЭМ!$B$33:$B$776,Q$47)+'СЕТ СН'!$G$12+СВЦЭМ!$D$10+'СЕТ СН'!$G$5-'СЕТ СН'!$G$20</f>
        <v>2519.69660415</v>
      </c>
      <c r="R68" s="36">
        <f>SUMIFS(СВЦЭМ!$C$33:$C$776,СВЦЭМ!$A$33:$A$776,$A68,СВЦЭМ!$B$33:$B$776,R$47)+'СЕТ СН'!$G$12+СВЦЭМ!$D$10+'СЕТ СН'!$G$5-'СЕТ СН'!$G$20</f>
        <v>2521.8838362699998</v>
      </c>
      <c r="S68" s="36">
        <f>SUMIFS(СВЦЭМ!$C$33:$C$776,СВЦЭМ!$A$33:$A$776,$A68,СВЦЭМ!$B$33:$B$776,S$47)+'СЕТ СН'!$G$12+СВЦЭМ!$D$10+'СЕТ СН'!$G$5-'СЕТ СН'!$G$20</f>
        <v>2520.9762506799998</v>
      </c>
      <c r="T68" s="36">
        <f>SUMIFS(СВЦЭМ!$C$33:$C$776,СВЦЭМ!$A$33:$A$776,$A68,СВЦЭМ!$B$33:$B$776,T$47)+'СЕТ СН'!$G$12+СВЦЭМ!$D$10+'СЕТ СН'!$G$5-'СЕТ СН'!$G$20</f>
        <v>2536.37301157</v>
      </c>
      <c r="U68" s="36">
        <f>SUMIFS(СВЦЭМ!$C$33:$C$776,СВЦЭМ!$A$33:$A$776,$A68,СВЦЭМ!$B$33:$B$776,U$47)+'СЕТ СН'!$G$12+СВЦЭМ!$D$10+'СЕТ СН'!$G$5-'СЕТ СН'!$G$20</f>
        <v>2538.1347999300001</v>
      </c>
      <c r="V68" s="36">
        <f>SUMIFS(СВЦЭМ!$C$33:$C$776,СВЦЭМ!$A$33:$A$776,$A68,СВЦЭМ!$B$33:$B$776,V$47)+'СЕТ СН'!$G$12+СВЦЭМ!$D$10+'СЕТ СН'!$G$5-'СЕТ СН'!$G$20</f>
        <v>2513.81038584</v>
      </c>
      <c r="W68" s="36">
        <f>SUMIFS(СВЦЭМ!$C$33:$C$776,СВЦЭМ!$A$33:$A$776,$A68,СВЦЭМ!$B$33:$B$776,W$47)+'СЕТ СН'!$G$12+СВЦЭМ!$D$10+'СЕТ СН'!$G$5-'СЕТ СН'!$G$20</f>
        <v>2517.54190221</v>
      </c>
      <c r="X68" s="36">
        <f>SUMIFS(СВЦЭМ!$C$33:$C$776,СВЦЭМ!$A$33:$A$776,$A68,СВЦЭМ!$B$33:$B$776,X$47)+'СЕТ СН'!$G$12+СВЦЭМ!$D$10+'СЕТ СН'!$G$5-'СЕТ СН'!$G$20</f>
        <v>2572.4355987499998</v>
      </c>
      <c r="Y68" s="36">
        <f>SUMIFS(СВЦЭМ!$C$33:$C$776,СВЦЭМ!$A$33:$A$776,$A68,СВЦЭМ!$B$33:$B$776,Y$47)+'СЕТ СН'!$G$12+СВЦЭМ!$D$10+'СЕТ СН'!$G$5-'СЕТ СН'!$G$20</f>
        <v>2714.1566585599999</v>
      </c>
    </row>
    <row r="69" spans="1:27" ht="15.75" x14ac:dyDescent="0.2">
      <c r="A69" s="35">
        <f t="shared" si="1"/>
        <v>44004</v>
      </c>
      <c r="B69" s="36">
        <f>SUMIFS(СВЦЭМ!$C$33:$C$776,СВЦЭМ!$A$33:$A$776,$A69,СВЦЭМ!$B$33:$B$776,B$47)+'СЕТ СН'!$G$12+СВЦЭМ!$D$10+'СЕТ СН'!$G$5-'СЕТ СН'!$G$20</f>
        <v>2785.2366693399999</v>
      </c>
      <c r="C69" s="36">
        <f>SUMIFS(СВЦЭМ!$C$33:$C$776,СВЦЭМ!$A$33:$A$776,$A69,СВЦЭМ!$B$33:$B$776,C$47)+'СЕТ СН'!$G$12+СВЦЭМ!$D$10+'СЕТ СН'!$G$5-'СЕТ СН'!$G$20</f>
        <v>2792.2657063400002</v>
      </c>
      <c r="D69" s="36">
        <f>SUMIFS(СВЦЭМ!$C$33:$C$776,СВЦЭМ!$A$33:$A$776,$A69,СВЦЭМ!$B$33:$B$776,D$47)+'СЕТ СН'!$G$12+СВЦЭМ!$D$10+'СЕТ СН'!$G$5-'СЕТ СН'!$G$20</f>
        <v>2792.4517580500001</v>
      </c>
      <c r="E69" s="36">
        <f>SUMIFS(СВЦЭМ!$C$33:$C$776,СВЦЭМ!$A$33:$A$776,$A69,СВЦЭМ!$B$33:$B$776,E$47)+'СЕТ СН'!$G$12+СВЦЭМ!$D$10+'СЕТ СН'!$G$5-'СЕТ СН'!$G$20</f>
        <v>2791.3743309500001</v>
      </c>
      <c r="F69" s="36">
        <f>SUMIFS(СВЦЭМ!$C$33:$C$776,СВЦЭМ!$A$33:$A$776,$A69,СВЦЭМ!$B$33:$B$776,F$47)+'СЕТ СН'!$G$12+СВЦЭМ!$D$10+'СЕТ СН'!$G$5-'СЕТ СН'!$G$20</f>
        <v>2783.3122533199999</v>
      </c>
      <c r="G69" s="36">
        <f>SUMIFS(СВЦЭМ!$C$33:$C$776,СВЦЭМ!$A$33:$A$776,$A69,СВЦЭМ!$B$33:$B$776,G$47)+'СЕТ СН'!$G$12+СВЦЭМ!$D$10+'СЕТ СН'!$G$5-'СЕТ СН'!$G$20</f>
        <v>2786.3735391499999</v>
      </c>
      <c r="H69" s="36">
        <f>SUMIFS(СВЦЭМ!$C$33:$C$776,СВЦЭМ!$A$33:$A$776,$A69,СВЦЭМ!$B$33:$B$776,H$47)+'СЕТ СН'!$G$12+СВЦЭМ!$D$10+'СЕТ СН'!$G$5-'СЕТ СН'!$G$20</f>
        <v>2790.17073858</v>
      </c>
      <c r="I69" s="36">
        <f>SUMIFS(СВЦЭМ!$C$33:$C$776,СВЦЭМ!$A$33:$A$776,$A69,СВЦЭМ!$B$33:$B$776,I$47)+'СЕТ СН'!$G$12+СВЦЭМ!$D$10+'СЕТ СН'!$G$5-'СЕТ СН'!$G$20</f>
        <v>2795.5427093799999</v>
      </c>
      <c r="J69" s="36">
        <f>SUMIFS(СВЦЭМ!$C$33:$C$776,СВЦЭМ!$A$33:$A$776,$A69,СВЦЭМ!$B$33:$B$776,J$47)+'СЕТ СН'!$G$12+СВЦЭМ!$D$10+'СЕТ СН'!$G$5-'СЕТ СН'!$G$20</f>
        <v>2715.0805721699999</v>
      </c>
      <c r="K69" s="36">
        <f>SUMIFS(СВЦЭМ!$C$33:$C$776,СВЦЭМ!$A$33:$A$776,$A69,СВЦЭМ!$B$33:$B$776,K$47)+'СЕТ СН'!$G$12+СВЦЭМ!$D$10+'СЕТ СН'!$G$5-'СЕТ СН'!$G$20</f>
        <v>2635.1527323800001</v>
      </c>
      <c r="L69" s="36">
        <f>SUMIFS(СВЦЭМ!$C$33:$C$776,СВЦЭМ!$A$33:$A$776,$A69,СВЦЭМ!$B$33:$B$776,L$47)+'СЕТ СН'!$G$12+СВЦЭМ!$D$10+'СЕТ СН'!$G$5-'СЕТ СН'!$G$20</f>
        <v>2571.4873871499999</v>
      </c>
      <c r="M69" s="36">
        <f>SUMIFS(СВЦЭМ!$C$33:$C$776,СВЦЭМ!$A$33:$A$776,$A69,СВЦЭМ!$B$33:$B$776,M$47)+'СЕТ СН'!$G$12+СВЦЭМ!$D$10+'СЕТ СН'!$G$5-'СЕТ СН'!$G$20</f>
        <v>2565.9902918399998</v>
      </c>
      <c r="N69" s="36">
        <f>SUMIFS(СВЦЭМ!$C$33:$C$776,СВЦЭМ!$A$33:$A$776,$A69,СВЦЭМ!$B$33:$B$776,N$47)+'СЕТ СН'!$G$12+СВЦЭМ!$D$10+'СЕТ СН'!$G$5-'СЕТ СН'!$G$20</f>
        <v>2571.5895144900001</v>
      </c>
      <c r="O69" s="36">
        <f>SUMIFS(СВЦЭМ!$C$33:$C$776,СВЦЭМ!$A$33:$A$776,$A69,СВЦЭМ!$B$33:$B$776,O$47)+'СЕТ СН'!$G$12+СВЦЭМ!$D$10+'СЕТ СН'!$G$5-'СЕТ СН'!$G$20</f>
        <v>2577.3440980199998</v>
      </c>
      <c r="P69" s="36">
        <f>SUMIFS(СВЦЭМ!$C$33:$C$776,СВЦЭМ!$A$33:$A$776,$A69,СВЦЭМ!$B$33:$B$776,P$47)+'СЕТ СН'!$G$12+СВЦЭМ!$D$10+'СЕТ СН'!$G$5-'СЕТ СН'!$G$20</f>
        <v>2581.4520303199997</v>
      </c>
      <c r="Q69" s="36">
        <f>SUMIFS(СВЦЭМ!$C$33:$C$776,СВЦЭМ!$A$33:$A$776,$A69,СВЦЭМ!$B$33:$B$776,Q$47)+'СЕТ СН'!$G$12+СВЦЭМ!$D$10+'СЕТ СН'!$G$5-'СЕТ СН'!$G$20</f>
        <v>2586.3995696299999</v>
      </c>
      <c r="R69" s="36">
        <f>SUMIFS(СВЦЭМ!$C$33:$C$776,СВЦЭМ!$A$33:$A$776,$A69,СВЦЭМ!$B$33:$B$776,R$47)+'СЕТ СН'!$G$12+СВЦЭМ!$D$10+'СЕТ СН'!$G$5-'СЕТ СН'!$G$20</f>
        <v>2576.8936893999999</v>
      </c>
      <c r="S69" s="36">
        <f>SUMIFS(СВЦЭМ!$C$33:$C$776,СВЦЭМ!$A$33:$A$776,$A69,СВЦЭМ!$B$33:$B$776,S$47)+'СЕТ СН'!$G$12+СВЦЭМ!$D$10+'СЕТ СН'!$G$5-'СЕТ СН'!$G$20</f>
        <v>2588.75104044</v>
      </c>
      <c r="T69" s="36">
        <f>SUMIFS(СВЦЭМ!$C$33:$C$776,СВЦЭМ!$A$33:$A$776,$A69,СВЦЭМ!$B$33:$B$776,T$47)+'СЕТ СН'!$G$12+СВЦЭМ!$D$10+'СЕТ СН'!$G$5-'СЕТ СН'!$G$20</f>
        <v>2588.9249435399997</v>
      </c>
      <c r="U69" s="36">
        <f>SUMIFS(СВЦЭМ!$C$33:$C$776,СВЦЭМ!$A$33:$A$776,$A69,СВЦЭМ!$B$33:$B$776,U$47)+'СЕТ СН'!$G$12+СВЦЭМ!$D$10+'СЕТ СН'!$G$5-'СЕТ СН'!$G$20</f>
        <v>2589.0491575300002</v>
      </c>
      <c r="V69" s="36">
        <f>SUMIFS(СВЦЭМ!$C$33:$C$776,СВЦЭМ!$A$33:$A$776,$A69,СВЦЭМ!$B$33:$B$776,V$47)+'СЕТ СН'!$G$12+СВЦЭМ!$D$10+'СЕТ СН'!$G$5-'СЕТ СН'!$G$20</f>
        <v>2578.7247006600001</v>
      </c>
      <c r="W69" s="36">
        <f>SUMIFS(СВЦЭМ!$C$33:$C$776,СВЦЭМ!$A$33:$A$776,$A69,СВЦЭМ!$B$33:$B$776,W$47)+'СЕТ СН'!$G$12+СВЦЭМ!$D$10+'СЕТ СН'!$G$5-'СЕТ СН'!$G$20</f>
        <v>2562.5355802300001</v>
      </c>
      <c r="X69" s="36">
        <f>SUMIFS(СВЦЭМ!$C$33:$C$776,СВЦЭМ!$A$33:$A$776,$A69,СВЦЭМ!$B$33:$B$776,X$47)+'СЕТ СН'!$G$12+СВЦЭМ!$D$10+'СЕТ СН'!$G$5-'СЕТ СН'!$G$20</f>
        <v>2611.5849707299999</v>
      </c>
      <c r="Y69" s="36">
        <f>SUMIFS(СВЦЭМ!$C$33:$C$776,СВЦЭМ!$A$33:$A$776,$A69,СВЦЭМ!$B$33:$B$776,Y$47)+'СЕТ СН'!$G$12+СВЦЭМ!$D$10+'СЕТ СН'!$G$5-'СЕТ СН'!$G$20</f>
        <v>2727.02411003</v>
      </c>
    </row>
    <row r="70" spans="1:27" ht="15.75" x14ac:dyDescent="0.2">
      <c r="A70" s="35">
        <f t="shared" si="1"/>
        <v>44005</v>
      </c>
      <c r="B70" s="36">
        <f>SUMIFS(СВЦЭМ!$C$33:$C$776,СВЦЭМ!$A$33:$A$776,$A70,СВЦЭМ!$B$33:$B$776,B$47)+'СЕТ СН'!$G$12+СВЦЭМ!$D$10+'СЕТ СН'!$G$5-'СЕТ СН'!$G$20</f>
        <v>2847.5075522899997</v>
      </c>
      <c r="C70" s="36">
        <f>SUMIFS(СВЦЭМ!$C$33:$C$776,СВЦЭМ!$A$33:$A$776,$A70,СВЦЭМ!$B$33:$B$776,C$47)+'СЕТ СН'!$G$12+СВЦЭМ!$D$10+'СЕТ СН'!$G$5-'СЕТ СН'!$G$20</f>
        <v>2845.4192082999998</v>
      </c>
      <c r="D70" s="36">
        <f>SUMIFS(СВЦЭМ!$C$33:$C$776,СВЦЭМ!$A$33:$A$776,$A70,СВЦЭМ!$B$33:$B$776,D$47)+'СЕТ СН'!$G$12+СВЦЭМ!$D$10+'СЕТ СН'!$G$5-'СЕТ СН'!$G$20</f>
        <v>2834.6778749099999</v>
      </c>
      <c r="E70" s="36">
        <f>SUMIFS(СВЦЭМ!$C$33:$C$776,СВЦЭМ!$A$33:$A$776,$A70,СВЦЭМ!$B$33:$B$776,E$47)+'СЕТ СН'!$G$12+СВЦЭМ!$D$10+'СЕТ СН'!$G$5-'СЕТ СН'!$G$20</f>
        <v>2840.84772656</v>
      </c>
      <c r="F70" s="36">
        <f>SUMIFS(СВЦЭМ!$C$33:$C$776,СВЦЭМ!$A$33:$A$776,$A70,СВЦЭМ!$B$33:$B$776,F$47)+'СЕТ СН'!$G$12+СВЦЭМ!$D$10+'СЕТ СН'!$G$5-'СЕТ СН'!$G$20</f>
        <v>2840.22538149</v>
      </c>
      <c r="G70" s="36">
        <f>SUMIFS(СВЦЭМ!$C$33:$C$776,СВЦЭМ!$A$33:$A$776,$A70,СВЦЭМ!$B$33:$B$776,G$47)+'СЕТ СН'!$G$12+СВЦЭМ!$D$10+'СЕТ СН'!$G$5-'СЕТ СН'!$G$20</f>
        <v>2848.0905699799996</v>
      </c>
      <c r="H70" s="36">
        <f>SUMIFS(СВЦЭМ!$C$33:$C$776,СВЦЭМ!$A$33:$A$776,$A70,СВЦЭМ!$B$33:$B$776,H$47)+'СЕТ СН'!$G$12+СВЦЭМ!$D$10+'СЕТ СН'!$G$5-'СЕТ СН'!$G$20</f>
        <v>2841.7056141399999</v>
      </c>
      <c r="I70" s="36">
        <f>SUMIFS(СВЦЭМ!$C$33:$C$776,СВЦЭМ!$A$33:$A$776,$A70,СВЦЭМ!$B$33:$B$776,I$47)+'СЕТ СН'!$G$12+СВЦЭМ!$D$10+'СЕТ СН'!$G$5-'СЕТ СН'!$G$20</f>
        <v>2768.5736029099999</v>
      </c>
      <c r="J70" s="36">
        <f>SUMIFS(СВЦЭМ!$C$33:$C$776,СВЦЭМ!$A$33:$A$776,$A70,СВЦЭМ!$B$33:$B$776,J$47)+'СЕТ СН'!$G$12+СВЦЭМ!$D$10+'СЕТ СН'!$G$5-'СЕТ СН'!$G$20</f>
        <v>2766.9084399499998</v>
      </c>
      <c r="K70" s="36">
        <f>SUMIFS(СВЦЭМ!$C$33:$C$776,СВЦЭМ!$A$33:$A$776,$A70,СВЦЭМ!$B$33:$B$776,K$47)+'СЕТ СН'!$G$12+СВЦЭМ!$D$10+'СЕТ СН'!$G$5-'СЕТ СН'!$G$20</f>
        <v>2669.3051885899999</v>
      </c>
      <c r="L70" s="36">
        <f>SUMIFS(СВЦЭМ!$C$33:$C$776,СВЦЭМ!$A$33:$A$776,$A70,СВЦЭМ!$B$33:$B$776,L$47)+'СЕТ СН'!$G$12+СВЦЭМ!$D$10+'СЕТ СН'!$G$5-'СЕТ СН'!$G$20</f>
        <v>2597.9006776199999</v>
      </c>
      <c r="M70" s="36">
        <f>SUMIFS(СВЦЭМ!$C$33:$C$776,СВЦЭМ!$A$33:$A$776,$A70,СВЦЭМ!$B$33:$B$776,M$47)+'СЕТ СН'!$G$12+СВЦЭМ!$D$10+'СЕТ СН'!$G$5-'СЕТ СН'!$G$20</f>
        <v>2600.15549947</v>
      </c>
      <c r="N70" s="36">
        <f>SUMIFS(СВЦЭМ!$C$33:$C$776,СВЦЭМ!$A$33:$A$776,$A70,СВЦЭМ!$B$33:$B$776,N$47)+'СЕТ СН'!$G$12+СВЦЭМ!$D$10+'СЕТ СН'!$G$5-'СЕТ СН'!$G$20</f>
        <v>2587.5612020099998</v>
      </c>
      <c r="O70" s="36">
        <f>SUMIFS(СВЦЭМ!$C$33:$C$776,СВЦЭМ!$A$33:$A$776,$A70,СВЦЭМ!$B$33:$B$776,O$47)+'СЕТ СН'!$G$12+СВЦЭМ!$D$10+'СЕТ СН'!$G$5-'СЕТ СН'!$G$20</f>
        <v>2598.98526593</v>
      </c>
      <c r="P70" s="36">
        <f>SUMIFS(СВЦЭМ!$C$33:$C$776,СВЦЭМ!$A$33:$A$776,$A70,СВЦЭМ!$B$33:$B$776,P$47)+'СЕТ СН'!$G$12+СВЦЭМ!$D$10+'СЕТ СН'!$G$5-'СЕТ СН'!$G$20</f>
        <v>2601.4886180200001</v>
      </c>
      <c r="Q70" s="36">
        <f>SUMIFS(СВЦЭМ!$C$33:$C$776,СВЦЭМ!$A$33:$A$776,$A70,СВЦЭМ!$B$33:$B$776,Q$47)+'СЕТ СН'!$G$12+СВЦЭМ!$D$10+'СЕТ СН'!$G$5-'СЕТ СН'!$G$20</f>
        <v>2604.2862965599998</v>
      </c>
      <c r="R70" s="36">
        <f>SUMIFS(СВЦЭМ!$C$33:$C$776,СВЦЭМ!$A$33:$A$776,$A70,СВЦЭМ!$B$33:$B$776,R$47)+'СЕТ СН'!$G$12+СВЦЭМ!$D$10+'СЕТ СН'!$G$5-'СЕТ СН'!$G$20</f>
        <v>2603.2956648700001</v>
      </c>
      <c r="S70" s="36">
        <f>SUMIFS(СВЦЭМ!$C$33:$C$776,СВЦЭМ!$A$33:$A$776,$A70,СВЦЭМ!$B$33:$B$776,S$47)+'СЕТ СН'!$G$12+СВЦЭМ!$D$10+'СЕТ СН'!$G$5-'СЕТ СН'!$G$20</f>
        <v>2602.6025729499997</v>
      </c>
      <c r="T70" s="36">
        <f>SUMIFS(СВЦЭМ!$C$33:$C$776,СВЦЭМ!$A$33:$A$776,$A70,СВЦЭМ!$B$33:$B$776,T$47)+'СЕТ СН'!$G$12+СВЦЭМ!$D$10+'СЕТ СН'!$G$5-'СЕТ СН'!$G$20</f>
        <v>2606.2171767099999</v>
      </c>
      <c r="U70" s="36">
        <f>SUMIFS(СВЦЭМ!$C$33:$C$776,СВЦЭМ!$A$33:$A$776,$A70,СВЦЭМ!$B$33:$B$776,U$47)+'СЕТ СН'!$G$12+СВЦЭМ!$D$10+'СЕТ СН'!$G$5-'СЕТ СН'!$G$20</f>
        <v>2622.80191001</v>
      </c>
      <c r="V70" s="36">
        <f>SUMIFS(СВЦЭМ!$C$33:$C$776,СВЦЭМ!$A$33:$A$776,$A70,СВЦЭМ!$B$33:$B$776,V$47)+'СЕТ СН'!$G$12+СВЦЭМ!$D$10+'СЕТ СН'!$G$5-'СЕТ СН'!$G$20</f>
        <v>2605.21511994</v>
      </c>
      <c r="W70" s="36">
        <f>SUMIFS(СВЦЭМ!$C$33:$C$776,СВЦЭМ!$A$33:$A$776,$A70,СВЦЭМ!$B$33:$B$776,W$47)+'СЕТ СН'!$G$12+СВЦЭМ!$D$10+'СЕТ СН'!$G$5-'СЕТ СН'!$G$20</f>
        <v>2571.8477249699999</v>
      </c>
      <c r="X70" s="36">
        <f>SUMIFS(СВЦЭМ!$C$33:$C$776,СВЦЭМ!$A$33:$A$776,$A70,СВЦЭМ!$B$33:$B$776,X$47)+'СЕТ СН'!$G$12+СВЦЭМ!$D$10+'СЕТ СН'!$G$5-'СЕТ СН'!$G$20</f>
        <v>2581.9023790400001</v>
      </c>
      <c r="Y70" s="36">
        <f>SUMIFS(СВЦЭМ!$C$33:$C$776,СВЦЭМ!$A$33:$A$776,$A70,СВЦЭМ!$B$33:$B$776,Y$47)+'СЕТ СН'!$G$12+СВЦЭМ!$D$10+'СЕТ СН'!$G$5-'СЕТ СН'!$G$20</f>
        <v>2674.9826192700002</v>
      </c>
    </row>
    <row r="71" spans="1:27" ht="15.75" x14ac:dyDescent="0.2">
      <c r="A71" s="35">
        <f t="shared" si="1"/>
        <v>44006</v>
      </c>
      <c r="B71" s="36">
        <f>SUMIFS(СВЦЭМ!$C$33:$C$776,СВЦЭМ!$A$33:$A$776,$A71,СВЦЭМ!$B$33:$B$776,B$47)+'СЕТ СН'!$G$12+СВЦЭМ!$D$10+'СЕТ СН'!$G$5-'СЕТ СН'!$G$20</f>
        <v>2789.24287237</v>
      </c>
      <c r="C71" s="36">
        <f>SUMIFS(СВЦЭМ!$C$33:$C$776,СВЦЭМ!$A$33:$A$776,$A71,СВЦЭМ!$B$33:$B$776,C$47)+'СЕТ СН'!$G$12+СВЦЭМ!$D$10+'СЕТ СН'!$G$5-'СЕТ СН'!$G$20</f>
        <v>2832.2291383100001</v>
      </c>
      <c r="D71" s="36">
        <f>SUMIFS(СВЦЭМ!$C$33:$C$776,СВЦЭМ!$A$33:$A$776,$A71,СВЦЭМ!$B$33:$B$776,D$47)+'СЕТ СН'!$G$12+СВЦЭМ!$D$10+'СЕТ СН'!$G$5-'СЕТ СН'!$G$20</f>
        <v>2852.31849444</v>
      </c>
      <c r="E71" s="36">
        <f>SUMIFS(СВЦЭМ!$C$33:$C$776,СВЦЭМ!$A$33:$A$776,$A71,СВЦЭМ!$B$33:$B$776,E$47)+'СЕТ СН'!$G$12+СВЦЭМ!$D$10+'СЕТ СН'!$G$5-'СЕТ СН'!$G$20</f>
        <v>2872.55722547</v>
      </c>
      <c r="F71" s="36">
        <f>SUMIFS(СВЦЭМ!$C$33:$C$776,СВЦЭМ!$A$33:$A$776,$A71,СВЦЭМ!$B$33:$B$776,F$47)+'СЕТ СН'!$G$12+СВЦЭМ!$D$10+'СЕТ СН'!$G$5-'СЕТ СН'!$G$20</f>
        <v>2875.6402499199999</v>
      </c>
      <c r="G71" s="36">
        <f>SUMIFS(СВЦЭМ!$C$33:$C$776,СВЦЭМ!$A$33:$A$776,$A71,СВЦЭМ!$B$33:$B$776,G$47)+'СЕТ СН'!$G$12+СВЦЭМ!$D$10+'СЕТ СН'!$G$5-'СЕТ СН'!$G$20</f>
        <v>2878.2396798499999</v>
      </c>
      <c r="H71" s="36">
        <f>SUMIFS(СВЦЭМ!$C$33:$C$776,СВЦЭМ!$A$33:$A$776,$A71,СВЦЭМ!$B$33:$B$776,H$47)+'СЕТ СН'!$G$12+СВЦЭМ!$D$10+'СЕТ СН'!$G$5-'СЕТ СН'!$G$20</f>
        <v>2875.9069429399997</v>
      </c>
      <c r="I71" s="36">
        <f>SUMIFS(СВЦЭМ!$C$33:$C$776,СВЦЭМ!$A$33:$A$776,$A71,СВЦЭМ!$B$33:$B$776,I$47)+'СЕТ СН'!$G$12+СВЦЭМ!$D$10+'СЕТ СН'!$G$5-'СЕТ СН'!$G$20</f>
        <v>2837.4153223900003</v>
      </c>
      <c r="J71" s="36">
        <f>SUMIFS(СВЦЭМ!$C$33:$C$776,СВЦЭМ!$A$33:$A$776,$A71,СВЦЭМ!$B$33:$B$776,J$47)+'СЕТ СН'!$G$12+СВЦЭМ!$D$10+'СЕТ СН'!$G$5-'СЕТ СН'!$G$20</f>
        <v>2786.94666749</v>
      </c>
      <c r="K71" s="36">
        <f>SUMIFS(СВЦЭМ!$C$33:$C$776,СВЦЭМ!$A$33:$A$776,$A71,СВЦЭМ!$B$33:$B$776,K$47)+'СЕТ СН'!$G$12+СВЦЭМ!$D$10+'СЕТ СН'!$G$5-'СЕТ СН'!$G$20</f>
        <v>2659.5133489899999</v>
      </c>
      <c r="L71" s="36">
        <f>SUMIFS(СВЦЭМ!$C$33:$C$776,СВЦЭМ!$A$33:$A$776,$A71,СВЦЭМ!$B$33:$B$776,L$47)+'СЕТ СН'!$G$12+СВЦЭМ!$D$10+'СЕТ СН'!$G$5-'СЕТ СН'!$G$20</f>
        <v>2596.9107567299998</v>
      </c>
      <c r="M71" s="36">
        <f>SUMIFS(СВЦЭМ!$C$33:$C$776,СВЦЭМ!$A$33:$A$776,$A71,СВЦЭМ!$B$33:$B$776,M$47)+'СЕТ СН'!$G$12+СВЦЭМ!$D$10+'СЕТ СН'!$G$5-'СЕТ СН'!$G$20</f>
        <v>2586.2077051599999</v>
      </c>
      <c r="N71" s="36">
        <f>SUMIFS(СВЦЭМ!$C$33:$C$776,СВЦЭМ!$A$33:$A$776,$A71,СВЦЭМ!$B$33:$B$776,N$47)+'СЕТ СН'!$G$12+СВЦЭМ!$D$10+'СЕТ СН'!$G$5-'СЕТ СН'!$G$20</f>
        <v>2571.9106684500002</v>
      </c>
      <c r="O71" s="36">
        <f>SUMIFS(СВЦЭМ!$C$33:$C$776,СВЦЭМ!$A$33:$A$776,$A71,СВЦЭМ!$B$33:$B$776,O$47)+'СЕТ СН'!$G$12+СВЦЭМ!$D$10+'СЕТ СН'!$G$5-'СЕТ СН'!$G$20</f>
        <v>2550.0784003700001</v>
      </c>
      <c r="P71" s="36">
        <f>SUMIFS(СВЦЭМ!$C$33:$C$776,СВЦЭМ!$A$33:$A$776,$A71,СВЦЭМ!$B$33:$B$776,P$47)+'СЕТ СН'!$G$12+СВЦЭМ!$D$10+'СЕТ СН'!$G$5-'СЕТ СН'!$G$20</f>
        <v>2560.0010764200001</v>
      </c>
      <c r="Q71" s="36">
        <f>SUMIFS(СВЦЭМ!$C$33:$C$776,СВЦЭМ!$A$33:$A$776,$A71,СВЦЭМ!$B$33:$B$776,Q$47)+'СЕТ СН'!$G$12+СВЦЭМ!$D$10+'СЕТ СН'!$G$5-'СЕТ СН'!$G$20</f>
        <v>2561.56177781</v>
      </c>
      <c r="R71" s="36">
        <f>SUMIFS(СВЦЭМ!$C$33:$C$776,СВЦЭМ!$A$33:$A$776,$A71,СВЦЭМ!$B$33:$B$776,R$47)+'СЕТ СН'!$G$12+СВЦЭМ!$D$10+'СЕТ СН'!$G$5-'СЕТ СН'!$G$20</f>
        <v>2578.0854489399999</v>
      </c>
      <c r="S71" s="36">
        <f>SUMIFS(СВЦЭМ!$C$33:$C$776,СВЦЭМ!$A$33:$A$776,$A71,СВЦЭМ!$B$33:$B$776,S$47)+'СЕТ СН'!$G$12+СВЦЭМ!$D$10+'СЕТ СН'!$G$5-'СЕТ СН'!$G$20</f>
        <v>2580.8233085000002</v>
      </c>
      <c r="T71" s="36">
        <f>SUMIFS(СВЦЭМ!$C$33:$C$776,СВЦЭМ!$A$33:$A$776,$A71,СВЦЭМ!$B$33:$B$776,T$47)+'СЕТ СН'!$G$12+СВЦЭМ!$D$10+'СЕТ СН'!$G$5-'СЕТ СН'!$G$20</f>
        <v>2577.6762096100001</v>
      </c>
      <c r="U71" s="36">
        <f>SUMIFS(СВЦЭМ!$C$33:$C$776,СВЦЭМ!$A$33:$A$776,$A71,СВЦЭМ!$B$33:$B$776,U$47)+'СЕТ СН'!$G$12+СВЦЭМ!$D$10+'СЕТ СН'!$G$5-'СЕТ СН'!$G$20</f>
        <v>2580.6561409300002</v>
      </c>
      <c r="V71" s="36">
        <f>SUMIFS(СВЦЭМ!$C$33:$C$776,СВЦЭМ!$A$33:$A$776,$A71,СВЦЭМ!$B$33:$B$776,V$47)+'СЕТ СН'!$G$12+СВЦЭМ!$D$10+'СЕТ СН'!$G$5-'СЕТ СН'!$G$20</f>
        <v>2545.41778277</v>
      </c>
      <c r="W71" s="36">
        <f>SUMIFS(СВЦЭМ!$C$33:$C$776,СВЦЭМ!$A$33:$A$776,$A71,СВЦЭМ!$B$33:$B$776,W$47)+'СЕТ СН'!$G$12+СВЦЭМ!$D$10+'СЕТ СН'!$G$5-'СЕТ СН'!$G$20</f>
        <v>2545.2598491899998</v>
      </c>
      <c r="X71" s="36">
        <f>SUMIFS(СВЦЭМ!$C$33:$C$776,СВЦЭМ!$A$33:$A$776,$A71,СВЦЭМ!$B$33:$B$776,X$47)+'СЕТ СН'!$G$12+СВЦЭМ!$D$10+'СЕТ СН'!$G$5-'СЕТ СН'!$G$20</f>
        <v>2608.4571426100001</v>
      </c>
      <c r="Y71" s="36">
        <f>SUMIFS(СВЦЭМ!$C$33:$C$776,СВЦЭМ!$A$33:$A$776,$A71,СВЦЭМ!$B$33:$B$776,Y$47)+'СЕТ СН'!$G$12+СВЦЭМ!$D$10+'СЕТ СН'!$G$5-'СЕТ СН'!$G$20</f>
        <v>2729.90106616</v>
      </c>
    </row>
    <row r="72" spans="1:27" ht="15.75" x14ac:dyDescent="0.2">
      <c r="A72" s="35">
        <f t="shared" si="1"/>
        <v>44007</v>
      </c>
      <c r="B72" s="36">
        <f>SUMIFS(СВЦЭМ!$C$33:$C$776,СВЦЭМ!$A$33:$A$776,$A72,СВЦЭМ!$B$33:$B$776,B$47)+'СЕТ СН'!$G$12+СВЦЭМ!$D$10+'СЕТ СН'!$G$5-'СЕТ СН'!$G$20</f>
        <v>2830.7776889199999</v>
      </c>
      <c r="C72" s="36">
        <f>SUMIFS(СВЦЭМ!$C$33:$C$776,СВЦЭМ!$A$33:$A$776,$A72,СВЦЭМ!$B$33:$B$776,C$47)+'СЕТ СН'!$G$12+СВЦЭМ!$D$10+'СЕТ СН'!$G$5-'СЕТ СН'!$G$20</f>
        <v>2865.4629408700002</v>
      </c>
      <c r="D72" s="36">
        <f>SUMIFS(СВЦЭМ!$C$33:$C$776,СВЦЭМ!$A$33:$A$776,$A72,СВЦЭМ!$B$33:$B$776,D$47)+'СЕТ СН'!$G$12+СВЦЭМ!$D$10+'СЕТ СН'!$G$5-'СЕТ СН'!$G$20</f>
        <v>2885.6388405600001</v>
      </c>
      <c r="E72" s="36">
        <f>SUMIFS(СВЦЭМ!$C$33:$C$776,СВЦЭМ!$A$33:$A$776,$A72,СВЦЭМ!$B$33:$B$776,E$47)+'СЕТ СН'!$G$12+СВЦЭМ!$D$10+'СЕТ СН'!$G$5-'СЕТ СН'!$G$20</f>
        <v>2891.8036032800001</v>
      </c>
      <c r="F72" s="36">
        <f>SUMIFS(СВЦЭМ!$C$33:$C$776,СВЦЭМ!$A$33:$A$776,$A72,СВЦЭМ!$B$33:$B$776,F$47)+'СЕТ СН'!$G$12+СВЦЭМ!$D$10+'СЕТ СН'!$G$5-'СЕТ СН'!$G$20</f>
        <v>2889.5771447400002</v>
      </c>
      <c r="G72" s="36">
        <f>SUMIFS(СВЦЭМ!$C$33:$C$776,СВЦЭМ!$A$33:$A$776,$A72,СВЦЭМ!$B$33:$B$776,G$47)+'СЕТ СН'!$G$12+СВЦЭМ!$D$10+'СЕТ СН'!$G$5-'СЕТ СН'!$G$20</f>
        <v>2895.01003038</v>
      </c>
      <c r="H72" s="36">
        <f>SUMIFS(СВЦЭМ!$C$33:$C$776,СВЦЭМ!$A$33:$A$776,$A72,СВЦЭМ!$B$33:$B$776,H$47)+'СЕТ СН'!$G$12+СВЦЭМ!$D$10+'СЕТ СН'!$G$5-'СЕТ СН'!$G$20</f>
        <v>2875.2975580399998</v>
      </c>
      <c r="I72" s="36">
        <f>SUMIFS(СВЦЭМ!$C$33:$C$776,СВЦЭМ!$A$33:$A$776,$A72,СВЦЭМ!$B$33:$B$776,I$47)+'СЕТ СН'!$G$12+СВЦЭМ!$D$10+'СЕТ СН'!$G$5-'СЕТ СН'!$G$20</f>
        <v>2839.8628264999998</v>
      </c>
      <c r="J72" s="36">
        <f>SUMIFS(СВЦЭМ!$C$33:$C$776,СВЦЭМ!$A$33:$A$776,$A72,СВЦЭМ!$B$33:$B$776,J$47)+'СЕТ СН'!$G$12+СВЦЭМ!$D$10+'СЕТ СН'!$G$5-'СЕТ СН'!$G$20</f>
        <v>2785.4359823499999</v>
      </c>
      <c r="K72" s="36">
        <f>SUMIFS(СВЦЭМ!$C$33:$C$776,СВЦЭМ!$A$33:$A$776,$A72,СВЦЭМ!$B$33:$B$776,K$47)+'СЕТ СН'!$G$12+СВЦЭМ!$D$10+'СЕТ СН'!$G$5-'СЕТ СН'!$G$20</f>
        <v>2676.9691875099998</v>
      </c>
      <c r="L72" s="36">
        <f>SUMIFS(СВЦЭМ!$C$33:$C$776,СВЦЭМ!$A$33:$A$776,$A72,СВЦЭМ!$B$33:$B$776,L$47)+'СЕТ СН'!$G$12+СВЦЭМ!$D$10+'СЕТ СН'!$G$5-'СЕТ СН'!$G$20</f>
        <v>2599.8402947</v>
      </c>
      <c r="M72" s="36">
        <f>SUMIFS(СВЦЭМ!$C$33:$C$776,СВЦЭМ!$A$33:$A$776,$A72,СВЦЭМ!$B$33:$B$776,M$47)+'СЕТ СН'!$G$12+СВЦЭМ!$D$10+'СЕТ СН'!$G$5-'СЕТ СН'!$G$20</f>
        <v>2559.4619623500002</v>
      </c>
      <c r="N72" s="36">
        <f>SUMIFS(СВЦЭМ!$C$33:$C$776,СВЦЭМ!$A$33:$A$776,$A72,СВЦЭМ!$B$33:$B$776,N$47)+'СЕТ СН'!$G$12+СВЦЭМ!$D$10+'СЕТ СН'!$G$5-'СЕТ СН'!$G$20</f>
        <v>2567.2972100400002</v>
      </c>
      <c r="O72" s="36">
        <f>SUMIFS(СВЦЭМ!$C$33:$C$776,СВЦЭМ!$A$33:$A$776,$A72,СВЦЭМ!$B$33:$B$776,O$47)+'СЕТ СН'!$G$12+СВЦЭМ!$D$10+'СЕТ СН'!$G$5-'СЕТ СН'!$G$20</f>
        <v>2565.6212350599999</v>
      </c>
      <c r="P72" s="36">
        <f>SUMIFS(СВЦЭМ!$C$33:$C$776,СВЦЭМ!$A$33:$A$776,$A72,СВЦЭМ!$B$33:$B$776,P$47)+'СЕТ СН'!$G$12+СВЦЭМ!$D$10+'СЕТ СН'!$G$5-'СЕТ СН'!$G$20</f>
        <v>2570.8116883900002</v>
      </c>
      <c r="Q72" s="36">
        <f>SUMIFS(СВЦЭМ!$C$33:$C$776,СВЦЭМ!$A$33:$A$776,$A72,СВЦЭМ!$B$33:$B$776,Q$47)+'СЕТ СН'!$G$12+СВЦЭМ!$D$10+'СЕТ СН'!$G$5-'СЕТ СН'!$G$20</f>
        <v>2574.3091295200002</v>
      </c>
      <c r="R72" s="36">
        <f>SUMIFS(СВЦЭМ!$C$33:$C$776,СВЦЭМ!$A$33:$A$776,$A72,СВЦЭМ!$B$33:$B$776,R$47)+'СЕТ СН'!$G$12+СВЦЭМ!$D$10+'СЕТ СН'!$G$5-'СЕТ СН'!$G$20</f>
        <v>2571.20271473</v>
      </c>
      <c r="S72" s="36">
        <f>SUMIFS(СВЦЭМ!$C$33:$C$776,СВЦЭМ!$A$33:$A$776,$A72,СВЦЭМ!$B$33:$B$776,S$47)+'СЕТ СН'!$G$12+СВЦЭМ!$D$10+'СЕТ СН'!$G$5-'СЕТ СН'!$G$20</f>
        <v>2597.1011340300001</v>
      </c>
      <c r="T72" s="36">
        <f>SUMIFS(СВЦЭМ!$C$33:$C$776,СВЦЭМ!$A$33:$A$776,$A72,СВЦЭМ!$B$33:$B$776,T$47)+'СЕТ СН'!$G$12+СВЦЭМ!$D$10+'СЕТ СН'!$G$5-'СЕТ СН'!$G$20</f>
        <v>2593.4550712700002</v>
      </c>
      <c r="U72" s="36">
        <f>SUMIFS(СВЦЭМ!$C$33:$C$776,СВЦЭМ!$A$33:$A$776,$A72,СВЦЭМ!$B$33:$B$776,U$47)+'СЕТ СН'!$G$12+СВЦЭМ!$D$10+'СЕТ СН'!$G$5-'СЕТ СН'!$G$20</f>
        <v>2593.5660453299997</v>
      </c>
      <c r="V72" s="36">
        <f>SUMIFS(СВЦЭМ!$C$33:$C$776,СВЦЭМ!$A$33:$A$776,$A72,СВЦЭМ!$B$33:$B$776,V$47)+'СЕТ СН'!$G$12+СВЦЭМ!$D$10+'СЕТ СН'!$G$5-'СЕТ СН'!$G$20</f>
        <v>2565.8051486899999</v>
      </c>
      <c r="W72" s="36">
        <f>SUMIFS(СВЦЭМ!$C$33:$C$776,СВЦЭМ!$A$33:$A$776,$A72,СВЦЭМ!$B$33:$B$776,W$47)+'СЕТ СН'!$G$12+СВЦЭМ!$D$10+'СЕТ СН'!$G$5-'СЕТ СН'!$G$20</f>
        <v>2564.1212312399998</v>
      </c>
      <c r="X72" s="36">
        <f>SUMIFS(СВЦЭМ!$C$33:$C$776,СВЦЭМ!$A$33:$A$776,$A72,СВЦЭМ!$B$33:$B$776,X$47)+'СЕТ СН'!$G$12+СВЦЭМ!$D$10+'СЕТ СН'!$G$5-'СЕТ СН'!$G$20</f>
        <v>2637.9572082200002</v>
      </c>
      <c r="Y72" s="36">
        <f>SUMIFS(СВЦЭМ!$C$33:$C$776,СВЦЭМ!$A$33:$A$776,$A72,СВЦЭМ!$B$33:$B$776,Y$47)+'СЕТ СН'!$G$12+СВЦЭМ!$D$10+'СЕТ СН'!$G$5-'СЕТ СН'!$G$20</f>
        <v>2740.2896454299998</v>
      </c>
    </row>
    <row r="73" spans="1:27" ht="15.75" x14ac:dyDescent="0.2">
      <c r="A73" s="35">
        <f t="shared" si="1"/>
        <v>44008</v>
      </c>
      <c r="B73" s="36">
        <f>SUMIFS(СВЦЭМ!$C$33:$C$776,СВЦЭМ!$A$33:$A$776,$A73,СВЦЭМ!$B$33:$B$776,B$47)+'СЕТ СН'!$G$12+СВЦЭМ!$D$10+'СЕТ СН'!$G$5-'СЕТ СН'!$G$20</f>
        <v>2802.9063824099999</v>
      </c>
      <c r="C73" s="36">
        <f>SUMIFS(СВЦЭМ!$C$33:$C$776,СВЦЭМ!$A$33:$A$776,$A73,СВЦЭМ!$B$33:$B$776,C$47)+'СЕТ СН'!$G$12+СВЦЭМ!$D$10+'СЕТ СН'!$G$5-'СЕТ СН'!$G$20</f>
        <v>2839.0691322299999</v>
      </c>
      <c r="D73" s="36">
        <f>SUMIFS(СВЦЭМ!$C$33:$C$776,СВЦЭМ!$A$33:$A$776,$A73,СВЦЭМ!$B$33:$B$776,D$47)+'СЕТ СН'!$G$12+СВЦЭМ!$D$10+'СЕТ СН'!$G$5-'СЕТ СН'!$G$20</f>
        <v>2847.4981679299999</v>
      </c>
      <c r="E73" s="36">
        <f>SUMIFS(СВЦЭМ!$C$33:$C$776,СВЦЭМ!$A$33:$A$776,$A73,СВЦЭМ!$B$33:$B$776,E$47)+'СЕТ СН'!$G$12+СВЦЭМ!$D$10+'СЕТ СН'!$G$5-'СЕТ СН'!$G$20</f>
        <v>2852.1545251299999</v>
      </c>
      <c r="F73" s="36">
        <f>SUMIFS(СВЦЭМ!$C$33:$C$776,СВЦЭМ!$A$33:$A$776,$A73,СВЦЭМ!$B$33:$B$776,F$47)+'СЕТ СН'!$G$12+СВЦЭМ!$D$10+'СЕТ СН'!$G$5-'СЕТ СН'!$G$20</f>
        <v>2857.2639236999999</v>
      </c>
      <c r="G73" s="36">
        <f>SUMIFS(СВЦЭМ!$C$33:$C$776,СВЦЭМ!$A$33:$A$776,$A73,СВЦЭМ!$B$33:$B$776,G$47)+'СЕТ СН'!$G$12+СВЦЭМ!$D$10+'СЕТ СН'!$G$5-'СЕТ СН'!$G$20</f>
        <v>2856.3729724200002</v>
      </c>
      <c r="H73" s="36">
        <f>SUMIFS(СВЦЭМ!$C$33:$C$776,СВЦЭМ!$A$33:$A$776,$A73,СВЦЭМ!$B$33:$B$776,H$47)+'СЕТ СН'!$G$12+СВЦЭМ!$D$10+'СЕТ СН'!$G$5-'СЕТ СН'!$G$20</f>
        <v>2863.2156620699998</v>
      </c>
      <c r="I73" s="36">
        <f>SUMIFS(СВЦЭМ!$C$33:$C$776,СВЦЭМ!$A$33:$A$776,$A73,СВЦЭМ!$B$33:$B$776,I$47)+'СЕТ СН'!$G$12+СВЦЭМ!$D$10+'СЕТ СН'!$G$5-'СЕТ СН'!$G$20</f>
        <v>2799.6487834</v>
      </c>
      <c r="J73" s="36">
        <f>SUMIFS(СВЦЭМ!$C$33:$C$776,СВЦЭМ!$A$33:$A$776,$A73,СВЦЭМ!$B$33:$B$776,J$47)+'СЕТ СН'!$G$12+СВЦЭМ!$D$10+'СЕТ СН'!$G$5-'СЕТ СН'!$G$20</f>
        <v>2776.32480227</v>
      </c>
      <c r="K73" s="36">
        <f>SUMIFS(СВЦЭМ!$C$33:$C$776,СВЦЭМ!$A$33:$A$776,$A73,СВЦЭМ!$B$33:$B$776,K$47)+'СЕТ СН'!$G$12+СВЦЭМ!$D$10+'СЕТ СН'!$G$5-'СЕТ СН'!$G$20</f>
        <v>2671.8162202600001</v>
      </c>
      <c r="L73" s="36">
        <f>SUMIFS(СВЦЭМ!$C$33:$C$776,СВЦЭМ!$A$33:$A$776,$A73,СВЦЭМ!$B$33:$B$776,L$47)+'СЕТ СН'!$G$12+СВЦЭМ!$D$10+'СЕТ СН'!$G$5-'СЕТ СН'!$G$20</f>
        <v>2594.0901618799999</v>
      </c>
      <c r="M73" s="36">
        <f>SUMIFS(СВЦЭМ!$C$33:$C$776,СВЦЭМ!$A$33:$A$776,$A73,СВЦЭМ!$B$33:$B$776,M$47)+'СЕТ СН'!$G$12+СВЦЭМ!$D$10+'СЕТ СН'!$G$5-'СЕТ СН'!$G$20</f>
        <v>2589.1627863899998</v>
      </c>
      <c r="N73" s="36">
        <f>SUMIFS(СВЦЭМ!$C$33:$C$776,СВЦЭМ!$A$33:$A$776,$A73,СВЦЭМ!$B$33:$B$776,N$47)+'СЕТ СН'!$G$12+СВЦЭМ!$D$10+'СЕТ СН'!$G$5-'СЕТ СН'!$G$20</f>
        <v>2578.55737335</v>
      </c>
      <c r="O73" s="36">
        <f>SUMIFS(СВЦЭМ!$C$33:$C$776,СВЦЭМ!$A$33:$A$776,$A73,СВЦЭМ!$B$33:$B$776,O$47)+'СЕТ СН'!$G$12+СВЦЭМ!$D$10+'СЕТ СН'!$G$5-'СЕТ СН'!$G$20</f>
        <v>2581.8063650399999</v>
      </c>
      <c r="P73" s="36">
        <f>SUMIFS(СВЦЭМ!$C$33:$C$776,СВЦЭМ!$A$33:$A$776,$A73,СВЦЭМ!$B$33:$B$776,P$47)+'СЕТ СН'!$G$12+СВЦЭМ!$D$10+'СЕТ СН'!$G$5-'СЕТ СН'!$G$20</f>
        <v>2612.3198786799999</v>
      </c>
      <c r="Q73" s="36">
        <f>SUMIFS(СВЦЭМ!$C$33:$C$776,СВЦЭМ!$A$33:$A$776,$A73,СВЦЭМ!$B$33:$B$776,Q$47)+'СЕТ СН'!$G$12+СВЦЭМ!$D$10+'СЕТ СН'!$G$5-'СЕТ СН'!$G$20</f>
        <v>2618.74034119</v>
      </c>
      <c r="R73" s="36">
        <f>SUMIFS(СВЦЭМ!$C$33:$C$776,СВЦЭМ!$A$33:$A$776,$A73,СВЦЭМ!$B$33:$B$776,R$47)+'СЕТ СН'!$G$12+СВЦЭМ!$D$10+'СЕТ СН'!$G$5-'СЕТ СН'!$G$20</f>
        <v>2598.1852973599998</v>
      </c>
      <c r="S73" s="36">
        <f>SUMIFS(СВЦЭМ!$C$33:$C$776,СВЦЭМ!$A$33:$A$776,$A73,СВЦЭМ!$B$33:$B$776,S$47)+'СЕТ СН'!$G$12+СВЦЭМ!$D$10+'СЕТ СН'!$G$5-'СЕТ СН'!$G$20</f>
        <v>2603.8717846300001</v>
      </c>
      <c r="T73" s="36">
        <f>SUMIFS(СВЦЭМ!$C$33:$C$776,СВЦЭМ!$A$33:$A$776,$A73,СВЦЭМ!$B$33:$B$776,T$47)+'СЕТ СН'!$G$12+СВЦЭМ!$D$10+'СЕТ СН'!$G$5-'СЕТ СН'!$G$20</f>
        <v>2624.47772609</v>
      </c>
      <c r="U73" s="36">
        <f>SUMIFS(СВЦЭМ!$C$33:$C$776,СВЦЭМ!$A$33:$A$776,$A73,СВЦЭМ!$B$33:$B$776,U$47)+'СЕТ СН'!$G$12+СВЦЭМ!$D$10+'СЕТ СН'!$G$5-'СЕТ СН'!$G$20</f>
        <v>2634.74608876</v>
      </c>
      <c r="V73" s="36">
        <f>SUMIFS(СВЦЭМ!$C$33:$C$776,СВЦЭМ!$A$33:$A$776,$A73,СВЦЭМ!$B$33:$B$776,V$47)+'СЕТ СН'!$G$12+СВЦЭМ!$D$10+'СЕТ СН'!$G$5-'СЕТ СН'!$G$20</f>
        <v>2599.7315094400001</v>
      </c>
      <c r="W73" s="36">
        <f>SUMIFS(СВЦЭМ!$C$33:$C$776,СВЦЭМ!$A$33:$A$776,$A73,СВЦЭМ!$B$33:$B$776,W$47)+'СЕТ СН'!$G$12+СВЦЭМ!$D$10+'СЕТ СН'!$G$5-'СЕТ СН'!$G$20</f>
        <v>2568.6584701500001</v>
      </c>
      <c r="X73" s="36">
        <f>SUMIFS(СВЦЭМ!$C$33:$C$776,СВЦЭМ!$A$33:$A$776,$A73,СВЦЭМ!$B$33:$B$776,X$47)+'СЕТ СН'!$G$12+СВЦЭМ!$D$10+'СЕТ СН'!$G$5-'СЕТ СН'!$G$20</f>
        <v>2611.5249126499998</v>
      </c>
      <c r="Y73" s="36">
        <f>SUMIFS(СВЦЭМ!$C$33:$C$776,СВЦЭМ!$A$33:$A$776,$A73,СВЦЭМ!$B$33:$B$776,Y$47)+'СЕТ СН'!$G$12+СВЦЭМ!$D$10+'СЕТ СН'!$G$5-'СЕТ СН'!$G$20</f>
        <v>2700.89477386</v>
      </c>
    </row>
    <row r="74" spans="1:27" ht="15.75" x14ac:dyDescent="0.2">
      <c r="A74" s="35">
        <f t="shared" si="1"/>
        <v>44009</v>
      </c>
      <c r="B74" s="36">
        <f>SUMIFS(СВЦЭМ!$C$33:$C$776,СВЦЭМ!$A$33:$A$776,$A74,СВЦЭМ!$B$33:$B$776,B$47)+'СЕТ СН'!$G$12+СВЦЭМ!$D$10+'СЕТ СН'!$G$5-'СЕТ СН'!$G$20</f>
        <v>2788.0600274399999</v>
      </c>
      <c r="C74" s="36">
        <f>SUMIFS(СВЦЭМ!$C$33:$C$776,СВЦЭМ!$A$33:$A$776,$A74,СВЦЭМ!$B$33:$B$776,C$47)+'СЕТ СН'!$G$12+СВЦЭМ!$D$10+'СЕТ СН'!$G$5-'СЕТ СН'!$G$20</f>
        <v>2771.31288481</v>
      </c>
      <c r="D74" s="36">
        <f>SUMIFS(СВЦЭМ!$C$33:$C$776,СВЦЭМ!$A$33:$A$776,$A74,СВЦЭМ!$B$33:$B$776,D$47)+'СЕТ СН'!$G$12+СВЦЭМ!$D$10+'СЕТ СН'!$G$5-'СЕТ СН'!$G$20</f>
        <v>2769.0199280799998</v>
      </c>
      <c r="E74" s="36">
        <f>SUMIFS(СВЦЭМ!$C$33:$C$776,СВЦЭМ!$A$33:$A$776,$A74,СВЦЭМ!$B$33:$B$776,E$47)+'СЕТ СН'!$G$12+СВЦЭМ!$D$10+'СЕТ СН'!$G$5-'СЕТ СН'!$G$20</f>
        <v>2768.5998612399999</v>
      </c>
      <c r="F74" s="36">
        <f>SUMIFS(СВЦЭМ!$C$33:$C$776,СВЦЭМ!$A$33:$A$776,$A74,СВЦЭМ!$B$33:$B$776,F$47)+'СЕТ СН'!$G$12+СВЦЭМ!$D$10+'СЕТ СН'!$G$5-'СЕТ СН'!$G$20</f>
        <v>2766.6781929700001</v>
      </c>
      <c r="G74" s="36">
        <f>SUMIFS(СВЦЭМ!$C$33:$C$776,СВЦЭМ!$A$33:$A$776,$A74,СВЦЭМ!$B$33:$B$776,G$47)+'СЕТ СН'!$G$12+СВЦЭМ!$D$10+'СЕТ СН'!$G$5-'СЕТ СН'!$G$20</f>
        <v>2766.1833400599999</v>
      </c>
      <c r="H74" s="36">
        <f>SUMIFS(СВЦЭМ!$C$33:$C$776,СВЦЭМ!$A$33:$A$776,$A74,СВЦЭМ!$B$33:$B$776,H$47)+'СЕТ СН'!$G$12+СВЦЭМ!$D$10+'СЕТ СН'!$G$5-'СЕТ СН'!$G$20</f>
        <v>2765.4213684900001</v>
      </c>
      <c r="I74" s="36">
        <f>SUMIFS(СВЦЭМ!$C$33:$C$776,СВЦЭМ!$A$33:$A$776,$A74,СВЦЭМ!$B$33:$B$776,I$47)+'СЕТ СН'!$G$12+СВЦЭМ!$D$10+'СЕТ СН'!$G$5-'СЕТ СН'!$G$20</f>
        <v>2759.0260736</v>
      </c>
      <c r="J74" s="36">
        <f>SUMIFS(СВЦЭМ!$C$33:$C$776,СВЦЭМ!$A$33:$A$776,$A74,СВЦЭМ!$B$33:$B$776,J$47)+'СЕТ СН'!$G$12+СВЦЭМ!$D$10+'СЕТ СН'!$G$5-'СЕТ СН'!$G$20</f>
        <v>2751.5978940499999</v>
      </c>
      <c r="K74" s="36">
        <f>SUMIFS(СВЦЭМ!$C$33:$C$776,СВЦЭМ!$A$33:$A$776,$A74,СВЦЭМ!$B$33:$B$776,K$47)+'СЕТ СН'!$G$12+СВЦЭМ!$D$10+'СЕТ СН'!$G$5-'СЕТ СН'!$G$20</f>
        <v>2642.5303386599999</v>
      </c>
      <c r="L74" s="36">
        <f>SUMIFS(СВЦЭМ!$C$33:$C$776,СВЦЭМ!$A$33:$A$776,$A74,СВЦЭМ!$B$33:$B$776,L$47)+'СЕТ СН'!$G$12+СВЦЭМ!$D$10+'СЕТ СН'!$G$5-'СЕТ СН'!$G$20</f>
        <v>2562.25130257</v>
      </c>
      <c r="M74" s="36">
        <f>SUMIFS(СВЦЭМ!$C$33:$C$776,СВЦЭМ!$A$33:$A$776,$A74,СВЦЭМ!$B$33:$B$776,M$47)+'СЕТ СН'!$G$12+СВЦЭМ!$D$10+'СЕТ СН'!$G$5-'СЕТ СН'!$G$20</f>
        <v>2552.4325810800001</v>
      </c>
      <c r="N74" s="36">
        <f>SUMIFS(СВЦЭМ!$C$33:$C$776,СВЦЭМ!$A$33:$A$776,$A74,СВЦЭМ!$B$33:$B$776,N$47)+'СЕТ СН'!$G$12+СВЦЭМ!$D$10+'СЕТ СН'!$G$5-'СЕТ СН'!$G$20</f>
        <v>2562.0364307600003</v>
      </c>
      <c r="O74" s="36">
        <f>SUMIFS(СВЦЭМ!$C$33:$C$776,СВЦЭМ!$A$33:$A$776,$A74,СВЦЭМ!$B$33:$B$776,O$47)+'СЕТ СН'!$G$12+СВЦЭМ!$D$10+'СЕТ СН'!$G$5-'СЕТ СН'!$G$20</f>
        <v>2567.8230760500001</v>
      </c>
      <c r="P74" s="36">
        <f>SUMIFS(СВЦЭМ!$C$33:$C$776,СВЦЭМ!$A$33:$A$776,$A74,СВЦЭМ!$B$33:$B$776,P$47)+'СЕТ СН'!$G$12+СВЦЭМ!$D$10+'СЕТ СН'!$G$5-'СЕТ СН'!$G$20</f>
        <v>2579.22931199</v>
      </c>
      <c r="Q74" s="36">
        <f>SUMIFS(СВЦЭМ!$C$33:$C$776,СВЦЭМ!$A$33:$A$776,$A74,СВЦЭМ!$B$33:$B$776,Q$47)+'СЕТ СН'!$G$12+СВЦЭМ!$D$10+'СЕТ СН'!$G$5-'СЕТ СН'!$G$20</f>
        <v>2591.2069628600002</v>
      </c>
      <c r="R74" s="36">
        <f>SUMIFS(СВЦЭМ!$C$33:$C$776,СВЦЭМ!$A$33:$A$776,$A74,СВЦЭМ!$B$33:$B$776,R$47)+'СЕТ СН'!$G$12+СВЦЭМ!$D$10+'СЕТ СН'!$G$5-'СЕТ СН'!$G$20</f>
        <v>2573.3004597899999</v>
      </c>
      <c r="S74" s="36">
        <f>SUMIFS(СВЦЭМ!$C$33:$C$776,СВЦЭМ!$A$33:$A$776,$A74,СВЦЭМ!$B$33:$B$776,S$47)+'СЕТ СН'!$G$12+СВЦЭМ!$D$10+'СЕТ СН'!$G$5-'СЕТ СН'!$G$20</f>
        <v>2576.1074980200001</v>
      </c>
      <c r="T74" s="36">
        <f>SUMIFS(СВЦЭМ!$C$33:$C$776,СВЦЭМ!$A$33:$A$776,$A74,СВЦЭМ!$B$33:$B$776,T$47)+'СЕТ СН'!$G$12+СВЦЭМ!$D$10+'СЕТ СН'!$G$5-'СЕТ СН'!$G$20</f>
        <v>2596.7499218100002</v>
      </c>
      <c r="U74" s="36">
        <f>SUMIFS(СВЦЭМ!$C$33:$C$776,СВЦЭМ!$A$33:$A$776,$A74,СВЦЭМ!$B$33:$B$776,U$47)+'СЕТ СН'!$G$12+СВЦЭМ!$D$10+'СЕТ СН'!$G$5-'СЕТ СН'!$G$20</f>
        <v>2589.1440371600002</v>
      </c>
      <c r="V74" s="36">
        <f>SUMIFS(СВЦЭМ!$C$33:$C$776,СВЦЭМ!$A$33:$A$776,$A74,СВЦЭМ!$B$33:$B$776,V$47)+'СЕТ СН'!$G$12+СВЦЭМ!$D$10+'СЕТ СН'!$G$5-'СЕТ СН'!$G$20</f>
        <v>2566.7447768500001</v>
      </c>
      <c r="W74" s="36">
        <f>SUMIFS(СВЦЭМ!$C$33:$C$776,СВЦЭМ!$A$33:$A$776,$A74,СВЦЭМ!$B$33:$B$776,W$47)+'СЕТ СН'!$G$12+СВЦЭМ!$D$10+'СЕТ СН'!$G$5-'СЕТ СН'!$G$20</f>
        <v>2529.82786919</v>
      </c>
      <c r="X74" s="36">
        <f>SUMIFS(СВЦЭМ!$C$33:$C$776,СВЦЭМ!$A$33:$A$776,$A74,СВЦЭМ!$B$33:$B$776,X$47)+'СЕТ СН'!$G$12+СВЦЭМ!$D$10+'СЕТ СН'!$G$5-'СЕТ СН'!$G$20</f>
        <v>2562.4377201899997</v>
      </c>
      <c r="Y74" s="36">
        <f>SUMIFS(СВЦЭМ!$C$33:$C$776,СВЦЭМ!$A$33:$A$776,$A74,СВЦЭМ!$B$33:$B$776,Y$47)+'СЕТ СН'!$G$12+СВЦЭМ!$D$10+'СЕТ СН'!$G$5-'СЕТ СН'!$G$20</f>
        <v>2668.5642530800001</v>
      </c>
    </row>
    <row r="75" spans="1:27" ht="15.75" x14ac:dyDescent="0.2">
      <c r="A75" s="35">
        <f t="shared" si="1"/>
        <v>44010</v>
      </c>
      <c r="B75" s="36">
        <f>SUMIFS(СВЦЭМ!$C$33:$C$776,СВЦЭМ!$A$33:$A$776,$A75,СВЦЭМ!$B$33:$B$776,B$47)+'СЕТ СН'!$G$12+СВЦЭМ!$D$10+'СЕТ СН'!$G$5-'СЕТ СН'!$G$20</f>
        <v>2756.0036326499999</v>
      </c>
      <c r="C75" s="36">
        <f>SUMIFS(СВЦЭМ!$C$33:$C$776,СВЦЭМ!$A$33:$A$776,$A75,СВЦЭМ!$B$33:$B$776,C$47)+'СЕТ СН'!$G$12+СВЦЭМ!$D$10+'СЕТ СН'!$G$5-'СЕТ СН'!$G$20</f>
        <v>2733.4852962999998</v>
      </c>
      <c r="D75" s="36">
        <f>SUMIFS(СВЦЭМ!$C$33:$C$776,СВЦЭМ!$A$33:$A$776,$A75,СВЦЭМ!$B$33:$B$776,D$47)+'СЕТ СН'!$G$12+СВЦЭМ!$D$10+'СЕТ СН'!$G$5-'СЕТ СН'!$G$20</f>
        <v>2713.1998023300002</v>
      </c>
      <c r="E75" s="36">
        <f>SUMIFS(СВЦЭМ!$C$33:$C$776,СВЦЭМ!$A$33:$A$776,$A75,СВЦЭМ!$B$33:$B$776,E$47)+'СЕТ СН'!$G$12+СВЦЭМ!$D$10+'СЕТ СН'!$G$5-'СЕТ СН'!$G$20</f>
        <v>2714.3296675199999</v>
      </c>
      <c r="F75" s="36">
        <f>SUMIFS(СВЦЭМ!$C$33:$C$776,СВЦЭМ!$A$33:$A$776,$A75,СВЦЭМ!$B$33:$B$776,F$47)+'СЕТ СН'!$G$12+СВЦЭМ!$D$10+'СЕТ СН'!$G$5-'СЕТ СН'!$G$20</f>
        <v>2713.4055621799998</v>
      </c>
      <c r="G75" s="36">
        <f>SUMIFS(СВЦЭМ!$C$33:$C$776,СВЦЭМ!$A$33:$A$776,$A75,СВЦЭМ!$B$33:$B$776,G$47)+'СЕТ СН'!$G$12+СВЦЭМ!$D$10+'СЕТ СН'!$G$5-'СЕТ СН'!$G$20</f>
        <v>2724.2414651199997</v>
      </c>
      <c r="H75" s="36">
        <f>SUMIFS(СВЦЭМ!$C$33:$C$776,СВЦЭМ!$A$33:$A$776,$A75,СВЦЭМ!$B$33:$B$776,H$47)+'СЕТ СН'!$G$12+СВЦЭМ!$D$10+'СЕТ СН'!$G$5-'СЕТ СН'!$G$20</f>
        <v>2724.2664431600001</v>
      </c>
      <c r="I75" s="36">
        <f>SUMIFS(СВЦЭМ!$C$33:$C$776,СВЦЭМ!$A$33:$A$776,$A75,СВЦЭМ!$B$33:$B$776,I$47)+'СЕТ СН'!$G$12+СВЦЭМ!$D$10+'СЕТ СН'!$G$5-'СЕТ СН'!$G$20</f>
        <v>2737.9588776700002</v>
      </c>
      <c r="J75" s="36">
        <f>SUMIFS(СВЦЭМ!$C$33:$C$776,СВЦЭМ!$A$33:$A$776,$A75,СВЦЭМ!$B$33:$B$776,J$47)+'СЕТ СН'!$G$12+СВЦЭМ!$D$10+'СЕТ СН'!$G$5-'СЕТ СН'!$G$20</f>
        <v>2730.5852415300001</v>
      </c>
      <c r="K75" s="36">
        <f>SUMIFS(СВЦЭМ!$C$33:$C$776,СВЦЭМ!$A$33:$A$776,$A75,СВЦЭМ!$B$33:$B$776,K$47)+'СЕТ СН'!$G$12+СВЦЭМ!$D$10+'СЕТ СН'!$G$5-'СЕТ СН'!$G$20</f>
        <v>2655.1137210699999</v>
      </c>
      <c r="L75" s="36">
        <f>SUMIFS(СВЦЭМ!$C$33:$C$776,СВЦЭМ!$A$33:$A$776,$A75,СВЦЭМ!$B$33:$B$776,L$47)+'СЕТ СН'!$G$12+СВЦЭМ!$D$10+'СЕТ СН'!$G$5-'СЕТ СН'!$G$20</f>
        <v>2568.4925551400001</v>
      </c>
      <c r="M75" s="36">
        <f>SUMIFS(СВЦЭМ!$C$33:$C$776,СВЦЭМ!$A$33:$A$776,$A75,СВЦЭМ!$B$33:$B$776,M$47)+'СЕТ СН'!$G$12+СВЦЭМ!$D$10+'СЕТ СН'!$G$5-'СЕТ СН'!$G$20</f>
        <v>2537.3058611599999</v>
      </c>
      <c r="N75" s="36">
        <f>SUMIFS(СВЦЭМ!$C$33:$C$776,СВЦЭМ!$A$33:$A$776,$A75,СВЦЭМ!$B$33:$B$776,N$47)+'СЕТ СН'!$G$12+СВЦЭМ!$D$10+'СЕТ СН'!$G$5-'СЕТ СН'!$G$20</f>
        <v>2552.6368708</v>
      </c>
      <c r="O75" s="36">
        <f>SUMIFS(СВЦЭМ!$C$33:$C$776,СВЦЭМ!$A$33:$A$776,$A75,СВЦЭМ!$B$33:$B$776,O$47)+'СЕТ СН'!$G$12+СВЦЭМ!$D$10+'СЕТ СН'!$G$5-'СЕТ СН'!$G$20</f>
        <v>2572.5900810100002</v>
      </c>
      <c r="P75" s="36">
        <f>SUMIFS(СВЦЭМ!$C$33:$C$776,СВЦЭМ!$A$33:$A$776,$A75,СВЦЭМ!$B$33:$B$776,P$47)+'СЕТ СН'!$G$12+СВЦЭМ!$D$10+'СЕТ СН'!$G$5-'СЕТ СН'!$G$20</f>
        <v>2559.3071403499998</v>
      </c>
      <c r="Q75" s="36">
        <f>SUMIFS(СВЦЭМ!$C$33:$C$776,СВЦЭМ!$A$33:$A$776,$A75,СВЦЭМ!$B$33:$B$776,Q$47)+'СЕТ СН'!$G$12+СВЦЭМ!$D$10+'СЕТ СН'!$G$5-'СЕТ СН'!$G$20</f>
        <v>2567.5103590999997</v>
      </c>
      <c r="R75" s="36">
        <f>SUMIFS(СВЦЭМ!$C$33:$C$776,СВЦЭМ!$A$33:$A$776,$A75,СВЦЭМ!$B$33:$B$776,R$47)+'СЕТ СН'!$G$12+СВЦЭМ!$D$10+'СЕТ СН'!$G$5-'СЕТ СН'!$G$20</f>
        <v>2585.21880203</v>
      </c>
      <c r="S75" s="36">
        <f>SUMIFS(СВЦЭМ!$C$33:$C$776,СВЦЭМ!$A$33:$A$776,$A75,СВЦЭМ!$B$33:$B$776,S$47)+'СЕТ СН'!$G$12+СВЦЭМ!$D$10+'СЕТ СН'!$G$5-'СЕТ СН'!$G$20</f>
        <v>2583.4056183900002</v>
      </c>
      <c r="T75" s="36">
        <f>SUMIFS(СВЦЭМ!$C$33:$C$776,СВЦЭМ!$A$33:$A$776,$A75,СВЦЭМ!$B$33:$B$776,T$47)+'СЕТ СН'!$G$12+СВЦЭМ!$D$10+'СЕТ СН'!$G$5-'СЕТ СН'!$G$20</f>
        <v>2578.13004916</v>
      </c>
      <c r="U75" s="36">
        <f>SUMIFS(СВЦЭМ!$C$33:$C$776,СВЦЭМ!$A$33:$A$776,$A75,СВЦЭМ!$B$33:$B$776,U$47)+'СЕТ СН'!$G$12+СВЦЭМ!$D$10+'СЕТ СН'!$G$5-'СЕТ СН'!$G$20</f>
        <v>2573.2632713499997</v>
      </c>
      <c r="V75" s="36">
        <f>SUMIFS(СВЦЭМ!$C$33:$C$776,СВЦЭМ!$A$33:$A$776,$A75,СВЦЭМ!$B$33:$B$776,V$47)+'СЕТ СН'!$G$12+СВЦЭМ!$D$10+'СЕТ СН'!$G$5-'СЕТ СН'!$G$20</f>
        <v>2564.97279622</v>
      </c>
      <c r="W75" s="36">
        <f>SUMIFS(СВЦЭМ!$C$33:$C$776,СВЦЭМ!$A$33:$A$776,$A75,СВЦЭМ!$B$33:$B$776,W$47)+'СЕТ СН'!$G$12+СВЦЭМ!$D$10+'СЕТ СН'!$G$5-'СЕТ СН'!$G$20</f>
        <v>2542.8310836400001</v>
      </c>
      <c r="X75" s="36">
        <f>SUMIFS(СВЦЭМ!$C$33:$C$776,СВЦЭМ!$A$33:$A$776,$A75,СВЦЭМ!$B$33:$B$776,X$47)+'СЕТ СН'!$G$12+СВЦЭМ!$D$10+'СЕТ СН'!$G$5-'СЕТ СН'!$G$20</f>
        <v>2581.04859085</v>
      </c>
      <c r="Y75" s="36">
        <f>SUMIFS(СВЦЭМ!$C$33:$C$776,СВЦЭМ!$A$33:$A$776,$A75,СВЦЭМ!$B$33:$B$776,Y$47)+'СЕТ СН'!$G$12+СВЦЭМ!$D$10+'СЕТ СН'!$G$5-'СЕТ СН'!$G$20</f>
        <v>2660.2817546199999</v>
      </c>
    </row>
    <row r="76" spans="1:27" ht="15.75" x14ac:dyDescent="0.2">
      <c r="A76" s="35">
        <f t="shared" si="1"/>
        <v>44011</v>
      </c>
      <c r="B76" s="36">
        <f>SUMIFS(СВЦЭМ!$C$33:$C$776,СВЦЭМ!$A$33:$A$776,$A76,СВЦЭМ!$B$33:$B$776,B$47)+'СЕТ СН'!$G$12+СВЦЭМ!$D$10+'СЕТ СН'!$G$5-'СЕТ СН'!$G$20</f>
        <v>2837.7043099699999</v>
      </c>
      <c r="C76" s="36">
        <f>SUMIFS(СВЦЭМ!$C$33:$C$776,СВЦЭМ!$A$33:$A$776,$A76,СВЦЭМ!$B$33:$B$776,C$47)+'СЕТ СН'!$G$12+СВЦЭМ!$D$10+'СЕТ СН'!$G$5-'СЕТ СН'!$G$20</f>
        <v>2830.9082011999999</v>
      </c>
      <c r="D76" s="36">
        <f>SUMIFS(СВЦЭМ!$C$33:$C$776,СВЦЭМ!$A$33:$A$776,$A76,СВЦЭМ!$B$33:$B$776,D$47)+'СЕТ СН'!$G$12+СВЦЭМ!$D$10+'СЕТ СН'!$G$5-'СЕТ СН'!$G$20</f>
        <v>2814.3854722300002</v>
      </c>
      <c r="E76" s="36">
        <f>SUMIFS(СВЦЭМ!$C$33:$C$776,СВЦЭМ!$A$33:$A$776,$A76,СВЦЭМ!$B$33:$B$776,E$47)+'СЕТ СН'!$G$12+СВЦЭМ!$D$10+'СЕТ СН'!$G$5-'СЕТ СН'!$G$20</f>
        <v>2807.85856943</v>
      </c>
      <c r="F76" s="36">
        <f>SUMIFS(СВЦЭМ!$C$33:$C$776,СВЦЭМ!$A$33:$A$776,$A76,СВЦЭМ!$B$33:$B$776,F$47)+'СЕТ СН'!$G$12+СВЦЭМ!$D$10+'СЕТ СН'!$G$5-'СЕТ СН'!$G$20</f>
        <v>2793.8693256299998</v>
      </c>
      <c r="G76" s="36">
        <f>SUMIFS(СВЦЭМ!$C$33:$C$776,СВЦЭМ!$A$33:$A$776,$A76,СВЦЭМ!$B$33:$B$776,G$47)+'СЕТ СН'!$G$12+СВЦЭМ!$D$10+'СЕТ СН'!$G$5-'СЕТ СН'!$G$20</f>
        <v>2807.9779618499997</v>
      </c>
      <c r="H76" s="36">
        <f>SUMIFS(СВЦЭМ!$C$33:$C$776,СВЦЭМ!$A$33:$A$776,$A76,СВЦЭМ!$B$33:$B$776,H$47)+'СЕТ СН'!$G$12+СВЦЭМ!$D$10+'СЕТ СН'!$G$5-'СЕТ СН'!$G$20</f>
        <v>2827.2789856600002</v>
      </c>
      <c r="I76" s="36">
        <f>SUMIFS(СВЦЭМ!$C$33:$C$776,СВЦЭМ!$A$33:$A$776,$A76,СВЦЭМ!$B$33:$B$776,I$47)+'СЕТ СН'!$G$12+СВЦЭМ!$D$10+'СЕТ СН'!$G$5-'СЕТ СН'!$G$20</f>
        <v>2849.5278004499996</v>
      </c>
      <c r="J76" s="36">
        <f>SUMIFS(СВЦЭМ!$C$33:$C$776,СВЦЭМ!$A$33:$A$776,$A76,СВЦЭМ!$B$33:$B$776,J$47)+'СЕТ СН'!$G$12+СВЦЭМ!$D$10+'СЕТ СН'!$G$5-'СЕТ СН'!$G$20</f>
        <v>2787.2579802099999</v>
      </c>
      <c r="K76" s="36">
        <f>SUMIFS(СВЦЭМ!$C$33:$C$776,СВЦЭМ!$A$33:$A$776,$A76,СВЦЭМ!$B$33:$B$776,K$47)+'СЕТ СН'!$G$12+СВЦЭМ!$D$10+'СЕТ СН'!$G$5-'СЕТ СН'!$G$20</f>
        <v>2644.4158758200001</v>
      </c>
      <c r="L76" s="36">
        <f>SUMIFS(СВЦЭМ!$C$33:$C$776,СВЦЭМ!$A$33:$A$776,$A76,СВЦЭМ!$B$33:$B$776,L$47)+'СЕТ СН'!$G$12+СВЦЭМ!$D$10+'СЕТ СН'!$G$5-'СЕТ СН'!$G$20</f>
        <v>2525.3022662799999</v>
      </c>
      <c r="M76" s="36">
        <f>SUMIFS(СВЦЭМ!$C$33:$C$776,СВЦЭМ!$A$33:$A$776,$A76,СВЦЭМ!$B$33:$B$776,M$47)+'СЕТ СН'!$G$12+СВЦЭМ!$D$10+'СЕТ СН'!$G$5-'СЕТ СН'!$G$20</f>
        <v>2511.9515249599999</v>
      </c>
      <c r="N76" s="36">
        <f>SUMIFS(СВЦЭМ!$C$33:$C$776,СВЦЭМ!$A$33:$A$776,$A76,СВЦЭМ!$B$33:$B$776,N$47)+'СЕТ СН'!$G$12+СВЦЭМ!$D$10+'СЕТ СН'!$G$5-'СЕТ СН'!$G$20</f>
        <v>2536.3852717700001</v>
      </c>
      <c r="O76" s="36">
        <f>SUMIFS(СВЦЭМ!$C$33:$C$776,СВЦЭМ!$A$33:$A$776,$A76,СВЦЭМ!$B$33:$B$776,O$47)+'СЕТ СН'!$G$12+СВЦЭМ!$D$10+'СЕТ СН'!$G$5-'СЕТ СН'!$G$20</f>
        <v>2556.8093770800001</v>
      </c>
      <c r="P76" s="36">
        <f>SUMIFS(СВЦЭМ!$C$33:$C$776,СВЦЭМ!$A$33:$A$776,$A76,СВЦЭМ!$B$33:$B$776,P$47)+'СЕТ СН'!$G$12+СВЦЭМ!$D$10+'СЕТ СН'!$G$5-'СЕТ СН'!$G$20</f>
        <v>2544.7348123100001</v>
      </c>
      <c r="Q76" s="36">
        <f>SUMIFS(СВЦЭМ!$C$33:$C$776,СВЦЭМ!$A$33:$A$776,$A76,СВЦЭМ!$B$33:$B$776,Q$47)+'СЕТ СН'!$G$12+СВЦЭМ!$D$10+'СЕТ СН'!$G$5-'СЕТ СН'!$G$20</f>
        <v>2544.6115444400002</v>
      </c>
      <c r="R76" s="36">
        <f>SUMIFS(СВЦЭМ!$C$33:$C$776,СВЦЭМ!$A$33:$A$776,$A76,СВЦЭМ!$B$33:$B$776,R$47)+'СЕТ СН'!$G$12+СВЦЭМ!$D$10+'СЕТ СН'!$G$5-'СЕТ СН'!$G$20</f>
        <v>2566.1386440000001</v>
      </c>
      <c r="S76" s="36">
        <f>SUMIFS(СВЦЭМ!$C$33:$C$776,СВЦЭМ!$A$33:$A$776,$A76,СВЦЭМ!$B$33:$B$776,S$47)+'СЕТ СН'!$G$12+СВЦЭМ!$D$10+'СЕТ СН'!$G$5-'СЕТ СН'!$G$20</f>
        <v>2566.56254562</v>
      </c>
      <c r="T76" s="36">
        <f>SUMIFS(СВЦЭМ!$C$33:$C$776,СВЦЭМ!$A$33:$A$776,$A76,СВЦЭМ!$B$33:$B$776,T$47)+'СЕТ СН'!$G$12+СВЦЭМ!$D$10+'СЕТ СН'!$G$5-'СЕТ СН'!$G$20</f>
        <v>2577.03460021</v>
      </c>
      <c r="U76" s="36">
        <f>SUMIFS(СВЦЭМ!$C$33:$C$776,СВЦЭМ!$A$33:$A$776,$A76,СВЦЭМ!$B$33:$B$776,U$47)+'СЕТ СН'!$G$12+СВЦЭМ!$D$10+'СЕТ СН'!$G$5-'СЕТ СН'!$G$20</f>
        <v>2607.3609031599999</v>
      </c>
      <c r="V76" s="36">
        <f>SUMIFS(СВЦЭМ!$C$33:$C$776,СВЦЭМ!$A$33:$A$776,$A76,СВЦЭМ!$B$33:$B$776,V$47)+'СЕТ СН'!$G$12+СВЦЭМ!$D$10+'СЕТ СН'!$G$5-'СЕТ СН'!$G$20</f>
        <v>2612.3060762</v>
      </c>
      <c r="W76" s="36">
        <f>SUMIFS(СВЦЭМ!$C$33:$C$776,СВЦЭМ!$A$33:$A$776,$A76,СВЦЭМ!$B$33:$B$776,W$47)+'СЕТ СН'!$G$12+СВЦЭМ!$D$10+'СЕТ СН'!$G$5-'СЕТ СН'!$G$20</f>
        <v>2581.7150456700001</v>
      </c>
      <c r="X76" s="36">
        <f>SUMIFS(СВЦЭМ!$C$33:$C$776,СВЦЭМ!$A$33:$A$776,$A76,СВЦЭМ!$B$33:$B$776,X$47)+'СЕТ СН'!$G$12+СВЦЭМ!$D$10+'СЕТ СН'!$G$5-'СЕТ СН'!$G$20</f>
        <v>2570.1770056800001</v>
      </c>
      <c r="Y76" s="36">
        <f>SUMIFS(СВЦЭМ!$C$33:$C$776,СВЦЭМ!$A$33:$A$776,$A76,СВЦЭМ!$B$33:$B$776,Y$47)+'СЕТ СН'!$G$12+СВЦЭМ!$D$10+'СЕТ СН'!$G$5-'СЕТ СН'!$G$20</f>
        <v>2705.5968942499999</v>
      </c>
    </row>
    <row r="77" spans="1:27" ht="15.75" x14ac:dyDescent="0.2">
      <c r="A77" s="35">
        <f t="shared" si="1"/>
        <v>44012</v>
      </c>
      <c r="B77" s="36">
        <f>SUMIFS(СВЦЭМ!$C$33:$C$776,СВЦЭМ!$A$33:$A$776,$A77,СВЦЭМ!$B$33:$B$776,B$47)+'СЕТ СН'!$G$12+СВЦЭМ!$D$10+'СЕТ СН'!$G$5-'СЕТ СН'!$G$20</f>
        <v>2833.1037628099998</v>
      </c>
      <c r="C77" s="36">
        <f>SUMIFS(СВЦЭМ!$C$33:$C$776,СВЦЭМ!$A$33:$A$776,$A77,СВЦЭМ!$B$33:$B$776,C$47)+'СЕТ СН'!$G$12+СВЦЭМ!$D$10+'СЕТ СН'!$G$5-'СЕТ СН'!$G$20</f>
        <v>2802.3648900899998</v>
      </c>
      <c r="D77" s="36">
        <f>SUMIFS(СВЦЭМ!$C$33:$C$776,СВЦЭМ!$A$33:$A$776,$A77,СВЦЭМ!$B$33:$B$776,D$47)+'СЕТ СН'!$G$12+СВЦЭМ!$D$10+'СЕТ СН'!$G$5-'СЕТ СН'!$G$20</f>
        <v>2784.7148289500001</v>
      </c>
      <c r="E77" s="36">
        <f>SUMIFS(СВЦЭМ!$C$33:$C$776,СВЦЭМ!$A$33:$A$776,$A77,СВЦЭМ!$B$33:$B$776,E$47)+'СЕТ СН'!$G$12+СВЦЭМ!$D$10+'СЕТ СН'!$G$5-'СЕТ СН'!$G$20</f>
        <v>2777.7261485499998</v>
      </c>
      <c r="F77" s="36">
        <f>SUMIFS(СВЦЭМ!$C$33:$C$776,СВЦЭМ!$A$33:$A$776,$A77,СВЦЭМ!$B$33:$B$776,F$47)+'СЕТ СН'!$G$12+СВЦЭМ!$D$10+'СЕТ СН'!$G$5-'СЕТ СН'!$G$20</f>
        <v>2765.4673502800001</v>
      </c>
      <c r="G77" s="36">
        <f>SUMIFS(СВЦЭМ!$C$33:$C$776,СВЦЭМ!$A$33:$A$776,$A77,СВЦЭМ!$B$33:$B$776,G$47)+'СЕТ СН'!$G$12+СВЦЭМ!$D$10+'СЕТ СН'!$G$5-'СЕТ СН'!$G$20</f>
        <v>2781.98350368</v>
      </c>
      <c r="H77" s="36">
        <f>SUMIFS(СВЦЭМ!$C$33:$C$776,СВЦЭМ!$A$33:$A$776,$A77,СВЦЭМ!$B$33:$B$776,H$47)+'СЕТ СН'!$G$12+СВЦЭМ!$D$10+'СЕТ СН'!$G$5-'СЕТ СН'!$G$20</f>
        <v>2808.91579361</v>
      </c>
      <c r="I77" s="36">
        <f>SUMIFS(СВЦЭМ!$C$33:$C$776,СВЦЭМ!$A$33:$A$776,$A77,СВЦЭМ!$B$33:$B$776,I$47)+'СЕТ СН'!$G$12+СВЦЭМ!$D$10+'СЕТ СН'!$G$5-'СЕТ СН'!$G$20</f>
        <v>2821.46139343</v>
      </c>
      <c r="J77" s="36">
        <f>SUMIFS(СВЦЭМ!$C$33:$C$776,СВЦЭМ!$A$33:$A$776,$A77,СВЦЭМ!$B$33:$B$776,J$47)+'СЕТ СН'!$G$12+СВЦЭМ!$D$10+'СЕТ СН'!$G$5-'СЕТ СН'!$G$20</f>
        <v>2761.9628574600001</v>
      </c>
      <c r="K77" s="36">
        <f>SUMIFS(СВЦЭМ!$C$33:$C$776,СВЦЭМ!$A$33:$A$776,$A77,СВЦЭМ!$B$33:$B$776,K$47)+'СЕТ СН'!$G$12+СВЦЭМ!$D$10+'СЕТ СН'!$G$5-'СЕТ СН'!$G$20</f>
        <v>2655.63297487</v>
      </c>
      <c r="L77" s="36">
        <f>SUMIFS(СВЦЭМ!$C$33:$C$776,СВЦЭМ!$A$33:$A$776,$A77,СВЦЭМ!$B$33:$B$776,L$47)+'СЕТ СН'!$G$12+СВЦЭМ!$D$10+'СЕТ СН'!$G$5-'СЕТ СН'!$G$20</f>
        <v>2563.83594356</v>
      </c>
      <c r="M77" s="36">
        <f>SUMIFS(СВЦЭМ!$C$33:$C$776,СВЦЭМ!$A$33:$A$776,$A77,СВЦЭМ!$B$33:$B$776,M$47)+'СЕТ СН'!$G$12+СВЦЭМ!$D$10+'СЕТ СН'!$G$5-'СЕТ СН'!$G$20</f>
        <v>2557.34286122</v>
      </c>
      <c r="N77" s="36">
        <f>SUMIFS(СВЦЭМ!$C$33:$C$776,СВЦЭМ!$A$33:$A$776,$A77,СВЦЭМ!$B$33:$B$776,N$47)+'СЕТ СН'!$G$12+СВЦЭМ!$D$10+'СЕТ СН'!$G$5-'СЕТ СН'!$G$20</f>
        <v>2585.88591782</v>
      </c>
      <c r="O77" s="36">
        <f>SUMIFS(СВЦЭМ!$C$33:$C$776,СВЦЭМ!$A$33:$A$776,$A77,СВЦЭМ!$B$33:$B$776,O$47)+'СЕТ СН'!$G$12+СВЦЭМ!$D$10+'СЕТ СН'!$G$5-'СЕТ СН'!$G$20</f>
        <v>2582.9670338199999</v>
      </c>
      <c r="P77" s="36">
        <f>SUMIFS(СВЦЭМ!$C$33:$C$776,СВЦЭМ!$A$33:$A$776,$A77,СВЦЭМ!$B$33:$B$776,P$47)+'СЕТ СН'!$G$12+СВЦЭМ!$D$10+'СЕТ СН'!$G$5-'СЕТ СН'!$G$20</f>
        <v>2583.1631222599999</v>
      </c>
      <c r="Q77" s="36">
        <f>SUMIFS(СВЦЭМ!$C$33:$C$776,СВЦЭМ!$A$33:$A$776,$A77,СВЦЭМ!$B$33:$B$776,Q$47)+'СЕТ СН'!$G$12+СВЦЭМ!$D$10+'СЕТ СН'!$G$5-'СЕТ СН'!$G$20</f>
        <v>2588.20398019</v>
      </c>
      <c r="R77" s="36">
        <f>SUMIFS(СВЦЭМ!$C$33:$C$776,СВЦЭМ!$A$33:$A$776,$A77,СВЦЭМ!$B$33:$B$776,R$47)+'СЕТ СН'!$G$12+СВЦЭМ!$D$10+'СЕТ СН'!$G$5-'СЕТ СН'!$G$20</f>
        <v>2592.4270227699999</v>
      </c>
      <c r="S77" s="36">
        <f>SUMIFS(СВЦЭМ!$C$33:$C$776,СВЦЭМ!$A$33:$A$776,$A77,СВЦЭМ!$B$33:$B$776,S$47)+'СЕТ СН'!$G$12+СВЦЭМ!$D$10+'СЕТ СН'!$G$5-'СЕТ СН'!$G$20</f>
        <v>2594.2152571699999</v>
      </c>
      <c r="T77" s="36">
        <f>SUMIFS(СВЦЭМ!$C$33:$C$776,СВЦЭМ!$A$33:$A$776,$A77,СВЦЭМ!$B$33:$B$776,T$47)+'СЕТ СН'!$G$12+СВЦЭМ!$D$10+'СЕТ СН'!$G$5-'СЕТ СН'!$G$20</f>
        <v>2597.40877589</v>
      </c>
      <c r="U77" s="36">
        <f>SUMIFS(СВЦЭМ!$C$33:$C$776,СВЦЭМ!$A$33:$A$776,$A77,СВЦЭМ!$B$33:$B$776,U$47)+'СЕТ СН'!$G$12+СВЦЭМ!$D$10+'СЕТ СН'!$G$5-'СЕТ СН'!$G$20</f>
        <v>2592.9081348899999</v>
      </c>
      <c r="V77" s="36">
        <f>SUMIFS(СВЦЭМ!$C$33:$C$776,СВЦЭМ!$A$33:$A$776,$A77,СВЦЭМ!$B$33:$B$776,V$47)+'СЕТ СН'!$G$12+СВЦЭМ!$D$10+'СЕТ СН'!$G$5-'СЕТ СН'!$G$20</f>
        <v>2584.1380180300002</v>
      </c>
      <c r="W77" s="36">
        <f>SUMIFS(СВЦЭМ!$C$33:$C$776,СВЦЭМ!$A$33:$A$776,$A77,СВЦЭМ!$B$33:$B$776,W$47)+'СЕТ СН'!$G$12+СВЦЭМ!$D$10+'СЕТ СН'!$G$5-'СЕТ СН'!$G$20</f>
        <v>2552.4225818099999</v>
      </c>
      <c r="X77" s="36">
        <f>SUMIFS(СВЦЭМ!$C$33:$C$776,СВЦЭМ!$A$33:$A$776,$A77,СВЦЭМ!$B$33:$B$776,X$47)+'СЕТ СН'!$G$12+СВЦЭМ!$D$10+'СЕТ СН'!$G$5-'СЕТ СН'!$G$20</f>
        <v>2601.3141571599999</v>
      </c>
      <c r="Y77" s="36">
        <f>SUMIFS(СВЦЭМ!$C$33:$C$776,СВЦЭМ!$A$33:$A$776,$A77,СВЦЭМ!$B$33:$B$776,Y$47)+'СЕТ СН'!$G$12+СВЦЭМ!$D$10+'СЕТ СН'!$G$5-'СЕТ СН'!$G$20</f>
        <v>2708.0393483399998</v>
      </c>
      <c r="AA77" s="37"/>
    </row>
    <row r="78" spans="1:27" ht="15.75" hidden="1" x14ac:dyDescent="0.2">
      <c r="A78" s="35">
        <f t="shared" si="1"/>
        <v>44013</v>
      </c>
      <c r="B78" s="36">
        <f>SUMIFS(СВЦЭМ!$C$33:$C$776,СВЦЭМ!$A$33:$A$776,$A78,СВЦЭМ!$B$33:$B$776,B$47)+'СЕТ СН'!$G$12+СВЦЭМ!$D$10+'СЕТ СН'!$G$5-'СЕТ СН'!$G$20</f>
        <v>1869.3000080499999</v>
      </c>
      <c r="C78" s="36">
        <f>SUMIFS(СВЦЭМ!$C$33:$C$776,СВЦЭМ!$A$33:$A$776,$A78,СВЦЭМ!$B$33:$B$776,C$47)+'СЕТ СН'!$G$12+СВЦЭМ!$D$10+'СЕТ СН'!$G$5-'СЕТ СН'!$G$20</f>
        <v>1869.3000080499999</v>
      </c>
      <c r="D78" s="36">
        <f>SUMIFS(СВЦЭМ!$C$33:$C$776,СВЦЭМ!$A$33:$A$776,$A78,СВЦЭМ!$B$33:$B$776,D$47)+'СЕТ СН'!$G$12+СВЦЭМ!$D$10+'СЕТ СН'!$G$5-'СЕТ СН'!$G$20</f>
        <v>1869.3000080499999</v>
      </c>
      <c r="E78" s="36">
        <f>SUMIFS(СВЦЭМ!$C$33:$C$776,СВЦЭМ!$A$33:$A$776,$A78,СВЦЭМ!$B$33:$B$776,E$47)+'СЕТ СН'!$G$12+СВЦЭМ!$D$10+'СЕТ СН'!$G$5-'СЕТ СН'!$G$20</f>
        <v>1869.3000080499999</v>
      </c>
      <c r="F78" s="36">
        <f>SUMIFS(СВЦЭМ!$C$33:$C$776,СВЦЭМ!$A$33:$A$776,$A78,СВЦЭМ!$B$33:$B$776,F$47)+'СЕТ СН'!$G$12+СВЦЭМ!$D$10+'СЕТ СН'!$G$5-'СЕТ СН'!$G$20</f>
        <v>1869.3000080499999</v>
      </c>
      <c r="G78" s="36">
        <f>SUMIFS(СВЦЭМ!$C$33:$C$776,СВЦЭМ!$A$33:$A$776,$A78,СВЦЭМ!$B$33:$B$776,G$47)+'СЕТ СН'!$G$12+СВЦЭМ!$D$10+'СЕТ СН'!$G$5-'СЕТ СН'!$G$20</f>
        <v>1869.3000080499999</v>
      </c>
      <c r="H78" s="36">
        <f>SUMIFS(СВЦЭМ!$C$33:$C$776,СВЦЭМ!$A$33:$A$776,$A78,СВЦЭМ!$B$33:$B$776,H$47)+'СЕТ СН'!$G$12+СВЦЭМ!$D$10+'СЕТ СН'!$G$5-'СЕТ СН'!$G$20</f>
        <v>1869.3000080499999</v>
      </c>
      <c r="I78" s="36">
        <f>SUMIFS(СВЦЭМ!$C$33:$C$776,СВЦЭМ!$A$33:$A$776,$A78,СВЦЭМ!$B$33:$B$776,I$47)+'СЕТ СН'!$G$12+СВЦЭМ!$D$10+'СЕТ СН'!$G$5-'СЕТ СН'!$G$20</f>
        <v>1869.3000080499999</v>
      </c>
      <c r="J78" s="36">
        <f>SUMIFS(СВЦЭМ!$C$33:$C$776,СВЦЭМ!$A$33:$A$776,$A78,СВЦЭМ!$B$33:$B$776,J$47)+'СЕТ СН'!$G$12+СВЦЭМ!$D$10+'СЕТ СН'!$G$5-'СЕТ СН'!$G$20</f>
        <v>1869.3000080499999</v>
      </c>
      <c r="K78" s="36">
        <f>SUMIFS(СВЦЭМ!$C$33:$C$776,СВЦЭМ!$A$33:$A$776,$A78,СВЦЭМ!$B$33:$B$776,K$47)+'СЕТ СН'!$G$12+СВЦЭМ!$D$10+'СЕТ СН'!$G$5-'СЕТ СН'!$G$20</f>
        <v>1869.3000080499999</v>
      </c>
      <c r="L78" s="36">
        <f>SUMIFS(СВЦЭМ!$C$33:$C$776,СВЦЭМ!$A$33:$A$776,$A78,СВЦЭМ!$B$33:$B$776,L$47)+'СЕТ СН'!$G$12+СВЦЭМ!$D$10+'СЕТ СН'!$G$5-'СЕТ СН'!$G$20</f>
        <v>1869.3000080499999</v>
      </c>
      <c r="M78" s="36">
        <f>SUMIFS(СВЦЭМ!$C$33:$C$776,СВЦЭМ!$A$33:$A$776,$A78,СВЦЭМ!$B$33:$B$776,M$47)+'СЕТ СН'!$G$12+СВЦЭМ!$D$10+'СЕТ СН'!$G$5-'СЕТ СН'!$G$20</f>
        <v>1869.3000080499999</v>
      </c>
      <c r="N78" s="36">
        <f>SUMIFS(СВЦЭМ!$C$33:$C$776,СВЦЭМ!$A$33:$A$776,$A78,СВЦЭМ!$B$33:$B$776,N$47)+'СЕТ СН'!$G$12+СВЦЭМ!$D$10+'СЕТ СН'!$G$5-'СЕТ СН'!$G$20</f>
        <v>1869.3000080499999</v>
      </c>
      <c r="O78" s="36">
        <f>SUMIFS(СВЦЭМ!$C$33:$C$776,СВЦЭМ!$A$33:$A$776,$A78,СВЦЭМ!$B$33:$B$776,O$47)+'СЕТ СН'!$G$12+СВЦЭМ!$D$10+'СЕТ СН'!$G$5-'СЕТ СН'!$G$20</f>
        <v>1869.3000080499999</v>
      </c>
      <c r="P78" s="36">
        <f>SUMIFS(СВЦЭМ!$C$33:$C$776,СВЦЭМ!$A$33:$A$776,$A78,СВЦЭМ!$B$33:$B$776,P$47)+'СЕТ СН'!$G$12+СВЦЭМ!$D$10+'СЕТ СН'!$G$5-'СЕТ СН'!$G$20</f>
        <v>1869.3000080499999</v>
      </c>
      <c r="Q78" s="36">
        <f>SUMIFS(СВЦЭМ!$C$33:$C$776,СВЦЭМ!$A$33:$A$776,$A78,СВЦЭМ!$B$33:$B$776,Q$47)+'СЕТ СН'!$G$12+СВЦЭМ!$D$10+'СЕТ СН'!$G$5-'СЕТ СН'!$G$20</f>
        <v>1869.3000080499999</v>
      </c>
      <c r="R78" s="36">
        <f>SUMIFS(СВЦЭМ!$C$33:$C$776,СВЦЭМ!$A$33:$A$776,$A78,СВЦЭМ!$B$33:$B$776,R$47)+'СЕТ СН'!$G$12+СВЦЭМ!$D$10+'СЕТ СН'!$G$5-'СЕТ СН'!$G$20</f>
        <v>1869.3000080499999</v>
      </c>
      <c r="S78" s="36">
        <f>SUMIFS(СВЦЭМ!$C$33:$C$776,СВЦЭМ!$A$33:$A$776,$A78,СВЦЭМ!$B$33:$B$776,S$47)+'СЕТ СН'!$G$12+СВЦЭМ!$D$10+'СЕТ СН'!$G$5-'СЕТ СН'!$G$20</f>
        <v>1869.3000080499999</v>
      </c>
      <c r="T78" s="36">
        <f>SUMIFS(СВЦЭМ!$C$33:$C$776,СВЦЭМ!$A$33:$A$776,$A78,СВЦЭМ!$B$33:$B$776,T$47)+'СЕТ СН'!$G$12+СВЦЭМ!$D$10+'СЕТ СН'!$G$5-'СЕТ СН'!$G$20</f>
        <v>1869.3000080499999</v>
      </c>
      <c r="U78" s="36">
        <f>SUMIFS(СВЦЭМ!$C$33:$C$776,СВЦЭМ!$A$33:$A$776,$A78,СВЦЭМ!$B$33:$B$776,U$47)+'СЕТ СН'!$G$12+СВЦЭМ!$D$10+'СЕТ СН'!$G$5-'СЕТ СН'!$G$20</f>
        <v>1869.3000080499999</v>
      </c>
      <c r="V78" s="36">
        <f>SUMIFS(СВЦЭМ!$C$33:$C$776,СВЦЭМ!$A$33:$A$776,$A78,СВЦЭМ!$B$33:$B$776,V$47)+'СЕТ СН'!$G$12+СВЦЭМ!$D$10+'СЕТ СН'!$G$5-'СЕТ СН'!$G$20</f>
        <v>1869.3000080499999</v>
      </c>
      <c r="W78" s="36">
        <f>SUMIFS(СВЦЭМ!$C$33:$C$776,СВЦЭМ!$A$33:$A$776,$A78,СВЦЭМ!$B$33:$B$776,W$47)+'СЕТ СН'!$G$12+СВЦЭМ!$D$10+'СЕТ СН'!$G$5-'СЕТ СН'!$G$20</f>
        <v>1869.3000080499999</v>
      </c>
      <c r="X78" s="36">
        <f>SUMIFS(СВЦЭМ!$C$33:$C$776,СВЦЭМ!$A$33:$A$776,$A78,СВЦЭМ!$B$33:$B$776,X$47)+'СЕТ СН'!$G$12+СВЦЭМ!$D$10+'СЕТ СН'!$G$5-'СЕТ СН'!$G$20</f>
        <v>1869.3000080499999</v>
      </c>
      <c r="Y78" s="36">
        <f>SUMIFS(СВЦЭМ!$C$33:$C$776,СВЦЭМ!$A$33:$A$776,$A78,СВЦЭМ!$B$33:$B$776,Y$47)+'СЕТ СН'!$G$12+СВЦЭМ!$D$10+'СЕТ СН'!$G$5-'СЕТ СН'!$G$20</f>
        <v>1869.3000080499999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01.06.2020</v>
      </c>
      <c r="B84" s="36">
        <f>SUMIFS(СВЦЭМ!$C$33:$C$776,СВЦЭМ!$A$33:$A$776,$A84,СВЦЭМ!$B$33:$B$776,B$83)+'СЕТ СН'!$H$12+СВЦЭМ!$D$10+'СЕТ СН'!$H$5-'СЕТ СН'!$H$20</f>
        <v>2777.2179926899998</v>
      </c>
      <c r="C84" s="36">
        <f>SUMIFS(СВЦЭМ!$C$33:$C$776,СВЦЭМ!$A$33:$A$776,$A84,СВЦЭМ!$B$33:$B$776,C$83)+'СЕТ СН'!$H$12+СВЦЭМ!$D$10+'СЕТ СН'!$H$5-'СЕТ СН'!$H$20</f>
        <v>2786.47652866</v>
      </c>
      <c r="D84" s="36">
        <f>SUMIFS(СВЦЭМ!$C$33:$C$776,СВЦЭМ!$A$33:$A$776,$A84,СВЦЭМ!$B$33:$B$776,D$83)+'СЕТ СН'!$H$12+СВЦЭМ!$D$10+'СЕТ СН'!$H$5-'СЕТ СН'!$H$20</f>
        <v>2805.29503406</v>
      </c>
      <c r="E84" s="36">
        <f>SUMIFS(СВЦЭМ!$C$33:$C$776,СВЦЭМ!$A$33:$A$776,$A84,СВЦЭМ!$B$33:$B$776,E$83)+'СЕТ СН'!$H$12+СВЦЭМ!$D$10+'СЕТ СН'!$H$5-'СЕТ СН'!$H$20</f>
        <v>2815.58565933</v>
      </c>
      <c r="F84" s="36">
        <f>SUMIFS(СВЦЭМ!$C$33:$C$776,СВЦЭМ!$A$33:$A$776,$A84,СВЦЭМ!$B$33:$B$776,F$83)+'СЕТ СН'!$H$12+СВЦЭМ!$D$10+'СЕТ СН'!$H$5-'СЕТ СН'!$H$20</f>
        <v>2814.4426556499998</v>
      </c>
      <c r="G84" s="36">
        <f>SUMIFS(СВЦЭМ!$C$33:$C$776,СВЦЭМ!$A$33:$A$776,$A84,СВЦЭМ!$B$33:$B$776,G$83)+'СЕТ СН'!$H$12+СВЦЭМ!$D$10+'СЕТ СН'!$H$5-'СЕТ СН'!$H$20</f>
        <v>2811.9813931899998</v>
      </c>
      <c r="H84" s="36">
        <f>SUMIFS(СВЦЭМ!$C$33:$C$776,СВЦЭМ!$A$33:$A$776,$A84,СВЦЭМ!$B$33:$B$776,H$83)+'СЕТ СН'!$H$12+СВЦЭМ!$D$10+'СЕТ СН'!$H$5-'СЕТ СН'!$H$20</f>
        <v>2787.1876724799999</v>
      </c>
      <c r="I84" s="36">
        <f>SUMIFS(СВЦЭМ!$C$33:$C$776,СВЦЭМ!$A$33:$A$776,$A84,СВЦЭМ!$B$33:$B$776,I$83)+'СЕТ СН'!$H$12+СВЦЭМ!$D$10+'СЕТ СН'!$H$5-'СЕТ СН'!$H$20</f>
        <v>2782.36328658</v>
      </c>
      <c r="J84" s="36">
        <f>SUMIFS(СВЦЭМ!$C$33:$C$776,СВЦЭМ!$A$33:$A$776,$A84,СВЦЭМ!$B$33:$B$776,J$83)+'СЕТ СН'!$H$12+СВЦЭМ!$D$10+'СЕТ СН'!$H$5-'СЕТ СН'!$H$20</f>
        <v>2742.8490026999998</v>
      </c>
      <c r="K84" s="36">
        <f>SUMIFS(СВЦЭМ!$C$33:$C$776,СВЦЭМ!$A$33:$A$776,$A84,СВЦЭМ!$B$33:$B$776,K$83)+'СЕТ СН'!$H$12+СВЦЭМ!$D$10+'СЕТ СН'!$H$5-'СЕТ СН'!$H$20</f>
        <v>2677.1125474400001</v>
      </c>
      <c r="L84" s="36">
        <f>SUMIFS(СВЦЭМ!$C$33:$C$776,СВЦЭМ!$A$33:$A$776,$A84,СВЦЭМ!$B$33:$B$776,L$83)+'СЕТ СН'!$H$12+СВЦЭМ!$D$10+'СЕТ СН'!$H$5-'СЕТ СН'!$H$20</f>
        <v>2708.0716779999998</v>
      </c>
      <c r="M84" s="36">
        <f>SUMIFS(СВЦЭМ!$C$33:$C$776,СВЦЭМ!$A$33:$A$776,$A84,СВЦЭМ!$B$33:$B$776,M$83)+'СЕТ СН'!$H$12+СВЦЭМ!$D$10+'СЕТ СН'!$H$5-'СЕТ СН'!$H$20</f>
        <v>2725.6942046599997</v>
      </c>
      <c r="N84" s="36">
        <f>SUMIFS(СВЦЭМ!$C$33:$C$776,СВЦЭМ!$A$33:$A$776,$A84,СВЦЭМ!$B$33:$B$776,N$83)+'СЕТ СН'!$H$12+СВЦЭМ!$D$10+'СЕТ СН'!$H$5-'СЕТ СН'!$H$20</f>
        <v>2723.4957588899997</v>
      </c>
      <c r="O84" s="36">
        <f>SUMIFS(СВЦЭМ!$C$33:$C$776,СВЦЭМ!$A$33:$A$776,$A84,СВЦЭМ!$B$33:$B$776,O$83)+'СЕТ СН'!$H$12+СВЦЭМ!$D$10+'СЕТ СН'!$H$5-'СЕТ СН'!$H$20</f>
        <v>2703.4535394</v>
      </c>
      <c r="P84" s="36">
        <f>SUMIFS(СВЦЭМ!$C$33:$C$776,СВЦЭМ!$A$33:$A$776,$A84,СВЦЭМ!$B$33:$B$776,P$83)+'СЕТ СН'!$H$12+СВЦЭМ!$D$10+'СЕТ СН'!$H$5-'СЕТ СН'!$H$20</f>
        <v>2699.3129838899999</v>
      </c>
      <c r="Q84" s="36">
        <f>SUMIFS(СВЦЭМ!$C$33:$C$776,СВЦЭМ!$A$33:$A$776,$A84,СВЦЭМ!$B$33:$B$776,Q$83)+'СЕТ СН'!$H$12+СВЦЭМ!$D$10+'СЕТ СН'!$H$5-'СЕТ СН'!$H$20</f>
        <v>2703.4078497699998</v>
      </c>
      <c r="R84" s="36">
        <f>SUMIFS(СВЦЭМ!$C$33:$C$776,СВЦЭМ!$A$33:$A$776,$A84,СВЦЭМ!$B$33:$B$776,R$83)+'СЕТ СН'!$H$12+СВЦЭМ!$D$10+'СЕТ СН'!$H$5-'СЕТ СН'!$H$20</f>
        <v>2696.4881524799998</v>
      </c>
      <c r="S84" s="36">
        <f>SUMIFS(СВЦЭМ!$C$33:$C$776,СВЦЭМ!$A$33:$A$776,$A84,СВЦЭМ!$B$33:$B$776,S$83)+'СЕТ СН'!$H$12+СВЦЭМ!$D$10+'СЕТ СН'!$H$5-'СЕТ СН'!$H$20</f>
        <v>2700.7515367199999</v>
      </c>
      <c r="T84" s="36">
        <f>SUMIFS(СВЦЭМ!$C$33:$C$776,СВЦЭМ!$A$33:$A$776,$A84,СВЦЭМ!$B$33:$B$776,T$83)+'СЕТ СН'!$H$12+СВЦЭМ!$D$10+'СЕТ СН'!$H$5-'СЕТ СН'!$H$20</f>
        <v>2704.27855817</v>
      </c>
      <c r="U84" s="36">
        <f>SUMIFS(СВЦЭМ!$C$33:$C$776,СВЦЭМ!$A$33:$A$776,$A84,СВЦЭМ!$B$33:$B$776,U$83)+'СЕТ СН'!$H$12+СВЦЭМ!$D$10+'СЕТ СН'!$H$5-'СЕТ СН'!$H$20</f>
        <v>2687.0947556000001</v>
      </c>
      <c r="V84" s="36">
        <f>SUMIFS(СВЦЭМ!$C$33:$C$776,СВЦЭМ!$A$33:$A$776,$A84,СВЦЭМ!$B$33:$B$776,V$83)+'СЕТ СН'!$H$12+СВЦЭМ!$D$10+'СЕТ СН'!$H$5-'СЕТ СН'!$H$20</f>
        <v>2702.4240140100001</v>
      </c>
      <c r="W84" s="36">
        <f>SUMIFS(СВЦЭМ!$C$33:$C$776,СВЦЭМ!$A$33:$A$776,$A84,СВЦЭМ!$B$33:$B$776,W$83)+'СЕТ СН'!$H$12+СВЦЭМ!$D$10+'СЕТ СН'!$H$5-'СЕТ СН'!$H$20</f>
        <v>2726.1377753400002</v>
      </c>
      <c r="X84" s="36">
        <f>SUMIFS(СВЦЭМ!$C$33:$C$776,СВЦЭМ!$A$33:$A$776,$A84,СВЦЭМ!$B$33:$B$776,X$83)+'СЕТ СН'!$H$12+СВЦЭМ!$D$10+'СЕТ СН'!$H$5-'СЕТ СН'!$H$20</f>
        <v>2697.6747100900002</v>
      </c>
      <c r="Y84" s="36">
        <f>SUMIFS(СВЦЭМ!$C$33:$C$776,СВЦЭМ!$A$33:$A$776,$A84,СВЦЭМ!$B$33:$B$776,Y$83)+'СЕТ СН'!$H$12+СВЦЭМ!$D$10+'СЕТ СН'!$H$5-'СЕТ СН'!$H$20</f>
        <v>2727.9341839799999</v>
      </c>
    </row>
    <row r="85" spans="1:25" ht="15.75" x14ac:dyDescent="0.2">
      <c r="A85" s="35">
        <f>A84+1</f>
        <v>43984</v>
      </c>
      <c r="B85" s="36">
        <f>SUMIFS(СВЦЭМ!$C$33:$C$776,СВЦЭМ!$A$33:$A$776,$A85,СВЦЭМ!$B$33:$B$776,B$83)+'СЕТ СН'!$H$12+СВЦЭМ!$D$10+'СЕТ СН'!$H$5-'СЕТ СН'!$H$20</f>
        <v>2751.7619064599999</v>
      </c>
      <c r="C85" s="36">
        <f>SUMIFS(СВЦЭМ!$C$33:$C$776,СВЦЭМ!$A$33:$A$776,$A85,СВЦЭМ!$B$33:$B$776,C$83)+'СЕТ СН'!$H$12+СВЦЭМ!$D$10+'СЕТ СН'!$H$5-'СЕТ СН'!$H$20</f>
        <v>2792.16888638</v>
      </c>
      <c r="D85" s="36">
        <f>SUMIFS(СВЦЭМ!$C$33:$C$776,СВЦЭМ!$A$33:$A$776,$A85,СВЦЭМ!$B$33:$B$776,D$83)+'СЕТ СН'!$H$12+СВЦЭМ!$D$10+'СЕТ СН'!$H$5-'СЕТ СН'!$H$20</f>
        <v>2818.3555995500001</v>
      </c>
      <c r="E85" s="36">
        <f>SUMIFS(СВЦЭМ!$C$33:$C$776,СВЦЭМ!$A$33:$A$776,$A85,СВЦЭМ!$B$33:$B$776,E$83)+'СЕТ СН'!$H$12+СВЦЭМ!$D$10+'СЕТ СН'!$H$5-'СЕТ СН'!$H$20</f>
        <v>2834.7589230399999</v>
      </c>
      <c r="F85" s="36">
        <f>SUMIFS(СВЦЭМ!$C$33:$C$776,СВЦЭМ!$A$33:$A$776,$A85,СВЦЭМ!$B$33:$B$776,F$83)+'СЕТ СН'!$H$12+СВЦЭМ!$D$10+'СЕТ СН'!$H$5-'СЕТ СН'!$H$20</f>
        <v>2838.4907362499998</v>
      </c>
      <c r="G85" s="36">
        <f>SUMIFS(СВЦЭМ!$C$33:$C$776,СВЦЭМ!$A$33:$A$776,$A85,СВЦЭМ!$B$33:$B$776,G$83)+'СЕТ СН'!$H$12+СВЦЭМ!$D$10+'СЕТ СН'!$H$5-'СЕТ СН'!$H$20</f>
        <v>2831.14577052</v>
      </c>
      <c r="H85" s="36">
        <f>SUMIFS(СВЦЭМ!$C$33:$C$776,СВЦЭМ!$A$33:$A$776,$A85,СВЦЭМ!$B$33:$B$776,H$83)+'СЕТ СН'!$H$12+СВЦЭМ!$D$10+'СЕТ СН'!$H$5-'СЕТ СН'!$H$20</f>
        <v>2789.5819490200001</v>
      </c>
      <c r="I85" s="36">
        <f>SUMIFS(СВЦЭМ!$C$33:$C$776,СВЦЭМ!$A$33:$A$776,$A85,СВЦЭМ!$B$33:$B$776,I$83)+'СЕТ СН'!$H$12+СВЦЭМ!$D$10+'СЕТ СН'!$H$5-'СЕТ СН'!$H$20</f>
        <v>2738.2149433099999</v>
      </c>
      <c r="J85" s="36">
        <f>SUMIFS(СВЦЭМ!$C$33:$C$776,СВЦЭМ!$A$33:$A$776,$A85,СВЦЭМ!$B$33:$B$776,J$83)+'СЕТ СН'!$H$12+СВЦЭМ!$D$10+'СЕТ СН'!$H$5-'СЕТ СН'!$H$20</f>
        <v>2755.50787511</v>
      </c>
      <c r="K85" s="36">
        <f>SUMIFS(СВЦЭМ!$C$33:$C$776,СВЦЭМ!$A$33:$A$776,$A85,СВЦЭМ!$B$33:$B$776,K$83)+'СЕТ СН'!$H$12+СВЦЭМ!$D$10+'СЕТ СН'!$H$5-'СЕТ СН'!$H$20</f>
        <v>2752.6879872999998</v>
      </c>
      <c r="L85" s="36">
        <f>SUMIFS(СВЦЭМ!$C$33:$C$776,СВЦЭМ!$A$33:$A$776,$A85,СВЦЭМ!$B$33:$B$776,L$83)+'СЕТ СН'!$H$12+СВЦЭМ!$D$10+'СЕТ СН'!$H$5-'СЕТ СН'!$H$20</f>
        <v>2746.8326354399996</v>
      </c>
      <c r="M85" s="36">
        <f>SUMIFS(СВЦЭМ!$C$33:$C$776,СВЦЭМ!$A$33:$A$776,$A85,СВЦЭМ!$B$33:$B$776,M$83)+'СЕТ СН'!$H$12+СВЦЭМ!$D$10+'СЕТ СН'!$H$5-'СЕТ СН'!$H$20</f>
        <v>2720.5678023400001</v>
      </c>
      <c r="N85" s="36">
        <f>SUMIFS(СВЦЭМ!$C$33:$C$776,СВЦЭМ!$A$33:$A$776,$A85,СВЦЭМ!$B$33:$B$776,N$83)+'СЕТ СН'!$H$12+СВЦЭМ!$D$10+'СЕТ СН'!$H$5-'СЕТ СН'!$H$20</f>
        <v>2715.67471759</v>
      </c>
      <c r="O85" s="36">
        <f>SUMIFS(СВЦЭМ!$C$33:$C$776,СВЦЭМ!$A$33:$A$776,$A85,СВЦЭМ!$B$33:$B$776,O$83)+'СЕТ СН'!$H$12+СВЦЭМ!$D$10+'СЕТ СН'!$H$5-'СЕТ СН'!$H$20</f>
        <v>2715.3454569599999</v>
      </c>
      <c r="P85" s="36">
        <f>SUMIFS(СВЦЭМ!$C$33:$C$776,СВЦЭМ!$A$33:$A$776,$A85,СВЦЭМ!$B$33:$B$776,P$83)+'СЕТ СН'!$H$12+СВЦЭМ!$D$10+'СЕТ СН'!$H$5-'СЕТ СН'!$H$20</f>
        <v>2729.0367659099998</v>
      </c>
      <c r="Q85" s="36">
        <f>SUMIFS(СВЦЭМ!$C$33:$C$776,СВЦЭМ!$A$33:$A$776,$A85,СВЦЭМ!$B$33:$B$776,Q$83)+'СЕТ СН'!$H$12+СВЦЭМ!$D$10+'СЕТ СН'!$H$5-'СЕТ СН'!$H$20</f>
        <v>2724.7459061</v>
      </c>
      <c r="R85" s="36">
        <f>SUMIFS(СВЦЭМ!$C$33:$C$776,СВЦЭМ!$A$33:$A$776,$A85,СВЦЭМ!$B$33:$B$776,R$83)+'СЕТ СН'!$H$12+СВЦЭМ!$D$10+'СЕТ СН'!$H$5-'СЕТ СН'!$H$20</f>
        <v>2716.1423214500001</v>
      </c>
      <c r="S85" s="36">
        <f>SUMIFS(СВЦЭМ!$C$33:$C$776,СВЦЭМ!$A$33:$A$776,$A85,СВЦЭМ!$B$33:$B$776,S$83)+'СЕТ СН'!$H$12+СВЦЭМ!$D$10+'СЕТ СН'!$H$5-'СЕТ СН'!$H$20</f>
        <v>2726.0836824500002</v>
      </c>
      <c r="T85" s="36">
        <f>SUMIFS(СВЦЭМ!$C$33:$C$776,СВЦЭМ!$A$33:$A$776,$A85,СВЦЭМ!$B$33:$B$776,T$83)+'СЕТ СН'!$H$12+СВЦЭМ!$D$10+'СЕТ СН'!$H$5-'СЕТ СН'!$H$20</f>
        <v>2743.1910982899999</v>
      </c>
      <c r="U85" s="36">
        <f>SUMIFS(СВЦЭМ!$C$33:$C$776,СВЦЭМ!$A$33:$A$776,$A85,СВЦЭМ!$B$33:$B$776,U$83)+'СЕТ СН'!$H$12+СВЦЭМ!$D$10+'СЕТ СН'!$H$5-'СЕТ СН'!$H$20</f>
        <v>2735.74862962</v>
      </c>
      <c r="V85" s="36">
        <f>SUMIFS(СВЦЭМ!$C$33:$C$776,СВЦЭМ!$A$33:$A$776,$A85,СВЦЭМ!$B$33:$B$776,V$83)+'СЕТ СН'!$H$12+СВЦЭМ!$D$10+'СЕТ СН'!$H$5-'СЕТ СН'!$H$20</f>
        <v>2732.9735030699999</v>
      </c>
      <c r="W85" s="36">
        <f>SUMIFS(СВЦЭМ!$C$33:$C$776,СВЦЭМ!$A$33:$A$776,$A85,СВЦЭМ!$B$33:$B$776,W$83)+'СЕТ СН'!$H$12+СВЦЭМ!$D$10+'СЕТ СН'!$H$5-'СЕТ СН'!$H$20</f>
        <v>2725.6513823499999</v>
      </c>
      <c r="X85" s="36">
        <f>SUMIFS(СВЦЭМ!$C$33:$C$776,СВЦЭМ!$A$33:$A$776,$A85,СВЦЭМ!$B$33:$B$776,X$83)+'СЕТ СН'!$H$12+СВЦЭМ!$D$10+'СЕТ СН'!$H$5-'СЕТ СН'!$H$20</f>
        <v>2699.6914346799999</v>
      </c>
      <c r="Y85" s="36">
        <f>SUMIFS(СВЦЭМ!$C$33:$C$776,СВЦЭМ!$A$33:$A$776,$A85,СВЦЭМ!$B$33:$B$776,Y$83)+'СЕТ СН'!$H$12+СВЦЭМ!$D$10+'СЕТ СН'!$H$5-'СЕТ СН'!$H$20</f>
        <v>2699.3853542899997</v>
      </c>
    </row>
    <row r="86" spans="1:25" ht="15.75" x14ac:dyDescent="0.2">
      <c r="A86" s="35">
        <f t="shared" ref="A86:A114" si="2">A85+1</f>
        <v>43985</v>
      </c>
      <c r="B86" s="36">
        <f>SUMIFS(СВЦЭМ!$C$33:$C$776,СВЦЭМ!$A$33:$A$776,$A86,СВЦЭМ!$B$33:$B$776,B$83)+'СЕТ СН'!$H$12+СВЦЭМ!$D$10+'СЕТ СН'!$H$5-'СЕТ СН'!$H$20</f>
        <v>2816.6199708999998</v>
      </c>
      <c r="C86" s="36">
        <f>SUMIFS(СВЦЭМ!$C$33:$C$776,СВЦЭМ!$A$33:$A$776,$A86,СВЦЭМ!$B$33:$B$776,C$83)+'СЕТ СН'!$H$12+СВЦЭМ!$D$10+'СЕТ СН'!$H$5-'СЕТ СН'!$H$20</f>
        <v>2838.63447258</v>
      </c>
      <c r="D86" s="36">
        <f>SUMIFS(СВЦЭМ!$C$33:$C$776,СВЦЭМ!$A$33:$A$776,$A86,СВЦЭМ!$B$33:$B$776,D$83)+'СЕТ СН'!$H$12+СВЦЭМ!$D$10+'СЕТ СН'!$H$5-'СЕТ СН'!$H$20</f>
        <v>2840.7261727</v>
      </c>
      <c r="E86" s="36">
        <f>SUMIFS(СВЦЭМ!$C$33:$C$776,СВЦЭМ!$A$33:$A$776,$A86,СВЦЭМ!$B$33:$B$776,E$83)+'СЕТ СН'!$H$12+СВЦЭМ!$D$10+'СЕТ СН'!$H$5-'СЕТ СН'!$H$20</f>
        <v>2844.86933499</v>
      </c>
      <c r="F86" s="36">
        <f>SUMIFS(СВЦЭМ!$C$33:$C$776,СВЦЭМ!$A$33:$A$776,$A86,СВЦЭМ!$B$33:$B$776,F$83)+'СЕТ СН'!$H$12+СВЦЭМ!$D$10+'СЕТ СН'!$H$5-'СЕТ СН'!$H$20</f>
        <v>2843.06439125</v>
      </c>
      <c r="G86" s="36">
        <f>SUMIFS(СВЦЭМ!$C$33:$C$776,СВЦЭМ!$A$33:$A$776,$A86,СВЦЭМ!$B$33:$B$776,G$83)+'СЕТ СН'!$H$12+СВЦЭМ!$D$10+'СЕТ СН'!$H$5-'СЕТ СН'!$H$20</f>
        <v>2841.52813449</v>
      </c>
      <c r="H86" s="36">
        <f>SUMIFS(СВЦЭМ!$C$33:$C$776,СВЦЭМ!$A$33:$A$776,$A86,СВЦЭМ!$B$33:$B$776,H$83)+'СЕТ СН'!$H$12+СВЦЭМ!$D$10+'СЕТ СН'!$H$5-'СЕТ СН'!$H$20</f>
        <v>2841.2071773899997</v>
      </c>
      <c r="I86" s="36">
        <f>SUMIFS(СВЦЭМ!$C$33:$C$776,СВЦЭМ!$A$33:$A$776,$A86,СВЦЭМ!$B$33:$B$776,I$83)+'СЕТ СН'!$H$12+СВЦЭМ!$D$10+'СЕТ СН'!$H$5-'СЕТ СН'!$H$20</f>
        <v>2807.7157224900002</v>
      </c>
      <c r="J86" s="36">
        <f>SUMIFS(СВЦЭМ!$C$33:$C$776,СВЦЭМ!$A$33:$A$776,$A86,СВЦЭМ!$B$33:$B$776,J$83)+'СЕТ СН'!$H$12+СВЦЭМ!$D$10+'СЕТ СН'!$H$5-'СЕТ СН'!$H$20</f>
        <v>2818.0229712700002</v>
      </c>
      <c r="K86" s="36">
        <f>SUMIFS(СВЦЭМ!$C$33:$C$776,СВЦЭМ!$A$33:$A$776,$A86,СВЦЭМ!$B$33:$B$776,K$83)+'СЕТ СН'!$H$12+СВЦЭМ!$D$10+'СЕТ СН'!$H$5-'СЕТ СН'!$H$20</f>
        <v>2812.1599295699998</v>
      </c>
      <c r="L86" s="36">
        <f>SUMIFS(СВЦЭМ!$C$33:$C$776,СВЦЭМ!$A$33:$A$776,$A86,СВЦЭМ!$B$33:$B$776,L$83)+'СЕТ СН'!$H$12+СВЦЭМ!$D$10+'СЕТ СН'!$H$5-'СЕТ СН'!$H$20</f>
        <v>2762.5234437199997</v>
      </c>
      <c r="M86" s="36">
        <f>SUMIFS(СВЦЭМ!$C$33:$C$776,СВЦЭМ!$A$33:$A$776,$A86,СВЦЭМ!$B$33:$B$776,M$83)+'СЕТ СН'!$H$12+СВЦЭМ!$D$10+'СЕТ СН'!$H$5-'СЕТ СН'!$H$20</f>
        <v>2709.0952522099997</v>
      </c>
      <c r="N86" s="36">
        <f>SUMIFS(СВЦЭМ!$C$33:$C$776,СВЦЭМ!$A$33:$A$776,$A86,СВЦЭМ!$B$33:$B$776,N$83)+'СЕТ СН'!$H$12+СВЦЭМ!$D$10+'СЕТ СН'!$H$5-'СЕТ СН'!$H$20</f>
        <v>2689.3931274500001</v>
      </c>
      <c r="O86" s="36">
        <f>SUMIFS(СВЦЭМ!$C$33:$C$776,СВЦЭМ!$A$33:$A$776,$A86,СВЦЭМ!$B$33:$B$776,O$83)+'СЕТ СН'!$H$12+СВЦЭМ!$D$10+'СЕТ СН'!$H$5-'СЕТ СН'!$H$20</f>
        <v>2691.1403656699999</v>
      </c>
      <c r="P86" s="36">
        <f>SUMIFS(СВЦЭМ!$C$33:$C$776,СВЦЭМ!$A$33:$A$776,$A86,СВЦЭМ!$B$33:$B$776,P$83)+'СЕТ СН'!$H$12+СВЦЭМ!$D$10+'СЕТ СН'!$H$5-'СЕТ СН'!$H$20</f>
        <v>2699.3098704700001</v>
      </c>
      <c r="Q86" s="36">
        <f>SUMIFS(СВЦЭМ!$C$33:$C$776,СВЦЭМ!$A$33:$A$776,$A86,СВЦЭМ!$B$33:$B$776,Q$83)+'СЕТ СН'!$H$12+СВЦЭМ!$D$10+'СЕТ СН'!$H$5-'СЕТ СН'!$H$20</f>
        <v>2697.3728292400001</v>
      </c>
      <c r="R86" s="36">
        <f>SUMIFS(СВЦЭМ!$C$33:$C$776,СВЦЭМ!$A$33:$A$776,$A86,СВЦЭМ!$B$33:$B$776,R$83)+'СЕТ СН'!$H$12+СВЦЭМ!$D$10+'СЕТ СН'!$H$5-'СЕТ СН'!$H$20</f>
        <v>2695.6895898100001</v>
      </c>
      <c r="S86" s="36">
        <f>SUMIFS(СВЦЭМ!$C$33:$C$776,СВЦЭМ!$A$33:$A$776,$A86,СВЦЭМ!$B$33:$B$776,S$83)+'СЕТ СН'!$H$12+СВЦЭМ!$D$10+'СЕТ СН'!$H$5-'СЕТ СН'!$H$20</f>
        <v>2693.1300323099999</v>
      </c>
      <c r="T86" s="36">
        <f>SUMIFS(СВЦЭМ!$C$33:$C$776,СВЦЭМ!$A$33:$A$776,$A86,СВЦЭМ!$B$33:$B$776,T$83)+'СЕТ СН'!$H$12+СВЦЭМ!$D$10+'СЕТ СН'!$H$5-'СЕТ СН'!$H$20</f>
        <v>2720.1857505999997</v>
      </c>
      <c r="U86" s="36">
        <f>SUMIFS(СВЦЭМ!$C$33:$C$776,СВЦЭМ!$A$33:$A$776,$A86,СВЦЭМ!$B$33:$B$776,U$83)+'СЕТ СН'!$H$12+СВЦЭМ!$D$10+'СЕТ СН'!$H$5-'СЕТ СН'!$H$20</f>
        <v>2695.2555545699997</v>
      </c>
      <c r="V86" s="36">
        <f>SUMIFS(СВЦЭМ!$C$33:$C$776,СВЦЭМ!$A$33:$A$776,$A86,СВЦЭМ!$B$33:$B$776,V$83)+'СЕТ СН'!$H$12+СВЦЭМ!$D$10+'СЕТ СН'!$H$5-'СЕТ СН'!$H$20</f>
        <v>2640.1596418099998</v>
      </c>
      <c r="W86" s="36">
        <f>SUMIFS(СВЦЭМ!$C$33:$C$776,СВЦЭМ!$A$33:$A$776,$A86,СВЦЭМ!$B$33:$B$776,W$83)+'СЕТ СН'!$H$12+СВЦЭМ!$D$10+'СЕТ СН'!$H$5-'СЕТ СН'!$H$20</f>
        <v>2635.6682258199999</v>
      </c>
      <c r="X86" s="36">
        <f>SUMIFS(СВЦЭМ!$C$33:$C$776,СВЦЭМ!$A$33:$A$776,$A86,СВЦЭМ!$B$33:$B$776,X$83)+'СЕТ СН'!$H$12+СВЦЭМ!$D$10+'СЕТ СН'!$H$5-'СЕТ СН'!$H$20</f>
        <v>2687.2461669200002</v>
      </c>
      <c r="Y86" s="36">
        <f>SUMIFS(СВЦЭМ!$C$33:$C$776,СВЦЭМ!$A$33:$A$776,$A86,СВЦЭМ!$B$33:$B$776,Y$83)+'СЕТ СН'!$H$12+СВЦЭМ!$D$10+'СЕТ СН'!$H$5-'СЕТ СН'!$H$20</f>
        <v>2757.8252206899997</v>
      </c>
    </row>
    <row r="87" spans="1:25" ht="15.75" x14ac:dyDescent="0.2">
      <c r="A87" s="35">
        <f t="shared" si="2"/>
        <v>43986</v>
      </c>
      <c r="B87" s="36">
        <f>SUMIFS(СВЦЭМ!$C$33:$C$776,СВЦЭМ!$A$33:$A$776,$A87,СВЦЭМ!$B$33:$B$776,B$83)+'СЕТ СН'!$H$12+СВЦЭМ!$D$10+'СЕТ СН'!$H$5-'СЕТ СН'!$H$20</f>
        <v>2845.3202883099998</v>
      </c>
      <c r="C87" s="36">
        <f>SUMIFS(СВЦЭМ!$C$33:$C$776,СВЦЭМ!$A$33:$A$776,$A87,СВЦЭМ!$B$33:$B$776,C$83)+'СЕТ СН'!$H$12+СВЦЭМ!$D$10+'СЕТ СН'!$H$5-'СЕТ СН'!$H$20</f>
        <v>2863.5201816399999</v>
      </c>
      <c r="D87" s="36">
        <f>SUMIFS(СВЦЭМ!$C$33:$C$776,СВЦЭМ!$A$33:$A$776,$A87,СВЦЭМ!$B$33:$B$776,D$83)+'СЕТ СН'!$H$12+СВЦЭМ!$D$10+'СЕТ СН'!$H$5-'СЕТ СН'!$H$20</f>
        <v>2877.19542056</v>
      </c>
      <c r="E87" s="36">
        <f>SUMIFS(СВЦЭМ!$C$33:$C$776,СВЦЭМ!$A$33:$A$776,$A87,СВЦЭМ!$B$33:$B$776,E$83)+'СЕТ СН'!$H$12+СВЦЭМ!$D$10+'СЕТ СН'!$H$5-'СЕТ СН'!$H$20</f>
        <v>2884.12357114</v>
      </c>
      <c r="F87" s="36">
        <f>SUMIFS(СВЦЭМ!$C$33:$C$776,СВЦЭМ!$A$33:$A$776,$A87,СВЦЭМ!$B$33:$B$776,F$83)+'СЕТ СН'!$H$12+СВЦЭМ!$D$10+'СЕТ СН'!$H$5-'СЕТ СН'!$H$20</f>
        <v>2892.9738551099999</v>
      </c>
      <c r="G87" s="36">
        <f>SUMIFS(СВЦЭМ!$C$33:$C$776,СВЦЭМ!$A$33:$A$776,$A87,СВЦЭМ!$B$33:$B$776,G$83)+'СЕТ СН'!$H$12+СВЦЭМ!$D$10+'СЕТ СН'!$H$5-'СЕТ СН'!$H$20</f>
        <v>2893.2987294200002</v>
      </c>
      <c r="H87" s="36">
        <f>SUMIFS(СВЦЭМ!$C$33:$C$776,СВЦЭМ!$A$33:$A$776,$A87,СВЦЭМ!$B$33:$B$776,H$83)+'СЕТ СН'!$H$12+СВЦЭМ!$D$10+'СЕТ СН'!$H$5-'СЕТ СН'!$H$20</f>
        <v>2886.65330915</v>
      </c>
      <c r="I87" s="36">
        <f>SUMIFS(СВЦЭМ!$C$33:$C$776,СВЦЭМ!$A$33:$A$776,$A87,СВЦЭМ!$B$33:$B$776,I$83)+'СЕТ СН'!$H$12+СВЦЭМ!$D$10+'СЕТ СН'!$H$5-'СЕТ СН'!$H$20</f>
        <v>2844.7682282999999</v>
      </c>
      <c r="J87" s="36">
        <f>SUMIFS(СВЦЭМ!$C$33:$C$776,СВЦЭМ!$A$33:$A$776,$A87,СВЦЭМ!$B$33:$B$776,J$83)+'СЕТ СН'!$H$12+СВЦЭМ!$D$10+'СЕТ СН'!$H$5-'СЕТ СН'!$H$20</f>
        <v>2836.4568784799999</v>
      </c>
      <c r="K87" s="36">
        <f>SUMIFS(СВЦЭМ!$C$33:$C$776,СВЦЭМ!$A$33:$A$776,$A87,СВЦЭМ!$B$33:$B$776,K$83)+'СЕТ СН'!$H$12+СВЦЭМ!$D$10+'СЕТ СН'!$H$5-'СЕТ СН'!$H$20</f>
        <v>2807.8759898899998</v>
      </c>
      <c r="L87" s="36">
        <f>SUMIFS(СВЦЭМ!$C$33:$C$776,СВЦЭМ!$A$33:$A$776,$A87,СВЦЭМ!$B$33:$B$776,L$83)+'СЕТ СН'!$H$12+СВЦЭМ!$D$10+'СЕТ СН'!$H$5-'СЕТ СН'!$H$20</f>
        <v>2770.4191721500001</v>
      </c>
      <c r="M87" s="36">
        <f>SUMIFS(СВЦЭМ!$C$33:$C$776,СВЦЭМ!$A$33:$A$776,$A87,СВЦЭМ!$B$33:$B$776,M$83)+'СЕТ СН'!$H$12+СВЦЭМ!$D$10+'СЕТ СН'!$H$5-'СЕТ СН'!$H$20</f>
        <v>2736.8385502599999</v>
      </c>
      <c r="N87" s="36">
        <f>SUMIFS(СВЦЭМ!$C$33:$C$776,СВЦЭМ!$A$33:$A$776,$A87,СВЦЭМ!$B$33:$B$776,N$83)+'СЕТ СН'!$H$12+СВЦЭМ!$D$10+'СЕТ СН'!$H$5-'СЕТ СН'!$H$20</f>
        <v>2737.0065209499999</v>
      </c>
      <c r="O87" s="36">
        <f>SUMIFS(СВЦЭМ!$C$33:$C$776,СВЦЭМ!$A$33:$A$776,$A87,СВЦЭМ!$B$33:$B$776,O$83)+'СЕТ СН'!$H$12+СВЦЭМ!$D$10+'СЕТ СН'!$H$5-'СЕТ СН'!$H$20</f>
        <v>2742.3894195100002</v>
      </c>
      <c r="P87" s="36">
        <f>SUMIFS(СВЦЭМ!$C$33:$C$776,СВЦЭМ!$A$33:$A$776,$A87,СВЦЭМ!$B$33:$B$776,P$83)+'СЕТ СН'!$H$12+СВЦЭМ!$D$10+'СЕТ СН'!$H$5-'СЕТ СН'!$H$20</f>
        <v>2742.4360388699997</v>
      </c>
      <c r="Q87" s="36">
        <f>SUMIFS(СВЦЭМ!$C$33:$C$776,СВЦЭМ!$A$33:$A$776,$A87,СВЦЭМ!$B$33:$B$776,Q$83)+'СЕТ СН'!$H$12+СВЦЭМ!$D$10+'СЕТ СН'!$H$5-'СЕТ СН'!$H$20</f>
        <v>2735.5049894700001</v>
      </c>
      <c r="R87" s="36">
        <f>SUMIFS(СВЦЭМ!$C$33:$C$776,СВЦЭМ!$A$33:$A$776,$A87,СВЦЭМ!$B$33:$B$776,R$83)+'СЕТ СН'!$H$12+СВЦЭМ!$D$10+'СЕТ СН'!$H$5-'СЕТ СН'!$H$20</f>
        <v>2736.09725875</v>
      </c>
      <c r="S87" s="36">
        <f>SUMIFS(СВЦЭМ!$C$33:$C$776,СВЦЭМ!$A$33:$A$776,$A87,СВЦЭМ!$B$33:$B$776,S$83)+'СЕТ СН'!$H$12+СВЦЭМ!$D$10+'СЕТ СН'!$H$5-'СЕТ СН'!$H$20</f>
        <v>2741.0013670600001</v>
      </c>
      <c r="T87" s="36">
        <f>SUMIFS(СВЦЭМ!$C$33:$C$776,СВЦЭМ!$A$33:$A$776,$A87,СВЦЭМ!$B$33:$B$776,T$83)+'СЕТ СН'!$H$12+СВЦЭМ!$D$10+'СЕТ СН'!$H$5-'СЕТ СН'!$H$20</f>
        <v>2724.0338056099999</v>
      </c>
      <c r="U87" s="36">
        <f>SUMIFS(СВЦЭМ!$C$33:$C$776,СВЦЭМ!$A$33:$A$776,$A87,СВЦЭМ!$B$33:$B$776,U$83)+'СЕТ СН'!$H$12+СВЦЭМ!$D$10+'СЕТ СН'!$H$5-'СЕТ СН'!$H$20</f>
        <v>2681.2477599099998</v>
      </c>
      <c r="V87" s="36">
        <f>SUMIFS(СВЦЭМ!$C$33:$C$776,СВЦЭМ!$A$33:$A$776,$A87,СВЦЭМ!$B$33:$B$776,V$83)+'СЕТ СН'!$H$12+СВЦЭМ!$D$10+'СЕТ СН'!$H$5-'СЕТ СН'!$H$20</f>
        <v>2671.4832684200001</v>
      </c>
      <c r="W87" s="36">
        <f>SUMIFS(СВЦЭМ!$C$33:$C$776,СВЦЭМ!$A$33:$A$776,$A87,СВЦЭМ!$B$33:$B$776,W$83)+'СЕТ СН'!$H$12+СВЦЭМ!$D$10+'СЕТ СН'!$H$5-'СЕТ СН'!$H$20</f>
        <v>2662.4348137100001</v>
      </c>
      <c r="X87" s="36">
        <f>SUMIFS(СВЦЭМ!$C$33:$C$776,СВЦЭМ!$A$33:$A$776,$A87,СВЦЭМ!$B$33:$B$776,X$83)+'СЕТ СН'!$H$12+СВЦЭМ!$D$10+'СЕТ СН'!$H$5-'СЕТ СН'!$H$20</f>
        <v>2700.0417691399998</v>
      </c>
      <c r="Y87" s="36">
        <f>SUMIFS(СВЦЭМ!$C$33:$C$776,СВЦЭМ!$A$33:$A$776,$A87,СВЦЭМ!$B$33:$B$776,Y$83)+'СЕТ СН'!$H$12+СВЦЭМ!$D$10+'СЕТ СН'!$H$5-'СЕТ СН'!$H$20</f>
        <v>2768.8594608100002</v>
      </c>
    </row>
    <row r="88" spans="1:25" ht="15.75" x14ac:dyDescent="0.2">
      <c r="A88" s="35">
        <f t="shared" si="2"/>
        <v>43987</v>
      </c>
      <c r="B88" s="36">
        <f>SUMIFS(СВЦЭМ!$C$33:$C$776,СВЦЭМ!$A$33:$A$776,$A88,СВЦЭМ!$B$33:$B$776,B$83)+'СЕТ СН'!$H$12+СВЦЭМ!$D$10+'СЕТ СН'!$H$5-'СЕТ СН'!$H$20</f>
        <v>2888.82389156</v>
      </c>
      <c r="C88" s="36">
        <f>SUMIFS(СВЦЭМ!$C$33:$C$776,СВЦЭМ!$A$33:$A$776,$A88,СВЦЭМ!$B$33:$B$776,C$83)+'СЕТ СН'!$H$12+СВЦЭМ!$D$10+'СЕТ СН'!$H$5-'СЕТ СН'!$H$20</f>
        <v>2911.7668581500002</v>
      </c>
      <c r="D88" s="36">
        <f>SUMIFS(СВЦЭМ!$C$33:$C$776,СВЦЭМ!$A$33:$A$776,$A88,СВЦЭМ!$B$33:$B$776,D$83)+'СЕТ СН'!$H$12+СВЦЭМ!$D$10+'СЕТ СН'!$H$5-'СЕТ СН'!$H$20</f>
        <v>2935.4446688200001</v>
      </c>
      <c r="E88" s="36">
        <f>SUMIFS(СВЦЭМ!$C$33:$C$776,СВЦЭМ!$A$33:$A$776,$A88,СВЦЭМ!$B$33:$B$776,E$83)+'СЕТ СН'!$H$12+СВЦЭМ!$D$10+'СЕТ СН'!$H$5-'СЕТ СН'!$H$20</f>
        <v>2956.2822590099995</v>
      </c>
      <c r="F88" s="36">
        <f>SUMIFS(СВЦЭМ!$C$33:$C$776,СВЦЭМ!$A$33:$A$776,$A88,СВЦЭМ!$B$33:$B$776,F$83)+'СЕТ СН'!$H$12+СВЦЭМ!$D$10+'СЕТ СН'!$H$5-'СЕТ СН'!$H$20</f>
        <v>2950.2015866599995</v>
      </c>
      <c r="G88" s="36">
        <f>SUMIFS(СВЦЭМ!$C$33:$C$776,СВЦЭМ!$A$33:$A$776,$A88,СВЦЭМ!$B$33:$B$776,G$83)+'СЕТ СН'!$H$12+СВЦЭМ!$D$10+'СЕТ СН'!$H$5-'СЕТ СН'!$H$20</f>
        <v>2946.5883158099996</v>
      </c>
      <c r="H88" s="36">
        <f>SUMIFS(СВЦЭМ!$C$33:$C$776,СВЦЭМ!$A$33:$A$776,$A88,СВЦЭМ!$B$33:$B$776,H$83)+'СЕТ СН'!$H$12+СВЦЭМ!$D$10+'СЕТ СН'!$H$5-'СЕТ СН'!$H$20</f>
        <v>2905.2056720199998</v>
      </c>
      <c r="I88" s="36">
        <f>SUMIFS(СВЦЭМ!$C$33:$C$776,СВЦЭМ!$A$33:$A$776,$A88,СВЦЭМ!$B$33:$B$776,I$83)+'СЕТ СН'!$H$12+СВЦЭМ!$D$10+'СЕТ СН'!$H$5-'СЕТ СН'!$H$20</f>
        <v>2851.9391541099999</v>
      </c>
      <c r="J88" s="36">
        <f>SUMIFS(СВЦЭМ!$C$33:$C$776,СВЦЭМ!$A$33:$A$776,$A88,СВЦЭМ!$B$33:$B$776,J$83)+'СЕТ СН'!$H$12+СВЦЭМ!$D$10+'СЕТ СН'!$H$5-'СЕТ СН'!$H$20</f>
        <v>2789.98730002</v>
      </c>
      <c r="K88" s="36">
        <f>SUMIFS(СВЦЭМ!$C$33:$C$776,СВЦЭМ!$A$33:$A$776,$A88,СВЦЭМ!$B$33:$B$776,K$83)+'СЕТ СН'!$H$12+СВЦЭМ!$D$10+'СЕТ СН'!$H$5-'СЕТ СН'!$H$20</f>
        <v>2698.53847451</v>
      </c>
      <c r="L88" s="36">
        <f>SUMIFS(СВЦЭМ!$C$33:$C$776,СВЦЭМ!$A$33:$A$776,$A88,СВЦЭМ!$B$33:$B$776,L$83)+'СЕТ СН'!$H$12+СВЦЭМ!$D$10+'СЕТ СН'!$H$5-'СЕТ СН'!$H$20</f>
        <v>2661.7910311799997</v>
      </c>
      <c r="M88" s="36">
        <f>SUMIFS(СВЦЭМ!$C$33:$C$776,СВЦЭМ!$A$33:$A$776,$A88,СВЦЭМ!$B$33:$B$776,M$83)+'СЕТ СН'!$H$12+СВЦЭМ!$D$10+'СЕТ СН'!$H$5-'СЕТ СН'!$H$20</f>
        <v>2664.04128356</v>
      </c>
      <c r="N88" s="36">
        <f>SUMIFS(СВЦЭМ!$C$33:$C$776,СВЦЭМ!$A$33:$A$776,$A88,СВЦЭМ!$B$33:$B$776,N$83)+'СЕТ СН'!$H$12+СВЦЭМ!$D$10+'СЕТ СН'!$H$5-'СЕТ СН'!$H$20</f>
        <v>2663.99324591</v>
      </c>
      <c r="O88" s="36">
        <f>SUMIFS(СВЦЭМ!$C$33:$C$776,СВЦЭМ!$A$33:$A$776,$A88,СВЦЭМ!$B$33:$B$776,O$83)+'СЕТ СН'!$H$12+СВЦЭМ!$D$10+'СЕТ СН'!$H$5-'СЕТ СН'!$H$20</f>
        <v>2676.3927589099999</v>
      </c>
      <c r="P88" s="36">
        <f>SUMIFS(СВЦЭМ!$C$33:$C$776,СВЦЭМ!$A$33:$A$776,$A88,СВЦЭМ!$B$33:$B$776,P$83)+'СЕТ СН'!$H$12+СВЦЭМ!$D$10+'СЕТ СН'!$H$5-'СЕТ СН'!$H$20</f>
        <v>2690.5492977599997</v>
      </c>
      <c r="Q88" s="36">
        <f>SUMIFS(СВЦЭМ!$C$33:$C$776,СВЦЭМ!$A$33:$A$776,$A88,СВЦЭМ!$B$33:$B$776,Q$83)+'СЕТ СН'!$H$12+СВЦЭМ!$D$10+'СЕТ СН'!$H$5-'СЕТ СН'!$H$20</f>
        <v>2698.4129666199997</v>
      </c>
      <c r="R88" s="36">
        <f>SUMIFS(СВЦЭМ!$C$33:$C$776,СВЦЭМ!$A$33:$A$776,$A88,СВЦЭМ!$B$33:$B$776,R$83)+'СЕТ СН'!$H$12+СВЦЭМ!$D$10+'СЕТ СН'!$H$5-'СЕТ СН'!$H$20</f>
        <v>2695.8146196099997</v>
      </c>
      <c r="S88" s="36">
        <f>SUMIFS(СВЦЭМ!$C$33:$C$776,СВЦЭМ!$A$33:$A$776,$A88,СВЦЭМ!$B$33:$B$776,S$83)+'СЕТ СН'!$H$12+СВЦЭМ!$D$10+'СЕТ СН'!$H$5-'СЕТ СН'!$H$20</f>
        <v>2700.3914902899996</v>
      </c>
      <c r="T88" s="36">
        <f>SUMIFS(СВЦЭМ!$C$33:$C$776,СВЦЭМ!$A$33:$A$776,$A88,СВЦЭМ!$B$33:$B$776,T$83)+'СЕТ СН'!$H$12+СВЦЭМ!$D$10+'СЕТ СН'!$H$5-'СЕТ СН'!$H$20</f>
        <v>2694.1834526600001</v>
      </c>
      <c r="U88" s="36">
        <f>SUMIFS(СВЦЭМ!$C$33:$C$776,СВЦЭМ!$A$33:$A$776,$A88,СВЦЭМ!$B$33:$B$776,U$83)+'СЕТ СН'!$H$12+СВЦЭМ!$D$10+'СЕТ СН'!$H$5-'СЕТ СН'!$H$20</f>
        <v>2687.9410379599999</v>
      </c>
      <c r="V88" s="36">
        <f>SUMIFS(СВЦЭМ!$C$33:$C$776,СВЦЭМ!$A$33:$A$776,$A88,СВЦЭМ!$B$33:$B$776,V$83)+'СЕТ СН'!$H$12+СВЦЭМ!$D$10+'СЕТ СН'!$H$5-'СЕТ СН'!$H$20</f>
        <v>2665.0981883200002</v>
      </c>
      <c r="W88" s="36">
        <f>SUMIFS(СВЦЭМ!$C$33:$C$776,СВЦЭМ!$A$33:$A$776,$A88,СВЦЭМ!$B$33:$B$776,W$83)+'СЕТ СН'!$H$12+СВЦЭМ!$D$10+'СЕТ СН'!$H$5-'СЕТ СН'!$H$20</f>
        <v>2653.7694622099998</v>
      </c>
      <c r="X88" s="36">
        <f>SUMIFS(СВЦЭМ!$C$33:$C$776,СВЦЭМ!$A$33:$A$776,$A88,СВЦЭМ!$B$33:$B$776,X$83)+'СЕТ СН'!$H$12+СВЦЭМ!$D$10+'СЕТ СН'!$H$5-'СЕТ СН'!$H$20</f>
        <v>2683.4805347299998</v>
      </c>
      <c r="Y88" s="36">
        <f>SUMIFS(СВЦЭМ!$C$33:$C$776,СВЦЭМ!$A$33:$A$776,$A88,СВЦЭМ!$B$33:$B$776,Y$83)+'СЕТ СН'!$H$12+СВЦЭМ!$D$10+'СЕТ СН'!$H$5-'СЕТ СН'!$H$20</f>
        <v>2758.4831337199998</v>
      </c>
    </row>
    <row r="89" spans="1:25" ht="15.75" x14ac:dyDescent="0.2">
      <c r="A89" s="35">
        <f t="shared" si="2"/>
        <v>43988</v>
      </c>
      <c r="B89" s="36">
        <f>SUMIFS(СВЦЭМ!$C$33:$C$776,СВЦЭМ!$A$33:$A$776,$A89,СВЦЭМ!$B$33:$B$776,B$83)+'СЕТ СН'!$H$12+СВЦЭМ!$D$10+'СЕТ СН'!$H$5-'СЕТ СН'!$H$20</f>
        <v>2829.4336943499998</v>
      </c>
      <c r="C89" s="36">
        <f>SUMIFS(СВЦЭМ!$C$33:$C$776,СВЦЭМ!$A$33:$A$776,$A89,СВЦЭМ!$B$33:$B$776,C$83)+'СЕТ СН'!$H$12+СВЦЭМ!$D$10+'СЕТ СН'!$H$5-'СЕТ СН'!$H$20</f>
        <v>2852.14061072</v>
      </c>
      <c r="D89" s="36">
        <f>SUMIFS(СВЦЭМ!$C$33:$C$776,СВЦЭМ!$A$33:$A$776,$A89,СВЦЭМ!$B$33:$B$776,D$83)+'СЕТ СН'!$H$12+СВЦЭМ!$D$10+'СЕТ СН'!$H$5-'СЕТ СН'!$H$20</f>
        <v>2874.64045713</v>
      </c>
      <c r="E89" s="36">
        <f>SUMIFS(СВЦЭМ!$C$33:$C$776,СВЦЭМ!$A$33:$A$776,$A89,СВЦЭМ!$B$33:$B$776,E$83)+'СЕТ СН'!$H$12+СВЦЭМ!$D$10+'СЕТ СН'!$H$5-'СЕТ СН'!$H$20</f>
        <v>2888.9786961499999</v>
      </c>
      <c r="F89" s="36">
        <f>SUMIFS(СВЦЭМ!$C$33:$C$776,СВЦЭМ!$A$33:$A$776,$A89,СВЦЭМ!$B$33:$B$776,F$83)+'СЕТ СН'!$H$12+СВЦЭМ!$D$10+'СЕТ СН'!$H$5-'СЕТ СН'!$H$20</f>
        <v>2889.9042373699999</v>
      </c>
      <c r="G89" s="36">
        <f>SUMIFS(СВЦЭМ!$C$33:$C$776,СВЦЭМ!$A$33:$A$776,$A89,СВЦЭМ!$B$33:$B$776,G$83)+'СЕТ СН'!$H$12+СВЦЭМ!$D$10+'СЕТ СН'!$H$5-'СЕТ СН'!$H$20</f>
        <v>2884.5631976899999</v>
      </c>
      <c r="H89" s="36">
        <f>SUMIFS(СВЦЭМ!$C$33:$C$776,СВЦЭМ!$A$33:$A$776,$A89,СВЦЭМ!$B$33:$B$776,H$83)+'СЕТ СН'!$H$12+СВЦЭМ!$D$10+'СЕТ СН'!$H$5-'СЕТ СН'!$H$20</f>
        <v>2923.2832448499998</v>
      </c>
      <c r="I89" s="36">
        <f>SUMIFS(СВЦЭМ!$C$33:$C$776,СВЦЭМ!$A$33:$A$776,$A89,СВЦЭМ!$B$33:$B$776,I$83)+'СЕТ СН'!$H$12+СВЦЭМ!$D$10+'СЕТ СН'!$H$5-'СЕТ СН'!$H$20</f>
        <v>2893.0328482</v>
      </c>
      <c r="J89" s="36">
        <f>SUMIFS(СВЦЭМ!$C$33:$C$776,СВЦЭМ!$A$33:$A$776,$A89,СВЦЭМ!$B$33:$B$776,J$83)+'СЕТ СН'!$H$12+СВЦЭМ!$D$10+'СЕТ СН'!$H$5-'СЕТ СН'!$H$20</f>
        <v>2820.7237488199999</v>
      </c>
      <c r="K89" s="36">
        <f>SUMIFS(СВЦЭМ!$C$33:$C$776,СВЦЭМ!$A$33:$A$776,$A89,СВЦЭМ!$B$33:$B$776,K$83)+'СЕТ СН'!$H$12+СВЦЭМ!$D$10+'СЕТ СН'!$H$5-'СЕТ СН'!$H$20</f>
        <v>2701.4231703099999</v>
      </c>
      <c r="L89" s="36">
        <f>SUMIFS(СВЦЭМ!$C$33:$C$776,СВЦЭМ!$A$33:$A$776,$A89,СВЦЭМ!$B$33:$B$776,L$83)+'СЕТ СН'!$H$12+СВЦЭМ!$D$10+'СЕТ СН'!$H$5-'СЕТ СН'!$H$20</f>
        <v>2631.8434375899997</v>
      </c>
      <c r="M89" s="36">
        <f>SUMIFS(СВЦЭМ!$C$33:$C$776,СВЦЭМ!$A$33:$A$776,$A89,СВЦЭМ!$B$33:$B$776,M$83)+'СЕТ СН'!$H$12+СВЦЭМ!$D$10+'СЕТ СН'!$H$5-'СЕТ СН'!$H$20</f>
        <v>2627.4606117799999</v>
      </c>
      <c r="N89" s="36">
        <f>SUMIFS(СВЦЭМ!$C$33:$C$776,СВЦЭМ!$A$33:$A$776,$A89,СВЦЭМ!$B$33:$B$776,N$83)+'СЕТ СН'!$H$12+СВЦЭМ!$D$10+'СЕТ СН'!$H$5-'СЕТ СН'!$H$20</f>
        <v>2647.8986539500002</v>
      </c>
      <c r="O89" s="36">
        <f>SUMIFS(СВЦЭМ!$C$33:$C$776,СВЦЭМ!$A$33:$A$776,$A89,СВЦЭМ!$B$33:$B$776,O$83)+'СЕТ СН'!$H$12+СВЦЭМ!$D$10+'СЕТ СН'!$H$5-'СЕТ СН'!$H$20</f>
        <v>2679.4446089899998</v>
      </c>
      <c r="P89" s="36">
        <f>SUMIFS(СВЦЭМ!$C$33:$C$776,СВЦЭМ!$A$33:$A$776,$A89,СВЦЭМ!$B$33:$B$776,P$83)+'СЕТ СН'!$H$12+СВЦЭМ!$D$10+'СЕТ СН'!$H$5-'СЕТ СН'!$H$20</f>
        <v>2685.38849166</v>
      </c>
      <c r="Q89" s="36">
        <f>SUMIFS(СВЦЭМ!$C$33:$C$776,СВЦЭМ!$A$33:$A$776,$A89,СВЦЭМ!$B$33:$B$776,Q$83)+'СЕТ СН'!$H$12+СВЦЭМ!$D$10+'СЕТ СН'!$H$5-'СЕТ СН'!$H$20</f>
        <v>2684.4253372599997</v>
      </c>
      <c r="R89" s="36">
        <f>SUMIFS(СВЦЭМ!$C$33:$C$776,СВЦЭМ!$A$33:$A$776,$A89,СВЦЭМ!$B$33:$B$776,R$83)+'СЕТ СН'!$H$12+СВЦЭМ!$D$10+'СЕТ СН'!$H$5-'СЕТ СН'!$H$20</f>
        <v>2685.9393019199997</v>
      </c>
      <c r="S89" s="36">
        <f>SUMIFS(СВЦЭМ!$C$33:$C$776,СВЦЭМ!$A$33:$A$776,$A89,СВЦЭМ!$B$33:$B$776,S$83)+'СЕТ СН'!$H$12+СВЦЭМ!$D$10+'СЕТ СН'!$H$5-'СЕТ СН'!$H$20</f>
        <v>2689.18526896</v>
      </c>
      <c r="T89" s="36">
        <f>SUMIFS(СВЦЭМ!$C$33:$C$776,СВЦЭМ!$A$33:$A$776,$A89,СВЦЭМ!$B$33:$B$776,T$83)+'СЕТ СН'!$H$12+СВЦЭМ!$D$10+'СЕТ СН'!$H$5-'СЕТ СН'!$H$20</f>
        <v>2691.86606411</v>
      </c>
      <c r="U89" s="36">
        <f>SUMIFS(СВЦЭМ!$C$33:$C$776,СВЦЭМ!$A$33:$A$776,$A89,СВЦЭМ!$B$33:$B$776,U$83)+'СЕТ СН'!$H$12+СВЦЭМ!$D$10+'СЕТ СН'!$H$5-'СЕТ СН'!$H$20</f>
        <v>2678.0456625899997</v>
      </c>
      <c r="V89" s="36">
        <f>SUMIFS(СВЦЭМ!$C$33:$C$776,СВЦЭМ!$A$33:$A$776,$A89,СВЦЭМ!$B$33:$B$776,V$83)+'СЕТ СН'!$H$12+СВЦЭМ!$D$10+'СЕТ СН'!$H$5-'СЕТ СН'!$H$20</f>
        <v>2627.97553991</v>
      </c>
      <c r="W89" s="36">
        <f>SUMIFS(СВЦЭМ!$C$33:$C$776,СВЦЭМ!$A$33:$A$776,$A89,СВЦЭМ!$B$33:$B$776,W$83)+'СЕТ СН'!$H$12+СВЦЭМ!$D$10+'СЕТ СН'!$H$5-'СЕТ СН'!$H$20</f>
        <v>2609.87062083</v>
      </c>
      <c r="X89" s="36">
        <f>SUMIFS(СВЦЭМ!$C$33:$C$776,СВЦЭМ!$A$33:$A$776,$A89,СВЦЭМ!$B$33:$B$776,X$83)+'СЕТ СН'!$H$12+СВЦЭМ!$D$10+'СЕТ СН'!$H$5-'СЕТ СН'!$H$20</f>
        <v>2646.5639392799999</v>
      </c>
      <c r="Y89" s="36">
        <f>SUMIFS(СВЦЭМ!$C$33:$C$776,СВЦЭМ!$A$33:$A$776,$A89,СВЦЭМ!$B$33:$B$776,Y$83)+'СЕТ СН'!$H$12+СВЦЭМ!$D$10+'СЕТ СН'!$H$5-'СЕТ СН'!$H$20</f>
        <v>2756.9627637499998</v>
      </c>
    </row>
    <row r="90" spans="1:25" ht="15.75" x14ac:dyDescent="0.2">
      <c r="A90" s="35">
        <f t="shared" si="2"/>
        <v>43989</v>
      </c>
      <c r="B90" s="36">
        <f>SUMIFS(СВЦЭМ!$C$33:$C$776,СВЦЭМ!$A$33:$A$776,$A90,СВЦЭМ!$B$33:$B$776,B$83)+'СЕТ СН'!$H$12+СВЦЭМ!$D$10+'СЕТ СН'!$H$5-'СЕТ СН'!$H$20</f>
        <v>2864.1743339699997</v>
      </c>
      <c r="C90" s="36">
        <f>SUMIFS(СВЦЭМ!$C$33:$C$776,СВЦЭМ!$A$33:$A$776,$A90,СВЦЭМ!$B$33:$B$776,C$83)+'СЕТ СН'!$H$12+СВЦЭМ!$D$10+'СЕТ СН'!$H$5-'СЕТ СН'!$H$20</f>
        <v>2877.7115620899999</v>
      </c>
      <c r="D90" s="36">
        <f>SUMIFS(СВЦЭМ!$C$33:$C$776,СВЦЭМ!$A$33:$A$776,$A90,СВЦЭМ!$B$33:$B$776,D$83)+'СЕТ СН'!$H$12+СВЦЭМ!$D$10+'СЕТ СН'!$H$5-'СЕТ СН'!$H$20</f>
        <v>2888.5387265700001</v>
      </c>
      <c r="E90" s="36">
        <f>SUMIFS(СВЦЭМ!$C$33:$C$776,СВЦЭМ!$A$33:$A$776,$A90,СВЦЭМ!$B$33:$B$776,E$83)+'СЕТ СН'!$H$12+СВЦЭМ!$D$10+'СЕТ СН'!$H$5-'СЕТ СН'!$H$20</f>
        <v>2889.2467225800001</v>
      </c>
      <c r="F90" s="36">
        <f>SUMIFS(СВЦЭМ!$C$33:$C$776,СВЦЭМ!$A$33:$A$776,$A90,СВЦЭМ!$B$33:$B$776,F$83)+'СЕТ СН'!$H$12+СВЦЭМ!$D$10+'СЕТ СН'!$H$5-'СЕТ СН'!$H$20</f>
        <v>2878.39899844</v>
      </c>
      <c r="G90" s="36">
        <f>SUMIFS(СВЦЭМ!$C$33:$C$776,СВЦЭМ!$A$33:$A$776,$A90,СВЦЭМ!$B$33:$B$776,G$83)+'СЕТ СН'!$H$12+СВЦЭМ!$D$10+'СЕТ СН'!$H$5-'СЕТ СН'!$H$20</f>
        <v>2885.9065852099998</v>
      </c>
      <c r="H90" s="36">
        <f>SUMIFS(СВЦЭМ!$C$33:$C$776,СВЦЭМ!$A$33:$A$776,$A90,СВЦЭМ!$B$33:$B$776,H$83)+'СЕТ СН'!$H$12+СВЦЭМ!$D$10+'СЕТ СН'!$H$5-'СЕТ СН'!$H$20</f>
        <v>2895.1377961999997</v>
      </c>
      <c r="I90" s="36">
        <f>SUMIFS(СВЦЭМ!$C$33:$C$776,СВЦЭМ!$A$33:$A$776,$A90,СВЦЭМ!$B$33:$B$776,I$83)+'СЕТ СН'!$H$12+СВЦЭМ!$D$10+'СЕТ СН'!$H$5-'СЕТ СН'!$H$20</f>
        <v>2910.2493336299999</v>
      </c>
      <c r="J90" s="36">
        <f>SUMIFS(СВЦЭМ!$C$33:$C$776,СВЦЭМ!$A$33:$A$776,$A90,СВЦЭМ!$B$33:$B$776,J$83)+'СЕТ СН'!$H$12+СВЦЭМ!$D$10+'СЕТ СН'!$H$5-'СЕТ СН'!$H$20</f>
        <v>2863.08956352</v>
      </c>
      <c r="K90" s="36">
        <f>SUMIFS(СВЦЭМ!$C$33:$C$776,СВЦЭМ!$A$33:$A$776,$A90,СВЦЭМ!$B$33:$B$776,K$83)+'СЕТ СН'!$H$12+СВЦЭМ!$D$10+'СЕТ СН'!$H$5-'СЕТ СН'!$H$20</f>
        <v>2766.8983128099999</v>
      </c>
      <c r="L90" s="36">
        <f>SUMIFS(СВЦЭМ!$C$33:$C$776,СВЦЭМ!$A$33:$A$776,$A90,СВЦЭМ!$B$33:$B$776,L$83)+'СЕТ СН'!$H$12+СВЦЭМ!$D$10+'СЕТ СН'!$H$5-'СЕТ СН'!$H$20</f>
        <v>2682.3883805699998</v>
      </c>
      <c r="M90" s="36">
        <f>SUMIFS(СВЦЭМ!$C$33:$C$776,СВЦЭМ!$A$33:$A$776,$A90,СВЦЭМ!$B$33:$B$776,M$83)+'СЕТ СН'!$H$12+СВЦЭМ!$D$10+'СЕТ СН'!$H$5-'СЕТ СН'!$H$20</f>
        <v>2647.0352744299998</v>
      </c>
      <c r="N90" s="36">
        <f>SUMIFS(СВЦЭМ!$C$33:$C$776,СВЦЭМ!$A$33:$A$776,$A90,СВЦЭМ!$B$33:$B$776,N$83)+'СЕТ СН'!$H$12+СВЦЭМ!$D$10+'СЕТ СН'!$H$5-'СЕТ СН'!$H$20</f>
        <v>2648.37244517</v>
      </c>
      <c r="O90" s="36">
        <f>SUMIFS(СВЦЭМ!$C$33:$C$776,СВЦЭМ!$A$33:$A$776,$A90,СВЦЭМ!$B$33:$B$776,O$83)+'СЕТ СН'!$H$12+СВЦЭМ!$D$10+'СЕТ СН'!$H$5-'СЕТ СН'!$H$20</f>
        <v>2638.2385675599999</v>
      </c>
      <c r="P90" s="36">
        <f>SUMIFS(СВЦЭМ!$C$33:$C$776,СВЦЭМ!$A$33:$A$776,$A90,СВЦЭМ!$B$33:$B$776,P$83)+'СЕТ СН'!$H$12+СВЦЭМ!$D$10+'СЕТ СН'!$H$5-'СЕТ СН'!$H$20</f>
        <v>2652.3223585999999</v>
      </c>
      <c r="Q90" s="36">
        <f>SUMIFS(СВЦЭМ!$C$33:$C$776,СВЦЭМ!$A$33:$A$776,$A90,СВЦЭМ!$B$33:$B$776,Q$83)+'СЕТ СН'!$H$12+СВЦЭМ!$D$10+'СЕТ СН'!$H$5-'СЕТ СН'!$H$20</f>
        <v>2663.0436928199997</v>
      </c>
      <c r="R90" s="36">
        <f>SUMIFS(СВЦЭМ!$C$33:$C$776,СВЦЭМ!$A$33:$A$776,$A90,СВЦЭМ!$B$33:$B$776,R$83)+'СЕТ СН'!$H$12+СВЦЭМ!$D$10+'СЕТ СН'!$H$5-'СЕТ СН'!$H$20</f>
        <v>2661.7274507799998</v>
      </c>
      <c r="S90" s="36">
        <f>SUMIFS(СВЦЭМ!$C$33:$C$776,СВЦЭМ!$A$33:$A$776,$A90,СВЦЭМ!$B$33:$B$776,S$83)+'СЕТ СН'!$H$12+СВЦЭМ!$D$10+'СЕТ СН'!$H$5-'СЕТ СН'!$H$20</f>
        <v>2663.56030999</v>
      </c>
      <c r="T90" s="36">
        <f>SUMIFS(СВЦЭМ!$C$33:$C$776,СВЦЭМ!$A$33:$A$776,$A90,СВЦЭМ!$B$33:$B$776,T$83)+'СЕТ СН'!$H$12+СВЦЭМ!$D$10+'СЕТ СН'!$H$5-'СЕТ СН'!$H$20</f>
        <v>2656.7317029000001</v>
      </c>
      <c r="U90" s="36">
        <f>SUMIFS(СВЦЭМ!$C$33:$C$776,СВЦЭМ!$A$33:$A$776,$A90,СВЦЭМ!$B$33:$B$776,U$83)+'СЕТ СН'!$H$12+СВЦЭМ!$D$10+'СЕТ СН'!$H$5-'СЕТ СН'!$H$20</f>
        <v>2636.13677568</v>
      </c>
      <c r="V90" s="36">
        <f>SUMIFS(СВЦЭМ!$C$33:$C$776,СВЦЭМ!$A$33:$A$776,$A90,СВЦЭМ!$B$33:$B$776,V$83)+'СЕТ СН'!$H$12+СВЦЭМ!$D$10+'СЕТ СН'!$H$5-'СЕТ СН'!$H$20</f>
        <v>2586.2795949399997</v>
      </c>
      <c r="W90" s="36">
        <f>SUMIFS(СВЦЭМ!$C$33:$C$776,СВЦЭМ!$A$33:$A$776,$A90,СВЦЭМ!$B$33:$B$776,W$83)+'СЕТ СН'!$H$12+СВЦЭМ!$D$10+'СЕТ СН'!$H$5-'СЕТ СН'!$H$20</f>
        <v>2578.95047914</v>
      </c>
      <c r="X90" s="36">
        <f>SUMIFS(СВЦЭМ!$C$33:$C$776,СВЦЭМ!$A$33:$A$776,$A90,СВЦЭМ!$B$33:$B$776,X$83)+'СЕТ СН'!$H$12+СВЦЭМ!$D$10+'СЕТ СН'!$H$5-'СЕТ СН'!$H$20</f>
        <v>2605.9322498000001</v>
      </c>
      <c r="Y90" s="36">
        <f>SUMIFS(СВЦЭМ!$C$33:$C$776,СВЦЭМ!$A$33:$A$776,$A90,СВЦЭМ!$B$33:$B$776,Y$83)+'СЕТ СН'!$H$12+СВЦЭМ!$D$10+'СЕТ СН'!$H$5-'СЕТ СН'!$H$20</f>
        <v>2705.0689410800001</v>
      </c>
    </row>
    <row r="91" spans="1:25" ht="15.75" x14ac:dyDescent="0.2">
      <c r="A91" s="35">
        <f t="shared" si="2"/>
        <v>43990</v>
      </c>
      <c r="B91" s="36">
        <f>SUMIFS(СВЦЭМ!$C$33:$C$776,СВЦЭМ!$A$33:$A$776,$A91,СВЦЭМ!$B$33:$B$776,B$83)+'СЕТ СН'!$H$12+СВЦЭМ!$D$10+'СЕТ СН'!$H$5-'СЕТ СН'!$H$20</f>
        <v>2846.28898265</v>
      </c>
      <c r="C91" s="36">
        <f>SUMIFS(СВЦЭМ!$C$33:$C$776,СВЦЭМ!$A$33:$A$776,$A91,СВЦЭМ!$B$33:$B$776,C$83)+'СЕТ СН'!$H$12+СВЦЭМ!$D$10+'СЕТ СН'!$H$5-'СЕТ СН'!$H$20</f>
        <v>2870.5580201100001</v>
      </c>
      <c r="D91" s="36">
        <f>SUMIFS(СВЦЭМ!$C$33:$C$776,СВЦЭМ!$A$33:$A$776,$A91,СВЦЭМ!$B$33:$B$776,D$83)+'СЕТ СН'!$H$12+СВЦЭМ!$D$10+'СЕТ СН'!$H$5-'СЕТ СН'!$H$20</f>
        <v>2906.25500156</v>
      </c>
      <c r="E91" s="36">
        <f>SUMIFS(СВЦЭМ!$C$33:$C$776,СВЦЭМ!$A$33:$A$776,$A91,СВЦЭМ!$B$33:$B$776,E$83)+'СЕТ СН'!$H$12+СВЦЭМ!$D$10+'СЕТ СН'!$H$5-'СЕТ СН'!$H$20</f>
        <v>2916.2020837599998</v>
      </c>
      <c r="F91" s="36">
        <f>SUMIFS(СВЦЭМ!$C$33:$C$776,СВЦЭМ!$A$33:$A$776,$A91,СВЦЭМ!$B$33:$B$776,F$83)+'СЕТ СН'!$H$12+СВЦЭМ!$D$10+'СЕТ СН'!$H$5-'СЕТ СН'!$H$20</f>
        <v>2907.5253953399997</v>
      </c>
      <c r="G91" s="36">
        <f>SUMIFS(СВЦЭМ!$C$33:$C$776,СВЦЭМ!$A$33:$A$776,$A91,СВЦЭМ!$B$33:$B$776,G$83)+'СЕТ СН'!$H$12+СВЦЭМ!$D$10+'СЕТ СН'!$H$5-'СЕТ СН'!$H$20</f>
        <v>2905.4038030000002</v>
      </c>
      <c r="H91" s="36">
        <f>SUMIFS(СВЦЭМ!$C$33:$C$776,СВЦЭМ!$A$33:$A$776,$A91,СВЦЭМ!$B$33:$B$776,H$83)+'СЕТ СН'!$H$12+СВЦЭМ!$D$10+'СЕТ СН'!$H$5-'СЕТ СН'!$H$20</f>
        <v>2901.1828535300001</v>
      </c>
      <c r="I91" s="36">
        <f>SUMIFS(СВЦЭМ!$C$33:$C$776,СВЦЭМ!$A$33:$A$776,$A91,СВЦЭМ!$B$33:$B$776,I$83)+'СЕТ СН'!$H$12+СВЦЭМ!$D$10+'СЕТ СН'!$H$5-'СЕТ СН'!$H$20</f>
        <v>2900.87049007</v>
      </c>
      <c r="J91" s="36">
        <f>SUMIFS(СВЦЭМ!$C$33:$C$776,СВЦЭМ!$A$33:$A$776,$A91,СВЦЭМ!$B$33:$B$776,J$83)+'СЕТ СН'!$H$12+СВЦЭМ!$D$10+'СЕТ СН'!$H$5-'СЕТ СН'!$H$20</f>
        <v>2820.42795445</v>
      </c>
      <c r="K91" s="36">
        <f>SUMIFS(СВЦЭМ!$C$33:$C$776,СВЦЭМ!$A$33:$A$776,$A91,СВЦЭМ!$B$33:$B$776,K$83)+'СЕТ СН'!$H$12+СВЦЭМ!$D$10+'СЕТ СН'!$H$5-'СЕТ СН'!$H$20</f>
        <v>2702.4652038099998</v>
      </c>
      <c r="L91" s="36">
        <f>SUMIFS(СВЦЭМ!$C$33:$C$776,СВЦЭМ!$A$33:$A$776,$A91,СВЦЭМ!$B$33:$B$776,L$83)+'СЕТ СН'!$H$12+СВЦЭМ!$D$10+'СЕТ СН'!$H$5-'СЕТ СН'!$H$20</f>
        <v>2640.7763734599998</v>
      </c>
      <c r="M91" s="36">
        <f>SUMIFS(СВЦЭМ!$C$33:$C$776,СВЦЭМ!$A$33:$A$776,$A91,СВЦЭМ!$B$33:$B$776,M$83)+'СЕТ СН'!$H$12+СВЦЭМ!$D$10+'СЕТ СН'!$H$5-'СЕТ СН'!$H$20</f>
        <v>2625.6006066499999</v>
      </c>
      <c r="N91" s="36">
        <f>SUMIFS(СВЦЭМ!$C$33:$C$776,СВЦЭМ!$A$33:$A$776,$A91,СВЦЭМ!$B$33:$B$776,N$83)+'СЕТ СН'!$H$12+СВЦЭМ!$D$10+'СЕТ СН'!$H$5-'СЕТ СН'!$H$20</f>
        <v>2635.60952486</v>
      </c>
      <c r="O91" s="36">
        <f>SUMIFS(СВЦЭМ!$C$33:$C$776,СВЦЭМ!$A$33:$A$776,$A91,СВЦЭМ!$B$33:$B$776,O$83)+'СЕТ СН'!$H$12+СВЦЭМ!$D$10+'СЕТ СН'!$H$5-'СЕТ СН'!$H$20</f>
        <v>2650.7713000700001</v>
      </c>
      <c r="P91" s="36">
        <f>SUMIFS(СВЦЭМ!$C$33:$C$776,СВЦЭМ!$A$33:$A$776,$A91,СВЦЭМ!$B$33:$B$776,P$83)+'СЕТ СН'!$H$12+СВЦЭМ!$D$10+'СЕТ СН'!$H$5-'СЕТ СН'!$H$20</f>
        <v>2648.68452763</v>
      </c>
      <c r="Q91" s="36">
        <f>SUMIFS(СВЦЭМ!$C$33:$C$776,СВЦЭМ!$A$33:$A$776,$A91,СВЦЭМ!$B$33:$B$776,Q$83)+'СЕТ СН'!$H$12+СВЦЭМ!$D$10+'СЕТ СН'!$H$5-'СЕТ СН'!$H$20</f>
        <v>2652.7543574399997</v>
      </c>
      <c r="R91" s="36">
        <f>SUMIFS(СВЦЭМ!$C$33:$C$776,СВЦЭМ!$A$33:$A$776,$A91,СВЦЭМ!$B$33:$B$776,R$83)+'СЕТ СН'!$H$12+СВЦЭМ!$D$10+'СЕТ СН'!$H$5-'СЕТ СН'!$H$20</f>
        <v>2646.2311221999998</v>
      </c>
      <c r="S91" s="36">
        <f>SUMIFS(СВЦЭМ!$C$33:$C$776,СВЦЭМ!$A$33:$A$776,$A91,СВЦЭМ!$B$33:$B$776,S$83)+'СЕТ СН'!$H$12+СВЦЭМ!$D$10+'СЕТ СН'!$H$5-'СЕТ СН'!$H$20</f>
        <v>2665.5803610399998</v>
      </c>
      <c r="T91" s="36">
        <f>SUMIFS(СВЦЭМ!$C$33:$C$776,СВЦЭМ!$A$33:$A$776,$A91,СВЦЭМ!$B$33:$B$776,T$83)+'СЕТ СН'!$H$12+СВЦЭМ!$D$10+'СЕТ СН'!$H$5-'СЕТ СН'!$H$20</f>
        <v>2650.1748449899997</v>
      </c>
      <c r="U91" s="36">
        <f>SUMIFS(СВЦЭМ!$C$33:$C$776,СВЦЭМ!$A$33:$A$776,$A91,СВЦЭМ!$B$33:$B$776,U$83)+'СЕТ СН'!$H$12+СВЦЭМ!$D$10+'СЕТ СН'!$H$5-'СЕТ СН'!$H$20</f>
        <v>2650.64846485</v>
      </c>
      <c r="V91" s="36">
        <f>SUMIFS(СВЦЭМ!$C$33:$C$776,СВЦЭМ!$A$33:$A$776,$A91,СВЦЭМ!$B$33:$B$776,V$83)+'СЕТ СН'!$H$12+СВЦЭМ!$D$10+'СЕТ СН'!$H$5-'СЕТ СН'!$H$20</f>
        <v>2620.0502161699997</v>
      </c>
      <c r="W91" s="36">
        <f>SUMIFS(СВЦЭМ!$C$33:$C$776,СВЦЭМ!$A$33:$A$776,$A91,СВЦЭМ!$B$33:$B$776,W$83)+'СЕТ СН'!$H$12+СВЦЭМ!$D$10+'СЕТ СН'!$H$5-'СЕТ СН'!$H$20</f>
        <v>2607.1950434299997</v>
      </c>
      <c r="X91" s="36">
        <f>SUMIFS(СВЦЭМ!$C$33:$C$776,СВЦЭМ!$A$33:$A$776,$A91,СВЦЭМ!$B$33:$B$776,X$83)+'СЕТ СН'!$H$12+СВЦЭМ!$D$10+'СЕТ СН'!$H$5-'СЕТ СН'!$H$20</f>
        <v>2651.7207511899996</v>
      </c>
      <c r="Y91" s="36">
        <f>SUMIFS(СВЦЭМ!$C$33:$C$776,СВЦЭМ!$A$33:$A$776,$A91,СВЦЭМ!$B$33:$B$776,Y$83)+'СЕТ СН'!$H$12+СВЦЭМ!$D$10+'СЕТ СН'!$H$5-'СЕТ СН'!$H$20</f>
        <v>2719.2259129499998</v>
      </c>
    </row>
    <row r="92" spans="1:25" ht="15.75" x14ac:dyDescent="0.2">
      <c r="A92" s="35">
        <f t="shared" si="2"/>
        <v>43991</v>
      </c>
      <c r="B92" s="36">
        <f>SUMIFS(СВЦЭМ!$C$33:$C$776,СВЦЭМ!$A$33:$A$776,$A92,СВЦЭМ!$B$33:$B$776,B$83)+'СЕТ СН'!$H$12+СВЦЭМ!$D$10+'СЕТ СН'!$H$5-'СЕТ СН'!$H$20</f>
        <v>2825.5633072099999</v>
      </c>
      <c r="C92" s="36">
        <f>SUMIFS(СВЦЭМ!$C$33:$C$776,СВЦЭМ!$A$33:$A$776,$A92,СВЦЭМ!$B$33:$B$776,C$83)+'СЕТ СН'!$H$12+СВЦЭМ!$D$10+'СЕТ СН'!$H$5-'СЕТ СН'!$H$20</f>
        <v>2867.77553532</v>
      </c>
      <c r="D92" s="36">
        <f>SUMIFS(СВЦЭМ!$C$33:$C$776,СВЦЭМ!$A$33:$A$776,$A92,СВЦЭМ!$B$33:$B$776,D$83)+'СЕТ СН'!$H$12+СВЦЭМ!$D$10+'СЕТ СН'!$H$5-'СЕТ СН'!$H$20</f>
        <v>2885.4995152800002</v>
      </c>
      <c r="E92" s="36">
        <f>SUMIFS(СВЦЭМ!$C$33:$C$776,СВЦЭМ!$A$33:$A$776,$A92,СВЦЭМ!$B$33:$B$776,E$83)+'СЕТ СН'!$H$12+СВЦЭМ!$D$10+'СЕТ СН'!$H$5-'СЕТ СН'!$H$20</f>
        <v>2895.3294002299999</v>
      </c>
      <c r="F92" s="36">
        <f>SUMIFS(СВЦЭМ!$C$33:$C$776,СВЦЭМ!$A$33:$A$776,$A92,СВЦЭМ!$B$33:$B$776,F$83)+'СЕТ СН'!$H$12+СВЦЭМ!$D$10+'СЕТ СН'!$H$5-'СЕТ СН'!$H$20</f>
        <v>2886.5215973599998</v>
      </c>
      <c r="G92" s="36">
        <f>SUMIFS(СВЦЭМ!$C$33:$C$776,СВЦЭМ!$A$33:$A$776,$A92,СВЦЭМ!$B$33:$B$776,G$83)+'СЕТ СН'!$H$12+СВЦЭМ!$D$10+'СЕТ СН'!$H$5-'СЕТ СН'!$H$20</f>
        <v>2891.9445448900001</v>
      </c>
      <c r="H92" s="36">
        <f>SUMIFS(СВЦЭМ!$C$33:$C$776,СВЦЭМ!$A$33:$A$776,$A92,СВЦЭМ!$B$33:$B$776,H$83)+'СЕТ СН'!$H$12+СВЦЭМ!$D$10+'СЕТ СН'!$H$5-'СЕТ СН'!$H$20</f>
        <v>2877.0307626899998</v>
      </c>
      <c r="I92" s="36">
        <f>SUMIFS(СВЦЭМ!$C$33:$C$776,СВЦЭМ!$A$33:$A$776,$A92,СВЦЭМ!$B$33:$B$776,I$83)+'СЕТ СН'!$H$12+СВЦЭМ!$D$10+'СЕТ СН'!$H$5-'СЕТ СН'!$H$20</f>
        <v>2817.1990689499999</v>
      </c>
      <c r="J92" s="36">
        <f>SUMIFS(СВЦЭМ!$C$33:$C$776,СВЦЭМ!$A$33:$A$776,$A92,СВЦЭМ!$B$33:$B$776,J$83)+'СЕТ СН'!$H$12+СВЦЭМ!$D$10+'СЕТ СН'!$H$5-'СЕТ СН'!$H$20</f>
        <v>2744.9638620699998</v>
      </c>
      <c r="K92" s="36">
        <f>SUMIFS(СВЦЭМ!$C$33:$C$776,СВЦЭМ!$A$33:$A$776,$A92,СВЦЭМ!$B$33:$B$776,K$83)+'СЕТ СН'!$H$12+СВЦЭМ!$D$10+'СЕТ СН'!$H$5-'СЕТ СН'!$H$20</f>
        <v>2670.5537663800001</v>
      </c>
      <c r="L92" s="36">
        <f>SUMIFS(СВЦЭМ!$C$33:$C$776,СВЦЭМ!$A$33:$A$776,$A92,СВЦЭМ!$B$33:$B$776,L$83)+'СЕТ СН'!$H$12+СВЦЭМ!$D$10+'СЕТ СН'!$H$5-'СЕТ СН'!$H$20</f>
        <v>2637.9966010999997</v>
      </c>
      <c r="M92" s="36">
        <f>SUMIFS(СВЦЭМ!$C$33:$C$776,СВЦЭМ!$A$33:$A$776,$A92,СВЦЭМ!$B$33:$B$776,M$83)+'СЕТ СН'!$H$12+СВЦЭМ!$D$10+'СЕТ СН'!$H$5-'СЕТ СН'!$H$20</f>
        <v>2641.6889630799997</v>
      </c>
      <c r="N92" s="36">
        <f>SUMIFS(СВЦЭМ!$C$33:$C$776,СВЦЭМ!$A$33:$A$776,$A92,СВЦЭМ!$B$33:$B$776,N$83)+'СЕТ СН'!$H$12+СВЦЭМ!$D$10+'СЕТ СН'!$H$5-'СЕТ СН'!$H$20</f>
        <v>2667.2456094999998</v>
      </c>
      <c r="O92" s="36">
        <f>SUMIFS(СВЦЭМ!$C$33:$C$776,СВЦЭМ!$A$33:$A$776,$A92,СВЦЭМ!$B$33:$B$776,O$83)+'СЕТ СН'!$H$12+СВЦЭМ!$D$10+'СЕТ СН'!$H$5-'СЕТ СН'!$H$20</f>
        <v>2660.50734474</v>
      </c>
      <c r="P92" s="36">
        <f>SUMIFS(СВЦЭМ!$C$33:$C$776,СВЦЭМ!$A$33:$A$776,$A92,СВЦЭМ!$B$33:$B$776,P$83)+'СЕТ СН'!$H$12+СВЦЭМ!$D$10+'СЕТ СН'!$H$5-'СЕТ СН'!$H$20</f>
        <v>2674.1524777300001</v>
      </c>
      <c r="Q92" s="36">
        <f>SUMIFS(СВЦЭМ!$C$33:$C$776,СВЦЭМ!$A$33:$A$776,$A92,СВЦЭМ!$B$33:$B$776,Q$83)+'СЕТ СН'!$H$12+СВЦЭМ!$D$10+'СЕТ СН'!$H$5-'СЕТ СН'!$H$20</f>
        <v>2672.4679144799998</v>
      </c>
      <c r="R92" s="36">
        <f>SUMIFS(СВЦЭМ!$C$33:$C$776,СВЦЭМ!$A$33:$A$776,$A92,СВЦЭМ!$B$33:$B$776,R$83)+'СЕТ СН'!$H$12+СВЦЭМ!$D$10+'СЕТ СН'!$H$5-'СЕТ СН'!$H$20</f>
        <v>2677.1679418799999</v>
      </c>
      <c r="S92" s="36">
        <f>SUMIFS(СВЦЭМ!$C$33:$C$776,СВЦЭМ!$A$33:$A$776,$A92,СВЦЭМ!$B$33:$B$776,S$83)+'СЕТ СН'!$H$12+СВЦЭМ!$D$10+'СЕТ СН'!$H$5-'СЕТ СН'!$H$20</f>
        <v>2686.05850646</v>
      </c>
      <c r="T92" s="36">
        <f>SUMIFS(СВЦЭМ!$C$33:$C$776,СВЦЭМ!$A$33:$A$776,$A92,СВЦЭМ!$B$33:$B$776,T$83)+'СЕТ СН'!$H$12+СВЦЭМ!$D$10+'СЕТ СН'!$H$5-'СЕТ СН'!$H$20</f>
        <v>2680.5948836699999</v>
      </c>
      <c r="U92" s="36">
        <f>SUMIFS(СВЦЭМ!$C$33:$C$776,СВЦЭМ!$A$33:$A$776,$A92,СВЦЭМ!$B$33:$B$776,U$83)+'СЕТ СН'!$H$12+СВЦЭМ!$D$10+'СЕТ СН'!$H$5-'СЕТ СН'!$H$20</f>
        <v>2693.3967008099999</v>
      </c>
      <c r="V92" s="36">
        <f>SUMIFS(СВЦЭМ!$C$33:$C$776,СВЦЭМ!$A$33:$A$776,$A92,СВЦЭМ!$B$33:$B$776,V$83)+'СЕТ СН'!$H$12+СВЦЭМ!$D$10+'СЕТ СН'!$H$5-'СЕТ СН'!$H$20</f>
        <v>2688.67524035</v>
      </c>
      <c r="W92" s="36">
        <f>SUMIFS(СВЦЭМ!$C$33:$C$776,СВЦЭМ!$A$33:$A$776,$A92,СВЦЭМ!$B$33:$B$776,W$83)+'СЕТ СН'!$H$12+СВЦЭМ!$D$10+'СЕТ СН'!$H$5-'СЕТ СН'!$H$20</f>
        <v>2696.69868167</v>
      </c>
      <c r="X92" s="36">
        <f>SUMIFS(СВЦЭМ!$C$33:$C$776,СВЦЭМ!$A$33:$A$776,$A92,СВЦЭМ!$B$33:$B$776,X$83)+'СЕТ СН'!$H$12+СВЦЭМ!$D$10+'СЕТ СН'!$H$5-'СЕТ СН'!$H$20</f>
        <v>2686.0783697799998</v>
      </c>
      <c r="Y92" s="36">
        <f>SUMIFS(СВЦЭМ!$C$33:$C$776,СВЦЭМ!$A$33:$A$776,$A92,СВЦЭМ!$B$33:$B$776,Y$83)+'СЕТ СН'!$H$12+СВЦЭМ!$D$10+'СЕТ СН'!$H$5-'СЕТ СН'!$H$20</f>
        <v>2776.2286532899998</v>
      </c>
    </row>
    <row r="93" spans="1:25" ht="15.75" x14ac:dyDescent="0.2">
      <c r="A93" s="35">
        <f t="shared" si="2"/>
        <v>43992</v>
      </c>
      <c r="B93" s="36">
        <f>SUMIFS(СВЦЭМ!$C$33:$C$776,СВЦЭМ!$A$33:$A$776,$A93,СВЦЭМ!$B$33:$B$776,B$83)+'СЕТ СН'!$H$12+СВЦЭМ!$D$10+'СЕТ СН'!$H$5-'СЕТ СН'!$H$20</f>
        <v>2903.3121417699999</v>
      </c>
      <c r="C93" s="36">
        <f>SUMIFS(СВЦЭМ!$C$33:$C$776,СВЦЭМ!$A$33:$A$776,$A93,СВЦЭМ!$B$33:$B$776,C$83)+'СЕТ СН'!$H$12+СВЦЭМ!$D$10+'СЕТ СН'!$H$5-'СЕТ СН'!$H$20</f>
        <v>2907.3055489799999</v>
      </c>
      <c r="D93" s="36">
        <f>SUMIFS(СВЦЭМ!$C$33:$C$776,СВЦЭМ!$A$33:$A$776,$A93,СВЦЭМ!$B$33:$B$776,D$83)+'СЕТ СН'!$H$12+СВЦЭМ!$D$10+'СЕТ СН'!$H$5-'СЕТ СН'!$H$20</f>
        <v>2893.47639781</v>
      </c>
      <c r="E93" s="36">
        <f>SUMIFS(СВЦЭМ!$C$33:$C$776,СВЦЭМ!$A$33:$A$776,$A93,СВЦЭМ!$B$33:$B$776,E$83)+'СЕТ СН'!$H$12+СВЦЭМ!$D$10+'СЕТ СН'!$H$5-'СЕТ СН'!$H$20</f>
        <v>2897.0133118700001</v>
      </c>
      <c r="F93" s="36">
        <f>SUMIFS(СВЦЭМ!$C$33:$C$776,СВЦЭМ!$A$33:$A$776,$A93,СВЦЭМ!$B$33:$B$776,F$83)+'СЕТ СН'!$H$12+СВЦЭМ!$D$10+'СЕТ СН'!$H$5-'СЕТ СН'!$H$20</f>
        <v>2891.7973466899998</v>
      </c>
      <c r="G93" s="36">
        <f>SUMIFS(СВЦЭМ!$C$33:$C$776,СВЦЭМ!$A$33:$A$776,$A93,СВЦЭМ!$B$33:$B$776,G$83)+'СЕТ СН'!$H$12+СВЦЭМ!$D$10+'СЕТ СН'!$H$5-'СЕТ СН'!$H$20</f>
        <v>2890.4493806800001</v>
      </c>
      <c r="H93" s="36">
        <f>SUMIFS(СВЦЭМ!$C$33:$C$776,СВЦЭМ!$A$33:$A$776,$A93,СВЦЭМ!$B$33:$B$776,H$83)+'СЕТ СН'!$H$12+СВЦЭМ!$D$10+'СЕТ СН'!$H$5-'СЕТ СН'!$H$20</f>
        <v>2910.06638286</v>
      </c>
      <c r="I93" s="36">
        <f>SUMIFS(СВЦЭМ!$C$33:$C$776,СВЦЭМ!$A$33:$A$776,$A93,СВЦЭМ!$B$33:$B$776,I$83)+'СЕТ СН'!$H$12+СВЦЭМ!$D$10+'СЕТ СН'!$H$5-'СЕТ СН'!$H$20</f>
        <v>2881.0202686100001</v>
      </c>
      <c r="J93" s="36">
        <f>SUMIFS(СВЦЭМ!$C$33:$C$776,СВЦЭМ!$A$33:$A$776,$A93,СВЦЭМ!$B$33:$B$776,J$83)+'СЕТ СН'!$H$12+СВЦЭМ!$D$10+'СЕТ СН'!$H$5-'СЕТ СН'!$H$20</f>
        <v>2819.47681362</v>
      </c>
      <c r="K93" s="36">
        <f>SUMIFS(СВЦЭМ!$C$33:$C$776,СВЦЭМ!$A$33:$A$776,$A93,СВЦЭМ!$B$33:$B$776,K$83)+'СЕТ СН'!$H$12+СВЦЭМ!$D$10+'СЕТ СН'!$H$5-'СЕТ СН'!$H$20</f>
        <v>2727.8837931399999</v>
      </c>
      <c r="L93" s="36">
        <f>SUMIFS(СВЦЭМ!$C$33:$C$776,СВЦЭМ!$A$33:$A$776,$A93,СВЦЭМ!$B$33:$B$776,L$83)+'СЕТ СН'!$H$12+СВЦЭМ!$D$10+'СЕТ СН'!$H$5-'СЕТ СН'!$H$20</f>
        <v>2653.2761940199998</v>
      </c>
      <c r="M93" s="36">
        <f>SUMIFS(СВЦЭМ!$C$33:$C$776,СВЦЭМ!$A$33:$A$776,$A93,СВЦЭМ!$B$33:$B$776,M$83)+'СЕТ СН'!$H$12+СВЦЭМ!$D$10+'СЕТ СН'!$H$5-'СЕТ СН'!$H$20</f>
        <v>2663.0767897000001</v>
      </c>
      <c r="N93" s="36">
        <f>SUMIFS(СВЦЭМ!$C$33:$C$776,СВЦЭМ!$A$33:$A$776,$A93,СВЦЭМ!$B$33:$B$776,N$83)+'СЕТ СН'!$H$12+СВЦЭМ!$D$10+'СЕТ СН'!$H$5-'СЕТ СН'!$H$20</f>
        <v>2677.6233799399997</v>
      </c>
      <c r="O93" s="36">
        <f>SUMIFS(СВЦЭМ!$C$33:$C$776,СВЦЭМ!$A$33:$A$776,$A93,СВЦЭМ!$B$33:$B$776,O$83)+'СЕТ СН'!$H$12+СВЦЭМ!$D$10+'СЕТ СН'!$H$5-'СЕТ СН'!$H$20</f>
        <v>2673.5892989999998</v>
      </c>
      <c r="P93" s="36">
        <f>SUMIFS(СВЦЭМ!$C$33:$C$776,СВЦЭМ!$A$33:$A$776,$A93,СВЦЭМ!$B$33:$B$776,P$83)+'СЕТ СН'!$H$12+СВЦЭМ!$D$10+'СЕТ СН'!$H$5-'СЕТ СН'!$H$20</f>
        <v>2682.8480677399998</v>
      </c>
      <c r="Q93" s="36">
        <f>SUMIFS(СВЦЭМ!$C$33:$C$776,СВЦЭМ!$A$33:$A$776,$A93,СВЦЭМ!$B$33:$B$776,Q$83)+'СЕТ СН'!$H$12+СВЦЭМ!$D$10+'СЕТ СН'!$H$5-'СЕТ СН'!$H$20</f>
        <v>2689.2293753999998</v>
      </c>
      <c r="R93" s="36">
        <f>SUMIFS(СВЦЭМ!$C$33:$C$776,СВЦЭМ!$A$33:$A$776,$A93,СВЦЭМ!$B$33:$B$776,R$83)+'СЕТ СН'!$H$12+СВЦЭМ!$D$10+'СЕТ СН'!$H$5-'СЕТ СН'!$H$20</f>
        <v>2691.4983655299998</v>
      </c>
      <c r="S93" s="36">
        <f>SUMIFS(СВЦЭМ!$C$33:$C$776,СВЦЭМ!$A$33:$A$776,$A93,СВЦЭМ!$B$33:$B$776,S$83)+'СЕТ СН'!$H$12+СВЦЭМ!$D$10+'СЕТ СН'!$H$5-'СЕТ СН'!$H$20</f>
        <v>2691.9853431800002</v>
      </c>
      <c r="T93" s="36">
        <f>SUMIFS(СВЦЭМ!$C$33:$C$776,СВЦЭМ!$A$33:$A$776,$A93,СВЦЭМ!$B$33:$B$776,T$83)+'СЕТ СН'!$H$12+СВЦЭМ!$D$10+'СЕТ СН'!$H$5-'СЕТ СН'!$H$20</f>
        <v>2690.7630396499999</v>
      </c>
      <c r="U93" s="36">
        <f>SUMIFS(СВЦЭМ!$C$33:$C$776,СВЦЭМ!$A$33:$A$776,$A93,СВЦЭМ!$B$33:$B$776,U$83)+'СЕТ СН'!$H$12+СВЦЭМ!$D$10+'СЕТ СН'!$H$5-'СЕТ СН'!$H$20</f>
        <v>2690.7125005999997</v>
      </c>
      <c r="V93" s="36">
        <f>SUMIFS(СВЦЭМ!$C$33:$C$776,СВЦЭМ!$A$33:$A$776,$A93,СВЦЭМ!$B$33:$B$776,V$83)+'СЕТ СН'!$H$12+СВЦЭМ!$D$10+'СЕТ СН'!$H$5-'СЕТ СН'!$H$20</f>
        <v>2677.2626855999997</v>
      </c>
      <c r="W93" s="36">
        <f>SUMIFS(СВЦЭМ!$C$33:$C$776,СВЦЭМ!$A$33:$A$776,$A93,СВЦЭМ!$B$33:$B$776,W$83)+'СЕТ СН'!$H$12+СВЦЭМ!$D$10+'СЕТ СН'!$H$5-'СЕТ СН'!$H$20</f>
        <v>2678.8770156699998</v>
      </c>
      <c r="X93" s="36">
        <f>SUMIFS(СВЦЭМ!$C$33:$C$776,СВЦЭМ!$A$33:$A$776,$A93,СВЦЭМ!$B$33:$B$776,X$83)+'СЕТ СН'!$H$12+СВЦЭМ!$D$10+'СЕТ СН'!$H$5-'СЕТ СН'!$H$20</f>
        <v>2721.1651145000001</v>
      </c>
      <c r="Y93" s="36">
        <f>SUMIFS(СВЦЭМ!$C$33:$C$776,СВЦЭМ!$A$33:$A$776,$A93,СВЦЭМ!$B$33:$B$776,Y$83)+'СЕТ СН'!$H$12+СВЦЭМ!$D$10+'СЕТ СН'!$H$5-'СЕТ СН'!$H$20</f>
        <v>2821.8274215399997</v>
      </c>
    </row>
    <row r="94" spans="1:25" ht="15.75" x14ac:dyDescent="0.2">
      <c r="A94" s="35">
        <f t="shared" si="2"/>
        <v>43993</v>
      </c>
      <c r="B94" s="36">
        <f>SUMIFS(СВЦЭМ!$C$33:$C$776,СВЦЭМ!$A$33:$A$776,$A94,СВЦЭМ!$B$33:$B$776,B$83)+'СЕТ СН'!$H$12+СВЦЭМ!$D$10+'СЕТ СН'!$H$5-'СЕТ СН'!$H$20</f>
        <v>2943.3006192699995</v>
      </c>
      <c r="C94" s="36">
        <f>SUMIFS(СВЦЭМ!$C$33:$C$776,СВЦЭМ!$A$33:$A$776,$A94,СВЦЭМ!$B$33:$B$776,C$83)+'СЕТ СН'!$H$12+СВЦЭМ!$D$10+'СЕТ СН'!$H$5-'СЕТ СН'!$H$20</f>
        <v>2907.1389650900001</v>
      </c>
      <c r="D94" s="36">
        <f>SUMIFS(СВЦЭМ!$C$33:$C$776,СВЦЭМ!$A$33:$A$776,$A94,СВЦЭМ!$B$33:$B$776,D$83)+'СЕТ СН'!$H$12+СВЦЭМ!$D$10+'СЕТ СН'!$H$5-'СЕТ СН'!$H$20</f>
        <v>2884.9194351199999</v>
      </c>
      <c r="E94" s="36">
        <f>SUMIFS(СВЦЭМ!$C$33:$C$776,СВЦЭМ!$A$33:$A$776,$A94,СВЦЭМ!$B$33:$B$776,E$83)+'СЕТ СН'!$H$12+СВЦЭМ!$D$10+'СЕТ СН'!$H$5-'СЕТ СН'!$H$20</f>
        <v>2891.5749783599999</v>
      </c>
      <c r="F94" s="36">
        <f>SUMIFS(СВЦЭМ!$C$33:$C$776,СВЦЭМ!$A$33:$A$776,$A94,СВЦЭМ!$B$33:$B$776,F$83)+'СЕТ СН'!$H$12+СВЦЭМ!$D$10+'СЕТ СН'!$H$5-'СЕТ СН'!$H$20</f>
        <v>2881.96332811</v>
      </c>
      <c r="G94" s="36">
        <f>SUMIFS(СВЦЭМ!$C$33:$C$776,СВЦЭМ!$A$33:$A$776,$A94,СВЦЭМ!$B$33:$B$776,G$83)+'СЕТ СН'!$H$12+СВЦЭМ!$D$10+'СЕТ СН'!$H$5-'СЕТ СН'!$H$20</f>
        <v>2887.1551261300001</v>
      </c>
      <c r="H94" s="36">
        <f>SUMIFS(СВЦЭМ!$C$33:$C$776,СВЦЭМ!$A$33:$A$776,$A94,СВЦЭМ!$B$33:$B$776,H$83)+'СЕТ СН'!$H$12+СВЦЭМ!$D$10+'СЕТ СН'!$H$5-'СЕТ СН'!$H$20</f>
        <v>2898.29259426</v>
      </c>
      <c r="I94" s="36">
        <f>SUMIFS(СВЦЭМ!$C$33:$C$776,СВЦЭМ!$A$33:$A$776,$A94,СВЦЭМ!$B$33:$B$776,I$83)+'СЕТ СН'!$H$12+СВЦЭМ!$D$10+'СЕТ СН'!$H$5-'СЕТ СН'!$H$20</f>
        <v>2924.8298106699999</v>
      </c>
      <c r="J94" s="36">
        <f>SUMIFS(СВЦЭМ!$C$33:$C$776,СВЦЭМ!$A$33:$A$776,$A94,СВЦЭМ!$B$33:$B$776,J$83)+'СЕТ СН'!$H$12+СВЦЭМ!$D$10+'СЕТ СН'!$H$5-'СЕТ СН'!$H$20</f>
        <v>2855.1957979499998</v>
      </c>
      <c r="K94" s="36">
        <f>SUMIFS(СВЦЭМ!$C$33:$C$776,СВЦЭМ!$A$33:$A$776,$A94,СВЦЭМ!$B$33:$B$776,K$83)+'СЕТ СН'!$H$12+СВЦЭМ!$D$10+'СЕТ СН'!$H$5-'СЕТ СН'!$H$20</f>
        <v>2763.0048815</v>
      </c>
      <c r="L94" s="36">
        <f>SUMIFS(СВЦЭМ!$C$33:$C$776,СВЦЭМ!$A$33:$A$776,$A94,СВЦЭМ!$B$33:$B$776,L$83)+'СЕТ СН'!$H$12+СВЦЭМ!$D$10+'СЕТ СН'!$H$5-'СЕТ СН'!$H$20</f>
        <v>2699.1432364900002</v>
      </c>
      <c r="M94" s="36">
        <f>SUMIFS(СВЦЭМ!$C$33:$C$776,СВЦЭМ!$A$33:$A$776,$A94,СВЦЭМ!$B$33:$B$776,M$83)+'СЕТ СН'!$H$12+СВЦЭМ!$D$10+'СЕТ СН'!$H$5-'СЕТ СН'!$H$20</f>
        <v>2693.6550901299997</v>
      </c>
      <c r="N94" s="36">
        <f>SUMIFS(СВЦЭМ!$C$33:$C$776,СВЦЭМ!$A$33:$A$776,$A94,СВЦЭМ!$B$33:$B$776,N$83)+'СЕТ СН'!$H$12+СВЦЭМ!$D$10+'СЕТ СН'!$H$5-'СЕТ СН'!$H$20</f>
        <v>2692.7746716000001</v>
      </c>
      <c r="O94" s="36">
        <f>SUMIFS(СВЦЭМ!$C$33:$C$776,СВЦЭМ!$A$33:$A$776,$A94,СВЦЭМ!$B$33:$B$776,O$83)+'СЕТ СН'!$H$12+СВЦЭМ!$D$10+'СЕТ СН'!$H$5-'СЕТ СН'!$H$20</f>
        <v>2698.1784717800001</v>
      </c>
      <c r="P94" s="36">
        <f>SUMIFS(СВЦЭМ!$C$33:$C$776,СВЦЭМ!$A$33:$A$776,$A94,СВЦЭМ!$B$33:$B$776,P$83)+'СЕТ СН'!$H$12+СВЦЭМ!$D$10+'СЕТ СН'!$H$5-'СЕТ СН'!$H$20</f>
        <v>2706.3452423700001</v>
      </c>
      <c r="Q94" s="36">
        <f>SUMIFS(СВЦЭМ!$C$33:$C$776,СВЦЭМ!$A$33:$A$776,$A94,СВЦЭМ!$B$33:$B$776,Q$83)+'СЕТ СН'!$H$12+СВЦЭМ!$D$10+'СЕТ СН'!$H$5-'СЕТ СН'!$H$20</f>
        <v>2697.7932937</v>
      </c>
      <c r="R94" s="36">
        <f>SUMIFS(СВЦЭМ!$C$33:$C$776,СВЦЭМ!$A$33:$A$776,$A94,СВЦЭМ!$B$33:$B$776,R$83)+'СЕТ СН'!$H$12+СВЦЭМ!$D$10+'СЕТ СН'!$H$5-'СЕТ СН'!$H$20</f>
        <v>2696.3890020499998</v>
      </c>
      <c r="S94" s="36">
        <f>SUMIFS(СВЦЭМ!$C$33:$C$776,СВЦЭМ!$A$33:$A$776,$A94,СВЦЭМ!$B$33:$B$776,S$83)+'СЕТ СН'!$H$12+СВЦЭМ!$D$10+'СЕТ СН'!$H$5-'СЕТ СН'!$H$20</f>
        <v>2696.9669436999998</v>
      </c>
      <c r="T94" s="36">
        <f>SUMIFS(СВЦЭМ!$C$33:$C$776,СВЦЭМ!$A$33:$A$776,$A94,СВЦЭМ!$B$33:$B$776,T$83)+'СЕТ СН'!$H$12+СВЦЭМ!$D$10+'СЕТ СН'!$H$5-'СЕТ СН'!$H$20</f>
        <v>2701.9286458500001</v>
      </c>
      <c r="U94" s="36">
        <f>SUMIFS(СВЦЭМ!$C$33:$C$776,СВЦЭМ!$A$33:$A$776,$A94,СВЦЭМ!$B$33:$B$776,U$83)+'СЕТ СН'!$H$12+СВЦЭМ!$D$10+'СЕТ СН'!$H$5-'СЕТ СН'!$H$20</f>
        <v>2692.5881322199998</v>
      </c>
      <c r="V94" s="36">
        <f>SUMIFS(СВЦЭМ!$C$33:$C$776,СВЦЭМ!$A$33:$A$776,$A94,СВЦЭМ!$B$33:$B$776,V$83)+'СЕТ СН'!$H$12+СВЦЭМ!$D$10+'СЕТ СН'!$H$5-'СЕТ СН'!$H$20</f>
        <v>2677.1517197100002</v>
      </c>
      <c r="W94" s="36">
        <f>SUMIFS(СВЦЭМ!$C$33:$C$776,СВЦЭМ!$A$33:$A$776,$A94,СВЦЭМ!$B$33:$B$776,W$83)+'СЕТ СН'!$H$12+СВЦЭМ!$D$10+'СЕТ СН'!$H$5-'СЕТ СН'!$H$20</f>
        <v>2662.88182749</v>
      </c>
      <c r="X94" s="36">
        <f>SUMIFS(СВЦЭМ!$C$33:$C$776,СВЦЭМ!$A$33:$A$776,$A94,СВЦЭМ!$B$33:$B$776,X$83)+'СЕТ СН'!$H$12+СВЦЭМ!$D$10+'СЕТ СН'!$H$5-'СЕТ СН'!$H$20</f>
        <v>2699.6110796200001</v>
      </c>
      <c r="Y94" s="36">
        <f>SUMIFS(СВЦЭМ!$C$33:$C$776,СВЦЭМ!$A$33:$A$776,$A94,СВЦЭМ!$B$33:$B$776,Y$83)+'СЕТ СН'!$H$12+СВЦЭМ!$D$10+'СЕТ СН'!$H$5-'СЕТ СН'!$H$20</f>
        <v>2802.6079904399999</v>
      </c>
    </row>
    <row r="95" spans="1:25" ht="15.75" x14ac:dyDescent="0.2">
      <c r="A95" s="35">
        <f t="shared" si="2"/>
        <v>43994</v>
      </c>
      <c r="B95" s="36">
        <f>SUMIFS(СВЦЭМ!$C$33:$C$776,СВЦЭМ!$A$33:$A$776,$A95,СВЦЭМ!$B$33:$B$776,B$83)+'СЕТ СН'!$H$12+СВЦЭМ!$D$10+'СЕТ СН'!$H$5-'СЕТ СН'!$H$20</f>
        <v>2866.9771624199998</v>
      </c>
      <c r="C95" s="36">
        <f>SUMIFS(СВЦЭМ!$C$33:$C$776,СВЦЭМ!$A$33:$A$776,$A95,СВЦЭМ!$B$33:$B$776,C$83)+'СЕТ СН'!$H$12+СВЦЭМ!$D$10+'СЕТ СН'!$H$5-'СЕТ СН'!$H$20</f>
        <v>2923.3343899000001</v>
      </c>
      <c r="D95" s="36">
        <f>SUMIFS(СВЦЭМ!$C$33:$C$776,СВЦЭМ!$A$33:$A$776,$A95,СВЦЭМ!$B$33:$B$776,D$83)+'СЕТ СН'!$H$12+СВЦЭМ!$D$10+'СЕТ СН'!$H$5-'СЕТ СН'!$H$20</f>
        <v>2917.89396769</v>
      </c>
      <c r="E95" s="36">
        <f>SUMIFS(СВЦЭМ!$C$33:$C$776,СВЦЭМ!$A$33:$A$776,$A95,СВЦЭМ!$B$33:$B$776,E$83)+'СЕТ СН'!$H$12+СВЦЭМ!$D$10+'СЕТ СН'!$H$5-'СЕТ СН'!$H$20</f>
        <v>2900.1956760200001</v>
      </c>
      <c r="F95" s="36">
        <f>SUMIFS(СВЦЭМ!$C$33:$C$776,СВЦЭМ!$A$33:$A$776,$A95,СВЦЭМ!$B$33:$B$776,F$83)+'СЕТ СН'!$H$12+СВЦЭМ!$D$10+'СЕТ СН'!$H$5-'СЕТ СН'!$H$20</f>
        <v>2890.6387817099999</v>
      </c>
      <c r="G95" s="36">
        <f>SUMIFS(СВЦЭМ!$C$33:$C$776,СВЦЭМ!$A$33:$A$776,$A95,СВЦЭМ!$B$33:$B$776,G$83)+'СЕТ СН'!$H$12+СВЦЭМ!$D$10+'СЕТ СН'!$H$5-'СЕТ СН'!$H$20</f>
        <v>2904.2078435799999</v>
      </c>
      <c r="H95" s="36">
        <f>SUMIFS(СВЦЭМ!$C$33:$C$776,СВЦЭМ!$A$33:$A$776,$A95,СВЦЭМ!$B$33:$B$776,H$83)+'СЕТ СН'!$H$12+СВЦЭМ!$D$10+'СЕТ СН'!$H$5-'СЕТ СН'!$H$20</f>
        <v>2920.50040519</v>
      </c>
      <c r="I95" s="36">
        <f>SUMIFS(СВЦЭМ!$C$33:$C$776,СВЦЭМ!$A$33:$A$776,$A95,СВЦЭМ!$B$33:$B$776,I$83)+'СЕТ СН'!$H$12+СВЦЭМ!$D$10+'СЕТ СН'!$H$5-'СЕТ СН'!$H$20</f>
        <v>2898.0807700699997</v>
      </c>
      <c r="J95" s="36">
        <f>SUMIFS(СВЦЭМ!$C$33:$C$776,СВЦЭМ!$A$33:$A$776,$A95,СВЦЭМ!$B$33:$B$776,J$83)+'СЕТ СН'!$H$12+СВЦЭМ!$D$10+'СЕТ СН'!$H$5-'СЕТ СН'!$H$20</f>
        <v>2829.2781451299998</v>
      </c>
      <c r="K95" s="36">
        <f>SUMIFS(СВЦЭМ!$C$33:$C$776,СВЦЭМ!$A$33:$A$776,$A95,СВЦЭМ!$B$33:$B$776,K$83)+'СЕТ СН'!$H$12+СВЦЭМ!$D$10+'СЕТ СН'!$H$5-'СЕТ СН'!$H$20</f>
        <v>2713.1276006799999</v>
      </c>
      <c r="L95" s="36">
        <f>SUMIFS(СВЦЭМ!$C$33:$C$776,СВЦЭМ!$A$33:$A$776,$A95,СВЦЭМ!$B$33:$B$776,L$83)+'СЕТ СН'!$H$12+СВЦЭМ!$D$10+'СЕТ СН'!$H$5-'СЕТ СН'!$H$20</f>
        <v>2647.6549844599999</v>
      </c>
      <c r="M95" s="36">
        <f>SUMIFS(СВЦЭМ!$C$33:$C$776,СВЦЭМ!$A$33:$A$776,$A95,СВЦЭМ!$B$33:$B$776,M$83)+'СЕТ СН'!$H$12+СВЦЭМ!$D$10+'СЕТ СН'!$H$5-'СЕТ СН'!$H$20</f>
        <v>2646.8575798699999</v>
      </c>
      <c r="N95" s="36">
        <f>SUMIFS(СВЦЭМ!$C$33:$C$776,СВЦЭМ!$A$33:$A$776,$A95,СВЦЭМ!$B$33:$B$776,N$83)+'СЕТ СН'!$H$12+СВЦЭМ!$D$10+'СЕТ СН'!$H$5-'СЕТ СН'!$H$20</f>
        <v>2671.4644199099998</v>
      </c>
      <c r="O95" s="36">
        <f>SUMIFS(СВЦЭМ!$C$33:$C$776,СВЦЭМ!$A$33:$A$776,$A95,СВЦЭМ!$B$33:$B$776,O$83)+'СЕТ СН'!$H$12+СВЦЭМ!$D$10+'СЕТ СН'!$H$5-'СЕТ СН'!$H$20</f>
        <v>2680.95765884</v>
      </c>
      <c r="P95" s="36">
        <f>SUMIFS(СВЦЭМ!$C$33:$C$776,СВЦЭМ!$A$33:$A$776,$A95,СВЦЭМ!$B$33:$B$776,P$83)+'СЕТ СН'!$H$12+СВЦЭМ!$D$10+'СЕТ СН'!$H$5-'СЕТ СН'!$H$20</f>
        <v>2683.8887439499999</v>
      </c>
      <c r="Q95" s="36">
        <f>SUMIFS(СВЦЭМ!$C$33:$C$776,СВЦЭМ!$A$33:$A$776,$A95,СВЦЭМ!$B$33:$B$776,Q$83)+'СЕТ СН'!$H$12+СВЦЭМ!$D$10+'СЕТ СН'!$H$5-'СЕТ СН'!$H$20</f>
        <v>2671.21236434</v>
      </c>
      <c r="R95" s="36">
        <f>SUMIFS(СВЦЭМ!$C$33:$C$776,СВЦЭМ!$A$33:$A$776,$A95,СВЦЭМ!$B$33:$B$776,R$83)+'СЕТ СН'!$H$12+СВЦЭМ!$D$10+'СЕТ СН'!$H$5-'СЕТ СН'!$H$20</f>
        <v>2668.0543800400001</v>
      </c>
      <c r="S95" s="36">
        <f>SUMIFS(СВЦЭМ!$C$33:$C$776,СВЦЭМ!$A$33:$A$776,$A95,СВЦЭМ!$B$33:$B$776,S$83)+'СЕТ СН'!$H$12+СВЦЭМ!$D$10+'СЕТ СН'!$H$5-'СЕТ СН'!$H$20</f>
        <v>2673.8120045300002</v>
      </c>
      <c r="T95" s="36">
        <f>SUMIFS(СВЦЭМ!$C$33:$C$776,СВЦЭМ!$A$33:$A$776,$A95,СВЦЭМ!$B$33:$B$776,T$83)+'СЕТ СН'!$H$12+СВЦЭМ!$D$10+'СЕТ СН'!$H$5-'СЕТ СН'!$H$20</f>
        <v>2684.73528855</v>
      </c>
      <c r="U95" s="36">
        <f>SUMIFS(СВЦЭМ!$C$33:$C$776,СВЦЭМ!$A$33:$A$776,$A95,СВЦЭМ!$B$33:$B$776,U$83)+'СЕТ СН'!$H$12+СВЦЭМ!$D$10+'СЕТ СН'!$H$5-'СЕТ СН'!$H$20</f>
        <v>2678.7758845899998</v>
      </c>
      <c r="V95" s="36">
        <f>SUMIFS(СВЦЭМ!$C$33:$C$776,СВЦЭМ!$A$33:$A$776,$A95,СВЦЭМ!$B$33:$B$776,V$83)+'СЕТ СН'!$H$12+СВЦЭМ!$D$10+'СЕТ СН'!$H$5-'СЕТ СН'!$H$20</f>
        <v>2662.6830329699997</v>
      </c>
      <c r="W95" s="36">
        <f>SUMIFS(СВЦЭМ!$C$33:$C$776,СВЦЭМ!$A$33:$A$776,$A95,СВЦЭМ!$B$33:$B$776,W$83)+'СЕТ СН'!$H$12+СВЦЭМ!$D$10+'СЕТ СН'!$H$5-'СЕТ СН'!$H$20</f>
        <v>2645.8569105500001</v>
      </c>
      <c r="X95" s="36">
        <f>SUMIFS(СВЦЭМ!$C$33:$C$776,СВЦЭМ!$A$33:$A$776,$A95,СВЦЭМ!$B$33:$B$776,X$83)+'СЕТ СН'!$H$12+СВЦЭМ!$D$10+'СЕТ СН'!$H$5-'СЕТ СН'!$H$20</f>
        <v>2681.7861663899998</v>
      </c>
      <c r="Y95" s="36">
        <f>SUMIFS(СВЦЭМ!$C$33:$C$776,СВЦЭМ!$A$33:$A$776,$A95,СВЦЭМ!$B$33:$B$776,Y$83)+'СЕТ СН'!$H$12+СВЦЭМ!$D$10+'СЕТ СН'!$H$5-'СЕТ СН'!$H$20</f>
        <v>2790.5758309399998</v>
      </c>
    </row>
    <row r="96" spans="1:25" ht="15.75" x14ac:dyDescent="0.2">
      <c r="A96" s="35">
        <f t="shared" si="2"/>
        <v>43995</v>
      </c>
      <c r="B96" s="36">
        <f>SUMIFS(СВЦЭМ!$C$33:$C$776,СВЦЭМ!$A$33:$A$776,$A96,СВЦЭМ!$B$33:$B$776,B$83)+'СЕТ СН'!$H$12+СВЦЭМ!$D$10+'СЕТ СН'!$H$5-'СЕТ СН'!$H$20</f>
        <v>2828.0096291499999</v>
      </c>
      <c r="C96" s="36">
        <f>SUMIFS(СВЦЭМ!$C$33:$C$776,СВЦЭМ!$A$33:$A$776,$A96,СВЦЭМ!$B$33:$B$776,C$83)+'СЕТ СН'!$H$12+СВЦЭМ!$D$10+'СЕТ СН'!$H$5-'СЕТ СН'!$H$20</f>
        <v>2848.2313214699998</v>
      </c>
      <c r="D96" s="36">
        <f>SUMIFS(СВЦЭМ!$C$33:$C$776,СВЦЭМ!$A$33:$A$776,$A96,СВЦЭМ!$B$33:$B$776,D$83)+'СЕТ СН'!$H$12+СВЦЭМ!$D$10+'СЕТ СН'!$H$5-'СЕТ СН'!$H$20</f>
        <v>2871.3991189199996</v>
      </c>
      <c r="E96" s="36">
        <f>SUMIFS(СВЦЭМ!$C$33:$C$776,СВЦЭМ!$A$33:$A$776,$A96,СВЦЭМ!$B$33:$B$776,E$83)+'СЕТ СН'!$H$12+СВЦЭМ!$D$10+'СЕТ СН'!$H$5-'СЕТ СН'!$H$20</f>
        <v>2888.68893845</v>
      </c>
      <c r="F96" s="36">
        <f>SUMIFS(СВЦЭМ!$C$33:$C$776,СВЦЭМ!$A$33:$A$776,$A96,СВЦЭМ!$B$33:$B$776,F$83)+'СЕТ СН'!$H$12+СВЦЭМ!$D$10+'СЕТ СН'!$H$5-'СЕТ СН'!$H$20</f>
        <v>2889.32141778</v>
      </c>
      <c r="G96" s="36">
        <f>SUMIFS(СВЦЭМ!$C$33:$C$776,СВЦЭМ!$A$33:$A$776,$A96,СВЦЭМ!$B$33:$B$776,G$83)+'СЕТ СН'!$H$12+СВЦЭМ!$D$10+'СЕТ СН'!$H$5-'СЕТ СН'!$H$20</f>
        <v>2884.0665658399998</v>
      </c>
      <c r="H96" s="36">
        <f>SUMIFS(СВЦЭМ!$C$33:$C$776,СВЦЭМ!$A$33:$A$776,$A96,СВЦЭМ!$B$33:$B$776,H$83)+'СЕТ СН'!$H$12+СВЦЭМ!$D$10+'СЕТ СН'!$H$5-'СЕТ СН'!$H$20</f>
        <v>2874.9263961500001</v>
      </c>
      <c r="I96" s="36">
        <f>SUMIFS(СВЦЭМ!$C$33:$C$776,СВЦЭМ!$A$33:$A$776,$A96,СВЦЭМ!$B$33:$B$776,I$83)+'СЕТ СН'!$H$12+СВЦЭМ!$D$10+'СЕТ СН'!$H$5-'СЕТ СН'!$H$20</f>
        <v>2838.9283790899999</v>
      </c>
      <c r="J96" s="36">
        <f>SUMIFS(СВЦЭМ!$C$33:$C$776,СВЦЭМ!$A$33:$A$776,$A96,СВЦЭМ!$B$33:$B$776,J$83)+'СЕТ СН'!$H$12+СВЦЭМ!$D$10+'СЕТ СН'!$H$5-'СЕТ СН'!$H$20</f>
        <v>2779.8279271800002</v>
      </c>
      <c r="K96" s="36">
        <f>SUMIFS(СВЦЭМ!$C$33:$C$776,СВЦЭМ!$A$33:$A$776,$A96,СВЦЭМ!$B$33:$B$776,K$83)+'СЕТ СН'!$H$12+СВЦЭМ!$D$10+'СЕТ СН'!$H$5-'СЕТ СН'!$H$20</f>
        <v>2707.2216340999998</v>
      </c>
      <c r="L96" s="36">
        <f>SUMIFS(СВЦЭМ!$C$33:$C$776,СВЦЭМ!$A$33:$A$776,$A96,СВЦЭМ!$B$33:$B$776,L$83)+'СЕТ СН'!$H$12+СВЦЭМ!$D$10+'СЕТ СН'!$H$5-'СЕТ СН'!$H$20</f>
        <v>2645.78975145</v>
      </c>
      <c r="M96" s="36">
        <f>SUMIFS(СВЦЭМ!$C$33:$C$776,СВЦЭМ!$A$33:$A$776,$A96,СВЦЭМ!$B$33:$B$776,M$83)+'СЕТ СН'!$H$12+СВЦЭМ!$D$10+'СЕТ СН'!$H$5-'СЕТ СН'!$H$20</f>
        <v>2649.9362590299997</v>
      </c>
      <c r="N96" s="36">
        <f>SUMIFS(СВЦЭМ!$C$33:$C$776,СВЦЭМ!$A$33:$A$776,$A96,СВЦЭМ!$B$33:$B$776,N$83)+'СЕТ СН'!$H$12+СВЦЭМ!$D$10+'СЕТ СН'!$H$5-'СЕТ СН'!$H$20</f>
        <v>2655.0366794399997</v>
      </c>
      <c r="O96" s="36">
        <f>SUMIFS(СВЦЭМ!$C$33:$C$776,СВЦЭМ!$A$33:$A$776,$A96,СВЦЭМ!$B$33:$B$776,O$83)+'СЕТ СН'!$H$12+СВЦЭМ!$D$10+'СЕТ СН'!$H$5-'СЕТ СН'!$H$20</f>
        <v>2661.47985677</v>
      </c>
      <c r="P96" s="36">
        <f>SUMIFS(СВЦЭМ!$C$33:$C$776,СВЦЭМ!$A$33:$A$776,$A96,СВЦЭМ!$B$33:$B$776,P$83)+'СЕТ СН'!$H$12+СВЦЭМ!$D$10+'СЕТ СН'!$H$5-'СЕТ СН'!$H$20</f>
        <v>2668.1910039200002</v>
      </c>
      <c r="Q96" s="36">
        <f>SUMIFS(СВЦЭМ!$C$33:$C$776,СВЦЭМ!$A$33:$A$776,$A96,СВЦЭМ!$B$33:$B$776,Q$83)+'СЕТ СН'!$H$12+СВЦЭМ!$D$10+'СЕТ СН'!$H$5-'СЕТ СН'!$H$20</f>
        <v>2654.26801239</v>
      </c>
      <c r="R96" s="36">
        <f>SUMIFS(СВЦЭМ!$C$33:$C$776,СВЦЭМ!$A$33:$A$776,$A96,СВЦЭМ!$B$33:$B$776,R$83)+'СЕТ СН'!$H$12+СВЦЭМ!$D$10+'СЕТ СН'!$H$5-'СЕТ СН'!$H$20</f>
        <v>2653.5354783499997</v>
      </c>
      <c r="S96" s="36">
        <f>SUMIFS(СВЦЭМ!$C$33:$C$776,СВЦЭМ!$A$33:$A$776,$A96,СВЦЭМ!$B$33:$B$776,S$83)+'СЕТ СН'!$H$12+СВЦЭМ!$D$10+'СЕТ СН'!$H$5-'СЕТ СН'!$H$20</f>
        <v>2659.2253018699998</v>
      </c>
      <c r="T96" s="36">
        <f>SUMIFS(СВЦЭМ!$C$33:$C$776,СВЦЭМ!$A$33:$A$776,$A96,СВЦЭМ!$B$33:$B$776,T$83)+'СЕТ СН'!$H$12+СВЦЭМ!$D$10+'СЕТ СН'!$H$5-'СЕТ СН'!$H$20</f>
        <v>2670.0839673599999</v>
      </c>
      <c r="U96" s="36">
        <f>SUMIFS(СВЦЭМ!$C$33:$C$776,СВЦЭМ!$A$33:$A$776,$A96,СВЦЭМ!$B$33:$B$776,U$83)+'СЕТ СН'!$H$12+СВЦЭМ!$D$10+'СЕТ СН'!$H$5-'СЕТ СН'!$H$20</f>
        <v>2669.0484805199999</v>
      </c>
      <c r="V96" s="36">
        <f>SUMIFS(СВЦЭМ!$C$33:$C$776,СВЦЭМ!$A$33:$A$776,$A96,СВЦЭМ!$B$33:$B$776,V$83)+'СЕТ СН'!$H$12+СВЦЭМ!$D$10+'СЕТ СН'!$H$5-'СЕТ СН'!$H$20</f>
        <v>2659.4395838599999</v>
      </c>
      <c r="W96" s="36">
        <f>SUMIFS(СВЦЭМ!$C$33:$C$776,СВЦЭМ!$A$33:$A$776,$A96,СВЦЭМ!$B$33:$B$776,W$83)+'СЕТ СН'!$H$12+СВЦЭМ!$D$10+'СЕТ СН'!$H$5-'СЕТ СН'!$H$20</f>
        <v>2641.07149454</v>
      </c>
      <c r="X96" s="36">
        <f>SUMIFS(СВЦЭМ!$C$33:$C$776,СВЦЭМ!$A$33:$A$776,$A96,СВЦЭМ!$B$33:$B$776,X$83)+'СЕТ СН'!$H$12+СВЦЭМ!$D$10+'СЕТ СН'!$H$5-'СЕТ СН'!$H$20</f>
        <v>2666.4251034399999</v>
      </c>
      <c r="Y96" s="36">
        <f>SUMIFS(СВЦЭМ!$C$33:$C$776,СВЦЭМ!$A$33:$A$776,$A96,СВЦЭМ!$B$33:$B$776,Y$83)+'СЕТ СН'!$H$12+СВЦЭМ!$D$10+'СЕТ СН'!$H$5-'СЕТ СН'!$H$20</f>
        <v>2759.1098388099999</v>
      </c>
    </row>
    <row r="97" spans="1:25" ht="15.75" x14ac:dyDescent="0.2">
      <c r="A97" s="35">
        <f t="shared" si="2"/>
        <v>43996</v>
      </c>
      <c r="B97" s="36">
        <f>SUMIFS(СВЦЭМ!$C$33:$C$776,СВЦЭМ!$A$33:$A$776,$A97,СВЦЭМ!$B$33:$B$776,B$83)+'СЕТ СН'!$H$12+СВЦЭМ!$D$10+'СЕТ СН'!$H$5-'СЕТ СН'!$H$20</f>
        <v>2872.8690450700001</v>
      </c>
      <c r="C97" s="36">
        <f>SUMIFS(СВЦЭМ!$C$33:$C$776,СВЦЭМ!$A$33:$A$776,$A97,СВЦЭМ!$B$33:$B$776,C$83)+'СЕТ СН'!$H$12+СВЦЭМ!$D$10+'СЕТ СН'!$H$5-'СЕТ СН'!$H$20</f>
        <v>2895.0317789999999</v>
      </c>
      <c r="D97" s="36">
        <f>SUMIFS(СВЦЭМ!$C$33:$C$776,СВЦЭМ!$A$33:$A$776,$A97,СВЦЭМ!$B$33:$B$776,D$83)+'СЕТ СН'!$H$12+СВЦЭМ!$D$10+'СЕТ СН'!$H$5-'СЕТ СН'!$H$20</f>
        <v>2879.0043026499998</v>
      </c>
      <c r="E97" s="36">
        <f>SUMIFS(СВЦЭМ!$C$33:$C$776,СВЦЭМ!$A$33:$A$776,$A97,СВЦЭМ!$B$33:$B$776,E$83)+'СЕТ СН'!$H$12+СВЦЭМ!$D$10+'СЕТ СН'!$H$5-'СЕТ СН'!$H$20</f>
        <v>2871.0355049499999</v>
      </c>
      <c r="F97" s="36">
        <f>SUMIFS(СВЦЭМ!$C$33:$C$776,СВЦЭМ!$A$33:$A$776,$A97,СВЦЭМ!$B$33:$B$776,F$83)+'СЕТ СН'!$H$12+СВЦЭМ!$D$10+'СЕТ СН'!$H$5-'СЕТ СН'!$H$20</f>
        <v>2861.2701489299998</v>
      </c>
      <c r="G97" s="36">
        <f>SUMIFS(СВЦЭМ!$C$33:$C$776,СВЦЭМ!$A$33:$A$776,$A97,СВЦЭМ!$B$33:$B$776,G$83)+'СЕТ СН'!$H$12+СВЦЭМ!$D$10+'СЕТ СН'!$H$5-'СЕТ СН'!$H$20</f>
        <v>2875.66009029</v>
      </c>
      <c r="H97" s="36">
        <f>SUMIFS(СВЦЭМ!$C$33:$C$776,СВЦЭМ!$A$33:$A$776,$A97,СВЦЭМ!$B$33:$B$776,H$83)+'СЕТ СН'!$H$12+СВЦЭМ!$D$10+'СЕТ СН'!$H$5-'СЕТ СН'!$H$20</f>
        <v>2865.01536364</v>
      </c>
      <c r="I97" s="36">
        <f>SUMIFS(СВЦЭМ!$C$33:$C$776,СВЦЭМ!$A$33:$A$776,$A97,СВЦЭМ!$B$33:$B$776,I$83)+'СЕТ СН'!$H$12+СВЦЭМ!$D$10+'СЕТ СН'!$H$5-'СЕТ СН'!$H$20</f>
        <v>2887.5535390800001</v>
      </c>
      <c r="J97" s="36">
        <f>SUMIFS(СВЦЭМ!$C$33:$C$776,СВЦЭМ!$A$33:$A$776,$A97,СВЦЭМ!$B$33:$B$776,J$83)+'СЕТ СН'!$H$12+СВЦЭМ!$D$10+'СЕТ СН'!$H$5-'СЕТ СН'!$H$20</f>
        <v>2825.33717308</v>
      </c>
      <c r="K97" s="36">
        <f>SUMIFS(СВЦЭМ!$C$33:$C$776,СВЦЭМ!$A$33:$A$776,$A97,СВЦЭМ!$B$33:$B$776,K$83)+'СЕТ СН'!$H$12+СВЦЭМ!$D$10+'СЕТ СН'!$H$5-'СЕТ СН'!$H$20</f>
        <v>2702.38788419</v>
      </c>
      <c r="L97" s="36">
        <f>SUMIFS(СВЦЭМ!$C$33:$C$776,СВЦЭМ!$A$33:$A$776,$A97,СВЦЭМ!$B$33:$B$776,L$83)+'СЕТ СН'!$H$12+СВЦЭМ!$D$10+'СЕТ СН'!$H$5-'СЕТ СН'!$H$20</f>
        <v>2624.2945433699997</v>
      </c>
      <c r="M97" s="36">
        <f>SUMIFS(СВЦЭМ!$C$33:$C$776,СВЦЭМ!$A$33:$A$776,$A97,СВЦЭМ!$B$33:$B$776,M$83)+'СЕТ СН'!$H$12+СВЦЭМ!$D$10+'СЕТ СН'!$H$5-'СЕТ СН'!$H$20</f>
        <v>2623.90304001</v>
      </c>
      <c r="N97" s="36">
        <f>SUMIFS(СВЦЭМ!$C$33:$C$776,СВЦЭМ!$A$33:$A$776,$A97,СВЦЭМ!$B$33:$B$776,N$83)+'СЕТ СН'!$H$12+СВЦЭМ!$D$10+'СЕТ СН'!$H$5-'СЕТ СН'!$H$20</f>
        <v>2634.2728780299999</v>
      </c>
      <c r="O97" s="36">
        <f>SUMIFS(СВЦЭМ!$C$33:$C$776,СВЦЭМ!$A$33:$A$776,$A97,СВЦЭМ!$B$33:$B$776,O$83)+'СЕТ СН'!$H$12+СВЦЭМ!$D$10+'СЕТ СН'!$H$5-'СЕТ СН'!$H$20</f>
        <v>2628.2471504499999</v>
      </c>
      <c r="P97" s="36">
        <f>SUMIFS(СВЦЭМ!$C$33:$C$776,СВЦЭМ!$A$33:$A$776,$A97,СВЦЭМ!$B$33:$B$776,P$83)+'СЕТ СН'!$H$12+СВЦЭМ!$D$10+'СЕТ СН'!$H$5-'СЕТ СН'!$H$20</f>
        <v>2627.1482684699999</v>
      </c>
      <c r="Q97" s="36">
        <f>SUMIFS(СВЦЭМ!$C$33:$C$776,СВЦЭМ!$A$33:$A$776,$A97,СВЦЭМ!$B$33:$B$776,Q$83)+'СЕТ СН'!$H$12+СВЦЭМ!$D$10+'СЕТ СН'!$H$5-'СЕТ СН'!$H$20</f>
        <v>2611.82688835</v>
      </c>
      <c r="R97" s="36">
        <f>SUMIFS(СВЦЭМ!$C$33:$C$776,СВЦЭМ!$A$33:$A$776,$A97,СВЦЭМ!$B$33:$B$776,R$83)+'СЕТ СН'!$H$12+СВЦЭМ!$D$10+'СЕТ СН'!$H$5-'СЕТ СН'!$H$20</f>
        <v>2607.81369004</v>
      </c>
      <c r="S97" s="36">
        <f>SUMIFS(СВЦЭМ!$C$33:$C$776,СВЦЭМ!$A$33:$A$776,$A97,СВЦЭМ!$B$33:$B$776,S$83)+'СЕТ СН'!$H$12+СВЦЭМ!$D$10+'СЕТ СН'!$H$5-'СЕТ СН'!$H$20</f>
        <v>2616.5464462800001</v>
      </c>
      <c r="T97" s="36">
        <f>SUMIFS(СВЦЭМ!$C$33:$C$776,СВЦЭМ!$A$33:$A$776,$A97,СВЦЭМ!$B$33:$B$776,T$83)+'СЕТ СН'!$H$12+СВЦЭМ!$D$10+'СЕТ СН'!$H$5-'СЕТ СН'!$H$20</f>
        <v>2613.5371282299998</v>
      </c>
      <c r="U97" s="36">
        <f>SUMIFS(СВЦЭМ!$C$33:$C$776,СВЦЭМ!$A$33:$A$776,$A97,СВЦЭМ!$B$33:$B$776,U$83)+'СЕТ СН'!$H$12+СВЦЭМ!$D$10+'СЕТ СН'!$H$5-'СЕТ СН'!$H$20</f>
        <v>2610.8167493399997</v>
      </c>
      <c r="V97" s="36">
        <f>SUMIFS(СВЦЭМ!$C$33:$C$776,СВЦЭМ!$A$33:$A$776,$A97,СВЦЭМ!$B$33:$B$776,V$83)+'СЕТ СН'!$H$12+СВЦЭМ!$D$10+'СЕТ СН'!$H$5-'СЕТ СН'!$H$20</f>
        <v>2582.28195241</v>
      </c>
      <c r="W97" s="36">
        <f>SUMIFS(СВЦЭМ!$C$33:$C$776,СВЦЭМ!$A$33:$A$776,$A97,СВЦЭМ!$B$33:$B$776,W$83)+'СЕТ СН'!$H$12+СВЦЭМ!$D$10+'СЕТ СН'!$H$5-'СЕТ СН'!$H$20</f>
        <v>2573.12645152</v>
      </c>
      <c r="X97" s="36">
        <f>SUMIFS(СВЦЭМ!$C$33:$C$776,СВЦЭМ!$A$33:$A$776,$A97,СВЦЭМ!$B$33:$B$776,X$83)+'СЕТ СН'!$H$12+СВЦЭМ!$D$10+'СЕТ СН'!$H$5-'СЕТ СН'!$H$20</f>
        <v>2621.7862857099999</v>
      </c>
      <c r="Y97" s="36">
        <f>SUMIFS(СВЦЭМ!$C$33:$C$776,СВЦЭМ!$A$33:$A$776,$A97,СВЦЭМ!$B$33:$B$776,Y$83)+'СЕТ СН'!$H$12+СВЦЭМ!$D$10+'СЕТ СН'!$H$5-'СЕТ СН'!$H$20</f>
        <v>2745.0377185399998</v>
      </c>
    </row>
    <row r="98" spans="1:25" ht="15.75" x14ac:dyDescent="0.2">
      <c r="A98" s="35">
        <f t="shared" si="2"/>
        <v>43997</v>
      </c>
      <c r="B98" s="36">
        <f>SUMIFS(СВЦЭМ!$C$33:$C$776,СВЦЭМ!$A$33:$A$776,$A98,СВЦЭМ!$B$33:$B$776,B$83)+'СЕТ СН'!$H$12+СВЦЭМ!$D$10+'СЕТ СН'!$H$5-'СЕТ СН'!$H$20</f>
        <v>2828.0349411899997</v>
      </c>
      <c r="C98" s="36">
        <f>SUMIFS(СВЦЭМ!$C$33:$C$776,СВЦЭМ!$A$33:$A$776,$A98,СВЦЭМ!$B$33:$B$776,C$83)+'СЕТ СН'!$H$12+СВЦЭМ!$D$10+'СЕТ СН'!$H$5-'СЕТ СН'!$H$20</f>
        <v>2860.0130373000002</v>
      </c>
      <c r="D98" s="36">
        <f>SUMIFS(СВЦЭМ!$C$33:$C$776,СВЦЭМ!$A$33:$A$776,$A98,СВЦЭМ!$B$33:$B$776,D$83)+'СЕТ СН'!$H$12+СВЦЭМ!$D$10+'СЕТ СН'!$H$5-'СЕТ СН'!$H$20</f>
        <v>2887.0510467399999</v>
      </c>
      <c r="E98" s="36">
        <f>SUMIFS(СВЦЭМ!$C$33:$C$776,СВЦЭМ!$A$33:$A$776,$A98,СВЦЭМ!$B$33:$B$776,E$83)+'СЕТ СН'!$H$12+СВЦЭМ!$D$10+'СЕТ СН'!$H$5-'СЕТ СН'!$H$20</f>
        <v>2891.6917625400001</v>
      </c>
      <c r="F98" s="36">
        <f>SUMIFS(СВЦЭМ!$C$33:$C$776,СВЦЭМ!$A$33:$A$776,$A98,СВЦЭМ!$B$33:$B$776,F$83)+'СЕТ СН'!$H$12+СВЦЭМ!$D$10+'СЕТ СН'!$H$5-'СЕТ СН'!$H$20</f>
        <v>2878.8219885399999</v>
      </c>
      <c r="G98" s="36">
        <f>SUMIFS(СВЦЭМ!$C$33:$C$776,СВЦЭМ!$A$33:$A$776,$A98,СВЦЭМ!$B$33:$B$776,G$83)+'СЕТ СН'!$H$12+СВЦЭМ!$D$10+'СЕТ СН'!$H$5-'СЕТ СН'!$H$20</f>
        <v>2886.4227123599999</v>
      </c>
      <c r="H98" s="36">
        <f>SUMIFS(СВЦЭМ!$C$33:$C$776,СВЦЭМ!$A$33:$A$776,$A98,СВЦЭМ!$B$33:$B$776,H$83)+'СЕТ СН'!$H$12+СВЦЭМ!$D$10+'СЕТ СН'!$H$5-'СЕТ СН'!$H$20</f>
        <v>2867.1880248899997</v>
      </c>
      <c r="I98" s="36">
        <f>SUMIFS(СВЦЭМ!$C$33:$C$776,СВЦЭМ!$A$33:$A$776,$A98,СВЦЭМ!$B$33:$B$776,I$83)+'СЕТ СН'!$H$12+СВЦЭМ!$D$10+'СЕТ СН'!$H$5-'СЕТ СН'!$H$20</f>
        <v>2834.7788839</v>
      </c>
      <c r="J98" s="36">
        <f>SUMIFS(СВЦЭМ!$C$33:$C$776,СВЦЭМ!$A$33:$A$776,$A98,СВЦЭМ!$B$33:$B$776,J$83)+'СЕТ СН'!$H$12+СВЦЭМ!$D$10+'СЕТ СН'!$H$5-'СЕТ СН'!$H$20</f>
        <v>2759.91355737</v>
      </c>
      <c r="K98" s="36">
        <f>SUMIFS(СВЦЭМ!$C$33:$C$776,СВЦЭМ!$A$33:$A$776,$A98,СВЦЭМ!$B$33:$B$776,K$83)+'СЕТ СН'!$H$12+СВЦЭМ!$D$10+'СЕТ СН'!$H$5-'СЕТ СН'!$H$20</f>
        <v>2687.9533352600001</v>
      </c>
      <c r="L98" s="36">
        <f>SUMIFS(СВЦЭМ!$C$33:$C$776,СВЦЭМ!$A$33:$A$776,$A98,СВЦЭМ!$B$33:$B$776,L$83)+'СЕТ СН'!$H$12+СВЦЭМ!$D$10+'СЕТ СН'!$H$5-'СЕТ СН'!$H$20</f>
        <v>2641.97061923</v>
      </c>
      <c r="M98" s="36">
        <f>SUMIFS(СВЦЭМ!$C$33:$C$776,СВЦЭМ!$A$33:$A$776,$A98,СВЦЭМ!$B$33:$B$776,M$83)+'СЕТ СН'!$H$12+СВЦЭМ!$D$10+'СЕТ СН'!$H$5-'СЕТ СН'!$H$20</f>
        <v>2655.8701790499999</v>
      </c>
      <c r="N98" s="36">
        <f>SUMIFS(СВЦЭМ!$C$33:$C$776,СВЦЭМ!$A$33:$A$776,$A98,СВЦЭМ!$B$33:$B$776,N$83)+'СЕТ СН'!$H$12+СВЦЭМ!$D$10+'СЕТ СН'!$H$5-'СЕТ СН'!$H$20</f>
        <v>2661.6249157799998</v>
      </c>
      <c r="O98" s="36">
        <f>SUMIFS(СВЦЭМ!$C$33:$C$776,СВЦЭМ!$A$33:$A$776,$A98,СВЦЭМ!$B$33:$B$776,O$83)+'СЕТ СН'!$H$12+СВЦЭМ!$D$10+'СЕТ СН'!$H$5-'СЕТ СН'!$H$20</f>
        <v>2677.0521178600002</v>
      </c>
      <c r="P98" s="36">
        <f>SUMIFS(СВЦЭМ!$C$33:$C$776,СВЦЭМ!$A$33:$A$776,$A98,СВЦЭМ!$B$33:$B$776,P$83)+'СЕТ СН'!$H$12+СВЦЭМ!$D$10+'СЕТ СН'!$H$5-'СЕТ СН'!$H$20</f>
        <v>2686.8120095599998</v>
      </c>
      <c r="Q98" s="36">
        <f>SUMIFS(СВЦЭМ!$C$33:$C$776,СВЦЭМ!$A$33:$A$776,$A98,СВЦЭМ!$B$33:$B$776,Q$83)+'СЕТ СН'!$H$12+СВЦЭМ!$D$10+'СЕТ СН'!$H$5-'СЕТ СН'!$H$20</f>
        <v>2679.0208842499997</v>
      </c>
      <c r="R98" s="36">
        <f>SUMIFS(СВЦЭМ!$C$33:$C$776,СВЦЭМ!$A$33:$A$776,$A98,СВЦЭМ!$B$33:$B$776,R$83)+'СЕТ СН'!$H$12+СВЦЭМ!$D$10+'СЕТ СН'!$H$5-'СЕТ СН'!$H$20</f>
        <v>2677.1824885799997</v>
      </c>
      <c r="S98" s="36">
        <f>SUMIFS(СВЦЭМ!$C$33:$C$776,СВЦЭМ!$A$33:$A$776,$A98,СВЦЭМ!$B$33:$B$776,S$83)+'СЕТ СН'!$H$12+СВЦЭМ!$D$10+'СЕТ СН'!$H$5-'СЕТ СН'!$H$20</f>
        <v>2677.2550762000001</v>
      </c>
      <c r="T98" s="36">
        <f>SUMIFS(СВЦЭМ!$C$33:$C$776,СВЦЭМ!$A$33:$A$776,$A98,СВЦЭМ!$B$33:$B$776,T$83)+'СЕТ СН'!$H$12+СВЦЭМ!$D$10+'СЕТ СН'!$H$5-'СЕТ СН'!$H$20</f>
        <v>2676.0362388499998</v>
      </c>
      <c r="U98" s="36">
        <f>SUMIFS(СВЦЭМ!$C$33:$C$776,СВЦЭМ!$A$33:$A$776,$A98,СВЦЭМ!$B$33:$B$776,U$83)+'СЕТ СН'!$H$12+СВЦЭМ!$D$10+'СЕТ СН'!$H$5-'СЕТ СН'!$H$20</f>
        <v>2668.9178096599999</v>
      </c>
      <c r="V98" s="36">
        <f>SUMIFS(СВЦЭМ!$C$33:$C$776,СВЦЭМ!$A$33:$A$776,$A98,СВЦЭМ!$B$33:$B$776,V$83)+'СЕТ СН'!$H$12+СВЦЭМ!$D$10+'СЕТ СН'!$H$5-'СЕТ СН'!$H$20</f>
        <v>2644.0148414</v>
      </c>
      <c r="W98" s="36">
        <f>SUMIFS(СВЦЭМ!$C$33:$C$776,СВЦЭМ!$A$33:$A$776,$A98,СВЦЭМ!$B$33:$B$776,W$83)+'СЕТ СН'!$H$12+СВЦЭМ!$D$10+'СЕТ СН'!$H$5-'СЕТ СН'!$H$20</f>
        <v>2624.2417797399999</v>
      </c>
      <c r="X98" s="36">
        <f>SUMIFS(СВЦЭМ!$C$33:$C$776,СВЦЭМ!$A$33:$A$776,$A98,СВЦЭМ!$B$33:$B$776,X$83)+'СЕТ СН'!$H$12+СВЦЭМ!$D$10+'СЕТ СН'!$H$5-'СЕТ СН'!$H$20</f>
        <v>2649.4306176</v>
      </c>
      <c r="Y98" s="36">
        <f>SUMIFS(СВЦЭМ!$C$33:$C$776,СВЦЭМ!$A$33:$A$776,$A98,СВЦЭМ!$B$33:$B$776,Y$83)+'СЕТ СН'!$H$12+СВЦЭМ!$D$10+'СЕТ СН'!$H$5-'СЕТ СН'!$H$20</f>
        <v>2753.7215567899998</v>
      </c>
    </row>
    <row r="99" spans="1:25" ht="15.75" x14ac:dyDescent="0.2">
      <c r="A99" s="35">
        <f t="shared" si="2"/>
        <v>43998</v>
      </c>
      <c r="B99" s="36">
        <f>SUMIFS(СВЦЭМ!$C$33:$C$776,СВЦЭМ!$A$33:$A$776,$A99,СВЦЭМ!$B$33:$B$776,B$83)+'СЕТ СН'!$H$12+СВЦЭМ!$D$10+'СЕТ СН'!$H$5-'СЕТ СН'!$H$20</f>
        <v>2865.20279764</v>
      </c>
      <c r="C99" s="36">
        <f>SUMIFS(СВЦЭМ!$C$33:$C$776,СВЦЭМ!$A$33:$A$776,$A99,СВЦЭМ!$B$33:$B$776,C$83)+'СЕТ СН'!$H$12+СВЦЭМ!$D$10+'СЕТ СН'!$H$5-'СЕТ СН'!$H$20</f>
        <v>2898.5176719199999</v>
      </c>
      <c r="D99" s="36">
        <f>SUMIFS(СВЦЭМ!$C$33:$C$776,СВЦЭМ!$A$33:$A$776,$A99,СВЦЭМ!$B$33:$B$776,D$83)+'СЕТ СН'!$H$12+СВЦЭМ!$D$10+'СЕТ СН'!$H$5-'СЕТ СН'!$H$20</f>
        <v>2917.7670876000002</v>
      </c>
      <c r="E99" s="36">
        <f>SUMIFS(СВЦЭМ!$C$33:$C$776,СВЦЭМ!$A$33:$A$776,$A99,СВЦЭМ!$B$33:$B$776,E$83)+'СЕТ СН'!$H$12+СВЦЭМ!$D$10+'СЕТ СН'!$H$5-'СЕТ СН'!$H$20</f>
        <v>2910.8880496699999</v>
      </c>
      <c r="F99" s="36">
        <f>SUMIFS(СВЦЭМ!$C$33:$C$776,СВЦЭМ!$A$33:$A$776,$A99,СВЦЭМ!$B$33:$B$776,F$83)+'СЕТ СН'!$H$12+СВЦЭМ!$D$10+'СЕТ СН'!$H$5-'СЕТ СН'!$H$20</f>
        <v>2908.5768813199998</v>
      </c>
      <c r="G99" s="36">
        <f>SUMIFS(СВЦЭМ!$C$33:$C$776,СВЦЭМ!$A$33:$A$776,$A99,СВЦЭМ!$B$33:$B$776,G$83)+'СЕТ СН'!$H$12+СВЦЭМ!$D$10+'СЕТ СН'!$H$5-'СЕТ СН'!$H$20</f>
        <v>2916.7445230899998</v>
      </c>
      <c r="H99" s="36">
        <f>SUMIFS(СВЦЭМ!$C$33:$C$776,СВЦЭМ!$A$33:$A$776,$A99,СВЦЭМ!$B$33:$B$776,H$83)+'СЕТ СН'!$H$12+СВЦЭМ!$D$10+'СЕТ СН'!$H$5-'СЕТ СН'!$H$20</f>
        <v>2924.28830174</v>
      </c>
      <c r="I99" s="36">
        <f>SUMIFS(СВЦЭМ!$C$33:$C$776,СВЦЭМ!$A$33:$A$776,$A99,СВЦЭМ!$B$33:$B$776,I$83)+'СЕТ СН'!$H$12+СВЦЭМ!$D$10+'СЕТ СН'!$H$5-'СЕТ СН'!$H$20</f>
        <v>2874.9021503399999</v>
      </c>
      <c r="J99" s="36">
        <f>SUMIFS(СВЦЭМ!$C$33:$C$776,СВЦЭМ!$A$33:$A$776,$A99,СВЦЭМ!$B$33:$B$776,J$83)+'СЕТ СН'!$H$12+СВЦЭМ!$D$10+'СЕТ СН'!$H$5-'СЕТ СН'!$H$20</f>
        <v>2812.46591369</v>
      </c>
      <c r="K99" s="36">
        <f>SUMIFS(СВЦЭМ!$C$33:$C$776,СВЦЭМ!$A$33:$A$776,$A99,СВЦЭМ!$B$33:$B$776,K$83)+'СЕТ СН'!$H$12+СВЦЭМ!$D$10+'СЕТ СН'!$H$5-'СЕТ СН'!$H$20</f>
        <v>2724.9183843199999</v>
      </c>
      <c r="L99" s="36">
        <f>SUMIFS(СВЦЭМ!$C$33:$C$776,СВЦЭМ!$A$33:$A$776,$A99,СВЦЭМ!$B$33:$B$776,L$83)+'СЕТ СН'!$H$12+СВЦЭМ!$D$10+'СЕТ СН'!$H$5-'СЕТ СН'!$H$20</f>
        <v>2672.4640136099997</v>
      </c>
      <c r="M99" s="36">
        <f>SUMIFS(СВЦЭМ!$C$33:$C$776,СВЦЭМ!$A$33:$A$776,$A99,СВЦЭМ!$B$33:$B$776,M$83)+'СЕТ СН'!$H$12+СВЦЭМ!$D$10+'СЕТ СН'!$H$5-'СЕТ СН'!$H$20</f>
        <v>2669.7844212700002</v>
      </c>
      <c r="N99" s="36">
        <f>SUMIFS(СВЦЭМ!$C$33:$C$776,СВЦЭМ!$A$33:$A$776,$A99,СВЦЭМ!$B$33:$B$776,N$83)+'СЕТ СН'!$H$12+СВЦЭМ!$D$10+'СЕТ СН'!$H$5-'СЕТ СН'!$H$20</f>
        <v>2674.5908663700002</v>
      </c>
      <c r="O99" s="36">
        <f>SUMIFS(СВЦЭМ!$C$33:$C$776,СВЦЭМ!$A$33:$A$776,$A99,СВЦЭМ!$B$33:$B$776,O$83)+'СЕТ СН'!$H$12+СВЦЭМ!$D$10+'СЕТ СН'!$H$5-'СЕТ СН'!$H$20</f>
        <v>2684.3601549599998</v>
      </c>
      <c r="P99" s="36">
        <f>SUMIFS(СВЦЭМ!$C$33:$C$776,СВЦЭМ!$A$33:$A$776,$A99,СВЦЭМ!$B$33:$B$776,P$83)+'СЕТ СН'!$H$12+СВЦЭМ!$D$10+'СЕТ СН'!$H$5-'СЕТ СН'!$H$20</f>
        <v>2681.87094583</v>
      </c>
      <c r="Q99" s="36">
        <f>SUMIFS(СВЦЭМ!$C$33:$C$776,СВЦЭМ!$A$33:$A$776,$A99,СВЦЭМ!$B$33:$B$776,Q$83)+'СЕТ СН'!$H$12+СВЦЭМ!$D$10+'СЕТ СН'!$H$5-'СЕТ СН'!$H$20</f>
        <v>2686.5620863700001</v>
      </c>
      <c r="R99" s="36">
        <f>SUMIFS(СВЦЭМ!$C$33:$C$776,СВЦЭМ!$A$33:$A$776,$A99,СВЦЭМ!$B$33:$B$776,R$83)+'СЕТ СН'!$H$12+СВЦЭМ!$D$10+'СЕТ СН'!$H$5-'СЕТ СН'!$H$20</f>
        <v>2685.3815306199999</v>
      </c>
      <c r="S99" s="36">
        <f>SUMIFS(СВЦЭМ!$C$33:$C$776,СВЦЭМ!$A$33:$A$776,$A99,СВЦЭМ!$B$33:$B$776,S$83)+'СЕТ СН'!$H$12+СВЦЭМ!$D$10+'СЕТ СН'!$H$5-'СЕТ СН'!$H$20</f>
        <v>2687.0975244599999</v>
      </c>
      <c r="T99" s="36">
        <f>SUMIFS(СВЦЭМ!$C$33:$C$776,СВЦЭМ!$A$33:$A$776,$A99,СВЦЭМ!$B$33:$B$776,T$83)+'СЕТ СН'!$H$12+СВЦЭМ!$D$10+'СЕТ СН'!$H$5-'СЕТ СН'!$H$20</f>
        <v>2683.2290251599998</v>
      </c>
      <c r="U99" s="36">
        <f>SUMIFS(СВЦЭМ!$C$33:$C$776,СВЦЭМ!$A$33:$A$776,$A99,СВЦЭМ!$B$33:$B$776,U$83)+'СЕТ СН'!$H$12+СВЦЭМ!$D$10+'СЕТ СН'!$H$5-'СЕТ СН'!$H$20</f>
        <v>2676.7990295700001</v>
      </c>
      <c r="V99" s="36">
        <f>SUMIFS(СВЦЭМ!$C$33:$C$776,СВЦЭМ!$A$33:$A$776,$A99,СВЦЭМ!$B$33:$B$776,V$83)+'СЕТ СН'!$H$12+СВЦЭМ!$D$10+'СЕТ СН'!$H$5-'СЕТ СН'!$H$20</f>
        <v>2634.38850413</v>
      </c>
      <c r="W99" s="36">
        <f>SUMIFS(СВЦЭМ!$C$33:$C$776,СВЦЭМ!$A$33:$A$776,$A99,СВЦЭМ!$B$33:$B$776,W$83)+'СЕТ СН'!$H$12+СВЦЭМ!$D$10+'СЕТ СН'!$H$5-'СЕТ СН'!$H$20</f>
        <v>2636.14560274</v>
      </c>
      <c r="X99" s="36">
        <f>SUMIFS(СВЦЭМ!$C$33:$C$776,СВЦЭМ!$A$33:$A$776,$A99,СВЦЭМ!$B$33:$B$776,X$83)+'СЕТ СН'!$H$12+СВЦЭМ!$D$10+'СЕТ СН'!$H$5-'СЕТ СН'!$H$20</f>
        <v>2693.2549712999999</v>
      </c>
      <c r="Y99" s="36">
        <f>SUMIFS(СВЦЭМ!$C$33:$C$776,СВЦЭМ!$A$33:$A$776,$A99,СВЦЭМ!$B$33:$B$776,Y$83)+'СЕТ СН'!$H$12+СВЦЭМ!$D$10+'СЕТ СН'!$H$5-'СЕТ СН'!$H$20</f>
        <v>2773.9190348299999</v>
      </c>
    </row>
    <row r="100" spans="1:25" ht="15.75" x14ac:dyDescent="0.2">
      <c r="A100" s="35">
        <f t="shared" si="2"/>
        <v>43999</v>
      </c>
      <c r="B100" s="36">
        <f>SUMIFS(СВЦЭМ!$C$33:$C$776,СВЦЭМ!$A$33:$A$776,$A100,СВЦЭМ!$B$33:$B$776,B$83)+'СЕТ СН'!$H$12+СВЦЭМ!$D$10+'СЕТ СН'!$H$5-'СЕТ СН'!$H$20</f>
        <v>2902.0486016899999</v>
      </c>
      <c r="C100" s="36">
        <f>SUMIFS(СВЦЭМ!$C$33:$C$776,СВЦЭМ!$A$33:$A$776,$A100,СВЦЭМ!$B$33:$B$776,C$83)+'СЕТ СН'!$H$12+СВЦЭМ!$D$10+'СЕТ СН'!$H$5-'СЕТ СН'!$H$20</f>
        <v>2945.1066138099995</v>
      </c>
      <c r="D100" s="36">
        <f>SUMIFS(СВЦЭМ!$C$33:$C$776,СВЦЭМ!$A$33:$A$776,$A100,СВЦЭМ!$B$33:$B$776,D$83)+'СЕТ СН'!$H$12+СВЦЭМ!$D$10+'СЕТ СН'!$H$5-'СЕТ СН'!$H$20</f>
        <v>2923.7046562599999</v>
      </c>
      <c r="E100" s="36">
        <f>SUMIFS(СВЦЭМ!$C$33:$C$776,СВЦЭМ!$A$33:$A$776,$A100,СВЦЭМ!$B$33:$B$776,E$83)+'СЕТ СН'!$H$12+СВЦЭМ!$D$10+'СЕТ СН'!$H$5-'СЕТ СН'!$H$20</f>
        <v>2911.0645236299997</v>
      </c>
      <c r="F100" s="36">
        <f>SUMIFS(СВЦЭМ!$C$33:$C$776,СВЦЭМ!$A$33:$A$776,$A100,СВЦЭМ!$B$33:$B$776,F$83)+'СЕТ СН'!$H$12+СВЦЭМ!$D$10+'СЕТ СН'!$H$5-'СЕТ СН'!$H$20</f>
        <v>2908.5147118499999</v>
      </c>
      <c r="G100" s="36">
        <f>SUMIFS(СВЦЭМ!$C$33:$C$776,СВЦЭМ!$A$33:$A$776,$A100,СВЦЭМ!$B$33:$B$776,G$83)+'СЕТ СН'!$H$12+СВЦЭМ!$D$10+'СЕТ СН'!$H$5-'СЕТ СН'!$H$20</f>
        <v>2922.1570018299999</v>
      </c>
      <c r="H100" s="36">
        <f>SUMIFS(СВЦЭМ!$C$33:$C$776,СВЦЭМ!$A$33:$A$776,$A100,СВЦЭМ!$B$33:$B$776,H$83)+'СЕТ СН'!$H$12+СВЦЭМ!$D$10+'СЕТ СН'!$H$5-'СЕТ СН'!$H$20</f>
        <v>2951.62036369</v>
      </c>
      <c r="I100" s="36">
        <f>SUMIFS(СВЦЭМ!$C$33:$C$776,СВЦЭМ!$A$33:$A$776,$A100,СВЦЭМ!$B$33:$B$776,I$83)+'СЕТ СН'!$H$12+СВЦЭМ!$D$10+'СЕТ СН'!$H$5-'СЕТ СН'!$H$20</f>
        <v>2923.7828532499998</v>
      </c>
      <c r="J100" s="36">
        <f>SUMIFS(СВЦЭМ!$C$33:$C$776,СВЦЭМ!$A$33:$A$776,$A100,СВЦЭМ!$B$33:$B$776,J$83)+'СЕТ СН'!$H$12+СВЦЭМ!$D$10+'СЕТ СН'!$H$5-'СЕТ СН'!$H$20</f>
        <v>2856.50071007</v>
      </c>
      <c r="K100" s="36">
        <f>SUMIFS(СВЦЭМ!$C$33:$C$776,СВЦЭМ!$A$33:$A$776,$A100,СВЦЭМ!$B$33:$B$776,K$83)+'СЕТ СН'!$H$12+СВЦЭМ!$D$10+'СЕТ СН'!$H$5-'СЕТ СН'!$H$20</f>
        <v>2748.7831362799998</v>
      </c>
      <c r="L100" s="36">
        <f>SUMIFS(СВЦЭМ!$C$33:$C$776,СВЦЭМ!$A$33:$A$776,$A100,СВЦЭМ!$B$33:$B$776,L$83)+'СЕТ СН'!$H$12+СВЦЭМ!$D$10+'СЕТ СН'!$H$5-'СЕТ СН'!$H$20</f>
        <v>2668.6812421899999</v>
      </c>
      <c r="M100" s="36">
        <f>SUMIFS(СВЦЭМ!$C$33:$C$776,СВЦЭМ!$A$33:$A$776,$A100,СВЦЭМ!$B$33:$B$776,M$83)+'СЕТ СН'!$H$12+СВЦЭМ!$D$10+'СЕТ СН'!$H$5-'СЕТ СН'!$H$20</f>
        <v>2655.77082892</v>
      </c>
      <c r="N100" s="36">
        <f>SUMIFS(СВЦЭМ!$C$33:$C$776,СВЦЭМ!$A$33:$A$776,$A100,СВЦЭМ!$B$33:$B$776,N$83)+'СЕТ СН'!$H$12+СВЦЭМ!$D$10+'СЕТ СН'!$H$5-'СЕТ СН'!$H$20</f>
        <v>2659.97351054</v>
      </c>
      <c r="O100" s="36">
        <f>SUMIFS(СВЦЭМ!$C$33:$C$776,СВЦЭМ!$A$33:$A$776,$A100,СВЦЭМ!$B$33:$B$776,O$83)+'СЕТ СН'!$H$12+СВЦЭМ!$D$10+'СЕТ СН'!$H$5-'СЕТ СН'!$H$20</f>
        <v>2674.0214696799999</v>
      </c>
      <c r="P100" s="36">
        <f>SUMIFS(СВЦЭМ!$C$33:$C$776,СВЦЭМ!$A$33:$A$776,$A100,СВЦЭМ!$B$33:$B$776,P$83)+'СЕТ СН'!$H$12+СВЦЭМ!$D$10+'СЕТ СН'!$H$5-'СЕТ СН'!$H$20</f>
        <v>2686.74355139</v>
      </c>
      <c r="Q100" s="36">
        <f>SUMIFS(СВЦЭМ!$C$33:$C$776,СВЦЭМ!$A$33:$A$776,$A100,СВЦЭМ!$B$33:$B$776,Q$83)+'СЕТ СН'!$H$12+СВЦЭМ!$D$10+'СЕТ СН'!$H$5-'СЕТ СН'!$H$20</f>
        <v>2678.9578861099999</v>
      </c>
      <c r="R100" s="36">
        <f>SUMIFS(СВЦЭМ!$C$33:$C$776,СВЦЭМ!$A$33:$A$776,$A100,СВЦЭМ!$B$33:$B$776,R$83)+'СЕТ СН'!$H$12+СВЦЭМ!$D$10+'СЕТ СН'!$H$5-'СЕТ СН'!$H$20</f>
        <v>2674.2616825099999</v>
      </c>
      <c r="S100" s="36">
        <f>SUMIFS(СВЦЭМ!$C$33:$C$776,СВЦЭМ!$A$33:$A$776,$A100,СВЦЭМ!$B$33:$B$776,S$83)+'СЕТ СН'!$H$12+СВЦЭМ!$D$10+'СЕТ СН'!$H$5-'СЕТ СН'!$H$20</f>
        <v>2676.5730589</v>
      </c>
      <c r="T100" s="36">
        <f>SUMIFS(СВЦЭМ!$C$33:$C$776,СВЦЭМ!$A$33:$A$776,$A100,СВЦЭМ!$B$33:$B$776,T$83)+'СЕТ СН'!$H$12+СВЦЭМ!$D$10+'СЕТ СН'!$H$5-'СЕТ СН'!$H$20</f>
        <v>2687.1282855300001</v>
      </c>
      <c r="U100" s="36">
        <f>SUMIFS(СВЦЭМ!$C$33:$C$776,СВЦЭМ!$A$33:$A$776,$A100,СВЦЭМ!$B$33:$B$776,U$83)+'СЕТ СН'!$H$12+СВЦЭМ!$D$10+'СЕТ СН'!$H$5-'СЕТ СН'!$H$20</f>
        <v>2679.4434364399999</v>
      </c>
      <c r="V100" s="36">
        <f>SUMIFS(СВЦЭМ!$C$33:$C$776,СВЦЭМ!$A$33:$A$776,$A100,СВЦЭМ!$B$33:$B$776,V$83)+'СЕТ СН'!$H$12+СВЦЭМ!$D$10+'СЕТ СН'!$H$5-'СЕТ СН'!$H$20</f>
        <v>2669.2093185899998</v>
      </c>
      <c r="W100" s="36">
        <f>SUMIFS(СВЦЭМ!$C$33:$C$776,СВЦЭМ!$A$33:$A$776,$A100,СВЦЭМ!$B$33:$B$776,W$83)+'СЕТ СН'!$H$12+СВЦЭМ!$D$10+'СЕТ СН'!$H$5-'СЕТ СН'!$H$20</f>
        <v>2672.6391079599998</v>
      </c>
      <c r="X100" s="36">
        <f>SUMIFS(СВЦЭМ!$C$33:$C$776,СВЦЭМ!$A$33:$A$776,$A100,СВЦЭМ!$B$33:$B$776,X$83)+'СЕТ СН'!$H$12+СВЦЭМ!$D$10+'СЕТ СН'!$H$5-'СЕТ СН'!$H$20</f>
        <v>2723.1780051300002</v>
      </c>
      <c r="Y100" s="36">
        <f>SUMIFS(СВЦЭМ!$C$33:$C$776,СВЦЭМ!$A$33:$A$776,$A100,СВЦЭМ!$B$33:$B$776,Y$83)+'СЕТ СН'!$H$12+СВЦЭМ!$D$10+'СЕТ СН'!$H$5-'СЕТ СН'!$H$20</f>
        <v>2816.11291274</v>
      </c>
    </row>
    <row r="101" spans="1:25" ht="15.75" x14ac:dyDescent="0.2">
      <c r="A101" s="35">
        <f t="shared" si="2"/>
        <v>44000</v>
      </c>
      <c r="B101" s="36">
        <f>SUMIFS(СВЦЭМ!$C$33:$C$776,СВЦЭМ!$A$33:$A$776,$A101,СВЦЭМ!$B$33:$B$776,B$83)+'СЕТ СН'!$H$12+СВЦЭМ!$D$10+'СЕТ СН'!$H$5-'СЕТ СН'!$H$20</f>
        <v>2780.6086462499998</v>
      </c>
      <c r="C101" s="36">
        <f>SUMIFS(СВЦЭМ!$C$33:$C$776,СВЦЭМ!$A$33:$A$776,$A101,СВЦЭМ!$B$33:$B$776,C$83)+'СЕТ СН'!$H$12+СВЦЭМ!$D$10+'СЕТ СН'!$H$5-'СЕТ СН'!$H$20</f>
        <v>2754.69055884</v>
      </c>
      <c r="D101" s="36">
        <f>SUMIFS(СВЦЭМ!$C$33:$C$776,СВЦЭМ!$A$33:$A$776,$A101,СВЦЭМ!$B$33:$B$776,D$83)+'СЕТ СН'!$H$12+СВЦЭМ!$D$10+'СЕТ СН'!$H$5-'СЕТ СН'!$H$20</f>
        <v>2784.3099503200001</v>
      </c>
      <c r="E101" s="36">
        <f>SUMIFS(СВЦЭМ!$C$33:$C$776,СВЦЭМ!$A$33:$A$776,$A101,СВЦЭМ!$B$33:$B$776,E$83)+'СЕТ СН'!$H$12+СВЦЭМ!$D$10+'СЕТ СН'!$H$5-'СЕТ СН'!$H$20</f>
        <v>2799.9097905600001</v>
      </c>
      <c r="F101" s="36">
        <f>SUMIFS(СВЦЭМ!$C$33:$C$776,СВЦЭМ!$A$33:$A$776,$A101,СВЦЭМ!$B$33:$B$776,F$83)+'СЕТ СН'!$H$12+СВЦЭМ!$D$10+'СЕТ СН'!$H$5-'СЕТ СН'!$H$20</f>
        <v>2796.7148278300001</v>
      </c>
      <c r="G101" s="36">
        <f>SUMIFS(СВЦЭМ!$C$33:$C$776,СВЦЭМ!$A$33:$A$776,$A101,СВЦЭМ!$B$33:$B$776,G$83)+'СЕТ СН'!$H$12+СВЦЭМ!$D$10+'СЕТ СН'!$H$5-'СЕТ СН'!$H$20</f>
        <v>2924.2866205800001</v>
      </c>
      <c r="H101" s="36">
        <f>SUMIFS(СВЦЭМ!$C$33:$C$776,СВЦЭМ!$A$33:$A$776,$A101,СВЦЭМ!$B$33:$B$776,H$83)+'СЕТ СН'!$H$12+СВЦЭМ!$D$10+'СЕТ СН'!$H$5-'СЕТ СН'!$H$20</f>
        <v>2876.4309270200001</v>
      </c>
      <c r="I101" s="36">
        <f>SUMIFS(СВЦЭМ!$C$33:$C$776,СВЦЭМ!$A$33:$A$776,$A101,СВЦЭМ!$B$33:$B$776,I$83)+'СЕТ СН'!$H$12+СВЦЭМ!$D$10+'СЕТ СН'!$H$5-'СЕТ СН'!$H$20</f>
        <v>2868.5485636100002</v>
      </c>
      <c r="J101" s="36">
        <f>SUMIFS(СВЦЭМ!$C$33:$C$776,СВЦЭМ!$A$33:$A$776,$A101,СВЦЭМ!$B$33:$B$776,J$83)+'СЕТ СН'!$H$12+СВЦЭМ!$D$10+'СЕТ СН'!$H$5-'СЕТ СН'!$H$20</f>
        <v>2873.7524367199999</v>
      </c>
      <c r="K101" s="36">
        <f>SUMIFS(СВЦЭМ!$C$33:$C$776,СВЦЭМ!$A$33:$A$776,$A101,СВЦЭМ!$B$33:$B$776,K$83)+'СЕТ СН'!$H$12+СВЦЭМ!$D$10+'СЕТ СН'!$H$5-'СЕТ СН'!$H$20</f>
        <v>2776.1461857300001</v>
      </c>
      <c r="L101" s="36">
        <f>SUMIFS(СВЦЭМ!$C$33:$C$776,СВЦЭМ!$A$33:$A$776,$A101,СВЦЭМ!$B$33:$B$776,L$83)+'СЕТ СН'!$H$12+СВЦЭМ!$D$10+'СЕТ СН'!$H$5-'СЕТ СН'!$H$20</f>
        <v>2719.49845228</v>
      </c>
      <c r="M101" s="36">
        <f>SUMIFS(СВЦЭМ!$C$33:$C$776,СВЦЭМ!$A$33:$A$776,$A101,СВЦЭМ!$B$33:$B$776,M$83)+'СЕТ СН'!$H$12+СВЦЭМ!$D$10+'СЕТ СН'!$H$5-'СЕТ СН'!$H$20</f>
        <v>2703.5818742299998</v>
      </c>
      <c r="N101" s="36">
        <f>SUMIFS(СВЦЭМ!$C$33:$C$776,СВЦЭМ!$A$33:$A$776,$A101,СВЦЭМ!$B$33:$B$776,N$83)+'СЕТ СН'!$H$12+СВЦЭМ!$D$10+'СЕТ СН'!$H$5-'СЕТ СН'!$H$20</f>
        <v>2719.8711391500001</v>
      </c>
      <c r="O101" s="36">
        <f>SUMIFS(СВЦЭМ!$C$33:$C$776,СВЦЭМ!$A$33:$A$776,$A101,СВЦЭМ!$B$33:$B$776,O$83)+'СЕТ СН'!$H$12+СВЦЭМ!$D$10+'СЕТ СН'!$H$5-'СЕТ СН'!$H$20</f>
        <v>2736.9932640299999</v>
      </c>
      <c r="P101" s="36">
        <f>SUMIFS(СВЦЭМ!$C$33:$C$776,СВЦЭМ!$A$33:$A$776,$A101,СВЦЭМ!$B$33:$B$776,P$83)+'СЕТ СН'!$H$12+СВЦЭМ!$D$10+'СЕТ СН'!$H$5-'СЕТ СН'!$H$20</f>
        <v>2727.13142311</v>
      </c>
      <c r="Q101" s="36">
        <f>SUMIFS(СВЦЭМ!$C$33:$C$776,СВЦЭМ!$A$33:$A$776,$A101,СВЦЭМ!$B$33:$B$776,Q$83)+'СЕТ СН'!$H$12+СВЦЭМ!$D$10+'СЕТ СН'!$H$5-'СЕТ СН'!$H$20</f>
        <v>2730.8196990900001</v>
      </c>
      <c r="R101" s="36">
        <f>SUMIFS(СВЦЭМ!$C$33:$C$776,СВЦЭМ!$A$33:$A$776,$A101,СВЦЭМ!$B$33:$B$776,R$83)+'СЕТ СН'!$H$12+СВЦЭМ!$D$10+'СЕТ СН'!$H$5-'СЕТ СН'!$H$20</f>
        <v>2724.7616828299997</v>
      </c>
      <c r="S101" s="36">
        <f>SUMIFS(СВЦЭМ!$C$33:$C$776,СВЦЭМ!$A$33:$A$776,$A101,СВЦЭМ!$B$33:$B$776,S$83)+'СЕТ СН'!$H$12+СВЦЭМ!$D$10+'СЕТ СН'!$H$5-'СЕТ СН'!$H$20</f>
        <v>2739.73668903</v>
      </c>
      <c r="T101" s="36">
        <f>SUMIFS(СВЦЭМ!$C$33:$C$776,СВЦЭМ!$A$33:$A$776,$A101,СВЦЭМ!$B$33:$B$776,T$83)+'СЕТ СН'!$H$12+СВЦЭМ!$D$10+'СЕТ СН'!$H$5-'СЕТ СН'!$H$20</f>
        <v>2734.9135994999997</v>
      </c>
      <c r="U101" s="36">
        <f>SUMIFS(СВЦЭМ!$C$33:$C$776,СВЦЭМ!$A$33:$A$776,$A101,СВЦЭМ!$B$33:$B$776,U$83)+'СЕТ СН'!$H$12+СВЦЭМ!$D$10+'СЕТ СН'!$H$5-'СЕТ СН'!$H$20</f>
        <v>2736.0090054799998</v>
      </c>
      <c r="V101" s="36">
        <f>SUMIFS(СВЦЭМ!$C$33:$C$776,СВЦЭМ!$A$33:$A$776,$A101,СВЦЭМ!$B$33:$B$776,V$83)+'СЕТ СН'!$H$12+СВЦЭМ!$D$10+'СЕТ СН'!$H$5-'СЕТ СН'!$H$20</f>
        <v>2720.3995335700001</v>
      </c>
      <c r="W101" s="36">
        <f>SUMIFS(СВЦЭМ!$C$33:$C$776,СВЦЭМ!$A$33:$A$776,$A101,СВЦЭМ!$B$33:$B$776,W$83)+'СЕТ СН'!$H$12+СВЦЭМ!$D$10+'СЕТ СН'!$H$5-'СЕТ СН'!$H$20</f>
        <v>2710.6172812899999</v>
      </c>
      <c r="X101" s="36">
        <f>SUMIFS(СВЦЭМ!$C$33:$C$776,СВЦЭМ!$A$33:$A$776,$A101,СВЦЭМ!$B$33:$B$776,X$83)+'СЕТ СН'!$H$12+СВЦЭМ!$D$10+'СЕТ СН'!$H$5-'СЕТ СН'!$H$20</f>
        <v>2758.7748463200001</v>
      </c>
      <c r="Y101" s="36">
        <f>SUMIFS(СВЦЭМ!$C$33:$C$776,СВЦЭМ!$A$33:$A$776,$A101,СВЦЭМ!$B$33:$B$776,Y$83)+'СЕТ СН'!$H$12+СВЦЭМ!$D$10+'СЕТ СН'!$H$5-'СЕТ СН'!$H$20</f>
        <v>2772.2376498899998</v>
      </c>
    </row>
    <row r="102" spans="1:25" ht="15.75" x14ac:dyDescent="0.2">
      <c r="A102" s="35">
        <f t="shared" si="2"/>
        <v>44001</v>
      </c>
      <c r="B102" s="36">
        <f>SUMIFS(СВЦЭМ!$C$33:$C$776,СВЦЭМ!$A$33:$A$776,$A102,СВЦЭМ!$B$33:$B$776,B$83)+'СЕТ СН'!$H$12+СВЦЭМ!$D$10+'СЕТ СН'!$H$5-'СЕТ СН'!$H$20</f>
        <v>2893.0280550099997</v>
      </c>
      <c r="C102" s="36">
        <f>SUMIFS(СВЦЭМ!$C$33:$C$776,СВЦЭМ!$A$33:$A$776,$A102,СВЦЭМ!$B$33:$B$776,C$83)+'СЕТ СН'!$H$12+СВЦЭМ!$D$10+'СЕТ СН'!$H$5-'СЕТ СН'!$H$20</f>
        <v>2930.2969362899998</v>
      </c>
      <c r="D102" s="36">
        <f>SUMIFS(СВЦЭМ!$C$33:$C$776,СВЦЭМ!$A$33:$A$776,$A102,СВЦЭМ!$B$33:$B$776,D$83)+'СЕТ СН'!$H$12+СВЦЭМ!$D$10+'СЕТ СН'!$H$5-'СЕТ СН'!$H$20</f>
        <v>2936.3001934200001</v>
      </c>
      <c r="E102" s="36">
        <f>SUMIFS(СВЦЭМ!$C$33:$C$776,СВЦЭМ!$A$33:$A$776,$A102,СВЦЭМ!$B$33:$B$776,E$83)+'СЕТ СН'!$H$12+СВЦЭМ!$D$10+'СЕТ СН'!$H$5-'СЕТ СН'!$H$20</f>
        <v>2926.4585364699997</v>
      </c>
      <c r="F102" s="36">
        <f>SUMIFS(СВЦЭМ!$C$33:$C$776,СВЦЭМ!$A$33:$A$776,$A102,СВЦЭМ!$B$33:$B$776,F$83)+'СЕТ СН'!$H$12+СВЦЭМ!$D$10+'СЕТ СН'!$H$5-'СЕТ СН'!$H$20</f>
        <v>2919.6631897699999</v>
      </c>
      <c r="G102" s="36">
        <f>SUMIFS(СВЦЭМ!$C$33:$C$776,СВЦЭМ!$A$33:$A$776,$A102,СВЦЭМ!$B$33:$B$776,G$83)+'СЕТ СН'!$H$12+СВЦЭМ!$D$10+'СЕТ СН'!$H$5-'СЕТ СН'!$H$20</f>
        <v>2929.22510835</v>
      </c>
      <c r="H102" s="36">
        <f>SUMIFS(СВЦЭМ!$C$33:$C$776,СВЦЭМ!$A$33:$A$776,$A102,СВЦЭМ!$B$33:$B$776,H$83)+'СЕТ СН'!$H$12+СВЦЭМ!$D$10+'СЕТ СН'!$H$5-'СЕТ СН'!$H$20</f>
        <v>2946.1682890699994</v>
      </c>
      <c r="I102" s="36">
        <f>SUMIFS(СВЦЭМ!$C$33:$C$776,СВЦЭМ!$A$33:$A$776,$A102,СВЦЭМ!$B$33:$B$776,I$83)+'СЕТ СН'!$H$12+СВЦЭМ!$D$10+'СЕТ СН'!$H$5-'СЕТ СН'!$H$20</f>
        <v>2932.63501808</v>
      </c>
      <c r="J102" s="36">
        <f>SUMIFS(СВЦЭМ!$C$33:$C$776,СВЦЭМ!$A$33:$A$776,$A102,СВЦЭМ!$B$33:$B$776,J$83)+'СЕТ СН'!$H$12+СВЦЭМ!$D$10+'СЕТ СН'!$H$5-'СЕТ СН'!$H$20</f>
        <v>2818.76545485</v>
      </c>
      <c r="K102" s="36">
        <f>SUMIFS(СВЦЭМ!$C$33:$C$776,СВЦЭМ!$A$33:$A$776,$A102,СВЦЭМ!$B$33:$B$776,K$83)+'СЕТ СН'!$H$12+СВЦЭМ!$D$10+'СЕТ СН'!$H$5-'СЕТ СН'!$H$20</f>
        <v>2719.10909502</v>
      </c>
      <c r="L102" s="36">
        <f>SUMIFS(СВЦЭМ!$C$33:$C$776,СВЦЭМ!$A$33:$A$776,$A102,СВЦЭМ!$B$33:$B$776,L$83)+'СЕТ СН'!$H$12+СВЦЭМ!$D$10+'СЕТ СН'!$H$5-'СЕТ СН'!$H$20</f>
        <v>2665.6172354099999</v>
      </c>
      <c r="M102" s="36">
        <f>SUMIFS(СВЦЭМ!$C$33:$C$776,СВЦЭМ!$A$33:$A$776,$A102,СВЦЭМ!$B$33:$B$776,M$83)+'СЕТ СН'!$H$12+СВЦЭМ!$D$10+'СЕТ СН'!$H$5-'СЕТ СН'!$H$20</f>
        <v>2664.30751237</v>
      </c>
      <c r="N102" s="36">
        <f>SUMIFS(СВЦЭМ!$C$33:$C$776,СВЦЭМ!$A$33:$A$776,$A102,СВЦЭМ!$B$33:$B$776,N$83)+'СЕТ СН'!$H$12+СВЦЭМ!$D$10+'СЕТ СН'!$H$5-'СЕТ СН'!$H$20</f>
        <v>2666.9873147799999</v>
      </c>
      <c r="O102" s="36">
        <f>SUMIFS(СВЦЭМ!$C$33:$C$776,СВЦЭМ!$A$33:$A$776,$A102,СВЦЭМ!$B$33:$B$776,O$83)+'СЕТ СН'!$H$12+СВЦЭМ!$D$10+'СЕТ СН'!$H$5-'СЕТ СН'!$H$20</f>
        <v>2688.3346741099999</v>
      </c>
      <c r="P102" s="36">
        <f>SUMIFS(СВЦЭМ!$C$33:$C$776,СВЦЭМ!$A$33:$A$776,$A102,СВЦЭМ!$B$33:$B$776,P$83)+'СЕТ СН'!$H$12+СВЦЭМ!$D$10+'СЕТ СН'!$H$5-'СЕТ СН'!$H$20</f>
        <v>2670.1585464999998</v>
      </c>
      <c r="Q102" s="36">
        <f>SUMIFS(СВЦЭМ!$C$33:$C$776,СВЦЭМ!$A$33:$A$776,$A102,СВЦЭМ!$B$33:$B$776,Q$83)+'СЕТ СН'!$H$12+СВЦЭМ!$D$10+'СЕТ СН'!$H$5-'СЕТ СН'!$H$20</f>
        <v>2683.0319642499999</v>
      </c>
      <c r="R102" s="36">
        <f>SUMIFS(СВЦЭМ!$C$33:$C$776,СВЦЭМ!$A$33:$A$776,$A102,СВЦЭМ!$B$33:$B$776,R$83)+'СЕТ СН'!$H$12+СВЦЭМ!$D$10+'СЕТ СН'!$H$5-'СЕТ СН'!$H$20</f>
        <v>2677.29462165</v>
      </c>
      <c r="S102" s="36">
        <f>SUMIFS(СВЦЭМ!$C$33:$C$776,СВЦЭМ!$A$33:$A$776,$A102,СВЦЭМ!$B$33:$B$776,S$83)+'СЕТ СН'!$H$12+СВЦЭМ!$D$10+'СЕТ СН'!$H$5-'СЕТ СН'!$H$20</f>
        <v>2705.3453471799999</v>
      </c>
      <c r="T102" s="36">
        <f>SUMIFS(СВЦЭМ!$C$33:$C$776,СВЦЭМ!$A$33:$A$776,$A102,СВЦЭМ!$B$33:$B$776,T$83)+'СЕТ СН'!$H$12+СВЦЭМ!$D$10+'СЕТ СН'!$H$5-'СЕТ СН'!$H$20</f>
        <v>2701.1981704899999</v>
      </c>
      <c r="U102" s="36">
        <f>SUMIFS(СВЦЭМ!$C$33:$C$776,СВЦЭМ!$A$33:$A$776,$A102,СВЦЭМ!$B$33:$B$776,U$83)+'СЕТ СН'!$H$12+СВЦЭМ!$D$10+'СЕТ СН'!$H$5-'СЕТ СН'!$H$20</f>
        <v>2691.8527594500001</v>
      </c>
      <c r="V102" s="36">
        <f>SUMIFS(СВЦЭМ!$C$33:$C$776,СВЦЭМ!$A$33:$A$776,$A102,СВЦЭМ!$B$33:$B$776,V$83)+'СЕТ СН'!$H$12+СВЦЭМ!$D$10+'СЕТ СН'!$H$5-'СЕТ СН'!$H$20</f>
        <v>2673.8041644099999</v>
      </c>
      <c r="W102" s="36">
        <f>SUMIFS(СВЦЭМ!$C$33:$C$776,СВЦЭМ!$A$33:$A$776,$A102,СВЦЭМ!$B$33:$B$776,W$83)+'СЕТ СН'!$H$12+СВЦЭМ!$D$10+'СЕТ СН'!$H$5-'СЕТ СН'!$H$20</f>
        <v>2672.22883151</v>
      </c>
      <c r="X102" s="36">
        <f>SUMIFS(СВЦЭМ!$C$33:$C$776,СВЦЭМ!$A$33:$A$776,$A102,СВЦЭМ!$B$33:$B$776,X$83)+'СЕТ СН'!$H$12+СВЦЭМ!$D$10+'СЕТ СН'!$H$5-'СЕТ СН'!$H$20</f>
        <v>2724.1448834100001</v>
      </c>
      <c r="Y102" s="36">
        <f>SUMIFS(СВЦЭМ!$C$33:$C$776,СВЦЭМ!$A$33:$A$776,$A102,СВЦЭМ!$B$33:$B$776,Y$83)+'СЕТ СН'!$H$12+СВЦЭМ!$D$10+'СЕТ СН'!$H$5-'СЕТ СН'!$H$20</f>
        <v>2815.4914628400002</v>
      </c>
    </row>
    <row r="103" spans="1:25" ht="15.75" x14ac:dyDescent="0.2">
      <c r="A103" s="35">
        <f t="shared" si="2"/>
        <v>44002</v>
      </c>
      <c r="B103" s="36">
        <f>SUMIFS(СВЦЭМ!$C$33:$C$776,СВЦЭМ!$A$33:$A$776,$A103,СВЦЭМ!$B$33:$B$776,B$83)+'СЕТ СН'!$H$12+СВЦЭМ!$D$10+'СЕТ СН'!$H$5-'СЕТ СН'!$H$20</f>
        <v>2881.3341723499998</v>
      </c>
      <c r="C103" s="36">
        <f>SUMIFS(СВЦЭМ!$C$33:$C$776,СВЦЭМ!$A$33:$A$776,$A103,СВЦЭМ!$B$33:$B$776,C$83)+'СЕТ СН'!$H$12+СВЦЭМ!$D$10+'СЕТ СН'!$H$5-'СЕТ СН'!$H$20</f>
        <v>2910.1871030900002</v>
      </c>
      <c r="D103" s="36">
        <f>SUMIFS(СВЦЭМ!$C$33:$C$776,СВЦЭМ!$A$33:$A$776,$A103,СВЦЭМ!$B$33:$B$776,D$83)+'СЕТ СН'!$H$12+СВЦЭМ!$D$10+'СЕТ СН'!$H$5-'СЕТ СН'!$H$20</f>
        <v>2916.6838314899996</v>
      </c>
      <c r="E103" s="36">
        <f>SUMIFS(СВЦЭМ!$C$33:$C$776,СВЦЭМ!$A$33:$A$776,$A103,СВЦЭМ!$B$33:$B$776,E$83)+'СЕТ СН'!$H$12+СВЦЭМ!$D$10+'СЕТ СН'!$H$5-'СЕТ СН'!$H$20</f>
        <v>2909.6590923799999</v>
      </c>
      <c r="F103" s="36">
        <f>SUMIFS(СВЦЭМ!$C$33:$C$776,СВЦЭМ!$A$33:$A$776,$A103,СВЦЭМ!$B$33:$B$776,F$83)+'СЕТ СН'!$H$12+СВЦЭМ!$D$10+'СЕТ СН'!$H$5-'СЕТ СН'!$H$20</f>
        <v>2897.71247971</v>
      </c>
      <c r="G103" s="36">
        <f>SUMIFS(СВЦЭМ!$C$33:$C$776,СВЦЭМ!$A$33:$A$776,$A103,СВЦЭМ!$B$33:$B$776,G$83)+'СЕТ СН'!$H$12+СВЦЭМ!$D$10+'СЕТ СН'!$H$5-'СЕТ СН'!$H$20</f>
        <v>2905.3918085400001</v>
      </c>
      <c r="H103" s="36">
        <f>SUMIFS(СВЦЭМ!$C$33:$C$776,СВЦЭМ!$A$33:$A$776,$A103,СВЦЭМ!$B$33:$B$776,H$83)+'СЕТ СН'!$H$12+СВЦЭМ!$D$10+'СЕТ СН'!$H$5-'СЕТ СН'!$H$20</f>
        <v>2910.9687584100002</v>
      </c>
      <c r="I103" s="36">
        <f>SUMIFS(СВЦЭМ!$C$33:$C$776,СВЦЭМ!$A$33:$A$776,$A103,СВЦЭМ!$B$33:$B$776,I$83)+'СЕТ СН'!$H$12+СВЦЭМ!$D$10+'СЕТ СН'!$H$5-'СЕТ СН'!$H$20</f>
        <v>2889.1113670699997</v>
      </c>
      <c r="J103" s="36">
        <f>SUMIFS(СВЦЭМ!$C$33:$C$776,СВЦЭМ!$A$33:$A$776,$A103,СВЦЭМ!$B$33:$B$776,J$83)+'СЕТ СН'!$H$12+СВЦЭМ!$D$10+'СЕТ СН'!$H$5-'СЕТ СН'!$H$20</f>
        <v>2770.6078790000001</v>
      </c>
      <c r="K103" s="36">
        <f>SUMIFS(СВЦЭМ!$C$33:$C$776,СВЦЭМ!$A$33:$A$776,$A103,СВЦЭМ!$B$33:$B$776,K$83)+'СЕТ СН'!$H$12+СВЦЭМ!$D$10+'СЕТ СН'!$H$5-'СЕТ СН'!$H$20</f>
        <v>2697.4123734999998</v>
      </c>
      <c r="L103" s="36">
        <f>SUMIFS(СВЦЭМ!$C$33:$C$776,СВЦЭМ!$A$33:$A$776,$A103,СВЦЭМ!$B$33:$B$776,L$83)+'СЕТ СН'!$H$12+СВЦЭМ!$D$10+'СЕТ СН'!$H$5-'СЕТ СН'!$H$20</f>
        <v>2658.32821685</v>
      </c>
      <c r="M103" s="36">
        <f>SUMIFS(СВЦЭМ!$C$33:$C$776,СВЦЭМ!$A$33:$A$776,$A103,СВЦЭМ!$B$33:$B$776,M$83)+'СЕТ СН'!$H$12+СВЦЭМ!$D$10+'СЕТ СН'!$H$5-'СЕТ СН'!$H$20</f>
        <v>2658.46091015</v>
      </c>
      <c r="N103" s="36">
        <f>SUMIFS(СВЦЭМ!$C$33:$C$776,СВЦЭМ!$A$33:$A$776,$A103,СВЦЭМ!$B$33:$B$776,N$83)+'СЕТ СН'!$H$12+СВЦЭМ!$D$10+'СЕТ СН'!$H$5-'СЕТ СН'!$H$20</f>
        <v>2662.9368301699997</v>
      </c>
      <c r="O103" s="36">
        <f>SUMIFS(СВЦЭМ!$C$33:$C$776,СВЦЭМ!$A$33:$A$776,$A103,СВЦЭМ!$B$33:$B$776,O$83)+'СЕТ СН'!$H$12+СВЦЭМ!$D$10+'СЕТ СН'!$H$5-'СЕТ СН'!$H$20</f>
        <v>2674.98452834</v>
      </c>
      <c r="P103" s="36">
        <f>SUMIFS(СВЦЭМ!$C$33:$C$776,СВЦЭМ!$A$33:$A$776,$A103,СВЦЭМ!$B$33:$B$776,P$83)+'СЕТ СН'!$H$12+СВЦЭМ!$D$10+'СЕТ СН'!$H$5-'СЕТ СН'!$H$20</f>
        <v>2650.4860126599997</v>
      </c>
      <c r="Q103" s="36">
        <f>SUMIFS(СВЦЭМ!$C$33:$C$776,СВЦЭМ!$A$33:$A$776,$A103,СВЦЭМ!$B$33:$B$776,Q$83)+'СЕТ СН'!$H$12+СВЦЭМ!$D$10+'СЕТ СН'!$H$5-'СЕТ СН'!$H$20</f>
        <v>2662.96367839</v>
      </c>
      <c r="R103" s="36">
        <f>SUMIFS(СВЦЭМ!$C$33:$C$776,СВЦЭМ!$A$33:$A$776,$A103,СВЦЭМ!$B$33:$B$776,R$83)+'СЕТ СН'!$H$12+СВЦЭМ!$D$10+'СЕТ СН'!$H$5-'СЕТ СН'!$H$20</f>
        <v>2663.5549386799999</v>
      </c>
      <c r="S103" s="36">
        <f>SUMIFS(СВЦЭМ!$C$33:$C$776,СВЦЭМ!$A$33:$A$776,$A103,СВЦЭМ!$B$33:$B$776,S$83)+'СЕТ СН'!$H$12+СВЦЭМ!$D$10+'СЕТ СН'!$H$5-'СЕТ СН'!$H$20</f>
        <v>2685.9118774199997</v>
      </c>
      <c r="T103" s="36">
        <f>SUMIFS(СВЦЭМ!$C$33:$C$776,СВЦЭМ!$A$33:$A$776,$A103,СВЦЭМ!$B$33:$B$776,T$83)+'СЕТ СН'!$H$12+СВЦЭМ!$D$10+'СЕТ СН'!$H$5-'СЕТ СН'!$H$20</f>
        <v>2684.0848979100001</v>
      </c>
      <c r="U103" s="36">
        <f>SUMIFS(СВЦЭМ!$C$33:$C$776,СВЦЭМ!$A$33:$A$776,$A103,СВЦЭМ!$B$33:$B$776,U$83)+'СЕТ СН'!$H$12+СВЦЭМ!$D$10+'СЕТ СН'!$H$5-'СЕТ СН'!$H$20</f>
        <v>2673.9593986499999</v>
      </c>
      <c r="V103" s="36">
        <f>SUMIFS(СВЦЭМ!$C$33:$C$776,СВЦЭМ!$A$33:$A$776,$A103,СВЦЭМ!$B$33:$B$776,V$83)+'СЕТ СН'!$H$12+СВЦЭМ!$D$10+'СЕТ СН'!$H$5-'СЕТ СН'!$H$20</f>
        <v>2647.6953136499997</v>
      </c>
      <c r="W103" s="36">
        <f>SUMIFS(СВЦЭМ!$C$33:$C$776,СВЦЭМ!$A$33:$A$776,$A103,СВЦЭМ!$B$33:$B$776,W$83)+'СЕТ СН'!$H$12+СВЦЭМ!$D$10+'СЕТ СН'!$H$5-'СЕТ СН'!$H$20</f>
        <v>2665.2889175599998</v>
      </c>
      <c r="X103" s="36">
        <f>SUMIFS(СВЦЭМ!$C$33:$C$776,СВЦЭМ!$A$33:$A$776,$A103,СВЦЭМ!$B$33:$B$776,X$83)+'СЕТ СН'!$H$12+СВЦЭМ!$D$10+'СЕТ СН'!$H$5-'СЕТ СН'!$H$20</f>
        <v>2719.6620966599999</v>
      </c>
      <c r="Y103" s="36">
        <f>SUMIFS(СВЦЭМ!$C$33:$C$776,СВЦЭМ!$A$33:$A$776,$A103,СВЦЭМ!$B$33:$B$776,Y$83)+'СЕТ СН'!$H$12+СВЦЭМ!$D$10+'СЕТ СН'!$H$5-'СЕТ СН'!$H$20</f>
        <v>2784.51898261</v>
      </c>
    </row>
    <row r="104" spans="1:25" ht="15.75" x14ac:dyDescent="0.2">
      <c r="A104" s="35">
        <f t="shared" si="2"/>
        <v>44003</v>
      </c>
      <c r="B104" s="36">
        <f>SUMIFS(СВЦЭМ!$C$33:$C$776,СВЦЭМ!$A$33:$A$776,$A104,СВЦЭМ!$B$33:$B$776,B$83)+'СЕТ СН'!$H$12+СВЦЭМ!$D$10+'СЕТ СН'!$H$5-'СЕТ СН'!$H$20</f>
        <v>2858.1328993699999</v>
      </c>
      <c r="C104" s="36">
        <f>SUMIFS(СВЦЭМ!$C$33:$C$776,СВЦЭМ!$A$33:$A$776,$A104,СВЦЭМ!$B$33:$B$776,C$83)+'СЕТ СН'!$H$12+СВЦЭМ!$D$10+'СЕТ СН'!$H$5-'СЕТ СН'!$H$20</f>
        <v>2895.4609487099997</v>
      </c>
      <c r="D104" s="36">
        <f>SUMIFS(СВЦЭМ!$C$33:$C$776,СВЦЭМ!$A$33:$A$776,$A104,СВЦЭМ!$B$33:$B$776,D$83)+'СЕТ СН'!$H$12+СВЦЭМ!$D$10+'СЕТ СН'!$H$5-'СЕТ СН'!$H$20</f>
        <v>2933.7926672499998</v>
      </c>
      <c r="E104" s="36">
        <f>SUMIFS(СВЦЭМ!$C$33:$C$776,СВЦЭМ!$A$33:$A$776,$A104,СВЦЭМ!$B$33:$B$776,E$83)+'СЕТ СН'!$H$12+СВЦЭМ!$D$10+'СЕТ СН'!$H$5-'СЕТ СН'!$H$20</f>
        <v>2959.8130803099998</v>
      </c>
      <c r="F104" s="36">
        <f>SUMIFS(СВЦЭМ!$C$33:$C$776,СВЦЭМ!$A$33:$A$776,$A104,СВЦЭМ!$B$33:$B$776,F$83)+'СЕТ СН'!$H$12+СВЦЭМ!$D$10+'СЕТ СН'!$H$5-'СЕТ СН'!$H$20</f>
        <v>2952.97056195</v>
      </c>
      <c r="G104" s="36">
        <f>SUMIFS(СВЦЭМ!$C$33:$C$776,СВЦЭМ!$A$33:$A$776,$A104,СВЦЭМ!$B$33:$B$776,G$83)+'СЕТ СН'!$H$12+СВЦЭМ!$D$10+'СЕТ СН'!$H$5-'СЕТ СН'!$H$20</f>
        <v>2949.6917429099994</v>
      </c>
      <c r="H104" s="36">
        <f>SUMIFS(СВЦЭМ!$C$33:$C$776,СВЦЭМ!$A$33:$A$776,$A104,СВЦЭМ!$B$33:$B$776,H$83)+'СЕТ СН'!$H$12+СВЦЭМ!$D$10+'СЕТ СН'!$H$5-'СЕТ СН'!$H$20</f>
        <v>2922.95653717</v>
      </c>
      <c r="I104" s="36">
        <f>SUMIFS(СВЦЭМ!$C$33:$C$776,СВЦЭМ!$A$33:$A$776,$A104,СВЦЭМ!$B$33:$B$776,I$83)+'СЕТ СН'!$H$12+СВЦЭМ!$D$10+'СЕТ СН'!$H$5-'СЕТ СН'!$H$20</f>
        <v>2898.6784831599998</v>
      </c>
      <c r="J104" s="36">
        <f>SUMIFS(СВЦЭМ!$C$33:$C$776,СВЦЭМ!$A$33:$A$776,$A104,СВЦЭМ!$B$33:$B$776,J$83)+'СЕТ СН'!$H$12+СВЦЭМ!$D$10+'СЕТ СН'!$H$5-'СЕТ СН'!$H$20</f>
        <v>2841.5301937999998</v>
      </c>
      <c r="K104" s="36">
        <f>SUMIFS(СВЦЭМ!$C$33:$C$776,СВЦЭМ!$A$33:$A$776,$A104,СВЦЭМ!$B$33:$B$776,K$83)+'СЕТ СН'!$H$12+СВЦЭМ!$D$10+'СЕТ СН'!$H$5-'СЕТ СН'!$H$20</f>
        <v>2765.27779018</v>
      </c>
      <c r="L104" s="36">
        <f>SUMIFS(СВЦЭМ!$C$33:$C$776,СВЦЭМ!$A$33:$A$776,$A104,СВЦЭМ!$B$33:$B$776,L$83)+'СЕТ СН'!$H$12+СВЦЭМ!$D$10+'СЕТ СН'!$H$5-'СЕТ СН'!$H$20</f>
        <v>2694.5785501700002</v>
      </c>
      <c r="M104" s="36">
        <f>SUMIFS(СВЦЭМ!$C$33:$C$776,СВЦЭМ!$A$33:$A$776,$A104,СВЦЭМ!$B$33:$B$776,M$83)+'СЕТ СН'!$H$12+СВЦЭМ!$D$10+'СЕТ СН'!$H$5-'СЕТ СН'!$H$20</f>
        <v>2624.7874736700001</v>
      </c>
      <c r="N104" s="36">
        <f>SUMIFS(СВЦЭМ!$C$33:$C$776,СВЦЭМ!$A$33:$A$776,$A104,СВЦЭМ!$B$33:$B$776,N$83)+'СЕТ СН'!$H$12+СВЦЭМ!$D$10+'СЕТ СН'!$H$5-'СЕТ СН'!$H$20</f>
        <v>2618.4676634099997</v>
      </c>
      <c r="O104" s="36">
        <f>SUMIFS(СВЦЭМ!$C$33:$C$776,СВЦЭМ!$A$33:$A$776,$A104,СВЦЭМ!$B$33:$B$776,O$83)+'СЕТ СН'!$H$12+СВЦЭМ!$D$10+'СЕТ СН'!$H$5-'СЕТ СН'!$H$20</f>
        <v>2611.5217273600001</v>
      </c>
      <c r="P104" s="36">
        <f>SUMIFS(СВЦЭМ!$C$33:$C$776,СВЦЭМ!$A$33:$A$776,$A104,СВЦЭМ!$B$33:$B$776,P$83)+'СЕТ СН'!$H$12+СВЦЭМ!$D$10+'СЕТ СН'!$H$5-'СЕТ СН'!$H$20</f>
        <v>2613.0830568900001</v>
      </c>
      <c r="Q104" s="36">
        <f>SUMIFS(СВЦЭМ!$C$33:$C$776,СВЦЭМ!$A$33:$A$776,$A104,СВЦЭМ!$B$33:$B$776,Q$83)+'СЕТ СН'!$H$12+СВЦЭМ!$D$10+'СЕТ СН'!$H$5-'СЕТ СН'!$H$20</f>
        <v>2615.2566041499999</v>
      </c>
      <c r="R104" s="36">
        <f>SUMIFS(СВЦЭМ!$C$33:$C$776,СВЦЭМ!$A$33:$A$776,$A104,СВЦЭМ!$B$33:$B$776,R$83)+'СЕТ СН'!$H$12+СВЦЭМ!$D$10+'СЕТ СН'!$H$5-'СЕТ СН'!$H$20</f>
        <v>2617.4438362699998</v>
      </c>
      <c r="S104" s="36">
        <f>SUMIFS(СВЦЭМ!$C$33:$C$776,СВЦЭМ!$A$33:$A$776,$A104,СВЦЭМ!$B$33:$B$776,S$83)+'СЕТ СН'!$H$12+СВЦЭМ!$D$10+'СЕТ СН'!$H$5-'СЕТ СН'!$H$20</f>
        <v>2616.5362506800002</v>
      </c>
      <c r="T104" s="36">
        <f>SUMIFS(СВЦЭМ!$C$33:$C$776,СВЦЭМ!$A$33:$A$776,$A104,СВЦЭМ!$B$33:$B$776,T$83)+'СЕТ СН'!$H$12+СВЦЭМ!$D$10+'СЕТ СН'!$H$5-'СЕТ СН'!$H$20</f>
        <v>2631.93301157</v>
      </c>
      <c r="U104" s="36">
        <f>SUMIFS(СВЦЭМ!$C$33:$C$776,СВЦЭМ!$A$33:$A$776,$A104,СВЦЭМ!$B$33:$B$776,U$83)+'СЕТ СН'!$H$12+СВЦЭМ!$D$10+'СЕТ СН'!$H$5-'СЕТ СН'!$H$20</f>
        <v>2633.69479993</v>
      </c>
      <c r="V104" s="36">
        <f>SUMIFS(СВЦЭМ!$C$33:$C$776,СВЦЭМ!$A$33:$A$776,$A104,СВЦЭМ!$B$33:$B$776,V$83)+'СЕТ СН'!$H$12+СВЦЭМ!$D$10+'СЕТ СН'!$H$5-'СЕТ СН'!$H$20</f>
        <v>2609.3703858399999</v>
      </c>
      <c r="W104" s="36">
        <f>SUMIFS(СВЦЭМ!$C$33:$C$776,СВЦЭМ!$A$33:$A$776,$A104,СВЦЭМ!$B$33:$B$776,W$83)+'СЕТ СН'!$H$12+СВЦЭМ!$D$10+'СЕТ СН'!$H$5-'СЕТ СН'!$H$20</f>
        <v>2613.1019022099999</v>
      </c>
      <c r="X104" s="36">
        <f>SUMIFS(СВЦЭМ!$C$33:$C$776,СВЦЭМ!$A$33:$A$776,$A104,СВЦЭМ!$B$33:$B$776,X$83)+'СЕТ СН'!$H$12+СВЦЭМ!$D$10+'СЕТ СН'!$H$5-'СЕТ СН'!$H$20</f>
        <v>2667.9955987499998</v>
      </c>
      <c r="Y104" s="36">
        <f>SUMIFS(СВЦЭМ!$C$33:$C$776,СВЦЭМ!$A$33:$A$776,$A104,СВЦЭМ!$B$33:$B$776,Y$83)+'СЕТ СН'!$H$12+СВЦЭМ!$D$10+'СЕТ СН'!$H$5-'СЕТ СН'!$H$20</f>
        <v>2809.7166585599998</v>
      </c>
    </row>
    <row r="105" spans="1:25" ht="15.75" x14ac:dyDescent="0.2">
      <c r="A105" s="35">
        <f t="shared" si="2"/>
        <v>44004</v>
      </c>
      <c r="B105" s="36">
        <f>SUMIFS(СВЦЭМ!$C$33:$C$776,СВЦЭМ!$A$33:$A$776,$A105,СВЦЭМ!$B$33:$B$776,B$83)+'СЕТ СН'!$H$12+СВЦЭМ!$D$10+'СЕТ СН'!$H$5-'СЕТ СН'!$H$20</f>
        <v>2880.7966693399999</v>
      </c>
      <c r="C105" s="36">
        <f>SUMIFS(СВЦЭМ!$C$33:$C$776,СВЦЭМ!$A$33:$A$776,$A105,СВЦЭМ!$B$33:$B$776,C$83)+'СЕТ СН'!$H$12+СВЦЭМ!$D$10+'СЕТ СН'!$H$5-'СЕТ СН'!$H$20</f>
        <v>2887.8257063399997</v>
      </c>
      <c r="D105" s="36">
        <f>SUMIFS(СВЦЭМ!$C$33:$C$776,СВЦЭМ!$A$33:$A$776,$A105,СВЦЭМ!$B$33:$B$776,D$83)+'СЕТ СН'!$H$12+СВЦЭМ!$D$10+'СЕТ СН'!$H$5-'СЕТ СН'!$H$20</f>
        <v>2888.01175805</v>
      </c>
      <c r="E105" s="36">
        <f>SUMIFS(СВЦЭМ!$C$33:$C$776,СВЦЭМ!$A$33:$A$776,$A105,СВЦЭМ!$B$33:$B$776,E$83)+'СЕТ СН'!$H$12+СВЦЭМ!$D$10+'СЕТ СН'!$H$5-'СЕТ СН'!$H$20</f>
        <v>2886.93433095</v>
      </c>
      <c r="F105" s="36">
        <f>SUMIFS(СВЦЭМ!$C$33:$C$776,СВЦЭМ!$A$33:$A$776,$A105,СВЦЭМ!$B$33:$B$776,F$83)+'СЕТ СН'!$H$12+СВЦЭМ!$D$10+'СЕТ СН'!$H$5-'СЕТ СН'!$H$20</f>
        <v>2878.8722533199998</v>
      </c>
      <c r="G105" s="36">
        <f>SUMIFS(СВЦЭМ!$C$33:$C$776,СВЦЭМ!$A$33:$A$776,$A105,СВЦЭМ!$B$33:$B$776,G$83)+'СЕТ СН'!$H$12+СВЦЭМ!$D$10+'СЕТ СН'!$H$5-'СЕТ СН'!$H$20</f>
        <v>2881.9335391499999</v>
      </c>
      <c r="H105" s="36">
        <f>SUMIFS(СВЦЭМ!$C$33:$C$776,СВЦЭМ!$A$33:$A$776,$A105,СВЦЭМ!$B$33:$B$776,H$83)+'СЕТ СН'!$H$12+СВЦЭМ!$D$10+'СЕТ СН'!$H$5-'СЕТ СН'!$H$20</f>
        <v>2885.73073858</v>
      </c>
      <c r="I105" s="36">
        <f>SUMIFS(СВЦЭМ!$C$33:$C$776,СВЦЭМ!$A$33:$A$776,$A105,СВЦЭМ!$B$33:$B$776,I$83)+'СЕТ СН'!$H$12+СВЦЭМ!$D$10+'СЕТ СН'!$H$5-'СЕТ СН'!$H$20</f>
        <v>2891.1027093799999</v>
      </c>
      <c r="J105" s="36">
        <f>SUMIFS(СВЦЭМ!$C$33:$C$776,СВЦЭМ!$A$33:$A$776,$A105,СВЦЭМ!$B$33:$B$776,J$83)+'СЕТ СН'!$H$12+СВЦЭМ!$D$10+'СЕТ СН'!$H$5-'СЕТ СН'!$H$20</f>
        <v>2810.6405721699998</v>
      </c>
      <c r="K105" s="36">
        <f>SUMIFS(СВЦЭМ!$C$33:$C$776,СВЦЭМ!$A$33:$A$776,$A105,СВЦЭМ!$B$33:$B$776,K$83)+'СЕТ СН'!$H$12+СВЦЭМ!$D$10+'СЕТ СН'!$H$5-'СЕТ СН'!$H$20</f>
        <v>2730.71273238</v>
      </c>
      <c r="L105" s="36">
        <f>SUMIFS(СВЦЭМ!$C$33:$C$776,СВЦЭМ!$A$33:$A$776,$A105,СВЦЭМ!$B$33:$B$776,L$83)+'СЕТ СН'!$H$12+СВЦЭМ!$D$10+'СЕТ СН'!$H$5-'СЕТ СН'!$H$20</f>
        <v>2667.0473871499998</v>
      </c>
      <c r="M105" s="36">
        <f>SUMIFS(СВЦЭМ!$C$33:$C$776,СВЦЭМ!$A$33:$A$776,$A105,СВЦЭМ!$B$33:$B$776,M$83)+'СЕТ СН'!$H$12+СВЦЭМ!$D$10+'СЕТ СН'!$H$5-'СЕТ СН'!$H$20</f>
        <v>2661.5502918399998</v>
      </c>
      <c r="N105" s="36">
        <f>SUMIFS(СВЦЭМ!$C$33:$C$776,СВЦЭМ!$A$33:$A$776,$A105,СВЦЭМ!$B$33:$B$776,N$83)+'СЕТ СН'!$H$12+СВЦЭМ!$D$10+'СЕТ СН'!$H$5-'СЕТ СН'!$H$20</f>
        <v>2667.14951449</v>
      </c>
      <c r="O105" s="36">
        <f>SUMIFS(СВЦЭМ!$C$33:$C$776,СВЦЭМ!$A$33:$A$776,$A105,СВЦЭМ!$B$33:$B$776,O$83)+'СЕТ СН'!$H$12+СВЦЭМ!$D$10+'СЕТ СН'!$H$5-'СЕТ СН'!$H$20</f>
        <v>2672.9040980199998</v>
      </c>
      <c r="P105" s="36">
        <f>SUMIFS(СВЦЭМ!$C$33:$C$776,СВЦЭМ!$A$33:$A$776,$A105,СВЦЭМ!$B$33:$B$776,P$83)+'СЕТ СН'!$H$12+СВЦЭМ!$D$10+'СЕТ СН'!$H$5-'СЕТ СН'!$H$20</f>
        <v>2677.0120303200001</v>
      </c>
      <c r="Q105" s="36">
        <f>SUMIFS(СВЦЭМ!$C$33:$C$776,СВЦЭМ!$A$33:$A$776,$A105,СВЦЭМ!$B$33:$B$776,Q$83)+'СЕТ СН'!$H$12+СВЦЭМ!$D$10+'СЕТ СН'!$H$5-'СЕТ СН'!$H$20</f>
        <v>2681.9595696299998</v>
      </c>
      <c r="R105" s="36">
        <f>SUMIFS(СВЦЭМ!$C$33:$C$776,СВЦЭМ!$A$33:$A$776,$A105,СВЦЭМ!$B$33:$B$776,R$83)+'СЕТ СН'!$H$12+СВЦЭМ!$D$10+'СЕТ СН'!$H$5-'СЕТ СН'!$H$20</f>
        <v>2672.4536893999998</v>
      </c>
      <c r="S105" s="36">
        <f>SUMIFS(СВЦЭМ!$C$33:$C$776,СВЦЭМ!$A$33:$A$776,$A105,СВЦЭМ!$B$33:$B$776,S$83)+'СЕТ СН'!$H$12+СВЦЭМ!$D$10+'СЕТ СН'!$H$5-'СЕТ СН'!$H$20</f>
        <v>2684.3110404399999</v>
      </c>
      <c r="T105" s="36">
        <f>SUMIFS(СВЦЭМ!$C$33:$C$776,СВЦЭМ!$A$33:$A$776,$A105,СВЦЭМ!$B$33:$B$776,T$83)+'СЕТ СН'!$H$12+СВЦЭМ!$D$10+'СЕТ СН'!$H$5-'СЕТ СН'!$H$20</f>
        <v>2684.4849435400001</v>
      </c>
      <c r="U105" s="36">
        <f>SUMIFS(СВЦЭМ!$C$33:$C$776,СВЦЭМ!$A$33:$A$776,$A105,СВЦЭМ!$B$33:$B$776,U$83)+'СЕТ СН'!$H$12+СВЦЭМ!$D$10+'СЕТ СН'!$H$5-'СЕТ СН'!$H$20</f>
        <v>2684.6091575299997</v>
      </c>
      <c r="V105" s="36">
        <f>SUMIFS(СВЦЭМ!$C$33:$C$776,СВЦЭМ!$A$33:$A$776,$A105,СВЦЭМ!$B$33:$B$776,V$83)+'СЕТ СН'!$H$12+СВЦЭМ!$D$10+'СЕТ СН'!$H$5-'СЕТ СН'!$H$20</f>
        <v>2674.28470066</v>
      </c>
      <c r="W105" s="36">
        <f>SUMIFS(СВЦЭМ!$C$33:$C$776,СВЦЭМ!$A$33:$A$776,$A105,СВЦЭМ!$B$33:$B$776,W$83)+'СЕТ СН'!$H$12+СВЦЭМ!$D$10+'СЕТ СН'!$H$5-'СЕТ СН'!$H$20</f>
        <v>2658.09558023</v>
      </c>
      <c r="X105" s="36">
        <f>SUMIFS(СВЦЭМ!$C$33:$C$776,СВЦЭМ!$A$33:$A$776,$A105,СВЦЭМ!$B$33:$B$776,X$83)+'СЕТ СН'!$H$12+СВЦЭМ!$D$10+'СЕТ СН'!$H$5-'СЕТ СН'!$H$20</f>
        <v>2707.1449707299998</v>
      </c>
      <c r="Y105" s="36">
        <f>SUMIFS(СВЦЭМ!$C$33:$C$776,СВЦЭМ!$A$33:$A$776,$A105,СВЦЭМ!$B$33:$B$776,Y$83)+'СЕТ СН'!$H$12+СВЦЭМ!$D$10+'СЕТ СН'!$H$5-'СЕТ СН'!$H$20</f>
        <v>2822.5841100299999</v>
      </c>
    </row>
    <row r="106" spans="1:25" ht="15.75" x14ac:dyDescent="0.2">
      <c r="A106" s="35">
        <f t="shared" si="2"/>
        <v>44005</v>
      </c>
      <c r="B106" s="36">
        <f>SUMIFS(СВЦЭМ!$C$33:$C$776,СВЦЭМ!$A$33:$A$776,$A106,СВЦЭМ!$B$33:$B$776,B$83)+'СЕТ СН'!$H$12+СВЦЭМ!$D$10+'СЕТ СН'!$H$5-'СЕТ СН'!$H$20</f>
        <v>2943.0675522900001</v>
      </c>
      <c r="C106" s="36">
        <f>SUMIFS(СВЦЭМ!$C$33:$C$776,СВЦЭМ!$A$33:$A$776,$A106,СВЦЭМ!$B$33:$B$776,C$83)+'СЕТ СН'!$H$12+СВЦЭМ!$D$10+'СЕТ СН'!$H$5-'СЕТ СН'!$H$20</f>
        <v>2940.9792082999998</v>
      </c>
      <c r="D106" s="36">
        <f>SUMIFS(СВЦЭМ!$C$33:$C$776,СВЦЭМ!$A$33:$A$776,$A106,СВЦЭМ!$B$33:$B$776,D$83)+'СЕТ СН'!$H$12+СВЦЭМ!$D$10+'СЕТ СН'!$H$5-'СЕТ СН'!$H$20</f>
        <v>2930.2378749099998</v>
      </c>
      <c r="E106" s="36">
        <f>SUMIFS(СВЦЭМ!$C$33:$C$776,СВЦЭМ!$A$33:$A$776,$A106,СВЦЭМ!$B$33:$B$776,E$83)+'СЕТ СН'!$H$12+СВЦЭМ!$D$10+'СЕТ СН'!$H$5-'СЕТ СН'!$H$20</f>
        <v>2936.4077265599999</v>
      </c>
      <c r="F106" s="36">
        <f>SUMIFS(СВЦЭМ!$C$33:$C$776,СВЦЭМ!$A$33:$A$776,$A106,СВЦЭМ!$B$33:$B$776,F$83)+'СЕТ СН'!$H$12+СВЦЭМ!$D$10+'СЕТ СН'!$H$5-'СЕТ СН'!$H$20</f>
        <v>2935.78538149</v>
      </c>
      <c r="G106" s="36">
        <f>SUMIFS(СВЦЭМ!$C$33:$C$776,СВЦЭМ!$A$33:$A$776,$A106,СВЦЭМ!$B$33:$B$776,G$83)+'СЕТ СН'!$H$12+СВЦЭМ!$D$10+'СЕТ СН'!$H$5-'СЕТ СН'!$H$20</f>
        <v>2943.65056998</v>
      </c>
      <c r="H106" s="36">
        <f>SUMIFS(СВЦЭМ!$C$33:$C$776,СВЦЭМ!$A$33:$A$776,$A106,СВЦЭМ!$B$33:$B$776,H$83)+'СЕТ СН'!$H$12+СВЦЭМ!$D$10+'СЕТ СН'!$H$5-'СЕТ СН'!$H$20</f>
        <v>2937.2656141399998</v>
      </c>
      <c r="I106" s="36">
        <f>SUMIFS(СВЦЭМ!$C$33:$C$776,СВЦЭМ!$A$33:$A$776,$A106,СВЦЭМ!$B$33:$B$776,I$83)+'СЕТ СН'!$H$12+СВЦЭМ!$D$10+'СЕТ СН'!$H$5-'СЕТ СН'!$H$20</f>
        <v>2864.1336029099998</v>
      </c>
      <c r="J106" s="36">
        <f>SUMIFS(СВЦЭМ!$C$33:$C$776,СВЦЭМ!$A$33:$A$776,$A106,СВЦЭМ!$B$33:$B$776,J$83)+'СЕТ СН'!$H$12+СВЦЭМ!$D$10+'СЕТ СН'!$H$5-'СЕТ СН'!$H$20</f>
        <v>2862.4684399500002</v>
      </c>
      <c r="K106" s="36">
        <f>SUMIFS(СВЦЭМ!$C$33:$C$776,СВЦЭМ!$A$33:$A$776,$A106,СВЦЭМ!$B$33:$B$776,K$83)+'СЕТ СН'!$H$12+СВЦЭМ!$D$10+'СЕТ СН'!$H$5-'СЕТ СН'!$H$20</f>
        <v>2764.8651885899999</v>
      </c>
      <c r="L106" s="36">
        <f>SUMIFS(СВЦЭМ!$C$33:$C$776,СВЦЭМ!$A$33:$A$776,$A106,СВЦЭМ!$B$33:$B$776,L$83)+'СЕТ СН'!$H$12+СВЦЭМ!$D$10+'СЕТ СН'!$H$5-'СЕТ СН'!$H$20</f>
        <v>2693.4606776199998</v>
      </c>
      <c r="M106" s="36">
        <f>SUMIFS(СВЦЭМ!$C$33:$C$776,СВЦЭМ!$A$33:$A$776,$A106,СВЦЭМ!$B$33:$B$776,M$83)+'СЕТ СН'!$H$12+СВЦЭМ!$D$10+'СЕТ СН'!$H$5-'СЕТ СН'!$H$20</f>
        <v>2695.7154994699999</v>
      </c>
      <c r="N106" s="36">
        <f>SUMIFS(СВЦЭМ!$C$33:$C$776,СВЦЭМ!$A$33:$A$776,$A106,СВЦЭМ!$B$33:$B$776,N$83)+'СЕТ СН'!$H$12+СВЦЭМ!$D$10+'СЕТ СН'!$H$5-'СЕТ СН'!$H$20</f>
        <v>2683.1212020100002</v>
      </c>
      <c r="O106" s="36">
        <f>SUMIFS(СВЦЭМ!$C$33:$C$776,СВЦЭМ!$A$33:$A$776,$A106,СВЦЭМ!$B$33:$B$776,O$83)+'СЕТ СН'!$H$12+СВЦЭМ!$D$10+'СЕТ СН'!$H$5-'СЕТ СН'!$H$20</f>
        <v>2694.5452659299999</v>
      </c>
      <c r="P106" s="36">
        <f>SUMIFS(СВЦЭМ!$C$33:$C$776,СВЦЭМ!$A$33:$A$776,$A106,СВЦЭМ!$B$33:$B$776,P$83)+'СЕТ СН'!$H$12+СВЦЭМ!$D$10+'СЕТ СН'!$H$5-'СЕТ СН'!$H$20</f>
        <v>2697.04861802</v>
      </c>
      <c r="Q106" s="36">
        <f>SUMIFS(СВЦЭМ!$C$33:$C$776,СВЦЭМ!$A$33:$A$776,$A106,СВЦЭМ!$B$33:$B$776,Q$83)+'СЕТ СН'!$H$12+СВЦЭМ!$D$10+'СЕТ СН'!$H$5-'СЕТ СН'!$H$20</f>
        <v>2699.8462965600002</v>
      </c>
      <c r="R106" s="36">
        <f>SUMIFS(СВЦЭМ!$C$33:$C$776,СВЦЭМ!$A$33:$A$776,$A106,СВЦЭМ!$B$33:$B$776,R$83)+'СЕТ СН'!$H$12+СВЦЭМ!$D$10+'СЕТ СН'!$H$5-'СЕТ СН'!$H$20</f>
        <v>2698.8556648700001</v>
      </c>
      <c r="S106" s="36">
        <f>SUMIFS(СВЦЭМ!$C$33:$C$776,СВЦЭМ!$A$33:$A$776,$A106,СВЦЭМ!$B$33:$B$776,S$83)+'СЕТ СН'!$H$12+СВЦЭМ!$D$10+'СЕТ СН'!$H$5-'СЕТ СН'!$H$20</f>
        <v>2698.1625729500001</v>
      </c>
      <c r="T106" s="36">
        <f>SUMIFS(СВЦЭМ!$C$33:$C$776,СВЦЭМ!$A$33:$A$776,$A106,СВЦЭМ!$B$33:$B$776,T$83)+'СЕТ СН'!$H$12+СВЦЭМ!$D$10+'СЕТ СН'!$H$5-'СЕТ СН'!$H$20</f>
        <v>2701.7771767099998</v>
      </c>
      <c r="U106" s="36">
        <f>SUMIFS(СВЦЭМ!$C$33:$C$776,СВЦЭМ!$A$33:$A$776,$A106,СВЦЭМ!$B$33:$B$776,U$83)+'СЕТ СН'!$H$12+СВЦЭМ!$D$10+'СЕТ СН'!$H$5-'СЕТ СН'!$H$20</f>
        <v>2718.36191001</v>
      </c>
      <c r="V106" s="36">
        <f>SUMIFS(СВЦЭМ!$C$33:$C$776,СВЦЭМ!$A$33:$A$776,$A106,СВЦЭМ!$B$33:$B$776,V$83)+'СЕТ СН'!$H$12+СВЦЭМ!$D$10+'СЕТ СН'!$H$5-'СЕТ СН'!$H$20</f>
        <v>2700.77511994</v>
      </c>
      <c r="W106" s="36">
        <f>SUMIFS(СВЦЭМ!$C$33:$C$776,СВЦЭМ!$A$33:$A$776,$A106,СВЦЭМ!$B$33:$B$776,W$83)+'СЕТ СН'!$H$12+СВЦЭМ!$D$10+'СЕТ СН'!$H$5-'СЕТ СН'!$H$20</f>
        <v>2667.4077249699999</v>
      </c>
      <c r="X106" s="36">
        <f>SUMIFS(СВЦЭМ!$C$33:$C$776,СВЦЭМ!$A$33:$A$776,$A106,СВЦЭМ!$B$33:$B$776,X$83)+'СЕТ СН'!$H$12+СВЦЭМ!$D$10+'СЕТ СН'!$H$5-'СЕТ СН'!$H$20</f>
        <v>2677.4623790400001</v>
      </c>
      <c r="Y106" s="36">
        <f>SUMIFS(СВЦЭМ!$C$33:$C$776,СВЦЭМ!$A$33:$A$776,$A106,СВЦЭМ!$B$33:$B$776,Y$83)+'СЕТ СН'!$H$12+СВЦЭМ!$D$10+'СЕТ СН'!$H$5-'СЕТ СН'!$H$20</f>
        <v>2770.5426192699997</v>
      </c>
    </row>
    <row r="107" spans="1:25" ht="15.75" x14ac:dyDescent="0.2">
      <c r="A107" s="35">
        <f t="shared" si="2"/>
        <v>44006</v>
      </c>
      <c r="B107" s="36">
        <f>SUMIFS(СВЦЭМ!$C$33:$C$776,СВЦЭМ!$A$33:$A$776,$A107,СВЦЭМ!$B$33:$B$776,B$83)+'СЕТ СН'!$H$12+СВЦЭМ!$D$10+'СЕТ СН'!$H$5-'СЕТ СН'!$H$20</f>
        <v>2884.8028723699999</v>
      </c>
      <c r="C107" s="36">
        <f>SUMIFS(СВЦЭМ!$C$33:$C$776,СВЦЭМ!$A$33:$A$776,$A107,СВЦЭМ!$B$33:$B$776,C$83)+'СЕТ СН'!$H$12+СВЦЭМ!$D$10+'СЕТ СН'!$H$5-'СЕТ СН'!$H$20</f>
        <v>2927.78913831</v>
      </c>
      <c r="D107" s="36">
        <f>SUMIFS(СВЦЭМ!$C$33:$C$776,СВЦЭМ!$A$33:$A$776,$A107,СВЦЭМ!$B$33:$B$776,D$83)+'СЕТ СН'!$H$12+СВЦЭМ!$D$10+'СЕТ СН'!$H$5-'СЕТ СН'!$H$20</f>
        <v>2947.8784944399995</v>
      </c>
      <c r="E107" s="36">
        <f>SUMIFS(СВЦЭМ!$C$33:$C$776,СВЦЭМ!$A$33:$A$776,$A107,СВЦЭМ!$B$33:$B$776,E$83)+'СЕТ СН'!$H$12+СВЦЭМ!$D$10+'СЕТ СН'!$H$5-'СЕТ СН'!$H$20</f>
        <v>2968.1172254699995</v>
      </c>
      <c r="F107" s="36">
        <f>SUMIFS(СВЦЭМ!$C$33:$C$776,СВЦЭМ!$A$33:$A$776,$A107,СВЦЭМ!$B$33:$B$776,F$83)+'СЕТ СН'!$H$12+СВЦЭМ!$D$10+'СЕТ СН'!$H$5-'СЕТ СН'!$H$20</f>
        <v>2971.2002499199998</v>
      </c>
      <c r="G107" s="36">
        <f>SUMIFS(СВЦЭМ!$C$33:$C$776,СВЦЭМ!$A$33:$A$776,$A107,СВЦЭМ!$B$33:$B$776,G$83)+'СЕТ СН'!$H$12+СВЦЭМ!$D$10+'СЕТ СН'!$H$5-'СЕТ СН'!$H$20</f>
        <v>2973.7996798499998</v>
      </c>
      <c r="H107" s="36">
        <f>SUMIFS(СВЦЭМ!$C$33:$C$776,СВЦЭМ!$A$33:$A$776,$A107,СВЦЭМ!$B$33:$B$776,H$83)+'СЕТ СН'!$H$12+СВЦЭМ!$D$10+'СЕТ СН'!$H$5-'СЕТ СН'!$H$20</f>
        <v>2971.4669429400001</v>
      </c>
      <c r="I107" s="36">
        <f>SUMIFS(СВЦЭМ!$C$33:$C$776,СВЦЭМ!$A$33:$A$776,$A107,СВЦЭМ!$B$33:$B$776,I$83)+'СЕТ СН'!$H$12+СВЦЭМ!$D$10+'СЕТ СН'!$H$5-'СЕТ СН'!$H$20</f>
        <v>2932.9753223899997</v>
      </c>
      <c r="J107" s="36">
        <f>SUMIFS(СВЦЭМ!$C$33:$C$776,СВЦЭМ!$A$33:$A$776,$A107,СВЦЭМ!$B$33:$B$776,J$83)+'СЕТ СН'!$H$12+СВЦЭМ!$D$10+'СЕТ СН'!$H$5-'СЕТ СН'!$H$20</f>
        <v>2882.5066674899999</v>
      </c>
      <c r="K107" s="36">
        <f>SUMIFS(СВЦЭМ!$C$33:$C$776,СВЦЭМ!$A$33:$A$776,$A107,СВЦЭМ!$B$33:$B$776,K$83)+'СЕТ СН'!$H$12+СВЦЭМ!$D$10+'СЕТ СН'!$H$5-'СЕТ СН'!$H$20</f>
        <v>2755.0733489899999</v>
      </c>
      <c r="L107" s="36">
        <f>SUMIFS(СВЦЭМ!$C$33:$C$776,СВЦЭМ!$A$33:$A$776,$A107,СВЦЭМ!$B$33:$B$776,L$83)+'СЕТ СН'!$H$12+СВЦЭМ!$D$10+'СЕТ СН'!$H$5-'СЕТ СН'!$H$20</f>
        <v>2692.4707567300002</v>
      </c>
      <c r="M107" s="36">
        <f>SUMIFS(СВЦЭМ!$C$33:$C$776,СВЦЭМ!$A$33:$A$776,$A107,СВЦЭМ!$B$33:$B$776,M$83)+'СЕТ СН'!$H$12+СВЦЭМ!$D$10+'СЕТ СН'!$H$5-'СЕТ СН'!$H$20</f>
        <v>2681.7677051599999</v>
      </c>
      <c r="N107" s="36">
        <f>SUMIFS(СВЦЭМ!$C$33:$C$776,СВЦЭМ!$A$33:$A$776,$A107,СВЦЭМ!$B$33:$B$776,N$83)+'СЕТ СН'!$H$12+СВЦЭМ!$D$10+'СЕТ СН'!$H$5-'СЕТ СН'!$H$20</f>
        <v>2667.4706684499997</v>
      </c>
      <c r="O107" s="36">
        <f>SUMIFS(СВЦЭМ!$C$33:$C$776,СВЦЭМ!$A$33:$A$776,$A107,СВЦЭМ!$B$33:$B$776,O$83)+'СЕТ СН'!$H$12+СВЦЭМ!$D$10+'СЕТ СН'!$H$5-'СЕТ СН'!$H$20</f>
        <v>2645.63840037</v>
      </c>
      <c r="P107" s="36">
        <f>SUMIFS(СВЦЭМ!$C$33:$C$776,СВЦЭМ!$A$33:$A$776,$A107,СВЦЭМ!$B$33:$B$776,P$83)+'СЕТ СН'!$H$12+СВЦЭМ!$D$10+'СЕТ СН'!$H$5-'СЕТ СН'!$H$20</f>
        <v>2655.5610764200001</v>
      </c>
      <c r="Q107" s="36">
        <f>SUMIFS(СВЦЭМ!$C$33:$C$776,СВЦЭМ!$A$33:$A$776,$A107,СВЦЭМ!$B$33:$B$776,Q$83)+'СЕТ СН'!$H$12+СВЦЭМ!$D$10+'СЕТ СН'!$H$5-'СЕТ СН'!$H$20</f>
        <v>2657.1217778099999</v>
      </c>
      <c r="R107" s="36">
        <f>SUMIFS(СВЦЭМ!$C$33:$C$776,СВЦЭМ!$A$33:$A$776,$A107,СВЦЭМ!$B$33:$B$776,R$83)+'СЕТ СН'!$H$12+СВЦЭМ!$D$10+'СЕТ СН'!$H$5-'СЕТ СН'!$H$20</f>
        <v>2673.6454489399998</v>
      </c>
      <c r="S107" s="36">
        <f>SUMIFS(СВЦЭМ!$C$33:$C$776,СВЦЭМ!$A$33:$A$776,$A107,СВЦЭМ!$B$33:$B$776,S$83)+'СЕТ СН'!$H$12+СВЦЭМ!$D$10+'СЕТ СН'!$H$5-'СЕТ СН'!$H$20</f>
        <v>2676.3833084999997</v>
      </c>
      <c r="T107" s="36">
        <f>SUMIFS(СВЦЭМ!$C$33:$C$776,СВЦЭМ!$A$33:$A$776,$A107,СВЦЭМ!$B$33:$B$776,T$83)+'СЕТ СН'!$H$12+СВЦЭМ!$D$10+'СЕТ СН'!$H$5-'СЕТ СН'!$H$20</f>
        <v>2673.2362096100001</v>
      </c>
      <c r="U107" s="36">
        <f>SUMIFS(СВЦЭМ!$C$33:$C$776,СВЦЭМ!$A$33:$A$776,$A107,СВЦЭМ!$B$33:$B$776,U$83)+'СЕТ СН'!$H$12+СВЦЭМ!$D$10+'СЕТ СН'!$H$5-'СЕТ СН'!$H$20</f>
        <v>2676.2161409299997</v>
      </c>
      <c r="V107" s="36">
        <f>SUMIFS(СВЦЭМ!$C$33:$C$776,СВЦЭМ!$A$33:$A$776,$A107,СВЦЭМ!$B$33:$B$776,V$83)+'СЕТ СН'!$H$12+СВЦЭМ!$D$10+'СЕТ СН'!$H$5-'СЕТ СН'!$H$20</f>
        <v>2640.97778277</v>
      </c>
      <c r="W107" s="36">
        <f>SUMIFS(СВЦЭМ!$C$33:$C$776,СВЦЭМ!$A$33:$A$776,$A107,СВЦЭМ!$B$33:$B$776,W$83)+'СЕТ СН'!$H$12+СВЦЭМ!$D$10+'СЕТ СН'!$H$5-'СЕТ СН'!$H$20</f>
        <v>2640.8198491899998</v>
      </c>
      <c r="X107" s="36">
        <f>SUMIFS(СВЦЭМ!$C$33:$C$776,СВЦЭМ!$A$33:$A$776,$A107,СВЦЭМ!$B$33:$B$776,X$83)+'СЕТ СН'!$H$12+СВЦЭМ!$D$10+'СЕТ СН'!$H$5-'СЕТ СН'!$H$20</f>
        <v>2704.0171426100001</v>
      </c>
      <c r="Y107" s="36">
        <f>SUMIFS(СВЦЭМ!$C$33:$C$776,СВЦЭМ!$A$33:$A$776,$A107,СВЦЭМ!$B$33:$B$776,Y$83)+'СЕТ СН'!$H$12+СВЦЭМ!$D$10+'СЕТ СН'!$H$5-'СЕТ СН'!$H$20</f>
        <v>2825.46106616</v>
      </c>
    </row>
    <row r="108" spans="1:25" ht="15.75" x14ac:dyDescent="0.2">
      <c r="A108" s="35">
        <f t="shared" si="2"/>
        <v>44007</v>
      </c>
      <c r="B108" s="36">
        <f>SUMIFS(СВЦЭМ!$C$33:$C$776,СВЦЭМ!$A$33:$A$776,$A108,СВЦЭМ!$B$33:$B$776,B$83)+'СЕТ СН'!$H$12+СВЦЭМ!$D$10+'СЕТ СН'!$H$5-'СЕТ СН'!$H$20</f>
        <v>2926.3376889199999</v>
      </c>
      <c r="C108" s="36">
        <f>SUMIFS(СВЦЭМ!$C$33:$C$776,СВЦЭМ!$A$33:$A$776,$A108,СВЦЭМ!$B$33:$B$776,C$83)+'СЕТ СН'!$H$12+СВЦЭМ!$D$10+'СЕТ СН'!$H$5-'СЕТ СН'!$H$20</f>
        <v>2961.0229408699997</v>
      </c>
      <c r="D108" s="36">
        <f>SUMIFS(СВЦЭМ!$C$33:$C$776,СВЦЭМ!$A$33:$A$776,$A108,СВЦЭМ!$B$33:$B$776,D$83)+'СЕТ СН'!$H$12+СВЦЭМ!$D$10+'СЕТ СН'!$H$5-'СЕТ СН'!$H$20</f>
        <v>2981.1988405599996</v>
      </c>
      <c r="E108" s="36">
        <f>SUMIFS(СВЦЭМ!$C$33:$C$776,СВЦЭМ!$A$33:$A$776,$A108,СВЦЭМ!$B$33:$B$776,E$83)+'СЕТ СН'!$H$12+СВЦЭМ!$D$10+'СЕТ СН'!$H$5-'СЕТ СН'!$H$20</f>
        <v>2987.3636032799996</v>
      </c>
      <c r="F108" s="36">
        <f>SUMIFS(СВЦЭМ!$C$33:$C$776,СВЦЭМ!$A$33:$A$776,$A108,СВЦЭМ!$B$33:$B$776,F$83)+'СЕТ СН'!$H$12+СВЦЭМ!$D$10+'СЕТ СН'!$H$5-'СЕТ СН'!$H$20</f>
        <v>2985.1371447399997</v>
      </c>
      <c r="G108" s="36">
        <f>SUMIFS(СВЦЭМ!$C$33:$C$776,СВЦЭМ!$A$33:$A$776,$A108,СВЦЭМ!$B$33:$B$776,G$83)+'СЕТ СН'!$H$12+СВЦЭМ!$D$10+'СЕТ СН'!$H$5-'СЕТ СН'!$H$20</f>
        <v>2990.5700303799995</v>
      </c>
      <c r="H108" s="36">
        <f>SUMIFS(СВЦЭМ!$C$33:$C$776,СВЦЭМ!$A$33:$A$776,$A108,СВЦЭМ!$B$33:$B$776,H$83)+'СЕТ СН'!$H$12+СВЦЭМ!$D$10+'СЕТ СН'!$H$5-'СЕТ СН'!$H$20</f>
        <v>2970.8575580400002</v>
      </c>
      <c r="I108" s="36">
        <f>SUMIFS(СВЦЭМ!$C$33:$C$776,СВЦЭМ!$A$33:$A$776,$A108,СВЦЭМ!$B$33:$B$776,I$83)+'СЕТ СН'!$H$12+СВЦЭМ!$D$10+'СЕТ СН'!$H$5-'СЕТ СН'!$H$20</f>
        <v>2935.4228265000002</v>
      </c>
      <c r="J108" s="36">
        <f>SUMIFS(СВЦЭМ!$C$33:$C$776,СВЦЭМ!$A$33:$A$776,$A108,СВЦЭМ!$B$33:$B$776,J$83)+'СЕТ СН'!$H$12+СВЦЭМ!$D$10+'СЕТ СН'!$H$5-'СЕТ СН'!$H$20</f>
        <v>2880.9959823499998</v>
      </c>
      <c r="K108" s="36">
        <f>SUMIFS(СВЦЭМ!$C$33:$C$776,СВЦЭМ!$A$33:$A$776,$A108,СВЦЭМ!$B$33:$B$776,K$83)+'СЕТ СН'!$H$12+СВЦЭМ!$D$10+'СЕТ СН'!$H$5-'СЕТ СН'!$H$20</f>
        <v>2772.5291875100002</v>
      </c>
      <c r="L108" s="36">
        <f>SUMIFS(СВЦЭМ!$C$33:$C$776,СВЦЭМ!$A$33:$A$776,$A108,СВЦЭМ!$B$33:$B$776,L$83)+'СЕТ СН'!$H$12+СВЦЭМ!$D$10+'СЕТ СН'!$H$5-'СЕТ СН'!$H$20</f>
        <v>2695.4002946999999</v>
      </c>
      <c r="M108" s="36">
        <f>SUMIFS(СВЦЭМ!$C$33:$C$776,СВЦЭМ!$A$33:$A$776,$A108,СВЦЭМ!$B$33:$B$776,M$83)+'СЕТ СН'!$H$12+СВЦЭМ!$D$10+'СЕТ СН'!$H$5-'СЕТ СН'!$H$20</f>
        <v>2655.0219623499997</v>
      </c>
      <c r="N108" s="36">
        <f>SUMIFS(СВЦЭМ!$C$33:$C$776,СВЦЭМ!$A$33:$A$776,$A108,СВЦЭМ!$B$33:$B$776,N$83)+'СЕТ СН'!$H$12+СВЦЭМ!$D$10+'СЕТ СН'!$H$5-'СЕТ СН'!$H$20</f>
        <v>2662.8572100399997</v>
      </c>
      <c r="O108" s="36">
        <f>SUMIFS(СВЦЭМ!$C$33:$C$776,СВЦЭМ!$A$33:$A$776,$A108,СВЦЭМ!$B$33:$B$776,O$83)+'СЕТ СН'!$H$12+СВЦЭМ!$D$10+'СЕТ СН'!$H$5-'СЕТ СН'!$H$20</f>
        <v>2661.1812350599998</v>
      </c>
      <c r="P108" s="36">
        <f>SUMIFS(СВЦЭМ!$C$33:$C$776,СВЦЭМ!$A$33:$A$776,$A108,СВЦЭМ!$B$33:$B$776,P$83)+'СЕТ СН'!$H$12+СВЦЭМ!$D$10+'СЕТ СН'!$H$5-'СЕТ СН'!$H$20</f>
        <v>2666.3716883899997</v>
      </c>
      <c r="Q108" s="36">
        <f>SUMIFS(СВЦЭМ!$C$33:$C$776,СВЦЭМ!$A$33:$A$776,$A108,СВЦЭМ!$B$33:$B$776,Q$83)+'СЕТ СН'!$H$12+СВЦЭМ!$D$10+'СЕТ СН'!$H$5-'СЕТ СН'!$H$20</f>
        <v>2669.8691295199997</v>
      </c>
      <c r="R108" s="36">
        <f>SUMIFS(СВЦЭМ!$C$33:$C$776,СВЦЭМ!$A$33:$A$776,$A108,СВЦЭМ!$B$33:$B$776,R$83)+'СЕТ СН'!$H$12+СВЦЭМ!$D$10+'СЕТ СН'!$H$5-'СЕТ СН'!$H$20</f>
        <v>2666.76271473</v>
      </c>
      <c r="S108" s="36">
        <f>SUMIFS(СВЦЭМ!$C$33:$C$776,СВЦЭМ!$A$33:$A$776,$A108,СВЦЭМ!$B$33:$B$776,S$83)+'СЕТ СН'!$H$12+СВЦЭМ!$D$10+'СЕТ СН'!$H$5-'СЕТ СН'!$H$20</f>
        <v>2692.6611340300001</v>
      </c>
      <c r="T108" s="36">
        <f>SUMIFS(СВЦЭМ!$C$33:$C$776,СВЦЭМ!$A$33:$A$776,$A108,СВЦЭМ!$B$33:$B$776,T$83)+'СЕТ СН'!$H$12+СВЦЭМ!$D$10+'СЕТ СН'!$H$5-'СЕТ СН'!$H$20</f>
        <v>2689.0150712699997</v>
      </c>
      <c r="U108" s="36">
        <f>SUMIFS(СВЦЭМ!$C$33:$C$776,СВЦЭМ!$A$33:$A$776,$A108,СВЦЭМ!$B$33:$B$776,U$83)+'СЕТ СН'!$H$12+СВЦЭМ!$D$10+'СЕТ СН'!$H$5-'СЕТ СН'!$H$20</f>
        <v>2689.1260453300001</v>
      </c>
      <c r="V108" s="36">
        <f>SUMIFS(СВЦЭМ!$C$33:$C$776,СВЦЭМ!$A$33:$A$776,$A108,СВЦЭМ!$B$33:$B$776,V$83)+'СЕТ СН'!$H$12+СВЦЭМ!$D$10+'СЕТ СН'!$H$5-'СЕТ СН'!$H$20</f>
        <v>2661.3651486899998</v>
      </c>
      <c r="W108" s="36">
        <f>SUMIFS(СВЦЭМ!$C$33:$C$776,СВЦЭМ!$A$33:$A$776,$A108,СВЦЭМ!$B$33:$B$776,W$83)+'СЕТ СН'!$H$12+СВЦЭМ!$D$10+'СЕТ СН'!$H$5-'СЕТ СН'!$H$20</f>
        <v>2659.6812312399998</v>
      </c>
      <c r="X108" s="36">
        <f>SUMIFS(СВЦЭМ!$C$33:$C$776,СВЦЭМ!$A$33:$A$776,$A108,СВЦЭМ!$B$33:$B$776,X$83)+'СЕТ СН'!$H$12+СВЦЭМ!$D$10+'СЕТ СН'!$H$5-'СЕТ СН'!$H$20</f>
        <v>2733.5172082199997</v>
      </c>
      <c r="Y108" s="36">
        <f>SUMIFS(СВЦЭМ!$C$33:$C$776,СВЦЭМ!$A$33:$A$776,$A108,СВЦЭМ!$B$33:$B$776,Y$83)+'СЕТ СН'!$H$12+СВЦЭМ!$D$10+'СЕТ СН'!$H$5-'СЕТ СН'!$H$20</f>
        <v>2835.8496454299998</v>
      </c>
    </row>
    <row r="109" spans="1:25" ht="15.75" x14ac:dyDescent="0.2">
      <c r="A109" s="35">
        <f t="shared" si="2"/>
        <v>44008</v>
      </c>
      <c r="B109" s="36">
        <f>SUMIFS(СВЦЭМ!$C$33:$C$776,СВЦЭМ!$A$33:$A$776,$A109,СВЦЭМ!$B$33:$B$776,B$83)+'СЕТ СН'!$H$12+СВЦЭМ!$D$10+'СЕТ СН'!$H$5-'СЕТ СН'!$H$20</f>
        <v>2898.4663824099998</v>
      </c>
      <c r="C109" s="36">
        <f>SUMIFS(СВЦЭМ!$C$33:$C$776,СВЦЭМ!$A$33:$A$776,$A109,СВЦЭМ!$B$33:$B$776,C$83)+'СЕТ СН'!$H$12+СВЦЭМ!$D$10+'СЕТ СН'!$H$5-'СЕТ СН'!$H$20</f>
        <v>2934.6291322299999</v>
      </c>
      <c r="D109" s="36">
        <f>SUMIFS(СВЦЭМ!$C$33:$C$776,СВЦЭМ!$A$33:$A$776,$A109,СВЦЭМ!$B$33:$B$776,D$83)+'СЕТ СН'!$H$12+СВЦЭМ!$D$10+'СЕТ СН'!$H$5-'СЕТ СН'!$H$20</f>
        <v>2943.0581679299999</v>
      </c>
      <c r="E109" s="36">
        <f>SUMIFS(СВЦЭМ!$C$33:$C$776,СВЦЭМ!$A$33:$A$776,$A109,СВЦЭМ!$B$33:$B$776,E$83)+'СЕТ СН'!$H$12+СВЦЭМ!$D$10+'СЕТ СН'!$H$5-'СЕТ СН'!$H$20</f>
        <v>2947.7145251299999</v>
      </c>
      <c r="F109" s="36">
        <f>SUMIFS(СВЦЭМ!$C$33:$C$776,СВЦЭМ!$A$33:$A$776,$A109,СВЦЭМ!$B$33:$B$776,F$83)+'СЕТ СН'!$H$12+СВЦЭМ!$D$10+'СЕТ СН'!$H$5-'СЕТ СН'!$H$20</f>
        <v>2952.8239236999998</v>
      </c>
      <c r="G109" s="36">
        <f>SUMIFS(СВЦЭМ!$C$33:$C$776,СВЦЭМ!$A$33:$A$776,$A109,СВЦЭМ!$B$33:$B$776,G$83)+'СЕТ СН'!$H$12+СВЦЭМ!$D$10+'СЕТ СН'!$H$5-'СЕТ СН'!$H$20</f>
        <v>2951.9329724199997</v>
      </c>
      <c r="H109" s="36">
        <f>SUMIFS(СВЦЭМ!$C$33:$C$776,СВЦЭМ!$A$33:$A$776,$A109,СВЦЭМ!$B$33:$B$776,H$83)+'СЕТ СН'!$H$12+СВЦЭМ!$D$10+'СЕТ СН'!$H$5-'СЕТ СН'!$H$20</f>
        <v>2958.7756620700002</v>
      </c>
      <c r="I109" s="36">
        <f>SUMIFS(СВЦЭМ!$C$33:$C$776,СВЦЭМ!$A$33:$A$776,$A109,СВЦЭМ!$B$33:$B$776,I$83)+'СЕТ СН'!$H$12+СВЦЭМ!$D$10+'СЕТ СН'!$H$5-'СЕТ СН'!$H$20</f>
        <v>2895.2087833999999</v>
      </c>
      <c r="J109" s="36">
        <f>SUMIFS(СВЦЭМ!$C$33:$C$776,СВЦЭМ!$A$33:$A$776,$A109,СВЦЭМ!$B$33:$B$776,J$83)+'СЕТ СН'!$H$12+СВЦЭМ!$D$10+'СЕТ СН'!$H$5-'СЕТ СН'!$H$20</f>
        <v>2871.8848022699999</v>
      </c>
      <c r="K109" s="36">
        <f>SUMIFS(СВЦЭМ!$C$33:$C$776,СВЦЭМ!$A$33:$A$776,$A109,СВЦЭМ!$B$33:$B$776,K$83)+'СЕТ СН'!$H$12+СВЦЭМ!$D$10+'СЕТ СН'!$H$5-'СЕТ СН'!$H$20</f>
        <v>2767.3762202600001</v>
      </c>
      <c r="L109" s="36">
        <f>SUMIFS(СВЦЭМ!$C$33:$C$776,СВЦЭМ!$A$33:$A$776,$A109,СВЦЭМ!$B$33:$B$776,L$83)+'СЕТ СН'!$H$12+СВЦЭМ!$D$10+'СЕТ СН'!$H$5-'СЕТ СН'!$H$20</f>
        <v>2689.6501618799998</v>
      </c>
      <c r="M109" s="36">
        <f>SUMIFS(СВЦЭМ!$C$33:$C$776,СВЦЭМ!$A$33:$A$776,$A109,СВЦЭМ!$B$33:$B$776,M$83)+'СЕТ СН'!$H$12+СВЦЭМ!$D$10+'СЕТ СН'!$H$5-'СЕТ СН'!$H$20</f>
        <v>2684.7227863899998</v>
      </c>
      <c r="N109" s="36">
        <f>SUMIFS(СВЦЭМ!$C$33:$C$776,СВЦЭМ!$A$33:$A$776,$A109,СВЦЭМ!$B$33:$B$776,N$83)+'СЕТ СН'!$H$12+СВЦЭМ!$D$10+'СЕТ СН'!$H$5-'СЕТ СН'!$H$20</f>
        <v>2674.11737335</v>
      </c>
      <c r="O109" s="36">
        <f>SUMIFS(СВЦЭМ!$C$33:$C$776,СВЦЭМ!$A$33:$A$776,$A109,СВЦЭМ!$B$33:$B$776,O$83)+'СЕТ СН'!$H$12+СВЦЭМ!$D$10+'СЕТ СН'!$H$5-'СЕТ СН'!$H$20</f>
        <v>2677.3663650399999</v>
      </c>
      <c r="P109" s="36">
        <f>SUMIFS(СВЦЭМ!$C$33:$C$776,СВЦЭМ!$A$33:$A$776,$A109,СВЦЭМ!$B$33:$B$776,P$83)+'СЕТ СН'!$H$12+СВЦЭМ!$D$10+'СЕТ СН'!$H$5-'СЕТ СН'!$H$20</f>
        <v>2707.8798786799998</v>
      </c>
      <c r="Q109" s="36">
        <f>SUMIFS(СВЦЭМ!$C$33:$C$776,СВЦЭМ!$A$33:$A$776,$A109,СВЦЭМ!$B$33:$B$776,Q$83)+'СЕТ СН'!$H$12+СВЦЭМ!$D$10+'СЕТ СН'!$H$5-'СЕТ СН'!$H$20</f>
        <v>2714.3003411899999</v>
      </c>
      <c r="R109" s="36">
        <f>SUMIFS(СВЦЭМ!$C$33:$C$776,СВЦЭМ!$A$33:$A$776,$A109,СВЦЭМ!$B$33:$B$776,R$83)+'СЕТ СН'!$H$12+СВЦЭМ!$D$10+'СЕТ СН'!$H$5-'СЕТ СН'!$H$20</f>
        <v>2693.7452973599998</v>
      </c>
      <c r="S109" s="36">
        <f>SUMIFS(СВЦЭМ!$C$33:$C$776,СВЦЭМ!$A$33:$A$776,$A109,СВЦЭМ!$B$33:$B$776,S$83)+'СЕТ СН'!$H$12+СВЦЭМ!$D$10+'СЕТ СН'!$H$5-'СЕТ СН'!$H$20</f>
        <v>2699.43178463</v>
      </c>
      <c r="T109" s="36">
        <f>SUMIFS(СВЦЭМ!$C$33:$C$776,СВЦЭМ!$A$33:$A$776,$A109,СВЦЭМ!$B$33:$B$776,T$83)+'СЕТ СН'!$H$12+СВЦЭМ!$D$10+'СЕТ СН'!$H$5-'СЕТ СН'!$H$20</f>
        <v>2720.03772609</v>
      </c>
      <c r="U109" s="36">
        <f>SUMIFS(СВЦЭМ!$C$33:$C$776,СВЦЭМ!$A$33:$A$776,$A109,СВЦЭМ!$B$33:$B$776,U$83)+'СЕТ СН'!$H$12+СВЦЭМ!$D$10+'СЕТ СН'!$H$5-'СЕТ СН'!$H$20</f>
        <v>2730.30608876</v>
      </c>
      <c r="V109" s="36">
        <f>SUMIFS(СВЦЭМ!$C$33:$C$776,СВЦЭМ!$A$33:$A$776,$A109,СВЦЭМ!$B$33:$B$776,V$83)+'СЕТ СН'!$H$12+СВЦЭМ!$D$10+'СЕТ СН'!$H$5-'СЕТ СН'!$H$20</f>
        <v>2695.29150944</v>
      </c>
      <c r="W109" s="36">
        <f>SUMIFS(СВЦЭМ!$C$33:$C$776,СВЦЭМ!$A$33:$A$776,$A109,СВЦЭМ!$B$33:$B$776,W$83)+'СЕТ СН'!$H$12+СВЦЭМ!$D$10+'СЕТ СН'!$H$5-'СЕТ СН'!$H$20</f>
        <v>2664.21847015</v>
      </c>
      <c r="X109" s="36">
        <f>SUMIFS(СВЦЭМ!$C$33:$C$776,СВЦЭМ!$A$33:$A$776,$A109,СВЦЭМ!$B$33:$B$776,X$83)+'СЕТ СН'!$H$12+СВЦЭМ!$D$10+'СЕТ СН'!$H$5-'СЕТ СН'!$H$20</f>
        <v>2707.0849126499998</v>
      </c>
      <c r="Y109" s="36">
        <f>SUMIFS(СВЦЭМ!$C$33:$C$776,СВЦЭМ!$A$33:$A$776,$A109,СВЦЭМ!$B$33:$B$776,Y$83)+'СЕТ СН'!$H$12+СВЦЭМ!$D$10+'СЕТ СН'!$H$5-'СЕТ СН'!$H$20</f>
        <v>2796.4547738599999</v>
      </c>
    </row>
    <row r="110" spans="1:25" ht="15.75" x14ac:dyDescent="0.2">
      <c r="A110" s="35">
        <f t="shared" si="2"/>
        <v>44009</v>
      </c>
      <c r="B110" s="36">
        <f>SUMIFS(СВЦЭМ!$C$33:$C$776,СВЦЭМ!$A$33:$A$776,$A110,СВЦЭМ!$B$33:$B$776,B$83)+'СЕТ СН'!$H$12+СВЦЭМ!$D$10+'СЕТ СН'!$H$5-'СЕТ СН'!$H$20</f>
        <v>2883.6200274399998</v>
      </c>
      <c r="C110" s="36">
        <f>SUMIFS(СВЦЭМ!$C$33:$C$776,СВЦЭМ!$A$33:$A$776,$A110,СВЦЭМ!$B$33:$B$776,C$83)+'СЕТ СН'!$H$12+СВЦЭМ!$D$10+'СЕТ СН'!$H$5-'СЕТ СН'!$H$20</f>
        <v>2866.87288481</v>
      </c>
      <c r="D110" s="36">
        <f>SUMIFS(СВЦЭМ!$C$33:$C$776,СВЦЭМ!$A$33:$A$776,$A110,СВЦЭМ!$B$33:$B$776,D$83)+'СЕТ СН'!$H$12+СВЦЭМ!$D$10+'СЕТ СН'!$H$5-'СЕТ СН'!$H$20</f>
        <v>2864.5799280800002</v>
      </c>
      <c r="E110" s="36">
        <f>SUMIFS(СВЦЭМ!$C$33:$C$776,СВЦЭМ!$A$33:$A$776,$A110,СВЦЭМ!$B$33:$B$776,E$83)+'СЕТ СН'!$H$12+СВЦЭМ!$D$10+'СЕТ СН'!$H$5-'СЕТ СН'!$H$20</f>
        <v>2864.1598612399998</v>
      </c>
      <c r="F110" s="36">
        <f>SUMIFS(СВЦЭМ!$C$33:$C$776,СВЦЭМ!$A$33:$A$776,$A110,СВЦЭМ!$B$33:$B$776,F$83)+'СЕТ СН'!$H$12+СВЦЭМ!$D$10+'СЕТ СН'!$H$5-'СЕТ СН'!$H$20</f>
        <v>2862.23819297</v>
      </c>
      <c r="G110" s="36">
        <f>SUMIFS(СВЦЭМ!$C$33:$C$776,СВЦЭМ!$A$33:$A$776,$A110,СВЦЭМ!$B$33:$B$776,G$83)+'СЕТ СН'!$H$12+СВЦЭМ!$D$10+'СЕТ СН'!$H$5-'СЕТ СН'!$H$20</f>
        <v>2861.7433400599998</v>
      </c>
      <c r="H110" s="36">
        <f>SUMIFS(СВЦЭМ!$C$33:$C$776,СВЦЭМ!$A$33:$A$776,$A110,СВЦЭМ!$B$33:$B$776,H$83)+'СЕТ СН'!$H$12+СВЦЭМ!$D$10+'СЕТ СН'!$H$5-'СЕТ СН'!$H$20</f>
        <v>2860.98136849</v>
      </c>
      <c r="I110" s="36">
        <f>SUMIFS(СВЦЭМ!$C$33:$C$776,СВЦЭМ!$A$33:$A$776,$A110,СВЦЭМ!$B$33:$B$776,I$83)+'СЕТ СН'!$H$12+СВЦЭМ!$D$10+'СЕТ СН'!$H$5-'СЕТ СН'!$H$20</f>
        <v>2854.5860736</v>
      </c>
      <c r="J110" s="36">
        <f>SUMIFS(СВЦЭМ!$C$33:$C$776,СВЦЭМ!$A$33:$A$776,$A110,СВЦЭМ!$B$33:$B$776,J$83)+'СЕТ СН'!$H$12+СВЦЭМ!$D$10+'СЕТ СН'!$H$5-'СЕТ СН'!$H$20</f>
        <v>2847.1578940499999</v>
      </c>
      <c r="K110" s="36">
        <f>SUMIFS(СВЦЭМ!$C$33:$C$776,СВЦЭМ!$A$33:$A$776,$A110,СВЦЭМ!$B$33:$B$776,K$83)+'СЕТ СН'!$H$12+СВЦЭМ!$D$10+'СЕТ СН'!$H$5-'СЕТ СН'!$H$20</f>
        <v>2738.0903386599998</v>
      </c>
      <c r="L110" s="36">
        <f>SUMIFS(СВЦЭМ!$C$33:$C$776,СВЦЭМ!$A$33:$A$776,$A110,СВЦЭМ!$B$33:$B$776,L$83)+'СЕТ СН'!$H$12+СВЦЭМ!$D$10+'СЕТ СН'!$H$5-'СЕТ СН'!$H$20</f>
        <v>2657.81130257</v>
      </c>
      <c r="M110" s="36">
        <f>SUMIFS(СВЦЭМ!$C$33:$C$776,СВЦЭМ!$A$33:$A$776,$A110,СВЦЭМ!$B$33:$B$776,M$83)+'СЕТ СН'!$H$12+СВЦЭМ!$D$10+'СЕТ СН'!$H$5-'СЕТ СН'!$H$20</f>
        <v>2647.99258108</v>
      </c>
      <c r="N110" s="36">
        <f>SUMIFS(СВЦЭМ!$C$33:$C$776,СВЦЭМ!$A$33:$A$776,$A110,СВЦЭМ!$B$33:$B$776,N$83)+'СЕТ СН'!$H$12+СВЦЭМ!$D$10+'СЕТ СН'!$H$5-'СЕТ СН'!$H$20</f>
        <v>2657.5964307599997</v>
      </c>
      <c r="O110" s="36">
        <f>SUMIFS(СВЦЭМ!$C$33:$C$776,СВЦЭМ!$A$33:$A$776,$A110,СВЦЭМ!$B$33:$B$776,O$83)+'СЕТ СН'!$H$12+СВЦЭМ!$D$10+'СЕТ СН'!$H$5-'СЕТ СН'!$H$20</f>
        <v>2663.38307605</v>
      </c>
      <c r="P110" s="36">
        <f>SUMIFS(СВЦЭМ!$C$33:$C$776,СВЦЭМ!$A$33:$A$776,$A110,СВЦЭМ!$B$33:$B$776,P$83)+'СЕТ СН'!$H$12+СВЦЭМ!$D$10+'СЕТ СН'!$H$5-'СЕТ СН'!$H$20</f>
        <v>2674.78931199</v>
      </c>
      <c r="Q110" s="36">
        <f>SUMIFS(СВЦЭМ!$C$33:$C$776,СВЦЭМ!$A$33:$A$776,$A110,СВЦЭМ!$B$33:$B$776,Q$83)+'СЕТ СН'!$H$12+СВЦЭМ!$D$10+'СЕТ СН'!$H$5-'СЕТ СН'!$H$20</f>
        <v>2686.7669628599997</v>
      </c>
      <c r="R110" s="36">
        <f>SUMIFS(СВЦЭМ!$C$33:$C$776,СВЦЭМ!$A$33:$A$776,$A110,СВЦЭМ!$B$33:$B$776,R$83)+'СЕТ СН'!$H$12+СВЦЭМ!$D$10+'СЕТ СН'!$H$5-'СЕТ СН'!$H$20</f>
        <v>2668.8604597899998</v>
      </c>
      <c r="S110" s="36">
        <f>SUMIFS(СВЦЭМ!$C$33:$C$776,СВЦЭМ!$A$33:$A$776,$A110,СВЦЭМ!$B$33:$B$776,S$83)+'СЕТ СН'!$H$12+СВЦЭМ!$D$10+'СЕТ СН'!$H$5-'СЕТ СН'!$H$20</f>
        <v>2671.66749802</v>
      </c>
      <c r="T110" s="36">
        <f>SUMIFS(СВЦЭМ!$C$33:$C$776,СВЦЭМ!$A$33:$A$776,$A110,СВЦЭМ!$B$33:$B$776,T$83)+'СЕТ СН'!$H$12+СВЦЭМ!$D$10+'СЕТ СН'!$H$5-'СЕТ СН'!$H$20</f>
        <v>2692.3099218099997</v>
      </c>
      <c r="U110" s="36">
        <f>SUMIFS(СВЦЭМ!$C$33:$C$776,СВЦЭМ!$A$33:$A$776,$A110,СВЦЭМ!$B$33:$B$776,U$83)+'СЕТ СН'!$H$12+СВЦЭМ!$D$10+'СЕТ СН'!$H$5-'СЕТ СН'!$H$20</f>
        <v>2684.7040371599996</v>
      </c>
      <c r="V110" s="36">
        <f>SUMIFS(СВЦЭМ!$C$33:$C$776,СВЦЭМ!$A$33:$A$776,$A110,СВЦЭМ!$B$33:$B$776,V$83)+'СЕТ СН'!$H$12+СВЦЭМ!$D$10+'СЕТ СН'!$H$5-'СЕТ СН'!$H$20</f>
        <v>2662.3047768500001</v>
      </c>
      <c r="W110" s="36">
        <f>SUMIFS(СВЦЭМ!$C$33:$C$776,СВЦЭМ!$A$33:$A$776,$A110,СВЦЭМ!$B$33:$B$776,W$83)+'СЕТ СН'!$H$12+СВЦЭМ!$D$10+'СЕТ СН'!$H$5-'СЕТ СН'!$H$20</f>
        <v>2625.3878691899999</v>
      </c>
      <c r="X110" s="36">
        <f>SUMIFS(СВЦЭМ!$C$33:$C$776,СВЦЭМ!$A$33:$A$776,$A110,СВЦЭМ!$B$33:$B$776,X$83)+'СЕТ СН'!$H$12+СВЦЭМ!$D$10+'СЕТ СН'!$H$5-'СЕТ СН'!$H$20</f>
        <v>2657.9977201900001</v>
      </c>
      <c r="Y110" s="36">
        <f>SUMIFS(СВЦЭМ!$C$33:$C$776,СВЦЭМ!$A$33:$A$776,$A110,СВЦЭМ!$B$33:$B$776,Y$83)+'СЕТ СН'!$H$12+СВЦЭМ!$D$10+'СЕТ СН'!$H$5-'СЕТ СН'!$H$20</f>
        <v>2764.12425308</v>
      </c>
    </row>
    <row r="111" spans="1:25" ht="15.75" x14ac:dyDescent="0.2">
      <c r="A111" s="35">
        <f t="shared" si="2"/>
        <v>44010</v>
      </c>
      <c r="B111" s="36">
        <f>SUMIFS(СВЦЭМ!$C$33:$C$776,СВЦЭМ!$A$33:$A$776,$A111,СВЦЭМ!$B$33:$B$776,B$83)+'СЕТ СН'!$H$12+СВЦЭМ!$D$10+'СЕТ СН'!$H$5-'СЕТ СН'!$H$20</f>
        <v>2851.5636326499998</v>
      </c>
      <c r="C111" s="36">
        <f>SUMIFS(СВЦЭМ!$C$33:$C$776,СВЦЭМ!$A$33:$A$776,$A111,СВЦЭМ!$B$33:$B$776,C$83)+'СЕТ СН'!$H$12+СВЦЭМ!$D$10+'СЕТ СН'!$H$5-'СЕТ СН'!$H$20</f>
        <v>2829.0452962999998</v>
      </c>
      <c r="D111" s="36">
        <f>SUMIFS(СВЦЭМ!$C$33:$C$776,СВЦЭМ!$A$33:$A$776,$A111,СВЦЭМ!$B$33:$B$776,D$83)+'СЕТ СН'!$H$12+СВЦЭМ!$D$10+'СЕТ СН'!$H$5-'СЕТ СН'!$H$20</f>
        <v>2808.7598023299997</v>
      </c>
      <c r="E111" s="36">
        <f>SUMIFS(СВЦЭМ!$C$33:$C$776,СВЦЭМ!$A$33:$A$776,$A111,СВЦЭМ!$B$33:$B$776,E$83)+'СЕТ СН'!$H$12+СВЦЭМ!$D$10+'СЕТ СН'!$H$5-'СЕТ СН'!$H$20</f>
        <v>2809.8896675199999</v>
      </c>
      <c r="F111" s="36">
        <f>SUMIFS(СВЦЭМ!$C$33:$C$776,СВЦЭМ!$A$33:$A$776,$A111,СВЦЭМ!$B$33:$B$776,F$83)+'СЕТ СН'!$H$12+СВЦЭМ!$D$10+'СЕТ СН'!$H$5-'СЕТ СН'!$H$20</f>
        <v>2808.9655621799998</v>
      </c>
      <c r="G111" s="36">
        <f>SUMIFS(СВЦЭМ!$C$33:$C$776,СВЦЭМ!$A$33:$A$776,$A111,СВЦЭМ!$B$33:$B$776,G$83)+'СЕТ СН'!$H$12+СВЦЭМ!$D$10+'СЕТ СН'!$H$5-'СЕТ СН'!$H$20</f>
        <v>2819.8014651200001</v>
      </c>
      <c r="H111" s="36">
        <f>SUMIFS(СВЦЭМ!$C$33:$C$776,СВЦЭМ!$A$33:$A$776,$A111,СВЦЭМ!$B$33:$B$776,H$83)+'СЕТ СН'!$H$12+СВЦЭМ!$D$10+'СЕТ СН'!$H$5-'СЕТ СН'!$H$20</f>
        <v>2819.8264431600001</v>
      </c>
      <c r="I111" s="36">
        <f>SUMIFS(СВЦЭМ!$C$33:$C$776,СВЦЭМ!$A$33:$A$776,$A111,СВЦЭМ!$B$33:$B$776,I$83)+'СЕТ СН'!$H$12+СВЦЭМ!$D$10+'СЕТ СН'!$H$5-'СЕТ СН'!$H$20</f>
        <v>2833.5188776699997</v>
      </c>
      <c r="J111" s="36">
        <f>SUMIFS(СВЦЭМ!$C$33:$C$776,СВЦЭМ!$A$33:$A$776,$A111,СВЦЭМ!$B$33:$B$776,J$83)+'СЕТ СН'!$H$12+СВЦЭМ!$D$10+'СЕТ СН'!$H$5-'СЕТ СН'!$H$20</f>
        <v>2826.14524153</v>
      </c>
      <c r="K111" s="36">
        <f>SUMIFS(СВЦЭМ!$C$33:$C$776,СВЦЭМ!$A$33:$A$776,$A111,СВЦЭМ!$B$33:$B$776,K$83)+'СЕТ СН'!$H$12+СВЦЭМ!$D$10+'СЕТ СН'!$H$5-'СЕТ СН'!$H$20</f>
        <v>2750.6737210699998</v>
      </c>
      <c r="L111" s="36">
        <f>SUMIFS(СВЦЭМ!$C$33:$C$776,СВЦЭМ!$A$33:$A$776,$A111,СВЦЭМ!$B$33:$B$776,L$83)+'СЕТ СН'!$H$12+СВЦЭМ!$D$10+'СЕТ СН'!$H$5-'СЕТ СН'!$H$20</f>
        <v>2664.0525551399996</v>
      </c>
      <c r="M111" s="36">
        <f>SUMIFS(СВЦЭМ!$C$33:$C$776,СВЦЭМ!$A$33:$A$776,$A111,СВЦЭМ!$B$33:$B$776,M$83)+'СЕТ СН'!$H$12+СВЦЭМ!$D$10+'СЕТ СН'!$H$5-'СЕТ СН'!$H$20</f>
        <v>2632.8658611599999</v>
      </c>
      <c r="N111" s="36">
        <f>SUMIFS(СВЦЭМ!$C$33:$C$776,СВЦЭМ!$A$33:$A$776,$A111,СВЦЭМ!$B$33:$B$776,N$83)+'СЕТ СН'!$H$12+СВЦЭМ!$D$10+'СЕТ СН'!$H$5-'СЕТ СН'!$H$20</f>
        <v>2648.1968707999999</v>
      </c>
      <c r="O111" s="36">
        <f>SUMIFS(СВЦЭМ!$C$33:$C$776,СВЦЭМ!$A$33:$A$776,$A111,СВЦЭМ!$B$33:$B$776,O$83)+'СЕТ СН'!$H$12+СВЦЭМ!$D$10+'СЕТ СН'!$H$5-'СЕТ СН'!$H$20</f>
        <v>2668.1500810099997</v>
      </c>
      <c r="P111" s="36">
        <f>SUMIFS(СВЦЭМ!$C$33:$C$776,СВЦЭМ!$A$33:$A$776,$A111,СВЦЭМ!$B$33:$B$776,P$83)+'СЕТ СН'!$H$12+СВЦЭМ!$D$10+'СЕТ СН'!$H$5-'СЕТ СН'!$H$20</f>
        <v>2654.8671403499998</v>
      </c>
      <c r="Q111" s="36">
        <f>SUMIFS(СВЦЭМ!$C$33:$C$776,СВЦЭМ!$A$33:$A$776,$A111,СВЦЭМ!$B$33:$B$776,Q$83)+'СЕТ СН'!$H$12+СВЦЭМ!$D$10+'СЕТ СН'!$H$5-'СЕТ СН'!$H$20</f>
        <v>2663.0703591000001</v>
      </c>
      <c r="R111" s="36">
        <f>SUMIFS(СВЦЭМ!$C$33:$C$776,СВЦЭМ!$A$33:$A$776,$A111,СВЦЭМ!$B$33:$B$776,R$83)+'СЕТ СН'!$H$12+СВЦЭМ!$D$10+'СЕТ СН'!$H$5-'СЕТ СН'!$H$20</f>
        <v>2680.77880203</v>
      </c>
      <c r="S111" s="36">
        <f>SUMIFS(СВЦЭМ!$C$33:$C$776,СВЦЭМ!$A$33:$A$776,$A111,СВЦЭМ!$B$33:$B$776,S$83)+'СЕТ СН'!$H$12+СВЦЭМ!$D$10+'СЕТ СН'!$H$5-'СЕТ СН'!$H$20</f>
        <v>2678.9656183899997</v>
      </c>
      <c r="T111" s="36">
        <f>SUMIFS(СВЦЭМ!$C$33:$C$776,СВЦЭМ!$A$33:$A$776,$A111,СВЦЭМ!$B$33:$B$776,T$83)+'СЕТ СН'!$H$12+СВЦЭМ!$D$10+'СЕТ СН'!$H$5-'СЕТ СН'!$H$20</f>
        <v>2673.6900491599999</v>
      </c>
      <c r="U111" s="36">
        <f>SUMIFS(СВЦЭМ!$C$33:$C$776,СВЦЭМ!$A$33:$A$776,$A111,СВЦЭМ!$B$33:$B$776,U$83)+'СЕТ СН'!$H$12+СВЦЭМ!$D$10+'СЕТ СН'!$H$5-'СЕТ СН'!$H$20</f>
        <v>2668.8232713500001</v>
      </c>
      <c r="V111" s="36">
        <f>SUMIFS(СВЦЭМ!$C$33:$C$776,СВЦЭМ!$A$33:$A$776,$A111,СВЦЭМ!$B$33:$B$776,V$83)+'СЕТ СН'!$H$12+СВЦЭМ!$D$10+'СЕТ СН'!$H$5-'СЕТ СН'!$H$20</f>
        <v>2660.5327962199999</v>
      </c>
      <c r="W111" s="36">
        <f>SUMIFS(СВЦЭМ!$C$33:$C$776,СВЦЭМ!$A$33:$A$776,$A111,СВЦЭМ!$B$33:$B$776,W$83)+'СЕТ СН'!$H$12+СВЦЭМ!$D$10+'СЕТ СН'!$H$5-'СЕТ СН'!$H$20</f>
        <v>2638.39108364</v>
      </c>
      <c r="X111" s="36">
        <f>SUMIFS(СВЦЭМ!$C$33:$C$776,СВЦЭМ!$A$33:$A$776,$A111,СВЦЭМ!$B$33:$B$776,X$83)+'СЕТ СН'!$H$12+СВЦЭМ!$D$10+'СЕТ СН'!$H$5-'СЕТ СН'!$H$20</f>
        <v>2676.6085908499999</v>
      </c>
      <c r="Y111" s="36">
        <f>SUMIFS(СВЦЭМ!$C$33:$C$776,СВЦЭМ!$A$33:$A$776,$A111,СВЦЭМ!$B$33:$B$776,Y$83)+'СЕТ СН'!$H$12+СВЦЭМ!$D$10+'СЕТ СН'!$H$5-'СЕТ СН'!$H$20</f>
        <v>2755.8417546199998</v>
      </c>
    </row>
    <row r="112" spans="1:25" ht="15.75" x14ac:dyDescent="0.2">
      <c r="A112" s="35">
        <f t="shared" si="2"/>
        <v>44011</v>
      </c>
      <c r="B112" s="36">
        <f>SUMIFS(СВЦЭМ!$C$33:$C$776,СВЦЭМ!$A$33:$A$776,$A112,СВЦЭМ!$B$33:$B$776,B$83)+'СЕТ СН'!$H$12+СВЦЭМ!$D$10+'СЕТ СН'!$H$5-'СЕТ СН'!$H$20</f>
        <v>2933.2643099699999</v>
      </c>
      <c r="C112" s="36">
        <f>SUMIFS(СВЦЭМ!$C$33:$C$776,СВЦЭМ!$A$33:$A$776,$A112,СВЦЭМ!$B$33:$B$776,C$83)+'СЕТ СН'!$H$12+СВЦЭМ!$D$10+'СЕТ СН'!$H$5-'СЕТ СН'!$H$20</f>
        <v>2926.4682011999998</v>
      </c>
      <c r="D112" s="36">
        <f>SUMIFS(СВЦЭМ!$C$33:$C$776,СВЦЭМ!$A$33:$A$776,$A112,СВЦЭМ!$B$33:$B$776,D$83)+'СЕТ СН'!$H$12+СВЦЭМ!$D$10+'СЕТ СН'!$H$5-'СЕТ СН'!$H$20</f>
        <v>2909.9454722299997</v>
      </c>
      <c r="E112" s="36">
        <f>SUMIFS(СВЦЭМ!$C$33:$C$776,СВЦЭМ!$A$33:$A$776,$A112,СВЦЭМ!$B$33:$B$776,E$83)+'СЕТ СН'!$H$12+СВЦЭМ!$D$10+'СЕТ СН'!$H$5-'СЕТ СН'!$H$20</f>
        <v>2903.4185694299999</v>
      </c>
      <c r="F112" s="36">
        <f>SUMIFS(СВЦЭМ!$C$33:$C$776,СВЦЭМ!$A$33:$A$776,$A112,СВЦЭМ!$B$33:$B$776,F$83)+'СЕТ СН'!$H$12+СВЦЭМ!$D$10+'СЕТ СН'!$H$5-'СЕТ СН'!$H$20</f>
        <v>2889.4293256299998</v>
      </c>
      <c r="G112" s="36">
        <f>SUMIFS(СВЦЭМ!$C$33:$C$776,СВЦЭМ!$A$33:$A$776,$A112,СВЦЭМ!$B$33:$B$776,G$83)+'СЕТ СН'!$H$12+СВЦЭМ!$D$10+'СЕТ СН'!$H$5-'СЕТ СН'!$H$20</f>
        <v>2903.5379618500001</v>
      </c>
      <c r="H112" s="36">
        <f>SUMIFS(СВЦЭМ!$C$33:$C$776,СВЦЭМ!$A$33:$A$776,$A112,СВЦЭМ!$B$33:$B$776,H$83)+'СЕТ СН'!$H$12+СВЦЭМ!$D$10+'СЕТ СН'!$H$5-'СЕТ СН'!$H$20</f>
        <v>2922.8389856599997</v>
      </c>
      <c r="I112" s="36">
        <f>SUMIFS(СВЦЭМ!$C$33:$C$776,СВЦЭМ!$A$33:$A$776,$A112,СВЦЭМ!$B$33:$B$776,I$83)+'СЕТ СН'!$H$12+СВЦЭМ!$D$10+'СЕТ СН'!$H$5-'СЕТ СН'!$H$20</f>
        <v>2945.08780045</v>
      </c>
      <c r="J112" s="36">
        <f>SUMIFS(СВЦЭМ!$C$33:$C$776,СВЦЭМ!$A$33:$A$776,$A112,СВЦЭМ!$B$33:$B$776,J$83)+'СЕТ СН'!$H$12+СВЦЭМ!$D$10+'СЕТ СН'!$H$5-'СЕТ СН'!$H$20</f>
        <v>2882.8179802099999</v>
      </c>
      <c r="K112" s="36">
        <f>SUMIFS(СВЦЭМ!$C$33:$C$776,СВЦЭМ!$A$33:$A$776,$A112,СВЦЭМ!$B$33:$B$776,K$83)+'СЕТ СН'!$H$12+СВЦЭМ!$D$10+'СЕТ СН'!$H$5-'СЕТ СН'!$H$20</f>
        <v>2739.9758758200001</v>
      </c>
      <c r="L112" s="36">
        <f>SUMIFS(СВЦЭМ!$C$33:$C$776,СВЦЭМ!$A$33:$A$776,$A112,СВЦЭМ!$B$33:$B$776,L$83)+'СЕТ СН'!$H$12+СВЦЭМ!$D$10+'СЕТ СН'!$H$5-'СЕТ СН'!$H$20</f>
        <v>2620.8622662799999</v>
      </c>
      <c r="M112" s="36">
        <f>SUMIFS(СВЦЭМ!$C$33:$C$776,СВЦЭМ!$A$33:$A$776,$A112,СВЦЭМ!$B$33:$B$776,M$83)+'СЕТ СН'!$H$12+СВЦЭМ!$D$10+'СЕТ СН'!$H$5-'СЕТ СН'!$H$20</f>
        <v>2607.5115249599999</v>
      </c>
      <c r="N112" s="36">
        <f>SUMIFS(СВЦЭМ!$C$33:$C$776,СВЦЭМ!$A$33:$A$776,$A112,СВЦЭМ!$B$33:$B$776,N$83)+'СЕТ СН'!$H$12+СВЦЭМ!$D$10+'СЕТ СН'!$H$5-'СЕТ СН'!$H$20</f>
        <v>2631.9452717699996</v>
      </c>
      <c r="O112" s="36">
        <f>SUMIFS(СВЦЭМ!$C$33:$C$776,СВЦЭМ!$A$33:$A$776,$A112,СВЦЭМ!$B$33:$B$776,O$83)+'СЕТ СН'!$H$12+СВЦЭМ!$D$10+'СЕТ СН'!$H$5-'СЕТ СН'!$H$20</f>
        <v>2652.36937708</v>
      </c>
      <c r="P112" s="36">
        <f>SUMIFS(СВЦЭМ!$C$33:$C$776,СВЦЭМ!$A$33:$A$776,$A112,СВЦЭМ!$B$33:$B$776,P$83)+'СЕТ СН'!$H$12+СВЦЭМ!$D$10+'СЕТ СН'!$H$5-'СЕТ СН'!$H$20</f>
        <v>2640.29481231</v>
      </c>
      <c r="Q112" s="36">
        <f>SUMIFS(СВЦЭМ!$C$33:$C$776,СВЦЭМ!$A$33:$A$776,$A112,СВЦЭМ!$B$33:$B$776,Q$83)+'СЕТ СН'!$H$12+СВЦЭМ!$D$10+'СЕТ СН'!$H$5-'СЕТ СН'!$H$20</f>
        <v>2640.1715444399997</v>
      </c>
      <c r="R112" s="36">
        <f>SUMIFS(СВЦЭМ!$C$33:$C$776,СВЦЭМ!$A$33:$A$776,$A112,СВЦЭМ!$B$33:$B$776,R$83)+'СЕТ СН'!$H$12+СВЦЭМ!$D$10+'СЕТ СН'!$H$5-'СЕТ СН'!$H$20</f>
        <v>2661.6986440000001</v>
      </c>
      <c r="S112" s="36">
        <f>SUMIFS(СВЦЭМ!$C$33:$C$776,СВЦЭМ!$A$33:$A$776,$A112,СВЦЭМ!$B$33:$B$776,S$83)+'СЕТ СН'!$H$12+СВЦЭМ!$D$10+'СЕТ СН'!$H$5-'СЕТ СН'!$H$20</f>
        <v>2662.12254562</v>
      </c>
      <c r="T112" s="36">
        <f>SUMIFS(СВЦЭМ!$C$33:$C$776,СВЦЭМ!$A$33:$A$776,$A112,СВЦЭМ!$B$33:$B$776,T$83)+'СЕТ СН'!$H$12+СВЦЭМ!$D$10+'СЕТ СН'!$H$5-'СЕТ СН'!$H$20</f>
        <v>2672.59460021</v>
      </c>
      <c r="U112" s="36">
        <f>SUMIFS(СВЦЭМ!$C$33:$C$776,СВЦЭМ!$A$33:$A$776,$A112,СВЦЭМ!$B$33:$B$776,U$83)+'СЕТ СН'!$H$12+СВЦЭМ!$D$10+'СЕТ СН'!$H$5-'СЕТ СН'!$H$20</f>
        <v>2702.9209031599999</v>
      </c>
      <c r="V112" s="36">
        <f>SUMIFS(СВЦЭМ!$C$33:$C$776,СВЦЭМ!$A$33:$A$776,$A112,СВЦЭМ!$B$33:$B$776,V$83)+'СЕТ СН'!$H$12+СВЦЭМ!$D$10+'СЕТ СН'!$H$5-'СЕТ СН'!$H$20</f>
        <v>2707.8660762</v>
      </c>
      <c r="W112" s="36">
        <f>SUMIFS(СВЦЭМ!$C$33:$C$776,СВЦЭМ!$A$33:$A$776,$A112,СВЦЭМ!$B$33:$B$776,W$83)+'СЕТ СН'!$H$12+СВЦЭМ!$D$10+'СЕТ СН'!$H$5-'СЕТ СН'!$H$20</f>
        <v>2677.2750456700001</v>
      </c>
      <c r="X112" s="36">
        <f>SUMIFS(СВЦЭМ!$C$33:$C$776,СВЦЭМ!$A$33:$A$776,$A112,СВЦЭМ!$B$33:$B$776,X$83)+'СЕТ СН'!$H$12+СВЦЭМ!$D$10+'СЕТ СН'!$H$5-'СЕТ СН'!$H$20</f>
        <v>2665.73700568</v>
      </c>
      <c r="Y112" s="36">
        <f>SUMIFS(СВЦЭМ!$C$33:$C$776,СВЦЭМ!$A$33:$A$776,$A112,СВЦЭМ!$B$33:$B$776,Y$83)+'СЕТ СН'!$H$12+СВЦЭМ!$D$10+'СЕТ СН'!$H$5-'СЕТ СН'!$H$20</f>
        <v>2801.1568942499998</v>
      </c>
    </row>
    <row r="113" spans="1:27" ht="15.75" x14ac:dyDescent="0.2">
      <c r="A113" s="35">
        <f t="shared" si="2"/>
        <v>44012</v>
      </c>
      <c r="B113" s="36">
        <f>SUMIFS(СВЦЭМ!$C$33:$C$776,СВЦЭМ!$A$33:$A$776,$A113,СВЦЭМ!$B$33:$B$776,B$83)+'СЕТ СН'!$H$12+СВЦЭМ!$D$10+'СЕТ СН'!$H$5-'СЕТ СН'!$H$20</f>
        <v>2928.6637628099998</v>
      </c>
      <c r="C113" s="36">
        <f>SUMIFS(СВЦЭМ!$C$33:$C$776,СВЦЭМ!$A$33:$A$776,$A113,СВЦЭМ!$B$33:$B$776,C$83)+'СЕТ СН'!$H$12+СВЦЭМ!$D$10+'СЕТ СН'!$H$5-'СЕТ СН'!$H$20</f>
        <v>2897.9248900900002</v>
      </c>
      <c r="D113" s="36">
        <f>SUMIFS(СВЦЭМ!$C$33:$C$776,СВЦЭМ!$A$33:$A$776,$A113,СВЦЭМ!$B$33:$B$776,D$83)+'СЕТ СН'!$H$12+СВЦЭМ!$D$10+'СЕТ СН'!$H$5-'СЕТ СН'!$H$20</f>
        <v>2880.27482895</v>
      </c>
      <c r="E113" s="36">
        <f>SUMIFS(СВЦЭМ!$C$33:$C$776,СВЦЭМ!$A$33:$A$776,$A113,СВЦЭМ!$B$33:$B$776,E$83)+'СЕТ СН'!$H$12+СВЦЭМ!$D$10+'СЕТ СН'!$H$5-'СЕТ СН'!$H$20</f>
        <v>2873.2861485499998</v>
      </c>
      <c r="F113" s="36">
        <f>SUMIFS(СВЦЭМ!$C$33:$C$776,СВЦЭМ!$A$33:$A$776,$A113,СВЦЭМ!$B$33:$B$776,F$83)+'СЕТ СН'!$H$12+СВЦЭМ!$D$10+'СЕТ СН'!$H$5-'СЕТ СН'!$H$20</f>
        <v>2861.0273502800001</v>
      </c>
      <c r="G113" s="36">
        <f>SUMIFS(СВЦЭМ!$C$33:$C$776,СВЦЭМ!$A$33:$A$776,$A113,СВЦЭМ!$B$33:$B$776,G$83)+'СЕТ СН'!$H$12+СВЦЭМ!$D$10+'СЕТ СН'!$H$5-'СЕТ СН'!$H$20</f>
        <v>2877.54350368</v>
      </c>
      <c r="H113" s="36">
        <f>SUMIFS(СВЦЭМ!$C$33:$C$776,СВЦЭМ!$A$33:$A$776,$A113,СВЦЭМ!$B$33:$B$776,H$83)+'СЕТ СН'!$H$12+СВЦЭМ!$D$10+'СЕТ СН'!$H$5-'СЕТ СН'!$H$20</f>
        <v>2904.47579361</v>
      </c>
      <c r="I113" s="36">
        <f>SUMIFS(СВЦЭМ!$C$33:$C$776,СВЦЭМ!$A$33:$A$776,$A113,СВЦЭМ!$B$33:$B$776,I$83)+'СЕТ СН'!$H$12+СВЦЭМ!$D$10+'СЕТ СН'!$H$5-'СЕТ СН'!$H$20</f>
        <v>2917.02139343</v>
      </c>
      <c r="J113" s="36">
        <f>SUMIFS(СВЦЭМ!$C$33:$C$776,СВЦЭМ!$A$33:$A$776,$A113,СВЦЭМ!$B$33:$B$776,J$83)+'СЕТ СН'!$H$12+СВЦЭМ!$D$10+'СЕТ СН'!$H$5-'СЕТ СН'!$H$20</f>
        <v>2857.5228574600001</v>
      </c>
      <c r="K113" s="36">
        <f>SUMIFS(СВЦЭМ!$C$33:$C$776,СВЦЭМ!$A$33:$A$776,$A113,СВЦЭМ!$B$33:$B$776,K$83)+'СЕТ СН'!$H$12+СВЦЭМ!$D$10+'СЕТ СН'!$H$5-'СЕТ СН'!$H$20</f>
        <v>2751.1929748699999</v>
      </c>
      <c r="L113" s="36">
        <f>SUMIFS(СВЦЭМ!$C$33:$C$776,СВЦЭМ!$A$33:$A$776,$A113,СВЦЭМ!$B$33:$B$776,L$83)+'СЕТ СН'!$H$12+СВЦЭМ!$D$10+'СЕТ СН'!$H$5-'СЕТ СН'!$H$20</f>
        <v>2659.39594356</v>
      </c>
      <c r="M113" s="36">
        <f>SUMIFS(СВЦЭМ!$C$33:$C$776,СВЦЭМ!$A$33:$A$776,$A113,СВЦЭМ!$B$33:$B$776,M$83)+'СЕТ СН'!$H$12+СВЦЭМ!$D$10+'СЕТ СН'!$H$5-'СЕТ СН'!$H$20</f>
        <v>2652.90286122</v>
      </c>
      <c r="N113" s="36">
        <f>SUMIFS(СВЦЭМ!$C$33:$C$776,СВЦЭМ!$A$33:$A$776,$A113,СВЦЭМ!$B$33:$B$776,N$83)+'СЕТ СН'!$H$12+СВЦЭМ!$D$10+'СЕТ СН'!$H$5-'СЕТ СН'!$H$20</f>
        <v>2681.44591782</v>
      </c>
      <c r="O113" s="36">
        <f>SUMIFS(СВЦЭМ!$C$33:$C$776,СВЦЭМ!$A$33:$A$776,$A113,СВЦЭМ!$B$33:$B$776,O$83)+'СЕТ СН'!$H$12+СВЦЭМ!$D$10+'СЕТ СН'!$H$5-'СЕТ СН'!$H$20</f>
        <v>2678.5270338199998</v>
      </c>
      <c r="P113" s="36">
        <f>SUMIFS(СВЦЭМ!$C$33:$C$776,СВЦЭМ!$A$33:$A$776,$A113,СВЦЭМ!$B$33:$B$776,P$83)+'СЕТ СН'!$H$12+СВЦЭМ!$D$10+'СЕТ СН'!$H$5-'СЕТ СН'!$H$20</f>
        <v>2678.7231222599999</v>
      </c>
      <c r="Q113" s="36">
        <f>SUMIFS(СВЦЭМ!$C$33:$C$776,СВЦЭМ!$A$33:$A$776,$A113,СВЦЭМ!$B$33:$B$776,Q$83)+'СЕТ СН'!$H$12+СВЦЭМ!$D$10+'СЕТ СН'!$H$5-'СЕТ СН'!$H$20</f>
        <v>2683.76398019</v>
      </c>
      <c r="R113" s="36">
        <f>SUMIFS(СВЦЭМ!$C$33:$C$776,СВЦЭМ!$A$33:$A$776,$A113,СВЦЭМ!$B$33:$B$776,R$83)+'СЕТ СН'!$H$12+СВЦЭМ!$D$10+'СЕТ СН'!$H$5-'СЕТ СН'!$H$20</f>
        <v>2687.9870227699998</v>
      </c>
      <c r="S113" s="36">
        <f>SUMIFS(СВЦЭМ!$C$33:$C$776,СВЦЭМ!$A$33:$A$776,$A113,СВЦЭМ!$B$33:$B$776,S$83)+'СЕТ СН'!$H$12+СВЦЭМ!$D$10+'СЕТ СН'!$H$5-'СЕТ СН'!$H$20</f>
        <v>2689.7752571699998</v>
      </c>
      <c r="T113" s="36">
        <f>SUMIFS(СВЦЭМ!$C$33:$C$776,СВЦЭМ!$A$33:$A$776,$A113,СВЦЭМ!$B$33:$B$776,T$83)+'СЕТ СН'!$H$12+СВЦЭМ!$D$10+'СЕТ СН'!$H$5-'СЕТ СН'!$H$20</f>
        <v>2692.96877589</v>
      </c>
      <c r="U113" s="36">
        <f>SUMIFS(СВЦЭМ!$C$33:$C$776,СВЦЭМ!$A$33:$A$776,$A113,СВЦЭМ!$B$33:$B$776,U$83)+'СЕТ СН'!$H$12+СВЦЭМ!$D$10+'СЕТ СН'!$H$5-'СЕТ СН'!$H$20</f>
        <v>2688.4681348899999</v>
      </c>
      <c r="V113" s="36">
        <f>SUMIFS(СВЦЭМ!$C$33:$C$776,СВЦЭМ!$A$33:$A$776,$A113,СВЦЭМ!$B$33:$B$776,V$83)+'СЕТ СН'!$H$12+СВЦЭМ!$D$10+'СЕТ СН'!$H$5-'СЕТ СН'!$H$20</f>
        <v>2679.6980180299997</v>
      </c>
      <c r="W113" s="36">
        <f>SUMIFS(СВЦЭМ!$C$33:$C$776,СВЦЭМ!$A$33:$A$776,$A113,СВЦЭМ!$B$33:$B$776,W$83)+'СЕТ СН'!$H$12+СВЦЭМ!$D$10+'СЕТ СН'!$H$5-'СЕТ СН'!$H$20</f>
        <v>2647.9825818099998</v>
      </c>
      <c r="X113" s="36">
        <f>SUMIFS(СВЦЭМ!$C$33:$C$776,СВЦЭМ!$A$33:$A$776,$A113,СВЦЭМ!$B$33:$B$776,X$83)+'СЕТ СН'!$H$12+СВЦЭМ!$D$10+'СЕТ СН'!$H$5-'СЕТ СН'!$H$20</f>
        <v>2696.8741571599999</v>
      </c>
      <c r="Y113" s="36">
        <f>SUMIFS(СВЦЭМ!$C$33:$C$776,СВЦЭМ!$A$33:$A$776,$A113,СВЦЭМ!$B$33:$B$776,Y$83)+'СЕТ СН'!$H$12+СВЦЭМ!$D$10+'СЕТ СН'!$H$5-'СЕТ СН'!$H$20</f>
        <v>2803.5993483399998</v>
      </c>
      <c r="AA113" s="37"/>
    </row>
    <row r="114" spans="1:27" ht="15.75" hidden="1" x14ac:dyDescent="0.2">
      <c r="A114" s="35">
        <f t="shared" si="2"/>
        <v>44013</v>
      </c>
      <c r="B114" s="36">
        <f>SUMIFS(СВЦЭМ!$C$33:$C$776,СВЦЭМ!$A$33:$A$776,$A114,СВЦЭМ!$B$33:$B$776,B$83)+'СЕТ СН'!$H$12+СВЦЭМ!$D$10+'СЕТ СН'!$H$5-'СЕТ СН'!$H$20</f>
        <v>1964.8600080499998</v>
      </c>
      <c r="C114" s="36">
        <f>SUMIFS(СВЦЭМ!$C$33:$C$776,СВЦЭМ!$A$33:$A$776,$A114,СВЦЭМ!$B$33:$B$776,C$83)+'СЕТ СН'!$H$12+СВЦЭМ!$D$10+'СЕТ СН'!$H$5-'СЕТ СН'!$H$20</f>
        <v>1964.8600080499998</v>
      </c>
      <c r="D114" s="36">
        <f>SUMIFS(СВЦЭМ!$C$33:$C$776,СВЦЭМ!$A$33:$A$776,$A114,СВЦЭМ!$B$33:$B$776,D$83)+'СЕТ СН'!$H$12+СВЦЭМ!$D$10+'СЕТ СН'!$H$5-'СЕТ СН'!$H$20</f>
        <v>1964.8600080499998</v>
      </c>
      <c r="E114" s="36">
        <f>SUMIFS(СВЦЭМ!$C$33:$C$776,СВЦЭМ!$A$33:$A$776,$A114,СВЦЭМ!$B$33:$B$776,E$83)+'СЕТ СН'!$H$12+СВЦЭМ!$D$10+'СЕТ СН'!$H$5-'СЕТ СН'!$H$20</f>
        <v>1964.8600080499998</v>
      </c>
      <c r="F114" s="36">
        <f>SUMIFS(СВЦЭМ!$C$33:$C$776,СВЦЭМ!$A$33:$A$776,$A114,СВЦЭМ!$B$33:$B$776,F$83)+'СЕТ СН'!$H$12+СВЦЭМ!$D$10+'СЕТ СН'!$H$5-'СЕТ СН'!$H$20</f>
        <v>1964.8600080499998</v>
      </c>
      <c r="G114" s="36">
        <f>SUMIFS(СВЦЭМ!$C$33:$C$776,СВЦЭМ!$A$33:$A$776,$A114,СВЦЭМ!$B$33:$B$776,G$83)+'СЕТ СН'!$H$12+СВЦЭМ!$D$10+'СЕТ СН'!$H$5-'СЕТ СН'!$H$20</f>
        <v>1964.8600080499998</v>
      </c>
      <c r="H114" s="36">
        <f>SUMIFS(СВЦЭМ!$C$33:$C$776,СВЦЭМ!$A$33:$A$776,$A114,СВЦЭМ!$B$33:$B$776,H$83)+'СЕТ СН'!$H$12+СВЦЭМ!$D$10+'СЕТ СН'!$H$5-'СЕТ СН'!$H$20</f>
        <v>1964.8600080499998</v>
      </c>
      <c r="I114" s="36">
        <f>SUMIFS(СВЦЭМ!$C$33:$C$776,СВЦЭМ!$A$33:$A$776,$A114,СВЦЭМ!$B$33:$B$776,I$83)+'СЕТ СН'!$H$12+СВЦЭМ!$D$10+'СЕТ СН'!$H$5-'СЕТ СН'!$H$20</f>
        <v>1964.8600080499998</v>
      </c>
      <c r="J114" s="36">
        <f>SUMIFS(СВЦЭМ!$C$33:$C$776,СВЦЭМ!$A$33:$A$776,$A114,СВЦЭМ!$B$33:$B$776,J$83)+'СЕТ СН'!$H$12+СВЦЭМ!$D$10+'СЕТ СН'!$H$5-'СЕТ СН'!$H$20</f>
        <v>1964.8600080499998</v>
      </c>
      <c r="K114" s="36">
        <f>SUMIFS(СВЦЭМ!$C$33:$C$776,СВЦЭМ!$A$33:$A$776,$A114,СВЦЭМ!$B$33:$B$776,K$83)+'СЕТ СН'!$H$12+СВЦЭМ!$D$10+'СЕТ СН'!$H$5-'СЕТ СН'!$H$20</f>
        <v>1964.8600080499998</v>
      </c>
      <c r="L114" s="36">
        <f>SUMIFS(СВЦЭМ!$C$33:$C$776,СВЦЭМ!$A$33:$A$776,$A114,СВЦЭМ!$B$33:$B$776,L$83)+'СЕТ СН'!$H$12+СВЦЭМ!$D$10+'СЕТ СН'!$H$5-'СЕТ СН'!$H$20</f>
        <v>1964.8600080499998</v>
      </c>
      <c r="M114" s="36">
        <f>SUMIFS(СВЦЭМ!$C$33:$C$776,СВЦЭМ!$A$33:$A$776,$A114,СВЦЭМ!$B$33:$B$776,M$83)+'СЕТ СН'!$H$12+СВЦЭМ!$D$10+'СЕТ СН'!$H$5-'СЕТ СН'!$H$20</f>
        <v>1964.8600080499998</v>
      </c>
      <c r="N114" s="36">
        <f>SUMIFS(СВЦЭМ!$C$33:$C$776,СВЦЭМ!$A$33:$A$776,$A114,СВЦЭМ!$B$33:$B$776,N$83)+'СЕТ СН'!$H$12+СВЦЭМ!$D$10+'СЕТ СН'!$H$5-'СЕТ СН'!$H$20</f>
        <v>1964.8600080499998</v>
      </c>
      <c r="O114" s="36">
        <f>SUMIFS(СВЦЭМ!$C$33:$C$776,СВЦЭМ!$A$33:$A$776,$A114,СВЦЭМ!$B$33:$B$776,O$83)+'СЕТ СН'!$H$12+СВЦЭМ!$D$10+'СЕТ СН'!$H$5-'СЕТ СН'!$H$20</f>
        <v>1964.8600080499998</v>
      </c>
      <c r="P114" s="36">
        <f>SUMIFS(СВЦЭМ!$C$33:$C$776,СВЦЭМ!$A$33:$A$776,$A114,СВЦЭМ!$B$33:$B$776,P$83)+'СЕТ СН'!$H$12+СВЦЭМ!$D$10+'СЕТ СН'!$H$5-'СЕТ СН'!$H$20</f>
        <v>1964.8600080499998</v>
      </c>
      <c r="Q114" s="36">
        <f>SUMIFS(СВЦЭМ!$C$33:$C$776,СВЦЭМ!$A$33:$A$776,$A114,СВЦЭМ!$B$33:$B$776,Q$83)+'СЕТ СН'!$H$12+СВЦЭМ!$D$10+'СЕТ СН'!$H$5-'СЕТ СН'!$H$20</f>
        <v>1964.8600080499998</v>
      </c>
      <c r="R114" s="36">
        <f>SUMIFS(СВЦЭМ!$C$33:$C$776,СВЦЭМ!$A$33:$A$776,$A114,СВЦЭМ!$B$33:$B$776,R$83)+'СЕТ СН'!$H$12+СВЦЭМ!$D$10+'СЕТ СН'!$H$5-'СЕТ СН'!$H$20</f>
        <v>1964.8600080499998</v>
      </c>
      <c r="S114" s="36">
        <f>SUMIFS(СВЦЭМ!$C$33:$C$776,СВЦЭМ!$A$33:$A$776,$A114,СВЦЭМ!$B$33:$B$776,S$83)+'СЕТ СН'!$H$12+СВЦЭМ!$D$10+'СЕТ СН'!$H$5-'СЕТ СН'!$H$20</f>
        <v>1964.8600080499998</v>
      </c>
      <c r="T114" s="36">
        <f>SUMIFS(СВЦЭМ!$C$33:$C$776,СВЦЭМ!$A$33:$A$776,$A114,СВЦЭМ!$B$33:$B$776,T$83)+'СЕТ СН'!$H$12+СВЦЭМ!$D$10+'СЕТ СН'!$H$5-'СЕТ СН'!$H$20</f>
        <v>1964.8600080499998</v>
      </c>
      <c r="U114" s="36">
        <f>SUMIFS(СВЦЭМ!$C$33:$C$776,СВЦЭМ!$A$33:$A$776,$A114,СВЦЭМ!$B$33:$B$776,U$83)+'СЕТ СН'!$H$12+СВЦЭМ!$D$10+'СЕТ СН'!$H$5-'СЕТ СН'!$H$20</f>
        <v>1964.8600080499998</v>
      </c>
      <c r="V114" s="36">
        <f>SUMIFS(СВЦЭМ!$C$33:$C$776,СВЦЭМ!$A$33:$A$776,$A114,СВЦЭМ!$B$33:$B$776,V$83)+'СЕТ СН'!$H$12+СВЦЭМ!$D$10+'СЕТ СН'!$H$5-'СЕТ СН'!$H$20</f>
        <v>1964.8600080499998</v>
      </c>
      <c r="W114" s="36">
        <f>SUMIFS(СВЦЭМ!$C$33:$C$776,СВЦЭМ!$A$33:$A$776,$A114,СВЦЭМ!$B$33:$B$776,W$83)+'СЕТ СН'!$H$12+СВЦЭМ!$D$10+'СЕТ СН'!$H$5-'СЕТ СН'!$H$20</f>
        <v>1964.8600080499998</v>
      </c>
      <c r="X114" s="36">
        <f>SUMIFS(СВЦЭМ!$C$33:$C$776,СВЦЭМ!$A$33:$A$776,$A114,СВЦЭМ!$B$33:$B$776,X$83)+'СЕТ СН'!$H$12+СВЦЭМ!$D$10+'СЕТ СН'!$H$5-'СЕТ СН'!$H$20</f>
        <v>1964.8600080499998</v>
      </c>
      <c r="Y114" s="36">
        <f>SUMIFS(СВЦЭМ!$C$33:$C$776,СВЦЭМ!$A$33:$A$776,$A114,СВЦЭМ!$B$33:$B$776,Y$83)+'СЕТ СН'!$H$12+СВЦЭМ!$D$10+'СЕТ СН'!$H$5-'СЕТ СН'!$H$20</f>
        <v>1964.8600080499998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01.06.2020</v>
      </c>
      <c r="B120" s="36">
        <f>SUMIFS(СВЦЭМ!$C$33:$C$776,СВЦЭМ!$A$33:$A$776,$A120,СВЦЭМ!$B$33:$B$776,B$119)+'СЕТ СН'!$I$12+СВЦЭМ!$D$10+'СЕТ СН'!$I$5-'СЕТ СН'!$I$20</f>
        <v>2849.32799269</v>
      </c>
      <c r="C120" s="36">
        <f>SUMIFS(СВЦЭМ!$C$33:$C$776,СВЦЭМ!$A$33:$A$776,$A120,СВЦЭМ!$B$33:$B$776,C$119)+'СЕТ СН'!$I$12+СВЦЭМ!$D$10+'СЕТ СН'!$I$5-'СЕТ СН'!$I$20</f>
        <v>2858.5865286600001</v>
      </c>
      <c r="D120" s="36">
        <f>SUMIFS(СВЦЭМ!$C$33:$C$776,СВЦЭМ!$A$33:$A$776,$A120,СВЦЭМ!$B$33:$B$776,D$119)+'СЕТ СН'!$I$12+СВЦЭМ!$D$10+'СЕТ СН'!$I$5-'СЕТ СН'!$I$20</f>
        <v>2877.4050340600002</v>
      </c>
      <c r="E120" s="36">
        <f>SUMIFS(СВЦЭМ!$C$33:$C$776,СВЦЭМ!$A$33:$A$776,$A120,СВЦЭМ!$B$33:$B$776,E$119)+'СЕТ СН'!$I$12+СВЦЭМ!$D$10+'СЕТ СН'!$I$5-'СЕТ СН'!$I$20</f>
        <v>2887.6956593300001</v>
      </c>
      <c r="F120" s="36">
        <f>SUMIFS(СВЦЭМ!$C$33:$C$776,СВЦЭМ!$A$33:$A$776,$A120,СВЦЭМ!$B$33:$B$776,F$119)+'СЕТ СН'!$I$12+СВЦЭМ!$D$10+'СЕТ СН'!$I$5-'СЕТ СН'!$I$20</f>
        <v>2886.5526556499999</v>
      </c>
      <c r="G120" s="36">
        <f>SUMIFS(СВЦЭМ!$C$33:$C$776,СВЦЭМ!$A$33:$A$776,$A120,СВЦЭМ!$B$33:$B$776,G$119)+'СЕТ СН'!$I$12+СВЦЭМ!$D$10+'СЕТ СН'!$I$5-'СЕТ СН'!$I$20</f>
        <v>2884.09139319</v>
      </c>
      <c r="H120" s="36">
        <f>SUMIFS(СВЦЭМ!$C$33:$C$776,СВЦЭМ!$A$33:$A$776,$A120,СВЦЭМ!$B$33:$B$776,H$119)+'СЕТ СН'!$I$12+СВЦЭМ!$D$10+'СЕТ СН'!$I$5-'СЕТ СН'!$I$20</f>
        <v>2859.2976724800001</v>
      </c>
      <c r="I120" s="36">
        <f>SUMIFS(СВЦЭМ!$C$33:$C$776,СВЦЭМ!$A$33:$A$776,$A120,СВЦЭМ!$B$33:$B$776,I$119)+'СЕТ СН'!$I$12+СВЦЭМ!$D$10+'СЕТ СН'!$I$5-'СЕТ СН'!$I$20</f>
        <v>2854.4732865800001</v>
      </c>
      <c r="J120" s="36">
        <f>SUMIFS(СВЦЭМ!$C$33:$C$776,СВЦЭМ!$A$33:$A$776,$A120,СВЦЭМ!$B$33:$B$776,J$119)+'СЕТ СН'!$I$12+СВЦЭМ!$D$10+'СЕТ СН'!$I$5-'СЕТ СН'!$I$20</f>
        <v>2814.9590026999999</v>
      </c>
      <c r="K120" s="36">
        <f>SUMIFS(СВЦЭМ!$C$33:$C$776,СВЦЭМ!$A$33:$A$776,$A120,СВЦЭМ!$B$33:$B$776,K$119)+'СЕТ СН'!$I$12+СВЦЭМ!$D$10+'СЕТ СН'!$I$5-'СЕТ СН'!$I$20</f>
        <v>2749.2225474400002</v>
      </c>
      <c r="L120" s="36">
        <f>SUMIFS(СВЦЭМ!$C$33:$C$776,СВЦЭМ!$A$33:$A$776,$A120,СВЦЭМ!$B$33:$B$776,L$119)+'СЕТ СН'!$I$12+СВЦЭМ!$D$10+'СЕТ СН'!$I$5-'СЕТ СН'!$I$20</f>
        <v>2780.1816779999999</v>
      </c>
      <c r="M120" s="36">
        <f>SUMIFS(СВЦЭМ!$C$33:$C$776,СВЦЭМ!$A$33:$A$776,$A120,СВЦЭМ!$B$33:$B$776,M$119)+'СЕТ СН'!$I$12+СВЦЭМ!$D$10+'СЕТ СН'!$I$5-'СЕТ СН'!$I$20</f>
        <v>2797.8042046600003</v>
      </c>
      <c r="N120" s="36">
        <f>SUMIFS(СВЦЭМ!$C$33:$C$776,СВЦЭМ!$A$33:$A$776,$A120,СВЦЭМ!$B$33:$B$776,N$119)+'СЕТ СН'!$I$12+СВЦЭМ!$D$10+'СЕТ СН'!$I$5-'СЕТ СН'!$I$20</f>
        <v>2795.6057588900003</v>
      </c>
      <c r="O120" s="36">
        <f>SUMIFS(СВЦЭМ!$C$33:$C$776,СВЦЭМ!$A$33:$A$776,$A120,СВЦЭМ!$B$33:$B$776,O$119)+'СЕТ СН'!$I$12+СВЦЭМ!$D$10+'СЕТ СН'!$I$5-'СЕТ СН'!$I$20</f>
        <v>2775.5635394000001</v>
      </c>
      <c r="P120" s="36">
        <f>SUMIFS(СВЦЭМ!$C$33:$C$776,СВЦЭМ!$A$33:$A$776,$A120,СВЦЭМ!$B$33:$B$776,P$119)+'СЕТ СН'!$I$12+СВЦЭМ!$D$10+'СЕТ СН'!$I$5-'СЕТ СН'!$I$20</f>
        <v>2771.4229838900001</v>
      </c>
      <c r="Q120" s="36">
        <f>SUMIFS(СВЦЭМ!$C$33:$C$776,СВЦЭМ!$A$33:$A$776,$A120,СВЦЭМ!$B$33:$B$776,Q$119)+'СЕТ СН'!$I$12+СВЦЭМ!$D$10+'СЕТ СН'!$I$5-'СЕТ СН'!$I$20</f>
        <v>2775.5178497699999</v>
      </c>
      <c r="R120" s="36">
        <f>SUMIFS(СВЦЭМ!$C$33:$C$776,СВЦЭМ!$A$33:$A$776,$A120,СВЦЭМ!$B$33:$B$776,R$119)+'СЕТ СН'!$I$12+СВЦЭМ!$D$10+'СЕТ СН'!$I$5-'СЕТ СН'!$I$20</f>
        <v>2768.59815248</v>
      </c>
      <c r="S120" s="36">
        <f>SUMIFS(СВЦЭМ!$C$33:$C$776,СВЦЭМ!$A$33:$A$776,$A120,СВЦЭМ!$B$33:$B$776,S$119)+'СЕТ СН'!$I$12+СВЦЭМ!$D$10+'СЕТ СН'!$I$5-'СЕТ СН'!$I$20</f>
        <v>2772.86153672</v>
      </c>
      <c r="T120" s="36">
        <f>SUMIFS(СВЦЭМ!$C$33:$C$776,СВЦЭМ!$A$33:$A$776,$A120,СВЦЭМ!$B$33:$B$776,T$119)+'СЕТ СН'!$I$12+СВЦЭМ!$D$10+'СЕТ СН'!$I$5-'СЕТ СН'!$I$20</f>
        <v>2776.3885581700001</v>
      </c>
      <c r="U120" s="36">
        <f>SUMIFS(СВЦЭМ!$C$33:$C$776,СВЦЭМ!$A$33:$A$776,$A120,СВЦЭМ!$B$33:$B$776,U$119)+'СЕТ СН'!$I$12+СВЦЭМ!$D$10+'СЕТ СН'!$I$5-'СЕТ СН'!$I$20</f>
        <v>2759.2047555999998</v>
      </c>
      <c r="V120" s="36">
        <f>SUMIFS(СВЦЭМ!$C$33:$C$776,СВЦЭМ!$A$33:$A$776,$A120,СВЦЭМ!$B$33:$B$776,V$119)+'СЕТ СН'!$I$12+СВЦЭМ!$D$10+'СЕТ СН'!$I$5-'СЕТ СН'!$I$20</f>
        <v>2774.5340140100002</v>
      </c>
      <c r="W120" s="36">
        <f>SUMIFS(СВЦЭМ!$C$33:$C$776,СВЦЭМ!$A$33:$A$776,$A120,СВЦЭМ!$B$33:$B$776,W$119)+'СЕТ СН'!$I$12+СВЦЭМ!$D$10+'СЕТ СН'!$I$5-'СЕТ СН'!$I$20</f>
        <v>2798.2477753399999</v>
      </c>
      <c r="X120" s="36">
        <f>SUMIFS(СВЦЭМ!$C$33:$C$776,СВЦЭМ!$A$33:$A$776,$A120,СВЦЭМ!$B$33:$B$776,X$119)+'СЕТ СН'!$I$12+СВЦЭМ!$D$10+'СЕТ СН'!$I$5-'СЕТ СН'!$I$20</f>
        <v>2769.7847100899999</v>
      </c>
      <c r="Y120" s="36">
        <f>SUMIFS(СВЦЭМ!$C$33:$C$776,СВЦЭМ!$A$33:$A$776,$A120,СВЦЭМ!$B$33:$B$776,Y$119)+'СЕТ СН'!$I$12+СВЦЭМ!$D$10+'СЕТ СН'!$I$5-'СЕТ СН'!$I$20</f>
        <v>2800.0441839800001</v>
      </c>
    </row>
    <row r="121" spans="1:27" ht="15.75" x14ac:dyDescent="0.2">
      <c r="A121" s="35">
        <f>A120+1</f>
        <v>43984</v>
      </c>
      <c r="B121" s="36">
        <f>SUMIFS(СВЦЭМ!$C$33:$C$776,СВЦЭМ!$A$33:$A$776,$A121,СВЦЭМ!$B$33:$B$776,B$119)+'СЕТ СН'!$I$12+СВЦЭМ!$D$10+'СЕТ СН'!$I$5-'СЕТ СН'!$I$20</f>
        <v>2823.87190646</v>
      </c>
      <c r="C121" s="36">
        <f>SUMIFS(СВЦЭМ!$C$33:$C$776,СВЦЭМ!$A$33:$A$776,$A121,СВЦЭМ!$B$33:$B$776,C$119)+'СЕТ СН'!$I$12+СВЦЭМ!$D$10+'СЕТ СН'!$I$5-'СЕТ СН'!$I$20</f>
        <v>2864.2788863800001</v>
      </c>
      <c r="D121" s="36">
        <f>SUMIFS(СВЦЭМ!$C$33:$C$776,СВЦЭМ!$A$33:$A$776,$A121,СВЦЭМ!$B$33:$B$776,D$119)+'СЕТ СН'!$I$12+СВЦЭМ!$D$10+'СЕТ СН'!$I$5-'СЕТ СН'!$I$20</f>
        <v>2890.4655995500002</v>
      </c>
      <c r="E121" s="36">
        <f>SUMIFS(СВЦЭМ!$C$33:$C$776,СВЦЭМ!$A$33:$A$776,$A121,СВЦЭМ!$B$33:$B$776,E$119)+'СЕТ СН'!$I$12+СВЦЭМ!$D$10+'СЕТ СН'!$I$5-'СЕТ СН'!$I$20</f>
        <v>2906.86892304</v>
      </c>
      <c r="F121" s="36">
        <f>SUMIFS(СВЦЭМ!$C$33:$C$776,СВЦЭМ!$A$33:$A$776,$A121,СВЦЭМ!$B$33:$B$776,F$119)+'СЕТ СН'!$I$12+СВЦЭМ!$D$10+'СЕТ СН'!$I$5-'СЕТ СН'!$I$20</f>
        <v>2910.60073625</v>
      </c>
      <c r="G121" s="36">
        <f>SUMIFS(СВЦЭМ!$C$33:$C$776,СВЦЭМ!$A$33:$A$776,$A121,СВЦЭМ!$B$33:$B$776,G$119)+'СЕТ СН'!$I$12+СВЦЭМ!$D$10+'СЕТ СН'!$I$5-'СЕТ СН'!$I$20</f>
        <v>2903.2557705200002</v>
      </c>
      <c r="H121" s="36">
        <f>SUMIFS(СВЦЭМ!$C$33:$C$776,СВЦЭМ!$A$33:$A$776,$A121,СВЦЭМ!$B$33:$B$776,H$119)+'СЕТ СН'!$I$12+СВЦЭМ!$D$10+'СЕТ СН'!$I$5-'СЕТ СН'!$I$20</f>
        <v>2861.6919490199998</v>
      </c>
      <c r="I121" s="36">
        <f>SUMIFS(СВЦЭМ!$C$33:$C$776,СВЦЭМ!$A$33:$A$776,$A121,СВЦЭМ!$B$33:$B$776,I$119)+'СЕТ СН'!$I$12+СВЦЭМ!$D$10+'СЕТ СН'!$I$5-'СЕТ СН'!$I$20</f>
        <v>2810.32494331</v>
      </c>
      <c r="J121" s="36">
        <f>SUMIFS(СВЦЭМ!$C$33:$C$776,СВЦЭМ!$A$33:$A$776,$A121,СВЦЭМ!$B$33:$B$776,J$119)+'СЕТ СН'!$I$12+СВЦЭМ!$D$10+'СЕТ СН'!$I$5-'СЕТ СН'!$I$20</f>
        <v>2827.6178751100001</v>
      </c>
      <c r="K121" s="36">
        <f>SUMIFS(СВЦЭМ!$C$33:$C$776,СВЦЭМ!$A$33:$A$776,$A121,СВЦЭМ!$B$33:$B$776,K$119)+'СЕТ СН'!$I$12+СВЦЭМ!$D$10+'СЕТ СН'!$I$5-'СЕТ СН'!$I$20</f>
        <v>2824.7979872999999</v>
      </c>
      <c r="L121" s="36">
        <f>SUMIFS(СВЦЭМ!$C$33:$C$776,СВЦЭМ!$A$33:$A$776,$A121,СВЦЭМ!$B$33:$B$776,L$119)+'СЕТ СН'!$I$12+СВЦЭМ!$D$10+'СЕТ СН'!$I$5-'СЕТ СН'!$I$20</f>
        <v>2818.9426354400002</v>
      </c>
      <c r="M121" s="36">
        <f>SUMIFS(СВЦЭМ!$C$33:$C$776,СВЦЭМ!$A$33:$A$776,$A121,СВЦЭМ!$B$33:$B$776,M$119)+'СЕТ СН'!$I$12+СВЦЭМ!$D$10+'СЕТ СН'!$I$5-'СЕТ СН'!$I$20</f>
        <v>2792.6778023400002</v>
      </c>
      <c r="N121" s="36">
        <f>SUMIFS(СВЦЭМ!$C$33:$C$776,СВЦЭМ!$A$33:$A$776,$A121,СВЦЭМ!$B$33:$B$776,N$119)+'СЕТ СН'!$I$12+СВЦЭМ!$D$10+'СЕТ СН'!$I$5-'СЕТ СН'!$I$20</f>
        <v>2787.7847175900001</v>
      </c>
      <c r="O121" s="36">
        <f>SUMIFS(СВЦЭМ!$C$33:$C$776,СВЦЭМ!$A$33:$A$776,$A121,СВЦЭМ!$B$33:$B$776,O$119)+'СЕТ СН'!$I$12+СВЦЭМ!$D$10+'СЕТ СН'!$I$5-'СЕТ СН'!$I$20</f>
        <v>2787.45545696</v>
      </c>
      <c r="P121" s="36">
        <f>SUMIFS(СВЦЭМ!$C$33:$C$776,СВЦЭМ!$A$33:$A$776,$A121,СВЦЭМ!$B$33:$B$776,P$119)+'СЕТ СН'!$I$12+СВЦЭМ!$D$10+'СЕТ СН'!$I$5-'СЕТ СН'!$I$20</f>
        <v>2801.1467659099999</v>
      </c>
      <c r="Q121" s="36">
        <f>SUMIFS(СВЦЭМ!$C$33:$C$776,СВЦЭМ!$A$33:$A$776,$A121,СВЦЭМ!$B$33:$B$776,Q$119)+'СЕТ СН'!$I$12+СВЦЭМ!$D$10+'СЕТ СН'!$I$5-'СЕТ СН'!$I$20</f>
        <v>2796.8559061000001</v>
      </c>
      <c r="R121" s="36">
        <f>SUMIFS(СВЦЭМ!$C$33:$C$776,СВЦЭМ!$A$33:$A$776,$A121,СВЦЭМ!$B$33:$B$776,R$119)+'СЕТ СН'!$I$12+СВЦЭМ!$D$10+'СЕТ СН'!$I$5-'СЕТ СН'!$I$20</f>
        <v>2788.2523214500002</v>
      </c>
      <c r="S121" s="36">
        <f>SUMIFS(СВЦЭМ!$C$33:$C$776,СВЦЭМ!$A$33:$A$776,$A121,СВЦЭМ!$B$33:$B$776,S$119)+'СЕТ СН'!$I$12+СВЦЭМ!$D$10+'СЕТ СН'!$I$5-'СЕТ СН'!$I$20</f>
        <v>2798.1936824499999</v>
      </c>
      <c r="T121" s="36">
        <f>SUMIFS(СВЦЭМ!$C$33:$C$776,СВЦЭМ!$A$33:$A$776,$A121,СВЦЭМ!$B$33:$B$776,T$119)+'СЕТ СН'!$I$12+СВЦЭМ!$D$10+'СЕТ СН'!$I$5-'СЕТ СН'!$I$20</f>
        <v>2815.30109829</v>
      </c>
      <c r="U121" s="36">
        <f>SUMIFS(СВЦЭМ!$C$33:$C$776,СВЦЭМ!$A$33:$A$776,$A121,СВЦЭМ!$B$33:$B$776,U$119)+'СЕТ СН'!$I$12+СВЦЭМ!$D$10+'СЕТ СН'!$I$5-'СЕТ СН'!$I$20</f>
        <v>2807.8586296200001</v>
      </c>
      <c r="V121" s="36">
        <f>SUMIFS(СВЦЭМ!$C$33:$C$776,СВЦЭМ!$A$33:$A$776,$A121,СВЦЭМ!$B$33:$B$776,V$119)+'СЕТ СН'!$I$12+СВЦЭМ!$D$10+'СЕТ СН'!$I$5-'СЕТ СН'!$I$20</f>
        <v>2805.08350307</v>
      </c>
      <c r="W121" s="36">
        <f>SUMIFS(СВЦЭМ!$C$33:$C$776,СВЦЭМ!$A$33:$A$776,$A121,СВЦЭМ!$B$33:$B$776,W$119)+'СЕТ СН'!$I$12+СВЦЭМ!$D$10+'СЕТ СН'!$I$5-'СЕТ СН'!$I$20</f>
        <v>2797.7613823500001</v>
      </c>
      <c r="X121" s="36">
        <f>SUMIFS(СВЦЭМ!$C$33:$C$776,СВЦЭМ!$A$33:$A$776,$A121,СВЦЭМ!$B$33:$B$776,X$119)+'СЕТ СН'!$I$12+СВЦЭМ!$D$10+'СЕТ СН'!$I$5-'СЕТ СН'!$I$20</f>
        <v>2771.8014346800001</v>
      </c>
      <c r="Y121" s="36">
        <f>SUMIFS(СВЦЭМ!$C$33:$C$776,СВЦЭМ!$A$33:$A$776,$A121,СВЦЭМ!$B$33:$B$776,Y$119)+'СЕТ СН'!$I$12+СВЦЭМ!$D$10+'СЕТ СН'!$I$5-'СЕТ СН'!$I$20</f>
        <v>2771.4953542900003</v>
      </c>
    </row>
    <row r="122" spans="1:27" ht="15.75" x14ac:dyDescent="0.2">
      <c r="A122" s="35">
        <f t="shared" ref="A122:A150" si="3">A121+1</f>
        <v>43985</v>
      </c>
      <c r="B122" s="36">
        <f>SUMIFS(СВЦЭМ!$C$33:$C$776,СВЦЭМ!$A$33:$A$776,$A122,СВЦЭМ!$B$33:$B$776,B$119)+'СЕТ СН'!$I$12+СВЦЭМ!$D$10+'СЕТ СН'!$I$5-'СЕТ СН'!$I$20</f>
        <v>2888.7299708999999</v>
      </c>
      <c r="C122" s="36">
        <f>SUMIFS(СВЦЭМ!$C$33:$C$776,СВЦЭМ!$A$33:$A$776,$A122,СВЦЭМ!$B$33:$B$776,C$119)+'СЕТ СН'!$I$12+СВЦЭМ!$D$10+'СЕТ СН'!$I$5-'СЕТ СН'!$I$20</f>
        <v>2910.7444725800001</v>
      </c>
      <c r="D122" s="36">
        <f>SUMIFS(СВЦЭМ!$C$33:$C$776,СВЦЭМ!$A$33:$A$776,$A122,СВЦЭМ!$B$33:$B$776,D$119)+'СЕТ СН'!$I$12+СВЦЭМ!$D$10+'СЕТ СН'!$I$5-'СЕТ СН'!$I$20</f>
        <v>2912.8361727000001</v>
      </c>
      <c r="E122" s="36">
        <f>SUMIFS(СВЦЭМ!$C$33:$C$776,СВЦЭМ!$A$33:$A$776,$A122,СВЦЭМ!$B$33:$B$776,E$119)+'СЕТ СН'!$I$12+СВЦЭМ!$D$10+'СЕТ СН'!$I$5-'СЕТ СН'!$I$20</f>
        <v>2916.9793349900001</v>
      </c>
      <c r="F122" s="36">
        <f>SUMIFS(СВЦЭМ!$C$33:$C$776,СВЦЭМ!$A$33:$A$776,$A122,СВЦЭМ!$B$33:$B$776,F$119)+'СЕТ СН'!$I$12+СВЦЭМ!$D$10+'СЕТ СН'!$I$5-'СЕТ СН'!$I$20</f>
        <v>2915.1743912500001</v>
      </c>
      <c r="G122" s="36">
        <f>SUMIFS(СВЦЭМ!$C$33:$C$776,СВЦЭМ!$A$33:$A$776,$A122,СВЦЭМ!$B$33:$B$776,G$119)+'СЕТ СН'!$I$12+СВЦЭМ!$D$10+'СЕТ СН'!$I$5-'СЕТ СН'!$I$20</f>
        <v>2913.6381344900001</v>
      </c>
      <c r="H122" s="36">
        <f>SUMIFS(СВЦЭМ!$C$33:$C$776,СВЦЭМ!$A$33:$A$776,$A122,СВЦЭМ!$B$33:$B$776,H$119)+'СЕТ СН'!$I$12+СВЦЭМ!$D$10+'СЕТ СН'!$I$5-'СЕТ СН'!$I$20</f>
        <v>2913.3171773900003</v>
      </c>
      <c r="I122" s="36">
        <f>SUMIFS(СВЦЭМ!$C$33:$C$776,СВЦЭМ!$A$33:$A$776,$A122,СВЦЭМ!$B$33:$B$776,I$119)+'СЕТ СН'!$I$12+СВЦЭМ!$D$10+'СЕТ СН'!$I$5-'СЕТ СН'!$I$20</f>
        <v>2879.8257224899999</v>
      </c>
      <c r="J122" s="36">
        <f>SUMIFS(СВЦЭМ!$C$33:$C$776,СВЦЭМ!$A$33:$A$776,$A122,СВЦЭМ!$B$33:$B$776,J$119)+'СЕТ СН'!$I$12+СВЦЭМ!$D$10+'СЕТ СН'!$I$5-'СЕТ СН'!$I$20</f>
        <v>2890.1329712699999</v>
      </c>
      <c r="K122" s="36">
        <f>SUMIFS(СВЦЭМ!$C$33:$C$776,СВЦЭМ!$A$33:$A$776,$A122,СВЦЭМ!$B$33:$B$776,K$119)+'СЕТ СН'!$I$12+СВЦЭМ!$D$10+'СЕТ СН'!$I$5-'СЕТ СН'!$I$20</f>
        <v>2884.2699295699999</v>
      </c>
      <c r="L122" s="36">
        <f>SUMIFS(СВЦЭМ!$C$33:$C$776,СВЦЭМ!$A$33:$A$776,$A122,СВЦЭМ!$B$33:$B$776,L$119)+'СЕТ СН'!$I$12+СВЦЭМ!$D$10+'СЕТ СН'!$I$5-'СЕТ СН'!$I$20</f>
        <v>2834.6334437200003</v>
      </c>
      <c r="M122" s="36">
        <f>SUMIFS(СВЦЭМ!$C$33:$C$776,СВЦЭМ!$A$33:$A$776,$A122,СВЦЭМ!$B$33:$B$776,M$119)+'СЕТ СН'!$I$12+СВЦЭМ!$D$10+'СЕТ СН'!$I$5-'СЕТ СН'!$I$20</f>
        <v>2781.2052522100003</v>
      </c>
      <c r="N122" s="36">
        <f>SUMIFS(СВЦЭМ!$C$33:$C$776,СВЦЭМ!$A$33:$A$776,$A122,СВЦЭМ!$B$33:$B$776,N$119)+'СЕТ СН'!$I$12+СВЦЭМ!$D$10+'СЕТ СН'!$I$5-'СЕТ СН'!$I$20</f>
        <v>2761.5031274500002</v>
      </c>
      <c r="O122" s="36">
        <f>SUMIFS(СВЦЭМ!$C$33:$C$776,СВЦЭМ!$A$33:$A$776,$A122,СВЦЭМ!$B$33:$B$776,O$119)+'СЕТ СН'!$I$12+СВЦЭМ!$D$10+'СЕТ СН'!$I$5-'СЕТ СН'!$I$20</f>
        <v>2763.2503656700001</v>
      </c>
      <c r="P122" s="36">
        <f>SUMIFS(СВЦЭМ!$C$33:$C$776,СВЦЭМ!$A$33:$A$776,$A122,СВЦЭМ!$B$33:$B$776,P$119)+'СЕТ СН'!$I$12+СВЦЭМ!$D$10+'СЕТ СН'!$I$5-'СЕТ СН'!$I$20</f>
        <v>2771.4198704700002</v>
      </c>
      <c r="Q122" s="36">
        <f>SUMIFS(СВЦЭМ!$C$33:$C$776,СВЦЭМ!$A$33:$A$776,$A122,СВЦЭМ!$B$33:$B$776,Q$119)+'СЕТ СН'!$I$12+СВЦЭМ!$D$10+'СЕТ СН'!$I$5-'СЕТ СН'!$I$20</f>
        <v>2769.4828292399998</v>
      </c>
      <c r="R122" s="36">
        <f>SUMIFS(СВЦЭМ!$C$33:$C$776,СВЦЭМ!$A$33:$A$776,$A122,СВЦЭМ!$B$33:$B$776,R$119)+'СЕТ СН'!$I$12+СВЦЭМ!$D$10+'СЕТ СН'!$I$5-'СЕТ СН'!$I$20</f>
        <v>2767.7995898099998</v>
      </c>
      <c r="S122" s="36">
        <f>SUMIFS(СВЦЭМ!$C$33:$C$776,СВЦЭМ!$A$33:$A$776,$A122,СВЦЭМ!$B$33:$B$776,S$119)+'СЕТ СН'!$I$12+СВЦЭМ!$D$10+'СЕТ СН'!$I$5-'СЕТ СН'!$I$20</f>
        <v>2765.2400323100001</v>
      </c>
      <c r="T122" s="36">
        <f>SUMIFS(СВЦЭМ!$C$33:$C$776,СВЦЭМ!$A$33:$A$776,$A122,СВЦЭМ!$B$33:$B$776,T$119)+'СЕТ СН'!$I$12+СВЦЭМ!$D$10+'СЕТ СН'!$I$5-'СЕТ СН'!$I$20</f>
        <v>2792.2957506000002</v>
      </c>
      <c r="U122" s="36">
        <f>SUMIFS(СВЦЭМ!$C$33:$C$776,СВЦЭМ!$A$33:$A$776,$A122,СВЦЭМ!$B$33:$B$776,U$119)+'СЕТ СН'!$I$12+СВЦЭМ!$D$10+'СЕТ СН'!$I$5-'СЕТ СН'!$I$20</f>
        <v>2767.3655545700003</v>
      </c>
      <c r="V122" s="36">
        <f>SUMIFS(СВЦЭМ!$C$33:$C$776,СВЦЭМ!$A$33:$A$776,$A122,СВЦЭМ!$B$33:$B$776,V$119)+'СЕТ СН'!$I$12+СВЦЭМ!$D$10+'СЕТ СН'!$I$5-'СЕТ СН'!$I$20</f>
        <v>2712.2696418099999</v>
      </c>
      <c r="W122" s="36">
        <f>SUMIFS(СВЦЭМ!$C$33:$C$776,СВЦЭМ!$A$33:$A$776,$A122,СВЦЭМ!$B$33:$B$776,W$119)+'СЕТ СН'!$I$12+СВЦЭМ!$D$10+'СЕТ СН'!$I$5-'СЕТ СН'!$I$20</f>
        <v>2707.77822582</v>
      </c>
      <c r="X122" s="36">
        <f>SUMIFS(СВЦЭМ!$C$33:$C$776,СВЦЭМ!$A$33:$A$776,$A122,СВЦЭМ!$B$33:$B$776,X$119)+'СЕТ СН'!$I$12+СВЦЭМ!$D$10+'СЕТ СН'!$I$5-'СЕТ СН'!$I$20</f>
        <v>2759.3561669199999</v>
      </c>
      <c r="Y122" s="36">
        <f>SUMIFS(СВЦЭМ!$C$33:$C$776,СВЦЭМ!$A$33:$A$776,$A122,СВЦЭМ!$B$33:$B$776,Y$119)+'СЕТ СН'!$I$12+СВЦЭМ!$D$10+'СЕТ СН'!$I$5-'СЕТ СН'!$I$20</f>
        <v>2829.9352206900003</v>
      </c>
    </row>
    <row r="123" spans="1:27" ht="15.75" x14ac:dyDescent="0.2">
      <c r="A123" s="35">
        <f t="shared" si="3"/>
        <v>43986</v>
      </c>
      <c r="B123" s="36">
        <f>SUMIFS(СВЦЭМ!$C$33:$C$776,СВЦЭМ!$A$33:$A$776,$A123,СВЦЭМ!$B$33:$B$776,B$119)+'СЕТ СН'!$I$12+СВЦЭМ!$D$10+'СЕТ СН'!$I$5-'СЕТ СН'!$I$20</f>
        <v>2917.4302883099999</v>
      </c>
      <c r="C123" s="36">
        <f>SUMIFS(СВЦЭМ!$C$33:$C$776,СВЦЭМ!$A$33:$A$776,$A123,СВЦЭМ!$B$33:$B$776,C$119)+'СЕТ СН'!$I$12+СВЦЭМ!$D$10+'СЕТ СН'!$I$5-'СЕТ СН'!$I$20</f>
        <v>2935.63018164</v>
      </c>
      <c r="D123" s="36">
        <f>SUMIFS(СВЦЭМ!$C$33:$C$776,СВЦЭМ!$A$33:$A$776,$A123,СВЦЭМ!$B$33:$B$776,D$119)+'СЕТ СН'!$I$12+СВЦЭМ!$D$10+'СЕТ СН'!$I$5-'СЕТ СН'!$I$20</f>
        <v>2949.3054205600001</v>
      </c>
      <c r="E123" s="36">
        <f>SUMIFS(СВЦЭМ!$C$33:$C$776,СВЦЭМ!$A$33:$A$776,$A123,СВЦЭМ!$B$33:$B$776,E$119)+'СЕТ СН'!$I$12+СВЦЭМ!$D$10+'СЕТ СН'!$I$5-'СЕТ СН'!$I$20</f>
        <v>2956.2335711400001</v>
      </c>
      <c r="F123" s="36">
        <f>SUMIFS(СВЦЭМ!$C$33:$C$776,СВЦЭМ!$A$33:$A$776,$A123,СВЦЭМ!$B$33:$B$776,F$119)+'СЕТ СН'!$I$12+СВЦЭМ!$D$10+'СЕТ СН'!$I$5-'СЕТ СН'!$I$20</f>
        <v>2965.0838551100001</v>
      </c>
      <c r="G123" s="36">
        <f>SUMIFS(СВЦЭМ!$C$33:$C$776,СВЦЭМ!$A$33:$A$776,$A123,СВЦЭМ!$B$33:$B$776,G$119)+'СЕТ СН'!$I$12+СВЦЭМ!$D$10+'СЕТ СН'!$I$5-'СЕТ СН'!$I$20</f>
        <v>2965.4087294199999</v>
      </c>
      <c r="H123" s="36">
        <f>SUMIFS(СВЦЭМ!$C$33:$C$776,СВЦЭМ!$A$33:$A$776,$A123,СВЦЭМ!$B$33:$B$776,H$119)+'СЕТ СН'!$I$12+СВЦЭМ!$D$10+'СЕТ СН'!$I$5-'СЕТ СН'!$I$20</f>
        <v>2958.7633091500002</v>
      </c>
      <c r="I123" s="36">
        <f>SUMIFS(СВЦЭМ!$C$33:$C$776,СВЦЭМ!$A$33:$A$776,$A123,СВЦЭМ!$B$33:$B$776,I$119)+'СЕТ СН'!$I$12+СВЦЭМ!$D$10+'СЕТ СН'!$I$5-'СЕТ СН'!$I$20</f>
        <v>2916.8782283</v>
      </c>
      <c r="J123" s="36">
        <f>SUMIFS(СВЦЭМ!$C$33:$C$776,СВЦЭМ!$A$33:$A$776,$A123,СВЦЭМ!$B$33:$B$776,J$119)+'СЕТ СН'!$I$12+СВЦЭМ!$D$10+'СЕТ СН'!$I$5-'СЕТ СН'!$I$20</f>
        <v>2908.56687848</v>
      </c>
      <c r="K123" s="36">
        <f>SUMIFS(СВЦЭМ!$C$33:$C$776,СВЦЭМ!$A$33:$A$776,$A123,СВЦЭМ!$B$33:$B$776,K$119)+'СЕТ СН'!$I$12+СВЦЭМ!$D$10+'СЕТ СН'!$I$5-'СЕТ СН'!$I$20</f>
        <v>2879.9859898899999</v>
      </c>
      <c r="L123" s="36">
        <f>SUMIFS(СВЦЭМ!$C$33:$C$776,СВЦЭМ!$A$33:$A$776,$A123,СВЦЭМ!$B$33:$B$776,L$119)+'СЕТ СН'!$I$12+СВЦЭМ!$D$10+'СЕТ СН'!$I$5-'СЕТ СН'!$I$20</f>
        <v>2842.5291721499998</v>
      </c>
      <c r="M123" s="36">
        <f>SUMIFS(СВЦЭМ!$C$33:$C$776,СВЦЭМ!$A$33:$A$776,$A123,СВЦЭМ!$B$33:$B$776,M$119)+'СЕТ СН'!$I$12+СВЦЭМ!$D$10+'СЕТ СН'!$I$5-'СЕТ СН'!$I$20</f>
        <v>2808.94855026</v>
      </c>
      <c r="N123" s="36">
        <f>SUMIFS(СВЦЭМ!$C$33:$C$776,СВЦЭМ!$A$33:$A$776,$A123,СВЦЭМ!$B$33:$B$776,N$119)+'СЕТ СН'!$I$12+СВЦЭМ!$D$10+'СЕТ СН'!$I$5-'СЕТ СН'!$I$20</f>
        <v>2809.11652095</v>
      </c>
      <c r="O123" s="36">
        <f>SUMIFS(СВЦЭМ!$C$33:$C$776,СВЦЭМ!$A$33:$A$776,$A123,СВЦЭМ!$B$33:$B$776,O$119)+'СЕТ СН'!$I$12+СВЦЭМ!$D$10+'СЕТ СН'!$I$5-'СЕТ СН'!$I$20</f>
        <v>2814.4994195099998</v>
      </c>
      <c r="P123" s="36">
        <f>SUMIFS(СВЦЭМ!$C$33:$C$776,СВЦЭМ!$A$33:$A$776,$A123,СВЦЭМ!$B$33:$B$776,P$119)+'СЕТ СН'!$I$12+СВЦЭМ!$D$10+'СЕТ СН'!$I$5-'СЕТ СН'!$I$20</f>
        <v>2814.5460388700003</v>
      </c>
      <c r="Q123" s="36">
        <f>SUMIFS(СВЦЭМ!$C$33:$C$776,СВЦЭМ!$A$33:$A$776,$A123,СВЦЭМ!$B$33:$B$776,Q$119)+'СЕТ СН'!$I$12+СВЦЭМ!$D$10+'СЕТ СН'!$I$5-'СЕТ СН'!$I$20</f>
        <v>2807.6149894700002</v>
      </c>
      <c r="R123" s="36">
        <f>SUMIFS(СВЦЭМ!$C$33:$C$776,СВЦЭМ!$A$33:$A$776,$A123,СВЦЭМ!$B$33:$B$776,R$119)+'СЕТ СН'!$I$12+СВЦЭМ!$D$10+'СЕТ СН'!$I$5-'СЕТ СН'!$I$20</f>
        <v>2808.2072587500002</v>
      </c>
      <c r="S123" s="36">
        <f>SUMIFS(СВЦЭМ!$C$33:$C$776,СВЦЭМ!$A$33:$A$776,$A123,СВЦЭМ!$B$33:$B$776,S$119)+'СЕТ СН'!$I$12+СВЦЭМ!$D$10+'СЕТ СН'!$I$5-'СЕТ СН'!$I$20</f>
        <v>2813.1113670599998</v>
      </c>
      <c r="T123" s="36">
        <f>SUMIFS(СВЦЭМ!$C$33:$C$776,СВЦЭМ!$A$33:$A$776,$A123,СВЦЭМ!$B$33:$B$776,T$119)+'СЕТ СН'!$I$12+СВЦЭМ!$D$10+'СЕТ СН'!$I$5-'СЕТ СН'!$I$20</f>
        <v>2796.1438056100001</v>
      </c>
      <c r="U123" s="36">
        <f>SUMIFS(СВЦЭМ!$C$33:$C$776,СВЦЭМ!$A$33:$A$776,$A123,СВЦЭМ!$B$33:$B$776,U$119)+'СЕТ СН'!$I$12+СВЦЭМ!$D$10+'СЕТ СН'!$I$5-'СЕТ СН'!$I$20</f>
        <v>2753.3577599099999</v>
      </c>
      <c r="V123" s="36">
        <f>SUMIFS(СВЦЭМ!$C$33:$C$776,СВЦЭМ!$A$33:$A$776,$A123,СВЦЭМ!$B$33:$B$776,V$119)+'СЕТ СН'!$I$12+СВЦЭМ!$D$10+'СЕТ СН'!$I$5-'СЕТ СН'!$I$20</f>
        <v>2743.5932684200002</v>
      </c>
      <c r="W123" s="36">
        <f>SUMIFS(СВЦЭМ!$C$33:$C$776,СВЦЭМ!$A$33:$A$776,$A123,СВЦЭМ!$B$33:$B$776,W$119)+'СЕТ СН'!$I$12+СВЦЭМ!$D$10+'СЕТ СН'!$I$5-'СЕТ СН'!$I$20</f>
        <v>2734.5448137100002</v>
      </c>
      <c r="X123" s="36">
        <f>SUMIFS(СВЦЭМ!$C$33:$C$776,СВЦЭМ!$A$33:$A$776,$A123,СВЦЭМ!$B$33:$B$776,X$119)+'СЕТ СН'!$I$12+СВЦЭМ!$D$10+'СЕТ СН'!$I$5-'СЕТ СН'!$I$20</f>
        <v>2772.1517691399999</v>
      </c>
      <c r="Y123" s="36">
        <f>SUMIFS(СВЦЭМ!$C$33:$C$776,СВЦЭМ!$A$33:$A$776,$A123,СВЦЭМ!$B$33:$B$776,Y$119)+'СЕТ СН'!$I$12+СВЦЭМ!$D$10+'СЕТ СН'!$I$5-'СЕТ СН'!$I$20</f>
        <v>2840.9694608099999</v>
      </c>
    </row>
    <row r="124" spans="1:27" ht="15.75" x14ac:dyDescent="0.2">
      <c r="A124" s="35">
        <f t="shared" si="3"/>
        <v>43987</v>
      </c>
      <c r="B124" s="36">
        <f>SUMIFS(СВЦЭМ!$C$33:$C$776,СВЦЭМ!$A$33:$A$776,$A124,СВЦЭМ!$B$33:$B$776,B$119)+'СЕТ СН'!$I$12+СВЦЭМ!$D$10+'СЕТ СН'!$I$5-'СЕТ СН'!$I$20</f>
        <v>2960.9338915600001</v>
      </c>
      <c r="C124" s="36">
        <f>SUMIFS(СВЦЭМ!$C$33:$C$776,СВЦЭМ!$A$33:$A$776,$A124,СВЦЭМ!$B$33:$B$776,C$119)+'СЕТ СН'!$I$12+СВЦЭМ!$D$10+'СЕТ СН'!$I$5-'СЕТ СН'!$I$20</f>
        <v>2983.8768581499999</v>
      </c>
      <c r="D124" s="36">
        <f>SUMIFS(СВЦЭМ!$C$33:$C$776,СВЦЭМ!$A$33:$A$776,$A124,СВЦЭМ!$B$33:$B$776,D$119)+'СЕТ СН'!$I$12+СВЦЭМ!$D$10+'СЕТ СН'!$I$5-'СЕТ СН'!$I$20</f>
        <v>3007.5546688200002</v>
      </c>
      <c r="E124" s="36">
        <f>SUMIFS(СВЦЭМ!$C$33:$C$776,СВЦЭМ!$A$33:$A$776,$A124,СВЦЭМ!$B$33:$B$776,E$119)+'СЕТ СН'!$I$12+СВЦЭМ!$D$10+'СЕТ СН'!$I$5-'СЕТ СН'!$I$20</f>
        <v>3028.3922590100001</v>
      </c>
      <c r="F124" s="36">
        <f>SUMIFS(СВЦЭМ!$C$33:$C$776,СВЦЭМ!$A$33:$A$776,$A124,СВЦЭМ!$B$33:$B$776,F$119)+'СЕТ СН'!$I$12+СВЦЭМ!$D$10+'СЕТ СН'!$I$5-'СЕТ СН'!$I$20</f>
        <v>3022.3115866600001</v>
      </c>
      <c r="G124" s="36">
        <f>SUMIFS(СВЦЭМ!$C$33:$C$776,СВЦЭМ!$A$33:$A$776,$A124,СВЦЭМ!$B$33:$B$776,G$119)+'СЕТ СН'!$I$12+СВЦЭМ!$D$10+'СЕТ СН'!$I$5-'СЕТ СН'!$I$20</f>
        <v>3018.6983158100002</v>
      </c>
      <c r="H124" s="36">
        <f>SUMIFS(СВЦЭМ!$C$33:$C$776,СВЦЭМ!$A$33:$A$776,$A124,СВЦЭМ!$B$33:$B$776,H$119)+'СЕТ СН'!$I$12+СВЦЭМ!$D$10+'СЕТ СН'!$I$5-'СЕТ СН'!$I$20</f>
        <v>2977.31567202</v>
      </c>
      <c r="I124" s="36">
        <f>SUMIFS(СВЦЭМ!$C$33:$C$776,СВЦЭМ!$A$33:$A$776,$A124,СВЦЭМ!$B$33:$B$776,I$119)+'СЕТ СН'!$I$12+СВЦЭМ!$D$10+'СЕТ СН'!$I$5-'СЕТ СН'!$I$20</f>
        <v>2924.04915411</v>
      </c>
      <c r="J124" s="36">
        <f>SUMIFS(СВЦЭМ!$C$33:$C$776,СВЦЭМ!$A$33:$A$776,$A124,СВЦЭМ!$B$33:$B$776,J$119)+'СЕТ СН'!$I$12+СВЦЭМ!$D$10+'СЕТ СН'!$I$5-'СЕТ СН'!$I$20</f>
        <v>2862.0973000200001</v>
      </c>
      <c r="K124" s="36">
        <f>SUMIFS(СВЦЭМ!$C$33:$C$776,СВЦЭМ!$A$33:$A$776,$A124,СВЦЭМ!$B$33:$B$776,K$119)+'СЕТ СН'!$I$12+СВЦЭМ!$D$10+'СЕТ СН'!$I$5-'СЕТ СН'!$I$20</f>
        <v>2770.6484745100001</v>
      </c>
      <c r="L124" s="36">
        <f>SUMIFS(СВЦЭМ!$C$33:$C$776,СВЦЭМ!$A$33:$A$776,$A124,СВЦЭМ!$B$33:$B$776,L$119)+'СЕТ СН'!$I$12+СВЦЭМ!$D$10+'СЕТ СН'!$I$5-'СЕТ СН'!$I$20</f>
        <v>2733.9010311800002</v>
      </c>
      <c r="M124" s="36">
        <f>SUMIFS(СВЦЭМ!$C$33:$C$776,СВЦЭМ!$A$33:$A$776,$A124,СВЦЭМ!$B$33:$B$776,M$119)+'СЕТ СН'!$I$12+СВЦЭМ!$D$10+'СЕТ СН'!$I$5-'СЕТ СН'!$I$20</f>
        <v>2736.1512835600001</v>
      </c>
      <c r="N124" s="36">
        <f>SUMIFS(СВЦЭМ!$C$33:$C$776,СВЦЭМ!$A$33:$A$776,$A124,СВЦЭМ!$B$33:$B$776,N$119)+'СЕТ СН'!$I$12+СВЦЭМ!$D$10+'СЕТ СН'!$I$5-'СЕТ СН'!$I$20</f>
        <v>2736.1032459100002</v>
      </c>
      <c r="O124" s="36">
        <f>SUMIFS(СВЦЭМ!$C$33:$C$776,СВЦЭМ!$A$33:$A$776,$A124,СВЦЭМ!$B$33:$B$776,O$119)+'СЕТ СН'!$I$12+СВЦЭМ!$D$10+'СЕТ СН'!$I$5-'СЕТ СН'!$I$20</f>
        <v>2748.50275891</v>
      </c>
      <c r="P124" s="36">
        <f>SUMIFS(СВЦЭМ!$C$33:$C$776,СВЦЭМ!$A$33:$A$776,$A124,СВЦЭМ!$B$33:$B$776,P$119)+'СЕТ СН'!$I$12+СВЦЭМ!$D$10+'СЕТ СН'!$I$5-'СЕТ СН'!$I$20</f>
        <v>2762.6592977600003</v>
      </c>
      <c r="Q124" s="36">
        <f>SUMIFS(СВЦЭМ!$C$33:$C$776,СВЦЭМ!$A$33:$A$776,$A124,СВЦЭМ!$B$33:$B$776,Q$119)+'СЕТ СН'!$I$12+СВЦЭМ!$D$10+'СЕТ СН'!$I$5-'СЕТ СН'!$I$20</f>
        <v>2770.5229666200003</v>
      </c>
      <c r="R124" s="36">
        <f>SUMIFS(СВЦЭМ!$C$33:$C$776,СВЦЭМ!$A$33:$A$776,$A124,СВЦЭМ!$B$33:$B$776,R$119)+'СЕТ СН'!$I$12+СВЦЭМ!$D$10+'СЕТ СН'!$I$5-'СЕТ СН'!$I$20</f>
        <v>2767.9246196100003</v>
      </c>
      <c r="S124" s="36">
        <f>SUMIFS(СВЦЭМ!$C$33:$C$776,СВЦЭМ!$A$33:$A$776,$A124,СВЦЭМ!$B$33:$B$776,S$119)+'СЕТ СН'!$I$12+СВЦЭМ!$D$10+'СЕТ СН'!$I$5-'СЕТ СН'!$I$20</f>
        <v>2772.5014902900002</v>
      </c>
      <c r="T124" s="36">
        <f>SUMIFS(СВЦЭМ!$C$33:$C$776,СВЦЭМ!$A$33:$A$776,$A124,СВЦЭМ!$B$33:$B$776,T$119)+'СЕТ СН'!$I$12+СВЦЭМ!$D$10+'СЕТ СН'!$I$5-'СЕТ СН'!$I$20</f>
        <v>2766.2934526600002</v>
      </c>
      <c r="U124" s="36">
        <f>SUMIFS(СВЦЭМ!$C$33:$C$776,СВЦЭМ!$A$33:$A$776,$A124,СВЦЭМ!$B$33:$B$776,U$119)+'СЕТ СН'!$I$12+СВЦЭМ!$D$10+'СЕТ СН'!$I$5-'СЕТ СН'!$I$20</f>
        <v>2760.05103796</v>
      </c>
      <c r="V124" s="36">
        <f>SUMIFS(СВЦЭМ!$C$33:$C$776,СВЦЭМ!$A$33:$A$776,$A124,СВЦЭМ!$B$33:$B$776,V$119)+'СЕТ СН'!$I$12+СВЦЭМ!$D$10+'СЕТ СН'!$I$5-'СЕТ СН'!$I$20</f>
        <v>2737.2081883199999</v>
      </c>
      <c r="W124" s="36">
        <f>SUMIFS(СВЦЭМ!$C$33:$C$776,СВЦЭМ!$A$33:$A$776,$A124,СВЦЭМ!$B$33:$B$776,W$119)+'СЕТ СН'!$I$12+СВЦЭМ!$D$10+'СЕТ СН'!$I$5-'СЕТ СН'!$I$20</f>
        <v>2725.8794622099999</v>
      </c>
      <c r="X124" s="36">
        <f>SUMIFS(СВЦЭМ!$C$33:$C$776,СВЦЭМ!$A$33:$A$776,$A124,СВЦЭМ!$B$33:$B$776,X$119)+'СЕТ СН'!$I$12+СВЦЭМ!$D$10+'СЕТ СН'!$I$5-'СЕТ СН'!$I$20</f>
        <v>2755.5905347299999</v>
      </c>
      <c r="Y124" s="36">
        <f>SUMIFS(СВЦЭМ!$C$33:$C$776,СВЦЭМ!$A$33:$A$776,$A124,СВЦЭМ!$B$33:$B$776,Y$119)+'СЕТ СН'!$I$12+СВЦЭМ!$D$10+'СЕТ СН'!$I$5-'СЕТ СН'!$I$20</f>
        <v>2830.59313372</v>
      </c>
    </row>
    <row r="125" spans="1:27" ht="15.75" x14ac:dyDescent="0.2">
      <c r="A125" s="35">
        <f t="shared" si="3"/>
        <v>43988</v>
      </c>
      <c r="B125" s="36">
        <f>SUMIFS(СВЦЭМ!$C$33:$C$776,СВЦЭМ!$A$33:$A$776,$A125,СВЦЭМ!$B$33:$B$776,B$119)+'СЕТ СН'!$I$12+СВЦЭМ!$D$10+'СЕТ СН'!$I$5-'СЕТ СН'!$I$20</f>
        <v>2901.5436943499999</v>
      </c>
      <c r="C125" s="36">
        <f>SUMIFS(СВЦЭМ!$C$33:$C$776,СВЦЭМ!$A$33:$A$776,$A125,СВЦЭМ!$B$33:$B$776,C$119)+'СЕТ СН'!$I$12+СВЦЭМ!$D$10+'СЕТ СН'!$I$5-'СЕТ СН'!$I$20</f>
        <v>2924.2506107200002</v>
      </c>
      <c r="D125" s="36">
        <f>SUMIFS(СВЦЭМ!$C$33:$C$776,СВЦЭМ!$A$33:$A$776,$A125,СВЦЭМ!$B$33:$B$776,D$119)+'СЕТ СН'!$I$12+СВЦЭМ!$D$10+'СЕТ СН'!$I$5-'СЕТ СН'!$I$20</f>
        <v>2946.7504571300001</v>
      </c>
      <c r="E125" s="36">
        <f>SUMIFS(СВЦЭМ!$C$33:$C$776,СВЦЭМ!$A$33:$A$776,$A125,СВЦЭМ!$B$33:$B$776,E$119)+'СЕТ СН'!$I$12+СВЦЭМ!$D$10+'СЕТ СН'!$I$5-'СЕТ СН'!$I$20</f>
        <v>2961.08869615</v>
      </c>
      <c r="F125" s="36">
        <f>SUMIFS(СВЦЭМ!$C$33:$C$776,СВЦЭМ!$A$33:$A$776,$A125,СВЦЭМ!$B$33:$B$776,F$119)+'СЕТ СН'!$I$12+СВЦЭМ!$D$10+'СЕТ СН'!$I$5-'СЕТ СН'!$I$20</f>
        <v>2962.01423737</v>
      </c>
      <c r="G125" s="36">
        <f>SUMIFS(СВЦЭМ!$C$33:$C$776,СВЦЭМ!$A$33:$A$776,$A125,СВЦЭМ!$B$33:$B$776,G$119)+'СЕТ СН'!$I$12+СВЦЭМ!$D$10+'СЕТ СН'!$I$5-'СЕТ СН'!$I$20</f>
        <v>2956.6731976900001</v>
      </c>
      <c r="H125" s="36">
        <f>SUMIFS(СВЦЭМ!$C$33:$C$776,СВЦЭМ!$A$33:$A$776,$A125,СВЦЭМ!$B$33:$B$776,H$119)+'СЕТ СН'!$I$12+СВЦЭМ!$D$10+'СЕТ СН'!$I$5-'СЕТ СН'!$I$20</f>
        <v>2995.39324485</v>
      </c>
      <c r="I125" s="36">
        <f>SUMIFS(СВЦЭМ!$C$33:$C$776,СВЦЭМ!$A$33:$A$776,$A125,СВЦЭМ!$B$33:$B$776,I$119)+'СЕТ СН'!$I$12+СВЦЭМ!$D$10+'СЕТ СН'!$I$5-'СЕТ СН'!$I$20</f>
        <v>2965.1428482000001</v>
      </c>
      <c r="J125" s="36">
        <f>SUMIFS(СВЦЭМ!$C$33:$C$776,СВЦЭМ!$A$33:$A$776,$A125,СВЦЭМ!$B$33:$B$776,J$119)+'СЕТ СН'!$I$12+СВЦЭМ!$D$10+'СЕТ СН'!$I$5-'СЕТ СН'!$I$20</f>
        <v>2892.83374882</v>
      </c>
      <c r="K125" s="36">
        <f>SUMIFS(СВЦЭМ!$C$33:$C$776,СВЦЭМ!$A$33:$A$776,$A125,СВЦЭМ!$B$33:$B$776,K$119)+'СЕТ СН'!$I$12+СВЦЭМ!$D$10+'СЕТ СН'!$I$5-'СЕТ СН'!$I$20</f>
        <v>2773.5331703100001</v>
      </c>
      <c r="L125" s="36">
        <f>SUMIFS(СВЦЭМ!$C$33:$C$776,СВЦЭМ!$A$33:$A$776,$A125,СВЦЭМ!$B$33:$B$776,L$119)+'СЕТ СН'!$I$12+СВЦЭМ!$D$10+'СЕТ СН'!$I$5-'СЕТ СН'!$I$20</f>
        <v>2703.9534375900002</v>
      </c>
      <c r="M125" s="36">
        <f>SUMIFS(СВЦЭМ!$C$33:$C$776,СВЦЭМ!$A$33:$A$776,$A125,СВЦЭМ!$B$33:$B$776,M$119)+'СЕТ СН'!$I$12+СВЦЭМ!$D$10+'СЕТ СН'!$I$5-'СЕТ СН'!$I$20</f>
        <v>2699.57061178</v>
      </c>
      <c r="N125" s="36">
        <f>SUMIFS(СВЦЭМ!$C$33:$C$776,СВЦЭМ!$A$33:$A$776,$A125,СВЦЭМ!$B$33:$B$776,N$119)+'СЕТ СН'!$I$12+СВЦЭМ!$D$10+'СЕТ СН'!$I$5-'СЕТ СН'!$I$20</f>
        <v>2720.0086539499998</v>
      </c>
      <c r="O125" s="36">
        <f>SUMIFS(СВЦЭМ!$C$33:$C$776,СВЦЭМ!$A$33:$A$776,$A125,СВЦЭМ!$B$33:$B$776,O$119)+'СЕТ СН'!$I$12+СВЦЭМ!$D$10+'СЕТ СН'!$I$5-'СЕТ СН'!$I$20</f>
        <v>2751.5546089899999</v>
      </c>
      <c r="P125" s="36">
        <f>SUMIFS(СВЦЭМ!$C$33:$C$776,СВЦЭМ!$A$33:$A$776,$A125,СВЦЭМ!$B$33:$B$776,P$119)+'СЕТ СН'!$I$12+СВЦЭМ!$D$10+'СЕТ СН'!$I$5-'СЕТ СН'!$I$20</f>
        <v>2757.4984916600001</v>
      </c>
      <c r="Q125" s="36">
        <f>SUMIFS(СВЦЭМ!$C$33:$C$776,СВЦЭМ!$A$33:$A$776,$A125,СВЦЭМ!$B$33:$B$776,Q$119)+'СЕТ СН'!$I$12+СВЦЭМ!$D$10+'СЕТ СН'!$I$5-'СЕТ СН'!$I$20</f>
        <v>2756.5353372600002</v>
      </c>
      <c r="R125" s="36">
        <f>SUMIFS(СВЦЭМ!$C$33:$C$776,СВЦЭМ!$A$33:$A$776,$A125,СВЦЭМ!$B$33:$B$776,R$119)+'СЕТ СН'!$I$12+СВЦЭМ!$D$10+'СЕТ СН'!$I$5-'СЕТ СН'!$I$20</f>
        <v>2758.0493019200003</v>
      </c>
      <c r="S125" s="36">
        <f>SUMIFS(СВЦЭМ!$C$33:$C$776,СВЦЭМ!$A$33:$A$776,$A125,СВЦЭМ!$B$33:$B$776,S$119)+'СЕТ СН'!$I$12+СВЦЭМ!$D$10+'СЕТ СН'!$I$5-'СЕТ СН'!$I$20</f>
        <v>2761.2952689600002</v>
      </c>
      <c r="T125" s="36">
        <f>SUMIFS(СВЦЭМ!$C$33:$C$776,СВЦЭМ!$A$33:$A$776,$A125,СВЦЭМ!$B$33:$B$776,T$119)+'СЕТ СН'!$I$12+СВЦЭМ!$D$10+'СЕТ СН'!$I$5-'СЕТ СН'!$I$20</f>
        <v>2763.9760641100002</v>
      </c>
      <c r="U125" s="36">
        <f>SUMIFS(СВЦЭМ!$C$33:$C$776,СВЦЭМ!$A$33:$A$776,$A125,СВЦЭМ!$B$33:$B$776,U$119)+'СЕТ СН'!$I$12+СВЦЭМ!$D$10+'СЕТ СН'!$I$5-'СЕТ СН'!$I$20</f>
        <v>2750.1556625900002</v>
      </c>
      <c r="V125" s="36">
        <f>SUMIFS(СВЦЭМ!$C$33:$C$776,СВЦЭМ!$A$33:$A$776,$A125,СВЦЭМ!$B$33:$B$776,V$119)+'СЕТ СН'!$I$12+СВЦЭМ!$D$10+'СЕТ СН'!$I$5-'СЕТ СН'!$I$20</f>
        <v>2700.0855399100001</v>
      </c>
      <c r="W125" s="36">
        <f>SUMIFS(СВЦЭМ!$C$33:$C$776,СВЦЭМ!$A$33:$A$776,$A125,СВЦЭМ!$B$33:$B$776,W$119)+'СЕТ СН'!$I$12+СВЦЭМ!$D$10+'СЕТ СН'!$I$5-'СЕТ СН'!$I$20</f>
        <v>2681.9806208300001</v>
      </c>
      <c r="X125" s="36">
        <f>SUMIFS(СВЦЭМ!$C$33:$C$776,СВЦЭМ!$A$33:$A$776,$A125,СВЦЭМ!$B$33:$B$776,X$119)+'СЕТ СН'!$I$12+СВЦЭМ!$D$10+'СЕТ СН'!$I$5-'СЕТ СН'!$I$20</f>
        <v>2718.67393928</v>
      </c>
      <c r="Y125" s="36">
        <f>SUMIFS(СВЦЭМ!$C$33:$C$776,СВЦЭМ!$A$33:$A$776,$A125,СВЦЭМ!$B$33:$B$776,Y$119)+'СЕТ СН'!$I$12+СВЦЭМ!$D$10+'СЕТ СН'!$I$5-'СЕТ СН'!$I$20</f>
        <v>2829.0727637499999</v>
      </c>
    </row>
    <row r="126" spans="1:27" ht="15.75" x14ac:dyDescent="0.2">
      <c r="A126" s="35">
        <f t="shared" si="3"/>
        <v>43989</v>
      </c>
      <c r="B126" s="36">
        <f>SUMIFS(СВЦЭМ!$C$33:$C$776,СВЦЭМ!$A$33:$A$776,$A126,СВЦЭМ!$B$33:$B$776,B$119)+'СЕТ СН'!$I$12+СВЦЭМ!$D$10+'СЕТ СН'!$I$5-'СЕТ СН'!$I$20</f>
        <v>2936.2843339700003</v>
      </c>
      <c r="C126" s="36">
        <f>SUMIFS(СВЦЭМ!$C$33:$C$776,СВЦЭМ!$A$33:$A$776,$A126,СВЦЭМ!$B$33:$B$776,C$119)+'СЕТ СН'!$I$12+СВЦЭМ!$D$10+'СЕТ СН'!$I$5-'СЕТ СН'!$I$20</f>
        <v>2949.82156209</v>
      </c>
      <c r="D126" s="36">
        <f>SUMIFS(СВЦЭМ!$C$33:$C$776,СВЦЭМ!$A$33:$A$776,$A126,СВЦЭМ!$B$33:$B$776,D$119)+'СЕТ СН'!$I$12+СВЦЭМ!$D$10+'СЕТ СН'!$I$5-'СЕТ СН'!$I$20</f>
        <v>2960.6487265699998</v>
      </c>
      <c r="E126" s="36">
        <f>SUMIFS(СВЦЭМ!$C$33:$C$776,СВЦЭМ!$A$33:$A$776,$A126,СВЦЭМ!$B$33:$B$776,E$119)+'СЕТ СН'!$I$12+СВЦЭМ!$D$10+'СЕТ СН'!$I$5-'СЕТ СН'!$I$20</f>
        <v>2961.3567225799998</v>
      </c>
      <c r="F126" s="36">
        <f>SUMIFS(СВЦЭМ!$C$33:$C$776,СВЦЭМ!$A$33:$A$776,$A126,СВЦЭМ!$B$33:$B$776,F$119)+'СЕТ СН'!$I$12+СВЦЭМ!$D$10+'СЕТ СН'!$I$5-'СЕТ СН'!$I$20</f>
        <v>2950.5089984400001</v>
      </c>
      <c r="G126" s="36">
        <f>SUMIFS(СВЦЭМ!$C$33:$C$776,СВЦЭМ!$A$33:$A$776,$A126,СВЦЭМ!$B$33:$B$776,G$119)+'СЕТ СН'!$I$12+СВЦЭМ!$D$10+'СЕТ СН'!$I$5-'СЕТ СН'!$I$20</f>
        <v>2958.0165852099999</v>
      </c>
      <c r="H126" s="36">
        <f>SUMIFS(СВЦЭМ!$C$33:$C$776,СВЦЭМ!$A$33:$A$776,$A126,СВЦЭМ!$B$33:$B$776,H$119)+'СЕТ СН'!$I$12+СВЦЭМ!$D$10+'СЕТ СН'!$I$5-'СЕТ СН'!$I$20</f>
        <v>2967.2477962000003</v>
      </c>
      <c r="I126" s="36">
        <f>SUMIFS(СВЦЭМ!$C$33:$C$776,СВЦЭМ!$A$33:$A$776,$A126,СВЦЭМ!$B$33:$B$776,I$119)+'СЕТ СН'!$I$12+СВЦЭМ!$D$10+'СЕТ СН'!$I$5-'СЕТ СН'!$I$20</f>
        <v>2982.35933363</v>
      </c>
      <c r="J126" s="36">
        <f>SUMIFS(СВЦЭМ!$C$33:$C$776,СВЦЭМ!$A$33:$A$776,$A126,СВЦЭМ!$B$33:$B$776,J$119)+'СЕТ СН'!$I$12+СВЦЭМ!$D$10+'СЕТ СН'!$I$5-'СЕТ СН'!$I$20</f>
        <v>2935.1995635200001</v>
      </c>
      <c r="K126" s="36">
        <f>SUMIFS(СВЦЭМ!$C$33:$C$776,СВЦЭМ!$A$33:$A$776,$A126,СВЦЭМ!$B$33:$B$776,K$119)+'СЕТ СН'!$I$12+СВЦЭМ!$D$10+'СЕТ СН'!$I$5-'СЕТ СН'!$I$20</f>
        <v>2839.00831281</v>
      </c>
      <c r="L126" s="36">
        <f>SUMIFS(СВЦЭМ!$C$33:$C$776,СВЦЭМ!$A$33:$A$776,$A126,СВЦЭМ!$B$33:$B$776,L$119)+'СЕТ СН'!$I$12+СВЦЭМ!$D$10+'СЕТ СН'!$I$5-'СЕТ СН'!$I$20</f>
        <v>2754.4983805699999</v>
      </c>
      <c r="M126" s="36">
        <f>SUMIFS(СВЦЭМ!$C$33:$C$776,СВЦЭМ!$A$33:$A$776,$A126,СВЦЭМ!$B$33:$B$776,M$119)+'СЕТ СН'!$I$12+СВЦЭМ!$D$10+'СЕТ СН'!$I$5-'СЕТ СН'!$I$20</f>
        <v>2719.14527443</v>
      </c>
      <c r="N126" s="36">
        <f>SUMIFS(СВЦЭМ!$C$33:$C$776,СВЦЭМ!$A$33:$A$776,$A126,СВЦЭМ!$B$33:$B$776,N$119)+'СЕТ СН'!$I$12+СВЦЭМ!$D$10+'СЕТ СН'!$I$5-'СЕТ СН'!$I$20</f>
        <v>2720.4824451700001</v>
      </c>
      <c r="O126" s="36">
        <f>SUMIFS(СВЦЭМ!$C$33:$C$776,СВЦЭМ!$A$33:$A$776,$A126,СВЦЭМ!$B$33:$B$776,O$119)+'СЕТ СН'!$I$12+СВЦЭМ!$D$10+'СЕТ СН'!$I$5-'СЕТ СН'!$I$20</f>
        <v>2710.34856756</v>
      </c>
      <c r="P126" s="36">
        <f>SUMIFS(СВЦЭМ!$C$33:$C$776,СВЦЭМ!$A$33:$A$776,$A126,СВЦЭМ!$B$33:$B$776,P$119)+'СЕТ СН'!$I$12+СВЦЭМ!$D$10+'СЕТ СН'!$I$5-'СЕТ СН'!$I$20</f>
        <v>2724.4323586</v>
      </c>
      <c r="Q126" s="36">
        <f>SUMIFS(СВЦЭМ!$C$33:$C$776,СВЦЭМ!$A$33:$A$776,$A126,СВЦЭМ!$B$33:$B$776,Q$119)+'СЕТ СН'!$I$12+СВЦЭМ!$D$10+'СЕТ СН'!$I$5-'СЕТ СН'!$I$20</f>
        <v>2735.1536928200003</v>
      </c>
      <c r="R126" s="36">
        <f>SUMIFS(СВЦЭМ!$C$33:$C$776,СВЦЭМ!$A$33:$A$776,$A126,СВЦЭМ!$B$33:$B$776,R$119)+'СЕТ СН'!$I$12+СВЦЭМ!$D$10+'СЕТ СН'!$I$5-'СЕТ СН'!$I$20</f>
        <v>2733.8374507799999</v>
      </c>
      <c r="S126" s="36">
        <f>SUMIFS(СВЦЭМ!$C$33:$C$776,СВЦЭМ!$A$33:$A$776,$A126,СВЦЭМ!$B$33:$B$776,S$119)+'СЕТ СН'!$I$12+СВЦЭМ!$D$10+'СЕТ СН'!$I$5-'СЕТ СН'!$I$20</f>
        <v>2735.6703099900001</v>
      </c>
      <c r="T126" s="36">
        <f>SUMIFS(СВЦЭМ!$C$33:$C$776,СВЦЭМ!$A$33:$A$776,$A126,СВЦЭМ!$B$33:$B$776,T$119)+'СЕТ СН'!$I$12+СВЦЭМ!$D$10+'СЕТ СН'!$I$5-'СЕТ СН'!$I$20</f>
        <v>2728.8417029000002</v>
      </c>
      <c r="U126" s="36">
        <f>SUMIFS(СВЦЭМ!$C$33:$C$776,СВЦЭМ!$A$33:$A$776,$A126,СВЦЭМ!$B$33:$B$776,U$119)+'СЕТ СН'!$I$12+СВЦЭМ!$D$10+'СЕТ СН'!$I$5-'СЕТ СН'!$I$20</f>
        <v>2708.2467756800002</v>
      </c>
      <c r="V126" s="36">
        <f>SUMIFS(СВЦЭМ!$C$33:$C$776,СВЦЭМ!$A$33:$A$776,$A126,СВЦЭМ!$B$33:$B$776,V$119)+'СЕТ СН'!$I$12+СВЦЭМ!$D$10+'СЕТ СН'!$I$5-'СЕТ СН'!$I$20</f>
        <v>2658.3895949400003</v>
      </c>
      <c r="W126" s="36">
        <f>SUMIFS(СВЦЭМ!$C$33:$C$776,СВЦЭМ!$A$33:$A$776,$A126,СВЦЭМ!$B$33:$B$776,W$119)+'СЕТ СН'!$I$12+СВЦЭМ!$D$10+'СЕТ СН'!$I$5-'СЕТ СН'!$I$20</f>
        <v>2651.0604791400001</v>
      </c>
      <c r="X126" s="36">
        <f>SUMIFS(СВЦЭМ!$C$33:$C$776,СВЦЭМ!$A$33:$A$776,$A126,СВЦЭМ!$B$33:$B$776,X$119)+'СЕТ СН'!$I$12+СВЦЭМ!$D$10+'СЕТ СН'!$I$5-'СЕТ СН'!$I$20</f>
        <v>2678.0422497999998</v>
      </c>
      <c r="Y126" s="36">
        <f>SUMIFS(СВЦЭМ!$C$33:$C$776,СВЦЭМ!$A$33:$A$776,$A126,СВЦЭМ!$B$33:$B$776,Y$119)+'СЕТ СН'!$I$12+СВЦЭМ!$D$10+'СЕТ СН'!$I$5-'СЕТ СН'!$I$20</f>
        <v>2777.1789410800002</v>
      </c>
    </row>
    <row r="127" spans="1:27" ht="15.75" x14ac:dyDescent="0.2">
      <c r="A127" s="35">
        <f t="shared" si="3"/>
        <v>43990</v>
      </c>
      <c r="B127" s="36">
        <f>SUMIFS(СВЦЭМ!$C$33:$C$776,СВЦЭМ!$A$33:$A$776,$A127,СВЦЭМ!$B$33:$B$776,B$119)+'СЕТ СН'!$I$12+СВЦЭМ!$D$10+'СЕТ СН'!$I$5-'СЕТ СН'!$I$20</f>
        <v>2918.3989826500001</v>
      </c>
      <c r="C127" s="36">
        <f>SUMIFS(СВЦЭМ!$C$33:$C$776,СВЦЭМ!$A$33:$A$776,$A127,СВЦЭМ!$B$33:$B$776,C$119)+'СЕТ СН'!$I$12+СВЦЭМ!$D$10+'СЕТ СН'!$I$5-'СЕТ СН'!$I$20</f>
        <v>2942.6680201099998</v>
      </c>
      <c r="D127" s="36">
        <f>SUMIFS(СВЦЭМ!$C$33:$C$776,СВЦЭМ!$A$33:$A$776,$A127,СВЦЭМ!$B$33:$B$776,D$119)+'СЕТ СН'!$I$12+СВЦЭМ!$D$10+'СЕТ СН'!$I$5-'СЕТ СН'!$I$20</f>
        <v>2978.3650015600001</v>
      </c>
      <c r="E127" s="36">
        <f>SUMIFS(СВЦЭМ!$C$33:$C$776,СВЦЭМ!$A$33:$A$776,$A127,СВЦЭМ!$B$33:$B$776,E$119)+'СЕТ СН'!$I$12+СВЦЭМ!$D$10+'СЕТ СН'!$I$5-'СЕТ СН'!$I$20</f>
        <v>2988.31208376</v>
      </c>
      <c r="F127" s="36">
        <f>SUMIFS(СВЦЭМ!$C$33:$C$776,СВЦЭМ!$A$33:$A$776,$A127,СВЦЭМ!$B$33:$B$776,F$119)+'СЕТ СН'!$I$12+СВЦЭМ!$D$10+'СЕТ СН'!$I$5-'СЕТ СН'!$I$20</f>
        <v>2979.6353953400003</v>
      </c>
      <c r="G127" s="36">
        <f>SUMIFS(СВЦЭМ!$C$33:$C$776,СВЦЭМ!$A$33:$A$776,$A127,СВЦЭМ!$B$33:$B$776,G$119)+'СЕТ СН'!$I$12+СВЦЭМ!$D$10+'СЕТ СН'!$I$5-'СЕТ СН'!$I$20</f>
        <v>2977.5138029999998</v>
      </c>
      <c r="H127" s="36">
        <f>SUMIFS(СВЦЭМ!$C$33:$C$776,СВЦЭМ!$A$33:$A$776,$A127,СВЦЭМ!$B$33:$B$776,H$119)+'СЕТ СН'!$I$12+СВЦЭМ!$D$10+'СЕТ СН'!$I$5-'СЕТ СН'!$I$20</f>
        <v>2973.2928535299998</v>
      </c>
      <c r="I127" s="36">
        <f>SUMIFS(СВЦЭМ!$C$33:$C$776,СВЦЭМ!$A$33:$A$776,$A127,СВЦЭМ!$B$33:$B$776,I$119)+'СЕТ СН'!$I$12+СВЦЭМ!$D$10+'СЕТ СН'!$I$5-'СЕТ СН'!$I$20</f>
        <v>2972.9804900700001</v>
      </c>
      <c r="J127" s="36">
        <f>SUMIFS(СВЦЭМ!$C$33:$C$776,СВЦЭМ!$A$33:$A$776,$A127,СВЦЭМ!$B$33:$B$776,J$119)+'СЕТ СН'!$I$12+СВЦЭМ!$D$10+'СЕТ СН'!$I$5-'СЕТ СН'!$I$20</f>
        <v>2892.5379544500001</v>
      </c>
      <c r="K127" s="36">
        <f>SUMIFS(СВЦЭМ!$C$33:$C$776,СВЦЭМ!$A$33:$A$776,$A127,СВЦЭМ!$B$33:$B$776,K$119)+'СЕТ СН'!$I$12+СВЦЭМ!$D$10+'СЕТ СН'!$I$5-'СЕТ СН'!$I$20</f>
        <v>2774.5752038099999</v>
      </c>
      <c r="L127" s="36">
        <f>SUMIFS(СВЦЭМ!$C$33:$C$776,СВЦЭМ!$A$33:$A$776,$A127,СВЦЭМ!$B$33:$B$776,L$119)+'СЕТ СН'!$I$12+СВЦЭМ!$D$10+'СЕТ СН'!$I$5-'СЕТ СН'!$I$20</f>
        <v>2712.88637346</v>
      </c>
      <c r="M127" s="36">
        <f>SUMIFS(СВЦЭМ!$C$33:$C$776,СВЦЭМ!$A$33:$A$776,$A127,СВЦЭМ!$B$33:$B$776,M$119)+'СЕТ СН'!$I$12+СВЦЭМ!$D$10+'СЕТ СН'!$I$5-'СЕТ СН'!$I$20</f>
        <v>2697.71060665</v>
      </c>
      <c r="N127" s="36">
        <f>SUMIFS(СВЦЭМ!$C$33:$C$776,СВЦЭМ!$A$33:$A$776,$A127,СВЦЭМ!$B$33:$B$776,N$119)+'СЕТ СН'!$I$12+СВЦЭМ!$D$10+'СЕТ СН'!$I$5-'СЕТ СН'!$I$20</f>
        <v>2707.7195248600001</v>
      </c>
      <c r="O127" s="36">
        <f>SUMIFS(СВЦЭМ!$C$33:$C$776,СВЦЭМ!$A$33:$A$776,$A127,СВЦЭМ!$B$33:$B$776,O$119)+'СЕТ СН'!$I$12+СВЦЭМ!$D$10+'СЕТ СН'!$I$5-'СЕТ СН'!$I$20</f>
        <v>2722.8813000700002</v>
      </c>
      <c r="P127" s="36">
        <f>SUMIFS(СВЦЭМ!$C$33:$C$776,СВЦЭМ!$A$33:$A$776,$A127,СВЦЭМ!$B$33:$B$776,P$119)+'СЕТ СН'!$I$12+СВЦЭМ!$D$10+'СЕТ СН'!$I$5-'СЕТ СН'!$I$20</f>
        <v>2720.7945276300002</v>
      </c>
      <c r="Q127" s="36">
        <f>SUMIFS(СВЦЭМ!$C$33:$C$776,СВЦЭМ!$A$33:$A$776,$A127,СВЦЭМ!$B$33:$B$776,Q$119)+'СЕТ СН'!$I$12+СВЦЭМ!$D$10+'СЕТ СН'!$I$5-'СЕТ СН'!$I$20</f>
        <v>2724.8643574400003</v>
      </c>
      <c r="R127" s="36">
        <f>SUMIFS(СВЦЭМ!$C$33:$C$776,СВЦЭМ!$A$33:$A$776,$A127,СВЦЭМ!$B$33:$B$776,R$119)+'СЕТ СН'!$I$12+СВЦЭМ!$D$10+'СЕТ СН'!$I$5-'СЕТ СН'!$I$20</f>
        <v>2718.3411222</v>
      </c>
      <c r="S127" s="36">
        <f>SUMIFS(СВЦЭМ!$C$33:$C$776,СВЦЭМ!$A$33:$A$776,$A127,СВЦЭМ!$B$33:$B$776,S$119)+'СЕТ СН'!$I$12+СВЦЭМ!$D$10+'СЕТ СН'!$I$5-'СЕТ СН'!$I$20</f>
        <v>2737.69036104</v>
      </c>
      <c r="T127" s="36">
        <f>SUMIFS(СВЦЭМ!$C$33:$C$776,СВЦЭМ!$A$33:$A$776,$A127,СВЦЭМ!$B$33:$B$776,T$119)+'СЕТ СН'!$I$12+СВЦЭМ!$D$10+'СЕТ СН'!$I$5-'СЕТ СН'!$I$20</f>
        <v>2722.2848449900002</v>
      </c>
      <c r="U127" s="36">
        <f>SUMIFS(СВЦЭМ!$C$33:$C$776,СВЦЭМ!$A$33:$A$776,$A127,СВЦЭМ!$B$33:$B$776,U$119)+'СЕТ СН'!$I$12+СВЦЭМ!$D$10+'СЕТ СН'!$I$5-'СЕТ СН'!$I$20</f>
        <v>2722.7584648500001</v>
      </c>
      <c r="V127" s="36">
        <f>SUMIFS(СВЦЭМ!$C$33:$C$776,СВЦЭМ!$A$33:$A$776,$A127,СВЦЭМ!$B$33:$B$776,V$119)+'СЕТ СН'!$I$12+СВЦЭМ!$D$10+'СЕТ СН'!$I$5-'СЕТ СН'!$I$20</f>
        <v>2692.1602161700002</v>
      </c>
      <c r="W127" s="36">
        <f>SUMIFS(СВЦЭМ!$C$33:$C$776,СВЦЭМ!$A$33:$A$776,$A127,СВЦЭМ!$B$33:$B$776,W$119)+'СЕТ СН'!$I$12+СВЦЭМ!$D$10+'СЕТ СН'!$I$5-'СЕТ СН'!$I$20</f>
        <v>2679.3050434300003</v>
      </c>
      <c r="X127" s="36">
        <f>SUMIFS(СВЦЭМ!$C$33:$C$776,СВЦЭМ!$A$33:$A$776,$A127,СВЦЭМ!$B$33:$B$776,X$119)+'СЕТ СН'!$I$12+СВЦЭМ!$D$10+'СЕТ СН'!$I$5-'СЕТ СН'!$I$20</f>
        <v>2723.8307511900002</v>
      </c>
      <c r="Y127" s="36">
        <f>SUMIFS(СВЦЭМ!$C$33:$C$776,СВЦЭМ!$A$33:$A$776,$A127,СВЦЭМ!$B$33:$B$776,Y$119)+'СЕТ СН'!$I$12+СВЦЭМ!$D$10+'СЕТ СН'!$I$5-'СЕТ СН'!$I$20</f>
        <v>2791.33591295</v>
      </c>
    </row>
    <row r="128" spans="1:27" ht="15.75" x14ac:dyDescent="0.2">
      <c r="A128" s="35">
        <f t="shared" si="3"/>
        <v>43991</v>
      </c>
      <c r="B128" s="36">
        <f>SUMIFS(СВЦЭМ!$C$33:$C$776,СВЦЭМ!$A$33:$A$776,$A128,СВЦЭМ!$B$33:$B$776,B$119)+'СЕТ СН'!$I$12+СВЦЭМ!$D$10+'СЕТ СН'!$I$5-'СЕТ СН'!$I$20</f>
        <v>2897.6733072100001</v>
      </c>
      <c r="C128" s="36">
        <f>SUMIFS(СВЦЭМ!$C$33:$C$776,СВЦЭМ!$A$33:$A$776,$A128,СВЦЭМ!$B$33:$B$776,C$119)+'СЕТ СН'!$I$12+СВЦЭМ!$D$10+'СЕТ СН'!$I$5-'СЕТ СН'!$I$20</f>
        <v>2939.8855353200001</v>
      </c>
      <c r="D128" s="36">
        <f>SUMIFS(СВЦЭМ!$C$33:$C$776,СВЦЭМ!$A$33:$A$776,$A128,СВЦЭМ!$B$33:$B$776,D$119)+'СЕТ СН'!$I$12+СВЦЭМ!$D$10+'СЕТ СН'!$I$5-'СЕТ СН'!$I$20</f>
        <v>2957.6095152799999</v>
      </c>
      <c r="E128" s="36">
        <f>SUMIFS(СВЦЭМ!$C$33:$C$776,СВЦЭМ!$A$33:$A$776,$A128,СВЦЭМ!$B$33:$B$776,E$119)+'СЕТ СН'!$I$12+СВЦЭМ!$D$10+'СЕТ СН'!$I$5-'СЕТ СН'!$I$20</f>
        <v>2967.43940023</v>
      </c>
      <c r="F128" s="36">
        <f>SUMIFS(СВЦЭМ!$C$33:$C$776,СВЦЭМ!$A$33:$A$776,$A128,СВЦЭМ!$B$33:$B$776,F$119)+'СЕТ СН'!$I$12+СВЦЭМ!$D$10+'СЕТ СН'!$I$5-'СЕТ СН'!$I$20</f>
        <v>2958.6315973599999</v>
      </c>
      <c r="G128" s="36">
        <f>SUMIFS(СВЦЭМ!$C$33:$C$776,СВЦЭМ!$A$33:$A$776,$A128,СВЦЭМ!$B$33:$B$776,G$119)+'СЕТ СН'!$I$12+СВЦЭМ!$D$10+'СЕТ СН'!$I$5-'СЕТ СН'!$I$20</f>
        <v>2964.0545448900002</v>
      </c>
      <c r="H128" s="36">
        <f>SUMIFS(СВЦЭМ!$C$33:$C$776,СВЦЭМ!$A$33:$A$776,$A128,СВЦЭМ!$B$33:$B$776,H$119)+'СЕТ СН'!$I$12+СВЦЭМ!$D$10+'СЕТ СН'!$I$5-'СЕТ СН'!$I$20</f>
        <v>2949.14076269</v>
      </c>
      <c r="I128" s="36">
        <f>SUMIFS(СВЦЭМ!$C$33:$C$776,СВЦЭМ!$A$33:$A$776,$A128,СВЦЭМ!$B$33:$B$776,I$119)+'СЕТ СН'!$I$12+СВЦЭМ!$D$10+'СЕТ СН'!$I$5-'СЕТ СН'!$I$20</f>
        <v>2889.30906895</v>
      </c>
      <c r="J128" s="36">
        <f>SUMIFS(СВЦЭМ!$C$33:$C$776,СВЦЭМ!$A$33:$A$776,$A128,СВЦЭМ!$B$33:$B$776,J$119)+'СЕТ СН'!$I$12+СВЦЭМ!$D$10+'СЕТ СН'!$I$5-'СЕТ СН'!$I$20</f>
        <v>2817.0738620699999</v>
      </c>
      <c r="K128" s="36">
        <f>SUMIFS(СВЦЭМ!$C$33:$C$776,СВЦЭМ!$A$33:$A$776,$A128,СВЦЭМ!$B$33:$B$776,K$119)+'СЕТ СН'!$I$12+СВЦЭМ!$D$10+'СЕТ СН'!$I$5-'СЕТ СН'!$I$20</f>
        <v>2742.6637663800002</v>
      </c>
      <c r="L128" s="36">
        <f>SUMIFS(СВЦЭМ!$C$33:$C$776,СВЦЭМ!$A$33:$A$776,$A128,СВЦЭМ!$B$33:$B$776,L$119)+'СЕТ СН'!$I$12+СВЦЭМ!$D$10+'СЕТ СН'!$I$5-'СЕТ СН'!$I$20</f>
        <v>2710.1066011000003</v>
      </c>
      <c r="M128" s="36">
        <f>SUMIFS(СВЦЭМ!$C$33:$C$776,СВЦЭМ!$A$33:$A$776,$A128,СВЦЭМ!$B$33:$B$776,M$119)+'СЕТ СН'!$I$12+СВЦЭМ!$D$10+'СЕТ СН'!$I$5-'СЕТ СН'!$I$20</f>
        <v>2713.7989630800002</v>
      </c>
      <c r="N128" s="36">
        <f>SUMIFS(СВЦЭМ!$C$33:$C$776,СВЦЭМ!$A$33:$A$776,$A128,СВЦЭМ!$B$33:$B$776,N$119)+'СЕТ СН'!$I$12+СВЦЭМ!$D$10+'СЕТ СН'!$I$5-'СЕТ СН'!$I$20</f>
        <v>2739.3556094999999</v>
      </c>
      <c r="O128" s="36">
        <f>SUMIFS(СВЦЭМ!$C$33:$C$776,СВЦЭМ!$A$33:$A$776,$A128,СВЦЭМ!$B$33:$B$776,O$119)+'СЕТ СН'!$I$12+СВЦЭМ!$D$10+'СЕТ СН'!$I$5-'СЕТ СН'!$I$20</f>
        <v>2732.6173447400001</v>
      </c>
      <c r="P128" s="36">
        <f>SUMIFS(СВЦЭМ!$C$33:$C$776,СВЦЭМ!$A$33:$A$776,$A128,СВЦЭМ!$B$33:$B$776,P$119)+'СЕТ СН'!$I$12+СВЦЭМ!$D$10+'СЕТ СН'!$I$5-'СЕТ СН'!$I$20</f>
        <v>2746.2624777299998</v>
      </c>
      <c r="Q128" s="36">
        <f>SUMIFS(СВЦЭМ!$C$33:$C$776,СВЦЭМ!$A$33:$A$776,$A128,СВЦЭМ!$B$33:$B$776,Q$119)+'СЕТ СН'!$I$12+СВЦЭМ!$D$10+'СЕТ СН'!$I$5-'СЕТ СН'!$I$20</f>
        <v>2744.5779144799999</v>
      </c>
      <c r="R128" s="36">
        <f>SUMIFS(СВЦЭМ!$C$33:$C$776,СВЦЭМ!$A$33:$A$776,$A128,СВЦЭМ!$B$33:$B$776,R$119)+'СЕТ СН'!$I$12+СВЦЭМ!$D$10+'СЕТ СН'!$I$5-'СЕТ СН'!$I$20</f>
        <v>2749.2779418800001</v>
      </c>
      <c r="S128" s="36">
        <f>SUMIFS(СВЦЭМ!$C$33:$C$776,СВЦЭМ!$A$33:$A$776,$A128,СВЦЭМ!$B$33:$B$776,S$119)+'СЕТ СН'!$I$12+СВЦЭМ!$D$10+'СЕТ СН'!$I$5-'СЕТ СН'!$I$20</f>
        <v>2758.1685064600001</v>
      </c>
      <c r="T128" s="36">
        <f>SUMIFS(СВЦЭМ!$C$33:$C$776,СВЦЭМ!$A$33:$A$776,$A128,СВЦЭМ!$B$33:$B$776,T$119)+'СЕТ СН'!$I$12+СВЦЭМ!$D$10+'СЕТ СН'!$I$5-'СЕТ СН'!$I$20</f>
        <v>2752.7048836700001</v>
      </c>
      <c r="U128" s="36">
        <f>SUMIFS(СВЦЭМ!$C$33:$C$776,СВЦЭМ!$A$33:$A$776,$A128,СВЦЭМ!$B$33:$B$776,U$119)+'СЕТ СН'!$I$12+СВЦЭМ!$D$10+'СЕТ СН'!$I$5-'СЕТ СН'!$I$20</f>
        <v>2765.50670081</v>
      </c>
      <c r="V128" s="36">
        <f>SUMIFS(СВЦЭМ!$C$33:$C$776,СВЦЭМ!$A$33:$A$776,$A128,СВЦЭМ!$B$33:$B$776,V$119)+'СЕТ СН'!$I$12+СВЦЭМ!$D$10+'СЕТ СН'!$I$5-'СЕТ СН'!$I$20</f>
        <v>2760.7852403500001</v>
      </c>
      <c r="W128" s="36">
        <f>SUMIFS(СВЦЭМ!$C$33:$C$776,СВЦЭМ!$A$33:$A$776,$A128,СВЦЭМ!$B$33:$B$776,W$119)+'СЕТ СН'!$I$12+СВЦЭМ!$D$10+'СЕТ СН'!$I$5-'СЕТ СН'!$I$20</f>
        <v>2768.8086816700002</v>
      </c>
      <c r="X128" s="36">
        <f>SUMIFS(СВЦЭМ!$C$33:$C$776,СВЦЭМ!$A$33:$A$776,$A128,СВЦЭМ!$B$33:$B$776,X$119)+'СЕТ СН'!$I$12+СВЦЭМ!$D$10+'СЕТ СН'!$I$5-'СЕТ СН'!$I$20</f>
        <v>2758.1883697799999</v>
      </c>
      <c r="Y128" s="36">
        <f>SUMIFS(СВЦЭМ!$C$33:$C$776,СВЦЭМ!$A$33:$A$776,$A128,СВЦЭМ!$B$33:$B$776,Y$119)+'СЕТ СН'!$I$12+СВЦЭМ!$D$10+'СЕТ СН'!$I$5-'СЕТ СН'!$I$20</f>
        <v>2848.3386532899999</v>
      </c>
    </row>
    <row r="129" spans="1:25" ht="15.75" x14ac:dyDescent="0.2">
      <c r="A129" s="35">
        <f t="shared" si="3"/>
        <v>43992</v>
      </c>
      <c r="B129" s="36">
        <f>SUMIFS(СВЦЭМ!$C$33:$C$776,СВЦЭМ!$A$33:$A$776,$A129,СВЦЭМ!$B$33:$B$776,B$119)+'СЕТ СН'!$I$12+СВЦЭМ!$D$10+'СЕТ СН'!$I$5-'СЕТ СН'!$I$20</f>
        <v>2975.4221417700001</v>
      </c>
      <c r="C129" s="36">
        <f>SUMIFS(СВЦЭМ!$C$33:$C$776,СВЦЭМ!$A$33:$A$776,$A129,СВЦЭМ!$B$33:$B$776,C$119)+'СЕТ СН'!$I$12+СВЦЭМ!$D$10+'СЕТ СН'!$I$5-'СЕТ СН'!$I$20</f>
        <v>2979.41554898</v>
      </c>
      <c r="D129" s="36">
        <f>SUMIFS(СВЦЭМ!$C$33:$C$776,СВЦЭМ!$A$33:$A$776,$A129,СВЦЭМ!$B$33:$B$776,D$119)+'СЕТ СН'!$I$12+СВЦЭМ!$D$10+'СЕТ СН'!$I$5-'СЕТ СН'!$I$20</f>
        <v>2965.5863978100001</v>
      </c>
      <c r="E129" s="36">
        <f>SUMIFS(СВЦЭМ!$C$33:$C$776,СВЦЭМ!$A$33:$A$776,$A129,СВЦЭМ!$B$33:$B$776,E$119)+'СЕТ СН'!$I$12+СВЦЭМ!$D$10+'СЕТ СН'!$I$5-'СЕТ СН'!$I$20</f>
        <v>2969.1233118700002</v>
      </c>
      <c r="F129" s="36">
        <f>SUMIFS(СВЦЭМ!$C$33:$C$776,СВЦЭМ!$A$33:$A$776,$A129,СВЦЭМ!$B$33:$B$776,F$119)+'СЕТ СН'!$I$12+СВЦЭМ!$D$10+'СЕТ СН'!$I$5-'СЕТ СН'!$I$20</f>
        <v>2963.9073466899999</v>
      </c>
      <c r="G129" s="36">
        <f>SUMIFS(СВЦЭМ!$C$33:$C$776,СВЦЭМ!$A$33:$A$776,$A129,СВЦЭМ!$B$33:$B$776,G$119)+'СЕТ СН'!$I$12+СВЦЭМ!$D$10+'СЕТ СН'!$I$5-'СЕТ СН'!$I$20</f>
        <v>2962.5593806799998</v>
      </c>
      <c r="H129" s="36">
        <f>SUMIFS(СВЦЭМ!$C$33:$C$776,СВЦЭМ!$A$33:$A$776,$A129,СВЦЭМ!$B$33:$B$776,H$119)+'СЕТ СН'!$I$12+СВЦЭМ!$D$10+'СЕТ СН'!$I$5-'СЕТ СН'!$I$20</f>
        <v>2982.1763828600001</v>
      </c>
      <c r="I129" s="36">
        <f>SUMIFS(СВЦЭМ!$C$33:$C$776,СВЦЭМ!$A$33:$A$776,$A129,СВЦЭМ!$B$33:$B$776,I$119)+'СЕТ СН'!$I$12+СВЦЭМ!$D$10+'СЕТ СН'!$I$5-'СЕТ СН'!$I$20</f>
        <v>2953.1302686099998</v>
      </c>
      <c r="J129" s="36">
        <f>SUMIFS(СВЦЭМ!$C$33:$C$776,СВЦЭМ!$A$33:$A$776,$A129,СВЦЭМ!$B$33:$B$776,J$119)+'СЕТ СН'!$I$12+СВЦЭМ!$D$10+'СЕТ СН'!$I$5-'СЕТ СН'!$I$20</f>
        <v>2891.5868136200002</v>
      </c>
      <c r="K129" s="36">
        <f>SUMIFS(СВЦЭМ!$C$33:$C$776,СВЦЭМ!$A$33:$A$776,$A129,СВЦЭМ!$B$33:$B$776,K$119)+'СЕТ СН'!$I$12+СВЦЭМ!$D$10+'СЕТ СН'!$I$5-'СЕТ СН'!$I$20</f>
        <v>2799.99379314</v>
      </c>
      <c r="L129" s="36">
        <f>SUMIFS(СВЦЭМ!$C$33:$C$776,СВЦЭМ!$A$33:$A$776,$A129,СВЦЭМ!$B$33:$B$776,L$119)+'СЕТ СН'!$I$12+СВЦЭМ!$D$10+'СЕТ СН'!$I$5-'СЕТ СН'!$I$20</f>
        <v>2725.3861940199999</v>
      </c>
      <c r="M129" s="36">
        <f>SUMIFS(СВЦЭМ!$C$33:$C$776,СВЦЭМ!$A$33:$A$776,$A129,СВЦЭМ!$B$33:$B$776,M$119)+'СЕТ СН'!$I$12+СВЦЭМ!$D$10+'СЕТ СН'!$I$5-'СЕТ СН'!$I$20</f>
        <v>2735.1867897000002</v>
      </c>
      <c r="N129" s="36">
        <f>SUMIFS(СВЦЭМ!$C$33:$C$776,СВЦЭМ!$A$33:$A$776,$A129,СВЦЭМ!$B$33:$B$776,N$119)+'СЕТ СН'!$I$12+СВЦЭМ!$D$10+'СЕТ СН'!$I$5-'СЕТ СН'!$I$20</f>
        <v>2749.7333799400003</v>
      </c>
      <c r="O129" s="36">
        <f>SUMIFS(СВЦЭМ!$C$33:$C$776,СВЦЭМ!$A$33:$A$776,$A129,СВЦЭМ!$B$33:$B$776,O$119)+'СЕТ СН'!$I$12+СВЦЭМ!$D$10+'СЕТ СН'!$I$5-'СЕТ СН'!$I$20</f>
        <v>2745.6992989999999</v>
      </c>
      <c r="P129" s="36">
        <f>SUMIFS(СВЦЭМ!$C$33:$C$776,СВЦЭМ!$A$33:$A$776,$A129,СВЦЭМ!$B$33:$B$776,P$119)+'СЕТ СН'!$I$12+СВЦЭМ!$D$10+'СЕТ СН'!$I$5-'СЕТ СН'!$I$20</f>
        <v>2754.9580677399999</v>
      </c>
      <c r="Q129" s="36">
        <f>SUMIFS(СВЦЭМ!$C$33:$C$776,СВЦЭМ!$A$33:$A$776,$A129,СВЦЭМ!$B$33:$B$776,Q$119)+'СЕТ СН'!$I$12+СВЦЭМ!$D$10+'СЕТ СН'!$I$5-'СЕТ СН'!$I$20</f>
        <v>2761.3393753999999</v>
      </c>
      <c r="R129" s="36">
        <f>SUMIFS(СВЦЭМ!$C$33:$C$776,СВЦЭМ!$A$33:$A$776,$A129,СВЦЭМ!$B$33:$B$776,R$119)+'СЕТ СН'!$I$12+СВЦЭМ!$D$10+'СЕТ СН'!$I$5-'СЕТ СН'!$I$20</f>
        <v>2763.6083655299999</v>
      </c>
      <c r="S129" s="36">
        <f>SUMIFS(СВЦЭМ!$C$33:$C$776,СВЦЭМ!$A$33:$A$776,$A129,СВЦЭМ!$B$33:$B$776,S$119)+'СЕТ СН'!$I$12+СВЦЭМ!$D$10+'СЕТ СН'!$I$5-'СЕТ СН'!$I$20</f>
        <v>2764.0953431799999</v>
      </c>
      <c r="T129" s="36">
        <f>SUMIFS(СВЦЭМ!$C$33:$C$776,СВЦЭМ!$A$33:$A$776,$A129,СВЦЭМ!$B$33:$B$776,T$119)+'СЕТ СН'!$I$12+СВЦЭМ!$D$10+'СЕТ СН'!$I$5-'СЕТ СН'!$I$20</f>
        <v>2762.87303965</v>
      </c>
      <c r="U129" s="36">
        <f>SUMIFS(СВЦЭМ!$C$33:$C$776,СВЦЭМ!$A$33:$A$776,$A129,СВЦЭМ!$B$33:$B$776,U$119)+'СЕТ СН'!$I$12+СВЦЭМ!$D$10+'СЕТ СН'!$I$5-'СЕТ СН'!$I$20</f>
        <v>2762.8225006000002</v>
      </c>
      <c r="V129" s="36">
        <f>SUMIFS(СВЦЭМ!$C$33:$C$776,СВЦЭМ!$A$33:$A$776,$A129,СВЦЭМ!$B$33:$B$776,V$119)+'СЕТ СН'!$I$12+СВЦЭМ!$D$10+'СЕТ СН'!$I$5-'СЕТ СН'!$I$20</f>
        <v>2749.3726856000003</v>
      </c>
      <c r="W129" s="36">
        <f>SUMIFS(СВЦЭМ!$C$33:$C$776,СВЦЭМ!$A$33:$A$776,$A129,СВЦЭМ!$B$33:$B$776,W$119)+'СЕТ СН'!$I$12+СВЦЭМ!$D$10+'СЕТ СН'!$I$5-'СЕТ СН'!$I$20</f>
        <v>2750.9870156699999</v>
      </c>
      <c r="X129" s="36">
        <f>SUMIFS(СВЦЭМ!$C$33:$C$776,СВЦЭМ!$A$33:$A$776,$A129,СВЦЭМ!$B$33:$B$776,X$119)+'СЕТ СН'!$I$12+СВЦЭМ!$D$10+'СЕТ СН'!$I$5-'СЕТ СН'!$I$20</f>
        <v>2793.2751145000002</v>
      </c>
      <c r="Y129" s="36">
        <f>SUMIFS(СВЦЭМ!$C$33:$C$776,СВЦЭМ!$A$33:$A$776,$A129,СВЦЭМ!$B$33:$B$776,Y$119)+'СЕТ СН'!$I$12+СВЦЭМ!$D$10+'СЕТ СН'!$I$5-'СЕТ СН'!$I$20</f>
        <v>2893.9374215400003</v>
      </c>
    </row>
    <row r="130" spans="1:25" ht="15.75" x14ac:dyDescent="0.2">
      <c r="A130" s="35">
        <f t="shared" si="3"/>
        <v>43993</v>
      </c>
      <c r="B130" s="36">
        <f>SUMIFS(СВЦЭМ!$C$33:$C$776,СВЦЭМ!$A$33:$A$776,$A130,СВЦЭМ!$B$33:$B$776,B$119)+'СЕТ СН'!$I$12+СВЦЭМ!$D$10+'СЕТ СН'!$I$5-'СЕТ СН'!$I$20</f>
        <v>3015.4106192700001</v>
      </c>
      <c r="C130" s="36">
        <f>SUMIFS(СВЦЭМ!$C$33:$C$776,СВЦЭМ!$A$33:$A$776,$A130,СВЦЭМ!$B$33:$B$776,C$119)+'СЕТ СН'!$I$12+СВЦЭМ!$D$10+'СЕТ СН'!$I$5-'СЕТ СН'!$I$20</f>
        <v>2979.2489650900002</v>
      </c>
      <c r="D130" s="36">
        <f>SUMIFS(СВЦЭМ!$C$33:$C$776,СВЦЭМ!$A$33:$A$776,$A130,СВЦЭМ!$B$33:$B$776,D$119)+'СЕТ СН'!$I$12+СВЦЭМ!$D$10+'СЕТ СН'!$I$5-'СЕТ СН'!$I$20</f>
        <v>2957.02943512</v>
      </c>
      <c r="E130" s="36">
        <f>SUMIFS(СВЦЭМ!$C$33:$C$776,СВЦЭМ!$A$33:$A$776,$A130,СВЦЭМ!$B$33:$B$776,E$119)+'СЕТ СН'!$I$12+СВЦЭМ!$D$10+'СЕТ СН'!$I$5-'СЕТ СН'!$I$20</f>
        <v>2963.6849783600001</v>
      </c>
      <c r="F130" s="36">
        <f>SUMIFS(СВЦЭМ!$C$33:$C$776,СВЦЭМ!$A$33:$A$776,$A130,СВЦЭМ!$B$33:$B$776,F$119)+'СЕТ СН'!$I$12+СВЦЭМ!$D$10+'СЕТ СН'!$I$5-'СЕТ СН'!$I$20</f>
        <v>2954.0733281100001</v>
      </c>
      <c r="G130" s="36">
        <f>SUMIFS(СВЦЭМ!$C$33:$C$776,СВЦЭМ!$A$33:$A$776,$A130,СВЦЭМ!$B$33:$B$776,G$119)+'СЕТ СН'!$I$12+СВЦЭМ!$D$10+'СЕТ СН'!$I$5-'СЕТ СН'!$I$20</f>
        <v>2959.2651261299998</v>
      </c>
      <c r="H130" s="36">
        <f>SUMIFS(СВЦЭМ!$C$33:$C$776,СВЦЭМ!$A$33:$A$776,$A130,СВЦЭМ!$B$33:$B$776,H$119)+'СЕТ СН'!$I$12+СВЦЭМ!$D$10+'СЕТ СН'!$I$5-'СЕТ СН'!$I$20</f>
        <v>2970.4025942600001</v>
      </c>
      <c r="I130" s="36">
        <f>SUMIFS(СВЦЭМ!$C$33:$C$776,СВЦЭМ!$A$33:$A$776,$A130,СВЦЭМ!$B$33:$B$776,I$119)+'СЕТ СН'!$I$12+СВЦЭМ!$D$10+'СЕТ СН'!$I$5-'СЕТ СН'!$I$20</f>
        <v>2996.93981067</v>
      </c>
      <c r="J130" s="36">
        <f>SUMIFS(СВЦЭМ!$C$33:$C$776,СВЦЭМ!$A$33:$A$776,$A130,СВЦЭМ!$B$33:$B$776,J$119)+'СЕТ СН'!$I$12+СВЦЭМ!$D$10+'СЕТ СН'!$I$5-'СЕТ СН'!$I$20</f>
        <v>2927.3057979499999</v>
      </c>
      <c r="K130" s="36">
        <f>SUMIFS(СВЦЭМ!$C$33:$C$776,СВЦЭМ!$A$33:$A$776,$A130,СВЦЭМ!$B$33:$B$776,K$119)+'СЕТ СН'!$I$12+СВЦЭМ!$D$10+'СЕТ СН'!$I$5-'СЕТ СН'!$I$20</f>
        <v>2835.1148815000001</v>
      </c>
      <c r="L130" s="36">
        <f>SUMIFS(СВЦЭМ!$C$33:$C$776,СВЦЭМ!$A$33:$A$776,$A130,СВЦЭМ!$B$33:$B$776,L$119)+'СЕТ СН'!$I$12+СВЦЭМ!$D$10+'СЕТ СН'!$I$5-'СЕТ СН'!$I$20</f>
        <v>2771.2532364899998</v>
      </c>
      <c r="M130" s="36">
        <f>SUMIFS(СВЦЭМ!$C$33:$C$776,СВЦЭМ!$A$33:$A$776,$A130,СВЦЭМ!$B$33:$B$776,M$119)+'СЕТ СН'!$I$12+СВЦЭМ!$D$10+'СЕТ СН'!$I$5-'СЕТ СН'!$I$20</f>
        <v>2765.7650901300003</v>
      </c>
      <c r="N130" s="36">
        <f>SUMIFS(СВЦЭМ!$C$33:$C$776,СВЦЭМ!$A$33:$A$776,$A130,СВЦЭМ!$B$33:$B$776,N$119)+'СЕТ СН'!$I$12+СВЦЭМ!$D$10+'СЕТ СН'!$I$5-'СЕТ СН'!$I$20</f>
        <v>2764.8846715999998</v>
      </c>
      <c r="O130" s="36">
        <f>SUMIFS(СВЦЭМ!$C$33:$C$776,СВЦЭМ!$A$33:$A$776,$A130,СВЦЭМ!$B$33:$B$776,O$119)+'СЕТ СН'!$I$12+СВЦЭМ!$D$10+'СЕТ СН'!$I$5-'СЕТ СН'!$I$20</f>
        <v>2770.2884717799998</v>
      </c>
      <c r="P130" s="36">
        <f>SUMIFS(СВЦЭМ!$C$33:$C$776,СВЦЭМ!$A$33:$A$776,$A130,СВЦЭМ!$B$33:$B$776,P$119)+'СЕТ СН'!$I$12+СВЦЭМ!$D$10+'СЕТ СН'!$I$5-'СЕТ СН'!$I$20</f>
        <v>2778.4552423700002</v>
      </c>
      <c r="Q130" s="36">
        <f>SUMIFS(СВЦЭМ!$C$33:$C$776,СВЦЭМ!$A$33:$A$776,$A130,СВЦЭМ!$B$33:$B$776,Q$119)+'СЕТ СН'!$I$12+СВЦЭМ!$D$10+'СЕТ СН'!$I$5-'СЕТ СН'!$I$20</f>
        <v>2769.9032937000002</v>
      </c>
      <c r="R130" s="36">
        <f>SUMIFS(СВЦЭМ!$C$33:$C$776,СВЦЭМ!$A$33:$A$776,$A130,СВЦЭМ!$B$33:$B$776,R$119)+'СЕТ СН'!$I$12+СВЦЭМ!$D$10+'СЕТ СН'!$I$5-'СЕТ СН'!$I$20</f>
        <v>2768.4990020499999</v>
      </c>
      <c r="S130" s="36">
        <f>SUMIFS(СВЦЭМ!$C$33:$C$776,СВЦЭМ!$A$33:$A$776,$A130,СВЦЭМ!$B$33:$B$776,S$119)+'СЕТ СН'!$I$12+СВЦЭМ!$D$10+'СЕТ СН'!$I$5-'СЕТ СН'!$I$20</f>
        <v>2769.0769436999999</v>
      </c>
      <c r="T130" s="36">
        <f>SUMIFS(СВЦЭМ!$C$33:$C$776,СВЦЭМ!$A$33:$A$776,$A130,СВЦЭМ!$B$33:$B$776,T$119)+'СЕТ СН'!$I$12+СВЦЭМ!$D$10+'СЕТ СН'!$I$5-'СЕТ СН'!$I$20</f>
        <v>2774.0386458500002</v>
      </c>
      <c r="U130" s="36">
        <f>SUMIFS(СВЦЭМ!$C$33:$C$776,СВЦЭМ!$A$33:$A$776,$A130,СВЦЭМ!$B$33:$B$776,U$119)+'СЕТ СН'!$I$12+СВЦЭМ!$D$10+'СЕТ СН'!$I$5-'СЕТ СН'!$I$20</f>
        <v>2764.6981322199999</v>
      </c>
      <c r="V130" s="36">
        <f>SUMIFS(СВЦЭМ!$C$33:$C$776,СВЦЭМ!$A$33:$A$776,$A130,СВЦЭМ!$B$33:$B$776,V$119)+'СЕТ СН'!$I$12+СВЦЭМ!$D$10+'СЕТ СН'!$I$5-'СЕТ СН'!$I$20</f>
        <v>2749.2617197099999</v>
      </c>
      <c r="W130" s="36">
        <f>SUMIFS(СВЦЭМ!$C$33:$C$776,СВЦЭМ!$A$33:$A$776,$A130,СВЦЭМ!$B$33:$B$776,W$119)+'СЕТ СН'!$I$12+СВЦЭМ!$D$10+'СЕТ СН'!$I$5-'СЕТ СН'!$I$20</f>
        <v>2734.9918274900001</v>
      </c>
      <c r="X130" s="36">
        <f>SUMIFS(СВЦЭМ!$C$33:$C$776,СВЦЭМ!$A$33:$A$776,$A130,СВЦЭМ!$B$33:$B$776,X$119)+'СЕТ СН'!$I$12+СВЦЭМ!$D$10+'СЕТ СН'!$I$5-'СЕТ СН'!$I$20</f>
        <v>2771.7210796200002</v>
      </c>
      <c r="Y130" s="36">
        <f>SUMIFS(СВЦЭМ!$C$33:$C$776,СВЦЭМ!$A$33:$A$776,$A130,СВЦЭМ!$B$33:$B$776,Y$119)+'СЕТ СН'!$I$12+СВЦЭМ!$D$10+'СЕТ СН'!$I$5-'СЕТ СН'!$I$20</f>
        <v>2874.71799044</v>
      </c>
    </row>
    <row r="131" spans="1:25" ht="15.75" x14ac:dyDescent="0.2">
      <c r="A131" s="35">
        <f t="shared" si="3"/>
        <v>43994</v>
      </c>
      <c r="B131" s="36">
        <f>SUMIFS(СВЦЭМ!$C$33:$C$776,СВЦЭМ!$A$33:$A$776,$A131,СВЦЭМ!$B$33:$B$776,B$119)+'СЕТ СН'!$I$12+СВЦЭМ!$D$10+'СЕТ СН'!$I$5-'СЕТ СН'!$I$20</f>
        <v>2939.0871624199999</v>
      </c>
      <c r="C131" s="36">
        <f>SUMIFS(СВЦЭМ!$C$33:$C$776,СВЦЭМ!$A$33:$A$776,$A131,СВЦЭМ!$B$33:$B$776,C$119)+'СЕТ СН'!$I$12+СВЦЭМ!$D$10+'СЕТ СН'!$I$5-'СЕТ СН'!$I$20</f>
        <v>2995.4443898999998</v>
      </c>
      <c r="D131" s="36">
        <f>SUMIFS(СВЦЭМ!$C$33:$C$776,СВЦЭМ!$A$33:$A$776,$A131,СВЦЭМ!$B$33:$B$776,D$119)+'СЕТ СН'!$I$12+СВЦЭМ!$D$10+'СЕТ СН'!$I$5-'СЕТ СН'!$I$20</f>
        <v>2990.0039676900001</v>
      </c>
      <c r="E131" s="36">
        <f>SUMIFS(СВЦЭМ!$C$33:$C$776,СВЦЭМ!$A$33:$A$776,$A131,СВЦЭМ!$B$33:$B$776,E$119)+'СЕТ СН'!$I$12+СВЦЭМ!$D$10+'СЕТ СН'!$I$5-'СЕТ СН'!$I$20</f>
        <v>2972.3056760200002</v>
      </c>
      <c r="F131" s="36">
        <f>SUMIFS(СВЦЭМ!$C$33:$C$776,СВЦЭМ!$A$33:$A$776,$A131,СВЦЭМ!$B$33:$B$776,F$119)+'СЕТ СН'!$I$12+СВЦЭМ!$D$10+'СЕТ СН'!$I$5-'СЕТ СН'!$I$20</f>
        <v>2962.74878171</v>
      </c>
      <c r="G131" s="36">
        <f>SUMIFS(СВЦЭМ!$C$33:$C$776,СВЦЭМ!$A$33:$A$776,$A131,СВЦЭМ!$B$33:$B$776,G$119)+'СЕТ СН'!$I$12+СВЦЭМ!$D$10+'СЕТ СН'!$I$5-'СЕТ СН'!$I$20</f>
        <v>2976.31784358</v>
      </c>
      <c r="H131" s="36">
        <f>SUMIFS(СВЦЭМ!$C$33:$C$776,СВЦЭМ!$A$33:$A$776,$A131,СВЦЭМ!$B$33:$B$776,H$119)+'СЕТ СН'!$I$12+СВЦЭМ!$D$10+'СЕТ СН'!$I$5-'СЕТ СН'!$I$20</f>
        <v>2992.6104051900002</v>
      </c>
      <c r="I131" s="36">
        <f>SUMIFS(СВЦЭМ!$C$33:$C$776,СВЦЭМ!$A$33:$A$776,$A131,СВЦЭМ!$B$33:$B$776,I$119)+'СЕТ СН'!$I$12+СВЦЭМ!$D$10+'СЕТ СН'!$I$5-'СЕТ СН'!$I$20</f>
        <v>2970.1907700700003</v>
      </c>
      <c r="J131" s="36">
        <f>SUMIFS(СВЦЭМ!$C$33:$C$776,СВЦЭМ!$A$33:$A$776,$A131,СВЦЭМ!$B$33:$B$776,J$119)+'СЕТ СН'!$I$12+СВЦЭМ!$D$10+'СЕТ СН'!$I$5-'СЕТ СН'!$I$20</f>
        <v>2901.3881451299999</v>
      </c>
      <c r="K131" s="36">
        <f>SUMIFS(СВЦЭМ!$C$33:$C$776,СВЦЭМ!$A$33:$A$776,$A131,СВЦЭМ!$B$33:$B$776,K$119)+'СЕТ СН'!$I$12+СВЦЭМ!$D$10+'СЕТ СН'!$I$5-'СЕТ СН'!$I$20</f>
        <v>2785.23760068</v>
      </c>
      <c r="L131" s="36">
        <f>SUMIFS(СВЦЭМ!$C$33:$C$776,СВЦЭМ!$A$33:$A$776,$A131,СВЦЭМ!$B$33:$B$776,L$119)+'СЕТ СН'!$I$12+СВЦЭМ!$D$10+'СЕТ СН'!$I$5-'СЕТ СН'!$I$20</f>
        <v>2719.7649844600001</v>
      </c>
      <c r="M131" s="36">
        <f>SUMIFS(СВЦЭМ!$C$33:$C$776,СВЦЭМ!$A$33:$A$776,$A131,СВЦЭМ!$B$33:$B$776,M$119)+'СЕТ СН'!$I$12+СВЦЭМ!$D$10+'СЕТ СН'!$I$5-'СЕТ СН'!$I$20</f>
        <v>2718.96757987</v>
      </c>
      <c r="N131" s="36">
        <f>SUMIFS(СВЦЭМ!$C$33:$C$776,СВЦЭМ!$A$33:$A$776,$A131,СВЦЭМ!$B$33:$B$776,N$119)+'СЕТ СН'!$I$12+СВЦЭМ!$D$10+'СЕТ СН'!$I$5-'СЕТ СН'!$I$20</f>
        <v>2743.57441991</v>
      </c>
      <c r="O131" s="36">
        <f>SUMIFS(СВЦЭМ!$C$33:$C$776,СВЦЭМ!$A$33:$A$776,$A131,СВЦЭМ!$B$33:$B$776,O$119)+'СЕТ СН'!$I$12+СВЦЭМ!$D$10+'СЕТ СН'!$I$5-'СЕТ СН'!$I$20</f>
        <v>2753.0676588400001</v>
      </c>
      <c r="P131" s="36">
        <f>SUMIFS(СВЦЭМ!$C$33:$C$776,СВЦЭМ!$A$33:$A$776,$A131,СВЦЭМ!$B$33:$B$776,P$119)+'СЕТ СН'!$I$12+СВЦЭМ!$D$10+'СЕТ СН'!$I$5-'СЕТ СН'!$I$20</f>
        <v>2755.9987439500001</v>
      </c>
      <c r="Q131" s="36">
        <f>SUMIFS(СВЦЭМ!$C$33:$C$776,СВЦЭМ!$A$33:$A$776,$A131,СВЦЭМ!$B$33:$B$776,Q$119)+'СЕТ СН'!$I$12+СВЦЭМ!$D$10+'СЕТ СН'!$I$5-'СЕТ СН'!$I$20</f>
        <v>2743.3223643400001</v>
      </c>
      <c r="R131" s="36">
        <f>SUMIFS(СВЦЭМ!$C$33:$C$776,СВЦЭМ!$A$33:$A$776,$A131,СВЦЭМ!$B$33:$B$776,R$119)+'СЕТ СН'!$I$12+СВЦЭМ!$D$10+'СЕТ СН'!$I$5-'СЕТ СН'!$I$20</f>
        <v>2740.1643800400002</v>
      </c>
      <c r="S131" s="36">
        <f>SUMIFS(СВЦЭМ!$C$33:$C$776,СВЦЭМ!$A$33:$A$776,$A131,СВЦЭМ!$B$33:$B$776,S$119)+'СЕТ СН'!$I$12+СВЦЭМ!$D$10+'СЕТ СН'!$I$5-'СЕТ СН'!$I$20</f>
        <v>2745.9220045299999</v>
      </c>
      <c r="T131" s="36">
        <f>SUMIFS(СВЦЭМ!$C$33:$C$776,СВЦЭМ!$A$33:$A$776,$A131,СВЦЭМ!$B$33:$B$776,T$119)+'СЕТ СН'!$I$12+СВЦЭМ!$D$10+'СЕТ СН'!$I$5-'СЕТ СН'!$I$20</f>
        <v>2756.8452885500001</v>
      </c>
      <c r="U131" s="36">
        <f>SUMIFS(СВЦЭМ!$C$33:$C$776,СВЦЭМ!$A$33:$A$776,$A131,СВЦЭМ!$B$33:$B$776,U$119)+'СЕТ СН'!$I$12+СВЦЭМ!$D$10+'СЕТ СН'!$I$5-'СЕТ СН'!$I$20</f>
        <v>2750.8858845899999</v>
      </c>
      <c r="V131" s="36">
        <f>SUMIFS(СВЦЭМ!$C$33:$C$776,СВЦЭМ!$A$33:$A$776,$A131,СВЦЭМ!$B$33:$B$776,V$119)+'СЕТ СН'!$I$12+СВЦЭМ!$D$10+'СЕТ СН'!$I$5-'СЕТ СН'!$I$20</f>
        <v>2734.7930329700002</v>
      </c>
      <c r="W131" s="36">
        <f>SUMIFS(СВЦЭМ!$C$33:$C$776,СВЦЭМ!$A$33:$A$776,$A131,СВЦЭМ!$B$33:$B$776,W$119)+'СЕТ СН'!$I$12+СВЦЭМ!$D$10+'СЕТ СН'!$I$5-'СЕТ СН'!$I$20</f>
        <v>2717.9669105500002</v>
      </c>
      <c r="X131" s="36">
        <f>SUMIFS(СВЦЭМ!$C$33:$C$776,СВЦЭМ!$A$33:$A$776,$A131,СВЦЭМ!$B$33:$B$776,X$119)+'СЕТ СН'!$I$12+СВЦЭМ!$D$10+'СЕТ СН'!$I$5-'СЕТ СН'!$I$20</f>
        <v>2753.89616639</v>
      </c>
      <c r="Y131" s="36">
        <f>SUMIFS(СВЦЭМ!$C$33:$C$776,СВЦЭМ!$A$33:$A$776,$A131,СВЦЭМ!$B$33:$B$776,Y$119)+'СЕТ СН'!$I$12+СВЦЭМ!$D$10+'СЕТ СН'!$I$5-'СЕТ СН'!$I$20</f>
        <v>2862.68583094</v>
      </c>
    </row>
    <row r="132" spans="1:25" ht="15.75" x14ac:dyDescent="0.2">
      <c r="A132" s="35">
        <f t="shared" si="3"/>
        <v>43995</v>
      </c>
      <c r="B132" s="36">
        <f>SUMIFS(СВЦЭМ!$C$33:$C$776,СВЦЭМ!$A$33:$A$776,$A132,СВЦЭМ!$B$33:$B$776,B$119)+'СЕТ СН'!$I$12+СВЦЭМ!$D$10+'СЕТ СН'!$I$5-'СЕТ СН'!$I$20</f>
        <v>2900.11962915</v>
      </c>
      <c r="C132" s="36">
        <f>SUMIFS(СВЦЭМ!$C$33:$C$776,СВЦЭМ!$A$33:$A$776,$A132,СВЦЭМ!$B$33:$B$776,C$119)+'СЕТ СН'!$I$12+СВЦЭМ!$D$10+'СЕТ СН'!$I$5-'СЕТ СН'!$I$20</f>
        <v>2920.3413214699999</v>
      </c>
      <c r="D132" s="36">
        <f>SUMIFS(СВЦЭМ!$C$33:$C$776,СВЦЭМ!$A$33:$A$776,$A132,СВЦЭМ!$B$33:$B$776,D$119)+'СЕТ СН'!$I$12+СВЦЭМ!$D$10+'СЕТ СН'!$I$5-'СЕТ СН'!$I$20</f>
        <v>2943.5091189200002</v>
      </c>
      <c r="E132" s="36">
        <f>SUMIFS(СВЦЭМ!$C$33:$C$776,СВЦЭМ!$A$33:$A$776,$A132,СВЦЭМ!$B$33:$B$776,E$119)+'СЕТ СН'!$I$12+СВЦЭМ!$D$10+'СЕТ СН'!$I$5-'СЕТ СН'!$I$20</f>
        <v>2960.7989384500002</v>
      </c>
      <c r="F132" s="36">
        <f>SUMIFS(СВЦЭМ!$C$33:$C$776,СВЦЭМ!$A$33:$A$776,$A132,СВЦЭМ!$B$33:$B$776,F$119)+'СЕТ СН'!$I$12+СВЦЭМ!$D$10+'СЕТ СН'!$I$5-'СЕТ СН'!$I$20</f>
        <v>2961.4314177800002</v>
      </c>
      <c r="G132" s="36">
        <f>SUMIFS(СВЦЭМ!$C$33:$C$776,СВЦЭМ!$A$33:$A$776,$A132,СВЦЭМ!$B$33:$B$776,G$119)+'СЕТ СН'!$I$12+СВЦЭМ!$D$10+'СЕТ СН'!$I$5-'СЕТ СН'!$I$20</f>
        <v>2956.17656584</v>
      </c>
      <c r="H132" s="36">
        <f>SUMIFS(СВЦЭМ!$C$33:$C$776,СВЦЭМ!$A$33:$A$776,$A132,СВЦЭМ!$B$33:$B$776,H$119)+'СЕТ СН'!$I$12+СВЦЭМ!$D$10+'СЕТ СН'!$I$5-'СЕТ СН'!$I$20</f>
        <v>2947.0363961500002</v>
      </c>
      <c r="I132" s="36">
        <f>SUMIFS(СВЦЭМ!$C$33:$C$776,СВЦЭМ!$A$33:$A$776,$A132,СВЦЭМ!$B$33:$B$776,I$119)+'СЕТ СН'!$I$12+СВЦЭМ!$D$10+'СЕТ СН'!$I$5-'СЕТ СН'!$I$20</f>
        <v>2911.03837909</v>
      </c>
      <c r="J132" s="36">
        <f>SUMIFS(СВЦЭМ!$C$33:$C$776,СВЦЭМ!$A$33:$A$776,$A132,СВЦЭМ!$B$33:$B$776,J$119)+'СЕТ СН'!$I$12+СВЦЭМ!$D$10+'СЕТ СН'!$I$5-'СЕТ СН'!$I$20</f>
        <v>2851.9379271799999</v>
      </c>
      <c r="K132" s="36">
        <f>SUMIFS(СВЦЭМ!$C$33:$C$776,СВЦЭМ!$A$33:$A$776,$A132,СВЦЭМ!$B$33:$B$776,K$119)+'СЕТ СН'!$I$12+СВЦЭМ!$D$10+'СЕТ СН'!$I$5-'СЕТ СН'!$I$20</f>
        <v>2779.3316341</v>
      </c>
      <c r="L132" s="36">
        <f>SUMIFS(СВЦЭМ!$C$33:$C$776,СВЦЭМ!$A$33:$A$776,$A132,СВЦЭМ!$B$33:$B$776,L$119)+'СЕТ СН'!$I$12+СВЦЭМ!$D$10+'СЕТ СН'!$I$5-'СЕТ СН'!$I$20</f>
        <v>2717.8997514500002</v>
      </c>
      <c r="M132" s="36">
        <f>SUMIFS(СВЦЭМ!$C$33:$C$776,СВЦЭМ!$A$33:$A$776,$A132,СВЦЭМ!$B$33:$B$776,M$119)+'СЕТ СН'!$I$12+СВЦЭМ!$D$10+'СЕТ СН'!$I$5-'СЕТ СН'!$I$20</f>
        <v>2722.0462590300003</v>
      </c>
      <c r="N132" s="36">
        <f>SUMIFS(СВЦЭМ!$C$33:$C$776,СВЦЭМ!$A$33:$A$776,$A132,СВЦЭМ!$B$33:$B$776,N$119)+'СЕТ СН'!$I$12+СВЦЭМ!$D$10+'СЕТ СН'!$I$5-'СЕТ СН'!$I$20</f>
        <v>2727.1466794400003</v>
      </c>
      <c r="O132" s="36">
        <f>SUMIFS(СВЦЭМ!$C$33:$C$776,СВЦЭМ!$A$33:$A$776,$A132,СВЦЭМ!$B$33:$B$776,O$119)+'СЕТ СН'!$I$12+СВЦЭМ!$D$10+'СЕТ СН'!$I$5-'СЕТ СН'!$I$20</f>
        <v>2733.5898567700001</v>
      </c>
      <c r="P132" s="36">
        <f>SUMIFS(СВЦЭМ!$C$33:$C$776,СВЦЭМ!$A$33:$A$776,$A132,СВЦЭМ!$B$33:$B$776,P$119)+'СЕТ СН'!$I$12+СВЦЭМ!$D$10+'СЕТ СН'!$I$5-'СЕТ СН'!$I$20</f>
        <v>2740.3010039199999</v>
      </c>
      <c r="Q132" s="36">
        <f>SUMIFS(СВЦЭМ!$C$33:$C$776,СВЦЭМ!$A$33:$A$776,$A132,СВЦЭМ!$B$33:$B$776,Q$119)+'СЕТ СН'!$I$12+СВЦЭМ!$D$10+'СЕТ СН'!$I$5-'СЕТ СН'!$I$20</f>
        <v>2726.3780123900001</v>
      </c>
      <c r="R132" s="36">
        <f>SUMIFS(СВЦЭМ!$C$33:$C$776,СВЦЭМ!$A$33:$A$776,$A132,СВЦЭМ!$B$33:$B$776,R$119)+'СЕТ СН'!$I$12+СВЦЭМ!$D$10+'СЕТ СН'!$I$5-'СЕТ СН'!$I$20</f>
        <v>2725.6454783500003</v>
      </c>
      <c r="S132" s="36">
        <f>SUMIFS(СВЦЭМ!$C$33:$C$776,СВЦЭМ!$A$33:$A$776,$A132,СВЦЭМ!$B$33:$B$776,S$119)+'СЕТ СН'!$I$12+СВЦЭМ!$D$10+'СЕТ СН'!$I$5-'СЕТ СН'!$I$20</f>
        <v>2731.33530187</v>
      </c>
      <c r="T132" s="36">
        <f>SUMIFS(СВЦЭМ!$C$33:$C$776,СВЦЭМ!$A$33:$A$776,$A132,СВЦЭМ!$B$33:$B$776,T$119)+'СЕТ СН'!$I$12+СВЦЭМ!$D$10+'СЕТ СН'!$I$5-'СЕТ СН'!$I$20</f>
        <v>2742.19396736</v>
      </c>
      <c r="U132" s="36">
        <f>SUMIFS(СВЦЭМ!$C$33:$C$776,СВЦЭМ!$A$33:$A$776,$A132,СВЦЭМ!$B$33:$B$776,U$119)+'СЕТ СН'!$I$12+СВЦЭМ!$D$10+'СЕТ СН'!$I$5-'СЕТ СН'!$I$20</f>
        <v>2741.15848052</v>
      </c>
      <c r="V132" s="36">
        <f>SUMIFS(СВЦЭМ!$C$33:$C$776,СВЦЭМ!$A$33:$A$776,$A132,СВЦЭМ!$B$33:$B$776,V$119)+'СЕТ СН'!$I$12+СВЦЭМ!$D$10+'СЕТ СН'!$I$5-'СЕТ СН'!$I$20</f>
        <v>2731.54958386</v>
      </c>
      <c r="W132" s="36">
        <f>SUMIFS(СВЦЭМ!$C$33:$C$776,СВЦЭМ!$A$33:$A$776,$A132,СВЦЭМ!$B$33:$B$776,W$119)+'СЕТ СН'!$I$12+СВЦЭМ!$D$10+'СЕТ СН'!$I$5-'СЕТ СН'!$I$20</f>
        <v>2713.1814945400001</v>
      </c>
      <c r="X132" s="36">
        <f>SUMIFS(СВЦЭМ!$C$33:$C$776,СВЦЭМ!$A$33:$A$776,$A132,СВЦЭМ!$B$33:$B$776,X$119)+'СЕТ СН'!$I$12+СВЦЭМ!$D$10+'СЕТ СН'!$I$5-'СЕТ СН'!$I$20</f>
        <v>2738.5351034400001</v>
      </c>
      <c r="Y132" s="36">
        <f>SUMIFS(СВЦЭМ!$C$33:$C$776,СВЦЭМ!$A$33:$A$776,$A132,СВЦЭМ!$B$33:$B$776,Y$119)+'СЕТ СН'!$I$12+СВЦЭМ!$D$10+'СЕТ СН'!$I$5-'СЕТ СН'!$I$20</f>
        <v>2831.2198388100001</v>
      </c>
    </row>
    <row r="133" spans="1:25" ht="15.75" x14ac:dyDescent="0.2">
      <c r="A133" s="35">
        <f t="shared" si="3"/>
        <v>43996</v>
      </c>
      <c r="B133" s="36">
        <f>SUMIFS(СВЦЭМ!$C$33:$C$776,СВЦЭМ!$A$33:$A$776,$A133,СВЦЭМ!$B$33:$B$776,B$119)+'СЕТ СН'!$I$12+СВЦЭМ!$D$10+'СЕТ СН'!$I$5-'СЕТ СН'!$I$20</f>
        <v>2944.9790450700002</v>
      </c>
      <c r="C133" s="36">
        <f>SUMIFS(СВЦЭМ!$C$33:$C$776,СВЦЭМ!$A$33:$A$776,$A133,СВЦЭМ!$B$33:$B$776,C$119)+'СЕТ СН'!$I$12+СВЦЭМ!$D$10+'СЕТ СН'!$I$5-'СЕТ СН'!$I$20</f>
        <v>2967.141779</v>
      </c>
      <c r="D133" s="36">
        <f>SUMIFS(СВЦЭМ!$C$33:$C$776,СВЦЭМ!$A$33:$A$776,$A133,СВЦЭМ!$B$33:$B$776,D$119)+'СЕТ СН'!$I$12+СВЦЭМ!$D$10+'СЕТ СН'!$I$5-'СЕТ СН'!$I$20</f>
        <v>2951.1143026499999</v>
      </c>
      <c r="E133" s="36">
        <f>SUMIFS(СВЦЭМ!$C$33:$C$776,СВЦЭМ!$A$33:$A$776,$A133,СВЦЭМ!$B$33:$B$776,E$119)+'СЕТ СН'!$I$12+СВЦЭМ!$D$10+'СЕТ СН'!$I$5-'СЕТ СН'!$I$20</f>
        <v>2943.14550495</v>
      </c>
      <c r="F133" s="36">
        <f>SUMIFS(СВЦЭМ!$C$33:$C$776,СВЦЭМ!$A$33:$A$776,$A133,СВЦЭМ!$B$33:$B$776,F$119)+'СЕТ СН'!$I$12+СВЦЭМ!$D$10+'СЕТ СН'!$I$5-'СЕТ СН'!$I$20</f>
        <v>2933.3801489299999</v>
      </c>
      <c r="G133" s="36">
        <f>SUMIFS(СВЦЭМ!$C$33:$C$776,СВЦЭМ!$A$33:$A$776,$A133,СВЦЭМ!$B$33:$B$776,G$119)+'СЕТ СН'!$I$12+СВЦЭМ!$D$10+'СЕТ СН'!$I$5-'СЕТ СН'!$I$20</f>
        <v>2947.7700902900001</v>
      </c>
      <c r="H133" s="36">
        <f>SUMIFS(СВЦЭМ!$C$33:$C$776,СВЦЭМ!$A$33:$A$776,$A133,СВЦЭМ!$B$33:$B$776,H$119)+'СЕТ СН'!$I$12+СВЦЭМ!$D$10+'СЕТ СН'!$I$5-'СЕТ СН'!$I$20</f>
        <v>2937.1253636400002</v>
      </c>
      <c r="I133" s="36">
        <f>SUMIFS(СВЦЭМ!$C$33:$C$776,СВЦЭМ!$A$33:$A$776,$A133,СВЦЭМ!$B$33:$B$776,I$119)+'СЕТ СН'!$I$12+СВЦЭМ!$D$10+'СЕТ СН'!$I$5-'СЕТ СН'!$I$20</f>
        <v>2959.6635390800002</v>
      </c>
      <c r="J133" s="36">
        <f>SUMIFS(СВЦЭМ!$C$33:$C$776,СВЦЭМ!$A$33:$A$776,$A133,СВЦЭМ!$B$33:$B$776,J$119)+'СЕТ СН'!$I$12+СВЦЭМ!$D$10+'СЕТ СН'!$I$5-'СЕТ СН'!$I$20</f>
        <v>2897.4471730800001</v>
      </c>
      <c r="K133" s="36">
        <f>SUMIFS(СВЦЭМ!$C$33:$C$776,СВЦЭМ!$A$33:$A$776,$A133,СВЦЭМ!$B$33:$B$776,K$119)+'СЕТ СН'!$I$12+СВЦЭМ!$D$10+'СЕТ СН'!$I$5-'СЕТ СН'!$I$20</f>
        <v>2774.4978841900001</v>
      </c>
      <c r="L133" s="36">
        <f>SUMIFS(СВЦЭМ!$C$33:$C$776,СВЦЭМ!$A$33:$A$776,$A133,СВЦЭМ!$B$33:$B$776,L$119)+'СЕТ СН'!$I$12+СВЦЭМ!$D$10+'СЕТ СН'!$I$5-'СЕТ СН'!$I$20</f>
        <v>2696.4045433700003</v>
      </c>
      <c r="M133" s="36">
        <f>SUMIFS(СВЦЭМ!$C$33:$C$776,СВЦЭМ!$A$33:$A$776,$A133,СВЦЭМ!$B$33:$B$776,M$119)+'СЕТ СН'!$I$12+СВЦЭМ!$D$10+'СЕТ СН'!$I$5-'СЕТ СН'!$I$20</f>
        <v>2696.0130400100002</v>
      </c>
      <c r="N133" s="36">
        <f>SUMIFS(СВЦЭМ!$C$33:$C$776,СВЦЭМ!$A$33:$A$776,$A133,СВЦЭМ!$B$33:$B$776,N$119)+'СЕТ СН'!$I$12+СВЦЭМ!$D$10+'СЕТ СН'!$I$5-'СЕТ СН'!$I$20</f>
        <v>2706.38287803</v>
      </c>
      <c r="O133" s="36">
        <f>SUMIFS(СВЦЭМ!$C$33:$C$776,СВЦЭМ!$A$33:$A$776,$A133,СВЦЭМ!$B$33:$B$776,O$119)+'СЕТ СН'!$I$12+СВЦЭМ!$D$10+'СЕТ СН'!$I$5-'СЕТ СН'!$I$20</f>
        <v>2700.3571504500001</v>
      </c>
      <c r="P133" s="36">
        <f>SUMIFS(СВЦЭМ!$C$33:$C$776,СВЦЭМ!$A$33:$A$776,$A133,СВЦЭМ!$B$33:$B$776,P$119)+'СЕТ СН'!$I$12+СВЦЭМ!$D$10+'СЕТ СН'!$I$5-'СЕТ СН'!$I$20</f>
        <v>2699.2582684700001</v>
      </c>
      <c r="Q133" s="36">
        <f>SUMIFS(СВЦЭМ!$C$33:$C$776,СВЦЭМ!$A$33:$A$776,$A133,СВЦЭМ!$B$33:$B$776,Q$119)+'СЕТ СН'!$I$12+СВЦЭМ!$D$10+'СЕТ СН'!$I$5-'СЕТ СН'!$I$20</f>
        <v>2683.9368883500001</v>
      </c>
      <c r="R133" s="36">
        <f>SUMIFS(СВЦЭМ!$C$33:$C$776,СВЦЭМ!$A$33:$A$776,$A133,СВЦЭМ!$B$33:$B$776,R$119)+'СЕТ СН'!$I$12+СВЦЭМ!$D$10+'СЕТ СН'!$I$5-'СЕТ СН'!$I$20</f>
        <v>2679.9236900400001</v>
      </c>
      <c r="S133" s="36">
        <f>SUMIFS(СВЦЭМ!$C$33:$C$776,СВЦЭМ!$A$33:$A$776,$A133,СВЦЭМ!$B$33:$B$776,S$119)+'СЕТ СН'!$I$12+СВЦЭМ!$D$10+'СЕТ СН'!$I$5-'СЕТ СН'!$I$20</f>
        <v>2688.6564462800002</v>
      </c>
      <c r="T133" s="36">
        <f>SUMIFS(СВЦЭМ!$C$33:$C$776,СВЦЭМ!$A$33:$A$776,$A133,СВЦЭМ!$B$33:$B$776,T$119)+'СЕТ СН'!$I$12+СВЦЭМ!$D$10+'СЕТ СН'!$I$5-'СЕТ СН'!$I$20</f>
        <v>2685.6471282299999</v>
      </c>
      <c r="U133" s="36">
        <f>SUMIFS(СВЦЭМ!$C$33:$C$776,СВЦЭМ!$A$33:$A$776,$A133,СВЦЭМ!$B$33:$B$776,U$119)+'СЕТ СН'!$I$12+СВЦЭМ!$D$10+'СЕТ СН'!$I$5-'СЕТ СН'!$I$20</f>
        <v>2682.9267493400002</v>
      </c>
      <c r="V133" s="36">
        <f>SUMIFS(СВЦЭМ!$C$33:$C$776,СВЦЭМ!$A$33:$A$776,$A133,СВЦЭМ!$B$33:$B$776,V$119)+'СЕТ СН'!$I$12+СВЦЭМ!$D$10+'СЕТ СН'!$I$5-'СЕТ СН'!$I$20</f>
        <v>2654.3919524100002</v>
      </c>
      <c r="W133" s="36">
        <f>SUMIFS(СВЦЭМ!$C$33:$C$776,СВЦЭМ!$A$33:$A$776,$A133,СВЦЭМ!$B$33:$B$776,W$119)+'СЕТ СН'!$I$12+СВЦЭМ!$D$10+'СЕТ СН'!$I$5-'СЕТ СН'!$I$20</f>
        <v>2645.2364515200002</v>
      </c>
      <c r="X133" s="36">
        <f>SUMIFS(СВЦЭМ!$C$33:$C$776,СВЦЭМ!$A$33:$A$776,$A133,СВЦЭМ!$B$33:$B$776,X$119)+'СЕТ СН'!$I$12+СВЦЭМ!$D$10+'СЕТ СН'!$I$5-'СЕТ СН'!$I$20</f>
        <v>2693.89628571</v>
      </c>
      <c r="Y133" s="36">
        <f>SUMIFS(СВЦЭМ!$C$33:$C$776,СВЦЭМ!$A$33:$A$776,$A133,СВЦЭМ!$B$33:$B$776,Y$119)+'СЕТ СН'!$I$12+СВЦЭМ!$D$10+'СЕТ СН'!$I$5-'СЕТ СН'!$I$20</f>
        <v>2817.1477185399999</v>
      </c>
    </row>
    <row r="134" spans="1:25" ht="15.75" x14ac:dyDescent="0.2">
      <c r="A134" s="35">
        <f t="shared" si="3"/>
        <v>43997</v>
      </c>
      <c r="B134" s="36">
        <f>SUMIFS(СВЦЭМ!$C$33:$C$776,СВЦЭМ!$A$33:$A$776,$A134,СВЦЭМ!$B$33:$B$776,B$119)+'СЕТ СН'!$I$12+СВЦЭМ!$D$10+'СЕТ СН'!$I$5-'СЕТ СН'!$I$20</f>
        <v>2900.1449411900003</v>
      </c>
      <c r="C134" s="36">
        <f>SUMIFS(СВЦЭМ!$C$33:$C$776,СВЦЭМ!$A$33:$A$776,$A134,СВЦЭМ!$B$33:$B$776,C$119)+'СЕТ СН'!$I$12+СВЦЭМ!$D$10+'СЕТ СН'!$I$5-'СЕТ СН'!$I$20</f>
        <v>2932.1230372999999</v>
      </c>
      <c r="D134" s="36">
        <f>SUMIFS(СВЦЭМ!$C$33:$C$776,СВЦЭМ!$A$33:$A$776,$A134,СВЦЭМ!$B$33:$B$776,D$119)+'СЕТ СН'!$I$12+СВЦЭМ!$D$10+'СЕТ СН'!$I$5-'СЕТ СН'!$I$20</f>
        <v>2959.1610467400001</v>
      </c>
      <c r="E134" s="36">
        <f>SUMIFS(СВЦЭМ!$C$33:$C$776,СВЦЭМ!$A$33:$A$776,$A134,СВЦЭМ!$B$33:$B$776,E$119)+'СЕТ СН'!$I$12+СВЦЭМ!$D$10+'СЕТ СН'!$I$5-'СЕТ СН'!$I$20</f>
        <v>2963.8017625399998</v>
      </c>
      <c r="F134" s="36">
        <f>SUMIFS(СВЦЭМ!$C$33:$C$776,СВЦЭМ!$A$33:$A$776,$A134,СВЦЭМ!$B$33:$B$776,F$119)+'СЕТ СН'!$I$12+СВЦЭМ!$D$10+'СЕТ СН'!$I$5-'СЕТ СН'!$I$20</f>
        <v>2950.93198854</v>
      </c>
      <c r="G134" s="36">
        <f>SUMIFS(СВЦЭМ!$C$33:$C$776,СВЦЭМ!$A$33:$A$776,$A134,СВЦЭМ!$B$33:$B$776,G$119)+'СЕТ СН'!$I$12+СВЦЭМ!$D$10+'СЕТ СН'!$I$5-'СЕТ СН'!$I$20</f>
        <v>2958.53271236</v>
      </c>
      <c r="H134" s="36">
        <f>SUMIFS(СВЦЭМ!$C$33:$C$776,СВЦЭМ!$A$33:$A$776,$A134,СВЦЭМ!$B$33:$B$776,H$119)+'СЕТ СН'!$I$12+СВЦЭМ!$D$10+'СЕТ СН'!$I$5-'СЕТ СН'!$I$20</f>
        <v>2939.2980248900003</v>
      </c>
      <c r="I134" s="36">
        <f>SUMIFS(СВЦЭМ!$C$33:$C$776,СВЦЭМ!$A$33:$A$776,$A134,СВЦЭМ!$B$33:$B$776,I$119)+'СЕТ СН'!$I$12+СВЦЭМ!$D$10+'СЕТ СН'!$I$5-'СЕТ СН'!$I$20</f>
        <v>2906.8888839000001</v>
      </c>
      <c r="J134" s="36">
        <f>SUMIFS(СВЦЭМ!$C$33:$C$776,СВЦЭМ!$A$33:$A$776,$A134,СВЦЭМ!$B$33:$B$776,J$119)+'СЕТ СН'!$I$12+СВЦЭМ!$D$10+'СЕТ СН'!$I$5-'СЕТ СН'!$I$20</f>
        <v>2832.0235573700002</v>
      </c>
      <c r="K134" s="36">
        <f>SUMIFS(СВЦЭМ!$C$33:$C$776,СВЦЭМ!$A$33:$A$776,$A134,СВЦЭМ!$B$33:$B$776,K$119)+'СЕТ СН'!$I$12+СВЦЭМ!$D$10+'СЕТ СН'!$I$5-'СЕТ СН'!$I$20</f>
        <v>2760.0633352599998</v>
      </c>
      <c r="L134" s="36">
        <f>SUMIFS(СВЦЭМ!$C$33:$C$776,СВЦЭМ!$A$33:$A$776,$A134,СВЦЭМ!$B$33:$B$776,L$119)+'СЕТ СН'!$I$12+СВЦЭМ!$D$10+'СЕТ СН'!$I$5-'СЕТ СН'!$I$20</f>
        <v>2714.0806192300001</v>
      </c>
      <c r="M134" s="36">
        <f>SUMIFS(СВЦЭМ!$C$33:$C$776,СВЦЭМ!$A$33:$A$776,$A134,СВЦЭМ!$B$33:$B$776,M$119)+'СЕТ СН'!$I$12+СВЦЭМ!$D$10+'СЕТ СН'!$I$5-'СЕТ СН'!$I$20</f>
        <v>2727.9801790500001</v>
      </c>
      <c r="N134" s="36">
        <f>SUMIFS(СВЦЭМ!$C$33:$C$776,СВЦЭМ!$A$33:$A$776,$A134,СВЦЭМ!$B$33:$B$776,N$119)+'СЕТ СН'!$I$12+СВЦЭМ!$D$10+'СЕТ СН'!$I$5-'СЕТ СН'!$I$20</f>
        <v>2733.7349157799999</v>
      </c>
      <c r="O134" s="36">
        <f>SUMIFS(СВЦЭМ!$C$33:$C$776,СВЦЭМ!$A$33:$A$776,$A134,СВЦЭМ!$B$33:$B$776,O$119)+'СЕТ СН'!$I$12+СВЦЭМ!$D$10+'СЕТ СН'!$I$5-'СЕТ СН'!$I$20</f>
        <v>2749.1621178599999</v>
      </c>
      <c r="P134" s="36">
        <f>SUMIFS(СВЦЭМ!$C$33:$C$776,СВЦЭМ!$A$33:$A$776,$A134,СВЦЭМ!$B$33:$B$776,P$119)+'СЕТ СН'!$I$12+СВЦЭМ!$D$10+'СЕТ СН'!$I$5-'СЕТ СН'!$I$20</f>
        <v>2758.9220095599999</v>
      </c>
      <c r="Q134" s="36">
        <f>SUMIFS(СВЦЭМ!$C$33:$C$776,СВЦЭМ!$A$33:$A$776,$A134,СВЦЭМ!$B$33:$B$776,Q$119)+'СЕТ СН'!$I$12+СВЦЭМ!$D$10+'СЕТ СН'!$I$5-'СЕТ СН'!$I$20</f>
        <v>2751.1308842500002</v>
      </c>
      <c r="R134" s="36">
        <f>SUMIFS(СВЦЭМ!$C$33:$C$776,СВЦЭМ!$A$33:$A$776,$A134,СВЦЭМ!$B$33:$B$776,R$119)+'СЕТ СН'!$I$12+СВЦЭМ!$D$10+'СЕТ СН'!$I$5-'СЕТ СН'!$I$20</f>
        <v>2749.2924885800003</v>
      </c>
      <c r="S134" s="36">
        <f>SUMIFS(СВЦЭМ!$C$33:$C$776,СВЦЭМ!$A$33:$A$776,$A134,СВЦЭМ!$B$33:$B$776,S$119)+'СЕТ СН'!$I$12+СВЦЭМ!$D$10+'СЕТ СН'!$I$5-'СЕТ СН'!$I$20</f>
        <v>2749.3650762000002</v>
      </c>
      <c r="T134" s="36">
        <f>SUMIFS(СВЦЭМ!$C$33:$C$776,СВЦЭМ!$A$33:$A$776,$A134,СВЦЭМ!$B$33:$B$776,T$119)+'СЕТ СН'!$I$12+СВЦЭМ!$D$10+'СЕТ СН'!$I$5-'СЕТ СН'!$I$20</f>
        <v>2748.1462388499999</v>
      </c>
      <c r="U134" s="36">
        <f>SUMIFS(СВЦЭМ!$C$33:$C$776,СВЦЭМ!$A$33:$A$776,$A134,СВЦЭМ!$B$33:$B$776,U$119)+'СЕТ СН'!$I$12+СВЦЭМ!$D$10+'СЕТ СН'!$I$5-'СЕТ СН'!$I$20</f>
        <v>2741.02780966</v>
      </c>
      <c r="V134" s="36">
        <f>SUMIFS(СВЦЭМ!$C$33:$C$776,СВЦЭМ!$A$33:$A$776,$A134,СВЦЭМ!$B$33:$B$776,V$119)+'СЕТ СН'!$I$12+СВЦЭМ!$D$10+'СЕТ СН'!$I$5-'СЕТ СН'!$I$20</f>
        <v>2716.1248414000002</v>
      </c>
      <c r="W134" s="36">
        <f>SUMIFS(СВЦЭМ!$C$33:$C$776,СВЦЭМ!$A$33:$A$776,$A134,СВЦЭМ!$B$33:$B$776,W$119)+'СЕТ СН'!$I$12+СВЦЭМ!$D$10+'СЕТ СН'!$I$5-'СЕТ СН'!$I$20</f>
        <v>2696.35177974</v>
      </c>
      <c r="X134" s="36">
        <f>SUMIFS(СВЦЭМ!$C$33:$C$776,СВЦЭМ!$A$33:$A$776,$A134,СВЦЭМ!$B$33:$B$776,X$119)+'СЕТ СН'!$I$12+СВЦЭМ!$D$10+'СЕТ СН'!$I$5-'СЕТ СН'!$I$20</f>
        <v>2721.5406176000001</v>
      </c>
      <c r="Y134" s="36">
        <f>SUMIFS(СВЦЭМ!$C$33:$C$776,СВЦЭМ!$A$33:$A$776,$A134,СВЦЭМ!$B$33:$B$776,Y$119)+'СЕТ СН'!$I$12+СВЦЭМ!$D$10+'СЕТ СН'!$I$5-'СЕТ СН'!$I$20</f>
        <v>2825.8315567899999</v>
      </c>
    </row>
    <row r="135" spans="1:25" ht="15.75" x14ac:dyDescent="0.2">
      <c r="A135" s="35">
        <f t="shared" si="3"/>
        <v>43998</v>
      </c>
      <c r="B135" s="36">
        <f>SUMIFS(СВЦЭМ!$C$33:$C$776,СВЦЭМ!$A$33:$A$776,$A135,СВЦЭМ!$B$33:$B$776,B$119)+'СЕТ СН'!$I$12+СВЦЭМ!$D$10+'СЕТ СН'!$I$5-'СЕТ СН'!$I$20</f>
        <v>2937.3127976400001</v>
      </c>
      <c r="C135" s="36">
        <f>SUMIFS(СВЦЭМ!$C$33:$C$776,СВЦЭМ!$A$33:$A$776,$A135,СВЦЭМ!$B$33:$B$776,C$119)+'СЕТ СН'!$I$12+СВЦЭМ!$D$10+'СЕТ СН'!$I$5-'СЕТ СН'!$I$20</f>
        <v>2970.62767192</v>
      </c>
      <c r="D135" s="36">
        <f>SUMIFS(СВЦЭМ!$C$33:$C$776,СВЦЭМ!$A$33:$A$776,$A135,СВЦЭМ!$B$33:$B$776,D$119)+'СЕТ СН'!$I$12+СВЦЭМ!$D$10+'СЕТ СН'!$I$5-'СЕТ СН'!$I$20</f>
        <v>2989.8770875999999</v>
      </c>
      <c r="E135" s="36">
        <f>SUMIFS(СВЦЭМ!$C$33:$C$776,СВЦЭМ!$A$33:$A$776,$A135,СВЦЭМ!$B$33:$B$776,E$119)+'СЕТ СН'!$I$12+СВЦЭМ!$D$10+'СЕТ СН'!$I$5-'СЕТ СН'!$I$20</f>
        <v>2982.99804967</v>
      </c>
      <c r="F135" s="36">
        <f>SUMIFS(СВЦЭМ!$C$33:$C$776,СВЦЭМ!$A$33:$A$776,$A135,СВЦЭМ!$B$33:$B$776,F$119)+'СЕТ СН'!$I$12+СВЦЭМ!$D$10+'СЕТ СН'!$I$5-'СЕТ СН'!$I$20</f>
        <v>2980.6868813199999</v>
      </c>
      <c r="G135" s="36">
        <f>SUMIFS(СВЦЭМ!$C$33:$C$776,СВЦЭМ!$A$33:$A$776,$A135,СВЦЭМ!$B$33:$B$776,G$119)+'СЕТ СН'!$I$12+СВЦЭМ!$D$10+'СЕТ СН'!$I$5-'СЕТ СН'!$I$20</f>
        <v>2988.8545230899999</v>
      </c>
      <c r="H135" s="36">
        <f>SUMIFS(СВЦЭМ!$C$33:$C$776,СВЦЭМ!$A$33:$A$776,$A135,СВЦЭМ!$B$33:$B$776,H$119)+'СЕТ СН'!$I$12+СВЦЭМ!$D$10+'СЕТ СН'!$I$5-'СЕТ СН'!$I$20</f>
        <v>2996.3983017400001</v>
      </c>
      <c r="I135" s="36">
        <f>SUMIFS(СВЦЭМ!$C$33:$C$776,СВЦЭМ!$A$33:$A$776,$A135,СВЦЭМ!$B$33:$B$776,I$119)+'СЕТ СН'!$I$12+СВЦЭМ!$D$10+'СЕТ СН'!$I$5-'СЕТ СН'!$I$20</f>
        <v>2947.0121503400001</v>
      </c>
      <c r="J135" s="36">
        <f>SUMIFS(СВЦЭМ!$C$33:$C$776,СВЦЭМ!$A$33:$A$776,$A135,СВЦЭМ!$B$33:$B$776,J$119)+'СЕТ СН'!$I$12+СВЦЭМ!$D$10+'СЕТ СН'!$I$5-'СЕТ СН'!$I$20</f>
        <v>2884.5759136900001</v>
      </c>
      <c r="K135" s="36">
        <f>SUMIFS(СВЦЭМ!$C$33:$C$776,СВЦЭМ!$A$33:$A$776,$A135,СВЦЭМ!$B$33:$B$776,K$119)+'СЕТ СН'!$I$12+СВЦЭМ!$D$10+'СЕТ СН'!$I$5-'СЕТ СН'!$I$20</f>
        <v>2797.02838432</v>
      </c>
      <c r="L135" s="36">
        <f>SUMIFS(СВЦЭМ!$C$33:$C$776,СВЦЭМ!$A$33:$A$776,$A135,СВЦЭМ!$B$33:$B$776,L$119)+'СЕТ СН'!$I$12+СВЦЭМ!$D$10+'СЕТ СН'!$I$5-'СЕТ СН'!$I$20</f>
        <v>2744.5740136100003</v>
      </c>
      <c r="M135" s="36">
        <f>SUMIFS(СВЦЭМ!$C$33:$C$776,СВЦЭМ!$A$33:$A$776,$A135,СВЦЭМ!$B$33:$B$776,M$119)+'СЕТ СН'!$I$12+СВЦЭМ!$D$10+'СЕТ СН'!$I$5-'СЕТ СН'!$I$20</f>
        <v>2741.8944212699998</v>
      </c>
      <c r="N135" s="36">
        <f>SUMIFS(СВЦЭМ!$C$33:$C$776,СВЦЭМ!$A$33:$A$776,$A135,СВЦЭМ!$B$33:$B$776,N$119)+'СЕТ СН'!$I$12+СВЦЭМ!$D$10+'СЕТ СН'!$I$5-'СЕТ СН'!$I$20</f>
        <v>2746.7008663699999</v>
      </c>
      <c r="O135" s="36">
        <f>SUMIFS(СВЦЭМ!$C$33:$C$776,СВЦЭМ!$A$33:$A$776,$A135,СВЦЭМ!$B$33:$B$776,O$119)+'СЕТ СН'!$I$12+СВЦЭМ!$D$10+'СЕТ СН'!$I$5-'СЕТ СН'!$I$20</f>
        <v>2756.4701549599999</v>
      </c>
      <c r="P135" s="36">
        <f>SUMIFS(СВЦЭМ!$C$33:$C$776,СВЦЭМ!$A$33:$A$776,$A135,СВЦЭМ!$B$33:$B$776,P$119)+'СЕТ СН'!$I$12+СВЦЭМ!$D$10+'СЕТ СН'!$I$5-'СЕТ СН'!$I$20</f>
        <v>2753.9809458300001</v>
      </c>
      <c r="Q135" s="36">
        <f>SUMIFS(СВЦЭМ!$C$33:$C$776,СВЦЭМ!$A$33:$A$776,$A135,СВЦЭМ!$B$33:$B$776,Q$119)+'СЕТ СН'!$I$12+СВЦЭМ!$D$10+'СЕТ СН'!$I$5-'СЕТ СН'!$I$20</f>
        <v>2758.6720863700002</v>
      </c>
      <c r="R135" s="36">
        <f>SUMIFS(СВЦЭМ!$C$33:$C$776,СВЦЭМ!$A$33:$A$776,$A135,СВЦЭМ!$B$33:$B$776,R$119)+'СЕТ СН'!$I$12+СВЦЭМ!$D$10+'СЕТ СН'!$I$5-'СЕТ СН'!$I$20</f>
        <v>2757.49153062</v>
      </c>
      <c r="S135" s="36">
        <f>SUMIFS(СВЦЭМ!$C$33:$C$776,СВЦЭМ!$A$33:$A$776,$A135,СВЦЭМ!$B$33:$B$776,S$119)+'СЕТ СН'!$I$12+СВЦЭМ!$D$10+'СЕТ СН'!$I$5-'СЕТ СН'!$I$20</f>
        <v>2759.2075244600001</v>
      </c>
      <c r="T135" s="36">
        <f>SUMIFS(СВЦЭМ!$C$33:$C$776,СВЦЭМ!$A$33:$A$776,$A135,СВЦЭМ!$B$33:$B$776,T$119)+'СЕТ СН'!$I$12+СВЦЭМ!$D$10+'СЕТ СН'!$I$5-'СЕТ СН'!$I$20</f>
        <v>2755.3390251599999</v>
      </c>
      <c r="U135" s="36">
        <f>SUMIFS(СВЦЭМ!$C$33:$C$776,СВЦЭМ!$A$33:$A$776,$A135,СВЦЭМ!$B$33:$B$776,U$119)+'СЕТ СН'!$I$12+СВЦЭМ!$D$10+'СЕТ СН'!$I$5-'СЕТ СН'!$I$20</f>
        <v>2748.9090295699998</v>
      </c>
      <c r="V135" s="36">
        <f>SUMIFS(СВЦЭМ!$C$33:$C$776,СВЦЭМ!$A$33:$A$776,$A135,СВЦЭМ!$B$33:$B$776,V$119)+'СЕТ СН'!$I$12+СВЦЭМ!$D$10+'СЕТ СН'!$I$5-'СЕТ СН'!$I$20</f>
        <v>2706.4985041300001</v>
      </c>
      <c r="W135" s="36">
        <f>SUMIFS(СВЦЭМ!$C$33:$C$776,СВЦЭМ!$A$33:$A$776,$A135,СВЦЭМ!$B$33:$B$776,W$119)+'СЕТ СН'!$I$12+СВЦЭМ!$D$10+'СЕТ СН'!$I$5-'СЕТ СН'!$I$20</f>
        <v>2708.2556027400001</v>
      </c>
      <c r="X135" s="36">
        <f>SUMIFS(СВЦЭМ!$C$33:$C$776,СВЦЭМ!$A$33:$A$776,$A135,СВЦЭМ!$B$33:$B$776,X$119)+'СЕТ СН'!$I$12+СВЦЭМ!$D$10+'СЕТ СН'!$I$5-'СЕТ СН'!$I$20</f>
        <v>2765.3649713</v>
      </c>
      <c r="Y135" s="36">
        <f>SUMIFS(СВЦЭМ!$C$33:$C$776,СВЦЭМ!$A$33:$A$776,$A135,СВЦЭМ!$B$33:$B$776,Y$119)+'СЕТ СН'!$I$12+СВЦЭМ!$D$10+'СЕТ СН'!$I$5-'СЕТ СН'!$I$20</f>
        <v>2846.02903483</v>
      </c>
    </row>
    <row r="136" spans="1:25" ht="15.75" x14ac:dyDescent="0.2">
      <c r="A136" s="35">
        <f t="shared" si="3"/>
        <v>43999</v>
      </c>
      <c r="B136" s="36">
        <f>SUMIFS(СВЦЭМ!$C$33:$C$776,СВЦЭМ!$A$33:$A$776,$A136,СВЦЭМ!$B$33:$B$776,B$119)+'СЕТ СН'!$I$12+СВЦЭМ!$D$10+'СЕТ СН'!$I$5-'СЕТ СН'!$I$20</f>
        <v>2974.1586016900001</v>
      </c>
      <c r="C136" s="36">
        <f>SUMIFS(СВЦЭМ!$C$33:$C$776,СВЦЭМ!$A$33:$A$776,$A136,СВЦЭМ!$B$33:$B$776,C$119)+'СЕТ СН'!$I$12+СВЦЭМ!$D$10+'СЕТ СН'!$I$5-'СЕТ СН'!$I$20</f>
        <v>3017.2166138100001</v>
      </c>
      <c r="D136" s="36">
        <f>SUMIFS(СВЦЭМ!$C$33:$C$776,СВЦЭМ!$A$33:$A$776,$A136,СВЦЭМ!$B$33:$B$776,D$119)+'СЕТ СН'!$I$12+СВЦЭМ!$D$10+'СЕТ СН'!$I$5-'СЕТ СН'!$I$20</f>
        <v>2995.81465626</v>
      </c>
      <c r="E136" s="36">
        <f>SUMIFS(СВЦЭМ!$C$33:$C$776,СВЦЭМ!$A$33:$A$776,$A136,СВЦЭМ!$B$33:$B$776,E$119)+'СЕТ СН'!$I$12+СВЦЭМ!$D$10+'СЕТ СН'!$I$5-'СЕТ СН'!$I$20</f>
        <v>2983.1745236300003</v>
      </c>
      <c r="F136" s="36">
        <f>SUMIFS(СВЦЭМ!$C$33:$C$776,СВЦЭМ!$A$33:$A$776,$A136,СВЦЭМ!$B$33:$B$776,F$119)+'СЕТ СН'!$I$12+СВЦЭМ!$D$10+'СЕТ СН'!$I$5-'СЕТ СН'!$I$20</f>
        <v>2980.62471185</v>
      </c>
      <c r="G136" s="36">
        <f>SUMIFS(СВЦЭМ!$C$33:$C$776,СВЦЭМ!$A$33:$A$776,$A136,СВЦЭМ!$B$33:$B$776,G$119)+'СЕТ СН'!$I$12+СВЦЭМ!$D$10+'СЕТ СН'!$I$5-'СЕТ СН'!$I$20</f>
        <v>2994.26700183</v>
      </c>
      <c r="H136" s="36">
        <f>SUMIFS(СВЦЭМ!$C$33:$C$776,СВЦЭМ!$A$33:$A$776,$A136,СВЦЭМ!$B$33:$B$776,H$119)+'СЕТ СН'!$I$12+СВЦЭМ!$D$10+'СЕТ СН'!$I$5-'СЕТ СН'!$I$20</f>
        <v>3023.7303636899996</v>
      </c>
      <c r="I136" s="36">
        <f>SUMIFS(СВЦЭМ!$C$33:$C$776,СВЦЭМ!$A$33:$A$776,$A136,СВЦЭМ!$B$33:$B$776,I$119)+'СЕТ СН'!$I$12+СВЦЭМ!$D$10+'СЕТ СН'!$I$5-'СЕТ СН'!$I$20</f>
        <v>2995.8928532499999</v>
      </c>
      <c r="J136" s="36">
        <f>SUMIFS(СВЦЭМ!$C$33:$C$776,СВЦЭМ!$A$33:$A$776,$A136,СВЦЭМ!$B$33:$B$776,J$119)+'СЕТ СН'!$I$12+СВЦЭМ!$D$10+'СЕТ СН'!$I$5-'СЕТ СН'!$I$20</f>
        <v>2928.6107100700001</v>
      </c>
      <c r="K136" s="36">
        <f>SUMIFS(СВЦЭМ!$C$33:$C$776,СВЦЭМ!$A$33:$A$776,$A136,СВЦЭМ!$B$33:$B$776,K$119)+'СЕТ СН'!$I$12+СВЦЭМ!$D$10+'СЕТ СН'!$I$5-'СЕТ СН'!$I$20</f>
        <v>2820.8931362799999</v>
      </c>
      <c r="L136" s="36">
        <f>SUMIFS(СВЦЭМ!$C$33:$C$776,СВЦЭМ!$A$33:$A$776,$A136,СВЦЭМ!$B$33:$B$776,L$119)+'СЕТ СН'!$I$12+СВЦЭМ!$D$10+'СЕТ СН'!$I$5-'СЕТ СН'!$I$20</f>
        <v>2740.79124219</v>
      </c>
      <c r="M136" s="36">
        <f>SUMIFS(СВЦЭМ!$C$33:$C$776,СВЦЭМ!$A$33:$A$776,$A136,СВЦЭМ!$B$33:$B$776,M$119)+'СЕТ СН'!$I$12+СВЦЭМ!$D$10+'СЕТ СН'!$I$5-'СЕТ СН'!$I$20</f>
        <v>2727.8808289200001</v>
      </c>
      <c r="N136" s="36">
        <f>SUMIFS(СВЦЭМ!$C$33:$C$776,СВЦЭМ!$A$33:$A$776,$A136,СВЦЭМ!$B$33:$B$776,N$119)+'СЕТ СН'!$I$12+СВЦЭМ!$D$10+'СЕТ СН'!$I$5-'СЕТ СН'!$I$20</f>
        <v>2732.0835105400001</v>
      </c>
      <c r="O136" s="36">
        <f>SUMIFS(СВЦЭМ!$C$33:$C$776,СВЦЭМ!$A$33:$A$776,$A136,СВЦЭМ!$B$33:$B$776,O$119)+'СЕТ СН'!$I$12+СВЦЭМ!$D$10+'СЕТ СН'!$I$5-'СЕТ СН'!$I$20</f>
        <v>2746.13146968</v>
      </c>
      <c r="P136" s="36">
        <f>SUMIFS(СВЦЭМ!$C$33:$C$776,СВЦЭМ!$A$33:$A$776,$A136,СВЦЭМ!$B$33:$B$776,P$119)+'СЕТ СН'!$I$12+СВЦЭМ!$D$10+'СЕТ СН'!$I$5-'СЕТ СН'!$I$20</f>
        <v>2758.8535513900001</v>
      </c>
      <c r="Q136" s="36">
        <f>SUMIFS(СВЦЭМ!$C$33:$C$776,СВЦЭМ!$A$33:$A$776,$A136,СВЦЭМ!$B$33:$B$776,Q$119)+'СЕТ СН'!$I$12+СВЦЭМ!$D$10+'СЕТ СН'!$I$5-'СЕТ СН'!$I$20</f>
        <v>2751.06788611</v>
      </c>
      <c r="R136" s="36">
        <f>SUMIFS(СВЦЭМ!$C$33:$C$776,СВЦЭМ!$A$33:$A$776,$A136,СВЦЭМ!$B$33:$B$776,R$119)+'СЕТ СН'!$I$12+СВЦЭМ!$D$10+'СЕТ СН'!$I$5-'СЕТ СН'!$I$20</f>
        <v>2746.37168251</v>
      </c>
      <c r="S136" s="36">
        <f>SUMIFS(СВЦЭМ!$C$33:$C$776,СВЦЭМ!$A$33:$A$776,$A136,СВЦЭМ!$B$33:$B$776,S$119)+'СЕТ СН'!$I$12+СВЦЭМ!$D$10+'СЕТ СН'!$I$5-'СЕТ СН'!$I$20</f>
        <v>2748.6830589000001</v>
      </c>
      <c r="T136" s="36">
        <f>SUMIFS(СВЦЭМ!$C$33:$C$776,СВЦЭМ!$A$33:$A$776,$A136,СВЦЭМ!$B$33:$B$776,T$119)+'СЕТ СН'!$I$12+СВЦЭМ!$D$10+'СЕТ СН'!$I$5-'СЕТ СН'!$I$20</f>
        <v>2759.2382855300002</v>
      </c>
      <c r="U136" s="36">
        <f>SUMIFS(СВЦЭМ!$C$33:$C$776,СВЦЭМ!$A$33:$A$776,$A136,СВЦЭМ!$B$33:$B$776,U$119)+'СЕТ СН'!$I$12+СВЦЭМ!$D$10+'СЕТ СН'!$I$5-'СЕТ СН'!$I$20</f>
        <v>2751.55343644</v>
      </c>
      <c r="V136" s="36">
        <f>SUMIFS(СВЦЭМ!$C$33:$C$776,СВЦЭМ!$A$33:$A$776,$A136,СВЦЭМ!$B$33:$B$776,V$119)+'СЕТ СН'!$I$12+СВЦЭМ!$D$10+'СЕТ СН'!$I$5-'СЕТ СН'!$I$20</f>
        <v>2741.31931859</v>
      </c>
      <c r="W136" s="36">
        <f>SUMIFS(СВЦЭМ!$C$33:$C$776,СВЦЭМ!$A$33:$A$776,$A136,СВЦЭМ!$B$33:$B$776,W$119)+'СЕТ СН'!$I$12+СВЦЭМ!$D$10+'СЕТ СН'!$I$5-'СЕТ СН'!$I$20</f>
        <v>2744.7491079599999</v>
      </c>
      <c r="X136" s="36">
        <f>SUMIFS(СВЦЭМ!$C$33:$C$776,СВЦЭМ!$A$33:$A$776,$A136,СВЦЭМ!$B$33:$B$776,X$119)+'СЕТ СН'!$I$12+СВЦЭМ!$D$10+'СЕТ СН'!$I$5-'СЕТ СН'!$I$20</f>
        <v>2795.2880051299999</v>
      </c>
      <c r="Y136" s="36">
        <f>SUMIFS(СВЦЭМ!$C$33:$C$776,СВЦЭМ!$A$33:$A$776,$A136,СВЦЭМ!$B$33:$B$776,Y$119)+'СЕТ СН'!$I$12+СВЦЭМ!$D$10+'СЕТ СН'!$I$5-'СЕТ СН'!$I$20</f>
        <v>2888.2229127400001</v>
      </c>
    </row>
    <row r="137" spans="1:25" ht="15.75" x14ac:dyDescent="0.2">
      <c r="A137" s="35">
        <f t="shared" si="3"/>
        <v>44000</v>
      </c>
      <c r="B137" s="36">
        <f>SUMIFS(СВЦЭМ!$C$33:$C$776,СВЦЭМ!$A$33:$A$776,$A137,СВЦЭМ!$B$33:$B$776,B$119)+'СЕТ СН'!$I$12+СВЦЭМ!$D$10+'СЕТ СН'!$I$5-'СЕТ СН'!$I$20</f>
        <v>2852.7186462499999</v>
      </c>
      <c r="C137" s="36">
        <f>SUMIFS(СВЦЭМ!$C$33:$C$776,СВЦЭМ!$A$33:$A$776,$A137,СВЦЭМ!$B$33:$B$776,C$119)+'СЕТ СН'!$I$12+СВЦЭМ!$D$10+'СЕТ СН'!$I$5-'СЕТ СН'!$I$20</f>
        <v>2826.8005588400001</v>
      </c>
      <c r="D137" s="36">
        <f>SUMIFS(СВЦЭМ!$C$33:$C$776,СВЦЭМ!$A$33:$A$776,$A137,СВЦЭМ!$B$33:$B$776,D$119)+'СЕТ СН'!$I$12+СВЦЭМ!$D$10+'СЕТ СН'!$I$5-'СЕТ СН'!$I$20</f>
        <v>2856.4199503199998</v>
      </c>
      <c r="E137" s="36">
        <f>SUMIFS(СВЦЭМ!$C$33:$C$776,СВЦЭМ!$A$33:$A$776,$A137,СВЦЭМ!$B$33:$B$776,E$119)+'СЕТ СН'!$I$12+СВЦЭМ!$D$10+'СЕТ СН'!$I$5-'СЕТ СН'!$I$20</f>
        <v>2872.0197905599998</v>
      </c>
      <c r="F137" s="36">
        <f>SUMIFS(СВЦЭМ!$C$33:$C$776,СВЦЭМ!$A$33:$A$776,$A137,СВЦЭМ!$B$33:$B$776,F$119)+'СЕТ СН'!$I$12+СВЦЭМ!$D$10+'СЕТ СН'!$I$5-'СЕТ СН'!$I$20</f>
        <v>2868.8248278299998</v>
      </c>
      <c r="G137" s="36">
        <f>SUMIFS(СВЦЭМ!$C$33:$C$776,СВЦЭМ!$A$33:$A$776,$A137,СВЦЭМ!$B$33:$B$776,G$119)+'СЕТ СН'!$I$12+СВЦЭМ!$D$10+'СЕТ СН'!$I$5-'СЕТ СН'!$I$20</f>
        <v>2996.3966205800002</v>
      </c>
      <c r="H137" s="36">
        <f>SUMIFS(СВЦЭМ!$C$33:$C$776,СВЦЭМ!$A$33:$A$776,$A137,СВЦЭМ!$B$33:$B$776,H$119)+'СЕТ СН'!$I$12+СВЦЭМ!$D$10+'СЕТ СН'!$I$5-'СЕТ СН'!$I$20</f>
        <v>2948.5409270199998</v>
      </c>
      <c r="I137" s="36">
        <f>SUMIFS(СВЦЭМ!$C$33:$C$776,СВЦЭМ!$A$33:$A$776,$A137,СВЦЭМ!$B$33:$B$776,I$119)+'СЕТ СН'!$I$12+СВЦЭМ!$D$10+'СЕТ СН'!$I$5-'СЕТ СН'!$I$20</f>
        <v>2940.6585636099999</v>
      </c>
      <c r="J137" s="36">
        <f>SUMIFS(СВЦЭМ!$C$33:$C$776,СВЦЭМ!$A$33:$A$776,$A137,СВЦЭМ!$B$33:$B$776,J$119)+'СЕТ СН'!$I$12+СВЦЭМ!$D$10+'СЕТ СН'!$I$5-'СЕТ СН'!$I$20</f>
        <v>2945.86243672</v>
      </c>
      <c r="K137" s="36">
        <f>SUMIFS(СВЦЭМ!$C$33:$C$776,СВЦЭМ!$A$33:$A$776,$A137,СВЦЭМ!$B$33:$B$776,K$119)+'СЕТ СН'!$I$12+СВЦЭМ!$D$10+'СЕТ СН'!$I$5-'СЕТ СН'!$I$20</f>
        <v>2848.2561857300002</v>
      </c>
      <c r="L137" s="36">
        <f>SUMIFS(СВЦЭМ!$C$33:$C$776,СВЦЭМ!$A$33:$A$776,$A137,СВЦЭМ!$B$33:$B$776,L$119)+'СЕТ СН'!$I$12+СВЦЭМ!$D$10+'СЕТ СН'!$I$5-'СЕТ СН'!$I$20</f>
        <v>2791.6084522800002</v>
      </c>
      <c r="M137" s="36">
        <f>SUMIFS(СВЦЭМ!$C$33:$C$776,СВЦЭМ!$A$33:$A$776,$A137,СВЦЭМ!$B$33:$B$776,M$119)+'СЕТ СН'!$I$12+СВЦЭМ!$D$10+'СЕТ СН'!$I$5-'СЕТ СН'!$I$20</f>
        <v>2775.6918742299999</v>
      </c>
      <c r="N137" s="36">
        <f>SUMIFS(СВЦЭМ!$C$33:$C$776,СВЦЭМ!$A$33:$A$776,$A137,СВЦЭМ!$B$33:$B$776,N$119)+'СЕТ СН'!$I$12+СВЦЭМ!$D$10+'СЕТ СН'!$I$5-'СЕТ СН'!$I$20</f>
        <v>2791.9811391499998</v>
      </c>
      <c r="O137" s="36">
        <f>SUMIFS(СВЦЭМ!$C$33:$C$776,СВЦЭМ!$A$33:$A$776,$A137,СВЦЭМ!$B$33:$B$776,O$119)+'СЕТ СН'!$I$12+СВЦЭМ!$D$10+'СЕТ СН'!$I$5-'СЕТ СН'!$I$20</f>
        <v>2809.10326403</v>
      </c>
      <c r="P137" s="36">
        <f>SUMIFS(СВЦЭМ!$C$33:$C$776,СВЦЭМ!$A$33:$A$776,$A137,СВЦЭМ!$B$33:$B$776,P$119)+'СЕТ СН'!$I$12+СВЦЭМ!$D$10+'СЕТ СН'!$I$5-'СЕТ СН'!$I$20</f>
        <v>2799.2414231100001</v>
      </c>
      <c r="Q137" s="36">
        <f>SUMIFS(СВЦЭМ!$C$33:$C$776,СВЦЭМ!$A$33:$A$776,$A137,СВЦЭМ!$B$33:$B$776,Q$119)+'СЕТ СН'!$I$12+СВЦЭМ!$D$10+'СЕТ СН'!$I$5-'СЕТ СН'!$I$20</f>
        <v>2802.9296990900002</v>
      </c>
      <c r="R137" s="36">
        <f>SUMIFS(СВЦЭМ!$C$33:$C$776,СВЦЭМ!$A$33:$A$776,$A137,СВЦЭМ!$B$33:$B$776,R$119)+'СЕТ СН'!$I$12+СВЦЭМ!$D$10+'СЕТ СН'!$I$5-'СЕТ СН'!$I$20</f>
        <v>2796.8716828300003</v>
      </c>
      <c r="S137" s="36">
        <f>SUMIFS(СВЦЭМ!$C$33:$C$776,СВЦЭМ!$A$33:$A$776,$A137,СВЦЭМ!$B$33:$B$776,S$119)+'СЕТ СН'!$I$12+СВЦЭМ!$D$10+'СЕТ СН'!$I$5-'СЕТ СН'!$I$20</f>
        <v>2811.8466890300001</v>
      </c>
      <c r="T137" s="36">
        <f>SUMIFS(СВЦЭМ!$C$33:$C$776,СВЦЭМ!$A$33:$A$776,$A137,СВЦЭМ!$B$33:$B$776,T$119)+'СЕТ СН'!$I$12+СВЦЭМ!$D$10+'СЕТ СН'!$I$5-'СЕТ СН'!$I$20</f>
        <v>2807.0235995000003</v>
      </c>
      <c r="U137" s="36">
        <f>SUMIFS(СВЦЭМ!$C$33:$C$776,СВЦЭМ!$A$33:$A$776,$A137,СВЦЭМ!$B$33:$B$776,U$119)+'СЕТ СН'!$I$12+СВЦЭМ!$D$10+'СЕТ СН'!$I$5-'СЕТ СН'!$I$20</f>
        <v>2808.1190054799999</v>
      </c>
      <c r="V137" s="36">
        <f>SUMIFS(СВЦЭМ!$C$33:$C$776,СВЦЭМ!$A$33:$A$776,$A137,СВЦЭМ!$B$33:$B$776,V$119)+'СЕТ СН'!$I$12+СВЦЭМ!$D$10+'СЕТ СН'!$I$5-'СЕТ СН'!$I$20</f>
        <v>2792.5095335699998</v>
      </c>
      <c r="W137" s="36">
        <f>SUMIFS(СВЦЭМ!$C$33:$C$776,СВЦЭМ!$A$33:$A$776,$A137,СВЦЭМ!$B$33:$B$776,W$119)+'СЕТ СН'!$I$12+СВЦЭМ!$D$10+'СЕТ СН'!$I$5-'СЕТ СН'!$I$20</f>
        <v>2782.7272812900001</v>
      </c>
      <c r="X137" s="36">
        <f>SUMIFS(СВЦЭМ!$C$33:$C$776,СВЦЭМ!$A$33:$A$776,$A137,СВЦЭМ!$B$33:$B$776,X$119)+'СЕТ СН'!$I$12+СВЦЭМ!$D$10+'СЕТ СН'!$I$5-'СЕТ СН'!$I$20</f>
        <v>2830.8848463200002</v>
      </c>
      <c r="Y137" s="36">
        <f>SUMIFS(СВЦЭМ!$C$33:$C$776,СВЦЭМ!$A$33:$A$776,$A137,СВЦЭМ!$B$33:$B$776,Y$119)+'СЕТ СН'!$I$12+СВЦЭМ!$D$10+'СЕТ СН'!$I$5-'СЕТ СН'!$I$20</f>
        <v>2844.34764989</v>
      </c>
    </row>
    <row r="138" spans="1:25" ht="15.75" x14ac:dyDescent="0.2">
      <c r="A138" s="35">
        <f t="shared" si="3"/>
        <v>44001</v>
      </c>
      <c r="B138" s="36">
        <f>SUMIFS(СВЦЭМ!$C$33:$C$776,СВЦЭМ!$A$33:$A$776,$A138,СВЦЭМ!$B$33:$B$776,B$119)+'СЕТ СН'!$I$12+СВЦЭМ!$D$10+'СЕТ СН'!$I$5-'СЕТ СН'!$I$20</f>
        <v>2965.1380550100002</v>
      </c>
      <c r="C138" s="36">
        <f>SUMIFS(СВЦЭМ!$C$33:$C$776,СВЦЭМ!$A$33:$A$776,$A138,СВЦЭМ!$B$33:$B$776,C$119)+'СЕТ СН'!$I$12+СВЦЭМ!$D$10+'СЕТ СН'!$I$5-'СЕТ СН'!$I$20</f>
        <v>3002.40693629</v>
      </c>
      <c r="D138" s="36">
        <f>SUMIFS(СВЦЭМ!$C$33:$C$776,СВЦЭМ!$A$33:$A$776,$A138,СВЦЭМ!$B$33:$B$776,D$119)+'СЕТ СН'!$I$12+СВЦЭМ!$D$10+'СЕТ СН'!$I$5-'СЕТ СН'!$I$20</f>
        <v>3008.4101934199998</v>
      </c>
      <c r="E138" s="36">
        <f>SUMIFS(СВЦЭМ!$C$33:$C$776,СВЦЭМ!$A$33:$A$776,$A138,СВЦЭМ!$B$33:$B$776,E$119)+'СЕТ СН'!$I$12+СВЦЭМ!$D$10+'СЕТ СН'!$I$5-'СЕТ СН'!$I$20</f>
        <v>2998.5685364700003</v>
      </c>
      <c r="F138" s="36">
        <f>SUMIFS(СВЦЭМ!$C$33:$C$776,СВЦЭМ!$A$33:$A$776,$A138,СВЦЭМ!$B$33:$B$776,F$119)+'СЕТ СН'!$I$12+СВЦЭМ!$D$10+'СЕТ СН'!$I$5-'СЕТ СН'!$I$20</f>
        <v>2991.77318977</v>
      </c>
      <c r="G138" s="36">
        <f>SUMIFS(СВЦЭМ!$C$33:$C$776,СВЦЭМ!$A$33:$A$776,$A138,СВЦЭМ!$B$33:$B$776,G$119)+'СЕТ СН'!$I$12+СВЦЭМ!$D$10+'СЕТ СН'!$I$5-'СЕТ СН'!$I$20</f>
        <v>3001.3351083500002</v>
      </c>
      <c r="H138" s="36">
        <f>SUMIFS(СВЦЭМ!$C$33:$C$776,СВЦЭМ!$A$33:$A$776,$A138,СВЦЭМ!$B$33:$B$776,H$119)+'СЕТ СН'!$I$12+СВЦЭМ!$D$10+'СЕТ СН'!$I$5-'СЕТ СН'!$I$20</f>
        <v>3018.27828907</v>
      </c>
      <c r="I138" s="36">
        <f>SUMIFS(СВЦЭМ!$C$33:$C$776,СВЦЭМ!$A$33:$A$776,$A138,СВЦЭМ!$B$33:$B$776,I$119)+'СЕТ СН'!$I$12+СВЦЭМ!$D$10+'СЕТ СН'!$I$5-'СЕТ СН'!$I$20</f>
        <v>3004.7450180800001</v>
      </c>
      <c r="J138" s="36">
        <f>SUMIFS(СВЦЭМ!$C$33:$C$776,СВЦЭМ!$A$33:$A$776,$A138,СВЦЭМ!$B$33:$B$776,J$119)+'СЕТ СН'!$I$12+СВЦЭМ!$D$10+'СЕТ СН'!$I$5-'СЕТ СН'!$I$20</f>
        <v>2890.8754548500001</v>
      </c>
      <c r="K138" s="36">
        <f>SUMIFS(СВЦЭМ!$C$33:$C$776,СВЦЭМ!$A$33:$A$776,$A138,СВЦЭМ!$B$33:$B$776,K$119)+'СЕТ СН'!$I$12+СВЦЭМ!$D$10+'СЕТ СН'!$I$5-'СЕТ СН'!$I$20</f>
        <v>2791.2190950200002</v>
      </c>
      <c r="L138" s="36">
        <f>SUMIFS(СВЦЭМ!$C$33:$C$776,СВЦЭМ!$A$33:$A$776,$A138,СВЦЭМ!$B$33:$B$776,L$119)+'СЕТ СН'!$I$12+СВЦЭМ!$D$10+'СЕТ СН'!$I$5-'СЕТ СН'!$I$20</f>
        <v>2737.72723541</v>
      </c>
      <c r="M138" s="36">
        <f>SUMIFS(СВЦЭМ!$C$33:$C$776,СВЦЭМ!$A$33:$A$776,$A138,СВЦЭМ!$B$33:$B$776,M$119)+'СЕТ СН'!$I$12+СВЦЭМ!$D$10+'СЕТ СН'!$I$5-'СЕТ СН'!$I$20</f>
        <v>2736.4175123700002</v>
      </c>
      <c r="N138" s="36">
        <f>SUMIFS(СВЦЭМ!$C$33:$C$776,СВЦЭМ!$A$33:$A$776,$A138,СВЦЭМ!$B$33:$B$776,N$119)+'СЕТ СН'!$I$12+СВЦЭМ!$D$10+'СЕТ СН'!$I$5-'СЕТ СН'!$I$20</f>
        <v>2739.09731478</v>
      </c>
      <c r="O138" s="36">
        <f>SUMIFS(СВЦЭМ!$C$33:$C$776,СВЦЭМ!$A$33:$A$776,$A138,СВЦЭМ!$B$33:$B$776,O$119)+'СЕТ СН'!$I$12+СВЦЭМ!$D$10+'СЕТ СН'!$I$5-'СЕТ СН'!$I$20</f>
        <v>2760.4446741100001</v>
      </c>
      <c r="P138" s="36">
        <f>SUMIFS(СВЦЭМ!$C$33:$C$776,СВЦЭМ!$A$33:$A$776,$A138,СВЦЭМ!$B$33:$B$776,P$119)+'СЕТ СН'!$I$12+СВЦЭМ!$D$10+'СЕТ СН'!$I$5-'СЕТ СН'!$I$20</f>
        <v>2742.2685465</v>
      </c>
      <c r="Q138" s="36">
        <f>SUMIFS(СВЦЭМ!$C$33:$C$776,СВЦЭМ!$A$33:$A$776,$A138,СВЦЭМ!$B$33:$B$776,Q$119)+'СЕТ СН'!$I$12+СВЦЭМ!$D$10+'СЕТ СН'!$I$5-'СЕТ СН'!$I$20</f>
        <v>2755.14196425</v>
      </c>
      <c r="R138" s="36">
        <f>SUMIFS(СВЦЭМ!$C$33:$C$776,СВЦЭМ!$A$33:$A$776,$A138,СВЦЭМ!$B$33:$B$776,R$119)+'СЕТ СН'!$I$12+СВЦЭМ!$D$10+'СЕТ СН'!$I$5-'СЕТ СН'!$I$20</f>
        <v>2749.4046216500001</v>
      </c>
      <c r="S138" s="36">
        <f>SUMIFS(СВЦЭМ!$C$33:$C$776,СВЦЭМ!$A$33:$A$776,$A138,СВЦЭМ!$B$33:$B$776,S$119)+'СЕТ СН'!$I$12+СВЦЭМ!$D$10+'СЕТ СН'!$I$5-'СЕТ СН'!$I$20</f>
        <v>2777.45534718</v>
      </c>
      <c r="T138" s="36">
        <f>SUMIFS(СВЦЭМ!$C$33:$C$776,СВЦЭМ!$A$33:$A$776,$A138,СВЦЭМ!$B$33:$B$776,T$119)+'СЕТ СН'!$I$12+СВЦЭМ!$D$10+'СЕТ СН'!$I$5-'СЕТ СН'!$I$20</f>
        <v>2773.3081704900001</v>
      </c>
      <c r="U138" s="36">
        <f>SUMIFS(СВЦЭМ!$C$33:$C$776,СВЦЭМ!$A$33:$A$776,$A138,СВЦЭМ!$B$33:$B$776,U$119)+'СЕТ СН'!$I$12+СВЦЭМ!$D$10+'СЕТ СН'!$I$5-'СЕТ СН'!$I$20</f>
        <v>2763.9627594499998</v>
      </c>
      <c r="V138" s="36">
        <f>SUMIFS(СВЦЭМ!$C$33:$C$776,СВЦЭМ!$A$33:$A$776,$A138,СВЦЭМ!$B$33:$B$776,V$119)+'СЕТ СН'!$I$12+СВЦЭМ!$D$10+'СЕТ СН'!$I$5-'СЕТ СН'!$I$20</f>
        <v>2745.91416441</v>
      </c>
      <c r="W138" s="36">
        <f>SUMIFS(СВЦЭМ!$C$33:$C$776,СВЦЭМ!$A$33:$A$776,$A138,СВЦЭМ!$B$33:$B$776,W$119)+'СЕТ СН'!$I$12+СВЦЭМ!$D$10+'СЕТ СН'!$I$5-'СЕТ СН'!$I$20</f>
        <v>2744.3388315100001</v>
      </c>
      <c r="X138" s="36">
        <f>SUMIFS(СВЦЭМ!$C$33:$C$776,СВЦЭМ!$A$33:$A$776,$A138,СВЦЭМ!$B$33:$B$776,X$119)+'СЕТ СН'!$I$12+СВЦЭМ!$D$10+'СЕТ СН'!$I$5-'СЕТ СН'!$I$20</f>
        <v>2796.2548834099998</v>
      </c>
      <c r="Y138" s="36">
        <f>SUMIFS(СВЦЭМ!$C$33:$C$776,СВЦЭМ!$A$33:$A$776,$A138,СВЦЭМ!$B$33:$B$776,Y$119)+'СЕТ СН'!$I$12+СВЦЭМ!$D$10+'СЕТ СН'!$I$5-'СЕТ СН'!$I$20</f>
        <v>2887.6014628399998</v>
      </c>
    </row>
    <row r="139" spans="1:25" ht="15.75" x14ac:dyDescent="0.2">
      <c r="A139" s="35">
        <f t="shared" si="3"/>
        <v>44002</v>
      </c>
      <c r="B139" s="36">
        <f>SUMIFS(СВЦЭМ!$C$33:$C$776,СВЦЭМ!$A$33:$A$776,$A139,СВЦЭМ!$B$33:$B$776,B$119)+'СЕТ СН'!$I$12+СВЦЭМ!$D$10+'СЕТ СН'!$I$5-'СЕТ СН'!$I$20</f>
        <v>2953.4441723499999</v>
      </c>
      <c r="C139" s="36">
        <f>SUMIFS(СВЦЭМ!$C$33:$C$776,СВЦЭМ!$A$33:$A$776,$A139,СВЦЭМ!$B$33:$B$776,C$119)+'СЕТ СН'!$I$12+СВЦЭМ!$D$10+'СЕТ СН'!$I$5-'СЕТ СН'!$I$20</f>
        <v>2982.2971030899998</v>
      </c>
      <c r="D139" s="36">
        <f>SUMIFS(СВЦЭМ!$C$33:$C$776,СВЦЭМ!$A$33:$A$776,$A139,СВЦЭМ!$B$33:$B$776,D$119)+'СЕТ СН'!$I$12+СВЦЭМ!$D$10+'СЕТ СН'!$I$5-'СЕТ СН'!$I$20</f>
        <v>2988.7938314900002</v>
      </c>
      <c r="E139" s="36">
        <f>SUMIFS(СВЦЭМ!$C$33:$C$776,СВЦЭМ!$A$33:$A$776,$A139,СВЦЭМ!$B$33:$B$776,E$119)+'СЕТ СН'!$I$12+СВЦЭМ!$D$10+'СЕТ СН'!$I$5-'СЕТ СН'!$I$20</f>
        <v>2981.7690923800001</v>
      </c>
      <c r="F139" s="36">
        <f>SUMIFS(СВЦЭМ!$C$33:$C$776,СВЦЭМ!$A$33:$A$776,$A139,СВЦЭМ!$B$33:$B$776,F$119)+'СЕТ СН'!$I$12+СВЦЭМ!$D$10+'СЕТ СН'!$I$5-'СЕТ СН'!$I$20</f>
        <v>2969.8224797100002</v>
      </c>
      <c r="G139" s="36">
        <f>SUMIFS(СВЦЭМ!$C$33:$C$776,СВЦЭМ!$A$33:$A$776,$A139,СВЦЭМ!$B$33:$B$776,G$119)+'СЕТ СН'!$I$12+СВЦЭМ!$D$10+'СЕТ СН'!$I$5-'СЕТ СН'!$I$20</f>
        <v>2977.5018085400002</v>
      </c>
      <c r="H139" s="36">
        <f>SUMIFS(СВЦЭМ!$C$33:$C$776,СВЦЭМ!$A$33:$A$776,$A139,СВЦЭМ!$B$33:$B$776,H$119)+'СЕТ СН'!$I$12+СВЦЭМ!$D$10+'СЕТ СН'!$I$5-'СЕТ СН'!$I$20</f>
        <v>2983.0787584099999</v>
      </c>
      <c r="I139" s="36">
        <f>SUMIFS(СВЦЭМ!$C$33:$C$776,СВЦЭМ!$A$33:$A$776,$A139,СВЦЭМ!$B$33:$B$776,I$119)+'СЕТ СН'!$I$12+СВЦЭМ!$D$10+'СЕТ СН'!$I$5-'СЕТ СН'!$I$20</f>
        <v>2961.2213670700003</v>
      </c>
      <c r="J139" s="36">
        <f>SUMIFS(СВЦЭМ!$C$33:$C$776,СВЦЭМ!$A$33:$A$776,$A139,СВЦЭМ!$B$33:$B$776,J$119)+'СЕТ СН'!$I$12+СВЦЭМ!$D$10+'СЕТ СН'!$I$5-'СЕТ СН'!$I$20</f>
        <v>2842.7178789999998</v>
      </c>
      <c r="K139" s="36">
        <f>SUMIFS(СВЦЭМ!$C$33:$C$776,СВЦЭМ!$A$33:$A$776,$A139,СВЦЭМ!$B$33:$B$776,K$119)+'СЕТ СН'!$I$12+СВЦЭМ!$D$10+'СЕТ СН'!$I$5-'СЕТ СН'!$I$20</f>
        <v>2769.5223735</v>
      </c>
      <c r="L139" s="36">
        <f>SUMIFS(СВЦЭМ!$C$33:$C$776,СВЦЭМ!$A$33:$A$776,$A139,СВЦЭМ!$B$33:$B$776,L$119)+'СЕТ СН'!$I$12+СВЦЭМ!$D$10+'СЕТ СН'!$I$5-'СЕТ СН'!$I$20</f>
        <v>2730.4382168500001</v>
      </c>
      <c r="M139" s="36">
        <f>SUMIFS(СВЦЭМ!$C$33:$C$776,СВЦЭМ!$A$33:$A$776,$A139,СВЦЭМ!$B$33:$B$776,M$119)+'СЕТ СН'!$I$12+СВЦЭМ!$D$10+'СЕТ СН'!$I$5-'СЕТ СН'!$I$20</f>
        <v>2730.5709101500001</v>
      </c>
      <c r="N139" s="36">
        <f>SUMIFS(СВЦЭМ!$C$33:$C$776,СВЦЭМ!$A$33:$A$776,$A139,СВЦЭМ!$B$33:$B$776,N$119)+'СЕТ СН'!$I$12+СВЦЭМ!$D$10+'СЕТ СН'!$I$5-'СЕТ СН'!$I$20</f>
        <v>2735.0468301700002</v>
      </c>
      <c r="O139" s="36">
        <f>SUMIFS(СВЦЭМ!$C$33:$C$776,СВЦЭМ!$A$33:$A$776,$A139,СВЦЭМ!$B$33:$B$776,O$119)+'СЕТ СН'!$I$12+СВЦЭМ!$D$10+'СЕТ СН'!$I$5-'СЕТ СН'!$I$20</f>
        <v>2747.0945283400001</v>
      </c>
      <c r="P139" s="36">
        <f>SUMIFS(СВЦЭМ!$C$33:$C$776,СВЦЭМ!$A$33:$A$776,$A139,СВЦЭМ!$B$33:$B$776,P$119)+'СЕТ СН'!$I$12+СВЦЭМ!$D$10+'СЕТ СН'!$I$5-'СЕТ СН'!$I$20</f>
        <v>2722.5960126600003</v>
      </c>
      <c r="Q139" s="36">
        <f>SUMIFS(СВЦЭМ!$C$33:$C$776,СВЦЭМ!$A$33:$A$776,$A139,СВЦЭМ!$B$33:$B$776,Q$119)+'СЕТ СН'!$I$12+СВЦЭМ!$D$10+'СЕТ СН'!$I$5-'СЕТ СН'!$I$20</f>
        <v>2735.0736783900002</v>
      </c>
      <c r="R139" s="36">
        <f>SUMIFS(СВЦЭМ!$C$33:$C$776,СВЦЭМ!$A$33:$A$776,$A139,СВЦЭМ!$B$33:$B$776,R$119)+'СЕТ СН'!$I$12+СВЦЭМ!$D$10+'СЕТ СН'!$I$5-'СЕТ СН'!$I$20</f>
        <v>2735.66493868</v>
      </c>
      <c r="S139" s="36">
        <f>SUMIFS(СВЦЭМ!$C$33:$C$776,СВЦЭМ!$A$33:$A$776,$A139,СВЦЭМ!$B$33:$B$776,S$119)+'СЕТ СН'!$I$12+СВЦЭМ!$D$10+'СЕТ СН'!$I$5-'СЕТ СН'!$I$20</f>
        <v>2758.0218774200002</v>
      </c>
      <c r="T139" s="36">
        <f>SUMIFS(СВЦЭМ!$C$33:$C$776,СВЦЭМ!$A$33:$A$776,$A139,СВЦЭМ!$B$33:$B$776,T$119)+'СЕТ СН'!$I$12+СВЦЭМ!$D$10+'СЕТ СН'!$I$5-'СЕТ СН'!$I$20</f>
        <v>2756.1948979099998</v>
      </c>
      <c r="U139" s="36">
        <f>SUMIFS(СВЦЭМ!$C$33:$C$776,СВЦЭМ!$A$33:$A$776,$A139,СВЦЭМ!$B$33:$B$776,U$119)+'СЕТ СН'!$I$12+СВЦЭМ!$D$10+'СЕТ СН'!$I$5-'СЕТ СН'!$I$20</f>
        <v>2746.06939865</v>
      </c>
      <c r="V139" s="36">
        <f>SUMIFS(СВЦЭМ!$C$33:$C$776,СВЦЭМ!$A$33:$A$776,$A139,СВЦЭМ!$B$33:$B$776,V$119)+'СЕТ СН'!$I$12+СВЦЭМ!$D$10+'СЕТ СН'!$I$5-'СЕТ СН'!$I$20</f>
        <v>2719.8053136500002</v>
      </c>
      <c r="W139" s="36">
        <f>SUMIFS(СВЦЭМ!$C$33:$C$776,СВЦЭМ!$A$33:$A$776,$A139,СВЦЭМ!$B$33:$B$776,W$119)+'СЕТ СН'!$I$12+СВЦЭМ!$D$10+'СЕТ СН'!$I$5-'СЕТ СН'!$I$20</f>
        <v>2737.39891756</v>
      </c>
      <c r="X139" s="36">
        <f>SUMIFS(СВЦЭМ!$C$33:$C$776,СВЦЭМ!$A$33:$A$776,$A139,СВЦЭМ!$B$33:$B$776,X$119)+'СЕТ СН'!$I$12+СВЦЭМ!$D$10+'СЕТ СН'!$I$5-'СЕТ СН'!$I$20</f>
        <v>2791.77209666</v>
      </c>
      <c r="Y139" s="36">
        <f>SUMIFS(СВЦЭМ!$C$33:$C$776,СВЦЭМ!$A$33:$A$776,$A139,СВЦЭМ!$B$33:$B$776,Y$119)+'СЕТ СН'!$I$12+СВЦЭМ!$D$10+'СЕТ СН'!$I$5-'СЕТ СН'!$I$20</f>
        <v>2856.6289826100001</v>
      </c>
    </row>
    <row r="140" spans="1:25" ht="15.75" x14ac:dyDescent="0.2">
      <c r="A140" s="35">
        <f t="shared" si="3"/>
        <v>44003</v>
      </c>
      <c r="B140" s="36">
        <f>SUMIFS(СВЦЭМ!$C$33:$C$776,СВЦЭМ!$A$33:$A$776,$A140,СВЦЭМ!$B$33:$B$776,B$119)+'СЕТ СН'!$I$12+СВЦЭМ!$D$10+'СЕТ СН'!$I$5-'СЕТ СН'!$I$20</f>
        <v>2930.24289937</v>
      </c>
      <c r="C140" s="36">
        <f>SUMIFS(СВЦЭМ!$C$33:$C$776,СВЦЭМ!$A$33:$A$776,$A140,СВЦЭМ!$B$33:$B$776,C$119)+'СЕТ СН'!$I$12+СВЦЭМ!$D$10+'СЕТ СН'!$I$5-'СЕТ СН'!$I$20</f>
        <v>2967.5709487100003</v>
      </c>
      <c r="D140" s="36">
        <f>SUMIFS(СВЦЭМ!$C$33:$C$776,СВЦЭМ!$A$33:$A$776,$A140,СВЦЭМ!$B$33:$B$776,D$119)+'СЕТ СН'!$I$12+СВЦЭМ!$D$10+'СЕТ СН'!$I$5-'СЕТ СН'!$I$20</f>
        <v>3005.9026672499999</v>
      </c>
      <c r="E140" s="36">
        <f>SUMIFS(СВЦЭМ!$C$33:$C$776,СВЦЭМ!$A$33:$A$776,$A140,СВЦЭМ!$B$33:$B$776,E$119)+'СЕТ СН'!$I$12+СВЦЭМ!$D$10+'СЕТ СН'!$I$5-'СЕТ СН'!$I$20</f>
        <v>3031.9230803099999</v>
      </c>
      <c r="F140" s="36">
        <f>SUMIFS(СВЦЭМ!$C$33:$C$776,СВЦЭМ!$A$33:$A$776,$A140,СВЦЭМ!$B$33:$B$776,F$119)+'СЕТ СН'!$I$12+СВЦЭМ!$D$10+'СЕТ СН'!$I$5-'СЕТ СН'!$I$20</f>
        <v>3025.0805619499997</v>
      </c>
      <c r="G140" s="36">
        <f>SUMIFS(СВЦЭМ!$C$33:$C$776,СВЦЭМ!$A$33:$A$776,$A140,СВЦЭМ!$B$33:$B$776,G$119)+'СЕТ СН'!$I$12+СВЦЭМ!$D$10+'СЕТ СН'!$I$5-'СЕТ СН'!$I$20</f>
        <v>3021.80174291</v>
      </c>
      <c r="H140" s="36">
        <f>SUMIFS(СВЦЭМ!$C$33:$C$776,СВЦЭМ!$A$33:$A$776,$A140,СВЦЭМ!$B$33:$B$776,H$119)+'СЕТ СН'!$I$12+СВЦЭМ!$D$10+'СЕТ СН'!$I$5-'СЕТ СН'!$I$20</f>
        <v>2995.0665371700002</v>
      </c>
      <c r="I140" s="36">
        <f>SUMIFS(СВЦЭМ!$C$33:$C$776,СВЦЭМ!$A$33:$A$776,$A140,СВЦЭМ!$B$33:$B$776,I$119)+'СЕТ СН'!$I$12+СВЦЭМ!$D$10+'СЕТ СН'!$I$5-'СЕТ СН'!$I$20</f>
        <v>2970.7884831599999</v>
      </c>
      <c r="J140" s="36">
        <f>SUMIFS(СВЦЭМ!$C$33:$C$776,СВЦЭМ!$A$33:$A$776,$A140,СВЦЭМ!$B$33:$B$776,J$119)+'СЕТ СН'!$I$12+СВЦЭМ!$D$10+'СЕТ СН'!$I$5-'СЕТ СН'!$I$20</f>
        <v>2913.6401937999999</v>
      </c>
      <c r="K140" s="36">
        <f>SUMIFS(СВЦЭМ!$C$33:$C$776,СВЦЭМ!$A$33:$A$776,$A140,СВЦЭМ!$B$33:$B$776,K$119)+'СЕТ СН'!$I$12+СВЦЭМ!$D$10+'СЕТ СН'!$I$5-'СЕТ СН'!$I$20</f>
        <v>2837.3877901800001</v>
      </c>
      <c r="L140" s="36">
        <f>SUMIFS(СВЦЭМ!$C$33:$C$776,СВЦЭМ!$A$33:$A$776,$A140,СВЦЭМ!$B$33:$B$776,L$119)+'СЕТ СН'!$I$12+СВЦЭМ!$D$10+'СЕТ СН'!$I$5-'СЕТ СН'!$I$20</f>
        <v>2766.6885501699999</v>
      </c>
      <c r="M140" s="36">
        <f>SUMIFS(СВЦЭМ!$C$33:$C$776,СВЦЭМ!$A$33:$A$776,$A140,СВЦЭМ!$B$33:$B$776,M$119)+'СЕТ СН'!$I$12+СВЦЭМ!$D$10+'СЕТ СН'!$I$5-'СЕТ СН'!$I$20</f>
        <v>2696.8974736700002</v>
      </c>
      <c r="N140" s="36">
        <f>SUMIFS(СВЦЭМ!$C$33:$C$776,СВЦЭМ!$A$33:$A$776,$A140,СВЦЭМ!$B$33:$B$776,N$119)+'СЕТ СН'!$I$12+СВЦЭМ!$D$10+'СЕТ СН'!$I$5-'СЕТ СН'!$I$20</f>
        <v>2690.5776634100002</v>
      </c>
      <c r="O140" s="36">
        <f>SUMIFS(СВЦЭМ!$C$33:$C$776,СВЦЭМ!$A$33:$A$776,$A140,СВЦЭМ!$B$33:$B$776,O$119)+'СЕТ СН'!$I$12+СВЦЭМ!$D$10+'СЕТ СН'!$I$5-'СЕТ СН'!$I$20</f>
        <v>2683.6317273599998</v>
      </c>
      <c r="P140" s="36">
        <f>SUMIFS(СВЦЭМ!$C$33:$C$776,СВЦЭМ!$A$33:$A$776,$A140,СВЦЭМ!$B$33:$B$776,P$119)+'СЕТ СН'!$I$12+СВЦЭМ!$D$10+'СЕТ СН'!$I$5-'СЕТ СН'!$I$20</f>
        <v>2685.1930568900002</v>
      </c>
      <c r="Q140" s="36">
        <f>SUMIFS(СВЦЭМ!$C$33:$C$776,СВЦЭМ!$A$33:$A$776,$A140,СВЦЭМ!$B$33:$B$776,Q$119)+'СЕТ СН'!$I$12+СВЦЭМ!$D$10+'СЕТ СН'!$I$5-'СЕТ СН'!$I$20</f>
        <v>2687.3666041500001</v>
      </c>
      <c r="R140" s="36">
        <f>SUMIFS(СВЦЭМ!$C$33:$C$776,СВЦЭМ!$A$33:$A$776,$A140,СВЦЭМ!$B$33:$B$776,R$119)+'СЕТ СН'!$I$12+СВЦЭМ!$D$10+'СЕТ СН'!$I$5-'СЕТ СН'!$I$20</f>
        <v>2689.5538362699999</v>
      </c>
      <c r="S140" s="36">
        <f>SUMIFS(СВЦЭМ!$C$33:$C$776,СВЦЭМ!$A$33:$A$776,$A140,СВЦЭМ!$B$33:$B$776,S$119)+'СЕТ СН'!$I$12+СВЦЭМ!$D$10+'СЕТ СН'!$I$5-'СЕТ СН'!$I$20</f>
        <v>2688.6462506799999</v>
      </c>
      <c r="T140" s="36">
        <f>SUMIFS(СВЦЭМ!$C$33:$C$776,СВЦЭМ!$A$33:$A$776,$A140,СВЦЭМ!$B$33:$B$776,T$119)+'СЕТ СН'!$I$12+СВЦЭМ!$D$10+'СЕТ СН'!$I$5-'СЕТ СН'!$I$20</f>
        <v>2704.0430115700001</v>
      </c>
      <c r="U140" s="36">
        <f>SUMIFS(СВЦЭМ!$C$33:$C$776,СВЦЭМ!$A$33:$A$776,$A140,СВЦЭМ!$B$33:$B$776,U$119)+'СЕТ СН'!$I$12+СВЦЭМ!$D$10+'СЕТ СН'!$I$5-'СЕТ СН'!$I$20</f>
        <v>2705.8047999300002</v>
      </c>
      <c r="V140" s="36">
        <f>SUMIFS(СВЦЭМ!$C$33:$C$776,СВЦЭМ!$A$33:$A$776,$A140,СВЦЭМ!$B$33:$B$776,V$119)+'СЕТ СН'!$I$12+СВЦЭМ!$D$10+'СЕТ СН'!$I$5-'СЕТ СН'!$I$20</f>
        <v>2681.4803858400001</v>
      </c>
      <c r="W140" s="36">
        <f>SUMIFS(СВЦЭМ!$C$33:$C$776,СВЦЭМ!$A$33:$A$776,$A140,СВЦЭМ!$B$33:$B$776,W$119)+'СЕТ СН'!$I$12+СВЦЭМ!$D$10+'СЕТ СН'!$I$5-'СЕТ СН'!$I$20</f>
        <v>2685.2119022100001</v>
      </c>
      <c r="X140" s="36">
        <f>SUMIFS(СВЦЭМ!$C$33:$C$776,СВЦЭМ!$A$33:$A$776,$A140,СВЦЭМ!$B$33:$B$776,X$119)+'СЕТ СН'!$I$12+СВЦЭМ!$D$10+'СЕТ СН'!$I$5-'СЕТ СН'!$I$20</f>
        <v>2740.1055987499999</v>
      </c>
      <c r="Y140" s="36">
        <f>SUMIFS(СВЦЭМ!$C$33:$C$776,СВЦЭМ!$A$33:$A$776,$A140,СВЦЭМ!$B$33:$B$776,Y$119)+'СЕТ СН'!$I$12+СВЦЭМ!$D$10+'СЕТ СН'!$I$5-'СЕТ СН'!$I$20</f>
        <v>2881.8266585599999</v>
      </c>
    </row>
    <row r="141" spans="1:25" ht="15.75" x14ac:dyDescent="0.2">
      <c r="A141" s="35">
        <f t="shared" si="3"/>
        <v>44004</v>
      </c>
      <c r="B141" s="36">
        <f>SUMIFS(СВЦЭМ!$C$33:$C$776,СВЦЭМ!$A$33:$A$776,$A141,СВЦЭМ!$B$33:$B$776,B$119)+'СЕТ СН'!$I$12+СВЦЭМ!$D$10+'СЕТ СН'!$I$5-'СЕТ СН'!$I$20</f>
        <v>2952.90666934</v>
      </c>
      <c r="C141" s="36">
        <f>SUMIFS(СВЦЭМ!$C$33:$C$776,СВЦЭМ!$A$33:$A$776,$A141,СВЦЭМ!$B$33:$B$776,C$119)+'СЕТ СН'!$I$12+СВЦЭМ!$D$10+'СЕТ СН'!$I$5-'СЕТ СН'!$I$20</f>
        <v>2959.9357063400003</v>
      </c>
      <c r="D141" s="36">
        <f>SUMIFS(СВЦЭМ!$C$33:$C$776,СВЦЭМ!$A$33:$A$776,$A141,СВЦЭМ!$B$33:$B$776,D$119)+'СЕТ СН'!$I$12+СВЦЭМ!$D$10+'СЕТ СН'!$I$5-'СЕТ СН'!$I$20</f>
        <v>2960.1217580500002</v>
      </c>
      <c r="E141" s="36">
        <f>SUMIFS(СВЦЭМ!$C$33:$C$776,СВЦЭМ!$A$33:$A$776,$A141,СВЦЭМ!$B$33:$B$776,E$119)+'СЕТ СН'!$I$12+СВЦЭМ!$D$10+'СЕТ СН'!$I$5-'СЕТ СН'!$I$20</f>
        <v>2959.0443309500001</v>
      </c>
      <c r="F141" s="36">
        <f>SUMIFS(СВЦЭМ!$C$33:$C$776,СВЦЭМ!$A$33:$A$776,$A141,СВЦЭМ!$B$33:$B$776,F$119)+'СЕТ СН'!$I$12+СВЦЭМ!$D$10+'СЕТ СН'!$I$5-'СЕТ СН'!$I$20</f>
        <v>2950.9822533199999</v>
      </c>
      <c r="G141" s="36">
        <f>SUMIFS(СВЦЭМ!$C$33:$C$776,СВЦЭМ!$A$33:$A$776,$A141,СВЦЭМ!$B$33:$B$776,G$119)+'СЕТ СН'!$I$12+СВЦЭМ!$D$10+'СЕТ СН'!$I$5-'СЕТ СН'!$I$20</f>
        <v>2954.04353915</v>
      </c>
      <c r="H141" s="36">
        <f>SUMIFS(СВЦЭМ!$C$33:$C$776,СВЦЭМ!$A$33:$A$776,$A141,СВЦЭМ!$B$33:$B$776,H$119)+'СЕТ СН'!$I$12+СВЦЭМ!$D$10+'СЕТ СН'!$I$5-'СЕТ СН'!$I$20</f>
        <v>2957.8407385800001</v>
      </c>
      <c r="I141" s="36">
        <f>SUMIFS(СВЦЭМ!$C$33:$C$776,СВЦЭМ!$A$33:$A$776,$A141,СВЦЭМ!$B$33:$B$776,I$119)+'СЕТ СН'!$I$12+СВЦЭМ!$D$10+'СЕТ СН'!$I$5-'СЕТ СН'!$I$20</f>
        <v>2963.21270938</v>
      </c>
      <c r="J141" s="36">
        <f>SUMIFS(СВЦЭМ!$C$33:$C$776,СВЦЭМ!$A$33:$A$776,$A141,СВЦЭМ!$B$33:$B$776,J$119)+'СЕТ СН'!$I$12+СВЦЭМ!$D$10+'СЕТ СН'!$I$5-'СЕТ СН'!$I$20</f>
        <v>2882.7505721699999</v>
      </c>
      <c r="K141" s="36">
        <f>SUMIFS(СВЦЭМ!$C$33:$C$776,СВЦЭМ!$A$33:$A$776,$A141,СВЦЭМ!$B$33:$B$776,K$119)+'СЕТ СН'!$I$12+СВЦЭМ!$D$10+'СЕТ СН'!$I$5-'СЕТ СН'!$I$20</f>
        <v>2802.8227323800002</v>
      </c>
      <c r="L141" s="36">
        <f>SUMIFS(СВЦЭМ!$C$33:$C$776,СВЦЭМ!$A$33:$A$776,$A141,СВЦЭМ!$B$33:$B$776,L$119)+'СЕТ СН'!$I$12+СВЦЭМ!$D$10+'СЕТ СН'!$I$5-'СЕТ СН'!$I$20</f>
        <v>2739.15738715</v>
      </c>
      <c r="M141" s="36">
        <f>SUMIFS(СВЦЭМ!$C$33:$C$776,СВЦЭМ!$A$33:$A$776,$A141,СВЦЭМ!$B$33:$B$776,M$119)+'СЕТ СН'!$I$12+СВЦЭМ!$D$10+'СЕТ СН'!$I$5-'СЕТ СН'!$I$20</f>
        <v>2733.6602918399999</v>
      </c>
      <c r="N141" s="36">
        <f>SUMIFS(СВЦЭМ!$C$33:$C$776,СВЦЭМ!$A$33:$A$776,$A141,СВЦЭМ!$B$33:$B$776,N$119)+'СЕТ СН'!$I$12+СВЦЭМ!$D$10+'СЕТ СН'!$I$5-'СЕТ СН'!$I$20</f>
        <v>2739.2595144900001</v>
      </c>
      <c r="O141" s="36">
        <f>SUMIFS(СВЦЭМ!$C$33:$C$776,СВЦЭМ!$A$33:$A$776,$A141,СВЦЭМ!$B$33:$B$776,O$119)+'СЕТ СН'!$I$12+СВЦЭМ!$D$10+'СЕТ СН'!$I$5-'СЕТ СН'!$I$20</f>
        <v>2745.0140980199999</v>
      </c>
      <c r="P141" s="36">
        <f>SUMIFS(СВЦЭМ!$C$33:$C$776,СВЦЭМ!$A$33:$A$776,$A141,СВЦЭМ!$B$33:$B$776,P$119)+'СЕТ СН'!$I$12+СВЦЭМ!$D$10+'СЕТ СН'!$I$5-'СЕТ СН'!$I$20</f>
        <v>2749.1220303199998</v>
      </c>
      <c r="Q141" s="36">
        <f>SUMIFS(СВЦЭМ!$C$33:$C$776,СВЦЭМ!$A$33:$A$776,$A141,СВЦЭМ!$B$33:$B$776,Q$119)+'СЕТ СН'!$I$12+СВЦЭМ!$D$10+'СЕТ СН'!$I$5-'СЕТ СН'!$I$20</f>
        <v>2754.0695696299999</v>
      </c>
      <c r="R141" s="36">
        <f>SUMIFS(СВЦЭМ!$C$33:$C$776,СВЦЭМ!$A$33:$A$776,$A141,СВЦЭМ!$B$33:$B$776,R$119)+'СЕТ СН'!$I$12+СВЦЭМ!$D$10+'СЕТ СН'!$I$5-'СЕТ СН'!$I$20</f>
        <v>2744.5636893999999</v>
      </c>
      <c r="S141" s="36">
        <f>SUMIFS(СВЦЭМ!$C$33:$C$776,СВЦЭМ!$A$33:$A$776,$A141,СВЦЭМ!$B$33:$B$776,S$119)+'СЕТ СН'!$I$12+СВЦЭМ!$D$10+'СЕТ СН'!$I$5-'СЕТ СН'!$I$20</f>
        <v>2756.4210404400001</v>
      </c>
      <c r="T141" s="36">
        <f>SUMIFS(СВЦЭМ!$C$33:$C$776,СВЦЭМ!$A$33:$A$776,$A141,СВЦЭМ!$B$33:$B$776,T$119)+'СЕТ СН'!$I$12+СВЦЭМ!$D$10+'СЕТ СН'!$I$5-'СЕТ СН'!$I$20</f>
        <v>2756.5949435399998</v>
      </c>
      <c r="U141" s="36">
        <f>SUMIFS(СВЦЭМ!$C$33:$C$776,СВЦЭМ!$A$33:$A$776,$A141,СВЦЭМ!$B$33:$B$776,U$119)+'СЕТ СН'!$I$12+СВЦЭМ!$D$10+'СЕТ СН'!$I$5-'СЕТ СН'!$I$20</f>
        <v>2756.7191575300003</v>
      </c>
      <c r="V141" s="36">
        <f>SUMIFS(СВЦЭМ!$C$33:$C$776,СВЦЭМ!$A$33:$A$776,$A141,СВЦЭМ!$B$33:$B$776,V$119)+'СЕТ СН'!$I$12+СВЦЭМ!$D$10+'СЕТ СН'!$I$5-'СЕТ СН'!$I$20</f>
        <v>2746.3947006600001</v>
      </c>
      <c r="W141" s="36">
        <f>SUMIFS(СВЦЭМ!$C$33:$C$776,СВЦЭМ!$A$33:$A$776,$A141,СВЦЭМ!$B$33:$B$776,W$119)+'СЕТ СН'!$I$12+СВЦЭМ!$D$10+'СЕТ СН'!$I$5-'СЕТ СН'!$I$20</f>
        <v>2730.2055802300001</v>
      </c>
      <c r="X141" s="36">
        <f>SUMIFS(СВЦЭМ!$C$33:$C$776,СВЦЭМ!$A$33:$A$776,$A141,СВЦЭМ!$B$33:$B$776,X$119)+'СЕТ СН'!$I$12+СВЦЭМ!$D$10+'СЕТ СН'!$I$5-'СЕТ СН'!$I$20</f>
        <v>2779.25497073</v>
      </c>
      <c r="Y141" s="36">
        <f>SUMIFS(СВЦЭМ!$C$33:$C$776,СВЦЭМ!$A$33:$A$776,$A141,СВЦЭМ!$B$33:$B$776,Y$119)+'СЕТ СН'!$I$12+СВЦЭМ!$D$10+'СЕТ СН'!$I$5-'СЕТ СН'!$I$20</f>
        <v>2894.69411003</v>
      </c>
    </row>
    <row r="142" spans="1:25" ht="15.75" x14ac:dyDescent="0.2">
      <c r="A142" s="35">
        <f t="shared" si="3"/>
        <v>44005</v>
      </c>
      <c r="B142" s="36">
        <f>SUMIFS(СВЦЭМ!$C$33:$C$776,СВЦЭМ!$A$33:$A$776,$A142,СВЦЭМ!$B$33:$B$776,B$119)+'СЕТ СН'!$I$12+СВЦЭМ!$D$10+'СЕТ СН'!$I$5-'СЕТ СН'!$I$20</f>
        <v>3015.1775522899998</v>
      </c>
      <c r="C142" s="36">
        <f>SUMIFS(СВЦЭМ!$C$33:$C$776,СВЦЭМ!$A$33:$A$776,$A142,СВЦЭМ!$B$33:$B$776,C$119)+'СЕТ СН'!$I$12+СВЦЭМ!$D$10+'СЕТ СН'!$I$5-'СЕТ СН'!$I$20</f>
        <v>3013.0892082999999</v>
      </c>
      <c r="D142" s="36">
        <f>SUMIFS(СВЦЭМ!$C$33:$C$776,СВЦЭМ!$A$33:$A$776,$A142,СВЦЭМ!$B$33:$B$776,D$119)+'СЕТ СН'!$I$12+СВЦЭМ!$D$10+'СЕТ СН'!$I$5-'СЕТ СН'!$I$20</f>
        <v>3002.34787491</v>
      </c>
      <c r="E142" s="36">
        <f>SUMIFS(СВЦЭМ!$C$33:$C$776,СВЦЭМ!$A$33:$A$776,$A142,СВЦЭМ!$B$33:$B$776,E$119)+'СЕТ СН'!$I$12+СВЦЭМ!$D$10+'СЕТ СН'!$I$5-'СЕТ СН'!$I$20</f>
        <v>3008.51772656</v>
      </c>
      <c r="F142" s="36">
        <f>SUMIFS(СВЦЭМ!$C$33:$C$776,СВЦЭМ!$A$33:$A$776,$A142,СВЦЭМ!$B$33:$B$776,F$119)+'СЕТ СН'!$I$12+СВЦЭМ!$D$10+'СЕТ СН'!$I$5-'СЕТ СН'!$I$20</f>
        <v>3007.8953814900001</v>
      </c>
      <c r="G142" s="36">
        <f>SUMIFS(СВЦЭМ!$C$33:$C$776,СВЦЭМ!$A$33:$A$776,$A142,СВЦЭМ!$B$33:$B$776,G$119)+'СЕТ СН'!$I$12+СВЦЭМ!$D$10+'СЕТ СН'!$I$5-'СЕТ СН'!$I$20</f>
        <v>3015.7605699799997</v>
      </c>
      <c r="H142" s="36">
        <f>SUMIFS(СВЦЭМ!$C$33:$C$776,СВЦЭМ!$A$33:$A$776,$A142,СВЦЭМ!$B$33:$B$776,H$119)+'СЕТ СН'!$I$12+СВЦЭМ!$D$10+'СЕТ СН'!$I$5-'СЕТ СН'!$I$20</f>
        <v>3009.3756141399999</v>
      </c>
      <c r="I142" s="36">
        <f>SUMIFS(СВЦЭМ!$C$33:$C$776,СВЦЭМ!$A$33:$A$776,$A142,СВЦЭМ!$B$33:$B$776,I$119)+'СЕТ СН'!$I$12+СВЦЭМ!$D$10+'СЕТ СН'!$I$5-'СЕТ СН'!$I$20</f>
        <v>2936.2436029099999</v>
      </c>
      <c r="J142" s="36">
        <f>SUMIFS(СВЦЭМ!$C$33:$C$776,СВЦЭМ!$A$33:$A$776,$A142,СВЦЭМ!$B$33:$B$776,J$119)+'СЕТ СН'!$I$12+СВЦЭМ!$D$10+'СЕТ СН'!$I$5-'СЕТ СН'!$I$20</f>
        <v>2934.5784399499998</v>
      </c>
      <c r="K142" s="36">
        <f>SUMIFS(СВЦЭМ!$C$33:$C$776,СВЦЭМ!$A$33:$A$776,$A142,СВЦЭМ!$B$33:$B$776,K$119)+'СЕТ СН'!$I$12+СВЦЭМ!$D$10+'СЕТ СН'!$I$5-'СЕТ СН'!$I$20</f>
        <v>2836.97518859</v>
      </c>
      <c r="L142" s="36">
        <f>SUMIFS(СВЦЭМ!$C$33:$C$776,СВЦЭМ!$A$33:$A$776,$A142,СВЦЭМ!$B$33:$B$776,L$119)+'СЕТ СН'!$I$12+СВЦЭМ!$D$10+'СЕТ СН'!$I$5-'СЕТ СН'!$I$20</f>
        <v>2765.57067762</v>
      </c>
      <c r="M142" s="36">
        <f>SUMIFS(СВЦЭМ!$C$33:$C$776,СВЦЭМ!$A$33:$A$776,$A142,СВЦЭМ!$B$33:$B$776,M$119)+'СЕТ СН'!$I$12+СВЦЭМ!$D$10+'СЕТ СН'!$I$5-'СЕТ СН'!$I$20</f>
        <v>2767.8254994700001</v>
      </c>
      <c r="N142" s="36">
        <f>SUMIFS(СВЦЭМ!$C$33:$C$776,СВЦЭМ!$A$33:$A$776,$A142,СВЦЭМ!$B$33:$B$776,N$119)+'СЕТ СН'!$I$12+СВЦЭМ!$D$10+'СЕТ СН'!$I$5-'СЕТ СН'!$I$20</f>
        <v>2755.2312020099998</v>
      </c>
      <c r="O142" s="36">
        <f>SUMIFS(СВЦЭМ!$C$33:$C$776,СВЦЭМ!$A$33:$A$776,$A142,СВЦЭМ!$B$33:$B$776,O$119)+'СЕТ СН'!$I$12+СВЦЭМ!$D$10+'СЕТ СН'!$I$5-'СЕТ СН'!$I$20</f>
        <v>2766.65526593</v>
      </c>
      <c r="P142" s="36">
        <f>SUMIFS(СВЦЭМ!$C$33:$C$776,СВЦЭМ!$A$33:$A$776,$A142,СВЦЭМ!$B$33:$B$776,P$119)+'СЕТ СН'!$I$12+СВЦЭМ!$D$10+'СЕТ СН'!$I$5-'СЕТ СН'!$I$20</f>
        <v>2769.1586180200002</v>
      </c>
      <c r="Q142" s="36">
        <f>SUMIFS(СВЦЭМ!$C$33:$C$776,СВЦЭМ!$A$33:$A$776,$A142,СВЦЭМ!$B$33:$B$776,Q$119)+'СЕТ СН'!$I$12+СВЦЭМ!$D$10+'СЕТ СН'!$I$5-'СЕТ СН'!$I$20</f>
        <v>2771.9562965599998</v>
      </c>
      <c r="R142" s="36">
        <f>SUMIFS(СВЦЭМ!$C$33:$C$776,СВЦЭМ!$A$33:$A$776,$A142,СВЦЭМ!$B$33:$B$776,R$119)+'СЕТ СН'!$I$12+СВЦЭМ!$D$10+'СЕТ СН'!$I$5-'СЕТ СН'!$I$20</f>
        <v>2770.9656648700002</v>
      </c>
      <c r="S142" s="36">
        <f>SUMIFS(СВЦЭМ!$C$33:$C$776,СВЦЭМ!$A$33:$A$776,$A142,СВЦЭМ!$B$33:$B$776,S$119)+'СЕТ СН'!$I$12+СВЦЭМ!$D$10+'СЕТ СН'!$I$5-'СЕТ СН'!$I$20</f>
        <v>2770.2725729499998</v>
      </c>
      <c r="T142" s="36">
        <f>SUMIFS(СВЦЭМ!$C$33:$C$776,СВЦЭМ!$A$33:$A$776,$A142,СВЦЭМ!$B$33:$B$776,T$119)+'СЕТ СН'!$I$12+СВЦЭМ!$D$10+'СЕТ СН'!$I$5-'СЕТ СН'!$I$20</f>
        <v>2773.8871767099999</v>
      </c>
      <c r="U142" s="36">
        <f>SUMIFS(СВЦЭМ!$C$33:$C$776,СВЦЭМ!$A$33:$A$776,$A142,СВЦЭМ!$B$33:$B$776,U$119)+'СЕТ СН'!$I$12+СВЦЭМ!$D$10+'СЕТ СН'!$I$5-'СЕТ СН'!$I$20</f>
        <v>2790.4719100100001</v>
      </c>
      <c r="V142" s="36">
        <f>SUMIFS(СВЦЭМ!$C$33:$C$776,СВЦЭМ!$A$33:$A$776,$A142,СВЦЭМ!$B$33:$B$776,V$119)+'СЕТ СН'!$I$12+СВЦЭМ!$D$10+'СЕТ СН'!$I$5-'СЕТ СН'!$I$20</f>
        <v>2772.8851199400001</v>
      </c>
      <c r="W142" s="36">
        <f>SUMIFS(СВЦЭМ!$C$33:$C$776,СВЦЭМ!$A$33:$A$776,$A142,СВЦЭМ!$B$33:$B$776,W$119)+'СЕТ СН'!$I$12+СВЦЭМ!$D$10+'СЕТ СН'!$I$5-'СЕТ СН'!$I$20</f>
        <v>2739.51772497</v>
      </c>
      <c r="X142" s="36">
        <f>SUMIFS(СВЦЭМ!$C$33:$C$776,СВЦЭМ!$A$33:$A$776,$A142,СВЦЭМ!$B$33:$B$776,X$119)+'СЕТ СН'!$I$12+СВЦЭМ!$D$10+'СЕТ СН'!$I$5-'СЕТ СН'!$I$20</f>
        <v>2749.5723790400002</v>
      </c>
      <c r="Y142" s="36">
        <f>SUMIFS(СВЦЭМ!$C$33:$C$776,СВЦЭМ!$A$33:$A$776,$A142,СВЦЭМ!$B$33:$B$776,Y$119)+'СЕТ СН'!$I$12+СВЦЭМ!$D$10+'СЕТ СН'!$I$5-'СЕТ СН'!$I$20</f>
        <v>2842.6526192700003</v>
      </c>
    </row>
    <row r="143" spans="1:25" ht="15.75" x14ac:dyDescent="0.2">
      <c r="A143" s="35">
        <f t="shared" si="3"/>
        <v>44006</v>
      </c>
      <c r="B143" s="36">
        <f>SUMIFS(СВЦЭМ!$C$33:$C$776,СВЦЭМ!$A$33:$A$776,$A143,СВЦЭМ!$B$33:$B$776,B$119)+'СЕТ СН'!$I$12+СВЦЭМ!$D$10+'СЕТ СН'!$I$5-'СЕТ СН'!$I$20</f>
        <v>2956.9128723700001</v>
      </c>
      <c r="C143" s="36">
        <f>SUMIFS(СВЦЭМ!$C$33:$C$776,СВЦЭМ!$A$33:$A$776,$A143,СВЦЭМ!$B$33:$B$776,C$119)+'СЕТ СН'!$I$12+СВЦЭМ!$D$10+'СЕТ СН'!$I$5-'СЕТ СН'!$I$20</f>
        <v>2999.8991383100001</v>
      </c>
      <c r="D143" s="36">
        <f>SUMIFS(СВЦЭМ!$C$33:$C$776,СВЦЭМ!$A$33:$A$776,$A143,СВЦЭМ!$B$33:$B$776,D$119)+'СЕТ СН'!$I$12+СВЦЭМ!$D$10+'СЕТ СН'!$I$5-'СЕТ СН'!$I$20</f>
        <v>3019.9884944400001</v>
      </c>
      <c r="E143" s="36">
        <f>SUMIFS(СВЦЭМ!$C$33:$C$776,СВЦЭМ!$A$33:$A$776,$A143,СВЦЭМ!$B$33:$B$776,E$119)+'СЕТ СН'!$I$12+СВЦЭМ!$D$10+'СЕТ СН'!$I$5-'СЕТ СН'!$I$20</f>
        <v>3040.2272254700001</v>
      </c>
      <c r="F143" s="36">
        <f>SUMIFS(СВЦЭМ!$C$33:$C$776,СВЦЭМ!$A$33:$A$776,$A143,СВЦЭМ!$B$33:$B$776,F$119)+'СЕТ СН'!$I$12+СВЦЭМ!$D$10+'СЕТ СН'!$I$5-'СЕТ СН'!$I$20</f>
        <v>3043.3102499199999</v>
      </c>
      <c r="G143" s="36">
        <f>SUMIFS(СВЦЭМ!$C$33:$C$776,СВЦЭМ!$A$33:$A$776,$A143,СВЦЭМ!$B$33:$B$776,G$119)+'СЕТ СН'!$I$12+СВЦЭМ!$D$10+'СЕТ СН'!$I$5-'СЕТ СН'!$I$20</f>
        <v>3045.90967985</v>
      </c>
      <c r="H143" s="36">
        <f>SUMIFS(СВЦЭМ!$C$33:$C$776,СВЦЭМ!$A$33:$A$776,$A143,СВЦЭМ!$B$33:$B$776,H$119)+'СЕТ СН'!$I$12+СВЦЭМ!$D$10+'СЕТ СН'!$I$5-'СЕТ СН'!$I$20</f>
        <v>3043.5769429399998</v>
      </c>
      <c r="I143" s="36">
        <f>SUMIFS(СВЦЭМ!$C$33:$C$776,СВЦЭМ!$A$33:$A$776,$A143,СВЦЭМ!$B$33:$B$776,I$119)+'СЕТ СН'!$I$12+СВЦЭМ!$D$10+'СЕТ СН'!$I$5-'СЕТ СН'!$I$20</f>
        <v>3005.0853223900003</v>
      </c>
      <c r="J143" s="36">
        <f>SUMIFS(СВЦЭМ!$C$33:$C$776,СВЦЭМ!$A$33:$A$776,$A143,СВЦЭМ!$B$33:$B$776,J$119)+'СЕТ СН'!$I$12+СВЦЭМ!$D$10+'СЕТ СН'!$I$5-'СЕТ СН'!$I$20</f>
        <v>2954.6166674900001</v>
      </c>
      <c r="K143" s="36">
        <f>SUMIFS(СВЦЭМ!$C$33:$C$776,СВЦЭМ!$A$33:$A$776,$A143,СВЦЭМ!$B$33:$B$776,K$119)+'СЕТ СН'!$I$12+СВЦЭМ!$D$10+'СЕТ СН'!$I$5-'СЕТ СН'!$I$20</f>
        <v>2827.18334899</v>
      </c>
      <c r="L143" s="36">
        <f>SUMIFS(СВЦЭМ!$C$33:$C$776,СВЦЭМ!$A$33:$A$776,$A143,СВЦЭМ!$B$33:$B$776,L$119)+'СЕТ СН'!$I$12+СВЦЭМ!$D$10+'СЕТ СН'!$I$5-'СЕТ СН'!$I$20</f>
        <v>2764.5807567299998</v>
      </c>
      <c r="M143" s="36">
        <f>SUMIFS(СВЦЭМ!$C$33:$C$776,СВЦЭМ!$A$33:$A$776,$A143,СВЦЭМ!$B$33:$B$776,M$119)+'СЕТ СН'!$I$12+СВЦЭМ!$D$10+'СЕТ СН'!$I$5-'СЕТ СН'!$I$20</f>
        <v>2753.87770516</v>
      </c>
      <c r="N143" s="36">
        <f>SUMIFS(СВЦЭМ!$C$33:$C$776,СВЦЭМ!$A$33:$A$776,$A143,СВЦЭМ!$B$33:$B$776,N$119)+'СЕТ СН'!$I$12+СВЦЭМ!$D$10+'СЕТ СН'!$I$5-'СЕТ СН'!$I$20</f>
        <v>2739.5806684500003</v>
      </c>
      <c r="O143" s="36">
        <f>SUMIFS(СВЦЭМ!$C$33:$C$776,СВЦЭМ!$A$33:$A$776,$A143,СВЦЭМ!$B$33:$B$776,O$119)+'СЕТ СН'!$I$12+СВЦЭМ!$D$10+'СЕТ СН'!$I$5-'СЕТ СН'!$I$20</f>
        <v>2717.7484003700001</v>
      </c>
      <c r="P143" s="36">
        <f>SUMIFS(СВЦЭМ!$C$33:$C$776,СВЦЭМ!$A$33:$A$776,$A143,СВЦЭМ!$B$33:$B$776,P$119)+'СЕТ СН'!$I$12+СВЦЭМ!$D$10+'СЕТ СН'!$I$5-'СЕТ СН'!$I$20</f>
        <v>2727.6710764200002</v>
      </c>
      <c r="Q143" s="36">
        <f>SUMIFS(СВЦЭМ!$C$33:$C$776,СВЦЭМ!$A$33:$A$776,$A143,СВЦЭМ!$B$33:$B$776,Q$119)+'СЕТ СН'!$I$12+СВЦЭМ!$D$10+'СЕТ СН'!$I$5-'СЕТ СН'!$I$20</f>
        <v>2729.23177781</v>
      </c>
      <c r="R143" s="36">
        <f>SUMIFS(СВЦЭМ!$C$33:$C$776,СВЦЭМ!$A$33:$A$776,$A143,СВЦЭМ!$B$33:$B$776,R$119)+'СЕТ СН'!$I$12+СВЦЭМ!$D$10+'СЕТ СН'!$I$5-'СЕТ СН'!$I$20</f>
        <v>2745.75544894</v>
      </c>
      <c r="S143" s="36">
        <f>SUMIFS(СВЦЭМ!$C$33:$C$776,СВЦЭМ!$A$33:$A$776,$A143,СВЦЭМ!$B$33:$B$776,S$119)+'СЕТ СН'!$I$12+СВЦЭМ!$D$10+'СЕТ СН'!$I$5-'СЕТ СН'!$I$20</f>
        <v>2748.4933085000002</v>
      </c>
      <c r="T143" s="36">
        <f>SUMIFS(СВЦЭМ!$C$33:$C$776,СВЦЭМ!$A$33:$A$776,$A143,СВЦЭМ!$B$33:$B$776,T$119)+'СЕТ СН'!$I$12+СВЦЭМ!$D$10+'СЕТ СН'!$I$5-'СЕТ СН'!$I$20</f>
        <v>2745.3462096100002</v>
      </c>
      <c r="U143" s="36">
        <f>SUMIFS(СВЦЭМ!$C$33:$C$776,СВЦЭМ!$A$33:$A$776,$A143,СВЦЭМ!$B$33:$B$776,U$119)+'СЕТ СН'!$I$12+СВЦЭМ!$D$10+'СЕТ СН'!$I$5-'СЕТ СН'!$I$20</f>
        <v>2748.3261409300003</v>
      </c>
      <c r="V143" s="36">
        <f>SUMIFS(СВЦЭМ!$C$33:$C$776,СВЦЭМ!$A$33:$A$776,$A143,СВЦЭМ!$B$33:$B$776,V$119)+'СЕТ СН'!$I$12+СВЦЭМ!$D$10+'СЕТ СН'!$I$5-'СЕТ СН'!$I$20</f>
        <v>2713.0877827700001</v>
      </c>
      <c r="W143" s="36">
        <f>SUMIFS(СВЦЭМ!$C$33:$C$776,СВЦЭМ!$A$33:$A$776,$A143,СВЦЭМ!$B$33:$B$776,W$119)+'СЕТ СН'!$I$12+СВЦЭМ!$D$10+'СЕТ СН'!$I$5-'СЕТ СН'!$I$20</f>
        <v>2712.9298491899999</v>
      </c>
      <c r="X143" s="36">
        <f>SUMIFS(СВЦЭМ!$C$33:$C$776,СВЦЭМ!$A$33:$A$776,$A143,СВЦЭМ!$B$33:$B$776,X$119)+'СЕТ СН'!$I$12+СВЦЭМ!$D$10+'СЕТ СН'!$I$5-'СЕТ СН'!$I$20</f>
        <v>2776.1271426100002</v>
      </c>
      <c r="Y143" s="36">
        <f>SUMIFS(СВЦЭМ!$C$33:$C$776,СВЦЭМ!$A$33:$A$776,$A143,СВЦЭМ!$B$33:$B$776,Y$119)+'СЕТ СН'!$I$12+СВЦЭМ!$D$10+'СЕТ СН'!$I$5-'СЕТ СН'!$I$20</f>
        <v>2897.5710661600001</v>
      </c>
    </row>
    <row r="144" spans="1:25" ht="15.75" x14ac:dyDescent="0.2">
      <c r="A144" s="35">
        <f t="shared" si="3"/>
        <v>44007</v>
      </c>
      <c r="B144" s="36">
        <f>SUMIFS(СВЦЭМ!$C$33:$C$776,СВЦЭМ!$A$33:$A$776,$A144,СВЦЭМ!$B$33:$B$776,B$119)+'СЕТ СН'!$I$12+СВЦЭМ!$D$10+'СЕТ СН'!$I$5-'СЕТ СН'!$I$20</f>
        <v>2998.44768892</v>
      </c>
      <c r="C144" s="36">
        <f>SUMIFS(СВЦЭМ!$C$33:$C$776,СВЦЭМ!$A$33:$A$776,$A144,СВЦЭМ!$B$33:$B$776,C$119)+'СЕТ СН'!$I$12+СВЦЭМ!$D$10+'СЕТ СН'!$I$5-'СЕТ СН'!$I$20</f>
        <v>3033.1329408700003</v>
      </c>
      <c r="D144" s="36">
        <f>SUMIFS(СВЦЭМ!$C$33:$C$776,СВЦЭМ!$A$33:$A$776,$A144,СВЦЭМ!$B$33:$B$776,D$119)+'СЕТ СН'!$I$12+СВЦЭМ!$D$10+'СЕТ СН'!$I$5-'СЕТ СН'!$I$20</f>
        <v>3053.3088405600001</v>
      </c>
      <c r="E144" s="36">
        <f>SUMIFS(СВЦЭМ!$C$33:$C$776,СВЦЭМ!$A$33:$A$776,$A144,СВЦЭМ!$B$33:$B$776,E$119)+'СЕТ СН'!$I$12+СВЦЭМ!$D$10+'СЕТ СН'!$I$5-'СЕТ СН'!$I$20</f>
        <v>3059.4736032800001</v>
      </c>
      <c r="F144" s="36">
        <f>SUMIFS(СВЦЭМ!$C$33:$C$776,СВЦЭМ!$A$33:$A$776,$A144,СВЦЭМ!$B$33:$B$776,F$119)+'СЕТ СН'!$I$12+СВЦЭМ!$D$10+'СЕТ СН'!$I$5-'СЕТ СН'!$I$20</f>
        <v>3057.2471447400003</v>
      </c>
      <c r="G144" s="36">
        <f>SUMIFS(СВЦЭМ!$C$33:$C$776,СВЦЭМ!$A$33:$A$776,$A144,СВЦЭМ!$B$33:$B$776,G$119)+'СЕТ СН'!$I$12+СВЦЭМ!$D$10+'СЕТ СН'!$I$5-'СЕТ СН'!$I$20</f>
        <v>3062.6800303800001</v>
      </c>
      <c r="H144" s="36">
        <f>SUMIFS(СВЦЭМ!$C$33:$C$776,СВЦЭМ!$A$33:$A$776,$A144,СВЦЭМ!$B$33:$B$776,H$119)+'СЕТ СН'!$I$12+СВЦЭМ!$D$10+'СЕТ СН'!$I$5-'СЕТ СН'!$I$20</f>
        <v>3042.9675580399999</v>
      </c>
      <c r="I144" s="36">
        <f>SUMIFS(СВЦЭМ!$C$33:$C$776,СВЦЭМ!$A$33:$A$776,$A144,СВЦЭМ!$B$33:$B$776,I$119)+'СЕТ СН'!$I$12+СВЦЭМ!$D$10+'СЕТ СН'!$I$5-'СЕТ СН'!$I$20</f>
        <v>3007.5328264999998</v>
      </c>
      <c r="J144" s="36">
        <f>SUMIFS(СВЦЭМ!$C$33:$C$776,СВЦЭМ!$A$33:$A$776,$A144,СВЦЭМ!$B$33:$B$776,J$119)+'СЕТ СН'!$I$12+СВЦЭМ!$D$10+'СЕТ СН'!$I$5-'СЕТ СН'!$I$20</f>
        <v>2953.10598235</v>
      </c>
      <c r="K144" s="36">
        <f>SUMIFS(СВЦЭМ!$C$33:$C$776,СВЦЭМ!$A$33:$A$776,$A144,СВЦЭМ!$B$33:$B$776,K$119)+'СЕТ СН'!$I$12+СВЦЭМ!$D$10+'СЕТ СН'!$I$5-'СЕТ СН'!$I$20</f>
        <v>2844.6391875099998</v>
      </c>
      <c r="L144" s="36">
        <f>SUMIFS(СВЦЭМ!$C$33:$C$776,СВЦЭМ!$A$33:$A$776,$A144,СВЦЭМ!$B$33:$B$776,L$119)+'СЕТ СН'!$I$12+СВЦЭМ!$D$10+'СЕТ СН'!$I$5-'СЕТ СН'!$I$20</f>
        <v>2767.5102947</v>
      </c>
      <c r="M144" s="36">
        <f>SUMIFS(СВЦЭМ!$C$33:$C$776,СВЦЭМ!$A$33:$A$776,$A144,СВЦЭМ!$B$33:$B$776,M$119)+'СЕТ СН'!$I$12+СВЦЭМ!$D$10+'СЕТ СН'!$I$5-'СЕТ СН'!$I$20</f>
        <v>2727.1319623500003</v>
      </c>
      <c r="N144" s="36">
        <f>SUMIFS(СВЦЭМ!$C$33:$C$776,СВЦЭМ!$A$33:$A$776,$A144,СВЦЭМ!$B$33:$B$776,N$119)+'СЕТ СН'!$I$12+СВЦЭМ!$D$10+'СЕТ СН'!$I$5-'СЕТ СН'!$I$20</f>
        <v>2734.9672100400003</v>
      </c>
      <c r="O144" s="36">
        <f>SUMIFS(СВЦЭМ!$C$33:$C$776,СВЦЭМ!$A$33:$A$776,$A144,СВЦЭМ!$B$33:$B$776,O$119)+'СЕТ СН'!$I$12+СВЦЭМ!$D$10+'СЕТ СН'!$I$5-'СЕТ СН'!$I$20</f>
        <v>2733.29123506</v>
      </c>
      <c r="P144" s="36">
        <f>SUMIFS(СВЦЭМ!$C$33:$C$776,СВЦЭМ!$A$33:$A$776,$A144,СВЦЭМ!$B$33:$B$776,P$119)+'СЕТ СН'!$I$12+СВЦЭМ!$D$10+'СЕТ СН'!$I$5-'СЕТ СН'!$I$20</f>
        <v>2738.4816883900003</v>
      </c>
      <c r="Q144" s="36">
        <f>SUMIFS(СВЦЭМ!$C$33:$C$776,СВЦЭМ!$A$33:$A$776,$A144,СВЦЭМ!$B$33:$B$776,Q$119)+'СЕТ СН'!$I$12+СВЦЭМ!$D$10+'СЕТ СН'!$I$5-'СЕТ СН'!$I$20</f>
        <v>2741.9791295200002</v>
      </c>
      <c r="R144" s="36">
        <f>SUMIFS(СВЦЭМ!$C$33:$C$776,СВЦЭМ!$A$33:$A$776,$A144,СВЦЭМ!$B$33:$B$776,R$119)+'СЕТ СН'!$I$12+СВЦЭМ!$D$10+'СЕТ СН'!$I$5-'СЕТ СН'!$I$20</f>
        <v>2738.8727147300001</v>
      </c>
      <c r="S144" s="36">
        <f>SUMIFS(СВЦЭМ!$C$33:$C$776,СВЦЭМ!$A$33:$A$776,$A144,СВЦЭМ!$B$33:$B$776,S$119)+'СЕТ СН'!$I$12+СВЦЭМ!$D$10+'СЕТ СН'!$I$5-'СЕТ СН'!$I$20</f>
        <v>2764.7711340300002</v>
      </c>
      <c r="T144" s="36">
        <f>SUMIFS(СВЦЭМ!$C$33:$C$776,СВЦЭМ!$A$33:$A$776,$A144,СВЦЭМ!$B$33:$B$776,T$119)+'СЕТ СН'!$I$12+СВЦЭМ!$D$10+'СЕТ СН'!$I$5-'СЕТ СН'!$I$20</f>
        <v>2761.1250712700003</v>
      </c>
      <c r="U144" s="36">
        <f>SUMIFS(СВЦЭМ!$C$33:$C$776,СВЦЭМ!$A$33:$A$776,$A144,СВЦЭМ!$B$33:$B$776,U$119)+'СЕТ СН'!$I$12+СВЦЭМ!$D$10+'СЕТ СН'!$I$5-'СЕТ СН'!$I$20</f>
        <v>2761.2360453299998</v>
      </c>
      <c r="V144" s="36">
        <f>SUMIFS(СВЦЭМ!$C$33:$C$776,СВЦЭМ!$A$33:$A$776,$A144,СВЦЭМ!$B$33:$B$776,V$119)+'СЕТ СН'!$I$12+СВЦЭМ!$D$10+'СЕТ СН'!$I$5-'СЕТ СН'!$I$20</f>
        <v>2733.47514869</v>
      </c>
      <c r="W144" s="36">
        <f>SUMIFS(СВЦЭМ!$C$33:$C$776,СВЦЭМ!$A$33:$A$776,$A144,СВЦЭМ!$B$33:$B$776,W$119)+'СЕТ СН'!$I$12+СВЦЭМ!$D$10+'СЕТ СН'!$I$5-'СЕТ СН'!$I$20</f>
        <v>2731.7912312399999</v>
      </c>
      <c r="X144" s="36">
        <f>SUMIFS(СВЦЭМ!$C$33:$C$776,СВЦЭМ!$A$33:$A$776,$A144,СВЦЭМ!$B$33:$B$776,X$119)+'СЕТ СН'!$I$12+СВЦЭМ!$D$10+'СЕТ СН'!$I$5-'СЕТ СН'!$I$20</f>
        <v>2805.6272082200003</v>
      </c>
      <c r="Y144" s="36">
        <f>SUMIFS(СВЦЭМ!$C$33:$C$776,СВЦЭМ!$A$33:$A$776,$A144,СВЦЭМ!$B$33:$B$776,Y$119)+'СЕТ СН'!$I$12+СВЦЭМ!$D$10+'СЕТ СН'!$I$5-'СЕТ СН'!$I$20</f>
        <v>2907.9596454299999</v>
      </c>
    </row>
    <row r="145" spans="1:26" ht="15.75" x14ac:dyDescent="0.2">
      <c r="A145" s="35">
        <f t="shared" si="3"/>
        <v>44008</v>
      </c>
      <c r="B145" s="36">
        <f>SUMIFS(СВЦЭМ!$C$33:$C$776,СВЦЭМ!$A$33:$A$776,$A145,СВЦЭМ!$B$33:$B$776,B$119)+'СЕТ СН'!$I$12+СВЦЭМ!$D$10+'СЕТ СН'!$I$5-'СЕТ СН'!$I$20</f>
        <v>2970.57638241</v>
      </c>
      <c r="C145" s="36">
        <f>SUMIFS(СВЦЭМ!$C$33:$C$776,СВЦЭМ!$A$33:$A$776,$A145,СВЦЭМ!$B$33:$B$776,C$119)+'СЕТ СН'!$I$12+СВЦЭМ!$D$10+'СЕТ СН'!$I$5-'СЕТ СН'!$I$20</f>
        <v>3006.73913223</v>
      </c>
      <c r="D145" s="36">
        <f>SUMIFS(СВЦЭМ!$C$33:$C$776,СВЦЭМ!$A$33:$A$776,$A145,СВЦЭМ!$B$33:$B$776,D$119)+'СЕТ СН'!$I$12+СВЦЭМ!$D$10+'СЕТ СН'!$I$5-'СЕТ СН'!$I$20</f>
        <v>3015.16816793</v>
      </c>
      <c r="E145" s="36">
        <f>SUMIFS(СВЦЭМ!$C$33:$C$776,СВЦЭМ!$A$33:$A$776,$A145,СВЦЭМ!$B$33:$B$776,E$119)+'СЕТ СН'!$I$12+СВЦЭМ!$D$10+'СЕТ СН'!$I$5-'СЕТ СН'!$I$20</f>
        <v>3019.82452513</v>
      </c>
      <c r="F145" s="36">
        <f>SUMIFS(СВЦЭМ!$C$33:$C$776,СВЦЭМ!$A$33:$A$776,$A145,СВЦЭМ!$B$33:$B$776,F$119)+'СЕТ СН'!$I$12+СВЦЭМ!$D$10+'СЕТ СН'!$I$5-'СЕТ СН'!$I$20</f>
        <v>3024.9339236999999</v>
      </c>
      <c r="G145" s="36">
        <f>SUMIFS(СВЦЭМ!$C$33:$C$776,СВЦЭМ!$A$33:$A$776,$A145,СВЦЭМ!$B$33:$B$776,G$119)+'СЕТ СН'!$I$12+СВЦЭМ!$D$10+'СЕТ СН'!$I$5-'СЕТ СН'!$I$20</f>
        <v>3024.0429724200003</v>
      </c>
      <c r="H145" s="36">
        <f>SUMIFS(СВЦЭМ!$C$33:$C$776,СВЦЭМ!$A$33:$A$776,$A145,СВЦЭМ!$B$33:$B$776,H$119)+'СЕТ СН'!$I$12+СВЦЭМ!$D$10+'СЕТ СН'!$I$5-'СЕТ СН'!$I$20</f>
        <v>3030.8856620699999</v>
      </c>
      <c r="I145" s="36">
        <f>SUMIFS(СВЦЭМ!$C$33:$C$776,СВЦЭМ!$A$33:$A$776,$A145,СВЦЭМ!$B$33:$B$776,I$119)+'СЕТ СН'!$I$12+СВЦЭМ!$D$10+'СЕТ СН'!$I$5-'СЕТ СН'!$I$20</f>
        <v>2967.3187834</v>
      </c>
      <c r="J145" s="36">
        <f>SUMIFS(СВЦЭМ!$C$33:$C$776,СВЦЭМ!$A$33:$A$776,$A145,СВЦЭМ!$B$33:$B$776,J$119)+'СЕТ СН'!$I$12+СВЦЭМ!$D$10+'СЕТ СН'!$I$5-'СЕТ СН'!$I$20</f>
        <v>2943.99480227</v>
      </c>
      <c r="K145" s="36">
        <f>SUMIFS(СВЦЭМ!$C$33:$C$776,СВЦЭМ!$A$33:$A$776,$A145,СВЦЭМ!$B$33:$B$776,K$119)+'СЕТ СН'!$I$12+СВЦЭМ!$D$10+'СЕТ СН'!$I$5-'СЕТ СН'!$I$20</f>
        <v>2839.4862202600002</v>
      </c>
      <c r="L145" s="36">
        <f>SUMIFS(СВЦЭМ!$C$33:$C$776,СВЦЭМ!$A$33:$A$776,$A145,СВЦЭМ!$B$33:$B$776,L$119)+'СЕТ СН'!$I$12+СВЦЭМ!$D$10+'СЕТ СН'!$I$5-'СЕТ СН'!$I$20</f>
        <v>2761.7601618799999</v>
      </c>
      <c r="M145" s="36">
        <f>SUMIFS(СВЦЭМ!$C$33:$C$776,СВЦЭМ!$A$33:$A$776,$A145,СВЦЭМ!$B$33:$B$776,M$119)+'СЕТ СН'!$I$12+СВЦЭМ!$D$10+'СЕТ СН'!$I$5-'СЕТ СН'!$I$20</f>
        <v>2756.8327863899999</v>
      </c>
      <c r="N145" s="36">
        <f>SUMIFS(СВЦЭМ!$C$33:$C$776,СВЦЭМ!$A$33:$A$776,$A145,СВЦЭМ!$B$33:$B$776,N$119)+'СЕТ СН'!$I$12+СВЦЭМ!$D$10+'СЕТ СН'!$I$5-'СЕТ СН'!$I$20</f>
        <v>2746.2273733500001</v>
      </c>
      <c r="O145" s="36">
        <f>SUMIFS(СВЦЭМ!$C$33:$C$776,СВЦЭМ!$A$33:$A$776,$A145,СВЦЭМ!$B$33:$B$776,O$119)+'СЕТ СН'!$I$12+СВЦЭМ!$D$10+'СЕТ СН'!$I$5-'СЕТ СН'!$I$20</f>
        <v>2749.47636504</v>
      </c>
      <c r="P145" s="36">
        <f>SUMIFS(СВЦЭМ!$C$33:$C$776,СВЦЭМ!$A$33:$A$776,$A145,СВЦЭМ!$B$33:$B$776,P$119)+'СЕТ СН'!$I$12+СВЦЭМ!$D$10+'СЕТ СН'!$I$5-'СЕТ СН'!$I$20</f>
        <v>2779.9898786799999</v>
      </c>
      <c r="Q145" s="36">
        <f>SUMIFS(СВЦЭМ!$C$33:$C$776,СВЦЭМ!$A$33:$A$776,$A145,СВЦЭМ!$B$33:$B$776,Q$119)+'СЕТ СН'!$I$12+СВЦЭМ!$D$10+'СЕТ СН'!$I$5-'СЕТ СН'!$I$20</f>
        <v>2786.4103411900001</v>
      </c>
      <c r="R145" s="36">
        <f>SUMIFS(СВЦЭМ!$C$33:$C$776,СВЦЭМ!$A$33:$A$776,$A145,СВЦЭМ!$B$33:$B$776,R$119)+'СЕТ СН'!$I$12+СВЦЭМ!$D$10+'СЕТ СН'!$I$5-'СЕТ СН'!$I$20</f>
        <v>2765.8552973599999</v>
      </c>
      <c r="S145" s="36">
        <f>SUMIFS(СВЦЭМ!$C$33:$C$776,СВЦЭМ!$A$33:$A$776,$A145,СВЦЭМ!$B$33:$B$776,S$119)+'СЕТ СН'!$I$12+СВЦЭМ!$D$10+'СЕТ СН'!$I$5-'СЕТ СН'!$I$20</f>
        <v>2771.5417846300002</v>
      </c>
      <c r="T145" s="36">
        <f>SUMIFS(СВЦЭМ!$C$33:$C$776,СВЦЭМ!$A$33:$A$776,$A145,СВЦЭМ!$B$33:$B$776,T$119)+'СЕТ СН'!$I$12+СВЦЭМ!$D$10+'СЕТ СН'!$I$5-'СЕТ СН'!$I$20</f>
        <v>2792.1477260900001</v>
      </c>
      <c r="U145" s="36">
        <f>SUMIFS(СВЦЭМ!$C$33:$C$776,СВЦЭМ!$A$33:$A$776,$A145,СВЦЭМ!$B$33:$B$776,U$119)+'СЕТ СН'!$I$12+СВЦЭМ!$D$10+'СЕТ СН'!$I$5-'СЕТ СН'!$I$20</f>
        <v>2802.4160887600001</v>
      </c>
      <c r="V145" s="36">
        <f>SUMIFS(СВЦЭМ!$C$33:$C$776,СВЦЭМ!$A$33:$A$776,$A145,СВЦЭМ!$B$33:$B$776,V$119)+'СЕТ СН'!$I$12+СВЦЭМ!$D$10+'СЕТ СН'!$I$5-'СЕТ СН'!$I$20</f>
        <v>2767.4015094400002</v>
      </c>
      <c r="W145" s="36">
        <f>SUMIFS(СВЦЭМ!$C$33:$C$776,СВЦЭМ!$A$33:$A$776,$A145,СВЦЭМ!$B$33:$B$776,W$119)+'СЕТ СН'!$I$12+СВЦЭМ!$D$10+'СЕТ СН'!$I$5-'СЕТ СН'!$I$20</f>
        <v>2736.3284701500002</v>
      </c>
      <c r="X145" s="36">
        <f>SUMIFS(СВЦЭМ!$C$33:$C$776,СВЦЭМ!$A$33:$A$776,$A145,СВЦЭМ!$B$33:$B$776,X$119)+'СЕТ СН'!$I$12+СВЦЭМ!$D$10+'СЕТ СН'!$I$5-'СЕТ СН'!$I$20</f>
        <v>2779.1949126499999</v>
      </c>
      <c r="Y145" s="36">
        <f>SUMIFS(СВЦЭМ!$C$33:$C$776,СВЦЭМ!$A$33:$A$776,$A145,СВЦЭМ!$B$33:$B$776,Y$119)+'СЕТ СН'!$I$12+СВЦЭМ!$D$10+'СЕТ СН'!$I$5-'СЕТ СН'!$I$20</f>
        <v>2868.5647738600001</v>
      </c>
    </row>
    <row r="146" spans="1:26" ht="15.75" x14ac:dyDescent="0.2">
      <c r="A146" s="35">
        <f t="shared" si="3"/>
        <v>44009</v>
      </c>
      <c r="B146" s="36">
        <f>SUMIFS(СВЦЭМ!$C$33:$C$776,СВЦЭМ!$A$33:$A$776,$A146,СВЦЭМ!$B$33:$B$776,B$119)+'СЕТ СН'!$I$12+СВЦЭМ!$D$10+'СЕТ СН'!$I$5-'СЕТ СН'!$I$20</f>
        <v>2955.73002744</v>
      </c>
      <c r="C146" s="36">
        <f>SUMIFS(СВЦЭМ!$C$33:$C$776,СВЦЭМ!$A$33:$A$776,$A146,СВЦЭМ!$B$33:$B$776,C$119)+'СЕТ СН'!$I$12+СВЦЭМ!$D$10+'СЕТ СН'!$I$5-'СЕТ СН'!$I$20</f>
        <v>2938.9828848100001</v>
      </c>
      <c r="D146" s="36">
        <f>SUMIFS(СВЦЭМ!$C$33:$C$776,СВЦЭМ!$A$33:$A$776,$A146,СВЦЭМ!$B$33:$B$776,D$119)+'СЕТ СН'!$I$12+СВЦЭМ!$D$10+'СЕТ СН'!$I$5-'СЕТ СН'!$I$20</f>
        <v>2936.6899280799998</v>
      </c>
      <c r="E146" s="36">
        <f>SUMIFS(СВЦЭМ!$C$33:$C$776,СВЦЭМ!$A$33:$A$776,$A146,СВЦЭМ!$B$33:$B$776,E$119)+'СЕТ СН'!$I$12+СВЦЭМ!$D$10+'СЕТ СН'!$I$5-'СЕТ СН'!$I$20</f>
        <v>2936.26986124</v>
      </c>
      <c r="F146" s="36">
        <f>SUMIFS(СВЦЭМ!$C$33:$C$776,СВЦЭМ!$A$33:$A$776,$A146,СВЦЭМ!$B$33:$B$776,F$119)+'СЕТ СН'!$I$12+СВЦЭМ!$D$10+'СЕТ СН'!$I$5-'СЕТ СН'!$I$20</f>
        <v>2934.3481929700001</v>
      </c>
      <c r="G146" s="36">
        <f>SUMIFS(СВЦЭМ!$C$33:$C$776,СВЦЭМ!$A$33:$A$776,$A146,СВЦЭМ!$B$33:$B$776,G$119)+'СЕТ СН'!$I$12+СВЦЭМ!$D$10+'СЕТ СН'!$I$5-'СЕТ СН'!$I$20</f>
        <v>2933.8533400599999</v>
      </c>
      <c r="H146" s="36">
        <f>SUMIFS(СВЦЭМ!$C$33:$C$776,СВЦЭМ!$A$33:$A$776,$A146,СВЦЭМ!$B$33:$B$776,H$119)+'СЕТ СН'!$I$12+СВЦЭМ!$D$10+'СЕТ СН'!$I$5-'СЕТ СН'!$I$20</f>
        <v>2933.0913684900001</v>
      </c>
      <c r="I146" s="36">
        <f>SUMIFS(СВЦЭМ!$C$33:$C$776,СВЦЭМ!$A$33:$A$776,$A146,СВЦЭМ!$B$33:$B$776,I$119)+'СЕТ СН'!$I$12+СВЦЭМ!$D$10+'СЕТ СН'!$I$5-'СЕТ СН'!$I$20</f>
        <v>2926.6960736000001</v>
      </c>
      <c r="J146" s="36">
        <f>SUMIFS(СВЦЭМ!$C$33:$C$776,СВЦЭМ!$A$33:$A$776,$A146,СВЦЭМ!$B$33:$B$776,J$119)+'СЕТ СН'!$I$12+СВЦЭМ!$D$10+'СЕТ СН'!$I$5-'СЕТ СН'!$I$20</f>
        <v>2919.26789405</v>
      </c>
      <c r="K146" s="36">
        <f>SUMIFS(СВЦЭМ!$C$33:$C$776,СВЦЭМ!$A$33:$A$776,$A146,СВЦЭМ!$B$33:$B$776,K$119)+'СЕТ СН'!$I$12+СВЦЭМ!$D$10+'СЕТ СН'!$I$5-'СЕТ СН'!$I$20</f>
        <v>2810.2003386599999</v>
      </c>
      <c r="L146" s="36">
        <f>SUMIFS(СВЦЭМ!$C$33:$C$776,СВЦЭМ!$A$33:$A$776,$A146,СВЦЭМ!$B$33:$B$776,L$119)+'СЕТ СН'!$I$12+СВЦЭМ!$D$10+'СЕТ СН'!$I$5-'СЕТ СН'!$I$20</f>
        <v>2729.9213025700001</v>
      </c>
      <c r="M146" s="36">
        <f>SUMIFS(СВЦЭМ!$C$33:$C$776,СВЦЭМ!$A$33:$A$776,$A146,СВЦЭМ!$B$33:$B$776,M$119)+'СЕТ СН'!$I$12+СВЦЭМ!$D$10+'СЕТ СН'!$I$5-'СЕТ СН'!$I$20</f>
        <v>2720.1025810800002</v>
      </c>
      <c r="N146" s="36">
        <f>SUMIFS(СВЦЭМ!$C$33:$C$776,СВЦЭМ!$A$33:$A$776,$A146,СВЦЭМ!$B$33:$B$776,N$119)+'СЕТ СН'!$I$12+СВЦЭМ!$D$10+'СЕТ СН'!$I$5-'СЕТ СН'!$I$20</f>
        <v>2729.7064307600003</v>
      </c>
      <c r="O146" s="36">
        <f>SUMIFS(СВЦЭМ!$C$33:$C$776,СВЦЭМ!$A$33:$A$776,$A146,СВЦЭМ!$B$33:$B$776,O$119)+'СЕТ СН'!$I$12+СВЦЭМ!$D$10+'СЕТ СН'!$I$5-'СЕТ СН'!$I$20</f>
        <v>2735.4930760500001</v>
      </c>
      <c r="P146" s="36">
        <f>SUMIFS(СВЦЭМ!$C$33:$C$776,СВЦЭМ!$A$33:$A$776,$A146,СВЦЭМ!$B$33:$B$776,P$119)+'СЕТ СН'!$I$12+СВЦЭМ!$D$10+'СЕТ СН'!$I$5-'СЕТ СН'!$I$20</f>
        <v>2746.8993119900001</v>
      </c>
      <c r="Q146" s="36">
        <f>SUMIFS(СВЦЭМ!$C$33:$C$776,СВЦЭМ!$A$33:$A$776,$A146,СВЦЭМ!$B$33:$B$776,Q$119)+'СЕТ СН'!$I$12+СВЦЭМ!$D$10+'СЕТ СН'!$I$5-'СЕТ СН'!$I$20</f>
        <v>2758.8769628600003</v>
      </c>
      <c r="R146" s="36">
        <f>SUMIFS(СВЦЭМ!$C$33:$C$776,СВЦЭМ!$A$33:$A$776,$A146,СВЦЭМ!$B$33:$B$776,R$119)+'СЕТ СН'!$I$12+СВЦЭМ!$D$10+'СЕТ СН'!$I$5-'СЕТ СН'!$I$20</f>
        <v>2740.9704597899999</v>
      </c>
      <c r="S146" s="36">
        <f>SUMIFS(СВЦЭМ!$C$33:$C$776,СВЦЭМ!$A$33:$A$776,$A146,СВЦЭМ!$B$33:$B$776,S$119)+'СЕТ СН'!$I$12+СВЦЭМ!$D$10+'СЕТ СН'!$I$5-'СЕТ СН'!$I$20</f>
        <v>2743.7774980200002</v>
      </c>
      <c r="T146" s="36">
        <f>SUMIFS(СВЦЭМ!$C$33:$C$776,СВЦЭМ!$A$33:$A$776,$A146,СВЦЭМ!$B$33:$B$776,T$119)+'СЕТ СН'!$I$12+СВЦЭМ!$D$10+'СЕТ СН'!$I$5-'СЕТ СН'!$I$20</f>
        <v>2764.4199218100002</v>
      </c>
      <c r="U146" s="36">
        <f>SUMIFS(СВЦЭМ!$C$33:$C$776,СВЦЭМ!$A$33:$A$776,$A146,СВЦЭМ!$B$33:$B$776,U$119)+'СЕТ СН'!$I$12+СВЦЭМ!$D$10+'СЕТ СН'!$I$5-'СЕТ СН'!$I$20</f>
        <v>2756.8140371600002</v>
      </c>
      <c r="V146" s="36">
        <f>SUMIFS(СВЦЭМ!$C$33:$C$776,СВЦЭМ!$A$33:$A$776,$A146,СВЦЭМ!$B$33:$B$776,V$119)+'СЕТ СН'!$I$12+СВЦЭМ!$D$10+'СЕТ СН'!$I$5-'СЕТ СН'!$I$20</f>
        <v>2734.4147768500002</v>
      </c>
      <c r="W146" s="36">
        <f>SUMIFS(СВЦЭМ!$C$33:$C$776,СВЦЭМ!$A$33:$A$776,$A146,СВЦЭМ!$B$33:$B$776,W$119)+'СЕТ СН'!$I$12+СВЦЭМ!$D$10+'СЕТ СН'!$I$5-'СЕТ СН'!$I$20</f>
        <v>2697.4978691900001</v>
      </c>
      <c r="X146" s="36">
        <f>SUMIFS(СВЦЭМ!$C$33:$C$776,СВЦЭМ!$A$33:$A$776,$A146,СВЦЭМ!$B$33:$B$776,X$119)+'СЕТ СН'!$I$12+СВЦЭМ!$D$10+'СЕТ СН'!$I$5-'СЕТ СН'!$I$20</f>
        <v>2730.1077201899998</v>
      </c>
      <c r="Y146" s="36">
        <f>SUMIFS(СВЦЭМ!$C$33:$C$776,СВЦЭМ!$A$33:$A$776,$A146,СВЦЭМ!$B$33:$B$776,Y$119)+'СЕТ СН'!$I$12+СВЦЭМ!$D$10+'СЕТ СН'!$I$5-'СЕТ СН'!$I$20</f>
        <v>2836.2342530800001</v>
      </c>
    </row>
    <row r="147" spans="1:26" ht="15.75" x14ac:dyDescent="0.2">
      <c r="A147" s="35">
        <f t="shared" si="3"/>
        <v>44010</v>
      </c>
      <c r="B147" s="36">
        <f>SUMIFS(СВЦЭМ!$C$33:$C$776,СВЦЭМ!$A$33:$A$776,$A147,СВЦЭМ!$B$33:$B$776,B$119)+'СЕТ СН'!$I$12+СВЦЭМ!$D$10+'СЕТ СН'!$I$5-'СЕТ СН'!$I$20</f>
        <v>2923.6736326499999</v>
      </c>
      <c r="C147" s="36">
        <f>SUMIFS(СВЦЭМ!$C$33:$C$776,СВЦЭМ!$A$33:$A$776,$A147,СВЦЭМ!$B$33:$B$776,C$119)+'СЕТ СН'!$I$12+СВЦЭМ!$D$10+'СЕТ СН'!$I$5-'СЕТ СН'!$I$20</f>
        <v>2901.1552962999999</v>
      </c>
      <c r="D147" s="36">
        <f>SUMIFS(СВЦЭМ!$C$33:$C$776,СВЦЭМ!$A$33:$A$776,$A147,СВЦЭМ!$B$33:$B$776,D$119)+'СЕТ СН'!$I$12+СВЦЭМ!$D$10+'СЕТ СН'!$I$5-'СЕТ СН'!$I$20</f>
        <v>2880.8698023300003</v>
      </c>
      <c r="E147" s="36">
        <f>SUMIFS(СВЦЭМ!$C$33:$C$776,СВЦЭМ!$A$33:$A$776,$A147,СВЦЭМ!$B$33:$B$776,E$119)+'СЕТ СН'!$I$12+СВЦЭМ!$D$10+'СЕТ СН'!$I$5-'СЕТ СН'!$I$20</f>
        <v>2881.99966752</v>
      </c>
      <c r="F147" s="36">
        <f>SUMIFS(СВЦЭМ!$C$33:$C$776,СВЦЭМ!$A$33:$A$776,$A147,СВЦЭМ!$B$33:$B$776,F$119)+'СЕТ СН'!$I$12+СВЦЭМ!$D$10+'СЕТ СН'!$I$5-'СЕТ СН'!$I$20</f>
        <v>2881.0755621799999</v>
      </c>
      <c r="G147" s="36">
        <f>SUMIFS(СВЦЭМ!$C$33:$C$776,СВЦЭМ!$A$33:$A$776,$A147,СВЦЭМ!$B$33:$B$776,G$119)+'СЕТ СН'!$I$12+СВЦЭМ!$D$10+'СЕТ СН'!$I$5-'СЕТ СН'!$I$20</f>
        <v>2891.9114651199998</v>
      </c>
      <c r="H147" s="36">
        <f>SUMIFS(СВЦЭМ!$C$33:$C$776,СВЦЭМ!$A$33:$A$776,$A147,СВЦЭМ!$B$33:$B$776,H$119)+'СЕТ СН'!$I$12+СВЦЭМ!$D$10+'СЕТ СН'!$I$5-'СЕТ СН'!$I$20</f>
        <v>2891.9364431600002</v>
      </c>
      <c r="I147" s="36">
        <f>SUMIFS(СВЦЭМ!$C$33:$C$776,СВЦЭМ!$A$33:$A$776,$A147,СВЦЭМ!$B$33:$B$776,I$119)+'СЕТ СН'!$I$12+СВЦЭМ!$D$10+'СЕТ СН'!$I$5-'СЕТ СН'!$I$20</f>
        <v>2905.6288776700003</v>
      </c>
      <c r="J147" s="36">
        <f>SUMIFS(СВЦЭМ!$C$33:$C$776,СВЦЭМ!$A$33:$A$776,$A147,СВЦЭМ!$B$33:$B$776,J$119)+'СЕТ СН'!$I$12+СВЦЭМ!$D$10+'СЕТ СН'!$I$5-'СЕТ СН'!$I$20</f>
        <v>2898.2552415300001</v>
      </c>
      <c r="K147" s="36">
        <f>SUMIFS(СВЦЭМ!$C$33:$C$776,СВЦЭМ!$A$33:$A$776,$A147,СВЦЭМ!$B$33:$B$776,K$119)+'СЕТ СН'!$I$12+СВЦЭМ!$D$10+'СЕТ СН'!$I$5-'СЕТ СН'!$I$20</f>
        <v>2822.78372107</v>
      </c>
      <c r="L147" s="36">
        <f>SUMIFS(СВЦЭМ!$C$33:$C$776,СВЦЭМ!$A$33:$A$776,$A147,СВЦЭМ!$B$33:$B$776,L$119)+'СЕТ СН'!$I$12+СВЦЭМ!$D$10+'СЕТ СН'!$I$5-'СЕТ СН'!$I$20</f>
        <v>2736.1625551400002</v>
      </c>
      <c r="M147" s="36">
        <f>SUMIFS(СВЦЭМ!$C$33:$C$776,СВЦЭМ!$A$33:$A$776,$A147,СВЦЭМ!$B$33:$B$776,M$119)+'СЕТ СН'!$I$12+СВЦЭМ!$D$10+'СЕТ СН'!$I$5-'СЕТ СН'!$I$20</f>
        <v>2704.97586116</v>
      </c>
      <c r="N147" s="36">
        <f>SUMIFS(СВЦЭМ!$C$33:$C$776,СВЦЭМ!$A$33:$A$776,$A147,СВЦЭМ!$B$33:$B$776,N$119)+'СЕТ СН'!$I$12+СВЦЭМ!$D$10+'СЕТ СН'!$I$5-'СЕТ СН'!$I$20</f>
        <v>2720.3068708000001</v>
      </c>
      <c r="O147" s="36">
        <f>SUMIFS(СВЦЭМ!$C$33:$C$776,СВЦЭМ!$A$33:$A$776,$A147,СВЦЭМ!$B$33:$B$776,O$119)+'СЕТ СН'!$I$12+СВЦЭМ!$D$10+'СЕТ СН'!$I$5-'СЕТ СН'!$I$20</f>
        <v>2740.2600810100002</v>
      </c>
      <c r="P147" s="36">
        <f>SUMIFS(СВЦЭМ!$C$33:$C$776,СВЦЭМ!$A$33:$A$776,$A147,СВЦЭМ!$B$33:$B$776,P$119)+'СЕТ СН'!$I$12+СВЦЭМ!$D$10+'СЕТ СН'!$I$5-'СЕТ СН'!$I$20</f>
        <v>2726.9771403499999</v>
      </c>
      <c r="Q147" s="36">
        <f>SUMIFS(СВЦЭМ!$C$33:$C$776,СВЦЭМ!$A$33:$A$776,$A147,СВЦЭМ!$B$33:$B$776,Q$119)+'СЕТ СН'!$I$12+СВЦЭМ!$D$10+'СЕТ СН'!$I$5-'СЕТ СН'!$I$20</f>
        <v>2735.1803590999998</v>
      </c>
      <c r="R147" s="36">
        <f>SUMIFS(СВЦЭМ!$C$33:$C$776,СВЦЭМ!$A$33:$A$776,$A147,СВЦЭМ!$B$33:$B$776,R$119)+'СЕТ СН'!$I$12+СВЦЭМ!$D$10+'СЕТ СН'!$I$5-'СЕТ СН'!$I$20</f>
        <v>2752.8888020300001</v>
      </c>
      <c r="S147" s="36">
        <f>SUMIFS(СВЦЭМ!$C$33:$C$776,СВЦЭМ!$A$33:$A$776,$A147,СВЦЭМ!$B$33:$B$776,S$119)+'СЕТ СН'!$I$12+СВЦЭМ!$D$10+'СЕТ СН'!$I$5-'СЕТ СН'!$I$20</f>
        <v>2751.0756183900003</v>
      </c>
      <c r="T147" s="36">
        <f>SUMIFS(СВЦЭМ!$C$33:$C$776,СВЦЭМ!$A$33:$A$776,$A147,СВЦЭМ!$B$33:$B$776,T$119)+'СЕТ СН'!$I$12+СВЦЭМ!$D$10+'СЕТ СН'!$I$5-'СЕТ СН'!$I$20</f>
        <v>2745.8000491600001</v>
      </c>
      <c r="U147" s="36">
        <f>SUMIFS(СВЦЭМ!$C$33:$C$776,СВЦЭМ!$A$33:$A$776,$A147,СВЦЭМ!$B$33:$B$776,U$119)+'СЕТ СН'!$I$12+СВЦЭМ!$D$10+'СЕТ СН'!$I$5-'СЕТ СН'!$I$20</f>
        <v>2740.9332713499998</v>
      </c>
      <c r="V147" s="36">
        <f>SUMIFS(СВЦЭМ!$C$33:$C$776,СВЦЭМ!$A$33:$A$776,$A147,СВЦЭМ!$B$33:$B$776,V$119)+'СЕТ СН'!$I$12+СВЦЭМ!$D$10+'СЕТ СН'!$I$5-'СЕТ СН'!$I$20</f>
        <v>2732.64279622</v>
      </c>
      <c r="W147" s="36">
        <f>SUMIFS(СВЦЭМ!$C$33:$C$776,СВЦЭМ!$A$33:$A$776,$A147,СВЦЭМ!$B$33:$B$776,W$119)+'СЕТ СН'!$I$12+СВЦЭМ!$D$10+'СЕТ СН'!$I$5-'СЕТ СН'!$I$20</f>
        <v>2710.5010836400002</v>
      </c>
      <c r="X147" s="36">
        <f>SUMIFS(СВЦЭМ!$C$33:$C$776,СВЦЭМ!$A$33:$A$776,$A147,СВЦЭМ!$B$33:$B$776,X$119)+'СЕТ СН'!$I$12+СВЦЭМ!$D$10+'СЕТ СН'!$I$5-'СЕТ СН'!$I$20</f>
        <v>2748.7185908500001</v>
      </c>
      <c r="Y147" s="36">
        <f>SUMIFS(СВЦЭМ!$C$33:$C$776,СВЦЭМ!$A$33:$A$776,$A147,СВЦЭМ!$B$33:$B$776,Y$119)+'СЕТ СН'!$I$12+СВЦЭМ!$D$10+'СЕТ СН'!$I$5-'СЕТ СН'!$I$20</f>
        <v>2827.95175462</v>
      </c>
    </row>
    <row r="148" spans="1:26" ht="15.75" x14ac:dyDescent="0.2">
      <c r="A148" s="35">
        <f t="shared" si="3"/>
        <v>44011</v>
      </c>
      <c r="B148" s="36">
        <f>SUMIFS(СВЦЭМ!$C$33:$C$776,СВЦЭМ!$A$33:$A$776,$A148,СВЦЭМ!$B$33:$B$776,B$119)+'СЕТ СН'!$I$12+СВЦЭМ!$D$10+'СЕТ СН'!$I$5-'СЕТ СН'!$I$20</f>
        <v>3005.37430997</v>
      </c>
      <c r="C148" s="36">
        <f>SUMIFS(СВЦЭМ!$C$33:$C$776,СВЦЭМ!$A$33:$A$776,$A148,СВЦЭМ!$B$33:$B$776,C$119)+'СЕТ СН'!$I$12+СВЦЭМ!$D$10+'СЕТ СН'!$I$5-'СЕТ СН'!$I$20</f>
        <v>2998.5782012</v>
      </c>
      <c r="D148" s="36">
        <f>SUMIFS(СВЦЭМ!$C$33:$C$776,СВЦЭМ!$A$33:$A$776,$A148,СВЦЭМ!$B$33:$B$776,D$119)+'СЕТ СН'!$I$12+СВЦЭМ!$D$10+'СЕТ СН'!$I$5-'СЕТ СН'!$I$20</f>
        <v>2982.0554722300003</v>
      </c>
      <c r="E148" s="36">
        <f>SUMIFS(СВЦЭМ!$C$33:$C$776,СВЦЭМ!$A$33:$A$776,$A148,СВЦЭМ!$B$33:$B$776,E$119)+'СЕТ СН'!$I$12+СВЦЭМ!$D$10+'СЕТ СН'!$I$5-'СЕТ СН'!$I$20</f>
        <v>2975.5285694300001</v>
      </c>
      <c r="F148" s="36">
        <f>SUMIFS(СВЦЭМ!$C$33:$C$776,СВЦЭМ!$A$33:$A$776,$A148,СВЦЭМ!$B$33:$B$776,F$119)+'СЕТ СН'!$I$12+СВЦЭМ!$D$10+'СЕТ СН'!$I$5-'СЕТ СН'!$I$20</f>
        <v>2961.5393256299999</v>
      </c>
      <c r="G148" s="36">
        <f>SUMIFS(СВЦЭМ!$C$33:$C$776,СВЦЭМ!$A$33:$A$776,$A148,СВЦЭМ!$B$33:$B$776,G$119)+'СЕТ СН'!$I$12+СВЦЭМ!$D$10+'СЕТ СН'!$I$5-'СЕТ СН'!$I$20</f>
        <v>2975.6479618499998</v>
      </c>
      <c r="H148" s="36">
        <f>SUMIFS(СВЦЭМ!$C$33:$C$776,СВЦЭМ!$A$33:$A$776,$A148,СВЦЭМ!$B$33:$B$776,H$119)+'СЕТ СН'!$I$12+СВЦЭМ!$D$10+'СЕТ СН'!$I$5-'СЕТ СН'!$I$20</f>
        <v>2994.9489856600003</v>
      </c>
      <c r="I148" s="36">
        <f>SUMIFS(СВЦЭМ!$C$33:$C$776,СВЦЭМ!$A$33:$A$776,$A148,СВЦЭМ!$B$33:$B$776,I$119)+'СЕТ СН'!$I$12+СВЦЭМ!$D$10+'СЕТ СН'!$I$5-'СЕТ СН'!$I$20</f>
        <v>3017.1978004499997</v>
      </c>
      <c r="J148" s="36">
        <f>SUMIFS(СВЦЭМ!$C$33:$C$776,СВЦЭМ!$A$33:$A$776,$A148,СВЦЭМ!$B$33:$B$776,J$119)+'СЕТ СН'!$I$12+СВЦЭМ!$D$10+'СЕТ СН'!$I$5-'СЕТ СН'!$I$20</f>
        <v>2954.92798021</v>
      </c>
      <c r="K148" s="36">
        <f>SUMIFS(СВЦЭМ!$C$33:$C$776,СВЦЭМ!$A$33:$A$776,$A148,СВЦЭМ!$B$33:$B$776,K$119)+'СЕТ СН'!$I$12+СВЦЭМ!$D$10+'СЕТ СН'!$I$5-'СЕТ СН'!$I$20</f>
        <v>2812.0858758200002</v>
      </c>
      <c r="L148" s="36">
        <f>SUMIFS(СВЦЭМ!$C$33:$C$776,СВЦЭМ!$A$33:$A$776,$A148,СВЦЭМ!$B$33:$B$776,L$119)+'СЕТ СН'!$I$12+СВЦЭМ!$D$10+'СЕТ СН'!$I$5-'СЕТ СН'!$I$20</f>
        <v>2692.97226628</v>
      </c>
      <c r="M148" s="36">
        <f>SUMIFS(СВЦЭМ!$C$33:$C$776,СВЦЭМ!$A$33:$A$776,$A148,СВЦЭМ!$B$33:$B$776,M$119)+'СЕТ СН'!$I$12+СВЦЭМ!$D$10+'СЕТ СН'!$I$5-'СЕТ СН'!$I$20</f>
        <v>2679.62152496</v>
      </c>
      <c r="N148" s="36">
        <f>SUMIFS(СВЦЭМ!$C$33:$C$776,СВЦЭМ!$A$33:$A$776,$A148,СВЦЭМ!$B$33:$B$776,N$119)+'СЕТ СН'!$I$12+СВЦЭМ!$D$10+'СЕТ СН'!$I$5-'СЕТ СН'!$I$20</f>
        <v>2704.0552717700002</v>
      </c>
      <c r="O148" s="36">
        <f>SUMIFS(СВЦЭМ!$C$33:$C$776,СВЦЭМ!$A$33:$A$776,$A148,СВЦЭМ!$B$33:$B$776,O$119)+'СЕТ СН'!$I$12+СВЦЭМ!$D$10+'СЕТ СН'!$I$5-'СЕТ СН'!$I$20</f>
        <v>2724.4793770800002</v>
      </c>
      <c r="P148" s="36">
        <f>SUMIFS(СВЦЭМ!$C$33:$C$776,СВЦЭМ!$A$33:$A$776,$A148,СВЦЭМ!$B$33:$B$776,P$119)+'СЕТ СН'!$I$12+СВЦЭМ!$D$10+'СЕТ СН'!$I$5-'СЕТ СН'!$I$20</f>
        <v>2712.4048123100001</v>
      </c>
      <c r="Q148" s="36">
        <f>SUMIFS(СВЦЭМ!$C$33:$C$776,СВЦЭМ!$A$33:$A$776,$A148,СВЦЭМ!$B$33:$B$776,Q$119)+'СЕТ СН'!$I$12+СВЦЭМ!$D$10+'СЕТ СН'!$I$5-'СЕТ СН'!$I$20</f>
        <v>2712.2815444400003</v>
      </c>
      <c r="R148" s="36">
        <f>SUMIFS(СВЦЭМ!$C$33:$C$776,СВЦЭМ!$A$33:$A$776,$A148,СВЦЭМ!$B$33:$B$776,R$119)+'СЕТ СН'!$I$12+СВЦЭМ!$D$10+'СЕТ СН'!$I$5-'СЕТ СН'!$I$20</f>
        <v>2733.8086440000002</v>
      </c>
      <c r="S148" s="36">
        <f>SUMIFS(СВЦЭМ!$C$33:$C$776,СВЦЭМ!$A$33:$A$776,$A148,СВЦЭМ!$B$33:$B$776,S$119)+'СЕТ СН'!$I$12+СВЦЭМ!$D$10+'СЕТ СН'!$I$5-'СЕТ СН'!$I$20</f>
        <v>2734.2325456200001</v>
      </c>
      <c r="T148" s="36">
        <f>SUMIFS(СВЦЭМ!$C$33:$C$776,СВЦЭМ!$A$33:$A$776,$A148,СВЦЭМ!$B$33:$B$776,T$119)+'СЕТ СН'!$I$12+СВЦЭМ!$D$10+'СЕТ СН'!$I$5-'СЕТ СН'!$I$20</f>
        <v>2744.7046002100001</v>
      </c>
      <c r="U148" s="36">
        <f>SUMIFS(СВЦЭМ!$C$33:$C$776,СВЦЭМ!$A$33:$A$776,$A148,СВЦЭМ!$B$33:$B$776,U$119)+'СЕТ СН'!$I$12+СВЦЭМ!$D$10+'СЕТ СН'!$I$5-'СЕТ СН'!$I$20</f>
        <v>2775.03090316</v>
      </c>
      <c r="V148" s="36">
        <f>SUMIFS(СВЦЭМ!$C$33:$C$776,СВЦЭМ!$A$33:$A$776,$A148,СВЦЭМ!$B$33:$B$776,V$119)+'СЕТ СН'!$I$12+СВЦЭМ!$D$10+'СЕТ СН'!$I$5-'СЕТ СН'!$I$20</f>
        <v>2779.9760762000001</v>
      </c>
      <c r="W148" s="36">
        <f>SUMIFS(СВЦЭМ!$C$33:$C$776,СВЦЭМ!$A$33:$A$776,$A148,СВЦЭМ!$B$33:$B$776,W$119)+'СЕТ СН'!$I$12+СВЦЭМ!$D$10+'СЕТ СН'!$I$5-'СЕТ СН'!$I$20</f>
        <v>2749.3850456700002</v>
      </c>
      <c r="X148" s="36">
        <f>SUMIFS(СВЦЭМ!$C$33:$C$776,СВЦЭМ!$A$33:$A$776,$A148,СВЦЭМ!$B$33:$B$776,X$119)+'СЕТ СН'!$I$12+СВЦЭМ!$D$10+'СЕТ СН'!$I$5-'СЕТ СН'!$I$20</f>
        <v>2737.8470056800002</v>
      </c>
      <c r="Y148" s="36">
        <f>SUMIFS(СВЦЭМ!$C$33:$C$776,СВЦЭМ!$A$33:$A$776,$A148,СВЦЭМ!$B$33:$B$776,Y$119)+'СЕТ СН'!$I$12+СВЦЭМ!$D$10+'СЕТ СН'!$I$5-'СЕТ СН'!$I$20</f>
        <v>2873.26689425</v>
      </c>
    </row>
    <row r="149" spans="1:26" ht="15.75" x14ac:dyDescent="0.2">
      <c r="A149" s="35">
        <f t="shared" si="3"/>
        <v>44012</v>
      </c>
      <c r="B149" s="36">
        <f>SUMIFS(СВЦЭМ!$C$33:$C$776,СВЦЭМ!$A$33:$A$776,$A149,СВЦЭМ!$B$33:$B$776,B$119)+'СЕТ СН'!$I$12+СВЦЭМ!$D$10+'СЕТ СН'!$I$5-'СЕТ СН'!$I$20</f>
        <v>3000.7737628099999</v>
      </c>
      <c r="C149" s="36">
        <f>SUMIFS(СВЦЭМ!$C$33:$C$776,СВЦЭМ!$A$33:$A$776,$A149,СВЦЭМ!$B$33:$B$776,C$119)+'СЕТ СН'!$I$12+СВЦЭМ!$D$10+'СЕТ СН'!$I$5-'СЕТ СН'!$I$20</f>
        <v>2970.0348900899999</v>
      </c>
      <c r="D149" s="36">
        <f>SUMIFS(СВЦЭМ!$C$33:$C$776,СВЦЭМ!$A$33:$A$776,$A149,СВЦЭМ!$B$33:$B$776,D$119)+'СЕТ СН'!$I$12+СВЦЭМ!$D$10+'СЕТ СН'!$I$5-'СЕТ СН'!$I$20</f>
        <v>2952.3848289500002</v>
      </c>
      <c r="E149" s="36">
        <f>SUMIFS(СВЦЭМ!$C$33:$C$776,СВЦЭМ!$A$33:$A$776,$A149,СВЦЭМ!$B$33:$B$776,E$119)+'СЕТ СН'!$I$12+СВЦЭМ!$D$10+'СЕТ СН'!$I$5-'СЕТ СН'!$I$20</f>
        <v>2945.3961485499999</v>
      </c>
      <c r="F149" s="36">
        <f>SUMIFS(СВЦЭМ!$C$33:$C$776,СВЦЭМ!$A$33:$A$776,$A149,СВЦЭМ!$B$33:$B$776,F$119)+'СЕТ СН'!$I$12+СВЦЭМ!$D$10+'СЕТ СН'!$I$5-'СЕТ СН'!$I$20</f>
        <v>2933.1373502800002</v>
      </c>
      <c r="G149" s="36">
        <f>SUMIFS(СВЦЭМ!$C$33:$C$776,СВЦЭМ!$A$33:$A$776,$A149,СВЦЭМ!$B$33:$B$776,G$119)+'СЕТ СН'!$I$12+СВЦЭМ!$D$10+'СЕТ СН'!$I$5-'СЕТ СН'!$I$20</f>
        <v>2949.6535036800001</v>
      </c>
      <c r="H149" s="36">
        <f>SUMIFS(СВЦЭМ!$C$33:$C$776,СВЦЭМ!$A$33:$A$776,$A149,СВЦЭМ!$B$33:$B$776,H$119)+'СЕТ СН'!$I$12+СВЦЭМ!$D$10+'СЕТ СН'!$I$5-'СЕТ СН'!$I$20</f>
        <v>2976.5857936100001</v>
      </c>
      <c r="I149" s="36">
        <f>SUMIFS(СВЦЭМ!$C$33:$C$776,СВЦЭМ!$A$33:$A$776,$A149,СВЦЭМ!$B$33:$B$776,I$119)+'СЕТ СН'!$I$12+СВЦЭМ!$D$10+'СЕТ СН'!$I$5-'СЕТ СН'!$I$20</f>
        <v>2989.1313934300001</v>
      </c>
      <c r="J149" s="36">
        <f>SUMIFS(СВЦЭМ!$C$33:$C$776,СВЦЭМ!$A$33:$A$776,$A149,СВЦЭМ!$B$33:$B$776,J$119)+'СЕТ СН'!$I$12+СВЦЭМ!$D$10+'СЕТ СН'!$I$5-'СЕТ СН'!$I$20</f>
        <v>2929.6328574600002</v>
      </c>
      <c r="K149" s="36">
        <f>SUMIFS(СВЦЭМ!$C$33:$C$776,СВЦЭМ!$A$33:$A$776,$A149,СВЦЭМ!$B$33:$B$776,K$119)+'СЕТ СН'!$I$12+СВЦЭМ!$D$10+'СЕТ СН'!$I$5-'СЕТ СН'!$I$20</f>
        <v>2823.3029748700001</v>
      </c>
      <c r="L149" s="36">
        <f>SUMIFS(СВЦЭМ!$C$33:$C$776,СВЦЭМ!$A$33:$A$776,$A149,СВЦЭМ!$B$33:$B$776,L$119)+'СЕТ СН'!$I$12+СВЦЭМ!$D$10+'СЕТ СН'!$I$5-'СЕТ СН'!$I$20</f>
        <v>2731.5059435600001</v>
      </c>
      <c r="M149" s="36">
        <f>SUMIFS(СВЦЭМ!$C$33:$C$776,СВЦЭМ!$A$33:$A$776,$A149,СВЦЭМ!$B$33:$B$776,M$119)+'СЕТ СН'!$I$12+СВЦЭМ!$D$10+'СЕТ СН'!$I$5-'СЕТ СН'!$I$20</f>
        <v>2725.0128612200001</v>
      </c>
      <c r="N149" s="36">
        <f>SUMIFS(СВЦЭМ!$C$33:$C$776,СВЦЭМ!$A$33:$A$776,$A149,СВЦЭМ!$B$33:$B$776,N$119)+'СЕТ СН'!$I$12+СВЦЭМ!$D$10+'СЕТ СН'!$I$5-'СЕТ СН'!$I$20</f>
        <v>2753.5559178200001</v>
      </c>
      <c r="O149" s="36">
        <f>SUMIFS(СВЦЭМ!$C$33:$C$776,СВЦЭМ!$A$33:$A$776,$A149,СВЦЭМ!$B$33:$B$776,O$119)+'СЕТ СН'!$I$12+СВЦЭМ!$D$10+'СЕТ СН'!$I$5-'СЕТ СН'!$I$20</f>
        <v>2750.6370338199999</v>
      </c>
      <c r="P149" s="36">
        <f>SUMIFS(СВЦЭМ!$C$33:$C$776,СВЦЭМ!$A$33:$A$776,$A149,СВЦЭМ!$B$33:$B$776,P$119)+'СЕТ СН'!$I$12+СВЦЭМ!$D$10+'СЕТ СН'!$I$5-'СЕТ СН'!$I$20</f>
        <v>2750.83312226</v>
      </c>
      <c r="Q149" s="36">
        <f>SUMIFS(СВЦЭМ!$C$33:$C$776,СВЦЭМ!$A$33:$A$776,$A149,СВЦЭМ!$B$33:$B$776,Q$119)+'СЕТ СН'!$I$12+СВЦЭМ!$D$10+'СЕТ СН'!$I$5-'СЕТ СН'!$I$20</f>
        <v>2755.8739801900001</v>
      </c>
      <c r="R149" s="36">
        <f>SUMIFS(СВЦЭМ!$C$33:$C$776,СВЦЭМ!$A$33:$A$776,$A149,СВЦЭМ!$B$33:$B$776,R$119)+'СЕТ СН'!$I$12+СВЦЭМ!$D$10+'СЕТ СН'!$I$5-'СЕТ СН'!$I$20</f>
        <v>2760.09702277</v>
      </c>
      <c r="S149" s="36">
        <f>SUMIFS(СВЦЭМ!$C$33:$C$776,СВЦЭМ!$A$33:$A$776,$A149,СВЦЭМ!$B$33:$B$776,S$119)+'СЕТ СН'!$I$12+СВЦЭМ!$D$10+'СЕТ СН'!$I$5-'СЕТ СН'!$I$20</f>
        <v>2761.8852571699999</v>
      </c>
      <c r="T149" s="36">
        <f>SUMIFS(СВЦЭМ!$C$33:$C$776,СВЦЭМ!$A$33:$A$776,$A149,СВЦЭМ!$B$33:$B$776,T$119)+'СЕТ СН'!$I$12+СВЦЭМ!$D$10+'СЕТ СН'!$I$5-'СЕТ СН'!$I$20</f>
        <v>2765.0787758900001</v>
      </c>
      <c r="U149" s="36">
        <f>SUMIFS(СВЦЭМ!$C$33:$C$776,СВЦЭМ!$A$33:$A$776,$A149,СВЦЭМ!$B$33:$B$776,U$119)+'СЕТ СН'!$I$12+СВЦЭМ!$D$10+'СЕТ СН'!$I$5-'СЕТ СН'!$I$20</f>
        <v>2760.57813489</v>
      </c>
      <c r="V149" s="36">
        <f>SUMIFS(СВЦЭМ!$C$33:$C$776,СВЦЭМ!$A$33:$A$776,$A149,СВЦЭМ!$B$33:$B$776,V$119)+'СЕТ СН'!$I$12+СВЦЭМ!$D$10+'СЕТ СН'!$I$5-'СЕТ СН'!$I$20</f>
        <v>2751.8080180300003</v>
      </c>
      <c r="W149" s="36">
        <f>SUMIFS(СВЦЭМ!$C$33:$C$776,СВЦЭМ!$A$33:$A$776,$A149,СВЦЭМ!$B$33:$B$776,W$119)+'СЕТ СН'!$I$12+СВЦЭМ!$D$10+'СЕТ СН'!$I$5-'СЕТ СН'!$I$20</f>
        <v>2720.09258181</v>
      </c>
      <c r="X149" s="36">
        <f>SUMIFS(СВЦЭМ!$C$33:$C$776,СВЦЭМ!$A$33:$A$776,$A149,СВЦЭМ!$B$33:$B$776,X$119)+'СЕТ СН'!$I$12+СВЦЭМ!$D$10+'СЕТ СН'!$I$5-'СЕТ СН'!$I$20</f>
        <v>2768.98415716</v>
      </c>
      <c r="Y149" s="36">
        <f>SUMIFS(СВЦЭМ!$C$33:$C$776,СВЦЭМ!$A$33:$A$776,$A149,СВЦЭМ!$B$33:$B$776,Y$119)+'СЕТ СН'!$I$12+СВЦЭМ!$D$10+'СЕТ СН'!$I$5-'СЕТ СН'!$I$20</f>
        <v>2875.7093483399999</v>
      </c>
    </row>
    <row r="150" spans="1:26" ht="15.75" hidden="1" x14ac:dyDescent="0.2">
      <c r="A150" s="35">
        <f t="shared" si="3"/>
        <v>44013</v>
      </c>
      <c r="B150" s="36">
        <f>SUMIFS(СВЦЭМ!$C$33:$C$776,СВЦЭМ!$A$33:$A$776,$A150,СВЦЭМ!$B$33:$B$776,B$119)+'СЕТ СН'!$I$12+СВЦЭМ!$D$10+'СЕТ СН'!$I$5-'СЕТ СН'!$I$20</f>
        <v>2036.9700080499999</v>
      </c>
      <c r="C150" s="36">
        <f>SUMIFS(СВЦЭМ!$C$33:$C$776,СВЦЭМ!$A$33:$A$776,$A150,СВЦЭМ!$B$33:$B$776,C$119)+'СЕТ СН'!$I$12+СВЦЭМ!$D$10+'СЕТ СН'!$I$5-'СЕТ СН'!$I$20</f>
        <v>2036.9700080499999</v>
      </c>
      <c r="D150" s="36">
        <f>SUMIFS(СВЦЭМ!$C$33:$C$776,СВЦЭМ!$A$33:$A$776,$A150,СВЦЭМ!$B$33:$B$776,D$119)+'СЕТ СН'!$I$12+СВЦЭМ!$D$10+'СЕТ СН'!$I$5-'СЕТ СН'!$I$20</f>
        <v>2036.9700080499999</v>
      </c>
      <c r="E150" s="36">
        <f>SUMIFS(СВЦЭМ!$C$33:$C$776,СВЦЭМ!$A$33:$A$776,$A150,СВЦЭМ!$B$33:$B$776,E$119)+'СЕТ СН'!$I$12+СВЦЭМ!$D$10+'СЕТ СН'!$I$5-'СЕТ СН'!$I$20</f>
        <v>2036.9700080499999</v>
      </c>
      <c r="F150" s="36">
        <f>SUMIFS(СВЦЭМ!$C$33:$C$776,СВЦЭМ!$A$33:$A$776,$A150,СВЦЭМ!$B$33:$B$776,F$119)+'СЕТ СН'!$I$12+СВЦЭМ!$D$10+'СЕТ СН'!$I$5-'СЕТ СН'!$I$20</f>
        <v>2036.9700080499999</v>
      </c>
      <c r="G150" s="36">
        <f>SUMIFS(СВЦЭМ!$C$33:$C$776,СВЦЭМ!$A$33:$A$776,$A150,СВЦЭМ!$B$33:$B$776,G$119)+'СЕТ СН'!$I$12+СВЦЭМ!$D$10+'СЕТ СН'!$I$5-'СЕТ СН'!$I$20</f>
        <v>2036.9700080499999</v>
      </c>
      <c r="H150" s="36">
        <f>SUMIFS(СВЦЭМ!$C$33:$C$776,СВЦЭМ!$A$33:$A$776,$A150,СВЦЭМ!$B$33:$B$776,H$119)+'СЕТ СН'!$I$12+СВЦЭМ!$D$10+'СЕТ СН'!$I$5-'СЕТ СН'!$I$20</f>
        <v>2036.9700080499999</v>
      </c>
      <c r="I150" s="36">
        <f>SUMIFS(СВЦЭМ!$C$33:$C$776,СВЦЭМ!$A$33:$A$776,$A150,СВЦЭМ!$B$33:$B$776,I$119)+'СЕТ СН'!$I$12+СВЦЭМ!$D$10+'СЕТ СН'!$I$5-'СЕТ СН'!$I$20</f>
        <v>2036.9700080499999</v>
      </c>
      <c r="J150" s="36">
        <f>SUMIFS(СВЦЭМ!$C$33:$C$776,СВЦЭМ!$A$33:$A$776,$A150,СВЦЭМ!$B$33:$B$776,J$119)+'СЕТ СН'!$I$12+СВЦЭМ!$D$10+'СЕТ СН'!$I$5-'СЕТ СН'!$I$20</f>
        <v>2036.9700080499999</v>
      </c>
      <c r="K150" s="36">
        <f>SUMIFS(СВЦЭМ!$C$33:$C$776,СВЦЭМ!$A$33:$A$776,$A150,СВЦЭМ!$B$33:$B$776,K$119)+'СЕТ СН'!$I$12+СВЦЭМ!$D$10+'СЕТ СН'!$I$5-'СЕТ СН'!$I$20</f>
        <v>2036.9700080499999</v>
      </c>
      <c r="L150" s="36">
        <f>SUMIFS(СВЦЭМ!$C$33:$C$776,СВЦЭМ!$A$33:$A$776,$A150,СВЦЭМ!$B$33:$B$776,L$119)+'СЕТ СН'!$I$12+СВЦЭМ!$D$10+'СЕТ СН'!$I$5-'СЕТ СН'!$I$20</f>
        <v>2036.9700080499999</v>
      </c>
      <c r="M150" s="36">
        <f>SUMIFS(СВЦЭМ!$C$33:$C$776,СВЦЭМ!$A$33:$A$776,$A150,СВЦЭМ!$B$33:$B$776,M$119)+'СЕТ СН'!$I$12+СВЦЭМ!$D$10+'СЕТ СН'!$I$5-'СЕТ СН'!$I$20</f>
        <v>2036.9700080499999</v>
      </c>
      <c r="N150" s="36">
        <f>SUMIFS(СВЦЭМ!$C$33:$C$776,СВЦЭМ!$A$33:$A$776,$A150,СВЦЭМ!$B$33:$B$776,N$119)+'СЕТ СН'!$I$12+СВЦЭМ!$D$10+'СЕТ СН'!$I$5-'СЕТ СН'!$I$20</f>
        <v>2036.9700080499999</v>
      </c>
      <c r="O150" s="36">
        <f>SUMIFS(СВЦЭМ!$C$33:$C$776,СВЦЭМ!$A$33:$A$776,$A150,СВЦЭМ!$B$33:$B$776,O$119)+'СЕТ СН'!$I$12+СВЦЭМ!$D$10+'СЕТ СН'!$I$5-'СЕТ СН'!$I$20</f>
        <v>2036.9700080499999</v>
      </c>
      <c r="P150" s="36">
        <f>SUMIFS(СВЦЭМ!$C$33:$C$776,СВЦЭМ!$A$33:$A$776,$A150,СВЦЭМ!$B$33:$B$776,P$119)+'СЕТ СН'!$I$12+СВЦЭМ!$D$10+'СЕТ СН'!$I$5-'СЕТ СН'!$I$20</f>
        <v>2036.9700080499999</v>
      </c>
      <c r="Q150" s="36">
        <f>SUMIFS(СВЦЭМ!$C$33:$C$776,СВЦЭМ!$A$33:$A$776,$A150,СВЦЭМ!$B$33:$B$776,Q$119)+'СЕТ СН'!$I$12+СВЦЭМ!$D$10+'СЕТ СН'!$I$5-'СЕТ СН'!$I$20</f>
        <v>2036.9700080499999</v>
      </c>
      <c r="R150" s="36">
        <f>SUMIFS(СВЦЭМ!$C$33:$C$776,СВЦЭМ!$A$33:$A$776,$A150,СВЦЭМ!$B$33:$B$776,R$119)+'СЕТ СН'!$I$12+СВЦЭМ!$D$10+'СЕТ СН'!$I$5-'СЕТ СН'!$I$20</f>
        <v>2036.9700080499999</v>
      </c>
      <c r="S150" s="36">
        <f>SUMIFS(СВЦЭМ!$C$33:$C$776,СВЦЭМ!$A$33:$A$776,$A150,СВЦЭМ!$B$33:$B$776,S$119)+'СЕТ СН'!$I$12+СВЦЭМ!$D$10+'СЕТ СН'!$I$5-'СЕТ СН'!$I$20</f>
        <v>2036.9700080499999</v>
      </c>
      <c r="T150" s="36">
        <f>SUMIFS(СВЦЭМ!$C$33:$C$776,СВЦЭМ!$A$33:$A$776,$A150,СВЦЭМ!$B$33:$B$776,T$119)+'СЕТ СН'!$I$12+СВЦЭМ!$D$10+'СЕТ СН'!$I$5-'СЕТ СН'!$I$20</f>
        <v>2036.9700080499999</v>
      </c>
      <c r="U150" s="36">
        <f>SUMIFS(СВЦЭМ!$C$33:$C$776,СВЦЭМ!$A$33:$A$776,$A150,СВЦЭМ!$B$33:$B$776,U$119)+'СЕТ СН'!$I$12+СВЦЭМ!$D$10+'СЕТ СН'!$I$5-'СЕТ СН'!$I$20</f>
        <v>2036.9700080499999</v>
      </c>
      <c r="V150" s="36">
        <f>SUMIFS(СВЦЭМ!$C$33:$C$776,СВЦЭМ!$A$33:$A$776,$A150,СВЦЭМ!$B$33:$B$776,V$119)+'СЕТ СН'!$I$12+СВЦЭМ!$D$10+'СЕТ СН'!$I$5-'СЕТ СН'!$I$20</f>
        <v>2036.9700080499999</v>
      </c>
      <c r="W150" s="36">
        <f>SUMIFS(СВЦЭМ!$C$33:$C$776,СВЦЭМ!$A$33:$A$776,$A150,СВЦЭМ!$B$33:$B$776,W$119)+'СЕТ СН'!$I$12+СВЦЭМ!$D$10+'СЕТ СН'!$I$5-'СЕТ СН'!$I$20</f>
        <v>2036.9700080499999</v>
      </c>
      <c r="X150" s="36">
        <f>SUMIFS(СВЦЭМ!$C$33:$C$776,СВЦЭМ!$A$33:$A$776,$A150,СВЦЭМ!$B$33:$B$776,X$119)+'СЕТ СН'!$I$12+СВЦЭМ!$D$10+'СЕТ СН'!$I$5-'СЕТ СН'!$I$20</f>
        <v>2036.9700080499999</v>
      </c>
      <c r="Y150" s="36">
        <f>SUMIFS(СВЦЭМ!$C$33:$C$776,СВЦЭМ!$A$33:$A$776,$A150,СВЦЭМ!$B$33:$B$776,Y$119)+'СЕТ СН'!$I$12+СВЦЭМ!$D$10+'СЕТ СН'!$I$5-'СЕТ СН'!$I$20</f>
        <v>2036.9700080499999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5" t="s">
        <v>73</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9"/>
      <c r="W154" s="39"/>
      <c r="X154" s="39"/>
      <c r="Y154" s="39"/>
      <c r="Z154" s="39"/>
    </row>
    <row r="155" spans="1:26" ht="15.75" customHeight="1" x14ac:dyDescent="0.2">
      <c r="A155" s="125"/>
      <c r="B155" s="125"/>
      <c r="C155" s="125"/>
      <c r="D155" s="125"/>
      <c r="E155" s="125"/>
      <c r="F155" s="125"/>
      <c r="G155" s="125"/>
      <c r="H155" s="125"/>
      <c r="I155" s="125"/>
      <c r="J155" s="125"/>
      <c r="K155" s="125"/>
      <c r="L155" s="125"/>
      <c r="M155" s="125"/>
      <c r="N155" s="128">
        <f>СВЦЭМ!$D$12+'СЕТ СН'!$F$13-'СЕТ СН'!$F$21</f>
        <v>476745.4270696452</v>
      </c>
      <c r="O155" s="129"/>
      <c r="P155" s="128">
        <f>СВЦЭМ!$D$12+'СЕТ СН'!$F$13-'СЕТ СН'!$G$21</f>
        <v>476745.4270696452</v>
      </c>
      <c r="Q155" s="129"/>
      <c r="R155" s="128">
        <f>СВЦЭМ!$D$12+'СЕТ СН'!$F$13-'СЕТ СН'!$H$21</f>
        <v>476745.4270696452</v>
      </c>
      <c r="S155" s="129"/>
      <c r="T155" s="128">
        <f>СВЦЭМ!$D$12+'СЕТ СН'!$F$13-'СЕТ СН'!$I$21</f>
        <v>476745.4270696452</v>
      </c>
      <c r="U155" s="129"/>
      <c r="V155" s="40"/>
      <c r="W155" s="40"/>
      <c r="X155" s="40"/>
      <c r="Y155" s="30"/>
    </row>
    <row r="156" spans="1:26" x14ac:dyDescent="0.25">
      <c r="A156" s="139"/>
      <c r="B156" s="139"/>
      <c r="C156" s="139"/>
      <c r="D156" s="139"/>
      <c r="E156" s="139"/>
      <c r="F156" s="140"/>
      <c r="G156" s="140"/>
      <c r="H156" s="140"/>
      <c r="I156" s="140"/>
      <c r="J156" s="140"/>
      <c r="K156" s="140"/>
      <c r="L156" s="140"/>
      <c r="M156" s="140"/>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2" t="s">
        <v>39</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3" customHeight="1" x14ac:dyDescent="0.2">
      <c r="A4" s="155" t="s">
        <v>9</v>
      </c>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SUMIFS(СВЦЭМ!$C$33:$C$776,СВЦЭМ!$A$33:$A$776,$A12,СВЦЭМ!$B$33:$B$776,B$11)+'СЕТ СН'!$F$12+СВЦЭМ!$D$10+'СЕТ СН'!$F$6-'СЕТ СН'!$F$22</f>
        <v>912.9379926900001</v>
      </c>
      <c r="C12" s="36">
        <f>SUMIFS(СВЦЭМ!$C$33:$C$776,СВЦЭМ!$A$33:$A$776,$A12,СВЦЭМ!$B$33:$B$776,C$11)+'СЕТ СН'!$F$12+СВЦЭМ!$D$10+'СЕТ СН'!$F$6-'СЕТ СН'!$F$22</f>
        <v>922.19652866000001</v>
      </c>
      <c r="D12" s="36">
        <f>SUMIFS(СВЦЭМ!$C$33:$C$776,СВЦЭМ!$A$33:$A$776,$A12,СВЦЭМ!$B$33:$B$776,D$11)+'СЕТ СН'!$F$12+СВЦЭМ!$D$10+'СЕТ СН'!$F$6-'СЕТ СН'!$F$22</f>
        <v>941.01503406000006</v>
      </c>
      <c r="E12" s="36">
        <f>SUMIFS(СВЦЭМ!$C$33:$C$776,СВЦЭМ!$A$33:$A$776,$A12,СВЦЭМ!$B$33:$B$776,E$11)+'СЕТ СН'!$F$12+СВЦЭМ!$D$10+'СЕТ СН'!$F$6-'СЕТ СН'!$F$22</f>
        <v>951.30565933000003</v>
      </c>
      <c r="F12" s="36">
        <f>SUMIFS(СВЦЭМ!$C$33:$C$776,СВЦЭМ!$A$33:$A$776,$A12,СВЦЭМ!$B$33:$B$776,F$11)+'СЕТ СН'!$F$12+СВЦЭМ!$D$10+'СЕТ СН'!$F$6-'СЕТ СН'!$F$22</f>
        <v>950.16265565000003</v>
      </c>
      <c r="G12" s="36">
        <f>SUMIFS(СВЦЭМ!$C$33:$C$776,СВЦЭМ!$A$33:$A$776,$A12,СВЦЭМ!$B$33:$B$776,G$11)+'СЕТ СН'!$F$12+СВЦЭМ!$D$10+'СЕТ СН'!$F$6-'СЕТ СН'!$F$22</f>
        <v>947.70139319000009</v>
      </c>
      <c r="H12" s="36">
        <f>SUMIFS(СВЦЭМ!$C$33:$C$776,СВЦЭМ!$A$33:$A$776,$A12,СВЦЭМ!$B$33:$B$776,H$11)+'СЕТ СН'!$F$12+СВЦЭМ!$D$10+'СЕТ СН'!$F$6-'СЕТ СН'!$F$22</f>
        <v>922.90767248000009</v>
      </c>
      <c r="I12" s="36">
        <f>SUMIFS(СВЦЭМ!$C$33:$C$776,СВЦЭМ!$A$33:$A$776,$A12,СВЦЭМ!$B$33:$B$776,I$11)+'СЕТ СН'!$F$12+СВЦЭМ!$D$10+'СЕТ СН'!$F$6-'СЕТ СН'!$F$22</f>
        <v>918.08328658000005</v>
      </c>
      <c r="J12" s="36">
        <f>SUMIFS(СВЦЭМ!$C$33:$C$776,СВЦЭМ!$A$33:$A$776,$A12,СВЦЭМ!$B$33:$B$776,J$11)+'СЕТ СН'!$F$12+СВЦЭМ!$D$10+'СЕТ СН'!$F$6-'СЕТ СН'!$F$22</f>
        <v>878.56900270000006</v>
      </c>
      <c r="K12" s="36">
        <f>SUMIFS(СВЦЭМ!$C$33:$C$776,СВЦЭМ!$A$33:$A$776,$A12,СВЦЭМ!$B$33:$B$776,K$11)+'СЕТ СН'!$F$12+СВЦЭМ!$D$10+'СЕТ СН'!$F$6-'СЕТ СН'!$F$22</f>
        <v>812.8325474400001</v>
      </c>
      <c r="L12" s="36">
        <f>SUMIFS(СВЦЭМ!$C$33:$C$776,СВЦЭМ!$A$33:$A$776,$A12,СВЦЭМ!$B$33:$B$776,L$11)+'СЕТ СН'!$F$12+СВЦЭМ!$D$10+'СЕТ СН'!$F$6-'СЕТ СН'!$F$22</f>
        <v>843.79167800000005</v>
      </c>
      <c r="M12" s="36">
        <f>SUMIFS(СВЦЭМ!$C$33:$C$776,СВЦЭМ!$A$33:$A$776,$A12,СВЦЭМ!$B$33:$B$776,M$11)+'СЕТ СН'!$F$12+СВЦЭМ!$D$10+'СЕТ СН'!$F$6-'СЕТ СН'!$F$22</f>
        <v>861.41420466000011</v>
      </c>
      <c r="N12" s="36">
        <f>SUMIFS(СВЦЭМ!$C$33:$C$776,СВЦЭМ!$A$33:$A$776,$A12,СВЦЭМ!$B$33:$B$776,N$11)+'СЕТ СН'!$F$12+СВЦЭМ!$D$10+'СЕТ СН'!$F$6-'СЕТ СН'!$F$22</f>
        <v>859.21575889000007</v>
      </c>
      <c r="O12" s="36">
        <f>SUMIFS(СВЦЭМ!$C$33:$C$776,СВЦЭМ!$A$33:$A$776,$A12,СВЦЭМ!$B$33:$B$776,O$11)+'СЕТ СН'!$F$12+СВЦЭМ!$D$10+'СЕТ СН'!$F$6-'СЕТ СН'!$F$22</f>
        <v>839.1735394000001</v>
      </c>
      <c r="P12" s="36">
        <f>SUMIFS(СВЦЭМ!$C$33:$C$776,СВЦЭМ!$A$33:$A$776,$A12,СВЦЭМ!$B$33:$B$776,P$11)+'СЕТ СН'!$F$12+СВЦЭМ!$D$10+'СЕТ СН'!$F$6-'СЕТ СН'!$F$22</f>
        <v>835.03298389000008</v>
      </c>
      <c r="Q12" s="36">
        <f>SUMIFS(СВЦЭМ!$C$33:$C$776,СВЦЭМ!$A$33:$A$776,$A12,СВЦЭМ!$B$33:$B$776,Q$11)+'СЕТ СН'!$F$12+СВЦЭМ!$D$10+'СЕТ СН'!$F$6-'СЕТ СН'!$F$22</f>
        <v>839.12784977000001</v>
      </c>
      <c r="R12" s="36">
        <f>SUMIFS(СВЦЭМ!$C$33:$C$776,СВЦЭМ!$A$33:$A$776,$A12,СВЦЭМ!$B$33:$B$776,R$11)+'СЕТ СН'!$F$12+СВЦЭМ!$D$10+'СЕТ СН'!$F$6-'СЕТ СН'!$F$22</f>
        <v>832.20815248000008</v>
      </c>
      <c r="S12" s="36">
        <f>SUMIFS(СВЦЭМ!$C$33:$C$776,СВЦЭМ!$A$33:$A$776,$A12,СВЦЭМ!$B$33:$B$776,S$11)+'СЕТ СН'!$F$12+СВЦЭМ!$D$10+'СЕТ СН'!$F$6-'СЕТ СН'!$F$22</f>
        <v>836.47153672000002</v>
      </c>
      <c r="T12" s="36">
        <f>SUMIFS(СВЦЭМ!$C$33:$C$776,СВЦЭМ!$A$33:$A$776,$A12,СВЦЭМ!$B$33:$B$776,T$11)+'СЕТ СН'!$F$12+СВЦЭМ!$D$10+'СЕТ СН'!$F$6-'СЕТ СН'!$F$22</f>
        <v>839.99855817000002</v>
      </c>
      <c r="U12" s="36">
        <f>SUMIFS(СВЦЭМ!$C$33:$C$776,СВЦЭМ!$A$33:$A$776,$A12,СВЦЭМ!$B$33:$B$776,U$11)+'СЕТ СН'!$F$12+СВЦЭМ!$D$10+'СЕТ СН'!$F$6-'СЕТ СН'!$F$22</f>
        <v>822.81475560000001</v>
      </c>
      <c r="V12" s="36">
        <f>SUMIFS(СВЦЭМ!$C$33:$C$776,СВЦЭМ!$A$33:$A$776,$A12,СВЦЭМ!$B$33:$B$776,V$11)+'СЕТ СН'!$F$12+СВЦЭМ!$D$10+'СЕТ СН'!$F$6-'СЕТ СН'!$F$22</f>
        <v>838.14401401000009</v>
      </c>
      <c r="W12" s="36">
        <f>SUMIFS(СВЦЭМ!$C$33:$C$776,СВЦЭМ!$A$33:$A$776,$A12,СВЦЭМ!$B$33:$B$776,W$11)+'СЕТ СН'!$F$12+СВЦЭМ!$D$10+'СЕТ СН'!$F$6-'СЕТ СН'!$F$22</f>
        <v>861.8577753400001</v>
      </c>
      <c r="X12" s="36">
        <f>SUMIFS(СВЦЭМ!$C$33:$C$776,СВЦЭМ!$A$33:$A$776,$A12,СВЦЭМ!$B$33:$B$776,X$11)+'СЕТ СН'!$F$12+СВЦЭМ!$D$10+'СЕТ СН'!$F$6-'СЕТ СН'!$F$22</f>
        <v>833.3947100900001</v>
      </c>
      <c r="Y12" s="36">
        <f>SUMIFS(СВЦЭМ!$C$33:$C$776,СВЦЭМ!$A$33:$A$776,$A12,СВЦЭМ!$B$33:$B$776,Y$11)+'СЕТ СН'!$F$12+СВЦЭМ!$D$10+'СЕТ СН'!$F$6-'СЕТ СН'!$F$22</f>
        <v>863.65418398000008</v>
      </c>
      <c r="AA12" s="37"/>
    </row>
    <row r="13" spans="1:27" ht="15.75" x14ac:dyDescent="0.2">
      <c r="A13" s="35">
        <f>A12+1</f>
        <v>43984</v>
      </c>
      <c r="B13" s="36">
        <f>SUMIFS(СВЦЭМ!$C$33:$C$776,СВЦЭМ!$A$33:$A$776,$A13,СВЦЭМ!$B$33:$B$776,B$11)+'СЕТ СН'!$F$12+СВЦЭМ!$D$10+'СЕТ СН'!$F$6-'СЕТ СН'!$F$22</f>
        <v>887.48190646</v>
      </c>
      <c r="C13" s="36">
        <f>SUMIFS(СВЦЭМ!$C$33:$C$776,СВЦЭМ!$A$33:$A$776,$A13,СВЦЭМ!$B$33:$B$776,C$11)+'СЕТ СН'!$F$12+СВЦЭМ!$D$10+'СЕТ СН'!$F$6-'СЕТ СН'!$F$22</f>
        <v>927.88888638000003</v>
      </c>
      <c r="D13" s="36">
        <f>SUMIFS(СВЦЭМ!$C$33:$C$776,СВЦЭМ!$A$33:$A$776,$A13,СВЦЭМ!$B$33:$B$776,D$11)+'СЕТ СН'!$F$12+СВЦЭМ!$D$10+'СЕТ СН'!$F$6-'СЕТ СН'!$F$22</f>
        <v>954.07559955000011</v>
      </c>
      <c r="E13" s="36">
        <f>SUMIFS(СВЦЭМ!$C$33:$C$776,СВЦЭМ!$A$33:$A$776,$A13,СВЦЭМ!$B$33:$B$776,E$11)+'СЕТ СН'!$F$12+СВЦЭМ!$D$10+'СЕТ СН'!$F$6-'СЕТ СН'!$F$22</f>
        <v>970.47892304000004</v>
      </c>
      <c r="F13" s="36">
        <f>SUMIFS(СВЦЭМ!$C$33:$C$776,СВЦЭМ!$A$33:$A$776,$A13,СВЦЭМ!$B$33:$B$776,F$11)+'СЕТ СН'!$F$12+СВЦЭМ!$D$10+'СЕТ СН'!$F$6-'СЕТ СН'!$F$22</f>
        <v>974.21073625000008</v>
      </c>
      <c r="G13" s="36">
        <f>SUMIFS(СВЦЭМ!$C$33:$C$776,СВЦЭМ!$A$33:$A$776,$A13,СВЦЭМ!$B$33:$B$776,G$11)+'СЕТ СН'!$F$12+СВЦЭМ!$D$10+'СЕТ СН'!$F$6-'СЕТ СН'!$F$22</f>
        <v>966.86577052000007</v>
      </c>
      <c r="H13" s="36">
        <f>SUMIFS(СВЦЭМ!$C$33:$C$776,СВЦЭМ!$A$33:$A$776,$A13,СВЦЭМ!$B$33:$B$776,H$11)+'СЕТ СН'!$F$12+СВЦЭМ!$D$10+'СЕТ СН'!$F$6-'СЕТ СН'!$F$22</f>
        <v>925.30194902000005</v>
      </c>
      <c r="I13" s="36">
        <f>SUMIFS(СВЦЭМ!$C$33:$C$776,СВЦЭМ!$A$33:$A$776,$A13,СВЦЭМ!$B$33:$B$776,I$11)+'СЕТ СН'!$F$12+СВЦЭМ!$D$10+'СЕТ СН'!$F$6-'СЕТ СН'!$F$22</f>
        <v>873.93494331000011</v>
      </c>
      <c r="J13" s="36">
        <f>SUMIFS(СВЦЭМ!$C$33:$C$776,СВЦЭМ!$A$33:$A$776,$A13,СВЦЭМ!$B$33:$B$776,J$11)+'СЕТ СН'!$F$12+СВЦЭМ!$D$10+'СЕТ СН'!$F$6-'СЕТ СН'!$F$22</f>
        <v>891.22787511000001</v>
      </c>
      <c r="K13" s="36">
        <f>SUMIFS(СВЦЭМ!$C$33:$C$776,СВЦЭМ!$A$33:$A$776,$A13,СВЦЭМ!$B$33:$B$776,K$11)+'СЕТ СН'!$F$12+СВЦЭМ!$D$10+'СЕТ СН'!$F$6-'СЕТ СН'!$F$22</f>
        <v>888.40798730000006</v>
      </c>
      <c r="L13" s="36">
        <f>SUMIFS(СВЦЭМ!$C$33:$C$776,СВЦЭМ!$A$33:$A$776,$A13,СВЦЭМ!$B$33:$B$776,L$11)+'СЕТ СН'!$F$12+СВЦЭМ!$D$10+'СЕТ СН'!$F$6-'СЕТ СН'!$F$22</f>
        <v>882.55263544000002</v>
      </c>
      <c r="M13" s="36">
        <f>SUMIFS(СВЦЭМ!$C$33:$C$776,СВЦЭМ!$A$33:$A$776,$A13,СВЦЭМ!$B$33:$B$776,M$11)+'СЕТ СН'!$F$12+СВЦЭМ!$D$10+'СЕТ СН'!$F$6-'СЕТ СН'!$F$22</f>
        <v>856.2878023400001</v>
      </c>
      <c r="N13" s="36">
        <f>SUMIFS(СВЦЭМ!$C$33:$C$776,СВЦЭМ!$A$33:$A$776,$A13,СВЦЭМ!$B$33:$B$776,N$11)+'СЕТ СН'!$F$12+СВЦЭМ!$D$10+'СЕТ СН'!$F$6-'СЕТ СН'!$F$22</f>
        <v>851.39471759000003</v>
      </c>
      <c r="O13" s="36">
        <f>SUMIFS(СВЦЭМ!$C$33:$C$776,СВЦЭМ!$A$33:$A$776,$A13,СВЦЭМ!$B$33:$B$776,O$11)+'СЕТ СН'!$F$12+СВЦЭМ!$D$10+'СЕТ СН'!$F$6-'СЕТ СН'!$F$22</f>
        <v>851.06545696000001</v>
      </c>
      <c r="P13" s="36">
        <f>SUMIFS(СВЦЭМ!$C$33:$C$776,СВЦЭМ!$A$33:$A$776,$A13,СВЦЭМ!$B$33:$B$776,P$11)+'СЕТ СН'!$F$12+СВЦЭМ!$D$10+'СЕТ СН'!$F$6-'СЕТ СН'!$F$22</f>
        <v>864.75676591000001</v>
      </c>
      <c r="Q13" s="36">
        <f>SUMIFS(СВЦЭМ!$C$33:$C$776,СВЦЭМ!$A$33:$A$776,$A13,СВЦЭМ!$B$33:$B$776,Q$11)+'СЕТ СН'!$F$12+СВЦЭМ!$D$10+'СЕТ СН'!$F$6-'СЕТ СН'!$F$22</f>
        <v>860.4659061000001</v>
      </c>
      <c r="R13" s="36">
        <f>SUMIFS(СВЦЭМ!$C$33:$C$776,СВЦЭМ!$A$33:$A$776,$A13,СВЦЭМ!$B$33:$B$776,R$11)+'СЕТ СН'!$F$12+СВЦЭМ!$D$10+'СЕТ СН'!$F$6-'СЕТ СН'!$F$22</f>
        <v>851.86232145000008</v>
      </c>
      <c r="S13" s="36">
        <f>SUMIFS(СВЦЭМ!$C$33:$C$776,СВЦЭМ!$A$33:$A$776,$A13,СВЦЭМ!$B$33:$B$776,S$11)+'СЕТ СН'!$F$12+СВЦЭМ!$D$10+'СЕТ СН'!$F$6-'СЕТ СН'!$F$22</f>
        <v>861.80368245000011</v>
      </c>
      <c r="T13" s="36">
        <f>SUMIFS(СВЦЭМ!$C$33:$C$776,СВЦЭМ!$A$33:$A$776,$A13,СВЦЭМ!$B$33:$B$776,T$11)+'СЕТ СН'!$F$12+СВЦЭМ!$D$10+'СЕТ СН'!$F$6-'СЕТ СН'!$F$22</f>
        <v>878.91109829000004</v>
      </c>
      <c r="U13" s="36">
        <f>SUMIFS(СВЦЭМ!$C$33:$C$776,СВЦЭМ!$A$33:$A$776,$A13,СВЦЭМ!$B$33:$B$776,U$11)+'СЕТ СН'!$F$12+СВЦЭМ!$D$10+'СЕТ СН'!$F$6-'СЕТ СН'!$F$22</f>
        <v>871.46862962000012</v>
      </c>
      <c r="V13" s="36">
        <f>SUMIFS(СВЦЭМ!$C$33:$C$776,СВЦЭМ!$A$33:$A$776,$A13,СВЦЭМ!$B$33:$B$776,V$11)+'СЕТ СН'!$F$12+СВЦЭМ!$D$10+'СЕТ СН'!$F$6-'СЕТ СН'!$F$22</f>
        <v>868.69350307000002</v>
      </c>
      <c r="W13" s="36">
        <f>SUMIFS(СВЦЭМ!$C$33:$C$776,СВЦЭМ!$A$33:$A$776,$A13,СВЦЭМ!$B$33:$B$776,W$11)+'СЕТ СН'!$F$12+СВЦЭМ!$D$10+'СЕТ СН'!$F$6-'СЕТ СН'!$F$22</f>
        <v>861.37138235000009</v>
      </c>
      <c r="X13" s="36">
        <f>SUMIFS(СВЦЭМ!$C$33:$C$776,СВЦЭМ!$A$33:$A$776,$A13,СВЦЭМ!$B$33:$B$776,X$11)+'СЕТ СН'!$F$12+СВЦЭМ!$D$10+'СЕТ СН'!$F$6-'СЕТ СН'!$F$22</f>
        <v>835.41143468000007</v>
      </c>
      <c r="Y13" s="36">
        <f>SUMIFS(СВЦЭМ!$C$33:$C$776,СВЦЭМ!$A$33:$A$776,$A13,СВЦЭМ!$B$33:$B$776,Y$11)+'СЕТ СН'!$F$12+СВЦЭМ!$D$10+'СЕТ СН'!$F$6-'СЕТ СН'!$F$22</f>
        <v>835.10535429000004</v>
      </c>
    </row>
    <row r="14" spans="1:27" ht="15.75" x14ac:dyDescent="0.2">
      <c r="A14" s="35">
        <f t="shared" ref="A14:A42" si="0">A13+1</f>
        <v>43985</v>
      </c>
      <c r="B14" s="36">
        <f>SUMIFS(СВЦЭМ!$C$33:$C$776,СВЦЭМ!$A$33:$A$776,$A14,СВЦЭМ!$B$33:$B$776,B$11)+'СЕТ СН'!$F$12+СВЦЭМ!$D$10+'СЕТ СН'!$F$6-'СЕТ СН'!$F$22</f>
        <v>952.33997090000003</v>
      </c>
      <c r="C14" s="36">
        <f>SUMIFS(СВЦЭМ!$C$33:$C$776,СВЦЭМ!$A$33:$A$776,$A14,СВЦЭМ!$B$33:$B$776,C$11)+'СЕТ СН'!$F$12+СВЦЭМ!$D$10+'СЕТ СН'!$F$6-'СЕТ СН'!$F$22</f>
        <v>974.35447258000011</v>
      </c>
      <c r="D14" s="36">
        <f>SUMIFS(СВЦЭМ!$C$33:$C$776,СВЦЭМ!$A$33:$A$776,$A14,СВЦЭМ!$B$33:$B$776,D$11)+'СЕТ СН'!$F$12+СВЦЭМ!$D$10+'СЕТ СН'!$F$6-'СЕТ СН'!$F$22</f>
        <v>976.44617270000003</v>
      </c>
      <c r="E14" s="36">
        <f>SUMIFS(СВЦЭМ!$C$33:$C$776,СВЦЭМ!$A$33:$A$776,$A14,СВЦЭМ!$B$33:$B$776,E$11)+'СЕТ СН'!$F$12+СВЦЭМ!$D$10+'СЕТ СН'!$F$6-'СЕТ СН'!$F$22</f>
        <v>980.58933499000011</v>
      </c>
      <c r="F14" s="36">
        <f>SUMIFS(СВЦЭМ!$C$33:$C$776,СВЦЭМ!$A$33:$A$776,$A14,СВЦЭМ!$B$33:$B$776,F$11)+'СЕТ СН'!$F$12+СВЦЭМ!$D$10+'СЕТ СН'!$F$6-'СЕТ СН'!$F$22</f>
        <v>978.78439125000011</v>
      </c>
      <c r="G14" s="36">
        <f>SUMIFS(СВЦЭМ!$C$33:$C$776,СВЦЭМ!$A$33:$A$776,$A14,СВЦЭМ!$B$33:$B$776,G$11)+'СЕТ СН'!$F$12+СВЦЭМ!$D$10+'СЕТ СН'!$F$6-'СЕТ СН'!$F$22</f>
        <v>977.2481344900001</v>
      </c>
      <c r="H14" s="36">
        <f>SUMIFS(СВЦЭМ!$C$33:$C$776,СВЦЭМ!$A$33:$A$776,$A14,СВЦЭМ!$B$33:$B$776,H$11)+'СЕТ СН'!$F$12+СВЦЭМ!$D$10+'СЕТ СН'!$F$6-'СЕТ СН'!$F$22</f>
        <v>976.92717739000011</v>
      </c>
      <c r="I14" s="36">
        <f>SUMIFS(СВЦЭМ!$C$33:$C$776,СВЦЭМ!$A$33:$A$776,$A14,СВЦЭМ!$B$33:$B$776,I$11)+'СЕТ СН'!$F$12+СВЦЭМ!$D$10+'СЕТ СН'!$F$6-'СЕТ СН'!$F$22</f>
        <v>943.4357224900001</v>
      </c>
      <c r="J14" s="36">
        <f>SUMIFS(СВЦЭМ!$C$33:$C$776,СВЦЭМ!$A$33:$A$776,$A14,СВЦЭМ!$B$33:$B$776,J$11)+'СЕТ СН'!$F$12+СВЦЭМ!$D$10+'СЕТ СН'!$F$6-'СЕТ СН'!$F$22</f>
        <v>953.74297127000011</v>
      </c>
      <c r="K14" s="36">
        <f>SUMIFS(СВЦЭМ!$C$33:$C$776,СВЦЭМ!$A$33:$A$776,$A14,СВЦЭМ!$B$33:$B$776,K$11)+'СЕТ СН'!$F$12+СВЦЭМ!$D$10+'СЕТ СН'!$F$6-'СЕТ СН'!$F$22</f>
        <v>947.87992957000006</v>
      </c>
      <c r="L14" s="36">
        <f>SUMIFS(СВЦЭМ!$C$33:$C$776,СВЦЭМ!$A$33:$A$776,$A14,СВЦЭМ!$B$33:$B$776,L$11)+'СЕТ СН'!$F$12+СВЦЭМ!$D$10+'СЕТ СН'!$F$6-'СЕТ СН'!$F$22</f>
        <v>898.24344372000007</v>
      </c>
      <c r="M14" s="36">
        <f>SUMIFS(СВЦЭМ!$C$33:$C$776,СВЦЭМ!$A$33:$A$776,$A14,СВЦЭМ!$B$33:$B$776,M$11)+'СЕТ СН'!$F$12+СВЦЭМ!$D$10+'СЕТ СН'!$F$6-'СЕТ СН'!$F$22</f>
        <v>844.81525221000004</v>
      </c>
      <c r="N14" s="36">
        <f>SUMIFS(СВЦЭМ!$C$33:$C$776,СВЦЭМ!$A$33:$A$776,$A14,СВЦЭМ!$B$33:$B$776,N$11)+'СЕТ СН'!$F$12+СВЦЭМ!$D$10+'СЕТ СН'!$F$6-'СЕТ СН'!$F$22</f>
        <v>825.11312745000009</v>
      </c>
      <c r="O14" s="36">
        <f>SUMIFS(СВЦЭМ!$C$33:$C$776,СВЦЭМ!$A$33:$A$776,$A14,СВЦЭМ!$B$33:$B$776,O$11)+'СЕТ СН'!$F$12+СВЦЭМ!$D$10+'СЕТ СН'!$F$6-'СЕТ СН'!$F$22</f>
        <v>826.86036567000008</v>
      </c>
      <c r="P14" s="36">
        <f>SUMIFS(СВЦЭМ!$C$33:$C$776,СВЦЭМ!$A$33:$A$776,$A14,СВЦЭМ!$B$33:$B$776,P$11)+'СЕТ СН'!$F$12+СВЦЭМ!$D$10+'СЕТ СН'!$F$6-'СЕТ СН'!$F$22</f>
        <v>835.02987047000011</v>
      </c>
      <c r="Q14" s="36">
        <f>SUMIFS(СВЦЭМ!$C$33:$C$776,СВЦЭМ!$A$33:$A$776,$A14,СВЦЭМ!$B$33:$B$776,Q$11)+'СЕТ СН'!$F$12+СВЦЭМ!$D$10+'СЕТ СН'!$F$6-'СЕТ СН'!$F$22</f>
        <v>833.09282924000001</v>
      </c>
      <c r="R14" s="36">
        <f>SUMIFS(СВЦЭМ!$C$33:$C$776,СВЦЭМ!$A$33:$A$776,$A14,СВЦЭМ!$B$33:$B$776,R$11)+'СЕТ СН'!$F$12+СВЦЭМ!$D$10+'СЕТ СН'!$F$6-'СЕТ СН'!$F$22</f>
        <v>831.40958981000006</v>
      </c>
      <c r="S14" s="36">
        <f>SUMIFS(СВЦЭМ!$C$33:$C$776,СВЦЭМ!$A$33:$A$776,$A14,СВЦЭМ!$B$33:$B$776,S$11)+'СЕТ СН'!$F$12+СВЦЭМ!$D$10+'СЕТ СН'!$F$6-'СЕТ СН'!$F$22</f>
        <v>828.85003231000007</v>
      </c>
      <c r="T14" s="36">
        <f>SUMIFS(СВЦЭМ!$C$33:$C$776,СВЦЭМ!$A$33:$A$776,$A14,СВЦЭМ!$B$33:$B$776,T$11)+'СЕТ СН'!$F$12+СВЦЭМ!$D$10+'СЕТ СН'!$F$6-'СЕТ СН'!$F$22</f>
        <v>855.90575060000003</v>
      </c>
      <c r="U14" s="36">
        <f>SUMIFS(СВЦЭМ!$C$33:$C$776,СВЦЭМ!$A$33:$A$776,$A14,СВЦЭМ!$B$33:$B$776,U$11)+'СЕТ СН'!$F$12+СВЦЭМ!$D$10+'СЕТ СН'!$F$6-'СЕТ СН'!$F$22</f>
        <v>830.9755545700001</v>
      </c>
      <c r="V14" s="36">
        <f>SUMIFS(СВЦЭМ!$C$33:$C$776,СВЦЭМ!$A$33:$A$776,$A14,СВЦЭМ!$B$33:$B$776,V$11)+'СЕТ СН'!$F$12+СВЦЭМ!$D$10+'СЕТ СН'!$F$6-'СЕТ СН'!$F$22</f>
        <v>775.87964181000007</v>
      </c>
      <c r="W14" s="36">
        <f>SUMIFS(СВЦЭМ!$C$33:$C$776,СВЦЭМ!$A$33:$A$776,$A14,СВЦЭМ!$B$33:$B$776,W$11)+'СЕТ СН'!$F$12+СВЦЭМ!$D$10+'СЕТ СН'!$F$6-'СЕТ СН'!$F$22</f>
        <v>771.38822582000012</v>
      </c>
      <c r="X14" s="36">
        <f>SUMIFS(СВЦЭМ!$C$33:$C$776,СВЦЭМ!$A$33:$A$776,$A14,СВЦЭМ!$B$33:$B$776,X$11)+'СЕТ СН'!$F$12+СВЦЭМ!$D$10+'СЕТ СН'!$F$6-'СЕТ СН'!$F$22</f>
        <v>822.96616692000009</v>
      </c>
      <c r="Y14" s="36">
        <f>SUMIFS(СВЦЭМ!$C$33:$C$776,СВЦЭМ!$A$33:$A$776,$A14,СВЦЭМ!$B$33:$B$776,Y$11)+'СЕТ СН'!$F$12+СВЦЭМ!$D$10+'СЕТ СН'!$F$6-'СЕТ СН'!$F$22</f>
        <v>893.54522069000006</v>
      </c>
    </row>
    <row r="15" spans="1:27" ht="15.75" x14ac:dyDescent="0.2">
      <c r="A15" s="35">
        <f t="shared" si="0"/>
        <v>43986</v>
      </c>
      <c r="B15" s="36">
        <f>SUMIFS(СВЦЭМ!$C$33:$C$776,СВЦЭМ!$A$33:$A$776,$A15,СВЦЭМ!$B$33:$B$776,B$11)+'СЕТ СН'!$F$12+СВЦЭМ!$D$10+'СЕТ СН'!$F$6-'СЕТ СН'!$F$22</f>
        <v>981.04028831000005</v>
      </c>
      <c r="C15" s="36">
        <f>SUMIFS(СВЦЭМ!$C$33:$C$776,СВЦЭМ!$A$33:$A$776,$A15,СВЦЭМ!$B$33:$B$776,C$11)+'СЕТ СН'!$F$12+СВЦЭМ!$D$10+'СЕТ СН'!$F$6-'СЕТ СН'!$F$22</f>
        <v>999.24018164000006</v>
      </c>
      <c r="D15" s="36">
        <f>SUMIFS(СВЦЭМ!$C$33:$C$776,СВЦЭМ!$A$33:$A$776,$A15,СВЦЭМ!$B$33:$B$776,D$11)+'СЕТ СН'!$F$12+СВЦЭМ!$D$10+'СЕТ СН'!$F$6-'СЕТ СН'!$F$22</f>
        <v>1012.91542056</v>
      </c>
      <c r="E15" s="36">
        <f>SUMIFS(СВЦЭМ!$C$33:$C$776,СВЦЭМ!$A$33:$A$776,$A15,СВЦЭМ!$B$33:$B$776,E$11)+'СЕТ СН'!$F$12+СВЦЭМ!$D$10+'СЕТ СН'!$F$6-'СЕТ СН'!$F$22</f>
        <v>1019.8435711400001</v>
      </c>
      <c r="F15" s="36">
        <f>SUMIFS(СВЦЭМ!$C$33:$C$776,СВЦЭМ!$A$33:$A$776,$A15,СВЦЭМ!$B$33:$B$776,F$11)+'СЕТ СН'!$F$12+СВЦЭМ!$D$10+'СЕТ СН'!$F$6-'СЕТ СН'!$F$22</f>
        <v>1028.69385511</v>
      </c>
      <c r="G15" s="36">
        <f>SUMIFS(СВЦЭМ!$C$33:$C$776,СВЦЭМ!$A$33:$A$776,$A15,СВЦЭМ!$B$33:$B$776,G$11)+'СЕТ СН'!$F$12+СВЦЭМ!$D$10+'СЕТ СН'!$F$6-'СЕТ СН'!$F$22</f>
        <v>1029.01872942</v>
      </c>
      <c r="H15" s="36">
        <f>SUMIFS(СВЦЭМ!$C$33:$C$776,СВЦЭМ!$A$33:$A$776,$A15,СВЦЭМ!$B$33:$B$776,H$11)+'СЕТ СН'!$F$12+СВЦЭМ!$D$10+'СЕТ СН'!$F$6-'СЕТ СН'!$F$22</f>
        <v>1022.3733091500001</v>
      </c>
      <c r="I15" s="36">
        <f>SUMIFS(СВЦЭМ!$C$33:$C$776,СВЦЭМ!$A$33:$A$776,$A15,СВЦЭМ!$B$33:$B$776,I$11)+'СЕТ СН'!$F$12+СВЦЭМ!$D$10+'СЕТ СН'!$F$6-'СЕТ СН'!$F$22</f>
        <v>980.48822830000006</v>
      </c>
      <c r="J15" s="36">
        <f>SUMIFS(СВЦЭМ!$C$33:$C$776,СВЦЭМ!$A$33:$A$776,$A15,СВЦЭМ!$B$33:$B$776,J$11)+'СЕТ СН'!$F$12+СВЦЭМ!$D$10+'СЕТ СН'!$F$6-'СЕТ СН'!$F$22</f>
        <v>972.17687848000003</v>
      </c>
      <c r="K15" s="36">
        <f>SUMIFS(СВЦЭМ!$C$33:$C$776,СВЦЭМ!$A$33:$A$776,$A15,СВЦЭМ!$B$33:$B$776,K$11)+'СЕТ СН'!$F$12+СВЦЭМ!$D$10+'СЕТ СН'!$F$6-'СЕТ СН'!$F$22</f>
        <v>943.59598989000006</v>
      </c>
      <c r="L15" s="36">
        <f>SUMIFS(СВЦЭМ!$C$33:$C$776,СВЦЭМ!$A$33:$A$776,$A15,СВЦЭМ!$B$33:$B$776,L$11)+'СЕТ СН'!$F$12+СВЦЭМ!$D$10+'СЕТ СН'!$F$6-'СЕТ СН'!$F$22</f>
        <v>906.13917215000004</v>
      </c>
      <c r="M15" s="36">
        <f>SUMIFS(СВЦЭМ!$C$33:$C$776,СВЦЭМ!$A$33:$A$776,$A15,СВЦЭМ!$B$33:$B$776,M$11)+'СЕТ СН'!$F$12+СВЦЭМ!$D$10+'СЕТ СН'!$F$6-'СЕТ СН'!$F$22</f>
        <v>872.55855026000006</v>
      </c>
      <c r="N15" s="36">
        <f>SUMIFS(СВЦЭМ!$C$33:$C$776,СВЦЭМ!$A$33:$A$776,$A15,СВЦЭМ!$B$33:$B$776,N$11)+'СЕТ СН'!$F$12+СВЦЭМ!$D$10+'СЕТ СН'!$F$6-'СЕТ СН'!$F$22</f>
        <v>872.72652095000001</v>
      </c>
      <c r="O15" s="36">
        <f>SUMIFS(СВЦЭМ!$C$33:$C$776,СВЦЭМ!$A$33:$A$776,$A15,СВЦЭМ!$B$33:$B$776,O$11)+'СЕТ СН'!$F$12+СВЦЭМ!$D$10+'СЕТ СН'!$F$6-'СЕТ СН'!$F$22</f>
        <v>878.10941951000007</v>
      </c>
      <c r="P15" s="36">
        <f>SUMIFS(СВЦЭМ!$C$33:$C$776,СВЦЭМ!$A$33:$A$776,$A15,СВЦЭМ!$B$33:$B$776,P$11)+'СЕТ СН'!$F$12+СВЦЭМ!$D$10+'СЕТ СН'!$F$6-'СЕТ СН'!$F$22</f>
        <v>878.15603887000009</v>
      </c>
      <c r="Q15" s="36">
        <f>SUMIFS(СВЦЭМ!$C$33:$C$776,СВЦЭМ!$A$33:$A$776,$A15,СВЦЭМ!$B$33:$B$776,Q$11)+'СЕТ СН'!$F$12+СВЦЭМ!$D$10+'СЕТ СН'!$F$6-'СЕТ СН'!$F$22</f>
        <v>871.22498947000008</v>
      </c>
      <c r="R15" s="36">
        <f>SUMIFS(СВЦЭМ!$C$33:$C$776,СВЦЭМ!$A$33:$A$776,$A15,СВЦЭМ!$B$33:$B$776,R$11)+'СЕТ СН'!$F$12+СВЦЭМ!$D$10+'СЕТ СН'!$F$6-'СЕТ СН'!$F$22</f>
        <v>871.81725875000006</v>
      </c>
      <c r="S15" s="36">
        <f>SUMIFS(СВЦЭМ!$C$33:$C$776,СВЦЭМ!$A$33:$A$776,$A15,СВЦЭМ!$B$33:$B$776,S$11)+'СЕТ СН'!$F$12+СВЦЭМ!$D$10+'СЕТ СН'!$F$6-'СЕТ СН'!$F$22</f>
        <v>876.72136706000003</v>
      </c>
      <c r="T15" s="36">
        <f>SUMIFS(СВЦЭМ!$C$33:$C$776,СВЦЭМ!$A$33:$A$776,$A15,СВЦЭМ!$B$33:$B$776,T$11)+'СЕТ СН'!$F$12+СВЦЭМ!$D$10+'СЕТ СН'!$F$6-'СЕТ СН'!$F$22</f>
        <v>859.75380561000009</v>
      </c>
      <c r="U15" s="36">
        <f>SUMIFS(СВЦЭМ!$C$33:$C$776,СВЦЭМ!$A$33:$A$776,$A15,СВЦЭМ!$B$33:$B$776,U$11)+'СЕТ СН'!$F$12+СВЦЭМ!$D$10+'СЕТ СН'!$F$6-'СЕТ СН'!$F$22</f>
        <v>816.96775991000004</v>
      </c>
      <c r="V15" s="36">
        <f>SUMIFS(СВЦЭМ!$C$33:$C$776,СВЦЭМ!$A$33:$A$776,$A15,СВЦЭМ!$B$33:$B$776,V$11)+'СЕТ СН'!$F$12+СВЦЭМ!$D$10+'СЕТ СН'!$F$6-'СЕТ СН'!$F$22</f>
        <v>807.20326842000009</v>
      </c>
      <c r="W15" s="36">
        <f>SUMIFS(СВЦЭМ!$C$33:$C$776,СВЦЭМ!$A$33:$A$776,$A15,СВЦЭМ!$B$33:$B$776,W$11)+'СЕТ СН'!$F$12+СВЦЭМ!$D$10+'СЕТ СН'!$F$6-'СЕТ СН'!$F$22</f>
        <v>798.1548137100001</v>
      </c>
      <c r="X15" s="36">
        <f>SUMIFS(СВЦЭМ!$C$33:$C$776,СВЦЭМ!$A$33:$A$776,$A15,СВЦЭМ!$B$33:$B$776,X$11)+'СЕТ СН'!$F$12+СВЦЭМ!$D$10+'СЕТ СН'!$F$6-'СЕТ СН'!$F$22</f>
        <v>835.76176914000007</v>
      </c>
      <c r="Y15" s="36">
        <f>SUMIFS(СВЦЭМ!$C$33:$C$776,СВЦЭМ!$A$33:$A$776,$A15,СВЦЭМ!$B$33:$B$776,Y$11)+'СЕТ СН'!$F$12+СВЦЭМ!$D$10+'СЕТ СН'!$F$6-'СЕТ СН'!$F$22</f>
        <v>904.57946081000011</v>
      </c>
    </row>
    <row r="16" spans="1:27" ht="15.75" x14ac:dyDescent="0.2">
      <c r="A16" s="35">
        <f t="shared" si="0"/>
        <v>43987</v>
      </c>
      <c r="B16" s="36">
        <f>SUMIFS(СВЦЭМ!$C$33:$C$776,СВЦЭМ!$A$33:$A$776,$A16,СВЦЭМ!$B$33:$B$776,B$11)+'СЕТ СН'!$F$12+СВЦЭМ!$D$10+'СЕТ СН'!$F$6-'СЕТ СН'!$F$22</f>
        <v>1024.54389156</v>
      </c>
      <c r="C16" s="36">
        <f>SUMIFS(СВЦЭМ!$C$33:$C$776,СВЦЭМ!$A$33:$A$776,$A16,СВЦЭМ!$B$33:$B$776,C$11)+'СЕТ СН'!$F$12+СВЦЭМ!$D$10+'СЕТ СН'!$F$6-'СЕТ СН'!$F$22</f>
        <v>1047.48685815</v>
      </c>
      <c r="D16" s="36">
        <f>SUMIFS(СВЦЭМ!$C$33:$C$776,СВЦЭМ!$A$33:$A$776,$A16,СВЦЭМ!$B$33:$B$776,D$11)+'СЕТ СН'!$F$12+СВЦЭМ!$D$10+'СЕТ СН'!$F$6-'СЕТ СН'!$F$22</f>
        <v>1071.1646688200001</v>
      </c>
      <c r="E16" s="36">
        <f>SUMIFS(СВЦЭМ!$C$33:$C$776,СВЦЭМ!$A$33:$A$776,$A16,СВЦЭМ!$B$33:$B$776,E$11)+'СЕТ СН'!$F$12+СВЦЭМ!$D$10+'СЕТ СН'!$F$6-'СЕТ СН'!$F$22</f>
        <v>1092.0022590099998</v>
      </c>
      <c r="F16" s="36">
        <f>SUMIFS(СВЦЭМ!$C$33:$C$776,СВЦЭМ!$A$33:$A$776,$A16,СВЦЭМ!$B$33:$B$776,F$11)+'СЕТ СН'!$F$12+СВЦЭМ!$D$10+'СЕТ СН'!$F$6-'СЕТ СН'!$F$22</f>
        <v>1085.9215866599998</v>
      </c>
      <c r="G16" s="36">
        <f>SUMIFS(СВЦЭМ!$C$33:$C$776,СВЦЭМ!$A$33:$A$776,$A16,СВЦЭМ!$B$33:$B$776,G$11)+'СЕТ СН'!$F$12+СВЦЭМ!$D$10+'СЕТ СН'!$F$6-'СЕТ СН'!$F$22</f>
        <v>1082.3083158099998</v>
      </c>
      <c r="H16" s="36">
        <f>SUMIFS(СВЦЭМ!$C$33:$C$776,СВЦЭМ!$A$33:$A$776,$A16,СВЦЭМ!$B$33:$B$776,H$11)+'СЕТ СН'!$F$12+СВЦЭМ!$D$10+'СЕТ СН'!$F$6-'СЕТ СН'!$F$22</f>
        <v>1040.9256720200001</v>
      </c>
      <c r="I16" s="36">
        <f>SUMIFS(СВЦЭМ!$C$33:$C$776,СВЦЭМ!$A$33:$A$776,$A16,СВЦЭМ!$B$33:$B$776,I$11)+'СЕТ СН'!$F$12+СВЦЭМ!$D$10+'СЕТ СН'!$F$6-'СЕТ СН'!$F$22</f>
        <v>987.65915411000003</v>
      </c>
      <c r="J16" s="36">
        <f>SUMIFS(СВЦЭМ!$C$33:$C$776,СВЦЭМ!$A$33:$A$776,$A16,СВЦЭМ!$B$33:$B$776,J$11)+'СЕТ СН'!$F$12+СВЦЭМ!$D$10+'СЕТ СН'!$F$6-'СЕТ СН'!$F$22</f>
        <v>925.70730002000005</v>
      </c>
      <c r="K16" s="36">
        <f>SUMIFS(СВЦЭМ!$C$33:$C$776,СВЦЭМ!$A$33:$A$776,$A16,СВЦЭМ!$B$33:$B$776,K$11)+'СЕТ СН'!$F$12+СВЦЭМ!$D$10+'СЕТ СН'!$F$6-'СЕТ СН'!$F$22</f>
        <v>834.25847451000004</v>
      </c>
      <c r="L16" s="36">
        <f>SUMIFS(СВЦЭМ!$C$33:$C$776,СВЦЭМ!$A$33:$A$776,$A16,СВЦЭМ!$B$33:$B$776,L$11)+'СЕТ СН'!$F$12+СВЦЭМ!$D$10+'СЕТ СН'!$F$6-'СЕТ СН'!$F$22</f>
        <v>797.51103118000003</v>
      </c>
      <c r="M16" s="36">
        <f>SUMIFS(СВЦЭМ!$C$33:$C$776,СВЦЭМ!$A$33:$A$776,$A16,СВЦЭМ!$B$33:$B$776,M$11)+'СЕТ СН'!$F$12+СВЦЭМ!$D$10+'СЕТ СН'!$F$6-'СЕТ СН'!$F$22</f>
        <v>799.76128356000004</v>
      </c>
      <c r="N16" s="36">
        <f>SUMIFS(СВЦЭМ!$C$33:$C$776,СВЦЭМ!$A$33:$A$776,$A16,СВЦЭМ!$B$33:$B$776,N$11)+'СЕТ СН'!$F$12+СВЦЭМ!$D$10+'СЕТ СН'!$F$6-'СЕТ СН'!$F$22</f>
        <v>799.71324591000007</v>
      </c>
      <c r="O16" s="36">
        <f>SUMIFS(СВЦЭМ!$C$33:$C$776,СВЦЭМ!$A$33:$A$776,$A16,СВЦЭМ!$B$33:$B$776,O$11)+'СЕТ СН'!$F$12+СВЦЭМ!$D$10+'СЕТ СН'!$F$6-'СЕТ СН'!$F$22</f>
        <v>812.11275891000003</v>
      </c>
      <c r="P16" s="36">
        <f>SUMIFS(СВЦЭМ!$C$33:$C$776,СВЦЭМ!$A$33:$A$776,$A16,СВЦЭМ!$B$33:$B$776,P$11)+'СЕТ СН'!$F$12+СВЦЭМ!$D$10+'СЕТ СН'!$F$6-'СЕТ СН'!$F$22</f>
        <v>826.26929776000009</v>
      </c>
      <c r="Q16" s="36">
        <f>SUMIFS(СВЦЭМ!$C$33:$C$776,СВЦЭМ!$A$33:$A$776,$A16,СВЦЭМ!$B$33:$B$776,Q$11)+'СЕТ СН'!$F$12+СВЦЭМ!$D$10+'СЕТ СН'!$F$6-'СЕТ СН'!$F$22</f>
        <v>834.13296662000005</v>
      </c>
      <c r="R16" s="36">
        <f>SUMIFS(СВЦЭМ!$C$33:$C$776,СВЦЭМ!$A$33:$A$776,$A16,СВЦЭМ!$B$33:$B$776,R$11)+'СЕТ СН'!$F$12+СВЦЭМ!$D$10+'СЕТ СН'!$F$6-'СЕТ СН'!$F$22</f>
        <v>831.53461961000005</v>
      </c>
      <c r="S16" s="36">
        <f>SUMIFS(СВЦЭМ!$C$33:$C$776,СВЦЭМ!$A$33:$A$776,$A16,СВЦЭМ!$B$33:$B$776,S$11)+'СЕТ СН'!$F$12+СВЦЭМ!$D$10+'СЕТ СН'!$F$6-'СЕТ СН'!$F$22</f>
        <v>836.11149029000001</v>
      </c>
      <c r="T16" s="36">
        <f>SUMIFS(СВЦЭМ!$C$33:$C$776,СВЦЭМ!$A$33:$A$776,$A16,СВЦЭМ!$B$33:$B$776,T$11)+'СЕТ СН'!$F$12+СВЦЭМ!$D$10+'СЕТ СН'!$F$6-'СЕТ СН'!$F$22</f>
        <v>829.90345266000008</v>
      </c>
      <c r="U16" s="36">
        <f>SUMIFS(СВЦЭМ!$C$33:$C$776,СВЦЭМ!$A$33:$A$776,$A16,СВЦЭМ!$B$33:$B$776,U$11)+'СЕТ СН'!$F$12+СВЦЭМ!$D$10+'СЕТ СН'!$F$6-'СЕТ СН'!$F$22</f>
        <v>823.66103796000004</v>
      </c>
      <c r="V16" s="36">
        <f>SUMIFS(СВЦЭМ!$C$33:$C$776,СВЦЭМ!$A$33:$A$776,$A16,СВЦЭМ!$B$33:$B$776,V$11)+'СЕТ СН'!$F$12+СВЦЭМ!$D$10+'СЕТ СН'!$F$6-'СЕТ СН'!$F$22</f>
        <v>800.8181883200001</v>
      </c>
      <c r="W16" s="36">
        <f>SUMIFS(СВЦЭМ!$C$33:$C$776,СВЦЭМ!$A$33:$A$776,$A16,СВЦЭМ!$B$33:$B$776,W$11)+'СЕТ СН'!$F$12+СВЦЭМ!$D$10+'СЕТ СН'!$F$6-'СЕТ СН'!$F$22</f>
        <v>789.48946221000006</v>
      </c>
      <c r="X16" s="36">
        <f>SUMIFS(СВЦЭМ!$C$33:$C$776,СВЦЭМ!$A$33:$A$776,$A16,СВЦЭМ!$B$33:$B$776,X$11)+'СЕТ СН'!$F$12+СВЦЭМ!$D$10+'СЕТ СН'!$F$6-'СЕТ СН'!$F$22</f>
        <v>819.20053473000007</v>
      </c>
      <c r="Y16" s="36">
        <f>SUMIFS(СВЦЭМ!$C$33:$C$776,СВЦЭМ!$A$33:$A$776,$A16,СВЦЭМ!$B$33:$B$776,Y$11)+'СЕТ СН'!$F$12+СВЦЭМ!$D$10+'СЕТ СН'!$F$6-'СЕТ СН'!$F$22</f>
        <v>894.2031337200001</v>
      </c>
    </row>
    <row r="17" spans="1:25" ht="15.75" x14ac:dyDescent="0.2">
      <c r="A17" s="35">
        <f t="shared" si="0"/>
        <v>43988</v>
      </c>
      <c r="B17" s="36">
        <f>SUMIFS(СВЦЭМ!$C$33:$C$776,СВЦЭМ!$A$33:$A$776,$A17,СВЦЭМ!$B$33:$B$776,B$11)+'СЕТ СН'!$F$12+СВЦЭМ!$D$10+'СЕТ СН'!$F$6-'СЕТ СН'!$F$22</f>
        <v>965.15369435000002</v>
      </c>
      <c r="C17" s="36">
        <f>SUMIFS(СВЦЭМ!$C$33:$C$776,СВЦЭМ!$A$33:$A$776,$A17,СВЦЭМ!$B$33:$B$776,C$11)+'СЕТ СН'!$F$12+СВЦЭМ!$D$10+'СЕТ СН'!$F$6-'СЕТ СН'!$F$22</f>
        <v>987.86061072000007</v>
      </c>
      <c r="D17" s="36">
        <f>SUMIFS(СВЦЭМ!$C$33:$C$776,СВЦЭМ!$A$33:$A$776,$A17,СВЦЭМ!$B$33:$B$776,D$11)+'СЕТ СН'!$F$12+СВЦЭМ!$D$10+'СЕТ СН'!$F$6-'СЕТ СН'!$F$22</f>
        <v>1010.3604571300001</v>
      </c>
      <c r="E17" s="36">
        <f>SUMIFS(СВЦЭМ!$C$33:$C$776,СВЦЭМ!$A$33:$A$776,$A17,СВЦЭМ!$B$33:$B$776,E$11)+'СЕТ СН'!$F$12+СВЦЭМ!$D$10+'СЕТ СН'!$F$6-'СЕТ СН'!$F$22</f>
        <v>1024.6986961499999</v>
      </c>
      <c r="F17" s="36">
        <f>SUMIFS(СВЦЭМ!$C$33:$C$776,СВЦЭМ!$A$33:$A$776,$A17,СВЦЭМ!$B$33:$B$776,F$11)+'СЕТ СН'!$F$12+СВЦЭМ!$D$10+'СЕТ СН'!$F$6-'СЕТ СН'!$F$22</f>
        <v>1025.6242373699999</v>
      </c>
      <c r="G17" s="36">
        <f>SUMIFS(СВЦЭМ!$C$33:$C$776,СВЦЭМ!$A$33:$A$776,$A17,СВЦЭМ!$B$33:$B$776,G$11)+'СЕТ СН'!$F$12+СВЦЭМ!$D$10+'СЕТ СН'!$F$6-'СЕТ СН'!$F$22</f>
        <v>1020.2831976900001</v>
      </c>
      <c r="H17" s="36">
        <f>SUMIFS(СВЦЭМ!$C$33:$C$776,СВЦЭМ!$A$33:$A$776,$A17,СВЦЭМ!$B$33:$B$776,H$11)+'СЕТ СН'!$F$12+СВЦЭМ!$D$10+'СЕТ СН'!$F$6-'СЕТ СН'!$F$22</f>
        <v>1059.0032448500001</v>
      </c>
      <c r="I17" s="36">
        <f>SUMIFS(СВЦЭМ!$C$33:$C$776,СВЦЭМ!$A$33:$A$776,$A17,СВЦЭМ!$B$33:$B$776,I$11)+'СЕТ СН'!$F$12+СВЦЭМ!$D$10+'СЕТ СН'!$F$6-'СЕТ СН'!$F$22</f>
        <v>1028.7528482</v>
      </c>
      <c r="J17" s="36">
        <f>SUMIFS(СВЦЭМ!$C$33:$C$776,СВЦЭМ!$A$33:$A$776,$A17,СВЦЭМ!$B$33:$B$776,J$11)+'СЕТ СН'!$F$12+СВЦЭМ!$D$10+'СЕТ СН'!$F$6-'СЕТ СН'!$F$22</f>
        <v>956.44374882000011</v>
      </c>
      <c r="K17" s="36">
        <f>SUMIFS(СВЦЭМ!$C$33:$C$776,СВЦЭМ!$A$33:$A$776,$A17,СВЦЭМ!$B$33:$B$776,K$11)+'СЕТ СН'!$F$12+СВЦЭМ!$D$10+'СЕТ СН'!$F$6-'СЕТ СН'!$F$22</f>
        <v>837.14317031000007</v>
      </c>
      <c r="L17" s="36">
        <f>SUMIFS(СВЦЭМ!$C$33:$C$776,СВЦЭМ!$A$33:$A$776,$A17,СВЦЭМ!$B$33:$B$776,L$11)+'СЕТ СН'!$F$12+СВЦЭМ!$D$10+'СЕТ СН'!$F$6-'СЕТ СН'!$F$22</f>
        <v>767.56343759000004</v>
      </c>
      <c r="M17" s="36">
        <f>SUMIFS(СВЦЭМ!$C$33:$C$776,СВЦЭМ!$A$33:$A$776,$A17,СВЦЭМ!$B$33:$B$776,M$11)+'СЕТ СН'!$F$12+СВЦЭМ!$D$10+'СЕТ СН'!$F$6-'СЕТ СН'!$F$22</f>
        <v>763.18061178000005</v>
      </c>
      <c r="N17" s="36">
        <f>SUMIFS(СВЦЭМ!$C$33:$C$776,СВЦЭМ!$A$33:$A$776,$A17,СВЦЭМ!$B$33:$B$776,N$11)+'СЕТ СН'!$F$12+СВЦЭМ!$D$10+'СЕТ СН'!$F$6-'СЕТ СН'!$F$22</f>
        <v>783.61865395000007</v>
      </c>
      <c r="O17" s="36">
        <f>SUMIFS(СВЦЭМ!$C$33:$C$776,СВЦЭМ!$A$33:$A$776,$A17,СВЦЭМ!$B$33:$B$776,O$11)+'СЕТ СН'!$F$12+СВЦЭМ!$D$10+'СЕТ СН'!$F$6-'СЕТ СН'!$F$22</f>
        <v>815.16460899000003</v>
      </c>
      <c r="P17" s="36">
        <f>SUMIFS(СВЦЭМ!$C$33:$C$776,СВЦЭМ!$A$33:$A$776,$A17,СВЦЭМ!$B$33:$B$776,P$11)+'СЕТ СН'!$F$12+СВЦЭМ!$D$10+'СЕТ СН'!$F$6-'СЕТ СН'!$F$22</f>
        <v>821.10849166000003</v>
      </c>
      <c r="Q17" s="36">
        <f>SUMIFS(СВЦЭМ!$C$33:$C$776,СВЦЭМ!$A$33:$A$776,$A17,СВЦЭМ!$B$33:$B$776,Q$11)+'СЕТ СН'!$F$12+СВЦЭМ!$D$10+'СЕТ СН'!$F$6-'СЕТ СН'!$F$22</f>
        <v>820.14533726000002</v>
      </c>
      <c r="R17" s="36">
        <f>SUMIFS(СВЦЭМ!$C$33:$C$776,СВЦЭМ!$A$33:$A$776,$A17,СВЦЭМ!$B$33:$B$776,R$11)+'СЕТ СН'!$F$12+СВЦЭМ!$D$10+'СЕТ СН'!$F$6-'СЕТ СН'!$F$22</f>
        <v>821.65930192000008</v>
      </c>
      <c r="S17" s="36">
        <f>SUMIFS(СВЦЭМ!$C$33:$C$776,СВЦЭМ!$A$33:$A$776,$A17,СВЦЭМ!$B$33:$B$776,S$11)+'СЕТ СН'!$F$12+СВЦЭМ!$D$10+'СЕТ СН'!$F$6-'СЕТ СН'!$F$22</f>
        <v>824.90526896000006</v>
      </c>
      <c r="T17" s="36">
        <f>SUMIFS(СВЦЭМ!$C$33:$C$776,СВЦЭМ!$A$33:$A$776,$A17,СВЦЭМ!$B$33:$B$776,T$11)+'СЕТ СН'!$F$12+СВЦЭМ!$D$10+'СЕТ СН'!$F$6-'СЕТ СН'!$F$22</f>
        <v>827.58606411000005</v>
      </c>
      <c r="U17" s="36">
        <f>SUMIFS(СВЦЭМ!$C$33:$C$776,СВЦЭМ!$A$33:$A$776,$A17,СВЦЭМ!$B$33:$B$776,U$11)+'СЕТ СН'!$F$12+СВЦЭМ!$D$10+'СЕТ СН'!$F$6-'СЕТ СН'!$F$22</f>
        <v>813.76566259000003</v>
      </c>
      <c r="V17" s="36">
        <f>SUMIFS(СВЦЭМ!$C$33:$C$776,СВЦЭМ!$A$33:$A$776,$A17,СВЦЭМ!$B$33:$B$776,V$11)+'СЕТ СН'!$F$12+СВЦЭМ!$D$10+'СЕТ СН'!$F$6-'СЕТ СН'!$F$22</f>
        <v>763.69553991000009</v>
      </c>
      <c r="W17" s="36">
        <f>SUMIFS(СВЦЭМ!$C$33:$C$776,СВЦЭМ!$A$33:$A$776,$A17,СВЦЭМ!$B$33:$B$776,W$11)+'СЕТ СН'!$F$12+СВЦЭМ!$D$10+'СЕТ СН'!$F$6-'СЕТ СН'!$F$22</f>
        <v>745.59062083000003</v>
      </c>
      <c r="X17" s="36">
        <f>SUMIFS(СВЦЭМ!$C$33:$C$776,СВЦЭМ!$A$33:$A$776,$A17,СВЦЭМ!$B$33:$B$776,X$11)+'СЕТ СН'!$F$12+СВЦЭМ!$D$10+'СЕТ СН'!$F$6-'СЕТ СН'!$F$22</f>
        <v>782.28393928000003</v>
      </c>
      <c r="Y17" s="36">
        <f>SUMIFS(СВЦЭМ!$C$33:$C$776,СВЦЭМ!$A$33:$A$776,$A17,СВЦЭМ!$B$33:$B$776,Y$11)+'СЕТ СН'!$F$12+СВЦЭМ!$D$10+'СЕТ СН'!$F$6-'СЕТ СН'!$F$22</f>
        <v>892.68276375000005</v>
      </c>
    </row>
    <row r="18" spans="1:25" ht="15.75" x14ac:dyDescent="0.2">
      <c r="A18" s="35">
        <f t="shared" si="0"/>
        <v>43989</v>
      </c>
      <c r="B18" s="36">
        <f>SUMIFS(СВЦЭМ!$C$33:$C$776,СВЦЭМ!$A$33:$A$776,$A18,СВЦЭМ!$B$33:$B$776,B$11)+'СЕТ СН'!$F$12+СВЦЭМ!$D$10+'СЕТ СН'!$F$6-'СЕТ СН'!$F$22</f>
        <v>999.89433397000005</v>
      </c>
      <c r="C18" s="36">
        <f>SUMIFS(СВЦЭМ!$C$33:$C$776,СВЦЭМ!$A$33:$A$776,$A18,СВЦЭМ!$B$33:$B$776,C$11)+'СЕТ СН'!$F$12+СВЦЭМ!$D$10+'СЕТ СН'!$F$6-'СЕТ СН'!$F$22</f>
        <v>1013.4315620900001</v>
      </c>
      <c r="D18" s="36">
        <f>SUMIFS(СВЦЭМ!$C$33:$C$776,СВЦЭМ!$A$33:$A$776,$A18,СВЦЭМ!$B$33:$B$776,D$11)+'СЕТ СН'!$F$12+СВЦЭМ!$D$10+'СЕТ СН'!$F$6-'СЕТ СН'!$F$22</f>
        <v>1024.2587265699999</v>
      </c>
      <c r="E18" s="36">
        <f>SUMIFS(СВЦЭМ!$C$33:$C$776,СВЦЭМ!$A$33:$A$776,$A18,СВЦЭМ!$B$33:$B$776,E$11)+'СЕТ СН'!$F$12+СВЦЭМ!$D$10+'СЕТ СН'!$F$6-'СЕТ СН'!$F$22</f>
        <v>1024.9667225799999</v>
      </c>
      <c r="F18" s="36">
        <f>SUMIFS(СВЦЭМ!$C$33:$C$776,СВЦЭМ!$A$33:$A$776,$A18,СВЦЭМ!$B$33:$B$776,F$11)+'СЕТ СН'!$F$12+СВЦЭМ!$D$10+'СЕТ СН'!$F$6-'СЕТ СН'!$F$22</f>
        <v>1014.11899844</v>
      </c>
      <c r="G18" s="36">
        <f>SUMIFS(СВЦЭМ!$C$33:$C$776,СВЦЭМ!$A$33:$A$776,$A18,СВЦЭМ!$B$33:$B$776,G$11)+'СЕТ СН'!$F$12+СВЦЭМ!$D$10+'СЕТ СН'!$F$6-'СЕТ СН'!$F$22</f>
        <v>1021.62658521</v>
      </c>
      <c r="H18" s="36">
        <f>SUMIFS(СВЦЭМ!$C$33:$C$776,СВЦЭМ!$A$33:$A$776,$A18,СВЦЭМ!$B$33:$B$776,H$11)+'СЕТ СН'!$F$12+СВЦЭМ!$D$10+'СЕТ СН'!$F$6-'СЕТ СН'!$F$22</f>
        <v>1030.8577961999999</v>
      </c>
      <c r="I18" s="36">
        <f>SUMIFS(СВЦЭМ!$C$33:$C$776,СВЦЭМ!$A$33:$A$776,$A18,СВЦЭМ!$B$33:$B$776,I$11)+'СЕТ СН'!$F$12+СВЦЭМ!$D$10+'СЕТ СН'!$F$6-'СЕТ СН'!$F$22</f>
        <v>1045.9693336299999</v>
      </c>
      <c r="J18" s="36">
        <f>SUMIFS(СВЦЭМ!$C$33:$C$776,СВЦЭМ!$A$33:$A$776,$A18,СВЦЭМ!$B$33:$B$776,J$11)+'СЕТ СН'!$F$12+СВЦЭМ!$D$10+'СЕТ СН'!$F$6-'СЕТ СН'!$F$22</f>
        <v>998.8095635200001</v>
      </c>
      <c r="K18" s="36">
        <f>SUMIFS(СВЦЭМ!$C$33:$C$776,СВЦЭМ!$A$33:$A$776,$A18,СВЦЭМ!$B$33:$B$776,K$11)+'СЕТ СН'!$F$12+СВЦЭМ!$D$10+'СЕТ СН'!$F$6-'СЕТ СН'!$F$22</f>
        <v>902.61831281000002</v>
      </c>
      <c r="L18" s="36">
        <f>SUMIFS(СВЦЭМ!$C$33:$C$776,СВЦЭМ!$A$33:$A$776,$A18,СВЦЭМ!$B$33:$B$776,L$11)+'СЕТ СН'!$F$12+СВЦЭМ!$D$10+'СЕТ СН'!$F$6-'СЕТ СН'!$F$22</f>
        <v>818.10838057000001</v>
      </c>
      <c r="M18" s="36">
        <f>SUMIFS(СВЦЭМ!$C$33:$C$776,СВЦЭМ!$A$33:$A$776,$A18,СВЦЭМ!$B$33:$B$776,M$11)+'СЕТ СН'!$F$12+СВЦЭМ!$D$10+'СЕТ СН'!$F$6-'СЕТ СН'!$F$22</f>
        <v>782.7552744300001</v>
      </c>
      <c r="N18" s="36">
        <f>SUMIFS(СВЦЭМ!$C$33:$C$776,СВЦЭМ!$A$33:$A$776,$A18,СВЦЭМ!$B$33:$B$776,N$11)+'СЕТ СН'!$F$12+СВЦЭМ!$D$10+'СЕТ СН'!$F$6-'СЕТ СН'!$F$22</f>
        <v>784.09244517000002</v>
      </c>
      <c r="O18" s="36">
        <f>SUMIFS(СВЦЭМ!$C$33:$C$776,СВЦЭМ!$A$33:$A$776,$A18,СВЦЭМ!$B$33:$B$776,O$11)+'СЕТ СН'!$F$12+СВЦЭМ!$D$10+'СЕТ СН'!$F$6-'СЕТ СН'!$F$22</f>
        <v>773.95856756000001</v>
      </c>
      <c r="P18" s="36">
        <f>SUMIFS(СВЦЭМ!$C$33:$C$776,СВЦЭМ!$A$33:$A$776,$A18,СВЦЭМ!$B$33:$B$776,P$11)+'СЕТ СН'!$F$12+СВЦЭМ!$D$10+'СЕТ СН'!$F$6-'СЕТ СН'!$F$22</f>
        <v>788.04235860000006</v>
      </c>
      <c r="Q18" s="36">
        <f>SUMIFS(СВЦЭМ!$C$33:$C$776,СВЦЭМ!$A$33:$A$776,$A18,СВЦЭМ!$B$33:$B$776,Q$11)+'СЕТ СН'!$F$12+СВЦЭМ!$D$10+'СЕТ СН'!$F$6-'СЕТ СН'!$F$22</f>
        <v>798.76369282000007</v>
      </c>
      <c r="R18" s="36">
        <f>SUMIFS(СВЦЭМ!$C$33:$C$776,СВЦЭМ!$A$33:$A$776,$A18,СВЦЭМ!$B$33:$B$776,R$11)+'СЕТ СН'!$F$12+СВЦЭМ!$D$10+'СЕТ СН'!$F$6-'СЕТ СН'!$F$22</f>
        <v>797.44745078000005</v>
      </c>
      <c r="S18" s="36">
        <f>SUMIFS(СВЦЭМ!$C$33:$C$776,СВЦЭМ!$A$33:$A$776,$A18,СВЦЭМ!$B$33:$B$776,S$11)+'СЕТ СН'!$F$12+СВЦЭМ!$D$10+'СЕТ СН'!$F$6-'СЕТ СН'!$F$22</f>
        <v>799.28030999000009</v>
      </c>
      <c r="T18" s="36">
        <f>SUMIFS(СВЦЭМ!$C$33:$C$776,СВЦЭМ!$A$33:$A$776,$A18,СВЦЭМ!$B$33:$B$776,T$11)+'СЕТ СН'!$F$12+СВЦЭМ!$D$10+'СЕТ СН'!$F$6-'СЕТ СН'!$F$22</f>
        <v>792.4517029000001</v>
      </c>
      <c r="U18" s="36">
        <f>SUMIFS(СВЦЭМ!$C$33:$C$776,СВЦЭМ!$A$33:$A$776,$A18,СВЦЭМ!$B$33:$B$776,U$11)+'СЕТ СН'!$F$12+СВЦЭМ!$D$10+'СЕТ СН'!$F$6-'СЕТ СН'!$F$22</f>
        <v>771.85677568000006</v>
      </c>
      <c r="V18" s="36">
        <f>SUMIFS(СВЦЭМ!$C$33:$C$776,СВЦЭМ!$A$33:$A$776,$A18,СВЦЭМ!$B$33:$B$776,V$11)+'СЕТ СН'!$F$12+СВЦЭМ!$D$10+'СЕТ СН'!$F$6-'СЕТ СН'!$F$22</f>
        <v>721.99959494000007</v>
      </c>
      <c r="W18" s="36">
        <f>SUMIFS(СВЦЭМ!$C$33:$C$776,СВЦЭМ!$A$33:$A$776,$A18,СВЦЭМ!$B$33:$B$776,W$11)+'СЕТ СН'!$F$12+СВЦЭМ!$D$10+'СЕТ СН'!$F$6-'СЕТ СН'!$F$22</f>
        <v>714.67047914000011</v>
      </c>
      <c r="X18" s="36">
        <f>SUMIFS(СВЦЭМ!$C$33:$C$776,СВЦЭМ!$A$33:$A$776,$A18,СВЦЭМ!$B$33:$B$776,X$11)+'СЕТ СН'!$F$12+СВЦЭМ!$D$10+'СЕТ СН'!$F$6-'СЕТ СН'!$F$22</f>
        <v>741.65224980000005</v>
      </c>
      <c r="Y18" s="36">
        <f>SUMIFS(СВЦЭМ!$C$33:$C$776,СВЦЭМ!$A$33:$A$776,$A18,СВЦЭМ!$B$33:$B$776,Y$11)+'СЕТ СН'!$F$12+СВЦЭМ!$D$10+'СЕТ СН'!$F$6-'СЕТ СН'!$F$22</f>
        <v>840.78894108000009</v>
      </c>
    </row>
    <row r="19" spans="1:25" ht="15.75" x14ac:dyDescent="0.2">
      <c r="A19" s="35">
        <f t="shared" si="0"/>
        <v>43990</v>
      </c>
      <c r="B19" s="36">
        <f>SUMIFS(СВЦЭМ!$C$33:$C$776,СВЦЭМ!$A$33:$A$776,$A19,СВЦЭМ!$B$33:$B$776,B$11)+'СЕТ СН'!$F$12+СВЦЭМ!$D$10+'СЕТ СН'!$F$6-'СЕТ СН'!$F$22</f>
        <v>982.00898265000001</v>
      </c>
      <c r="C19" s="36">
        <f>SUMIFS(СВЦЭМ!$C$33:$C$776,СВЦЭМ!$A$33:$A$776,$A19,СВЦЭМ!$B$33:$B$776,C$11)+'СЕТ СН'!$F$12+СВЦЭМ!$D$10+'СЕТ СН'!$F$6-'СЕТ СН'!$F$22</f>
        <v>1006.2780201100001</v>
      </c>
      <c r="D19" s="36">
        <f>SUMIFS(СВЦЭМ!$C$33:$C$776,СВЦЭМ!$A$33:$A$776,$A19,СВЦЭМ!$B$33:$B$776,D$11)+'СЕТ СН'!$F$12+СВЦЭМ!$D$10+'СЕТ СН'!$F$6-'СЕТ СН'!$F$22</f>
        <v>1041.97500156</v>
      </c>
      <c r="E19" s="36">
        <f>SUMIFS(СВЦЭМ!$C$33:$C$776,СВЦЭМ!$A$33:$A$776,$A19,СВЦЭМ!$B$33:$B$776,E$11)+'СЕТ СН'!$F$12+СВЦЭМ!$D$10+'СЕТ СН'!$F$6-'СЕТ СН'!$F$22</f>
        <v>1051.9220837600001</v>
      </c>
      <c r="F19" s="36">
        <f>SUMIFS(СВЦЭМ!$C$33:$C$776,СВЦЭМ!$A$33:$A$776,$A19,СВЦЭМ!$B$33:$B$776,F$11)+'СЕТ СН'!$F$12+СВЦЭМ!$D$10+'СЕТ СН'!$F$6-'СЕТ СН'!$F$22</f>
        <v>1043.24539534</v>
      </c>
      <c r="G19" s="36">
        <f>SUMIFS(СВЦЭМ!$C$33:$C$776,СВЦЭМ!$A$33:$A$776,$A19,СВЦЭМ!$B$33:$B$776,G$11)+'СЕТ СН'!$F$12+СВЦЭМ!$D$10+'СЕТ СН'!$F$6-'СЕТ СН'!$F$22</f>
        <v>1041.123803</v>
      </c>
      <c r="H19" s="36">
        <f>SUMIFS(СВЦЭМ!$C$33:$C$776,СВЦЭМ!$A$33:$A$776,$A19,СВЦЭМ!$B$33:$B$776,H$11)+'СЕТ СН'!$F$12+СВЦЭМ!$D$10+'СЕТ СН'!$F$6-'СЕТ СН'!$F$22</f>
        <v>1036.9028535299999</v>
      </c>
      <c r="I19" s="36">
        <f>SUMIFS(СВЦЭМ!$C$33:$C$776,СВЦЭМ!$A$33:$A$776,$A19,СВЦЭМ!$B$33:$B$776,I$11)+'СЕТ СН'!$F$12+СВЦЭМ!$D$10+'СЕТ СН'!$F$6-'СЕТ СН'!$F$22</f>
        <v>1036.59049007</v>
      </c>
      <c r="J19" s="36">
        <f>SUMIFS(СВЦЭМ!$C$33:$C$776,СВЦЭМ!$A$33:$A$776,$A19,СВЦЭМ!$B$33:$B$776,J$11)+'СЕТ СН'!$F$12+СВЦЭМ!$D$10+'СЕТ СН'!$F$6-'СЕТ СН'!$F$22</f>
        <v>956.14795445000004</v>
      </c>
      <c r="K19" s="36">
        <f>SUMIFS(СВЦЭМ!$C$33:$C$776,СВЦЭМ!$A$33:$A$776,$A19,СВЦЭМ!$B$33:$B$776,K$11)+'СЕТ СН'!$F$12+СВЦЭМ!$D$10+'СЕТ СН'!$F$6-'СЕТ СН'!$F$22</f>
        <v>838.18520381000008</v>
      </c>
      <c r="L19" s="36">
        <f>SUMIFS(СВЦЭМ!$C$33:$C$776,СВЦЭМ!$A$33:$A$776,$A19,СВЦЭМ!$B$33:$B$776,L$11)+'СЕТ СН'!$F$12+СВЦЭМ!$D$10+'СЕТ СН'!$F$6-'СЕТ СН'!$F$22</f>
        <v>776.49637346000009</v>
      </c>
      <c r="M19" s="36">
        <f>SUMIFS(СВЦЭМ!$C$33:$C$776,СВЦЭМ!$A$33:$A$776,$A19,СВЦЭМ!$B$33:$B$776,M$11)+'СЕТ СН'!$F$12+СВЦЭМ!$D$10+'СЕТ СН'!$F$6-'СЕТ СН'!$F$22</f>
        <v>761.32060665000006</v>
      </c>
      <c r="N19" s="36">
        <f>SUMIFS(СВЦЭМ!$C$33:$C$776,СВЦЭМ!$A$33:$A$776,$A19,СВЦЭМ!$B$33:$B$776,N$11)+'СЕТ СН'!$F$12+СВЦЭМ!$D$10+'СЕТ СН'!$F$6-'СЕТ СН'!$F$22</f>
        <v>771.32952486000011</v>
      </c>
      <c r="O19" s="36">
        <f>SUMIFS(СВЦЭМ!$C$33:$C$776,СВЦЭМ!$A$33:$A$776,$A19,СВЦЭМ!$B$33:$B$776,O$11)+'СЕТ СН'!$F$12+СВЦЭМ!$D$10+'СЕТ СН'!$F$6-'СЕТ СН'!$F$22</f>
        <v>786.49130007000008</v>
      </c>
      <c r="P19" s="36">
        <f>SUMIFS(СВЦЭМ!$C$33:$C$776,СВЦЭМ!$A$33:$A$776,$A19,СВЦЭМ!$B$33:$B$776,P$11)+'СЕТ СН'!$F$12+СВЦЭМ!$D$10+'СЕТ СН'!$F$6-'СЕТ СН'!$F$22</f>
        <v>784.40452763000008</v>
      </c>
      <c r="Q19" s="36">
        <f>SUMIFS(СВЦЭМ!$C$33:$C$776,СВЦЭМ!$A$33:$A$776,$A19,СВЦЭМ!$B$33:$B$776,Q$11)+'СЕТ СН'!$F$12+СВЦЭМ!$D$10+'СЕТ СН'!$F$6-'СЕТ СН'!$F$22</f>
        <v>788.47435744000006</v>
      </c>
      <c r="R19" s="36">
        <f>SUMIFS(СВЦЭМ!$C$33:$C$776,СВЦЭМ!$A$33:$A$776,$A19,СВЦЭМ!$B$33:$B$776,R$11)+'СЕТ СН'!$F$12+СВЦЭМ!$D$10+'СЕТ СН'!$F$6-'СЕТ СН'!$F$22</f>
        <v>781.9511222000001</v>
      </c>
      <c r="S19" s="36">
        <f>SUMIFS(СВЦЭМ!$C$33:$C$776,СВЦЭМ!$A$33:$A$776,$A19,СВЦЭМ!$B$33:$B$776,S$11)+'СЕТ СН'!$F$12+СВЦЭМ!$D$10+'СЕТ СН'!$F$6-'СЕТ СН'!$F$22</f>
        <v>801.3003610400001</v>
      </c>
      <c r="T19" s="36">
        <f>SUMIFS(СВЦЭМ!$C$33:$C$776,СВЦЭМ!$A$33:$A$776,$A19,СВЦЭМ!$B$33:$B$776,T$11)+'СЕТ СН'!$F$12+СВЦЭМ!$D$10+'СЕТ СН'!$F$6-'СЕТ СН'!$F$22</f>
        <v>785.89484499000002</v>
      </c>
      <c r="U19" s="36">
        <f>SUMIFS(СВЦЭМ!$C$33:$C$776,СВЦЭМ!$A$33:$A$776,$A19,СВЦЭМ!$B$33:$B$776,U$11)+'СЕТ СН'!$F$12+СВЦЭМ!$D$10+'СЕТ СН'!$F$6-'СЕТ СН'!$F$22</f>
        <v>786.36846485000001</v>
      </c>
      <c r="V19" s="36">
        <f>SUMIFS(СВЦЭМ!$C$33:$C$776,СВЦЭМ!$A$33:$A$776,$A19,СВЦЭМ!$B$33:$B$776,V$11)+'СЕТ СН'!$F$12+СВЦЭМ!$D$10+'СЕТ СН'!$F$6-'СЕТ СН'!$F$22</f>
        <v>755.77021617000003</v>
      </c>
      <c r="W19" s="36">
        <f>SUMIFS(СВЦЭМ!$C$33:$C$776,СВЦЭМ!$A$33:$A$776,$A19,СВЦЭМ!$B$33:$B$776,W$11)+'СЕТ СН'!$F$12+СВЦЭМ!$D$10+'СЕТ СН'!$F$6-'СЕТ СН'!$F$22</f>
        <v>742.91504343000008</v>
      </c>
      <c r="X19" s="36">
        <f>SUMIFS(СВЦЭМ!$C$33:$C$776,СВЦЭМ!$A$33:$A$776,$A19,СВЦЭМ!$B$33:$B$776,X$11)+'СЕТ СН'!$F$12+СВЦЭМ!$D$10+'СЕТ СН'!$F$6-'СЕТ СН'!$F$22</f>
        <v>787.44075119000001</v>
      </c>
      <c r="Y19" s="36">
        <f>SUMIFS(СВЦЭМ!$C$33:$C$776,СВЦЭМ!$A$33:$A$776,$A19,СВЦЭМ!$B$33:$B$776,Y$11)+'СЕТ СН'!$F$12+СВЦЭМ!$D$10+'СЕТ СН'!$F$6-'СЕТ СН'!$F$22</f>
        <v>854.94591295000009</v>
      </c>
    </row>
    <row r="20" spans="1:25" ht="15.75" x14ac:dyDescent="0.2">
      <c r="A20" s="35">
        <f t="shared" si="0"/>
        <v>43991</v>
      </c>
      <c r="B20" s="36">
        <f>SUMIFS(СВЦЭМ!$C$33:$C$776,СВЦЭМ!$A$33:$A$776,$A20,СВЦЭМ!$B$33:$B$776,B$11)+'СЕТ СН'!$F$12+СВЦЭМ!$D$10+'СЕТ СН'!$F$6-'СЕТ СН'!$F$22</f>
        <v>961.28330721000009</v>
      </c>
      <c r="C20" s="36">
        <f>SUMIFS(СВЦЭМ!$C$33:$C$776,СВЦЭМ!$A$33:$A$776,$A20,СВЦЭМ!$B$33:$B$776,C$11)+'СЕТ СН'!$F$12+СВЦЭМ!$D$10+'СЕТ СН'!$F$6-'СЕТ СН'!$F$22</f>
        <v>1003.49553532</v>
      </c>
      <c r="D20" s="36">
        <f>SUMIFS(СВЦЭМ!$C$33:$C$776,СВЦЭМ!$A$33:$A$776,$A20,СВЦЭМ!$B$33:$B$776,D$11)+'СЕТ СН'!$F$12+СВЦЭМ!$D$10+'СЕТ СН'!$F$6-'СЕТ СН'!$F$22</f>
        <v>1021.2195152800001</v>
      </c>
      <c r="E20" s="36">
        <f>SUMIFS(СВЦЭМ!$C$33:$C$776,СВЦЭМ!$A$33:$A$776,$A20,СВЦЭМ!$B$33:$B$776,E$11)+'СЕТ СН'!$F$12+СВЦЭМ!$D$10+'СЕТ СН'!$F$6-'СЕТ СН'!$F$22</f>
        <v>1031.0494002299999</v>
      </c>
      <c r="F20" s="36">
        <f>SUMIFS(СВЦЭМ!$C$33:$C$776,СВЦЭМ!$A$33:$A$776,$A20,СВЦЭМ!$B$33:$B$776,F$11)+'СЕТ СН'!$F$12+СВЦЭМ!$D$10+'СЕТ СН'!$F$6-'СЕТ СН'!$F$22</f>
        <v>1022.24159736</v>
      </c>
      <c r="G20" s="36">
        <f>SUMIFS(СВЦЭМ!$C$33:$C$776,СВЦЭМ!$A$33:$A$776,$A20,СВЦЭМ!$B$33:$B$776,G$11)+'СЕТ СН'!$F$12+СВЦЭМ!$D$10+'СЕТ СН'!$F$6-'СЕТ СН'!$F$22</f>
        <v>1027.6645448900001</v>
      </c>
      <c r="H20" s="36">
        <f>SUMIFS(СВЦЭМ!$C$33:$C$776,СВЦЭМ!$A$33:$A$776,$A20,СВЦЭМ!$B$33:$B$776,H$11)+'СЕТ СН'!$F$12+СВЦЭМ!$D$10+'СЕТ СН'!$F$6-'СЕТ СН'!$F$22</f>
        <v>1012.7507626900001</v>
      </c>
      <c r="I20" s="36">
        <f>SUMIFS(СВЦЭМ!$C$33:$C$776,СВЦЭМ!$A$33:$A$776,$A20,СВЦЭМ!$B$33:$B$776,I$11)+'СЕТ СН'!$F$12+СВЦЭМ!$D$10+'СЕТ СН'!$F$6-'СЕТ СН'!$F$22</f>
        <v>952.91906895000011</v>
      </c>
      <c r="J20" s="36">
        <f>SUMIFS(СВЦЭМ!$C$33:$C$776,СВЦЭМ!$A$33:$A$776,$A20,СВЦЭМ!$B$33:$B$776,J$11)+'СЕТ СН'!$F$12+СВЦЭМ!$D$10+'СЕТ СН'!$F$6-'СЕТ СН'!$F$22</f>
        <v>880.68386207000003</v>
      </c>
      <c r="K20" s="36">
        <f>SUMIFS(СВЦЭМ!$C$33:$C$776,СВЦЭМ!$A$33:$A$776,$A20,СВЦЭМ!$B$33:$B$776,K$11)+'СЕТ СН'!$F$12+СВЦЭМ!$D$10+'СЕТ СН'!$F$6-'СЕТ СН'!$F$22</f>
        <v>806.2737663800001</v>
      </c>
      <c r="L20" s="36">
        <f>SUMIFS(СВЦЭМ!$C$33:$C$776,СВЦЭМ!$A$33:$A$776,$A20,СВЦЭМ!$B$33:$B$776,L$11)+'СЕТ СН'!$F$12+СВЦЭМ!$D$10+'СЕТ СН'!$F$6-'СЕТ СН'!$F$22</f>
        <v>773.71660110000005</v>
      </c>
      <c r="M20" s="36">
        <f>SUMIFS(СВЦЭМ!$C$33:$C$776,СВЦЭМ!$A$33:$A$776,$A20,СВЦЭМ!$B$33:$B$776,M$11)+'СЕТ СН'!$F$12+СВЦЭМ!$D$10+'СЕТ СН'!$F$6-'СЕТ СН'!$F$22</f>
        <v>777.40896308000004</v>
      </c>
      <c r="N20" s="36">
        <f>SUMIFS(СВЦЭМ!$C$33:$C$776,СВЦЭМ!$A$33:$A$776,$A20,СВЦЭМ!$B$33:$B$776,N$11)+'СЕТ СН'!$F$12+СВЦЭМ!$D$10+'СЕТ СН'!$F$6-'СЕТ СН'!$F$22</f>
        <v>802.96560950000003</v>
      </c>
      <c r="O20" s="36">
        <f>SUMIFS(СВЦЭМ!$C$33:$C$776,СВЦЭМ!$A$33:$A$776,$A20,СВЦЭМ!$B$33:$B$776,O$11)+'СЕТ СН'!$F$12+СВЦЭМ!$D$10+'СЕТ СН'!$F$6-'СЕТ СН'!$F$22</f>
        <v>796.22734474000004</v>
      </c>
      <c r="P20" s="36">
        <f>SUMIFS(СВЦЭМ!$C$33:$C$776,СВЦЭМ!$A$33:$A$776,$A20,СВЦЭМ!$B$33:$B$776,P$11)+'СЕТ СН'!$F$12+СВЦЭМ!$D$10+'СЕТ СН'!$F$6-'СЕТ СН'!$F$22</f>
        <v>809.87247773000001</v>
      </c>
      <c r="Q20" s="36">
        <f>SUMIFS(СВЦЭМ!$C$33:$C$776,СВЦЭМ!$A$33:$A$776,$A20,СВЦЭМ!$B$33:$B$776,Q$11)+'СЕТ СН'!$F$12+СВЦЭМ!$D$10+'СЕТ СН'!$F$6-'СЕТ СН'!$F$22</f>
        <v>808.18791448000002</v>
      </c>
      <c r="R20" s="36">
        <f>SUMIFS(СВЦЭМ!$C$33:$C$776,СВЦЭМ!$A$33:$A$776,$A20,СВЦЭМ!$B$33:$B$776,R$11)+'СЕТ СН'!$F$12+СВЦЭМ!$D$10+'СЕТ СН'!$F$6-'СЕТ СН'!$F$22</f>
        <v>812.88794188000008</v>
      </c>
      <c r="S20" s="36">
        <f>SUMIFS(СВЦЭМ!$C$33:$C$776,СВЦЭМ!$A$33:$A$776,$A20,СВЦЭМ!$B$33:$B$776,S$11)+'СЕТ СН'!$F$12+СВЦЭМ!$D$10+'СЕТ СН'!$F$6-'СЕТ СН'!$F$22</f>
        <v>821.77850646000002</v>
      </c>
      <c r="T20" s="36">
        <f>SUMIFS(СВЦЭМ!$C$33:$C$776,СВЦЭМ!$A$33:$A$776,$A20,СВЦЭМ!$B$33:$B$776,T$11)+'СЕТ СН'!$F$12+СВЦЭМ!$D$10+'СЕТ СН'!$F$6-'СЕТ СН'!$F$22</f>
        <v>816.31488367000009</v>
      </c>
      <c r="U20" s="36">
        <f>SUMIFS(СВЦЭМ!$C$33:$C$776,СВЦЭМ!$A$33:$A$776,$A20,СВЦЭМ!$B$33:$B$776,U$11)+'СЕТ СН'!$F$12+СВЦЭМ!$D$10+'СЕТ СН'!$F$6-'СЕТ СН'!$F$22</f>
        <v>829.11670081000011</v>
      </c>
      <c r="V20" s="36">
        <f>SUMIFS(СВЦЭМ!$C$33:$C$776,СВЦЭМ!$A$33:$A$776,$A20,СВЦЭМ!$B$33:$B$776,V$11)+'СЕТ СН'!$F$12+СВЦЭМ!$D$10+'СЕТ СН'!$F$6-'СЕТ СН'!$F$22</f>
        <v>824.39524035000011</v>
      </c>
      <c r="W20" s="36">
        <f>SUMIFS(СВЦЭМ!$C$33:$C$776,СВЦЭМ!$A$33:$A$776,$A20,СВЦЭМ!$B$33:$B$776,W$11)+'СЕТ СН'!$F$12+СВЦЭМ!$D$10+'СЕТ СН'!$F$6-'СЕТ СН'!$F$22</f>
        <v>832.41868167000007</v>
      </c>
      <c r="X20" s="36">
        <f>SUMIFS(СВЦЭМ!$C$33:$C$776,СВЦЭМ!$A$33:$A$776,$A20,СВЦЭМ!$B$33:$B$776,X$11)+'СЕТ СН'!$F$12+СВЦЭМ!$D$10+'СЕТ СН'!$F$6-'СЕТ СН'!$F$22</f>
        <v>821.79836978000003</v>
      </c>
      <c r="Y20" s="36">
        <f>SUMIFS(СВЦЭМ!$C$33:$C$776,СВЦЭМ!$A$33:$A$776,$A20,СВЦЭМ!$B$33:$B$776,Y$11)+'СЕТ СН'!$F$12+СВЦЭМ!$D$10+'СЕТ СН'!$F$6-'СЕТ СН'!$F$22</f>
        <v>911.94865329000004</v>
      </c>
    </row>
    <row r="21" spans="1:25" ht="15.75" x14ac:dyDescent="0.2">
      <c r="A21" s="35">
        <f t="shared" si="0"/>
        <v>43992</v>
      </c>
      <c r="B21" s="36">
        <f>SUMIFS(СВЦЭМ!$C$33:$C$776,СВЦЭМ!$A$33:$A$776,$A21,СВЦЭМ!$B$33:$B$776,B$11)+'СЕТ СН'!$F$12+СВЦЭМ!$D$10+'СЕТ СН'!$F$6-'СЕТ СН'!$F$22</f>
        <v>1039.03214177</v>
      </c>
      <c r="C21" s="36">
        <f>SUMIFS(СВЦЭМ!$C$33:$C$776,СВЦЭМ!$A$33:$A$776,$A21,СВЦЭМ!$B$33:$B$776,C$11)+'СЕТ СН'!$F$12+СВЦЭМ!$D$10+'СЕТ СН'!$F$6-'СЕТ СН'!$F$22</f>
        <v>1043.0255489799999</v>
      </c>
      <c r="D21" s="36">
        <f>SUMIFS(СВЦЭМ!$C$33:$C$776,СВЦЭМ!$A$33:$A$776,$A21,СВЦЭМ!$B$33:$B$776,D$11)+'СЕТ СН'!$F$12+СВЦЭМ!$D$10+'СЕТ СН'!$F$6-'СЕТ СН'!$F$22</f>
        <v>1029.19639781</v>
      </c>
      <c r="E21" s="36">
        <f>SUMIFS(СВЦЭМ!$C$33:$C$776,СВЦЭМ!$A$33:$A$776,$A21,СВЦЭМ!$B$33:$B$776,E$11)+'СЕТ СН'!$F$12+СВЦЭМ!$D$10+'СЕТ СН'!$F$6-'СЕТ СН'!$F$22</f>
        <v>1032.7333118700001</v>
      </c>
      <c r="F21" s="36">
        <f>SUMIFS(СВЦЭМ!$C$33:$C$776,СВЦЭМ!$A$33:$A$776,$A21,СВЦЭМ!$B$33:$B$776,F$11)+'СЕТ СН'!$F$12+СВЦЭМ!$D$10+'СЕТ СН'!$F$6-'СЕТ СН'!$F$22</f>
        <v>1027.5173466900001</v>
      </c>
      <c r="G21" s="36">
        <f>SUMIFS(СВЦЭМ!$C$33:$C$776,СВЦЭМ!$A$33:$A$776,$A21,СВЦЭМ!$B$33:$B$776,G$11)+'СЕТ СН'!$F$12+СВЦЭМ!$D$10+'СЕТ СН'!$F$6-'СЕТ СН'!$F$22</f>
        <v>1026.1693806799999</v>
      </c>
      <c r="H21" s="36">
        <f>SUMIFS(СВЦЭМ!$C$33:$C$776,СВЦЭМ!$A$33:$A$776,$A21,СВЦЭМ!$B$33:$B$776,H$11)+'СЕТ СН'!$F$12+СВЦЭМ!$D$10+'СЕТ СН'!$F$6-'СЕТ СН'!$F$22</f>
        <v>1045.78638286</v>
      </c>
      <c r="I21" s="36">
        <f>SUMIFS(СВЦЭМ!$C$33:$C$776,СВЦЭМ!$A$33:$A$776,$A21,СВЦЭМ!$B$33:$B$776,I$11)+'СЕТ СН'!$F$12+СВЦЭМ!$D$10+'СЕТ СН'!$F$6-'СЕТ СН'!$F$22</f>
        <v>1016.74026861</v>
      </c>
      <c r="J21" s="36">
        <f>SUMIFS(СВЦЭМ!$C$33:$C$776,СВЦЭМ!$A$33:$A$776,$A21,СВЦЭМ!$B$33:$B$776,J$11)+'СЕТ СН'!$F$12+СВЦЭМ!$D$10+'СЕТ СН'!$F$6-'СЕТ СН'!$F$22</f>
        <v>955.19681362000006</v>
      </c>
      <c r="K21" s="36">
        <f>SUMIFS(СВЦЭМ!$C$33:$C$776,СВЦЭМ!$A$33:$A$776,$A21,СВЦЭМ!$B$33:$B$776,K$11)+'СЕТ СН'!$F$12+СВЦЭМ!$D$10+'СЕТ СН'!$F$6-'СЕТ СН'!$F$22</f>
        <v>863.60379314000011</v>
      </c>
      <c r="L21" s="36">
        <f>SUMIFS(СВЦЭМ!$C$33:$C$776,СВЦЭМ!$A$33:$A$776,$A21,СВЦЭМ!$B$33:$B$776,L$11)+'СЕТ СН'!$F$12+СВЦЭМ!$D$10+'СЕТ СН'!$F$6-'СЕТ СН'!$F$22</f>
        <v>788.99619402000008</v>
      </c>
      <c r="M21" s="36">
        <f>SUMIFS(СВЦЭМ!$C$33:$C$776,СВЦЭМ!$A$33:$A$776,$A21,СВЦЭМ!$B$33:$B$776,M$11)+'СЕТ СН'!$F$12+СВЦЭМ!$D$10+'СЕТ СН'!$F$6-'СЕТ СН'!$F$22</f>
        <v>798.79678970000009</v>
      </c>
      <c r="N21" s="36">
        <f>SUMIFS(СВЦЭМ!$C$33:$C$776,СВЦЭМ!$A$33:$A$776,$A21,СВЦЭМ!$B$33:$B$776,N$11)+'СЕТ СН'!$F$12+СВЦЭМ!$D$10+'СЕТ СН'!$F$6-'СЕТ СН'!$F$22</f>
        <v>813.34337994000009</v>
      </c>
      <c r="O21" s="36">
        <f>SUMIFS(СВЦЭМ!$C$33:$C$776,СВЦЭМ!$A$33:$A$776,$A21,СВЦЭМ!$B$33:$B$776,O$11)+'СЕТ СН'!$F$12+СВЦЭМ!$D$10+'СЕТ СН'!$F$6-'СЕТ СН'!$F$22</f>
        <v>809.30929900000001</v>
      </c>
      <c r="P21" s="36">
        <f>SUMIFS(СВЦЭМ!$C$33:$C$776,СВЦЭМ!$A$33:$A$776,$A21,СВЦЭМ!$B$33:$B$776,P$11)+'СЕТ СН'!$F$12+СВЦЭМ!$D$10+'СЕТ СН'!$F$6-'СЕТ СН'!$F$22</f>
        <v>818.56806774000006</v>
      </c>
      <c r="Q21" s="36">
        <f>SUMIFS(СВЦЭМ!$C$33:$C$776,СВЦЭМ!$A$33:$A$776,$A21,СВЦЭМ!$B$33:$B$776,Q$11)+'СЕТ СН'!$F$12+СВЦЭМ!$D$10+'СЕТ СН'!$F$6-'СЕТ СН'!$F$22</f>
        <v>824.94937540000001</v>
      </c>
      <c r="R21" s="36">
        <f>SUMIFS(СВЦЭМ!$C$33:$C$776,СВЦЭМ!$A$33:$A$776,$A21,СВЦЭМ!$B$33:$B$776,R$11)+'СЕТ СН'!$F$12+СВЦЭМ!$D$10+'СЕТ СН'!$F$6-'СЕТ СН'!$F$22</f>
        <v>827.21836553000003</v>
      </c>
      <c r="S21" s="36">
        <f>SUMIFS(СВЦЭМ!$C$33:$C$776,СВЦЭМ!$A$33:$A$776,$A21,СВЦЭМ!$B$33:$B$776,S$11)+'СЕТ СН'!$F$12+СВЦЭМ!$D$10+'СЕТ СН'!$F$6-'СЕТ СН'!$F$22</f>
        <v>827.70534318000011</v>
      </c>
      <c r="T21" s="36">
        <f>SUMIFS(СВЦЭМ!$C$33:$C$776,СВЦЭМ!$A$33:$A$776,$A21,СВЦЭМ!$B$33:$B$776,T$11)+'СЕТ СН'!$F$12+СВЦЭМ!$D$10+'СЕТ СН'!$F$6-'СЕТ СН'!$F$22</f>
        <v>826.48303965000002</v>
      </c>
      <c r="U21" s="36">
        <f>SUMIFS(СВЦЭМ!$C$33:$C$776,СВЦЭМ!$A$33:$A$776,$A21,СВЦЭМ!$B$33:$B$776,U$11)+'СЕТ СН'!$F$12+СВЦЭМ!$D$10+'СЕТ СН'!$F$6-'СЕТ СН'!$F$22</f>
        <v>826.43250060000003</v>
      </c>
      <c r="V21" s="36">
        <f>SUMIFS(СВЦЭМ!$C$33:$C$776,СВЦЭМ!$A$33:$A$776,$A21,СВЦЭМ!$B$33:$B$776,V$11)+'СЕТ СН'!$F$12+СВЦЭМ!$D$10+'СЕТ СН'!$F$6-'СЕТ СН'!$F$22</f>
        <v>812.98268560000008</v>
      </c>
      <c r="W21" s="36">
        <f>SUMIFS(СВЦЭМ!$C$33:$C$776,СВЦЭМ!$A$33:$A$776,$A21,СВЦЭМ!$B$33:$B$776,W$11)+'СЕТ СН'!$F$12+СВЦЭМ!$D$10+'СЕТ СН'!$F$6-'СЕТ СН'!$F$22</f>
        <v>814.59701567000002</v>
      </c>
      <c r="X21" s="36">
        <f>SUMIFS(СВЦЭМ!$C$33:$C$776,СВЦЭМ!$A$33:$A$776,$A21,СВЦЭМ!$B$33:$B$776,X$11)+'СЕТ СН'!$F$12+СВЦЭМ!$D$10+'СЕТ СН'!$F$6-'СЕТ СН'!$F$22</f>
        <v>856.8851145000001</v>
      </c>
      <c r="Y21" s="36">
        <f>SUMIFS(СВЦЭМ!$C$33:$C$776,СВЦЭМ!$A$33:$A$776,$A21,СВЦЭМ!$B$33:$B$776,Y$11)+'СЕТ СН'!$F$12+СВЦЭМ!$D$10+'СЕТ СН'!$F$6-'СЕТ СН'!$F$22</f>
        <v>957.54742154000007</v>
      </c>
    </row>
    <row r="22" spans="1:25" ht="15.75" x14ac:dyDescent="0.2">
      <c r="A22" s="35">
        <f t="shared" si="0"/>
        <v>43993</v>
      </c>
      <c r="B22" s="36">
        <f>SUMIFS(СВЦЭМ!$C$33:$C$776,СВЦЭМ!$A$33:$A$776,$A22,СВЦЭМ!$B$33:$B$776,B$11)+'СЕТ СН'!$F$12+СВЦЭМ!$D$10+'СЕТ СН'!$F$6-'СЕТ СН'!$F$22</f>
        <v>1079.0206192699998</v>
      </c>
      <c r="C22" s="36">
        <f>SUMIFS(СВЦЭМ!$C$33:$C$776,СВЦЭМ!$A$33:$A$776,$A22,СВЦЭМ!$B$33:$B$776,C$11)+'СЕТ СН'!$F$12+СВЦЭМ!$D$10+'СЕТ СН'!$F$6-'СЕТ СН'!$F$22</f>
        <v>1042.8589650900001</v>
      </c>
      <c r="D22" s="36">
        <f>SUMIFS(СВЦЭМ!$C$33:$C$776,СВЦЭМ!$A$33:$A$776,$A22,СВЦЭМ!$B$33:$B$776,D$11)+'СЕТ СН'!$F$12+СВЦЭМ!$D$10+'СЕТ СН'!$F$6-'СЕТ СН'!$F$22</f>
        <v>1020.63943512</v>
      </c>
      <c r="E22" s="36">
        <f>SUMIFS(СВЦЭМ!$C$33:$C$776,СВЦЭМ!$A$33:$A$776,$A22,СВЦЭМ!$B$33:$B$776,E$11)+'СЕТ СН'!$F$12+СВЦЭМ!$D$10+'СЕТ СН'!$F$6-'СЕТ СН'!$F$22</f>
        <v>1027.29497836</v>
      </c>
      <c r="F22" s="36">
        <f>SUMIFS(СВЦЭМ!$C$33:$C$776,СВЦЭМ!$A$33:$A$776,$A22,СВЦЭМ!$B$33:$B$776,F$11)+'СЕТ СН'!$F$12+СВЦЭМ!$D$10+'СЕТ СН'!$F$6-'СЕТ СН'!$F$22</f>
        <v>1017.68332811</v>
      </c>
      <c r="G22" s="36">
        <f>SUMIFS(СВЦЭМ!$C$33:$C$776,СВЦЭМ!$A$33:$A$776,$A22,СВЦЭМ!$B$33:$B$776,G$11)+'СЕТ СН'!$F$12+СВЦЭМ!$D$10+'СЕТ СН'!$F$6-'СЕТ СН'!$F$22</f>
        <v>1022.87512613</v>
      </c>
      <c r="H22" s="36">
        <f>SUMIFS(СВЦЭМ!$C$33:$C$776,СВЦЭМ!$A$33:$A$776,$A22,СВЦЭМ!$B$33:$B$776,H$11)+'СЕТ СН'!$F$12+СВЦЭМ!$D$10+'СЕТ СН'!$F$6-'СЕТ СН'!$F$22</f>
        <v>1034.01259426</v>
      </c>
      <c r="I22" s="36">
        <f>SUMIFS(СВЦЭМ!$C$33:$C$776,СВЦЭМ!$A$33:$A$776,$A22,СВЦЭМ!$B$33:$B$776,I$11)+'СЕТ СН'!$F$12+СВЦЭМ!$D$10+'СЕТ СН'!$F$6-'СЕТ СН'!$F$22</f>
        <v>1060.5498106699999</v>
      </c>
      <c r="J22" s="36">
        <f>SUMIFS(СВЦЭМ!$C$33:$C$776,СВЦЭМ!$A$33:$A$776,$A22,СВЦЭМ!$B$33:$B$776,J$11)+'СЕТ СН'!$F$12+СВЦЭМ!$D$10+'СЕТ СН'!$F$6-'СЕТ СН'!$F$22</f>
        <v>990.91579795000007</v>
      </c>
      <c r="K22" s="36">
        <f>SUMIFS(СВЦЭМ!$C$33:$C$776,СВЦЭМ!$A$33:$A$776,$A22,СВЦЭМ!$B$33:$B$776,K$11)+'СЕТ СН'!$F$12+СВЦЭМ!$D$10+'СЕТ СН'!$F$6-'СЕТ СН'!$F$22</f>
        <v>898.72488150000004</v>
      </c>
      <c r="L22" s="36">
        <f>SUMIFS(СВЦЭМ!$C$33:$C$776,СВЦЭМ!$A$33:$A$776,$A22,СВЦЭМ!$B$33:$B$776,L$11)+'СЕТ СН'!$F$12+СВЦЭМ!$D$10+'СЕТ СН'!$F$6-'СЕТ СН'!$F$22</f>
        <v>834.86323649000008</v>
      </c>
      <c r="M22" s="36">
        <f>SUMIFS(СВЦЭМ!$C$33:$C$776,СВЦЭМ!$A$33:$A$776,$A22,СВЦЭМ!$B$33:$B$776,M$11)+'СЕТ СН'!$F$12+СВЦЭМ!$D$10+'СЕТ СН'!$F$6-'СЕТ СН'!$F$22</f>
        <v>829.3750901300001</v>
      </c>
      <c r="N22" s="36">
        <f>SUMIFS(СВЦЭМ!$C$33:$C$776,СВЦЭМ!$A$33:$A$776,$A22,СВЦЭМ!$B$33:$B$776,N$11)+'СЕТ СН'!$F$12+СВЦЭМ!$D$10+'СЕТ СН'!$F$6-'СЕТ СН'!$F$22</f>
        <v>828.49467160000006</v>
      </c>
      <c r="O22" s="36">
        <f>SUMIFS(СВЦЭМ!$C$33:$C$776,СВЦЭМ!$A$33:$A$776,$A22,СВЦЭМ!$B$33:$B$776,O$11)+'СЕТ СН'!$F$12+СВЦЭМ!$D$10+'СЕТ СН'!$F$6-'СЕТ СН'!$F$22</f>
        <v>833.89847178000002</v>
      </c>
      <c r="P22" s="36">
        <f>SUMIFS(СВЦЭМ!$C$33:$C$776,СВЦЭМ!$A$33:$A$776,$A22,СВЦЭМ!$B$33:$B$776,P$11)+'СЕТ СН'!$F$12+СВЦЭМ!$D$10+'СЕТ СН'!$F$6-'СЕТ СН'!$F$22</f>
        <v>842.06524237000008</v>
      </c>
      <c r="Q22" s="36">
        <f>SUMIFS(СВЦЭМ!$C$33:$C$776,СВЦЭМ!$A$33:$A$776,$A22,СВЦЭМ!$B$33:$B$776,Q$11)+'СЕТ СН'!$F$12+СВЦЭМ!$D$10+'СЕТ СН'!$F$6-'СЕТ СН'!$F$22</f>
        <v>833.51329370000008</v>
      </c>
      <c r="R22" s="36">
        <f>SUMIFS(СВЦЭМ!$C$33:$C$776,СВЦЭМ!$A$33:$A$776,$A22,СВЦЭМ!$B$33:$B$776,R$11)+'СЕТ СН'!$F$12+СВЦЭМ!$D$10+'СЕТ СН'!$F$6-'СЕТ СН'!$F$22</f>
        <v>832.10900205000007</v>
      </c>
      <c r="S22" s="36">
        <f>SUMIFS(СВЦЭМ!$C$33:$C$776,СВЦЭМ!$A$33:$A$776,$A22,СВЦЭМ!$B$33:$B$776,S$11)+'СЕТ СН'!$F$12+СВЦЭМ!$D$10+'СЕТ СН'!$F$6-'СЕТ СН'!$F$22</f>
        <v>832.68694370000003</v>
      </c>
      <c r="T22" s="36">
        <f>SUMIFS(СВЦЭМ!$C$33:$C$776,СВЦЭМ!$A$33:$A$776,$A22,СВЦЭМ!$B$33:$B$776,T$11)+'СЕТ СН'!$F$12+СВЦЭМ!$D$10+'СЕТ СН'!$F$6-'СЕТ СН'!$F$22</f>
        <v>837.64864585000009</v>
      </c>
      <c r="U22" s="36">
        <f>SUMIFS(СВЦЭМ!$C$33:$C$776,СВЦЭМ!$A$33:$A$776,$A22,СВЦЭМ!$B$33:$B$776,U$11)+'СЕТ СН'!$F$12+СВЦЭМ!$D$10+'СЕТ СН'!$F$6-'СЕТ СН'!$F$22</f>
        <v>828.30813222000006</v>
      </c>
      <c r="V22" s="36">
        <f>SUMIFS(СВЦЭМ!$C$33:$C$776,СВЦЭМ!$A$33:$A$776,$A22,СВЦЭМ!$B$33:$B$776,V$11)+'СЕТ СН'!$F$12+СВЦЭМ!$D$10+'СЕТ СН'!$F$6-'СЕТ СН'!$F$22</f>
        <v>812.87171971000009</v>
      </c>
      <c r="W22" s="36">
        <f>SUMIFS(СВЦЭМ!$C$33:$C$776,СВЦЭМ!$A$33:$A$776,$A22,СВЦЭМ!$B$33:$B$776,W$11)+'СЕТ СН'!$F$12+СВЦЭМ!$D$10+'СЕТ СН'!$F$6-'СЕТ СН'!$F$22</f>
        <v>798.60182749000001</v>
      </c>
      <c r="X22" s="36">
        <f>SUMIFS(СВЦЭМ!$C$33:$C$776,СВЦЭМ!$A$33:$A$776,$A22,СВЦЭМ!$B$33:$B$776,X$11)+'СЕТ СН'!$F$12+СВЦЭМ!$D$10+'СЕТ СН'!$F$6-'СЕТ СН'!$F$22</f>
        <v>835.33107962000008</v>
      </c>
      <c r="Y22" s="36">
        <f>SUMIFS(СВЦЭМ!$C$33:$C$776,СВЦЭМ!$A$33:$A$776,$A22,СВЦЭМ!$B$33:$B$776,Y$11)+'СЕТ СН'!$F$12+СВЦЭМ!$D$10+'СЕТ СН'!$F$6-'СЕТ СН'!$F$22</f>
        <v>938.32799044000001</v>
      </c>
    </row>
    <row r="23" spans="1:25" ht="15.75" x14ac:dyDescent="0.2">
      <c r="A23" s="35">
        <f t="shared" si="0"/>
        <v>43994</v>
      </c>
      <c r="B23" s="36">
        <f>SUMIFS(СВЦЭМ!$C$33:$C$776,СВЦЭМ!$A$33:$A$776,$A23,СВЦЭМ!$B$33:$B$776,B$11)+'СЕТ СН'!$F$12+СВЦЭМ!$D$10+'СЕТ СН'!$F$6-'СЕТ СН'!$F$22</f>
        <v>1002.69716242</v>
      </c>
      <c r="C23" s="36">
        <f>SUMIFS(СВЦЭМ!$C$33:$C$776,СВЦЭМ!$A$33:$A$776,$A23,СВЦЭМ!$B$33:$B$776,C$11)+'СЕТ СН'!$F$12+СВЦЭМ!$D$10+'СЕТ СН'!$F$6-'СЕТ СН'!$F$22</f>
        <v>1059.0543898999999</v>
      </c>
      <c r="D23" s="36">
        <f>SUMIFS(СВЦЭМ!$C$33:$C$776,СВЦЭМ!$A$33:$A$776,$A23,СВЦЭМ!$B$33:$B$776,D$11)+'СЕТ СН'!$F$12+СВЦЭМ!$D$10+'СЕТ СН'!$F$6-'СЕТ СН'!$F$22</f>
        <v>1053.61396769</v>
      </c>
      <c r="E23" s="36">
        <f>SUMIFS(СВЦЭМ!$C$33:$C$776,СВЦЭМ!$A$33:$A$776,$A23,СВЦЭМ!$B$33:$B$776,E$11)+'СЕТ СН'!$F$12+СВЦЭМ!$D$10+'СЕТ СН'!$F$6-'СЕТ СН'!$F$22</f>
        <v>1035.9156760200001</v>
      </c>
      <c r="F23" s="36">
        <f>SUMIFS(СВЦЭМ!$C$33:$C$776,СВЦЭМ!$A$33:$A$776,$A23,СВЦЭМ!$B$33:$B$776,F$11)+'СЕТ СН'!$F$12+СВЦЭМ!$D$10+'СЕТ СН'!$F$6-'СЕТ СН'!$F$22</f>
        <v>1026.3587817099999</v>
      </c>
      <c r="G23" s="36">
        <f>SUMIFS(СВЦЭМ!$C$33:$C$776,СВЦЭМ!$A$33:$A$776,$A23,СВЦЭМ!$B$33:$B$776,G$11)+'СЕТ СН'!$F$12+СВЦЭМ!$D$10+'СЕТ СН'!$F$6-'СЕТ СН'!$F$22</f>
        <v>1039.9278435799999</v>
      </c>
      <c r="H23" s="36">
        <f>SUMIFS(СВЦЭМ!$C$33:$C$776,СВЦЭМ!$A$33:$A$776,$A23,СВЦЭМ!$B$33:$B$776,H$11)+'СЕТ СН'!$F$12+СВЦЭМ!$D$10+'СЕТ СН'!$F$6-'СЕТ СН'!$F$22</f>
        <v>1056.2204051900001</v>
      </c>
      <c r="I23" s="36">
        <f>SUMIFS(СВЦЭМ!$C$33:$C$776,СВЦЭМ!$A$33:$A$776,$A23,СВЦЭМ!$B$33:$B$776,I$11)+'СЕТ СН'!$F$12+СВЦЭМ!$D$10+'СЕТ СН'!$F$6-'СЕТ СН'!$F$22</f>
        <v>1033.80077007</v>
      </c>
      <c r="J23" s="36">
        <f>SUMIFS(СВЦЭМ!$C$33:$C$776,СВЦЭМ!$A$33:$A$776,$A23,СВЦЭМ!$B$33:$B$776,J$11)+'СЕТ СН'!$F$12+СВЦЭМ!$D$10+'СЕТ СН'!$F$6-'СЕТ СН'!$F$22</f>
        <v>964.99814513000001</v>
      </c>
      <c r="K23" s="36">
        <f>SUMIFS(СВЦЭМ!$C$33:$C$776,СВЦЭМ!$A$33:$A$776,$A23,СВЦЭМ!$B$33:$B$776,K$11)+'СЕТ СН'!$F$12+СВЦЭМ!$D$10+'СЕТ СН'!$F$6-'СЕТ СН'!$F$22</f>
        <v>848.84760068000003</v>
      </c>
      <c r="L23" s="36">
        <f>SUMIFS(СВЦЭМ!$C$33:$C$776,СВЦЭМ!$A$33:$A$776,$A23,СВЦЭМ!$B$33:$B$776,L$11)+'СЕТ СН'!$F$12+СВЦЭМ!$D$10+'СЕТ СН'!$F$6-'СЕТ СН'!$F$22</f>
        <v>783.37498446000006</v>
      </c>
      <c r="M23" s="36">
        <f>SUMIFS(СВЦЭМ!$C$33:$C$776,СВЦЭМ!$A$33:$A$776,$A23,СВЦЭМ!$B$33:$B$776,M$11)+'СЕТ СН'!$F$12+СВЦЭМ!$D$10+'СЕТ СН'!$F$6-'СЕТ СН'!$F$22</f>
        <v>782.57757987000002</v>
      </c>
      <c r="N23" s="36">
        <f>SUMIFS(СВЦЭМ!$C$33:$C$776,СВЦЭМ!$A$33:$A$776,$A23,СВЦЭМ!$B$33:$B$776,N$11)+'СЕТ СН'!$F$12+СВЦЭМ!$D$10+'СЕТ СН'!$F$6-'СЕТ СН'!$F$22</f>
        <v>807.18441991000009</v>
      </c>
      <c r="O23" s="36">
        <f>SUMIFS(СВЦЭМ!$C$33:$C$776,СВЦЭМ!$A$33:$A$776,$A23,СВЦЭМ!$B$33:$B$776,O$11)+'СЕТ СН'!$F$12+СВЦЭМ!$D$10+'СЕТ СН'!$F$6-'СЕТ СН'!$F$22</f>
        <v>816.67765884000005</v>
      </c>
      <c r="P23" s="36">
        <f>SUMIFS(СВЦЭМ!$C$33:$C$776,СВЦЭМ!$A$33:$A$776,$A23,СВЦЭМ!$B$33:$B$776,P$11)+'СЕТ СН'!$F$12+СВЦЭМ!$D$10+'СЕТ СН'!$F$6-'СЕТ СН'!$F$22</f>
        <v>819.60874395000008</v>
      </c>
      <c r="Q23" s="36">
        <f>SUMIFS(СВЦЭМ!$C$33:$C$776,СВЦЭМ!$A$33:$A$776,$A23,СВЦЭМ!$B$33:$B$776,Q$11)+'СЕТ СН'!$F$12+СВЦЭМ!$D$10+'СЕТ СН'!$F$6-'СЕТ СН'!$F$22</f>
        <v>806.93236434000005</v>
      </c>
      <c r="R23" s="36">
        <f>SUMIFS(СВЦЭМ!$C$33:$C$776,СВЦЭМ!$A$33:$A$776,$A23,СВЦЭМ!$B$33:$B$776,R$11)+'СЕТ СН'!$F$12+СВЦЭМ!$D$10+'СЕТ СН'!$F$6-'СЕТ СН'!$F$22</f>
        <v>803.7743800400001</v>
      </c>
      <c r="S23" s="36">
        <f>SUMIFS(СВЦЭМ!$C$33:$C$776,СВЦЭМ!$A$33:$A$776,$A23,СВЦЭМ!$B$33:$B$776,S$11)+'СЕТ СН'!$F$12+СВЦЭМ!$D$10+'СЕТ СН'!$F$6-'СЕТ СН'!$F$22</f>
        <v>809.53200453000011</v>
      </c>
      <c r="T23" s="36">
        <f>SUMIFS(СВЦЭМ!$C$33:$C$776,СВЦЭМ!$A$33:$A$776,$A23,СВЦЭМ!$B$33:$B$776,T$11)+'СЕТ СН'!$F$12+СВЦЭМ!$D$10+'СЕТ СН'!$F$6-'СЕТ СН'!$F$22</f>
        <v>820.45528855000009</v>
      </c>
      <c r="U23" s="36">
        <f>SUMIFS(СВЦЭМ!$C$33:$C$776,СВЦЭМ!$A$33:$A$776,$A23,СВЦЭМ!$B$33:$B$776,U$11)+'СЕТ СН'!$F$12+СВЦЭМ!$D$10+'СЕТ СН'!$F$6-'СЕТ СН'!$F$22</f>
        <v>814.49588459000006</v>
      </c>
      <c r="V23" s="36">
        <f>SUMIFS(СВЦЭМ!$C$33:$C$776,СВЦЭМ!$A$33:$A$776,$A23,СВЦЭМ!$B$33:$B$776,V$11)+'СЕТ СН'!$F$12+СВЦЭМ!$D$10+'СЕТ СН'!$F$6-'СЕТ СН'!$F$22</f>
        <v>798.40303297000003</v>
      </c>
      <c r="W23" s="36">
        <f>SUMIFS(СВЦЭМ!$C$33:$C$776,СВЦЭМ!$A$33:$A$776,$A23,СВЦЭМ!$B$33:$B$776,W$11)+'СЕТ СН'!$F$12+СВЦЭМ!$D$10+'СЕТ СН'!$F$6-'СЕТ СН'!$F$22</f>
        <v>781.57691055000009</v>
      </c>
      <c r="X23" s="36">
        <f>SUMIFS(СВЦЭМ!$C$33:$C$776,СВЦЭМ!$A$33:$A$776,$A23,СВЦЭМ!$B$33:$B$776,X$11)+'СЕТ СН'!$F$12+СВЦЭМ!$D$10+'СЕТ СН'!$F$6-'СЕТ СН'!$F$22</f>
        <v>817.50616639000009</v>
      </c>
      <c r="Y23" s="36">
        <f>SUMIFS(СВЦЭМ!$C$33:$C$776,СВЦЭМ!$A$33:$A$776,$A23,СВЦЭМ!$B$33:$B$776,Y$11)+'СЕТ СН'!$F$12+СВЦЭМ!$D$10+'СЕТ СН'!$F$6-'СЕТ СН'!$F$22</f>
        <v>926.29583094000009</v>
      </c>
    </row>
    <row r="24" spans="1:25" ht="15.75" x14ac:dyDescent="0.2">
      <c r="A24" s="35">
        <f t="shared" si="0"/>
        <v>43995</v>
      </c>
      <c r="B24" s="36">
        <f>SUMIFS(СВЦЭМ!$C$33:$C$776,СВЦЭМ!$A$33:$A$776,$A24,СВЦЭМ!$B$33:$B$776,B$11)+'СЕТ СН'!$F$12+СВЦЭМ!$D$10+'СЕТ СН'!$F$6-'СЕТ СН'!$F$22</f>
        <v>963.72962915000005</v>
      </c>
      <c r="C24" s="36">
        <f>SUMIFS(СВЦЭМ!$C$33:$C$776,СВЦЭМ!$A$33:$A$776,$A24,СВЦЭМ!$B$33:$B$776,C$11)+'СЕТ СН'!$F$12+СВЦЭМ!$D$10+'СЕТ СН'!$F$6-'СЕТ СН'!$F$22</f>
        <v>983.95132147000004</v>
      </c>
      <c r="D24" s="36">
        <f>SUMIFS(СВЦЭМ!$C$33:$C$776,СВЦЭМ!$A$33:$A$776,$A24,СВЦЭМ!$B$33:$B$776,D$11)+'СЕТ СН'!$F$12+СВЦЭМ!$D$10+'СЕТ СН'!$F$6-'СЕТ СН'!$F$22</f>
        <v>1007.11911892</v>
      </c>
      <c r="E24" s="36">
        <f>SUMIFS(СВЦЭМ!$C$33:$C$776,СВЦЭМ!$A$33:$A$776,$A24,СВЦЭМ!$B$33:$B$776,E$11)+'СЕТ СН'!$F$12+СВЦЭМ!$D$10+'СЕТ СН'!$F$6-'СЕТ СН'!$F$22</f>
        <v>1024.4089384500001</v>
      </c>
      <c r="F24" s="36">
        <f>SUMIFS(СВЦЭМ!$C$33:$C$776,СВЦЭМ!$A$33:$A$776,$A24,СВЦЭМ!$B$33:$B$776,F$11)+'СЕТ СН'!$F$12+СВЦЭМ!$D$10+'СЕТ СН'!$F$6-'СЕТ СН'!$F$22</f>
        <v>1025.0414177800001</v>
      </c>
      <c r="G24" s="36">
        <f>SUMIFS(СВЦЭМ!$C$33:$C$776,СВЦЭМ!$A$33:$A$776,$A24,СВЦЭМ!$B$33:$B$776,G$11)+'СЕТ СН'!$F$12+СВЦЭМ!$D$10+'СЕТ СН'!$F$6-'СЕТ СН'!$F$22</f>
        <v>1019.7865658400001</v>
      </c>
      <c r="H24" s="36">
        <f>SUMIFS(СВЦЭМ!$C$33:$C$776,СВЦЭМ!$A$33:$A$776,$A24,СВЦЭМ!$B$33:$B$776,H$11)+'СЕТ СН'!$F$12+СВЦЭМ!$D$10+'СЕТ СН'!$F$6-'СЕТ СН'!$F$22</f>
        <v>1010.6463961500001</v>
      </c>
      <c r="I24" s="36">
        <f>SUMIFS(СВЦЭМ!$C$33:$C$776,СВЦЭМ!$A$33:$A$776,$A24,СВЦЭМ!$B$33:$B$776,I$11)+'СЕТ СН'!$F$12+СВЦЭМ!$D$10+'СЕТ СН'!$F$6-'СЕТ СН'!$F$22</f>
        <v>974.64837909000005</v>
      </c>
      <c r="J24" s="36">
        <f>SUMIFS(СВЦЭМ!$C$33:$C$776,СВЦЭМ!$A$33:$A$776,$A24,СВЦЭМ!$B$33:$B$776,J$11)+'СЕТ СН'!$F$12+СВЦЭМ!$D$10+'СЕТ СН'!$F$6-'СЕТ СН'!$F$22</f>
        <v>915.5479271800001</v>
      </c>
      <c r="K24" s="36">
        <f>SUMIFS(СВЦЭМ!$C$33:$C$776,СВЦЭМ!$A$33:$A$776,$A24,СВЦЭМ!$B$33:$B$776,K$11)+'СЕТ СН'!$F$12+СВЦЭМ!$D$10+'СЕТ СН'!$F$6-'СЕТ СН'!$F$22</f>
        <v>842.9416341000001</v>
      </c>
      <c r="L24" s="36">
        <f>SUMIFS(СВЦЭМ!$C$33:$C$776,СВЦЭМ!$A$33:$A$776,$A24,СВЦЭМ!$B$33:$B$776,L$11)+'СЕТ СН'!$F$12+СВЦЭМ!$D$10+'СЕТ СН'!$F$6-'СЕТ СН'!$F$22</f>
        <v>781.50975145000007</v>
      </c>
      <c r="M24" s="36">
        <f>SUMIFS(СВЦЭМ!$C$33:$C$776,СВЦЭМ!$A$33:$A$776,$A24,СВЦЭМ!$B$33:$B$776,M$11)+'СЕТ СН'!$F$12+СВЦЭМ!$D$10+'СЕТ СН'!$F$6-'СЕТ СН'!$F$22</f>
        <v>785.65625903000011</v>
      </c>
      <c r="N24" s="36">
        <f>SUMIFS(СВЦЭМ!$C$33:$C$776,СВЦЭМ!$A$33:$A$776,$A24,СВЦЭМ!$B$33:$B$776,N$11)+'СЕТ СН'!$F$12+СВЦЭМ!$D$10+'СЕТ СН'!$F$6-'СЕТ СН'!$F$22</f>
        <v>790.75667944000008</v>
      </c>
      <c r="O24" s="36">
        <f>SUMIFS(СВЦЭМ!$C$33:$C$776,СВЦЭМ!$A$33:$A$776,$A24,СВЦЭМ!$B$33:$B$776,O$11)+'СЕТ СН'!$F$12+СВЦЭМ!$D$10+'СЕТ СН'!$F$6-'СЕТ СН'!$F$22</f>
        <v>797.19985677000011</v>
      </c>
      <c r="P24" s="36">
        <f>SUMIFS(СВЦЭМ!$C$33:$C$776,СВЦЭМ!$A$33:$A$776,$A24,СВЦЭМ!$B$33:$B$776,P$11)+'СЕТ СН'!$F$12+СВЦЭМ!$D$10+'СЕТ СН'!$F$6-'СЕТ СН'!$F$22</f>
        <v>803.9110039200001</v>
      </c>
      <c r="Q24" s="36">
        <f>SUMIFS(СВЦЭМ!$C$33:$C$776,СВЦЭМ!$A$33:$A$776,$A24,СВЦЭМ!$B$33:$B$776,Q$11)+'СЕТ СН'!$F$12+СВЦЭМ!$D$10+'СЕТ СН'!$F$6-'СЕТ СН'!$F$22</f>
        <v>789.98801239000011</v>
      </c>
      <c r="R24" s="36">
        <f>SUMIFS(СВЦЭМ!$C$33:$C$776,СВЦЭМ!$A$33:$A$776,$A24,СВЦЭМ!$B$33:$B$776,R$11)+'СЕТ СН'!$F$12+СВЦЭМ!$D$10+'СЕТ СН'!$F$6-'СЕТ СН'!$F$22</f>
        <v>789.25547835000009</v>
      </c>
      <c r="S24" s="36">
        <f>SUMIFS(СВЦЭМ!$C$33:$C$776,СВЦЭМ!$A$33:$A$776,$A24,СВЦЭМ!$B$33:$B$776,S$11)+'СЕТ СН'!$F$12+СВЦЭМ!$D$10+'СЕТ СН'!$F$6-'СЕТ СН'!$F$22</f>
        <v>794.94530187000009</v>
      </c>
      <c r="T24" s="36">
        <f>SUMIFS(СВЦЭМ!$C$33:$C$776,СВЦЭМ!$A$33:$A$776,$A24,СВЦЭМ!$B$33:$B$776,T$11)+'СЕТ СН'!$F$12+СВЦЭМ!$D$10+'СЕТ СН'!$F$6-'СЕТ СН'!$F$22</f>
        <v>805.80396736000012</v>
      </c>
      <c r="U24" s="36">
        <f>SUMIFS(СВЦЭМ!$C$33:$C$776,СВЦЭМ!$A$33:$A$776,$A24,СВЦЭМ!$B$33:$B$776,U$11)+'СЕТ СН'!$F$12+СВЦЭМ!$D$10+'СЕТ СН'!$F$6-'СЕТ СН'!$F$22</f>
        <v>804.76848052000003</v>
      </c>
      <c r="V24" s="36">
        <f>SUMIFS(СВЦЭМ!$C$33:$C$776,СВЦЭМ!$A$33:$A$776,$A24,СВЦЭМ!$B$33:$B$776,V$11)+'СЕТ СН'!$F$12+СВЦЭМ!$D$10+'СЕТ СН'!$F$6-'СЕТ СН'!$F$22</f>
        <v>795.15958386000011</v>
      </c>
      <c r="W24" s="36">
        <f>SUMIFS(СВЦЭМ!$C$33:$C$776,СВЦЭМ!$A$33:$A$776,$A24,СВЦЭМ!$B$33:$B$776,W$11)+'СЕТ СН'!$F$12+СВЦЭМ!$D$10+'СЕТ СН'!$F$6-'СЕТ СН'!$F$22</f>
        <v>776.79149454000003</v>
      </c>
      <c r="X24" s="36">
        <f>SUMIFS(СВЦЭМ!$C$33:$C$776,СВЦЭМ!$A$33:$A$776,$A24,СВЦЭМ!$B$33:$B$776,X$11)+'СЕТ СН'!$F$12+СВЦЭМ!$D$10+'СЕТ СН'!$F$6-'СЕТ СН'!$F$22</f>
        <v>802.14510344000007</v>
      </c>
      <c r="Y24" s="36">
        <f>SUMIFS(СВЦЭМ!$C$33:$C$776,СВЦЭМ!$A$33:$A$776,$A24,СВЦЭМ!$B$33:$B$776,Y$11)+'СЕТ СН'!$F$12+СВЦЭМ!$D$10+'СЕТ СН'!$F$6-'СЕТ СН'!$F$22</f>
        <v>894.82983881000007</v>
      </c>
    </row>
    <row r="25" spans="1:25" ht="15.75" x14ac:dyDescent="0.2">
      <c r="A25" s="35">
        <f t="shared" si="0"/>
        <v>43996</v>
      </c>
      <c r="B25" s="36">
        <f>SUMIFS(СВЦЭМ!$C$33:$C$776,СВЦЭМ!$A$33:$A$776,$A25,СВЦЭМ!$B$33:$B$776,B$11)+'СЕТ СН'!$F$12+СВЦЭМ!$D$10+'СЕТ СН'!$F$6-'СЕТ СН'!$F$22</f>
        <v>1008.5890450700001</v>
      </c>
      <c r="C25" s="36">
        <f>SUMIFS(СВЦЭМ!$C$33:$C$776,СВЦЭМ!$A$33:$A$776,$A25,СВЦЭМ!$B$33:$B$776,C$11)+'СЕТ СН'!$F$12+СВЦЭМ!$D$10+'СЕТ СН'!$F$6-'СЕТ СН'!$F$22</f>
        <v>1030.7517789999999</v>
      </c>
      <c r="D25" s="36">
        <f>SUMIFS(СВЦЭМ!$C$33:$C$776,СВЦЭМ!$A$33:$A$776,$A25,СВЦЭМ!$B$33:$B$776,D$11)+'СЕТ СН'!$F$12+СВЦЭМ!$D$10+'СЕТ СН'!$F$6-'СЕТ СН'!$F$22</f>
        <v>1014.72430265</v>
      </c>
      <c r="E25" s="36">
        <f>SUMIFS(СВЦЭМ!$C$33:$C$776,СВЦЭМ!$A$33:$A$776,$A25,СВЦЭМ!$B$33:$B$776,E$11)+'СЕТ СН'!$F$12+СВЦЭМ!$D$10+'СЕТ СН'!$F$6-'СЕТ СН'!$F$22</f>
        <v>1006.75550495</v>
      </c>
      <c r="F25" s="36">
        <f>SUMIFS(СВЦЭМ!$C$33:$C$776,СВЦЭМ!$A$33:$A$776,$A25,СВЦЭМ!$B$33:$B$776,F$11)+'СЕТ СН'!$F$12+СВЦЭМ!$D$10+'СЕТ СН'!$F$6-'СЕТ СН'!$F$22</f>
        <v>996.99014893000003</v>
      </c>
      <c r="G25" s="36">
        <f>SUMIFS(СВЦЭМ!$C$33:$C$776,СВЦЭМ!$A$33:$A$776,$A25,СВЦЭМ!$B$33:$B$776,G$11)+'СЕТ СН'!$F$12+СВЦЭМ!$D$10+'СЕТ СН'!$F$6-'СЕТ СН'!$F$22</f>
        <v>1011.3800902900001</v>
      </c>
      <c r="H25" s="36">
        <f>SUMIFS(СВЦЭМ!$C$33:$C$776,СВЦЭМ!$A$33:$A$776,$A25,СВЦЭМ!$B$33:$B$776,H$11)+'СЕТ СН'!$F$12+СВЦЭМ!$D$10+'СЕТ СН'!$F$6-'СЕТ СН'!$F$22</f>
        <v>1000.7353636400001</v>
      </c>
      <c r="I25" s="36">
        <f>SUMIFS(СВЦЭМ!$C$33:$C$776,СВЦЭМ!$A$33:$A$776,$A25,СВЦЭМ!$B$33:$B$776,I$11)+'СЕТ СН'!$F$12+СВЦЭМ!$D$10+'СЕТ СН'!$F$6-'СЕТ СН'!$F$22</f>
        <v>1023.2735390800001</v>
      </c>
      <c r="J25" s="36">
        <f>SUMIFS(СВЦЭМ!$C$33:$C$776,СВЦЭМ!$A$33:$A$776,$A25,СВЦЭМ!$B$33:$B$776,J$11)+'СЕТ СН'!$F$12+СВЦЭМ!$D$10+'СЕТ СН'!$F$6-'СЕТ СН'!$F$22</f>
        <v>961.0571730800001</v>
      </c>
      <c r="K25" s="36">
        <f>SUMIFS(СВЦЭМ!$C$33:$C$776,СВЦЭМ!$A$33:$A$776,$A25,СВЦЭМ!$B$33:$B$776,K$11)+'СЕТ СН'!$F$12+СВЦЭМ!$D$10+'СЕТ СН'!$F$6-'СЕТ СН'!$F$22</f>
        <v>838.10788419000005</v>
      </c>
      <c r="L25" s="36">
        <f>SUMIFS(СВЦЭМ!$C$33:$C$776,СВЦЭМ!$A$33:$A$776,$A25,СВЦЭМ!$B$33:$B$776,L$11)+'СЕТ СН'!$F$12+СВЦЭМ!$D$10+'СЕТ СН'!$F$6-'СЕТ СН'!$F$22</f>
        <v>760.01454337000007</v>
      </c>
      <c r="M25" s="36">
        <f>SUMIFS(СВЦЭМ!$C$33:$C$776,СВЦЭМ!$A$33:$A$776,$A25,СВЦЭМ!$B$33:$B$776,M$11)+'СЕТ СН'!$F$12+СВЦЭМ!$D$10+'СЕТ СН'!$F$6-'СЕТ СН'!$F$22</f>
        <v>759.62304001000007</v>
      </c>
      <c r="N25" s="36">
        <f>SUMIFS(СВЦЭМ!$C$33:$C$776,СВЦЭМ!$A$33:$A$776,$A25,СВЦЭМ!$B$33:$B$776,N$11)+'СЕТ СН'!$F$12+СВЦЭМ!$D$10+'СЕТ СН'!$F$6-'СЕТ СН'!$F$22</f>
        <v>769.99287803000004</v>
      </c>
      <c r="O25" s="36">
        <f>SUMIFS(СВЦЭМ!$C$33:$C$776,СВЦЭМ!$A$33:$A$776,$A25,СВЦЭМ!$B$33:$B$776,O$11)+'СЕТ СН'!$F$12+СВЦЭМ!$D$10+'СЕТ СН'!$F$6-'СЕТ СН'!$F$22</f>
        <v>763.96715045000008</v>
      </c>
      <c r="P25" s="36">
        <f>SUMIFS(СВЦЭМ!$C$33:$C$776,СВЦЭМ!$A$33:$A$776,$A25,СВЦЭМ!$B$33:$B$776,P$11)+'СЕТ СН'!$F$12+СВЦЭМ!$D$10+'СЕТ СН'!$F$6-'СЕТ СН'!$F$22</f>
        <v>762.86826847000009</v>
      </c>
      <c r="Q25" s="36">
        <f>SUMIFS(СВЦЭМ!$C$33:$C$776,СВЦЭМ!$A$33:$A$776,$A25,СВЦЭМ!$B$33:$B$776,Q$11)+'СЕТ СН'!$F$12+СВЦЭМ!$D$10+'СЕТ СН'!$F$6-'СЕТ СН'!$F$22</f>
        <v>747.54688835000002</v>
      </c>
      <c r="R25" s="36">
        <f>SUMIFS(СВЦЭМ!$C$33:$C$776,СВЦЭМ!$A$33:$A$776,$A25,СВЦЭМ!$B$33:$B$776,R$11)+'СЕТ СН'!$F$12+СВЦЭМ!$D$10+'СЕТ СН'!$F$6-'СЕТ СН'!$F$22</f>
        <v>743.53369004000001</v>
      </c>
      <c r="S25" s="36">
        <f>SUMIFS(СВЦЭМ!$C$33:$C$776,СВЦЭМ!$A$33:$A$776,$A25,СВЦЭМ!$B$33:$B$776,S$11)+'СЕТ СН'!$F$12+СВЦЭМ!$D$10+'СЕТ СН'!$F$6-'СЕТ СН'!$F$22</f>
        <v>752.26644628000008</v>
      </c>
      <c r="T25" s="36">
        <f>SUMIFS(СВЦЭМ!$C$33:$C$776,СВЦЭМ!$A$33:$A$776,$A25,СВЦЭМ!$B$33:$B$776,T$11)+'СЕТ СН'!$F$12+СВЦЭМ!$D$10+'СЕТ СН'!$F$6-'СЕТ СН'!$F$22</f>
        <v>749.25712823000003</v>
      </c>
      <c r="U25" s="36">
        <f>SUMIFS(СВЦЭМ!$C$33:$C$776,СВЦЭМ!$A$33:$A$776,$A25,СВЦЭМ!$B$33:$B$776,U$11)+'СЕТ СН'!$F$12+СВЦЭМ!$D$10+'СЕТ СН'!$F$6-'СЕТ СН'!$F$22</f>
        <v>746.53674934000003</v>
      </c>
      <c r="V25" s="36">
        <f>SUMIFS(СВЦЭМ!$C$33:$C$776,СВЦЭМ!$A$33:$A$776,$A25,СВЦЭМ!$B$33:$B$776,V$11)+'СЕТ СН'!$F$12+СВЦЭМ!$D$10+'СЕТ СН'!$F$6-'СЕТ СН'!$F$22</f>
        <v>718.00195241000006</v>
      </c>
      <c r="W25" s="36">
        <f>SUMIFS(СВЦЭМ!$C$33:$C$776,СВЦЭМ!$A$33:$A$776,$A25,СВЦЭМ!$B$33:$B$776,W$11)+'СЕТ СН'!$F$12+СВЦЭМ!$D$10+'СЕТ СН'!$F$6-'СЕТ СН'!$F$22</f>
        <v>708.84645152000007</v>
      </c>
      <c r="X25" s="36">
        <f>SUMIFS(СВЦЭМ!$C$33:$C$776,СВЦЭМ!$A$33:$A$776,$A25,СВЦЭМ!$B$33:$B$776,X$11)+'СЕТ СН'!$F$12+СВЦЭМ!$D$10+'СЕТ СН'!$F$6-'СЕТ СН'!$F$22</f>
        <v>757.50628571000004</v>
      </c>
      <c r="Y25" s="36">
        <f>SUMIFS(СВЦЭМ!$C$33:$C$776,СВЦЭМ!$A$33:$A$776,$A25,СВЦЭМ!$B$33:$B$776,Y$11)+'СЕТ СН'!$F$12+СВЦЭМ!$D$10+'СЕТ СН'!$F$6-'СЕТ СН'!$F$22</f>
        <v>880.75771854000004</v>
      </c>
    </row>
    <row r="26" spans="1:25" ht="15.75" x14ac:dyDescent="0.2">
      <c r="A26" s="35">
        <f t="shared" si="0"/>
        <v>43997</v>
      </c>
      <c r="B26" s="36">
        <f>SUMIFS(СВЦЭМ!$C$33:$C$776,СВЦЭМ!$A$33:$A$776,$A26,СВЦЭМ!$B$33:$B$776,B$11)+'СЕТ СН'!$F$12+СВЦЭМ!$D$10+'СЕТ СН'!$F$6-'СЕТ СН'!$F$22</f>
        <v>963.75494119000007</v>
      </c>
      <c r="C26" s="36">
        <f>SUMIFS(СВЦЭМ!$C$33:$C$776,СВЦЭМ!$A$33:$A$776,$A26,СВЦЭМ!$B$33:$B$776,C$11)+'СЕТ СН'!$F$12+СВЦЭМ!$D$10+'СЕТ СН'!$F$6-'СЕТ СН'!$F$22</f>
        <v>995.73303730000009</v>
      </c>
      <c r="D26" s="36">
        <f>SUMIFS(СВЦЭМ!$C$33:$C$776,СВЦЭМ!$A$33:$A$776,$A26,СВЦЭМ!$B$33:$B$776,D$11)+'СЕТ СН'!$F$12+СВЦЭМ!$D$10+'СЕТ СН'!$F$6-'СЕТ СН'!$F$22</f>
        <v>1022.7710467400001</v>
      </c>
      <c r="E26" s="36">
        <f>SUMIFS(СВЦЭМ!$C$33:$C$776,СВЦЭМ!$A$33:$A$776,$A26,СВЦЭМ!$B$33:$B$776,E$11)+'СЕТ СН'!$F$12+СВЦЭМ!$D$10+'СЕТ СН'!$F$6-'СЕТ СН'!$F$22</f>
        <v>1027.4117625399999</v>
      </c>
      <c r="F26" s="36">
        <f>SUMIFS(СВЦЭМ!$C$33:$C$776,СВЦЭМ!$A$33:$A$776,$A26,СВЦЭМ!$B$33:$B$776,F$11)+'СЕТ СН'!$F$12+СВЦЭМ!$D$10+'СЕТ СН'!$F$6-'СЕТ СН'!$F$22</f>
        <v>1014.54198854</v>
      </c>
      <c r="G26" s="36">
        <f>SUMIFS(СВЦЭМ!$C$33:$C$776,СВЦЭМ!$A$33:$A$776,$A26,СВЦЭМ!$B$33:$B$776,G$11)+'СЕТ СН'!$F$12+СВЦЭМ!$D$10+'СЕТ СН'!$F$6-'СЕТ СН'!$F$22</f>
        <v>1022.14271236</v>
      </c>
      <c r="H26" s="36">
        <f>SUMIFS(СВЦЭМ!$C$33:$C$776,СВЦЭМ!$A$33:$A$776,$A26,СВЦЭМ!$B$33:$B$776,H$11)+'СЕТ СН'!$F$12+СВЦЭМ!$D$10+'СЕТ СН'!$F$6-'СЕТ СН'!$F$22</f>
        <v>1002.9080248900001</v>
      </c>
      <c r="I26" s="36">
        <f>SUMIFS(СВЦЭМ!$C$33:$C$776,СВЦЭМ!$A$33:$A$776,$A26,СВЦЭМ!$B$33:$B$776,I$11)+'СЕТ СН'!$F$12+СВЦЭМ!$D$10+'СЕТ СН'!$F$6-'СЕТ СН'!$F$22</f>
        <v>970.49888390000001</v>
      </c>
      <c r="J26" s="36">
        <f>SUMIFS(СВЦЭМ!$C$33:$C$776,СВЦЭМ!$A$33:$A$776,$A26,СВЦЭМ!$B$33:$B$776,J$11)+'СЕТ СН'!$F$12+СВЦЭМ!$D$10+'СЕТ СН'!$F$6-'СЕТ СН'!$F$22</f>
        <v>895.63355737000006</v>
      </c>
      <c r="K26" s="36">
        <f>SUMIFS(СВЦЭМ!$C$33:$C$776,СВЦЭМ!$A$33:$A$776,$A26,СВЦЭМ!$B$33:$B$776,K$11)+'СЕТ СН'!$F$12+СВЦЭМ!$D$10+'СЕТ СН'!$F$6-'СЕТ СН'!$F$22</f>
        <v>823.67333526000004</v>
      </c>
      <c r="L26" s="36">
        <f>SUMIFS(СВЦЭМ!$C$33:$C$776,СВЦЭМ!$A$33:$A$776,$A26,СВЦЭМ!$B$33:$B$776,L$11)+'СЕТ СН'!$F$12+СВЦЭМ!$D$10+'СЕТ СН'!$F$6-'СЕТ СН'!$F$22</f>
        <v>777.69061923000004</v>
      </c>
      <c r="M26" s="36">
        <f>SUMIFS(СВЦЭМ!$C$33:$C$776,СВЦЭМ!$A$33:$A$776,$A26,СВЦЭМ!$B$33:$B$776,M$11)+'СЕТ СН'!$F$12+СВЦЭМ!$D$10+'СЕТ СН'!$F$6-'СЕТ СН'!$F$22</f>
        <v>791.59017905000007</v>
      </c>
      <c r="N26" s="36">
        <f>SUMIFS(СВЦЭМ!$C$33:$C$776,СВЦЭМ!$A$33:$A$776,$A26,СВЦЭМ!$B$33:$B$776,N$11)+'СЕТ СН'!$F$12+СВЦЭМ!$D$10+'СЕТ СН'!$F$6-'СЕТ СН'!$F$22</f>
        <v>797.34491578000006</v>
      </c>
      <c r="O26" s="36">
        <f>SUMIFS(СВЦЭМ!$C$33:$C$776,СВЦЭМ!$A$33:$A$776,$A26,СВЦЭМ!$B$33:$B$776,O$11)+'СЕТ СН'!$F$12+СВЦЭМ!$D$10+'СЕТ СН'!$F$6-'СЕТ СН'!$F$22</f>
        <v>812.77211786000009</v>
      </c>
      <c r="P26" s="36">
        <f>SUMIFS(СВЦЭМ!$C$33:$C$776,СВЦЭМ!$A$33:$A$776,$A26,СВЦЭМ!$B$33:$B$776,P$11)+'СЕТ СН'!$F$12+СВЦЭМ!$D$10+'СЕТ СН'!$F$6-'СЕТ СН'!$F$22</f>
        <v>822.53200956000001</v>
      </c>
      <c r="Q26" s="36">
        <f>SUMIFS(СВЦЭМ!$C$33:$C$776,СВЦЭМ!$A$33:$A$776,$A26,СВЦЭМ!$B$33:$B$776,Q$11)+'СЕТ СН'!$F$12+СВЦЭМ!$D$10+'СЕТ СН'!$F$6-'СЕТ СН'!$F$22</f>
        <v>814.74088425000002</v>
      </c>
      <c r="R26" s="36">
        <f>SUMIFS(СВЦЭМ!$C$33:$C$776,СВЦЭМ!$A$33:$A$776,$A26,СВЦЭМ!$B$33:$B$776,R$11)+'СЕТ СН'!$F$12+СВЦЭМ!$D$10+'СЕТ СН'!$F$6-'СЕТ СН'!$F$22</f>
        <v>812.90248858000007</v>
      </c>
      <c r="S26" s="36">
        <f>SUMIFS(СВЦЭМ!$C$33:$C$776,СВЦЭМ!$A$33:$A$776,$A26,СВЦЭМ!$B$33:$B$776,S$11)+'СЕТ СН'!$F$12+СВЦЭМ!$D$10+'СЕТ СН'!$F$6-'СЕТ СН'!$F$22</f>
        <v>812.9750762000001</v>
      </c>
      <c r="T26" s="36">
        <f>SUMIFS(СВЦЭМ!$C$33:$C$776,СВЦЭМ!$A$33:$A$776,$A26,СВЦЭМ!$B$33:$B$776,T$11)+'СЕТ СН'!$F$12+СВЦЭМ!$D$10+'СЕТ СН'!$F$6-'СЕТ СН'!$F$22</f>
        <v>811.75623885000005</v>
      </c>
      <c r="U26" s="36">
        <f>SUMIFS(СВЦЭМ!$C$33:$C$776,СВЦЭМ!$A$33:$A$776,$A26,СВЦЭМ!$B$33:$B$776,U$11)+'СЕТ СН'!$F$12+СВЦЭМ!$D$10+'СЕТ СН'!$F$6-'СЕТ СН'!$F$22</f>
        <v>804.63780966000002</v>
      </c>
      <c r="V26" s="36">
        <f>SUMIFS(СВЦЭМ!$C$33:$C$776,СВЦЭМ!$A$33:$A$776,$A26,СВЦЭМ!$B$33:$B$776,V$11)+'СЕТ СН'!$F$12+СВЦЭМ!$D$10+'СЕТ СН'!$F$6-'СЕТ СН'!$F$22</f>
        <v>779.73484140000005</v>
      </c>
      <c r="W26" s="36">
        <f>SUMIFS(СВЦЭМ!$C$33:$C$776,СВЦЭМ!$A$33:$A$776,$A26,СВЦЭМ!$B$33:$B$776,W$11)+'СЕТ СН'!$F$12+СВЦЭМ!$D$10+'СЕТ СН'!$F$6-'СЕТ СН'!$F$22</f>
        <v>759.96177974000011</v>
      </c>
      <c r="X26" s="36">
        <f>SUMIFS(СВЦЭМ!$C$33:$C$776,СВЦЭМ!$A$33:$A$776,$A26,СВЦЭМ!$B$33:$B$776,X$11)+'СЕТ СН'!$F$12+СВЦЭМ!$D$10+'СЕТ СН'!$F$6-'СЕТ СН'!$F$22</f>
        <v>785.15061760000003</v>
      </c>
      <c r="Y26" s="36">
        <f>SUMIFS(СВЦЭМ!$C$33:$C$776,СВЦЭМ!$A$33:$A$776,$A26,СВЦЭМ!$B$33:$B$776,Y$11)+'СЕТ СН'!$F$12+СВЦЭМ!$D$10+'СЕТ СН'!$F$6-'СЕТ СН'!$F$22</f>
        <v>889.44155679000005</v>
      </c>
    </row>
    <row r="27" spans="1:25" ht="15.75" x14ac:dyDescent="0.2">
      <c r="A27" s="35">
        <f t="shared" si="0"/>
        <v>43998</v>
      </c>
      <c r="B27" s="36">
        <f>SUMIFS(СВЦЭМ!$C$33:$C$776,СВЦЭМ!$A$33:$A$776,$A27,СВЦЭМ!$B$33:$B$776,B$11)+'СЕТ СН'!$F$12+СВЦЭМ!$D$10+'СЕТ СН'!$F$6-'СЕТ СН'!$F$22</f>
        <v>1000.9227976400001</v>
      </c>
      <c r="C27" s="36">
        <f>SUMIFS(СВЦЭМ!$C$33:$C$776,СВЦЭМ!$A$33:$A$776,$A27,СВЦЭМ!$B$33:$B$776,C$11)+'СЕТ СН'!$F$12+СВЦЭМ!$D$10+'СЕТ СН'!$F$6-'СЕТ СН'!$F$22</f>
        <v>1034.2376719199999</v>
      </c>
      <c r="D27" s="36">
        <f>SUMIFS(СВЦЭМ!$C$33:$C$776,СВЦЭМ!$A$33:$A$776,$A27,СВЦЭМ!$B$33:$B$776,D$11)+'СЕТ СН'!$F$12+СВЦЭМ!$D$10+'СЕТ СН'!$F$6-'СЕТ СН'!$F$22</f>
        <v>1053.4870876</v>
      </c>
      <c r="E27" s="36">
        <f>SUMIFS(СВЦЭМ!$C$33:$C$776,СВЦЭМ!$A$33:$A$776,$A27,СВЦЭМ!$B$33:$B$776,E$11)+'СЕТ СН'!$F$12+СВЦЭМ!$D$10+'СЕТ СН'!$F$6-'СЕТ СН'!$F$22</f>
        <v>1046.6080496699999</v>
      </c>
      <c r="F27" s="36">
        <f>SUMIFS(СВЦЭМ!$C$33:$C$776,СВЦЭМ!$A$33:$A$776,$A27,СВЦЭМ!$B$33:$B$776,F$11)+'СЕТ СН'!$F$12+СВЦЭМ!$D$10+'СЕТ СН'!$F$6-'СЕТ СН'!$F$22</f>
        <v>1044.29688132</v>
      </c>
      <c r="G27" s="36">
        <f>SUMIFS(СВЦЭМ!$C$33:$C$776,СВЦЭМ!$A$33:$A$776,$A27,СВЦЭМ!$B$33:$B$776,G$11)+'СЕТ СН'!$F$12+СВЦЭМ!$D$10+'СЕТ СН'!$F$6-'СЕТ СН'!$F$22</f>
        <v>1052.4645230900001</v>
      </c>
      <c r="H27" s="36">
        <f>SUMIFS(СВЦЭМ!$C$33:$C$776,СВЦЭМ!$A$33:$A$776,$A27,СВЦЭМ!$B$33:$B$776,H$11)+'СЕТ СН'!$F$12+СВЦЭМ!$D$10+'СЕТ СН'!$F$6-'СЕТ СН'!$F$22</f>
        <v>1060.00830174</v>
      </c>
      <c r="I27" s="36">
        <f>SUMIFS(СВЦЭМ!$C$33:$C$776,СВЦЭМ!$A$33:$A$776,$A27,СВЦЭМ!$B$33:$B$776,I$11)+'СЕТ СН'!$F$12+СВЦЭМ!$D$10+'СЕТ СН'!$F$6-'СЕТ СН'!$F$22</f>
        <v>1010.6221503400001</v>
      </c>
      <c r="J27" s="36">
        <f>SUMIFS(СВЦЭМ!$C$33:$C$776,СВЦЭМ!$A$33:$A$776,$A27,СВЦЭМ!$B$33:$B$776,J$11)+'СЕТ СН'!$F$12+СВЦЭМ!$D$10+'СЕТ СН'!$F$6-'СЕТ СН'!$F$22</f>
        <v>948.18591369000001</v>
      </c>
      <c r="K27" s="36">
        <f>SUMIFS(СВЦЭМ!$C$33:$C$776,СВЦЭМ!$A$33:$A$776,$A27,СВЦЭМ!$B$33:$B$776,K$11)+'СЕТ СН'!$F$12+СВЦЭМ!$D$10+'СЕТ СН'!$F$6-'СЕТ СН'!$F$22</f>
        <v>860.63838432000011</v>
      </c>
      <c r="L27" s="36">
        <f>SUMIFS(СВЦЭМ!$C$33:$C$776,СВЦЭМ!$A$33:$A$776,$A27,СВЦЭМ!$B$33:$B$776,L$11)+'СЕТ СН'!$F$12+СВЦЭМ!$D$10+'СЕТ СН'!$F$6-'СЕТ СН'!$F$22</f>
        <v>808.18401361000008</v>
      </c>
      <c r="M27" s="36">
        <f>SUMIFS(СВЦЭМ!$C$33:$C$776,СВЦЭМ!$A$33:$A$776,$A27,СВЦЭМ!$B$33:$B$776,M$11)+'СЕТ СН'!$F$12+СВЦЭМ!$D$10+'СЕТ СН'!$F$6-'СЕТ СН'!$F$22</f>
        <v>805.50442127000008</v>
      </c>
      <c r="N27" s="36">
        <f>SUMIFS(СВЦЭМ!$C$33:$C$776,СВЦЭМ!$A$33:$A$776,$A27,СВЦЭМ!$B$33:$B$776,N$11)+'СЕТ СН'!$F$12+СВЦЭМ!$D$10+'СЕТ СН'!$F$6-'СЕТ СН'!$F$22</f>
        <v>810.3108663700001</v>
      </c>
      <c r="O27" s="36">
        <f>SUMIFS(СВЦЭМ!$C$33:$C$776,СВЦЭМ!$A$33:$A$776,$A27,СВЦЭМ!$B$33:$B$776,O$11)+'СЕТ СН'!$F$12+СВЦЭМ!$D$10+'СЕТ СН'!$F$6-'СЕТ СН'!$F$22</f>
        <v>820.08015496000007</v>
      </c>
      <c r="P27" s="36">
        <f>SUMIFS(СВЦЭМ!$C$33:$C$776,СВЦЭМ!$A$33:$A$776,$A27,СВЦЭМ!$B$33:$B$776,P$11)+'СЕТ СН'!$F$12+СВЦЭМ!$D$10+'СЕТ СН'!$F$6-'СЕТ СН'!$F$22</f>
        <v>817.59094583000001</v>
      </c>
      <c r="Q27" s="36">
        <f>SUMIFS(СВЦЭМ!$C$33:$C$776,СВЦЭМ!$A$33:$A$776,$A27,СВЦЭМ!$B$33:$B$776,Q$11)+'СЕТ СН'!$F$12+СВЦЭМ!$D$10+'СЕТ СН'!$F$6-'СЕТ СН'!$F$22</f>
        <v>822.28208637000012</v>
      </c>
      <c r="R27" s="36">
        <f>SUMIFS(СВЦЭМ!$C$33:$C$776,СВЦЭМ!$A$33:$A$776,$A27,СВЦЭМ!$B$33:$B$776,R$11)+'СЕТ СН'!$F$12+СВЦЭМ!$D$10+'СЕТ СН'!$F$6-'СЕТ СН'!$F$22</f>
        <v>821.10153062000006</v>
      </c>
      <c r="S27" s="36">
        <f>SUMIFS(СВЦЭМ!$C$33:$C$776,СВЦЭМ!$A$33:$A$776,$A27,СВЦЭМ!$B$33:$B$776,S$11)+'СЕТ СН'!$F$12+СВЦЭМ!$D$10+'СЕТ СН'!$F$6-'СЕТ СН'!$F$22</f>
        <v>822.81752446000007</v>
      </c>
      <c r="T27" s="36">
        <f>SUMIFS(СВЦЭМ!$C$33:$C$776,СВЦЭМ!$A$33:$A$776,$A27,СВЦЭМ!$B$33:$B$776,T$11)+'СЕТ СН'!$F$12+СВЦЭМ!$D$10+'СЕТ СН'!$F$6-'СЕТ СН'!$F$22</f>
        <v>818.94902516000002</v>
      </c>
      <c r="U27" s="36">
        <f>SUMIFS(СВЦЭМ!$C$33:$C$776,СВЦЭМ!$A$33:$A$776,$A27,СВЦЭМ!$B$33:$B$776,U$11)+'СЕТ СН'!$F$12+СВЦЭМ!$D$10+'СЕТ СН'!$F$6-'СЕТ СН'!$F$22</f>
        <v>812.51902957000004</v>
      </c>
      <c r="V27" s="36">
        <f>SUMIFS(СВЦЭМ!$C$33:$C$776,СВЦЭМ!$A$33:$A$776,$A27,СВЦЭМ!$B$33:$B$776,V$11)+'СЕТ СН'!$F$12+СВЦЭМ!$D$10+'СЕТ СН'!$F$6-'СЕТ СН'!$F$22</f>
        <v>770.10850413000003</v>
      </c>
      <c r="W27" s="36">
        <f>SUMIFS(СВЦЭМ!$C$33:$C$776,СВЦЭМ!$A$33:$A$776,$A27,СВЦЭМ!$B$33:$B$776,W$11)+'СЕТ СН'!$F$12+СВЦЭМ!$D$10+'СЕТ СН'!$F$6-'СЕТ СН'!$F$22</f>
        <v>771.8656027400001</v>
      </c>
      <c r="X27" s="36">
        <f>SUMIFS(СВЦЭМ!$C$33:$C$776,СВЦЭМ!$A$33:$A$776,$A27,СВЦЭМ!$B$33:$B$776,X$11)+'СЕТ СН'!$F$12+СВЦЭМ!$D$10+'СЕТ СН'!$F$6-'СЕТ СН'!$F$22</f>
        <v>828.97497130000011</v>
      </c>
      <c r="Y27" s="36">
        <f>SUMIFS(СВЦЭМ!$C$33:$C$776,СВЦЭМ!$A$33:$A$776,$A27,СВЦЭМ!$B$33:$B$776,Y$11)+'СЕТ СН'!$F$12+СВЦЭМ!$D$10+'СЕТ СН'!$F$6-'СЕТ СН'!$F$22</f>
        <v>909.63903483000001</v>
      </c>
    </row>
    <row r="28" spans="1:25" ht="15.75" x14ac:dyDescent="0.2">
      <c r="A28" s="35">
        <f t="shared" si="0"/>
        <v>43999</v>
      </c>
      <c r="B28" s="36">
        <f>SUMIFS(СВЦЭМ!$C$33:$C$776,СВЦЭМ!$A$33:$A$776,$A28,СВЦЭМ!$B$33:$B$776,B$11)+'СЕТ СН'!$F$12+СВЦЭМ!$D$10+'СЕТ СН'!$F$6-'СЕТ СН'!$F$22</f>
        <v>1037.76860169</v>
      </c>
      <c r="C28" s="36">
        <f>SUMIFS(СВЦЭМ!$C$33:$C$776,СВЦЭМ!$A$33:$A$776,$A28,СВЦЭМ!$B$33:$B$776,C$11)+'СЕТ СН'!$F$12+СВЦЭМ!$D$10+'СЕТ СН'!$F$6-'СЕТ СН'!$F$22</f>
        <v>1080.8266138099998</v>
      </c>
      <c r="D28" s="36">
        <f>SUMIFS(СВЦЭМ!$C$33:$C$776,СВЦЭМ!$A$33:$A$776,$A28,СВЦЭМ!$B$33:$B$776,D$11)+'СЕТ СН'!$F$12+СВЦЭМ!$D$10+'СЕТ СН'!$F$6-'СЕТ СН'!$F$22</f>
        <v>1059.4246562599999</v>
      </c>
      <c r="E28" s="36">
        <f>SUMIFS(СВЦЭМ!$C$33:$C$776,СВЦЭМ!$A$33:$A$776,$A28,СВЦЭМ!$B$33:$B$776,E$11)+'СЕТ СН'!$F$12+СВЦЭМ!$D$10+'СЕТ СН'!$F$6-'СЕТ СН'!$F$22</f>
        <v>1046.78452363</v>
      </c>
      <c r="F28" s="36">
        <f>SUMIFS(СВЦЭМ!$C$33:$C$776,СВЦЭМ!$A$33:$A$776,$A28,СВЦЭМ!$B$33:$B$776,F$11)+'СЕТ СН'!$F$12+СВЦЭМ!$D$10+'СЕТ СН'!$F$6-'СЕТ СН'!$F$22</f>
        <v>1044.2347118499999</v>
      </c>
      <c r="G28" s="36">
        <f>SUMIFS(СВЦЭМ!$C$33:$C$776,СВЦЭМ!$A$33:$A$776,$A28,СВЦЭМ!$B$33:$B$776,G$11)+'СЕТ СН'!$F$12+СВЦЭМ!$D$10+'СЕТ СН'!$F$6-'СЕТ СН'!$F$22</f>
        <v>1057.8770018299999</v>
      </c>
      <c r="H28" s="36">
        <f>SUMIFS(СВЦЭМ!$C$33:$C$776,СВЦЭМ!$A$33:$A$776,$A28,СВЦЭМ!$B$33:$B$776,H$11)+'СЕТ СН'!$F$12+СВЦЭМ!$D$10+'СЕТ СН'!$F$6-'СЕТ СН'!$F$22</f>
        <v>1087.3403636899998</v>
      </c>
      <c r="I28" s="36">
        <f>SUMIFS(СВЦЭМ!$C$33:$C$776,СВЦЭМ!$A$33:$A$776,$A28,СВЦЭМ!$B$33:$B$776,I$11)+'СЕТ СН'!$F$12+СВЦЭМ!$D$10+'СЕТ СН'!$F$6-'СЕТ СН'!$F$22</f>
        <v>1059.50285325</v>
      </c>
      <c r="J28" s="36">
        <f>SUMIFS(СВЦЭМ!$C$33:$C$776,СВЦЭМ!$A$33:$A$776,$A28,СВЦЭМ!$B$33:$B$776,J$11)+'СЕТ СН'!$F$12+СВЦЭМ!$D$10+'СЕТ СН'!$F$6-'СЕТ СН'!$F$22</f>
        <v>992.22071007000011</v>
      </c>
      <c r="K28" s="36">
        <f>SUMIFS(СВЦЭМ!$C$33:$C$776,СВЦЭМ!$A$33:$A$776,$A28,СВЦЭМ!$B$33:$B$776,K$11)+'СЕТ СН'!$F$12+СВЦЭМ!$D$10+'СЕТ СН'!$F$6-'СЕТ СН'!$F$22</f>
        <v>884.50313628000004</v>
      </c>
      <c r="L28" s="36">
        <f>SUMIFS(СВЦЭМ!$C$33:$C$776,СВЦЭМ!$A$33:$A$776,$A28,СВЦЭМ!$B$33:$B$776,L$11)+'СЕТ СН'!$F$12+СВЦЭМ!$D$10+'СЕТ СН'!$F$6-'СЕТ СН'!$F$22</f>
        <v>804.40124219000006</v>
      </c>
      <c r="M28" s="36">
        <f>SUMIFS(СВЦЭМ!$C$33:$C$776,СВЦЭМ!$A$33:$A$776,$A28,СВЦЭМ!$B$33:$B$776,M$11)+'СЕТ СН'!$F$12+СВЦЭМ!$D$10+'СЕТ СН'!$F$6-'СЕТ СН'!$F$22</f>
        <v>791.49082892000001</v>
      </c>
      <c r="N28" s="36">
        <f>SUMIFS(СВЦЭМ!$C$33:$C$776,СВЦЭМ!$A$33:$A$776,$A28,СВЦЭМ!$B$33:$B$776,N$11)+'СЕТ СН'!$F$12+СВЦЭМ!$D$10+'СЕТ СН'!$F$6-'СЕТ СН'!$F$22</f>
        <v>795.69351054000003</v>
      </c>
      <c r="O28" s="36">
        <f>SUMIFS(СВЦЭМ!$C$33:$C$776,СВЦЭМ!$A$33:$A$776,$A28,СВЦЭМ!$B$33:$B$776,O$11)+'СЕТ СН'!$F$12+СВЦЭМ!$D$10+'СЕТ СН'!$F$6-'СЕТ СН'!$F$22</f>
        <v>809.74146968000002</v>
      </c>
      <c r="P28" s="36">
        <f>SUMIFS(СВЦЭМ!$C$33:$C$776,СВЦЭМ!$A$33:$A$776,$A28,СВЦЭМ!$B$33:$B$776,P$11)+'СЕТ СН'!$F$12+СВЦЭМ!$D$10+'СЕТ СН'!$F$6-'СЕТ СН'!$F$22</f>
        <v>822.46355139000002</v>
      </c>
      <c r="Q28" s="36">
        <f>SUMIFS(СВЦЭМ!$C$33:$C$776,СВЦЭМ!$A$33:$A$776,$A28,СВЦЭМ!$B$33:$B$776,Q$11)+'СЕТ СН'!$F$12+СВЦЭМ!$D$10+'СЕТ СН'!$F$6-'СЕТ СН'!$F$22</f>
        <v>814.67788611000003</v>
      </c>
      <c r="R28" s="36">
        <f>SUMIFS(СВЦЭМ!$C$33:$C$776,СВЦЭМ!$A$33:$A$776,$A28,СВЦЭМ!$B$33:$B$776,R$11)+'СЕТ СН'!$F$12+СВЦЭМ!$D$10+'СЕТ СН'!$F$6-'СЕТ СН'!$F$22</f>
        <v>809.98168251000004</v>
      </c>
      <c r="S28" s="36">
        <f>SUMIFS(СВЦЭМ!$C$33:$C$776,СВЦЭМ!$A$33:$A$776,$A28,СВЦЭМ!$B$33:$B$776,S$11)+'СЕТ СН'!$F$12+СВЦЭМ!$D$10+'СЕТ СН'!$F$6-'СЕТ СН'!$F$22</f>
        <v>812.29305890000001</v>
      </c>
      <c r="T28" s="36">
        <f>SUMIFS(СВЦЭМ!$C$33:$C$776,СВЦЭМ!$A$33:$A$776,$A28,СВЦЭМ!$B$33:$B$776,T$11)+'СЕТ СН'!$F$12+СВЦЭМ!$D$10+'СЕТ СН'!$F$6-'СЕТ СН'!$F$22</f>
        <v>822.84828553000011</v>
      </c>
      <c r="U28" s="36">
        <f>SUMIFS(СВЦЭМ!$C$33:$C$776,СВЦЭМ!$A$33:$A$776,$A28,СВЦЭМ!$B$33:$B$776,U$11)+'СЕТ СН'!$F$12+СВЦЭМ!$D$10+'СЕТ СН'!$F$6-'СЕТ СН'!$F$22</f>
        <v>815.16343644000005</v>
      </c>
      <c r="V28" s="36">
        <f>SUMIFS(СВЦЭМ!$C$33:$C$776,СВЦЭМ!$A$33:$A$776,$A28,СВЦЭМ!$B$33:$B$776,V$11)+'СЕТ СН'!$F$12+СВЦЭМ!$D$10+'СЕТ СН'!$F$6-'СЕТ СН'!$F$22</f>
        <v>804.92931859000009</v>
      </c>
      <c r="W28" s="36">
        <f>SUMIFS(СВЦЭМ!$C$33:$C$776,СВЦЭМ!$A$33:$A$776,$A28,СВЦЭМ!$B$33:$B$776,W$11)+'СЕТ СН'!$F$12+СВЦЭМ!$D$10+'СЕТ СН'!$F$6-'СЕТ СН'!$F$22</f>
        <v>808.35910796000007</v>
      </c>
      <c r="X28" s="36">
        <f>SUMIFS(СВЦЭМ!$C$33:$C$776,СВЦЭМ!$A$33:$A$776,$A28,СВЦЭМ!$B$33:$B$776,X$11)+'СЕТ СН'!$F$12+СВЦЭМ!$D$10+'СЕТ СН'!$F$6-'СЕТ СН'!$F$22</f>
        <v>858.89800513000012</v>
      </c>
      <c r="Y28" s="36">
        <f>SUMIFS(СВЦЭМ!$C$33:$C$776,СВЦЭМ!$A$33:$A$776,$A28,СВЦЭМ!$B$33:$B$776,Y$11)+'СЕТ СН'!$F$12+СВЦЭМ!$D$10+'СЕТ СН'!$F$6-'СЕТ СН'!$F$22</f>
        <v>951.8329127400001</v>
      </c>
    </row>
    <row r="29" spans="1:25" ht="15.75" x14ac:dyDescent="0.2">
      <c r="A29" s="35">
        <f t="shared" si="0"/>
        <v>44000</v>
      </c>
      <c r="B29" s="36">
        <f>SUMIFS(СВЦЭМ!$C$33:$C$776,СВЦЭМ!$A$33:$A$776,$A29,СВЦЭМ!$B$33:$B$776,B$11)+'СЕТ СН'!$F$12+СВЦЭМ!$D$10+'СЕТ СН'!$F$6-'СЕТ СН'!$F$22</f>
        <v>916.32864625000002</v>
      </c>
      <c r="C29" s="36">
        <f>SUMIFS(СВЦЭМ!$C$33:$C$776,СВЦЭМ!$A$33:$A$776,$A29,СВЦЭМ!$B$33:$B$776,C$11)+'СЕТ СН'!$F$12+СВЦЭМ!$D$10+'СЕТ СН'!$F$6-'СЕТ СН'!$F$22</f>
        <v>890.41055884000002</v>
      </c>
      <c r="D29" s="36">
        <f>SUMIFS(СВЦЭМ!$C$33:$C$776,СВЦЭМ!$A$33:$A$776,$A29,СВЦЭМ!$B$33:$B$776,D$11)+'СЕТ СН'!$F$12+СВЦЭМ!$D$10+'СЕТ СН'!$F$6-'СЕТ СН'!$F$22</f>
        <v>920.02995032000001</v>
      </c>
      <c r="E29" s="36">
        <f>SUMIFS(СВЦЭМ!$C$33:$C$776,СВЦЭМ!$A$33:$A$776,$A29,СВЦЭМ!$B$33:$B$776,E$11)+'СЕТ СН'!$F$12+СВЦЭМ!$D$10+'СЕТ СН'!$F$6-'СЕТ СН'!$F$22</f>
        <v>935.62979056000006</v>
      </c>
      <c r="F29" s="36">
        <f>SUMIFS(СВЦЭМ!$C$33:$C$776,СВЦЭМ!$A$33:$A$776,$A29,СВЦЭМ!$B$33:$B$776,F$11)+'СЕТ СН'!$F$12+СВЦЭМ!$D$10+'СЕТ СН'!$F$6-'СЕТ СН'!$F$22</f>
        <v>932.43482783000002</v>
      </c>
      <c r="G29" s="36">
        <f>SUMIFS(СВЦЭМ!$C$33:$C$776,СВЦЭМ!$A$33:$A$776,$A29,СВЦЭМ!$B$33:$B$776,G$11)+'СЕТ СН'!$F$12+СВЦЭМ!$D$10+'СЕТ СН'!$F$6-'СЕТ СН'!$F$22</f>
        <v>1060.0066205800001</v>
      </c>
      <c r="H29" s="36">
        <f>SUMIFS(СВЦЭМ!$C$33:$C$776,СВЦЭМ!$A$33:$A$776,$A29,СВЦЭМ!$B$33:$B$776,H$11)+'СЕТ СН'!$F$12+СВЦЭМ!$D$10+'СЕТ СН'!$F$6-'СЕТ СН'!$F$22</f>
        <v>1012.15092702</v>
      </c>
      <c r="I29" s="36">
        <f>SUMIFS(СВЦЭМ!$C$33:$C$776,СВЦЭМ!$A$33:$A$776,$A29,СВЦЭМ!$B$33:$B$776,I$11)+'СЕТ СН'!$F$12+СВЦЭМ!$D$10+'СЕТ СН'!$F$6-'СЕТ СН'!$F$22</f>
        <v>1004.2685636100001</v>
      </c>
      <c r="J29" s="36">
        <f>SUMIFS(СВЦЭМ!$C$33:$C$776,СВЦЭМ!$A$33:$A$776,$A29,СВЦЭМ!$B$33:$B$776,J$11)+'СЕТ СН'!$F$12+СВЦЭМ!$D$10+'СЕТ СН'!$F$6-'СЕТ СН'!$F$22</f>
        <v>1009.47243672</v>
      </c>
      <c r="K29" s="36">
        <f>SUMIFS(СВЦЭМ!$C$33:$C$776,СВЦЭМ!$A$33:$A$776,$A29,СВЦЭМ!$B$33:$B$776,K$11)+'СЕТ СН'!$F$12+СВЦЭМ!$D$10+'СЕТ СН'!$F$6-'СЕТ СН'!$F$22</f>
        <v>911.8661857300001</v>
      </c>
      <c r="L29" s="36">
        <f>SUMIFS(СВЦЭМ!$C$33:$C$776,СВЦЭМ!$A$33:$A$776,$A29,СВЦЭМ!$B$33:$B$776,L$11)+'СЕТ СН'!$F$12+СВЦЭМ!$D$10+'СЕТ СН'!$F$6-'СЕТ СН'!$F$22</f>
        <v>855.21845228000007</v>
      </c>
      <c r="M29" s="36">
        <f>SUMIFS(СВЦЭМ!$C$33:$C$776,СВЦЭМ!$A$33:$A$776,$A29,СВЦЭМ!$B$33:$B$776,M$11)+'СЕТ СН'!$F$12+СВЦЭМ!$D$10+'СЕТ СН'!$F$6-'СЕТ СН'!$F$22</f>
        <v>839.30187423000007</v>
      </c>
      <c r="N29" s="36">
        <f>SUMIFS(СВЦЭМ!$C$33:$C$776,СВЦЭМ!$A$33:$A$776,$A29,СВЦЭМ!$B$33:$B$776,N$11)+'СЕТ СН'!$F$12+СВЦЭМ!$D$10+'СЕТ СН'!$F$6-'СЕТ СН'!$F$22</f>
        <v>855.59113915</v>
      </c>
      <c r="O29" s="36">
        <f>SUMIFS(СВЦЭМ!$C$33:$C$776,СВЦЭМ!$A$33:$A$776,$A29,СВЦЭМ!$B$33:$B$776,O$11)+'СЕТ СН'!$F$12+СВЦЭМ!$D$10+'СЕТ СН'!$F$6-'СЕТ СН'!$F$22</f>
        <v>872.71326403</v>
      </c>
      <c r="P29" s="36">
        <f>SUMIFS(СВЦЭМ!$C$33:$C$776,СВЦЭМ!$A$33:$A$776,$A29,СВЦЭМ!$B$33:$B$776,P$11)+'СЕТ СН'!$F$12+СВЦЭМ!$D$10+'СЕТ СН'!$F$6-'СЕТ СН'!$F$22</f>
        <v>862.85142311000004</v>
      </c>
      <c r="Q29" s="36">
        <f>SUMIFS(СВЦЭМ!$C$33:$C$776,СВЦЭМ!$A$33:$A$776,$A29,СВЦЭМ!$B$33:$B$776,Q$11)+'СЕТ СН'!$F$12+СВЦЭМ!$D$10+'СЕТ СН'!$F$6-'СЕТ СН'!$F$22</f>
        <v>866.53969909000011</v>
      </c>
      <c r="R29" s="36">
        <f>SUMIFS(СВЦЭМ!$C$33:$C$776,СВЦЭМ!$A$33:$A$776,$A29,СВЦЭМ!$B$33:$B$776,R$11)+'СЕТ СН'!$F$12+СВЦЭМ!$D$10+'СЕТ СН'!$F$6-'СЕТ СН'!$F$22</f>
        <v>860.48168283000007</v>
      </c>
      <c r="S29" s="36">
        <f>SUMIFS(СВЦЭМ!$C$33:$C$776,СВЦЭМ!$A$33:$A$776,$A29,СВЦЭМ!$B$33:$B$776,S$11)+'СЕТ СН'!$F$12+СВЦЭМ!$D$10+'СЕТ СН'!$F$6-'СЕТ СН'!$F$22</f>
        <v>875.45668903000001</v>
      </c>
      <c r="T29" s="36">
        <f>SUMIFS(СВЦЭМ!$C$33:$C$776,СВЦЭМ!$A$33:$A$776,$A29,СВЦЭМ!$B$33:$B$776,T$11)+'СЕТ СН'!$F$12+СВЦЭМ!$D$10+'СЕТ СН'!$F$6-'СЕТ СН'!$F$22</f>
        <v>870.63359950000006</v>
      </c>
      <c r="U29" s="36">
        <f>SUMIFS(СВЦЭМ!$C$33:$C$776,СВЦЭМ!$A$33:$A$776,$A29,СВЦЭМ!$B$33:$B$776,U$11)+'СЕТ СН'!$F$12+СВЦЭМ!$D$10+'СЕТ СН'!$F$6-'СЕТ СН'!$F$22</f>
        <v>871.72900548000007</v>
      </c>
      <c r="V29" s="36">
        <f>SUMIFS(СВЦЭМ!$C$33:$C$776,СВЦЭМ!$A$33:$A$776,$A29,СВЦЭМ!$B$33:$B$776,V$11)+'СЕТ СН'!$F$12+СВЦЭМ!$D$10+'СЕТ СН'!$F$6-'СЕТ СН'!$F$22</f>
        <v>856.11953357000004</v>
      </c>
      <c r="W29" s="36">
        <f>SUMIFS(СВЦЭМ!$C$33:$C$776,СВЦЭМ!$A$33:$A$776,$A29,СВЦЭМ!$B$33:$B$776,W$11)+'СЕТ СН'!$F$12+СВЦЭМ!$D$10+'СЕТ СН'!$F$6-'СЕТ СН'!$F$22</f>
        <v>846.33728129000008</v>
      </c>
      <c r="X29" s="36">
        <f>SUMIFS(СВЦЭМ!$C$33:$C$776,СВЦЭМ!$A$33:$A$776,$A29,СВЦЭМ!$B$33:$B$776,X$11)+'СЕТ СН'!$F$12+СВЦЭМ!$D$10+'СЕТ СН'!$F$6-'СЕТ СН'!$F$22</f>
        <v>894.49484632000008</v>
      </c>
      <c r="Y29" s="36">
        <f>SUMIFS(СВЦЭМ!$C$33:$C$776,СВЦЭМ!$A$33:$A$776,$A29,СВЦЭМ!$B$33:$B$776,Y$11)+'СЕТ СН'!$F$12+СВЦЭМ!$D$10+'СЕТ СН'!$F$6-'СЕТ СН'!$F$22</f>
        <v>907.95764989000008</v>
      </c>
    </row>
    <row r="30" spans="1:25" ht="15.75" x14ac:dyDescent="0.2">
      <c r="A30" s="35">
        <f t="shared" si="0"/>
        <v>44001</v>
      </c>
      <c r="B30" s="36">
        <f>SUMIFS(СВЦЭМ!$C$33:$C$776,СВЦЭМ!$A$33:$A$776,$A30,СВЦЭМ!$B$33:$B$776,B$11)+'СЕТ СН'!$F$12+СВЦЭМ!$D$10+'СЕТ СН'!$F$6-'СЕТ СН'!$F$22</f>
        <v>1028.7480550099999</v>
      </c>
      <c r="C30" s="36">
        <f>SUMIFS(СВЦЭМ!$C$33:$C$776,СВЦЭМ!$A$33:$A$776,$A30,СВЦЭМ!$B$33:$B$776,C$11)+'СЕТ СН'!$F$12+СВЦЭМ!$D$10+'СЕТ СН'!$F$6-'СЕТ СН'!$F$22</f>
        <v>1066.0169362900001</v>
      </c>
      <c r="D30" s="36">
        <f>SUMIFS(СВЦЭМ!$C$33:$C$776,СВЦЭМ!$A$33:$A$776,$A30,СВЦЭМ!$B$33:$B$776,D$11)+'СЕТ СН'!$F$12+СВЦЭМ!$D$10+'СЕТ СН'!$F$6-'СЕТ СН'!$F$22</f>
        <v>1072.0201934199999</v>
      </c>
      <c r="E30" s="36">
        <f>SUMIFS(СВЦЭМ!$C$33:$C$776,СВЦЭМ!$A$33:$A$776,$A30,СВЦЭМ!$B$33:$B$776,E$11)+'СЕТ СН'!$F$12+СВЦЭМ!$D$10+'СЕТ СН'!$F$6-'СЕТ СН'!$F$22</f>
        <v>1062.1785364699999</v>
      </c>
      <c r="F30" s="36">
        <f>SUMIFS(СВЦЭМ!$C$33:$C$776,СВЦЭМ!$A$33:$A$776,$A30,СВЦЭМ!$B$33:$B$776,F$11)+'СЕТ СН'!$F$12+СВЦЭМ!$D$10+'СЕТ СН'!$F$6-'СЕТ СН'!$F$22</f>
        <v>1055.3831897699999</v>
      </c>
      <c r="G30" s="36">
        <f>SUMIFS(СВЦЭМ!$C$33:$C$776,СВЦЭМ!$A$33:$A$776,$A30,СВЦЭМ!$B$33:$B$776,G$11)+'СЕТ СН'!$F$12+СВЦЭМ!$D$10+'СЕТ СН'!$F$6-'СЕТ СН'!$F$22</f>
        <v>1064.9451083500001</v>
      </c>
      <c r="H30" s="36">
        <f>SUMIFS(СВЦЭМ!$C$33:$C$776,СВЦЭМ!$A$33:$A$776,$A30,СВЦЭМ!$B$33:$B$776,H$11)+'СЕТ СН'!$F$12+СВЦЭМ!$D$10+'СЕТ СН'!$F$6-'СЕТ СН'!$F$22</f>
        <v>1081.8882890699997</v>
      </c>
      <c r="I30" s="36">
        <f>SUMIFS(СВЦЭМ!$C$33:$C$776,СВЦЭМ!$A$33:$A$776,$A30,СВЦЭМ!$B$33:$B$776,I$11)+'СЕТ СН'!$F$12+СВЦЭМ!$D$10+'СЕТ СН'!$F$6-'СЕТ СН'!$F$22</f>
        <v>1068.35501808</v>
      </c>
      <c r="J30" s="36">
        <f>SUMIFS(СВЦЭМ!$C$33:$C$776,СВЦЭМ!$A$33:$A$776,$A30,СВЦЭМ!$B$33:$B$776,J$11)+'СЕТ СН'!$F$12+СВЦЭМ!$D$10+'СЕТ СН'!$F$6-'СЕТ СН'!$F$22</f>
        <v>954.48545485000011</v>
      </c>
      <c r="K30" s="36">
        <f>SUMIFS(СВЦЭМ!$C$33:$C$776,СВЦЭМ!$A$33:$A$776,$A30,СВЦЭМ!$B$33:$B$776,K$11)+'СЕТ СН'!$F$12+СВЦЭМ!$D$10+'СЕТ СН'!$F$6-'СЕТ СН'!$F$22</f>
        <v>854.82909502000007</v>
      </c>
      <c r="L30" s="36">
        <f>SUMIFS(СВЦЭМ!$C$33:$C$776,СВЦЭМ!$A$33:$A$776,$A30,СВЦЭМ!$B$33:$B$776,L$11)+'СЕТ СН'!$F$12+СВЦЭМ!$D$10+'СЕТ СН'!$F$6-'СЕТ СН'!$F$22</f>
        <v>801.33723541000006</v>
      </c>
      <c r="M30" s="36">
        <f>SUMIFS(СВЦЭМ!$C$33:$C$776,СВЦЭМ!$A$33:$A$776,$A30,СВЦЭМ!$B$33:$B$776,M$11)+'СЕТ СН'!$F$12+СВЦЭМ!$D$10+'СЕТ СН'!$F$6-'СЕТ СН'!$F$22</f>
        <v>800.02751237000007</v>
      </c>
      <c r="N30" s="36">
        <f>SUMIFS(СВЦЭМ!$C$33:$C$776,СВЦЭМ!$A$33:$A$776,$A30,СВЦЭМ!$B$33:$B$776,N$11)+'СЕТ СН'!$F$12+СВЦЭМ!$D$10+'СЕТ СН'!$F$6-'СЕТ СН'!$F$22</f>
        <v>802.70731478000005</v>
      </c>
      <c r="O30" s="36">
        <f>SUMIFS(СВЦЭМ!$C$33:$C$776,СВЦЭМ!$A$33:$A$776,$A30,СВЦЭМ!$B$33:$B$776,O$11)+'СЕТ СН'!$F$12+СВЦЭМ!$D$10+'СЕТ СН'!$F$6-'СЕТ СН'!$F$22</f>
        <v>824.05467411000006</v>
      </c>
      <c r="P30" s="36">
        <f>SUMIFS(СВЦЭМ!$C$33:$C$776,СВЦЭМ!$A$33:$A$776,$A30,СВЦЭМ!$B$33:$B$776,P$11)+'СЕТ СН'!$F$12+СВЦЭМ!$D$10+'СЕТ СН'!$F$6-'СЕТ СН'!$F$22</f>
        <v>805.87854650000008</v>
      </c>
      <c r="Q30" s="36">
        <f>SUMIFS(СВЦЭМ!$C$33:$C$776,СВЦЭМ!$A$33:$A$776,$A30,СВЦЭМ!$B$33:$B$776,Q$11)+'СЕТ СН'!$F$12+СВЦЭМ!$D$10+'СЕТ СН'!$F$6-'СЕТ СН'!$F$22</f>
        <v>818.75196425000001</v>
      </c>
      <c r="R30" s="36">
        <f>SUMIFS(СВЦЭМ!$C$33:$C$776,СВЦЭМ!$A$33:$A$776,$A30,СВЦЭМ!$B$33:$B$776,R$11)+'СЕТ СН'!$F$12+СВЦЭМ!$D$10+'СЕТ СН'!$F$6-'СЕТ СН'!$F$22</f>
        <v>813.01462165000009</v>
      </c>
      <c r="S30" s="36">
        <f>SUMIFS(СВЦЭМ!$C$33:$C$776,СВЦЭМ!$A$33:$A$776,$A30,СВЦЭМ!$B$33:$B$776,S$11)+'СЕТ СН'!$F$12+СВЦЭМ!$D$10+'СЕТ СН'!$F$6-'СЕТ СН'!$F$22</f>
        <v>841.06534718000012</v>
      </c>
      <c r="T30" s="36">
        <f>SUMIFS(СВЦЭМ!$C$33:$C$776,СВЦЭМ!$A$33:$A$776,$A30,СВЦЭМ!$B$33:$B$776,T$11)+'СЕТ СН'!$F$12+СВЦЭМ!$D$10+'СЕТ СН'!$F$6-'СЕТ СН'!$F$22</f>
        <v>836.91817049000008</v>
      </c>
      <c r="U30" s="36">
        <f>SUMIFS(СВЦЭМ!$C$33:$C$776,СВЦЭМ!$A$33:$A$776,$A30,СВЦЭМ!$B$33:$B$776,U$11)+'СЕТ СН'!$F$12+СВЦЭМ!$D$10+'СЕТ СН'!$F$6-'СЕТ СН'!$F$22</f>
        <v>827.57275945000004</v>
      </c>
      <c r="V30" s="36">
        <f>SUMIFS(СВЦЭМ!$C$33:$C$776,СВЦЭМ!$A$33:$A$776,$A30,СВЦЭМ!$B$33:$B$776,V$11)+'СЕТ СН'!$F$12+СВЦЭМ!$D$10+'СЕТ СН'!$F$6-'СЕТ СН'!$F$22</f>
        <v>809.52416441000003</v>
      </c>
      <c r="W30" s="36">
        <f>SUMIFS(СВЦЭМ!$C$33:$C$776,СВЦЭМ!$A$33:$A$776,$A30,СВЦЭМ!$B$33:$B$776,W$11)+'СЕТ СН'!$F$12+СВЦЭМ!$D$10+'СЕТ СН'!$F$6-'СЕТ СН'!$F$22</f>
        <v>807.9488315100001</v>
      </c>
      <c r="X30" s="36">
        <f>SUMIFS(СВЦЭМ!$C$33:$C$776,СВЦЭМ!$A$33:$A$776,$A30,СВЦЭМ!$B$33:$B$776,X$11)+'СЕТ СН'!$F$12+СВЦЭМ!$D$10+'СЕТ СН'!$F$6-'СЕТ СН'!$F$22</f>
        <v>859.86488341000006</v>
      </c>
      <c r="Y30" s="36">
        <f>SUMIFS(СВЦЭМ!$C$33:$C$776,СВЦЭМ!$A$33:$A$776,$A30,СВЦЭМ!$B$33:$B$776,Y$11)+'СЕТ СН'!$F$12+СВЦЭМ!$D$10+'СЕТ СН'!$F$6-'СЕТ СН'!$F$22</f>
        <v>951.21146284000008</v>
      </c>
    </row>
    <row r="31" spans="1:25" ht="15.75" x14ac:dyDescent="0.2">
      <c r="A31" s="35">
        <f t="shared" si="0"/>
        <v>44002</v>
      </c>
      <c r="B31" s="36">
        <f>SUMIFS(СВЦЭМ!$C$33:$C$776,СВЦЭМ!$A$33:$A$776,$A31,СВЦЭМ!$B$33:$B$776,B$11)+'СЕТ СН'!$F$12+СВЦЭМ!$D$10+'СЕТ СН'!$F$6-'СЕТ СН'!$F$22</f>
        <v>1017.05417235</v>
      </c>
      <c r="C31" s="36">
        <f>SUMIFS(СВЦЭМ!$C$33:$C$776,СВЦЭМ!$A$33:$A$776,$A31,СВЦЭМ!$B$33:$B$776,C$11)+'СЕТ СН'!$F$12+СВЦЭМ!$D$10+'СЕТ СН'!$F$6-'СЕТ СН'!$F$22</f>
        <v>1045.90710309</v>
      </c>
      <c r="D31" s="36">
        <f>SUMIFS(СВЦЭМ!$C$33:$C$776,СВЦЭМ!$A$33:$A$776,$A31,СВЦЭМ!$B$33:$B$776,D$11)+'СЕТ СН'!$F$12+СВЦЭМ!$D$10+'СЕТ СН'!$F$6-'СЕТ СН'!$F$22</f>
        <v>1052.4038314899999</v>
      </c>
      <c r="E31" s="36">
        <f>SUMIFS(СВЦЭМ!$C$33:$C$776,СВЦЭМ!$A$33:$A$776,$A31,СВЦЭМ!$B$33:$B$776,E$11)+'СЕТ СН'!$F$12+СВЦЭМ!$D$10+'СЕТ СН'!$F$6-'СЕТ СН'!$F$22</f>
        <v>1045.37909238</v>
      </c>
      <c r="F31" s="36">
        <f>SUMIFS(СВЦЭМ!$C$33:$C$776,СВЦЭМ!$A$33:$A$776,$A31,СВЦЭМ!$B$33:$B$776,F$11)+'СЕТ СН'!$F$12+СВЦЭМ!$D$10+'СЕТ СН'!$F$6-'СЕТ СН'!$F$22</f>
        <v>1033.4324797100001</v>
      </c>
      <c r="G31" s="36">
        <f>SUMIFS(СВЦЭМ!$C$33:$C$776,СВЦЭМ!$A$33:$A$776,$A31,СВЦЭМ!$B$33:$B$776,G$11)+'СЕТ СН'!$F$12+СВЦЭМ!$D$10+'СЕТ СН'!$F$6-'СЕТ СН'!$F$22</f>
        <v>1041.1118085400001</v>
      </c>
      <c r="H31" s="36">
        <f>SUMIFS(СВЦЭМ!$C$33:$C$776,СВЦЭМ!$A$33:$A$776,$A31,СВЦЭМ!$B$33:$B$776,H$11)+'СЕТ СН'!$F$12+СВЦЭМ!$D$10+'СЕТ СН'!$F$6-'СЕТ СН'!$F$22</f>
        <v>1046.68875841</v>
      </c>
      <c r="I31" s="36">
        <f>SUMIFS(СВЦЭМ!$C$33:$C$776,СВЦЭМ!$A$33:$A$776,$A31,СВЦЭМ!$B$33:$B$776,I$11)+'СЕТ СН'!$F$12+СВЦЭМ!$D$10+'СЕТ СН'!$F$6-'СЕТ СН'!$F$22</f>
        <v>1024.8313670699999</v>
      </c>
      <c r="J31" s="36">
        <f>SUMIFS(СВЦЭМ!$C$33:$C$776,СВЦЭМ!$A$33:$A$776,$A31,СВЦЭМ!$B$33:$B$776,J$11)+'СЕТ СН'!$F$12+СВЦЭМ!$D$10+'СЕТ СН'!$F$6-'СЕТ СН'!$F$22</f>
        <v>906.32787900000005</v>
      </c>
      <c r="K31" s="36">
        <f>SUMIFS(СВЦЭМ!$C$33:$C$776,СВЦЭМ!$A$33:$A$776,$A31,СВЦЭМ!$B$33:$B$776,K$11)+'СЕТ СН'!$F$12+СВЦЭМ!$D$10+'СЕТ СН'!$F$6-'СЕТ СН'!$F$22</f>
        <v>833.13237350000009</v>
      </c>
      <c r="L31" s="36">
        <f>SUMIFS(СВЦЭМ!$C$33:$C$776,СВЦЭМ!$A$33:$A$776,$A31,СВЦЭМ!$B$33:$B$776,L$11)+'СЕТ СН'!$F$12+СВЦЭМ!$D$10+'СЕТ СН'!$F$6-'СЕТ СН'!$F$22</f>
        <v>794.04821685000002</v>
      </c>
      <c r="M31" s="36">
        <f>SUMIFS(СВЦЭМ!$C$33:$C$776,СВЦЭМ!$A$33:$A$776,$A31,СВЦЭМ!$B$33:$B$776,M$11)+'СЕТ СН'!$F$12+СВЦЭМ!$D$10+'СЕТ СН'!$F$6-'СЕТ СН'!$F$22</f>
        <v>794.18091015000005</v>
      </c>
      <c r="N31" s="36">
        <f>SUMIFS(СВЦЭМ!$C$33:$C$776,СВЦЭМ!$A$33:$A$776,$A31,СВЦЭМ!$B$33:$B$776,N$11)+'СЕТ СН'!$F$12+СВЦЭМ!$D$10+'СЕТ СН'!$F$6-'СЕТ СН'!$F$22</f>
        <v>798.65683017000003</v>
      </c>
      <c r="O31" s="36">
        <f>SUMIFS(СВЦЭМ!$C$33:$C$776,СВЦЭМ!$A$33:$A$776,$A31,СВЦЭМ!$B$33:$B$776,O$11)+'СЕТ СН'!$F$12+СВЦЭМ!$D$10+'СЕТ СН'!$F$6-'СЕТ СН'!$F$22</f>
        <v>810.70452834000002</v>
      </c>
      <c r="P31" s="36">
        <f>SUMIFS(СВЦЭМ!$C$33:$C$776,СВЦЭМ!$A$33:$A$776,$A31,СВЦЭМ!$B$33:$B$776,P$11)+'СЕТ СН'!$F$12+СВЦЭМ!$D$10+'СЕТ СН'!$F$6-'СЕТ СН'!$F$22</f>
        <v>786.20601266000006</v>
      </c>
      <c r="Q31" s="36">
        <f>SUMIFS(СВЦЭМ!$C$33:$C$776,СВЦЭМ!$A$33:$A$776,$A31,СВЦЭМ!$B$33:$B$776,Q$11)+'СЕТ СН'!$F$12+СВЦЭМ!$D$10+'СЕТ СН'!$F$6-'СЕТ СН'!$F$22</f>
        <v>798.68367839000007</v>
      </c>
      <c r="R31" s="36">
        <f>SUMIFS(СВЦЭМ!$C$33:$C$776,СВЦЭМ!$A$33:$A$776,$A31,СВЦЭМ!$B$33:$B$776,R$11)+'СЕТ СН'!$F$12+СВЦЭМ!$D$10+'СЕТ СН'!$F$6-'СЕТ СН'!$F$22</f>
        <v>799.2749386800001</v>
      </c>
      <c r="S31" s="36">
        <f>SUMIFS(СВЦЭМ!$C$33:$C$776,СВЦЭМ!$A$33:$A$776,$A31,СВЦЭМ!$B$33:$B$776,S$11)+'СЕТ СН'!$F$12+СВЦЭМ!$D$10+'СЕТ СН'!$F$6-'СЕТ СН'!$F$22</f>
        <v>821.63187742000002</v>
      </c>
      <c r="T31" s="36">
        <f>SUMIFS(СВЦЭМ!$C$33:$C$776,СВЦЭМ!$A$33:$A$776,$A31,СВЦЭМ!$B$33:$B$776,T$11)+'СЕТ СН'!$F$12+СВЦЭМ!$D$10+'СЕТ СН'!$F$6-'СЕТ СН'!$F$22</f>
        <v>819.80489791000002</v>
      </c>
      <c r="U31" s="36">
        <f>SUMIFS(СВЦЭМ!$C$33:$C$776,СВЦЭМ!$A$33:$A$776,$A31,СВЦЭМ!$B$33:$B$776,U$11)+'СЕТ СН'!$F$12+СВЦЭМ!$D$10+'СЕТ СН'!$F$6-'СЕТ СН'!$F$22</f>
        <v>809.67939865000005</v>
      </c>
      <c r="V31" s="36">
        <f>SUMIFS(СВЦЭМ!$C$33:$C$776,СВЦЭМ!$A$33:$A$776,$A31,СВЦЭМ!$B$33:$B$776,V$11)+'СЕТ СН'!$F$12+СВЦЭМ!$D$10+'СЕТ СН'!$F$6-'СЕТ СН'!$F$22</f>
        <v>783.41531365000003</v>
      </c>
      <c r="W31" s="36">
        <f>SUMIFS(СВЦЭМ!$C$33:$C$776,СВЦЭМ!$A$33:$A$776,$A31,СВЦЭМ!$B$33:$B$776,W$11)+'СЕТ СН'!$F$12+СВЦЭМ!$D$10+'СЕТ СН'!$F$6-'СЕТ СН'!$F$22</f>
        <v>801.0089175600001</v>
      </c>
      <c r="X31" s="36">
        <f>SUMIFS(СВЦЭМ!$C$33:$C$776,СВЦЭМ!$A$33:$A$776,$A31,СВЦЭМ!$B$33:$B$776,X$11)+'СЕТ СН'!$F$12+СВЦЭМ!$D$10+'СЕТ СН'!$F$6-'СЕТ СН'!$F$22</f>
        <v>855.38209666000012</v>
      </c>
      <c r="Y31" s="36">
        <f>SUMIFS(СВЦЭМ!$C$33:$C$776,СВЦЭМ!$A$33:$A$776,$A31,СВЦЭМ!$B$33:$B$776,Y$11)+'СЕТ СН'!$F$12+СВЦЭМ!$D$10+'СЕТ СН'!$F$6-'СЕТ СН'!$F$22</f>
        <v>920.23898261000011</v>
      </c>
    </row>
    <row r="32" spans="1:25" ht="15.75" x14ac:dyDescent="0.2">
      <c r="A32" s="35">
        <f t="shared" si="0"/>
        <v>44003</v>
      </c>
      <c r="B32" s="36">
        <f>SUMIFS(СВЦЭМ!$C$33:$C$776,СВЦЭМ!$A$33:$A$776,$A32,СВЦЭМ!$B$33:$B$776,B$11)+'СЕТ СН'!$F$12+СВЦЭМ!$D$10+'СЕТ СН'!$F$6-'СЕТ СН'!$F$22</f>
        <v>993.85289937000005</v>
      </c>
      <c r="C32" s="36">
        <f>SUMIFS(СВЦЭМ!$C$33:$C$776,СВЦЭМ!$A$33:$A$776,$A32,СВЦЭМ!$B$33:$B$776,C$11)+'СЕТ СН'!$F$12+СВЦЭМ!$D$10+'СЕТ СН'!$F$6-'СЕТ СН'!$F$22</f>
        <v>1031.1809487099999</v>
      </c>
      <c r="D32" s="36">
        <f>SUMIFS(СВЦЭМ!$C$33:$C$776,СВЦЭМ!$A$33:$A$776,$A32,СВЦЭМ!$B$33:$B$776,D$11)+'СЕТ СН'!$F$12+СВЦЭМ!$D$10+'СЕТ СН'!$F$6-'СЕТ СН'!$F$22</f>
        <v>1069.51266725</v>
      </c>
      <c r="E32" s="36">
        <f>SUMIFS(СВЦЭМ!$C$33:$C$776,СВЦЭМ!$A$33:$A$776,$A32,СВЦЭМ!$B$33:$B$776,E$11)+'СЕТ СН'!$F$12+СВЦЭМ!$D$10+'СЕТ СН'!$F$6-'СЕТ СН'!$F$22</f>
        <v>1095.5330803099998</v>
      </c>
      <c r="F32" s="36">
        <f>SUMIFS(СВЦЭМ!$C$33:$C$776,СВЦЭМ!$A$33:$A$776,$A32,СВЦЭМ!$B$33:$B$776,F$11)+'СЕТ СН'!$F$12+СВЦЭМ!$D$10+'СЕТ СН'!$F$6-'СЕТ СН'!$F$22</f>
        <v>1088.6905619499998</v>
      </c>
      <c r="G32" s="36">
        <f>SUMIFS(СВЦЭМ!$C$33:$C$776,СВЦЭМ!$A$33:$A$776,$A32,СВЦЭМ!$B$33:$B$776,G$11)+'СЕТ СН'!$F$12+СВЦЭМ!$D$10+'СЕТ СН'!$F$6-'СЕТ СН'!$F$22</f>
        <v>1085.4117429099997</v>
      </c>
      <c r="H32" s="36">
        <f>SUMIFS(СВЦЭМ!$C$33:$C$776,СВЦЭМ!$A$33:$A$776,$A32,СВЦЭМ!$B$33:$B$776,H$11)+'СЕТ СН'!$F$12+СВЦЭМ!$D$10+'СЕТ СН'!$F$6-'СЕТ СН'!$F$22</f>
        <v>1058.6765371700001</v>
      </c>
      <c r="I32" s="36">
        <f>SUMIFS(СВЦЭМ!$C$33:$C$776,СВЦЭМ!$A$33:$A$776,$A32,СВЦЭМ!$B$33:$B$776,I$11)+'СЕТ СН'!$F$12+СВЦЭМ!$D$10+'СЕТ СН'!$F$6-'СЕТ СН'!$F$22</f>
        <v>1034.3984831600001</v>
      </c>
      <c r="J32" s="36">
        <f>SUMIFS(СВЦЭМ!$C$33:$C$776,СВЦЭМ!$A$33:$A$776,$A32,СВЦЭМ!$B$33:$B$776,J$11)+'СЕТ СН'!$F$12+СВЦЭМ!$D$10+'СЕТ СН'!$F$6-'СЕТ СН'!$F$22</f>
        <v>977.25019380000003</v>
      </c>
      <c r="K32" s="36">
        <f>SUMIFS(СВЦЭМ!$C$33:$C$776,СВЦЭМ!$A$33:$A$776,$A32,СВЦЭМ!$B$33:$B$776,K$11)+'СЕТ СН'!$F$12+СВЦЭМ!$D$10+'СЕТ СН'!$F$6-'СЕТ СН'!$F$22</f>
        <v>900.99779018000004</v>
      </c>
      <c r="L32" s="36">
        <f>SUMIFS(СВЦЭМ!$C$33:$C$776,СВЦЭМ!$A$33:$A$776,$A32,СВЦЭМ!$B$33:$B$776,L$11)+'СЕТ СН'!$F$12+СВЦЭМ!$D$10+'СЕТ СН'!$F$6-'СЕТ СН'!$F$22</f>
        <v>830.29855017000011</v>
      </c>
      <c r="M32" s="36">
        <f>SUMIFS(СВЦЭМ!$C$33:$C$776,СВЦЭМ!$A$33:$A$776,$A32,СВЦЭМ!$B$33:$B$776,M$11)+'СЕТ СН'!$F$12+СВЦЭМ!$D$10+'СЕТ СН'!$F$6-'СЕТ СН'!$F$22</f>
        <v>760.50747367000008</v>
      </c>
      <c r="N32" s="36">
        <f>SUMIFS(СВЦЭМ!$C$33:$C$776,СВЦЭМ!$A$33:$A$776,$A32,СВЦЭМ!$B$33:$B$776,N$11)+'СЕТ СН'!$F$12+СВЦЭМ!$D$10+'СЕТ СН'!$F$6-'СЕТ СН'!$F$22</f>
        <v>754.18766341000003</v>
      </c>
      <c r="O32" s="36">
        <f>SUMIFS(СВЦЭМ!$C$33:$C$776,СВЦЭМ!$A$33:$A$776,$A32,СВЦЭМ!$B$33:$B$776,O$11)+'СЕТ СН'!$F$12+СВЦЭМ!$D$10+'СЕТ СН'!$F$6-'СЕТ СН'!$F$22</f>
        <v>747.24172736000003</v>
      </c>
      <c r="P32" s="36">
        <f>SUMIFS(СВЦЭМ!$C$33:$C$776,СВЦЭМ!$A$33:$A$776,$A32,СВЦЭМ!$B$33:$B$776,P$11)+'СЕТ СН'!$F$12+СВЦЭМ!$D$10+'СЕТ СН'!$F$6-'СЕТ СН'!$F$22</f>
        <v>748.80305689000011</v>
      </c>
      <c r="Q32" s="36">
        <f>SUMIFS(СВЦЭМ!$C$33:$C$776,СВЦЭМ!$A$33:$A$776,$A32,СВЦЭМ!$B$33:$B$776,Q$11)+'СЕТ СН'!$F$12+СВЦЭМ!$D$10+'СЕТ СН'!$F$6-'СЕТ СН'!$F$22</f>
        <v>750.97660415000007</v>
      </c>
      <c r="R32" s="36">
        <f>SUMIFS(СВЦЭМ!$C$33:$C$776,СВЦЭМ!$A$33:$A$776,$A32,СВЦЭМ!$B$33:$B$776,R$11)+'СЕТ СН'!$F$12+СВЦЭМ!$D$10+'СЕТ СН'!$F$6-'СЕТ СН'!$F$22</f>
        <v>753.16383627000005</v>
      </c>
      <c r="S32" s="36">
        <f>SUMIFS(СВЦЭМ!$C$33:$C$776,СВЦЭМ!$A$33:$A$776,$A32,СВЦЭМ!$B$33:$B$776,S$11)+'СЕТ СН'!$F$12+СВЦЭМ!$D$10+'СЕТ СН'!$F$6-'СЕТ СН'!$F$22</f>
        <v>752.25625068000011</v>
      </c>
      <c r="T32" s="36">
        <f>SUMIFS(СВЦЭМ!$C$33:$C$776,СВЦЭМ!$A$33:$A$776,$A32,СВЦЭМ!$B$33:$B$776,T$11)+'СЕТ СН'!$F$12+СВЦЭМ!$D$10+'СЕТ СН'!$F$6-'СЕТ СН'!$F$22</f>
        <v>767.6530115700001</v>
      </c>
      <c r="U32" s="36">
        <f>SUMIFS(СВЦЭМ!$C$33:$C$776,СВЦЭМ!$A$33:$A$776,$A32,СВЦЭМ!$B$33:$B$776,U$11)+'СЕТ СН'!$F$12+СВЦЭМ!$D$10+'СЕТ СН'!$F$6-'СЕТ СН'!$F$22</f>
        <v>769.41479993000007</v>
      </c>
      <c r="V32" s="36">
        <f>SUMIFS(СВЦЭМ!$C$33:$C$776,СВЦЭМ!$A$33:$A$776,$A32,СВЦЭМ!$B$33:$B$776,V$11)+'СЕТ СН'!$F$12+СВЦЭМ!$D$10+'СЕТ СН'!$F$6-'СЕТ СН'!$F$22</f>
        <v>745.09038584000007</v>
      </c>
      <c r="W32" s="36">
        <f>SUMIFS(СВЦЭМ!$C$33:$C$776,СВЦЭМ!$A$33:$A$776,$A32,СВЦЭМ!$B$33:$B$776,W$11)+'СЕТ СН'!$F$12+СВЦЭМ!$D$10+'СЕТ СН'!$F$6-'СЕТ СН'!$F$22</f>
        <v>748.82190221000008</v>
      </c>
      <c r="X32" s="36">
        <f>SUMIFS(СВЦЭМ!$C$33:$C$776,СВЦЭМ!$A$33:$A$776,$A32,СВЦЭМ!$B$33:$B$776,X$11)+'СЕТ СН'!$F$12+СВЦЭМ!$D$10+'СЕТ СН'!$F$6-'СЕТ СН'!$F$22</f>
        <v>803.71559875000003</v>
      </c>
      <c r="Y32" s="36">
        <f>SUMIFS(СВЦЭМ!$C$33:$C$776,СВЦЭМ!$A$33:$A$776,$A32,СВЦЭМ!$B$33:$B$776,Y$11)+'СЕТ СН'!$F$12+СВЦЭМ!$D$10+'СЕТ СН'!$F$6-'СЕТ СН'!$F$22</f>
        <v>945.43665856000007</v>
      </c>
    </row>
    <row r="33" spans="1:25" ht="15.75" x14ac:dyDescent="0.2">
      <c r="A33" s="35">
        <f t="shared" si="0"/>
        <v>44004</v>
      </c>
      <c r="B33" s="36">
        <f>SUMIFS(СВЦЭМ!$C$33:$C$776,СВЦЭМ!$A$33:$A$776,$A33,СВЦЭМ!$B$33:$B$776,B$11)+'СЕТ СН'!$F$12+СВЦЭМ!$D$10+'СЕТ СН'!$F$6-'СЕТ СН'!$F$22</f>
        <v>1016.51666934</v>
      </c>
      <c r="C33" s="36">
        <f>SUMIFS(СВЦЭМ!$C$33:$C$776,СВЦЭМ!$A$33:$A$776,$A33,СВЦЭМ!$B$33:$B$776,C$11)+'СЕТ СН'!$F$12+СВЦЭМ!$D$10+'СЕТ СН'!$F$6-'СЕТ СН'!$F$22</f>
        <v>1023.54570634</v>
      </c>
      <c r="D33" s="36">
        <f>SUMIFS(СВЦЭМ!$C$33:$C$776,СВЦЭМ!$A$33:$A$776,$A33,СВЦЭМ!$B$33:$B$776,D$11)+'СЕТ СН'!$F$12+СВЦЭМ!$D$10+'СЕТ СН'!$F$6-'СЕТ СН'!$F$22</f>
        <v>1023.7317580500001</v>
      </c>
      <c r="E33" s="36">
        <f>SUMIFS(СВЦЭМ!$C$33:$C$776,СВЦЭМ!$A$33:$A$776,$A33,СВЦЭМ!$B$33:$B$776,E$11)+'СЕТ СН'!$F$12+СВЦЭМ!$D$10+'СЕТ СН'!$F$6-'СЕТ СН'!$F$22</f>
        <v>1022.65433095</v>
      </c>
      <c r="F33" s="36">
        <f>SUMIFS(СВЦЭМ!$C$33:$C$776,СВЦЭМ!$A$33:$A$776,$A33,СВЦЭМ!$B$33:$B$776,F$11)+'СЕТ СН'!$F$12+СВЦЭМ!$D$10+'СЕТ СН'!$F$6-'СЕТ СН'!$F$22</f>
        <v>1014.5922533200001</v>
      </c>
      <c r="G33" s="36">
        <f>SUMIFS(СВЦЭМ!$C$33:$C$776,СВЦЭМ!$A$33:$A$776,$A33,СВЦЭМ!$B$33:$B$776,G$11)+'СЕТ СН'!$F$12+СВЦЭМ!$D$10+'СЕТ СН'!$F$6-'СЕТ СН'!$F$22</f>
        <v>1017.65353915</v>
      </c>
      <c r="H33" s="36">
        <f>SUMIFS(СВЦЭМ!$C$33:$C$776,СВЦЭМ!$A$33:$A$776,$A33,СВЦЭМ!$B$33:$B$776,H$11)+'СЕТ СН'!$F$12+СВЦЭМ!$D$10+'СЕТ СН'!$F$6-'СЕТ СН'!$F$22</f>
        <v>1021.45073858</v>
      </c>
      <c r="I33" s="36">
        <f>SUMIFS(СВЦЭМ!$C$33:$C$776,СВЦЭМ!$A$33:$A$776,$A33,СВЦЭМ!$B$33:$B$776,I$11)+'СЕТ СН'!$F$12+СВЦЭМ!$D$10+'СЕТ СН'!$F$6-'СЕТ СН'!$F$22</f>
        <v>1026.8227093800001</v>
      </c>
      <c r="J33" s="36">
        <f>SUMIFS(СВЦЭМ!$C$33:$C$776,СВЦЭМ!$A$33:$A$776,$A33,СВЦЭМ!$B$33:$B$776,J$11)+'СЕТ СН'!$F$12+СВЦЭМ!$D$10+'СЕТ СН'!$F$6-'СЕТ СН'!$F$22</f>
        <v>946.36057217000007</v>
      </c>
      <c r="K33" s="36">
        <f>SUMIFS(СВЦЭМ!$C$33:$C$776,СВЦЭМ!$A$33:$A$776,$A33,СВЦЭМ!$B$33:$B$776,K$11)+'СЕТ СН'!$F$12+СВЦЭМ!$D$10+'СЕТ СН'!$F$6-'СЕТ СН'!$F$22</f>
        <v>866.43273238000006</v>
      </c>
      <c r="L33" s="36">
        <f>SUMIFS(СВЦЭМ!$C$33:$C$776,СВЦЭМ!$A$33:$A$776,$A33,СВЦЭМ!$B$33:$B$776,L$11)+'СЕТ СН'!$F$12+СВЦЭМ!$D$10+'СЕТ СН'!$F$6-'СЕТ СН'!$F$22</f>
        <v>802.7673871500001</v>
      </c>
      <c r="M33" s="36">
        <f>SUMIFS(СВЦЭМ!$C$33:$C$776,СВЦЭМ!$A$33:$A$776,$A33,СВЦЭМ!$B$33:$B$776,M$11)+'СЕТ СН'!$F$12+СВЦЭМ!$D$10+'СЕТ СН'!$F$6-'СЕТ СН'!$F$22</f>
        <v>797.27029184000003</v>
      </c>
      <c r="N33" s="36">
        <f>SUMIFS(СВЦЭМ!$C$33:$C$776,СВЦЭМ!$A$33:$A$776,$A33,СВЦЭМ!$B$33:$B$776,N$11)+'СЕТ СН'!$F$12+СВЦЭМ!$D$10+'СЕТ СН'!$F$6-'СЕТ СН'!$F$22</f>
        <v>802.86951449000003</v>
      </c>
      <c r="O33" s="36">
        <f>SUMIFS(СВЦЭМ!$C$33:$C$776,СВЦЭМ!$A$33:$A$776,$A33,СВЦЭМ!$B$33:$B$776,O$11)+'СЕТ СН'!$F$12+СВЦЭМ!$D$10+'СЕТ СН'!$F$6-'СЕТ СН'!$F$22</f>
        <v>808.62409802000002</v>
      </c>
      <c r="P33" s="36">
        <f>SUMIFS(СВЦЭМ!$C$33:$C$776,СВЦЭМ!$A$33:$A$776,$A33,СВЦЭМ!$B$33:$B$776,P$11)+'СЕТ СН'!$F$12+СВЦЭМ!$D$10+'СЕТ СН'!$F$6-'СЕТ СН'!$F$22</f>
        <v>812.73203032000004</v>
      </c>
      <c r="Q33" s="36">
        <f>SUMIFS(СВЦЭМ!$C$33:$C$776,СВЦЭМ!$A$33:$A$776,$A33,СВЦЭМ!$B$33:$B$776,Q$11)+'СЕТ СН'!$F$12+СВЦЭМ!$D$10+'СЕТ СН'!$F$6-'СЕТ СН'!$F$22</f>
        <v>817.67956963000006</v>
      </c>
      <c r="R33" s="36">
        <f>SUMIFS(СВЦЭМ!$C$33:$C$776,СВЦЭМ!$A$33:$A$776,$A33,СВЦЭМ!$B$33:$B$776,R$11)+'СЕТ СН'!$F$12+СВЦЭМ!$D$10+'СЕТ СН'!$F$6-'СЕТ СН'!$F$22</f>
        <v>808.17368940000006</v>
      </c>
      <c r="S33" s="36">
        <f>SUMIFS(СВЦЭМ!$C$33:$C$776,СВЦЭМ!$A$33:$A$776,$A33,СВЦЭМ!$B$33:$B$776,S$11)+'СЕТ СН'!$F$12+СВЦЭМ!$D$10+'СЕТ СН'!$F$6-'СЕТ СН'!$F$22</f>
        <v>820.03104044000008</v>
      </c>
      <c r="T33" s="36">
        <f>SUMIFS(СВЦЭМ!$C$33:$C$776,СВЦЭМ!$A$33:$A$776,$A33,СВЦЭМ!$B$33:$B$776,T$11)+'СЕТ СН'!$F$12+СВЦЭМ!$D$10+'СЕТ СН'!$F$6-'СЕТ СН'!$F$22</f>
        <v>820.20494354000004</v>
      </c>
      <c r="U33" s="36">
        <f>SUMIFS(СВЦЭМ!$C$33:$C$776,СВЦЭМ!$A$33:$A$776,$A33,СВЦЭМ!$B$33:$B$776,U$11)+'СЕТ СН'!$F$12+СВЦЭМ!$D$10+'СЕТ СН'!$F$6-'СЕТ СН'!$F$22</f>
        <v>820.32915753000009</v>
      </c>
      <c r="V33" s="36">
        <f>SUMIFS(СВЦЭМ!$C$33:$C$776,СВЦЭМ!$A$33:$A$776,$A33,СВЦЭМ!$B$33:$B$776,V$11)+'СЕТ СН'!$F$12+СВЦЭМ!$D$10+'СЕТ СН'!$F$6-'СЕТ СН'!$F$22</f>
        <v>810.00470066000003</v>
      </c>
      <c r="W33" s="36">
        <f>SUMIFS(СВЦЭМ!$C$33:$C$776,СВЦЭМ!$A$33:$A$776,$A33,СВЦЭМ!$B$33:$B$776,W$11)+'СЕТ СН'!$F$12+СВЦЭМ!$D$10+'СЕТ СН'!$F$6-'СЕТ СН'!$F$22</f>
        <v>793.81558023000002</v>
      </c>
      <c r="X33" s="36">
        <f>SUMIFS(СВЦЭМ!$C$33:$C$776,СВЦЭМ!$A$33:$A$776,$A33,СВЦЭМ!$B$33:$B$776,X$11)+'СЕТ СН'!$F$12+СВЦЭМ!$D$10+'СЕТ СН'!$F$6-'СЕТ СН'!$F$22</f>
        <v>842.8649707300001</v>
      </c>
      <c r="Y33" s="36">
        <f>SUMIFS(СВЦЭМ!$C$33:$C$776,СВЦЭМ!$A$33:$A$776,$A33,СВЦЭМ!$B$33:$B$776,Y$11)+'СЕТ СН'!$F$12+СВЦЭМ!$D$10+'СЕТ СН'!$F$6-'СЕТ СН'!$F$22</f>
        <v>958.30411003000006</v>
      </c>
    </row>
    <row r="34" spans="1:25" ht="15.75" x14ac:dyDescent="0.2">
      <c r="A34" s="35">
        <f t="shared" si="0"/>
        <v>44005</v>
      </c>
      <c r="B34" s="36">
        <f>SUMIFS(СВЦЭМ!$C$33:$C$776,СВЦЭМ!$A$33:$A$776,$A34,СВЦЭМ!$B$33:$B$776,B$11)+'СЕТ СН'!$F$12+СВЦЭМ!$D$10+'СЕТ СН'!$F$6-'СЕТ СН'!$F$22</f>
        <v>1078.7875522899999</v>
      </c>
      <c r="C34" s="36">
        <f>SUMIFS(СВЦЭМ!$C$33:$C$776,СВЦЭМ!$A$33:$A$776,$A34,СВЦЭМ!$B$33:$B$776,C$11)+'СЕТ СН'!$F$12+СВЦЭМ!$D$10+'СЕТ СН'!$F$6-'СЕТ СН'!$F$22</f>
        <v>1076.6992082999998</v>
      </c>
      <c r="D34" s="36">
        <f>SUMIFS(СВЦЭМ!$C$33:$C$776,СВЦЭМ!$A$33:$A$776,$A34,СВЦЭМ!$B$33:$B$776,D$11)+'СЕТ СН'!$F$12+СВЦЭМ!$D$10+'СЕТ СН'!$F$6-'СЕТ СН'!$F$22</f>
        <v>1065.9578749100001</v>
      </c>
      <c r="E34" s="36">
        <f>SUMIFS(СВЦЭМ!$C$33:$C$776,СВЦЭМ!$A$33:$A$776,$A34,СВЦЭМ!$B$33:$B$776,E$11)+'СЕТ СН'!$F$12+СВЦЭМ!$D$10+'СЕТ СН'!$F$6-'СЕТ СН'!$F$22</f>
        <v>1072.1277265599999</v>
      </c>
      <c r="F34" s="36">
        <f>SUMIFS(СВЦЭМ!$C$33:$C$776,СВЦЭМ!$A$33:$A$776,$A34,СВЦЭМ!$B$33:$B$776,F$11)+'СЕТ СН'!$F$12+СВЦЭМ!$D$10+'СЕТ СН'!$F$6-'СЕТ СН'!$F$22</f>
        <v>1071.50538149</v>
      </c>
      <c r="G34" s="36">
        <f>SUMIFS(СВЦЭМ!$C$33:$C$776,СВЦЭМ!$A$33:$A$776,$A34,СВЦЭМ!$B$33:$B$776,G$11)+'СЕТ СН'!$F$12+СВЦЭМ!$D$10+'СЕТ СН'!$F$6-'СЕТ СН'!$F$22</f>
        <v>1079.3705699799998</v>
      </c>
      <c r="H34" s="36">
        <f>SUMIFS(СВЦЭМ!$C$33:$C$776,СВЦЭМ!$A$33:$A$776,$A34,СВЦЭМ!$B$33:$B$776,H$11)+'СЕТ СН'!$F$12+СВЦЭМ!$D$10+'СЕТ СН'!$F$6-'СЕТ СН'!$F$22</f>
        <v>1072.9856141399998</v>
      </c>
      <c r="I34" s="36">
        <f>SUMIFS(СВЦЭМ!$C$33:$C$776,СВЦЭМ!$A$33:$A$776,$A34,СВЦЭМ!$B$33:$B$776,I$11)+'СЕТ СН'!$F$12+СВЦЭМ!$D$10+'СЕТ СН'!$F$6-'СЕТ СН'!$F$22</f>
        <v>999.85360291000006</v>
      </c>
      <c r="J34" s="36">
        <f>SUMIFS(СВЦЭМ!$C$33:$C$776,СВЦЭМ!$A$33:$A$776,$A34,СВЦЭМ!$B$33:$B$776,J$11)+'СЕТ СН'!$F$12+СВЦЭМ!$D$10+'СЕТ СН'!$F$6-'СЕТ СН'!$F$22</f>
        <v>998.18843995000009</v>
      </c>
      <c r="K34" s="36">
        <f>SUMIFS(СВЦЭМ!$C$33:$C$776,СВЦЭМ!$A$33:$A$776,$A34,СВЦЭМ!$B$33:$B$776,K$11)+'СЕТ СН'!$F$12+СВЦЭМ!$D$10+'СЕТ СН'!$F$6-'СЕТ СН'!$F$22</f>
        <v>900.58518859000003</v>
      </c>
      <c r="L34" s="36">
        <f>SUMIFS(СВЦЭМ!$C$33:$C$776,СВЦЭМ!$A$33:$A$776,$A34,СВЦЭМ!$B$33:$B$776,L$11)+'СЕТ СН'!$F$12+СВЦЭМ!$D$10+'СЕТ СН'!$F$6-'СЕТ СН'!$F$22</f>
        <v>829.1806776200001</v>
      </c>
      <c r="M34" s="36">
        <f>SUMIFS(СВЦЭМ!$C$33:$C$776,СВЦЭМ!$A$33:$A$776,$A34,СВЦЭМ!$B$33:$B$776,M$11)+'СЕТ СН'!$F$12+СВЦЭМ!$D$10+'СЕТ СН'!$F$6-'СЕТ СН'!$F$22</f>
        <v>831.43549947000008</v>
      </c>
      <c r="N34" s="36">
        <f>SUMIFS(СВЦЭМ!$C$33:$C$776,СВЦЭМ!$A$33:$A$776,$A34,СВЦЭМ!$B$33:$B$776,N$11)+'СЕТ СН'!$F$12+СВЦЭМ!$D$10+'СЕТ СН'!$F$6-'СЕТ СН'!$F$22</f>
        <v>818.84120201000007</v>
      </c>
      <c r="O34" s="36">
        <f>SUMIFS(СВЦЭМ!$C$33:$C$776,СВЦЭМ!$A$33:$A$776,$A34,СВЦЭМ!$B$33:$B$776,O$11)+'СЕТ СН'!$F$12+СВЦЭМ!$D$10+'СЕТ СН'!$F$6-'СЕТ СН'!$F$22</f>
        <v>830.26526593000006</v>
      </c>
      <c r="P34" s="36">
        <f>SUMIFS(СВЦЭМ!$C$33:$C$776,СВЦЭМ!$A$33:$A$776,$A34,СВЦЭМ!$B$33:$B$776,P$11)+'СЕТ СН'!$F$12+СВЦЭМ!$D$10+'СЕТ СН'!$F$6-'СЕТ СН'!$F$22</f>
        <v>832.76861802000008</v>
      </c>
      <c r="Q34" s="36">
        <f>SUMIFS(СВЦЭМ!$C$33:$C$776,СВЦЭМ!$A$33:$A$776,$A34,СВЦЭМ!$B$33:$B$776,Q$11)+'СЕТ СН'!$F$12+СВЦЭМ!$D$10+'СЕТ СН'!$F$6-'СЕТ СН'!$F$22</f>
        <v>835.56629656000007</v>
      </c>
      <c r="R34" s="36">
        <f>SUMIFS(СВЦЭМ!$C$33:$C$776,СВЦЭМ!$A$33:$A$776,$A34,СВЦЭМ!$B$33:$B$776,R$11)+'СЕТ СН'!$F$12+СВЦЭМ!$D$10+'СЕТ СН'!$F$6-'СЕТ СН'!$F$22</f>
        <v>834.57566487000008</v>
      </c>
      <c r="S34" s="36">
        <f>SUMIFS(СВЦЭМ!$C$33:$C$776,СВЦЭМ!$A$33:$A$776,$A34,СВЦЭМ!$B$33:$B$776,S$11)+'СЕТ СН'!$F$12+СВЦЭМ!$D$10+'СЕТ СН'!$F$6-'СЕТ СН'!$F$22</f>
        <v>833.88257295000005</v>
      </c>
      <c r="T34" s="36">
        <f>SUMIFS(СВЦЭМ!$C$33:$C$776,СВЦЭМ!$A$33:$A$776,$A34,СВЦЭМ!$B$33:$B$776,T$11)+'СЕТ СН'!$F$12+СВЦЭМ!$D$10+'СЕТ СН'!$F$6-'СЕТ СН'!$F$22</f>
        <v>837.49717671000008</v>
      </c>
      <c r="U34" s="36">
        <f>SUMIFS(СВЦЭМ!$C$33:$C$776,СВЦЭМ!$A$33:$A$776,$A34,СВЦЭМ!$B$33:$B$776,U$11)+'СЕТ СН'!$F$12+СВЦЭМ!$D$10+'СЕТ СН'!$F$6-'СЕТ СН'!$F$22</f>
        <v>854.08191001000012</v>
      </c>
      <c r="V34" s="36">
        <f>SUMIFS(СВЦЭМ!$C$33:$C$776,СВЦЭМ!$A$33:$A$776,$A34,СВЦЭМ!$B$33:$B$776,V$11)+'СЕТ СН'!$F$12+СВЦЭМ!$D$10+'СЕТ СН'!$F$6-'СЕТ СН'!$F$22</f>
        <v>836.49511994000011</v>
      </c>
      <c r="W34" s="36">
        <f>SUMIFS(СВЦЭМ!$C$33:$C$776,СВЦЭМ!$A$33:$A$776,$A34,СВЦЭМ!$B$33:$B$776,W$11)+'СЕТ СН'!$F$12+СВЦЭМ!$D$10+'СЕТ СН'!$F$6-'СЕТ СН'!$F$22</f>
        <v>803.12772497000003</v>
      </c>
      <c r="X34" s="36">
        <f>SUMIFS(СВЦЭМ!$C$33:$C$776,СВЦЭМ!$A$33:$A$776,$A34,СВЦЭМ!$B$33:$B$776,X$11)+'СЕТ СН'!$F$12+СВЦЭМ!$D$10+'СЕТ СН'!$F$6-'СЕТ СН'!$F$22</f>
        <v>813.18237904000011</v>
      </c>
      <c r="Y34" s="36">
        <f>SUMIFS(СВЦЭМ!$C$33:$C$776,СВЦЭМ!$A$33:$A$776,$A34,СВЦЭМ!$B$33:$B$776,Y$11)+'СЕТ СН'!$F$12+СВЦЭМ!$D$10+'СЕТ СН'!$F$6-'СЕТ СН'!$F$22</f>
        <v>906.26261927000007</v>
      </c>
    </row>
    <row r="35" spans="1:25" ht="15.75" x14ac:dyDescent="0.2">
      <c r="A35" s="35">
        <f t="shared" si="0"/>
        <v>44006</v>
      </c>
      <c r="B35" s="36">
        <f>SUMIFS(СВЦЭМ!$C$33:$C$776,СВЦЭМ!$A$33:$A$776,$A35,СВЦЭМ!$B$33:$B$776,B$11)+'СЕТ СН'!$F$12+СВЦЭМ!$D$10+'СЕТ СН'!$F$6-'СЕТ СН'!$F$22</f>
        <v>1020.5228723700001</v>
      </c>
      <c r="C35" s="36">
        <f>SUMIFS(СВЦЭМ!$C$33:$C$776,СВЦЭМ!$A$33:$A$776,$A35,СВЦЭМ!$B$33:$B$776,C$11)+'СЕТ СН'!$F$12+СВЦЭМ!$D$10+'СЕТ СН'!$F$6-'СЕТ СН'!$F$22</f>
        <v>1063.50913831</v>
      </c>
      <c r="D35" s="36">
        <f>SUMIFS(СВЦЭМ!$C$33:$C$776,СВЦЭМ!$A$33:$A$776,$A35,СВЦЭМ!$B$33:$B$776,D$11)+'СЕТ СН'!$F$12+СВЦЭМ!$D$10+'СЕТ СН'!$F$6-'СЕТ СН'!$F$22</f>
        <v>1083.5984944399997</v>
      </c>
      <c r="E35" s="36">
        <f>SUMIFS(СВЦЭМ!$C$33:$C$776,СВЦЭМ!$A$33:$A$776,$A35,СВЦЭМ!$B$33:$B$776,E$11)+'СЕТ СН'!$F$12+СВЦЭМ!$D$10+'СЕТ СН'!$F$6-'СЕТ СН'!$F$22</f>
        <v>1103.8372254699998</v>
      </c>
      <c r="F35" s="36">
        <f>SUMIFS(СВЦЭМ!$C$33:$C$776,СВЦЭМ!$A$33:$A$776,$A35,СВЦЭМ!$B$33:$B$776,F$11)+'СЕТ СН'!$F$12+СВЦЭМ!$D$10+'СЕТ СН'!$F$6-'СЕТ СН'!$F$22</f>
        <v>1106.9202499199998</v>
      </c>
      <c r="G35" s="36">
        <f>SUMIFS(СВЦЭМ!$C$33:$C$776,СВЦЭМ!$A$33:$A$776,$A35,СВЦЭМ!$B$33:$B$776,G$11)+'СЕТ СН'!$F$12+СВЦЭМ!$D$10+'СЕТ СН'!$F$6-'СЕТ СН'!$F$22</f>
        <v>1109.5196798499999</v>
      </c>
      <c r="H35" s="36">
        <f>SUMIFS(СВЦЭМ!$C$33:$C$776,СВЦЭМ!$A$33:$A$776,$A35,СВЦЭМ!$B$33:$B$776,H$11)+'СЕТ СН'!$F$12+СВЦЭМ!$D$10+'СЕТ СН'!$F$6-'СЕТ СН'!$F$22</f>
        <v>1107.1869429399999</v>
      </c>
      <c r="I35" s="36">
        <f>SUMIFS(СВЦЭМ!$C$33:$C$776,СВЦЭМ!$A$33:$A$776,$A35,СВЦЭМ!$B$33:$B$776,I$11)+'СЕТ СН'!$F$12+СВЦЭМ!$D$10+'СЕТ СН'!$F$6-'СЕТ СН'!$F$22</f>
        <v>1068.69532239</v>
      </c>
      <c r="J35" s="36">
        <f>SUMIFS(СВЦЭМ!$C$33:$C$776,СВЦЭМ!$A$33:$A$776,$A35,СВЦЭМ!$B$33:$B$776,J$11)+'СЕТ СН'!$F$12+СВЦЭМ!$D$10+'СЕТ СН'!$F$6-'СЕТ СН'!$F$22</f>
        <v>1018.2266674900001</v>
      </c>
      <c r="K35" s="36">
        <f>SUMIFS(СВЦЭМ!$C$33:$C$776,СВЦЭМ!$A$33:$A$776,$A35,СВЦЭМ!$B$33:$B$776,K$11)+'СЕТ СН'!$F$12+СВЦЭМ!$D$10+'СЕТ СН'!$F$6-'СЕТ СН'!$F$22</f>
        <v>890.79334899000003</v>
      </c>
      <c r="L35" s="36">
        <f>SUMIFS(СВЦЭМ!$C$33:$C$776,СВЦЭМ!$A$33:$A$776,$A35,СВЦЭМ!$B$33:$B$776,L$11)+'СЕТ СН'!$F$12+СВЦЭМ!$D$10+'СЕТ СН'!$F$6-'СЕТ СН'!$F$22</f>
        <v>828.19075673000009</v>
      </c>
      <c r="M35" s="36">
        <f>SUMIFS(СВЦЭМ!$C$33:$C$776,СВЦЭМ!$A$33:$A$776,$A35,СВЦЭМ!$B$33:$B$776,M$11)+'СЕТ СН'!$F$12+СВЦЭМ!$D$10+'СЕТ СН'!$F$6-'СЕТ СН'!$F$22</f>
        <v>817.48770516000002</v>
      </c>
      <c r="N35" s="36">
        <f>SUMIFS(СВЦЭМ!$C$33:$C$776,СВЦЭМ!$A$33:$A$776,$A35,СВЦЭМ!$B$33:$B$776,N$11)+'СЕТ СН'!$F$12+СВЦЭМ!$D$10+'СЕТ СН'!$F$6-'СЕТ СН'!$F$22</f>
        <v>803.19066845000009</v>
      </c>
      <c r="O35" s="36">
        <f>SUMIFS(СВЦЭМ!$C$33:$C$776,СВЦЭМ!$A$33:$A$776,$A35,СВЦЭМ!$B$33:$B$776,O$11)+'СЕТ СН'!$F$12+СВЦЭМ!$D$10+'СЕТ СН'!$F$6-'СЕТ СН'!$F$22</f>
        <v>781.35840037000003</v>
      </c>
      <c r="P35" s="36">
        <f>SUMIFS(СВЦЭМ!$C$33:$C$776,СВЦЭМ!$A$33:$A$776,$A35,СВЦЭМ!$B$33:$B$776,P$11)+'СЕТ СН'!$F$12+СВЦЭМ!$D$10+'СЕТ СН'!$F$6-'СЕТ СН'!$F$22</f>
        <v>791.28107642000009</v>
      </c>
      <c r="Q35" s="36">
        <f>SUMIFS(СВЦЭМ!$C$33:$C$776,СВЦЭМ!$A$33:$A$776,$A35,СВЦЭМ!$B$33:$B$776,Q$11)+'СЕТ СН'!$F$12+СВЦЭМ!$D$10+'СЕТ СН'!$F$6-'СЕТ СН'!$F$22</f>
        <v>792.84177781000005</v>
      </c>
      <c r="R35" s="36">
        <f>SUMIFS(СВЦЭМ!$C$33:$C$776,СВЦЭМ!$A$33:$A$776,$A35,СВЦЭМ!$B$33:$B$776,R$11)+'СЕТ СН'!$F$12+СВЦЭМ!$D$10+'СЕТ СН'!$F$6-'СЕТ СН'!$F$22</f>
        <v>809.36544894000008</v>
      </c>
      <c r="S35" s="36">
        <f>SUMIFS(СВЦЭМ!$C$33:$C$776,СВЦЭМ!$A$33:$A$776,$A35,СВЦЭМ!$B$33:$B$776,S$11)+'СЕТ СН'!$F$12+СВЦЭМ!$D$10+'СЕТ СН'!$F$6-'СЕТ СН'!$F$22</f>
        <v>812.10330850000003</v>
      </c>
      <c r="T35" s="36">
        <f>SUMIFS(СВЦЭМ!$C$33:$C$776,СВЦЭМ!$A$33:$A$776,$A35,СВЦЭМ!$B$33:$B$776,T$11)+'СЕТ СН'!$F$12+СВЦЭМ!$D$10+'СЕТ СН'!$F$6-'СЕТ СН'!$F$22</f>
        <v>808.95620961000009</v>
      </c>
      <c r="U35" s="36">
        <f>SUMIFS(СВЦЭМ!$C$33:$C$776,СВЦЭМ!$A$33:$A$776,$A35,СВЦЭМ!$B$33:$B$776,U$11)+'СЕТ СН'!$F$12+СВЦЭМ!$D$10+'СЕТ СН'!$F$6-'СЕТ СН'!$F$22</f>
        <v>811.93614093000008</v>
      </c>
      <c r="V35" s="36">
        <f>SUMIFS(СВЦЭМ!$C$33:$C$776,СВЦЭМ!$A$33:$A$776,$A35,СВЦЭМ!$B$33:$B$776,V$11)+'СЕТ СН'!$F$12+СВЦЭМ!$D$10+'СЕТ СН'!$F$6-'СЕТ СН'!$F$22</f>
        <v>776.69778277000012</v>
      </c>
      <c r="W35" s="36">
        <f>SUMIFS(СВЦЭМ!$C$33:$C$776,СВЦЭМ!$A$33:$A$776,$A35,СВЦЭМ!$B$33:$B$776,W$11)+'СЕТ СН'!$F$12+СВЦЭМ!$D$10+'СЕТ СН'!$F$6-'СЕТ СН'!$F$22</f>
        <v>776.53984919000004</v>
      </c>
      <c r="X35" s="36">
        <f>SUMIFS(СВЦЭМ!$C$33:$C$776,СВЦЭМ!$A$33:$A$776,$A35,СВЦЭМ!$B$33:$B$776,X$11)+'СЕТ СН'!$F$12+СВЦЭМ!$D$10+'СЕТ СН'!$F$6-'СЕТ СН'!$F$22</f>
        <v>839.73714261000009</v>
      </c>
      <c r="Y35" s="36">
        <f>SUMIFS(СВЦЭМ!$C$33:$C$776,СВЦЭМ!$A$33:$A$776,$A35,СВЦЭМ!$B$33:$B$776,Y$11)+'СЕТ СН'!$F$12+СВЦЭМ!$D$10+'СЕТ СН'!$F$6-'СЕТ СН'!$F$22</f>
        <v>961.18106616000011</v>
      </c>
    </row>
    <row r="36" spans="1:25" ht="15.75" x14ac:dyDescent="0.2">
      <c r="A36" s="35">
        <f t="shared" si="0"/>
        <v>44007</v>
      </c>
      <c r="B36" s="36">
        <f>SUMIFS(СВЦЭМ!$C$33:$C$776,СВЦЭМ!$A$33:$A$776,$A36,СВЦЭМ!$B$33:$B$776,B$11)+'СЕТ СН'!$F$12+СВЦЭМ!$D$10+'СЕТ СН'!$F$6-'СЕТ СН'!$F$22</f>
        <v>1062.0576889199999</v>
      </c>
      <c r="C36" s="36">
        <f>SUMIFS(СВЦЭМ!$C$33:$C$776,СВЦЭМ!$A$33:$A$776,$A36,СВЦЭМ!$B$33:$B$776,C$11)+'СЕТ СН'!$F$12+СВЦЭМ!$D$10+'СЕТ СН'!$F$6-'СЕТ СН'!$F$22</f>
        <v>1096.74294087</v>
      </c>
      <c r="D36" s="36">
        <f>SUMIFS(СВЦЭМ!$C$33:$C$776,СВЦЭМ!$A$33:$A$776,$A36,СВЦЭМ!$B$33:$B$776,D$11)+'СЕТ СН'!$F$12+СВЦЭМ!$D$10+'СЕТ СН'!$F$6-'СЕТ СН'!$F$22</f>
        <v>1116.9188405599998</v>
      </c>
      <c r="E36" s="36">
        <f>SUMIFS(СВЦЭМ!$C$33:$C$776,СВЦЭМ!$A$33:$A$776,$A36,СВЦЭМ!$B$33:$B$776,E$11)+'СЕТ СН'!$F$12+СВЦЭМ!$D$10+'СЕТ СН'!$F$6-'СЕТ СН'!$F$22</f>
        <v>1123.0836032799998</v>
      </c>
      <c r="F36" s="36">
        <f>SUMIFS(СВЦЭМ!$C$33:$C$776,СВЦЭМ!$A$33:$A$776,$A36,СВЦЭМ!$B$33:$B$776,F$11)+'СЕТ СН'!$F$12+СВЦЭМ!$D$10+'СЕТ СН'!$F$6-'СЕТ СН'!$F$22</f>
        <v>1120.85714474</v>
      </c>
      <c r="G36" s="36">
        <f>SUMIFS(СВЦЭМ!$C$33:$C$776,СВЦЭМ!$A$33:$A$776,$A36,СВЦЭМ!$B$33:$B$776,G$11)+'СЕТ СН'!$F$12+СВЦЭМ!$D$10+'СЕТ СН'!$F$6-'СЕТ СН'!$F$22</f>
        <v>1126.2900303799997</v>
      </c>
      <c r="H36" s="36">
        <f>SUMIFS(СВЦЭМ!$C$33:$C$776,СВЦЭМ!$A$33:$A$776,$A36,СВЦЭМ!$B$33:$B$776,H$11)+'СЕТ СН'!$F$12+СВЦЭМ!$D$10+'СЕТ СН'!$F$6-'СЕТ СН'!$F$22</f>
        <v>1106.57755804</v>
      </c>
      <c r="I36" s="36">
        <f>SUMIFS(СВЦЭМ!$C$33:$C$776,СВЦЭМ!$A$33:$A$776,$A36,СВЦЭМ!$B$33:$B$776,I$11)+'СЕТ СН'!$F$12+СВЦЭМ!$D$10+'СЕТ СН'!$F$6-'СЕТ СН'!$F$22</f>
        <v>1071.1428265</v>
      </c>
      <c r="J36" s="36">
        <f>SUMIFS(СВЦЭМ!$C$33:$C$776,СВЦЭМ!$A$33:$A$776,$A36,СВЦЭМ!$B$33:$B$776,J$11)+'СЕТ СН'!$F$12+СВЦЭМ!$D$10+'СЕТ СН'!$F$6-'СЕТ СН'!$F$22</f>
        <v>1016.7159823500001</v>
      </c>
      <c r="K36" s="36">
        <f>SUMIFS(СВЦЭМ!$C$33:$C$776,СВЦЭМ!$A$33:$A$776,$A36,СВЦЭМ!$B$33:$B$776,K$11)+'СЕТ СН'!$F$12+СВЦЭМ!$D$10+'СЕТ СН'!$F$6-'СЕТ СН'!$F$22</f>
        <v>908.24918751000007</v>
      </c>
      <c r="L36" s="36">
        <f>SUMIFS(СВЦЭМ!$C$33:$C$776,СВЦЭМ!$A$33:$A$776,$A36,СВЦЭМ!$B$33:$B$776,L$11)+'СЕТ СН'!$F$12+СВЦЭМ!$D$10+'СЕТ СН'!$F$6-'СЕТ СН'!$F$22</f>
        <v>831.12029470000004</v>
      </c>
      <c r="M36" s="36">
        <f>SUMIFS(СВЦЭМ!$C$33:$C$776,СВЦЭМ!$A$33:$A$776,$A36,СВЦЭМ!$B$33:$B$776,M$11)+'СЕТ СН'!$F$12+СВЦЭМ!$D$10+'СЕТ СН'!$F$6-'СЕТ СН'!$F$22</f>
        <v>790.74196235000011</v>
      </c>
      <c r="N36" s="36">
        <f>SUMIFS(СВЦЭМ!$C$33:$C$776,СВЦЭМ!$A$33:$A$776,$A36,СВЦЭМ!$B$33:$B$776,N$11)+'СЕТ СН'!$F$12+СВЦЭМ!$D$10+'СЕТ СН'!$F$6-'СЕТ СН'!$F$22</f>
        <v>798.57721004000007</v>
      </c>
      <c r="O36" s="36">
        <f>SUMIFS(СВЦЭМ!$C$33:$C$776,СВЦЭМ!$A$33:$A$776,$A36,СВЦЭМ!$B$33:$B$776,O$11)+'СЕТ СН'!$F$12+СВЦЭМ!$D$10+'СЕТ СН'!$F$6-'СЕТ СН'!$F$22</f>
        <v>796.90123506000009</v>
      </c>
      <c r="P36" s="36">
        <f>SUMIFS(СВЦЭМ!$C$33:$C$776,СВЦЭМ!$A$33:$A$776,$A36,СВЦЭМ!$B$33:$B$776,P$11)+'СЕТ СН'!$F$12+СВЦЭМ!$D$10+'СЕТ СН'!$F$6-'СЕТ СН'!$F$22</f>
        <v>802.09168839000006</v>
      </c>
      <c r="Q36" s="36">
        <f>SUMIFS(СВЦЭМ!$C$33:$C$776,СВЦЭМ!$A$33:$A$776,$A36,СВЦЭМ!$B$33:$B$776,Q$11)+'СЕТ СН'!$F$12+СВЦЭМ!$D$10+'СЕТ СН'!$F$6-'СЕТ СН'!$F$22</f>
        <v>805.58912952000003</v>
      </c>
      <c r="R36" s="36">
        <f>SUMIFS(СВЦЭМ!$C$33:$C$776,СВЦЭМ!$A$33:$A$776,$A36,СВЦЭМ!$B$33:$B$776,R$11)+'СЕТ СН'!$F$12+СВЦЭМ!$D$10+'СЕТ СН'!$F$6-'СЕТ СН'!$F$22</f>
        <v>802.48271473000011</v>
      </c>
      <c r="S36" s="36">
        <f>SUMIFS(СВЦЭМ!$C$33:$C$776,СВЦЭМ!$A$33:$A$776,$A36,СВЦЭМ!$B$33:$B$776,S$11)+'СЕТ СН'!$F$12+СВЦЭМ!$D$10+'СЕТ СН'!$F$6-'СЕТ СН'!$F$22</f>
        <v>828.38113403000011</v>
      </c>
      <c r="T36" s="36">
        <f>SUMIFS(СВЦЭМ!$C$33:$C$776,СВЦЭМ!$A$33:$A$776,$A36,СВЦЭМ!$B$33:$B$776,T$11)+'СЕТ СН'!$F$12+СВЦЭМ!$D$10+'СЕТ СН'!$F$6-'СЕТ СН'!$F$22</f>
        <v>824.73507127000005</v>
      </c>
      <c r="U36" s="36">
        <f>SUMIFS(СВЦЭМ!$C$33:$C$776,СВЦЭМ!$A$33:$A$776,$A36,СВЦЭМ!$B$33:$B$776,U$11)+'СЕТ СН'!$F$12+СВЦЭМ!$D$10+'СЕТ СН'!$F$6-'СЕТ СН'!$F$22</f>
        <v>824.84604533000004</v>
      </c>
      <c r="V36" s="36">
        <f>SUMIFS(СВЦЭМ!$C$33:$C$776,СВЦЭМ!$A$33:$A$776,$A36,СВЦЭМ!$B$33:$B$776,V$11)+'СЕТ СН'!$F$12+СВЦЭМ!$D$10+'СЕТ СН'!$F$6-'СЕТ СН'!$F$22</f>
        <v>797.0851486900001</v>
      </c>
      <c r="W36" s="36">
        <f>SUMIFS(СВЦЭМ!$C$33:$C$776,СВЦЭМ!$A$33:$A$776,$A36,СВЦЭМ!$B$33:$B$776,W$11)+'СЕТ СН'!$F$12+СВЦЭМ!$D$10+'СЕТ СН'!$F$6-'СЕТ СН'!$F$22</f>
        <v>795.40123124000002</v>
      </c>
      <c r="X36" s="36">
        <f>SUMIFS(СВЦЭМ!$C$33:$C$776,СВЦЭМ!$A$33:$A$776,$A36,СВЦЭМ!$B$33:$B$776,X$11)+'СЕТ СН'!$F$12+СВЦЭМ!$D$10+'СЕТ СН'!$F$6-'СЕТ СН'!$F$22</f>
        <v>869.23720822000007</v>
      </c>
      <c r="Y36" s="36">
        <f>SUMIFS(СВЦЭМ!$C$33:$C$776,СВЦЭМ!$A$33:$A$776,$A36,СВЦЭМ!$B$33:$B$776,Y$11)+'СЕТ СН'!$F$12+СВЦЭМ!$D$10+'СЕТ СН'!$F$6-'СЕТ СН'!$F$22</f>
        <v>971.56964543000004</v>
      </c>
    </row>
    <row r="37" spans="1:25" ht="15.75" x14ac:dyDescent="0.2">
      <c r="A37" s="35">
        <f t="shared" si="0"/>
        <v>44008</v>
      </c>
      <c r="B37" s="36">
        <f>SUMIFS(СВЦЭМ!$C$33:$C$776,СВЦЭМ!$A$33:$A$776,$A37,СВЦЭМ!$B$33:$B$776,B$11)+'СЕТ СН'!$F$12+СВЦЭМ!$D$10+'СЕТ СН'!$F$6-'СЕТ СН'!$F$22</f>
        <v>1034.1863824100001</v>
      </c>
      <c r="C37" s="36">
        <f>SUMIFS(СВЦЭМ!$C$33:$C$776,СВЦЭМ!$A$33:$A$776,$A37,СВЦЭМ!$B$33:$B$776,C$11)+'СЕТ СН'!$F$12+СВЦЭМ!$D$10+'СЕТ СН'!$F$6-'СЕТ СН'!$F$22</f>
        <v>1070.3491322299999</v>
      </c>
      <c r="D37" s="36">
        <f>SUMIFS(СВЦЭМ!$C$33:$C$776,СВЦЭМ!$A$33:$A$776,$A37,СВЦЭМ!$B$33:$B$776,D$11)+'СЕТ СН'!$F$12+СВЦЭМ!$D$10+'СЕТ СН'!$F$6-'СЕТ СН'!$F$22</f>
        <v>1078.7781679299999</v>
      </c>
      <c r="E37" s="36">
        <f>SUMIFS(СВЦЭМ!$C$33:$C$776,СВЦЭМ!$A$33:$A$776,$A37,СВЦЭМ!$B$33:$B$776,E$11)+'СЕТ СН'!$F$12+СВЦЭМ!$D$10+'СЕТ СН'!$F$6-'СЕТ СН'!$F$22</f>
        <v>1083.4345251299999</v>
      </c>
      <c r="F37" s="36">
        <f>SUMIFS(СВЦЭМ!$C$33:$C$776,СВЦЭМ!$A$33:$A$776,$A37,СВЦЭМ!$B$33:$B$776,F$11)+'СЕТ СН'!$F$12+СВЦЭМ!$D$10+'СЕТ СН'!$F$6-'СЕТ СН'!$F$22</f>
        <v>1088.5439236999998</v>
      </c>
      <c r="G37" s="36">
        <f>SUMIFS(СВЦЭМ!$C$33:$C$776,СВЦЭМ!$A$33:$A$776,$A37,СВЦЭМ!$B$33:$B$776,G$11)+'СЕТ СН'!$F$12+СВЦЭМ!$D$10+'СЕТ СН'!$F$6-'СЕТ СН'!$F$22</f>
        <v>1087.65297242</v>
      </c>
      <c r="H37" s="36">
        <f>SUMIFS(СВЦЭМ!$C$33:$C$776,СВЦЭМ!$A$33:$A$776,$A37,СВЦЭМ!$B$33:$B$776,H$11)+'СЕТ СН'!$F$12+СВЦЭМ!$D$10+'СЕТ СН'!$F$6-'СЕТ СН'!$F$22</f>
        <v>1094.49566207</v>
      </c>
      <c r="I37" s="36">
        <f>SUMIFS(СВЦЭМ!$C$33:$C$776,СВЦЭМ!$A$33:$A$776,$A37,СВЦЭМ!$B$33:$B$776,I$11)+'СЕТ СН'!$F$12+СВЦЭМ!$D$10+'СЕТ СН'!$F$6-'СЕТ СН'!$F$22</f>
        <v>1030.9287833999999</v>
      </c>
      <c r="J37" s="36">
        <f>SUMIFS(СВЦЭМ!$C$33:$C$776,СВЦЭМ!$A$33:$A$776,$A37,СВЦЭМ!$B$33:$B$776,J$11)+'СЕТ СН'!$F$12+СВЦЭМ!$D$10+'СЕТ СН'!$F$6-'СЕТ СН'!$F$22</f>
        <v>1007.6048022700001</v>
      </c>
      <c r="K37" s="36">
        <f>SUMIFS(СВЦЭМ!$C$33:$C$776,СВЦЭМ!$A$33:$A$776,$A37,СВЦЭМ!$B$33:$B$776,K$11)+'СЕТ СН'!$F$12+СВЦЭМ!$D$10+'СЕТ СН'!$F$6-'СЕТ СН'!$F$22</f>
        <v>903.09622026000011</v>
      </c>
      <c r="L37" s="36">
        <f>SUMIFS(СВЦЭМ!$C$33:$C$776,СВЦЭМ!$A$33:$A$776,$A37,СВЦЭМ!$B$33:$B$776,L$11)+'СЕТ СН'!$F$12+СВЦЭМ!$D$10+'СЕТ СН'!$F$6-'СЕТ СН'!$F$22</f>
        <v>825.37016188000007</v>
      </c>
      <c r="M37" s="36">
        <f>SUMIFS(СВЦЭМ!$C$33:$C$776,СВЦЭМ!$A$33:$A$776,$A37,СВЦЭМ!$B$33:$B$776,M$11)+'СЕТ СН'!$F$12+СВЦЭМ!$D$10+'СЕТ СН'!$F$6-'СЕТ СН'!$F$22</f>
        <v>820.44278639000004</v>
      </c>
      <c r="N37" s="36">
        <f>SUMIFS(СВЦЭМ!$C$33:$C$776,СВЦЭМ!$A$33:$A$776,$A37,СВЦЭМ!$B$33:$B$776,N$11)+'СЕТ СН'!$F$12+СВЦЭМ!$D$10+'СЕТ СН'!$F$6-'СЕТ СН'!$F$22</f>
        <v>809.83737335000001</v>
      </c>
      <c r="O37" s="36">
        <f>SUMIFS(СВЦЭМ!$C$33:$C$776,СВЦЭМ!$A$33:$A$776,$A37,СВЦЭМ!$B$33:$B$776,O$11)+'СЕТ СН'!$F$12+СВЦЭМ!$D$10+'СЕТ СН'!$F$6-'СЕТ СН'!$F$22</f>
        <v>813.08636504000003</v>
      </c>
      <c r="P37" s="36">
        <f>SUMIFS(СВЦЭМ!$C$33:$C$776,СВЦЭМ!$A$33:$A$776,$A37,СВЦЭМ!$B$33:$B$776,P$11)+'СЕТ СН'!$F$12+СВЦЭМ!$D$10+'СЕТ СН'!$F$6-'СЕТ СН'!$F$22</f>
        <v>843.59987868000007</v>
      </c>
      <c r="Q37" s="36">
        <f>SUMIFS(СВЦЭМ!$C$33:$C$776,СВЦЭМ!$A$33:$A$776,$A37,СВЦЭМ!$B$33:$B$776,Q$11)+'СЕТ СН'!$F$12+СВЦЭМ!$D$10+'СЕТ СН'!$F$6-'СЕТ СН'!$F$22</f>
        <v>850.02034119000007</v>
      </c>
      <c r="R37" s="36">
        <f>SUMIFS(СВЦЭМ!$C$33:$C$776,СВЦЭМ!$A$33:$A$776,$A37,СВЦЭМ!$B$33:$B$776,R$11)+'СЕТ СН'!$F$12+СВЦЭМ!$D$10+'СЕТ СН'!$F$6-'СЕТ СН'!$F$22</f>
        <v>829.46529736000002</v>
      </c>
      <c r="S37" s="36">
        <f>SUMIFS(СВЦЭМ!$C$33:$C$776,СВЦЭМ!$A$33:$A$776,$A37,СВЦЭМ!$B$33:$B$776,S$11)+'СЕТ СН'!$F$12+СВЦЭМ!$D$10+'СЕТ СН'!$F$6-'СЕТ СН'!$F$22</f>
        <v>835.15178463000007</v>
      </c>
      <c r="T37" s="36">
        <f>SUMIFS(СВЦЭМ!$C$33:$C$776,СВЦЭМ!$A$33:$A$776,$A37,СВЦЭМ!$B$33:$B$776,T$11)+'СЕТ СН'!$F$12+СВЦЭМ!$D$10+'СЕТ СН'!$F$6-'СЕТ СН'!$F$22</f>
        <v>855.75772609000001</v>
      </c>
      <c r="U37" s="36">
        <f>SUMIFS(СВЦЭМ!$C$33:$C$776,СВЦЭМ!$A$33:$A$776,$A37,СВЦЭМ!$B$33:$B$776,U$11)+'СЕТ СН'!$F$12+СВЦЭМ!$D$10+'СЕТ СН'!$F$6-'СЕТ СН'!$F$22</f>
        <v>866.02608876000011</v>
      </c>
      <c r="V37" s="36">
        <f>SUMIFS(СВЦЭМ!$C$33:$C$776,СВЦЭМ!$A$33:$A$776,$A37,СВЦЭМ!$B$33:$B$776,V$11)+'СЕТ СН'!$F$12+СВЦЭМ!$D$10+'СЕТ СН'!$F$6-'СЕТ СН'!$F$22</f>
        <v>831.01150944000005</v>
      </c>
      <c r="W37" s="36">
        <f>SUMIFS(СВЦЭМ!$C$33:$C$776,СВЦЭМ!$A$33:$A$776,$A37,СВЦЭМ!$B$33:$B$776,W$11)+'СЕТ СН'!$F$12+СВЦЭМ!$D$10+'СЕТ СН'!$F$6-'СЕТ СН'!$F$22</f>
        <v>799.93847015000006</v>
      </c>
      <c r="X37" s="36">
        <f>SUMIFS(СВЦЭМ!$C$33:$C$776,СВЦЭМ!$A$33:$A$776,$A37,СВЦЭМ!$B$33:$B$776,X$11)+'СЕТ СН'!$F$12+СВЦЭМ!$D$10+'СЕТ СН'!$F$6-'СЕТ СН'!$F$22</f>
        <v>842.80491265000001</v>
      </c>
      <c r="Y37" s="36">
        <f>SUMIFS(СВЦЭМ!$C$33:$C$776,СВЦЭМ!$A$33:$A$776,$A37,СВЦЭМ!$B$33:$B$776,Y$11)+'СЕТ СН'!$F$12+СВЦЭМ!$D$10+'СЕТ СН'!$F$6-'СЕТ СН'!$F$22</f>
        <v>932.17477386000007</v>
      </c>
    </row>
    <row r="38" spans="1:25" ht="15.75" x14ac:dyDescent="0.2">
      <c r="A38" s="35">
        <f t="shared" si="0"/>
        <v>44009</v>
      </c>
      <c r="B38" s="36">
        <f>SUMIFS(СВЦЭМ!$C$33:$C$776,СВЦЭМ!$A$33:$A$776,$A38,СВЦЭМ!$B$33:$B$776,B$11)+'СЕТ СН'!$F$12+СВЦЭМ!$D$10+'СЕТ СН'!$F$6-'СЕТ СН'!$F$22</f>
        <v>1019.3400274400001</v>
      </c>
      <c r="C38" s="36">
        <f>SUMIFS(СВЦЭМ!$C$33:$C$776,СВЦЭМ!$A$33:$A$776,$A38,СВЦЭМ!$B$33:$B$776,C$11)+'СЕТ СН'!$F$12+СВЦЭМ!$D$10+'СЕТ СН'!$F$6-'СЕТ СН'!$F$22</f>
        <v>1002.5928848100001</v>
      </c>
      <c r="D38" s="36">
        <f>SUMIFS(СВЦЭМ!$C$33:$C$776,СВЦЭМ!$A$33:$A$776,$A38,СВЦЭМ!$B$33:$B$776,D$11)+'СЕТ СН'!$F$12+СВЦЭМ!$D$10+'СЕТ СН'!$F$6-'СЕТ СН'!$F$22</f>
        <v>1000.2999280800001</v>
      </c>
      <c r="E38" s="36">
        <f>SUMIFS(СВЦЭМ!$C$33:$C$776,СВЦЭМ!$A$33:$A$776,$A38,СВЦЭМ!$B$33:$B$776,E$11)+'СЕТ СН'!$F$12+СВЦЭМ!$D$10+'СЕТ СН'!$F$6-'СЕТ СН'!$F$22</f>
        <v>999.87986124000008</v>
      </c>
      <c r="F38" s="36">
        <f>SUMIFS(СВЦЭМ!$C$33:$C$776,СВЦЭМ!$A$33:$A$776,$A38,СВЦЭМ!$B$33:$B$776,F$11)+'СЕТ СН'!$F$12+СВЦЭМ!$D$10+'СЕТ СН'!$F$6-'СЕТ СН'!$F$22</f>
        <v>997.95819297000003</v>
      </c>
      <c r="G38" s="36">
        <f>SUMIFS(СВЦЭМ!$C$33:$C$776,СВЦЭМ!$A$33:$A$776,$A38,СВЦЭМ!$B$33:$B$776,G$11)+'СЕТ СН'!$F$12+СВЦЭМ!$D$10+'СЕТ СН'!$F$6-'СЕТ СН'!$F$22</f>
        <v>997.46334006000006</v>
      </c>
      <c r="H38" s="36">
        <f>SUMIFS(СВЦЭМ!$C$33:$C$776,СВЦЭМ!$A$33:$A$776,$A38,СВЦЭМ!$B$33:$B$776,H$11)+'СЕТ СН'!$F$12+СВЦЭМ!$D$10+'СЕТ СН'!$F$6-'СЕТ СН'!$F$22</f>
        <v>996.70136849000005</v>
      </c>
      <c r="I38" s="36">
        <f>SUMIFS(СВЦЭМ!$C$33:$C$776,СВЦЭМ!$A$33:$A$776,$A38,СВЦЭМ!$B$33:$B$776,I$11)+'СЕТ СН'!$F$12+СВЦЭМ!$D$10+'СЕТ СН'!$F$6-'СЕТ СН'!$F$22</f>
        <v>990.3060736000001</v>
      </c>
      <c r="J38" s="36">
        <f>SUMIFS(СВЦЭМ!$C$33:$C$776,СВЦЭМ!$A$33:$A$776,$A38,СВЦЭМ!$B$33:$B$776,J$11)+'СЕТ СН'!$F$12+СВЦЭМ!$D$10+'СЕТ СН'!$F$6-'СЕТ СН'!$F$22</f>
        <v>982.87789405000001</v>
      </c>
      <c r="K38" s="36">
        <f>SUMIFS(СВЦЭМ!$C$33:$C$776,СВЦЭМ!$A$33:$A$776,$A38,СВЦЭМ!$B$33:$B$776,K$11)+'СЕТ СН'!$F$12+СВЦЭМ!$D$10+'СЕТ СН'!$F$6-'СЕТ СН'!$F$22</f>
        <v>873.81033866000007</v>
      </c>
      <c r="L38" s="36">
        <f>SUMIFS(СВЦЭМ!$C$33:$C$776,СВЦЭМ!$A$33:$A$776,$A38,СВЦЭМ!$B$33:$B$776,L$11)+'СЕТ СН'!$F$12+СВЦЭМ!$D$10+'СЕТ СН'!$F$6-'СЕТ СН'!$F$22</f>
        <v>793.53130257000009</v>
      </c>
      <c r="M38" s="36">
        <f>SUMIFS(СВЦЭМ!$C$33:$C$776,СВЦЭМ!$A$33:$A$776,$A38,СВЦЭМ!$B$33:$B$776,M$11)+'СЕТ СН'!$F$12+СВЦЭМ!$D$10+'СЕТ СН'!$F$6-'СЕТ СН'!$F$22</f>
        <v>783.71258108000006</v>
      </c>
      <c r="N38" s="36">
        <f>SUMIFS(СВЦЭМ!$C$33:$C$776,СВЦЭМ!$A$33:$A$776,$A38,СВЦЭМ!$B$33:$B$776,N$11)+'СЕТ СН'!$F$12+СВЦЭМ!$D$10+'СЕТ СН'!$F$6-'СЕТ СН'!$F$22</f>
        <v>793.31643076000012</v>
      </c>
      <c r="O38" s="36">
        <f>SUMIFS(СВЦЭМ!$C$33:$C$776,СВЦЭМ!$A$33:$A$776,$A38,СВЦЭМ!$B$33:$B$776,O$11)+'СЕТ СН'!$F$12+СВЦЭМ!$D$10+'СЕТ СН'!$F$6-'СЕТ СН'!$F$22</f>
        <v>799.10307605000003</v>
      </c>
      <c r="P38" s="36">
        <f>SUMIFS(СВЦЭМ!$C$33:$C$776,СВЦЭМ!$A$33:$A$776,$A38,СВЦЭМ!$B$33:$B$776,P$11)+'СЕТ СН'!$F$12+СВЦЭМ!$D$10+'СЕТ СН'!$F$6-'СЕТ СН'!$F$22</f>
        <v>810.50931199000001</v>
      </c>
      <c r="Q38" s="36">
        <f>SUMIFS(СВЦЭМ!$C$33:$C$776,СВЦЭМ!$A$33:$A$776,$A38,СВЦЭМ!$B$33:$B$776,Q$11)+'СЕТ СН'!$F$12+СВЦЭМ!$D$10+'СЕТ СН'!$F$6-'СЕТ СН'!$F$22</f>
        <v>822.48696286000006</v>
      </c>
      <c r="R38" s="36">
        <f>SUMIFS(СВЦЭМ!$C$33:$C$776,СВЦЭМ!$A$33:$A$776,$A38,СВЦЭМ!$B$33:$B$776,R$11)+'СЕТ СН'!$F$12+СВЦЭМ!$D$10+'СЕТ СН'!$F$6-'СЕТ СН'!$F$22</f>
        <v>804.58045979000008</v>
      </c>
      <c r="S38" s="36">
        <f>SUMIFS(СВЦЭМ!$C$33:$C$776,СВЦЭМ!$A$33:$A$776,$A38,СВЦЭМ!$B$33:$B$776,S$11)+'СЕТ СН'!$F$12+СВЦЭМ!$D$10+'СЕТ СН'!$F$6-'СЕТ СН'!$F$22</f>
        <v>807.38749802000007</v>
      </c>
      <c r="T38" s="36">
        <f>SUMIFS(СВЦЭМ!$C$33:$C$776,СВЦЭМ!$A$33:$A$776,$A38,СВЦЭМ!$B$33:$B$776,T$11)+'СЕТ СН'!$F$12+СВЦЭМ!$D$10+'СЕТ СН'!$F$6-'СЕТ СН'!$F$22</f>
        <v>828.02992181000002</v>
      </c>
      <c r="U38" s="36">
        <f>SUMIFS(СВЦЭМ!$C$33:$C$776,СВЦЭМ!$A$33:$A$776,$A38,СВЦЭМ!$B$33:$B$776,U$11)+'СЕТ СН'!$F$12+СВЦЭМ!$D$10+'СЕТ СН'!$F$6-'СЕТ СН'!$F$22</f>
        <v>820.42403716000001</v>
      </c>
      <c r="V38" s="36">
        <f>SUMIFS(СВЦЭМ!$C$33:$C$776,СВЦЭМ!$A$33:$A$776,$A38,СВЦЭМ!$B$33:$B$776,V$11)+'СЕТ СН'!$F$12+СВЦЭМ!$D$10+'СЕТ СН'!$F$6-'СЕТ СН'!$F$22</f>
        <v>798.02477685000008</v>
      </c>
      <c r="W38" s="36">
        <f>SUMIFS(СВЦЭМ!$C$33:$C$776,СВЦЭМ!$A$33:$A$776,$A38,СВЦЭМ!$B$33:$B$776,W$11)+'СЕТ СН'!$F$12+СВЦЭМ!$D$10+'СЕТ СН'!$F$6-'СЕТ СН'!$F$22</f>
        <v>761.10786919000009</v>
      </c>
      <c r="X38" s="36">
        <f>SUMIFS(СВЦЭМ!$C$33:$C$776,СВЦЭМ!$A$33:$A$776,$A38,СВЦЭМ!$B$33:$B$776,X$11)+'СЕТ СН'!$F$12+СВЦЭМ!$D$10+'СЕТ СН'!$F$6-'СЕТ СН'!$F$22</f>
        <v>793.71772019000002</v>
      </c>
      <c r="Y38" s="36">
        <f>SUMIFS(СВЦЭМ!$C$33:$C$776,СВЦЭМ!$A$33:$A$776,$A38,СВЦЭМ!$B$33:$B$776,Y$11)+'СЕТ СН'!$F$12+СВЦЭМ!$D$10+'СЕТ СН'!$F$6-'СЕТ СН'!$F$22</f>
        <v>899.84425308000004</v>
      </c>
    </row>
    <row r="39" spans="1:25" ht="15.75" x14ac:dyDescent="0.2">
      <c r="A39" s="35">
        <f t="shared" si="0"/>
        <v>44010</v>
      </c>
      <c r="B39" s="36">
        <f>SUMIFS(СВЦЭМ!$C$33:$C$776,СВЦЭМ!$A$33:$A$776,$A39,СВЦЭМ!$B$33:$B$776,B$11)+'СЕТ СН'!$F$12+СВЦЭМ!$D$10+'СЕТ СН'!$F$6-'СЕТ СН'!$F$22</f>
        <v>987.28363265000007</v>
      </c>
      <c r="C39" s="36">
        <f>SUMIFS(СВЦЭМ!$C$33:$C$776,СВЦЭМ!$A$33:$A$776,$A39,СВЦЭМ!$B$33:$B$776,C$11)+'СЕТ СН'!$F$12+СВЦЭМ!$D$10+'СЕТ СН'!$F$6-'СЕТ СН'!$F$22</f>
        <v>964.76529630000005</v>
      </c>
      <c r="D39" s="36">
        <f>SUMIFS(СВЦЭМ!$C$33:$C$776,СВЦЭМ!$A$33:$A$776,$A39,СВЦЭМ!$B$33:$B$776,D$11)+'СЕТ СН'!$F$12+СВЦЭМ!$D$10+'СЕТ СН'!$F$6-'СЕТ СН'!$F$22</f>
        <v>944.4798023300001</v>
      </c>
      <c r="E39" s="36">
        <f>SUMIFS(СВЦЭМ!$C$33:$C$776,СВЦЭМ!$A$33:$A$776,$A39,СВЦЭМ!$B$33:$B$776,E$11)+'СЕТ СН'!$F$12+СВЦЭМ!$D$10+'СЕТ СН'!$F$6-'СЕТ СН'!$F$22</f>
        <v>945.60966752000002</v>
      </c>
      <c r="F39" s="36">
        <f>SUMIFS(СВЦЭМ!$C$33:$C$776,СВЦЭМ!$A$33:$A$776,$A39,СВЦЭМ!$B$33:$B$776,F$11)+'СЕТ СН'!$F$12+СВЦЭМ!$D$10+'СЕТ СН'!$F$6-'СЕТ СН'!$F$22</f>
        <v>944.68556218000003</v>
      </c>
      <c r="G39" s="36">
        <f>SUMIFS(СВЦЭМ!$C$33:$C$776,СВЦЭМ!$A$33:$A$776,$A39,СВЦЭМ!$B$33:$B$776,G$11)+'СЕТ СН'!$F$12+СВЦЭМ!$D$10+'СЕТ СН'!$F$6-'СЕТ СН'!$F$22</f>
        <v>955.52146512000002</v>
      </c>
      <c r="H39" s="36">
        <f>SUMIFS(СВЦЭМ!$C$33:$C$776,СВЦЭМ!$A$33:$A$776,$A39,СВЦЭМ!$B$33:$B$776,H$11)+'СЕТ СН'!$F$12+СВЦЭМ!$D$10+'СЕТ СН'!$F$6-'СЕТ СН'!$F$22</f>
        <v>955.54644316000008</v>
      </c>
      <c r="I39" s="36">
        <f>SUMIFS(СВЦЭМ!$C$33:$C$776,СВЦЭМ!$A$33:$A$776,$A39,СВЦЭМ!$B$33:$B$776,I$11)+'СЕТ СН'!$F$12+СВЦЭМ!$D$10+'СЕТ СН'!$F$6-'СЕТ СН'!$F$22</f>
        <v>969.23887767000008</v>
      </c>
      <c r="J39" s="36">
        <f>SUMIFS(СВЦЭМ!$C$33:$C$776,СВЦЭМ!$A$33:$A$776,$A39,СВЦЭМ!$B$33:$B$776,J$11)+'СЕТ СН'!$F$12+СВЦЭМ!$D$10+'СЕТ СН'!$F$6-'СЕТ СН'!$F$22</f>
        <v>961.86524153000005</v>
      </c>
      <c r="K39" s="36">
        <f>SUMIFS(СВЦЭМ!$C$33:$C$776,СВЦЭМ!$A$33:$A$776,$A39,СВЦЭМ!$B$33:$B$776,K$11)+'СЕТ СН'!$F$12+СВЦЭМ!$D$10+'СЕТ СН'!$F$6-'СЕТ СН'!$F$22</f>
        <v>886.39372107000008</v>
      </c>
      <c r="L39" s="36">
        <f>SUMIFS(СВЦЭМ!$C$33:$C$776,СВЦЭМ!$A$33:$A$776,$A39,СВЦЭМ!$B$33:$B$776,L$11)+'СЕТ СН'!$F$12+СВЦЭМ!$D$10+'СЕТ СН'!$F$6-'СЕТ СН'!$F$22</f>
        <v>799.77255514000001</v>
      </c>
      <c r="M39" s="36">
        <f>SUMIFS(СВЦЭМ!$C$33:$C$776,СВЦЭМ!$A$33:$A$776,$A39,СВЦЭМ!$B$33:$B$776,M$11)+'СЕТ СН'!$F$12+СВЦЭМ!$D$10+'СЕТ СН'!$F$6-'СЕТ СН'!$F$22</f>
        <v>768.58586116000004</v>
      </c>
      <c r="N39" s="36">
        <f>SUMIFS(СВЦЭМ!$C$33:$C$776,СВЦЭМ!$A$33:$A$776,$A39,СВЦЭМ!$B$33:$B$776,N$11)+'СЕТ СН'!$F$12+СВЦЭМ!$D$10+'СЕТ СН'!$F$6-'СЕТ СН'!$F$22</f>
        <v>783.91687080000008</v>
      </c>
      <c r="O39" s="36">
        <f>SUMIFS(СВЦЭМ!$C$33:$C$776,СВЦЭМ!$A$33:$A$776,$A39,СВЦЭМ!$B$33:$B$776,O$11)+'СЕТ СН'!$F$12+СВЦЭМ!$D$10+'СЕТ СН'!$F$6-'СЕТ СН'!$F$22</f>
        <v>803.87008101000004</v>
      </c>
      <c r="P39" s="36">
        <f>SUMIFS(СВЦЭМ!$C$33:$C$776,СВЦЭМ!$A$33:$A$776,$A39,СВЦЭМ!$B$33:$B$776,P$11)+'СЕТ СН'!$F$12+СВЦЭМ!$D$10+'СЕТ СН'!$F$6-'СЕТ СН'!$F$22</f>
        <v>790.58714035000003</v>
      </c>
      <c r="Q39" s="36">
        <f>SUMIFS(СВЦЭМ!$C$33:$C$776,СВЦЭМ!$A$33:$A$776,$A39,СВЦЭМ!$B$33:$B$776,Q$11)+'СЕТ СН'!$F$12+СВЦЭМ!$D$10+'СЕТ СН'!$F$6-'СЕТ СН'!$F$22</f>
        <v>798.79035910000005</v>
      </c>
      <c r="R39" s="36">
        <f>SUMIFS(СВЦЭМ!$C$33:$C$776,СВЦЭМ!$A$33:$A$776,$A39,СВЦЭМ!$B$33:$B$776,R$11)+'СЕТ СН'!$F$12+СВЦЭМ!$D$10+'СЕТ СН'!$F$6-'СЕТ СН'!$F$22</f>
        <v>816.49880203000009</v>
      </c>
      <c r="S39" s="36">
        <f>SUMIFS(СВЦЭМ!$C$33:$C$776,СВЦЭМ!$A$33:$A$776,$A39,СВЦЭМ!$B$33:$B$776,S$11)+'СЕТ СН'!$F$12+СВЦЭМ!$D$10+'СЕТ СН'!$F$6-'СЕТ СН'!$F$22</f>
        <v>814.68561839000006</v>
      </c>
      <c r="T39" s="36">
        <f>SUMIFS(СВЦЭМ!$C$33:$C$776,СВЦЭМ!$A$33:$A$776,$A39,СВЦЭМ!$B$33:$B$776,T$11)+'СЕТ СН'!$F$12+СВЦЭМ!$D$10+'СЕТ СН'!$F$6-'СЕТ СН'!$F$22</f>
        <v>809.41004916000009</v>
      </c>
      <c r="U39" s="36">
        <f>SUMIFS(СВЦЭМ!$C$33:$C$776,СВЦЭМ!$A$33:$A$776,$A39,СВЦЭМ!$B$33:$B$776,U$11)+'СЕТ СН'!$F$12+СВЦЭМ!$D$10+'СЕТ СН'!$F$6-'СЕТ СН'!$F$22</f>
        <v>804.54327135000005</v>
      </c>
      <c r="V39" s="36">
        <f>SUMIFS(СВЦЭМ!$C$33:$C$776,СВЦЭМ!$A$33:$A$776,$A39,СВЦЭМ!$B$33:$B$776,V$11)+'СЕТ СН'!$F$12+СВЦЭМ!$D$10+'СЕТ СН'!$F$6-'СЕТ СН'!$F$22</f>
        <v>796.25279622000005</v>
      </c>
      <c r="W39" s="36">
        <f>SUMIFS(СВЦЭМ!$C$33:$C$776,СВЦЭМ!$A$33:$A$776,$A39,СВЦЭМ!$B$33:$B$776,W$11)+'СЕТ СН'!$F$12+СВЦЭМ!$D$10+'СЕТ СН'!$F$6-'СЕТ СН'!$F$22</f>
        <v>774.11108364000006</v>
      </c>
      <c r="X39" s="36">
        <f>SUMIFS(СВЦЭМ!$C$33:$C$776,СВЦЭМ!$A$33:$A$776,$A39,СВЦЭМ!$B$33:$B$776,X$11)+'СЕТ СН'!$F$12+СВЦЭМ!$D$10+'СЕТ СН'!$F$6-'СЕТ СН'!$F$22</f>
        <v>812.32859085000007</v>
      </c>
      <c r="Y39" s="36">
        <f>SUMIFS(СВЦЭМ!$C$33:$C$776,СВЦЭМ!$A$33:$A$776,$A39,СВЦЭМ!$B$33:$B$776,Y$11)+'СЕТ СН'!$F$12+СВЦЭМ!$D$10+'СЕТ СН'!$F$6-'СЕТ СН'!$F$22</f>
        <v>891.5617546200001</v>
      </c>
    </row>
    <row r="40" spans="1:25" ht="15.75" x14ac:dyDescent="0.2">
      <c r="A40" s="35">
        <f t="shared" si="0"/>
        <v>44011</v>
      </c>
      <c r="B40" s="36">
        <f>SUMIFS(СВЦЭМ!$C$33:$C$776,СВЦЭМ!$A$33:$A$776,$A40,СВЦЭМ!$B$33:$B$776,B$11)+'СЕТ СН'!$F$12+СВЦЭМ!$D$10+'СЕТ СН'!$F$6-'СЕТ СН'!$F$22</f>
        <v>1068.9843099699999</v>
      </c>
      <c r="C40" s="36">
        <f>SUMIFS(СВЦЭМ!$C$33:$C$776,СВЦЭМ!$A$33:$A$776,$A40,СВЦЭМ!$B$33:$B$776,C$11)+'СЕТ СН'!$F$12+СВЦЭМ!$D$10+'СЕТ СН'!$F$6-'СЕТ СН'!$F$22</f>
        <v>1062.1882012000001</v>
      </c>
      <c r="D40" s="36">
        <f>SUMIFS(СВЦЭМ!$C$33:$C$776,СВЦЭМ!$A$33:$A$776,$A40,СВЦЭМ!$B$33:$B$776,D$11)+'СЕТ СН'!$F$12+СВЦЭМ!$D$10+'СЕТ СН'!$F$6-'СЕТ СН'!$F$22</f>
        <v>1045.66547223</v>
      </c>
      <c r="E40" s="36">
        <f>SUMIFS(СВЦЭМ!$C$33:$C$776,СВЦЭМ!$A$33:$A$776,$A40,СВЦЭМ!$B$33:$B$776,E$11)+'СЕТ СН'!$F$12+СВЦЭМ!$D$10+'СЕТ СН'!$F$6-'СЕТ СН'!$F$22</f>
        <v>1039.13856943</v>
      </c>
      <c r="F40" s="36">
        <f>SUMIFS(СВЦЭМ!$C$33:$C$776,СВЦЭМ!$A$33:$A$776,$A40,СВЦЭМ!$B$33:$B$776,F$11)+'СЕТ СН'!$F$12+СВЦЭМ!$D$10+'СЕТ СН'!$F$6-'СЕТ СН'!$F$22</f>
        <v>1025.14932563</v>
      </c>
      <c r="G40" s="36">
        <f>SUMIFS(СВЦЭМ!$C$33:$C$776,СВЦЭМ!$A$33:$A$776,$A40,СВЦЭМ!$B$33:$B$776,G$11)+'СЕТ СН'!$F$12+СВЦЭМ!$D$10+'СЕТ СН'!$F$6-'СЕТ СН'!$F$22</f>
        <v>1039.2579618499999</v>
      </c>
      <c r="H40" s="36">
        <f>SUMIFS(СВЦЭМ!$C$33:$C$776,СВЦЭМ!$A$33:$A$776,$A40,СВЦЭМ!$B$33:$B$776,H$11)+'СЕТ СН'!$F$12+СВЦЭМ!$D$10+'СЕТ СН'!$F$6-'СЕТ СН'!$F$22</f>
        <v>1058.55898566</v>
      </c>
      <c r="I40" s="36">
        <f>SUMIFS(СВЦЭМ!$C$33:$C$776,СВЦЭМ!$A$33:$A$776,$A40,СВЦЭМ!$B$33:$B$776,I$11)+'СЕТ СН'!$F$12+СВЦЭМ!$D$10+'СЕТ СН'!$F$6-'СЕТ СН'!$F$22</f>
        <v>1080.8078004499998</v>
      </c>
      <c r="J40" s="36">
        <f>SUMIFS(СВЦЭМ!$C$33:$C$776,СВЦЭМ!$A$33:$A$776,$A40,СВЦЭМ!$B$33:$B$776,J$11)+'СЕТ СН'!$F$12+СВЦЭМ!$D$10+'СЕТ СН'!$F$6-'СЕТ СН'!$F$22</f>
        <v>1018.5379802100001</v>
      </c>
      <c r="K40" s="36">
        <f>SUMIFS(СВЦЭМ!$C$33:$C$776,СВЦЭМ!$A$33:$A$776,$A40,СВЦЭМ!$B$33:$B$776,K$11)+'СЕТ СН'!$F$12+СВЦЭМ!$D$10+'СЕТ СН'!$F$6-'СЕТ СН'!$F$22</f>
        <v>875.69587582000008</v>
      </c>
      <c r="L40" s="36">
        <f>SUMIFS(СВЦЭМ!$C$33:$C$776,СВЦЭМ!$A$33:$A$776,$A40,СВЦЭМ!$B$33:$B$776,L$11)+'СЕТ СН'!$F$12+СВЦЭМ!$D$10+'СЕТ СН'!$F$6-'СЕТ СН'!$F$22</f>
        <v>756.58226628000011</v>
      </c>
      <c r="M40" s="36">
        <f>SUMIFS(СВЦЭМ!$C$33:$C$776,СВЦЭМ!$A$33:$A$776,$A40,СВЦЭМ!$B$33:$B$776,M$11)+'СЕТ СН'!$F$12+СВЦЭМ!$D$10+'СЕТ СН'!$F$6-'СЕТ СН'!$F$22</f>
        <v>743.23152496000012</v>
      </c>
      <c r="N40" s="36">
        <f>SUMIFS(СВЦЭМ!$C$33:$C$776,СВЦЭМ!$A$33:$A$776,$A40,СВЦЭМ!$B$33:$B$776,N$11)+'СЕТ СН'!$F$12+СВЦЭМ!$D$10+'СЕТ СН'!$F$6-'СЕТ СН'!$F$22</f>
        <v>767.66527177</v>
      </c>
      <c r="O40" s="36">
        <f>SUMIFS(СВЦЭМ!$C$33:$C$776,СВЦЭМ!$A$33:$A$776,$A40,СВЦЭМ!$B$33:$B$776,O$11)+'СЕТ СН'!$F$12+СВЦЭМ!$D$10+'СЕТ СН'!$F$6-'СЕТ СН'!$F$22</f>
        <v>788.08937708000008</v>
      </c>
      <c r="P40" s="36">
        <f>SUMIFS(СВЦЭМ!$C$33:$C$776,СВЦЭМ!$A$33:$A$776,$A40,СВЦЭМ!$B$33:$B$776,P$11)+'СЕТ СН'!$F$12+СВЦЭМ!$D$10+'СЕТ СН'!$F$6-'СЕТ СН'!$F$22</f>
        <v>776.01481231000002</v>
      </c>
      <c r="Q40" s="36">
        <f>SUMIFS(СВЦЭМ!$C$33:$C$776,СВЦЭМ!$A$33:$A$776,$A40,СВЦЭМ!$B$33:$B$776,Q$11)+'СЕТ СН'!$F$12+СВЦЭМ!$D$10+'СЕТ СН'!$F$6-'СЕТ СН'!$F$22</f>
        <v>775.89154444000008</v>
      </c>
      <c r="R40" s="36">
        <f>SUMIFS(СВЦЭМ!$C$33:$C$776,СВЦЭМ!$A$33:$A$776,$A40,СВЦЭМ!$B$33:$B$776,R$11)+'СЕТ СН'!$F$12+СВЦЭМ!$D$10+'СЕТ СН'!$F$6-'СЕТ СН'!$F$22</f>
        <v>797.41864400000009</v>
      </c>
      <c r="S40" s="36">
        <f>SUMIFS(СВЦЭМ!$C$33:$C$776,СВЦЭМ!$A$33:$A$776,$A40,СВЦЭМ!$B$33:$B$776,S$11)+'СЕТ СН'!$F$12+СВЦЭМ!$D$10+'СЕТ СН'!$F$6-'СЕТ СН'!$F$22</f>
        <v>797.84254562000001</v>
      </c>
      <c r="T40" s="36">
        <f>SUMIFS(СВЦЭМ!$C$33:$C$776,СВЦЭМ!$A$33:$A$776,$A40,СВЦЭМ!$B$33:$B$776,T$11)+'СЕТ СН'!$F$12+СВЦЭМ!$D$10+'СЕТ СН'!$F$6-'СЕТ СН'!$F$22</f>
        <v>808.31460021000009</v>
      </c>
      <c r="U40" s="36">
        <f>SUMIFS(СВЦЭМ!$C$33:$C$776,СВЦЭМ!$A$33:$A$776,$A40,СВЦЭМ!$B$33:$B$776,U$11)+'СЕТ СН'!$F$12+СВЦЭМ!$D$10+'СЕТ СН'!$F$6-'СЕТ СН'!$F$22</f>
        <v>838.64090316000011</v>
      </c>
      <c r="V40" s="36">
        <f>SUMIFS(СВЦЭМ!$C$33:$C$776,СВЦЭМ!$A$33:$A$776,$A40,СВЦЭМ!$B$33:$B$776,V$11)+'СЕТ СН'!$F$12+СВЦЭМ!$D$10+'СЕТ СН'!$F$6-'СЕТ СН'!$F$22</f>
        <v>843.58607620000009</v>
      </c>
      <c r="W40" s="36">
        <f>SUMIFS(СВЦЭМ!$C$33:$C$776,СВЦЭМ!$A$33:$A$776,$A40,СВЦЭМ!$B$33:$B$776,W$11)+'СЕТ СН'!$F$12+СВЦЭМ!$D$10+'СЕТ СН'!$F$6-'СЕТ СН'!$F$22</f>
        <v>812.99504567000008</v>
      </c>
      <c r="X40" s="36">
        <f>SUMIFS(СВЦЭМ!$C$33:$C$776,СВЦЭМ!$A$33:$A$776,$A40,СВЦЭМ!$B$33:$B$776,X$11)+'СЕТ СН'!$F$12+СВЦЭМ!$D$10+'СЕТ СН'!$F$6-'СЕТ СН'!$F$22</f>
        <v>801.45700568000007</v>
      </c>
      <c r="Y40" s="36">
        <f>SUMIFS(СВЦЭМ!$C$33:$C$776,СВЦЭМ!$A$33:$A$776,$A40,СВЦЭМ!$B$33:$B$776,Y$11)+'СЕТ СН'!$F$12+СВЦЭМ!$D$10+'СЕТ СН'!$F$6-'СЕТ СН'!$F$22</f>
        <v>936.87689425000008</v>
      </c>
    </row>
    <row r="41" spans="1:25" ht="15.75" x14ac:dyDescent="0.2">
      <c r="A41" s="35">
        <f t="shared" si="0"/>
        <v>44012</v>
      </c>
      <c r="B41" s="36">
        <f>SUMIFS(СВЦЭМ!$C$33:$C$776,СВЦЭМ!$A$33:$A$776,$A41,СВЦЭМ!$B$33:$B$776,B$11)+'СЕТ СН'!$F$12+СВЦЭМ!$D$10+'СЕТ СН'!$F$6-'СЕТ СН'!$F$22</f>
        <v>1064.38376281</v>
      </c>
      <c r="C41" s="36">
        <f>SUMIFS(СВЦЭМ!$C$33:$C$776,СВЦЭМ!$A$33:$A$776,$A41,СВЦЭМ!$B$33:$B$776,C$11)+'СЕТ СН'!$F$12+СВЦЭМ!$D$10+'СЕТ СН'!$F$6-'СЕТ СН'!$F$22</f>
        <v>1033.64489009</v>
      </c>
      <c r="D41" s="36">
        <f>SUMIFS(СВЦЭМ!$C$33:$C$776,СВЦЭМ!$A$33:$A$776,$A41,СВЦЭМ!$B$33:$B$776,D$11)+'СЕТ СН'!$F$12+СВЦЭМ!$D$10+'СЕТ СН'!$F$6-'СЕТ СН'!$F$22</f>
        <v>1015.9948289500001</v>
      </c>
      <c r="E41" s="36">
        <f>SUMIFS(СВЦЭМ!$C$33:$C$776,СВЦЭМ!$A$33:$A$776,$A41,СВЦЭМ!$B$33:$B$776,E$11)+'СЕТ СН'!$F$12+СВЦЭМ!$D$10+'СЕТ СН'!$F$6-'СЕТ СН'!$F$22</f>
        <v>1009.00614855</v>
      </c>
      <c r="F41" s="36">
        <f>SUMIFS(СВЦЭМ!$C$33:$C$776,СВЦЭМ!$A$33:$A$776,$A41,СВЦЭМ!$B$33:$B$776,F$11)+'СЕТ СН'!$F$12+СВЦЭМ!$D$10+'СЕТ СН'!$F$6-'СЕТ СН'!$F$22</f>
        <v>996.74735028000009</v>
      </c>
      <c r="G41" s="36">
        <f>SUMIFS(СВЦЭМ!$C$33:$C$776,СВЦЭМ!$A$33:$A$776,$A41,СВЦЭМ!$B$33:$B$776,G$11)+'СЕТ СН'!$F$12+СВЦЭМ!$D$10+'СЕТ СН'!$F$6-'СЕТ СН'!$F$22</f>
        <v>1013.2635036800001</v>
      </c>
      <c r="H41" s="36">
        <f>SUMIFS(СВЦЭМ!$C$33:$C$776,СВЦЭМ!$A$33:$A$776,$A41,СВЦЭМ!$B$33:$B$776,H$11)+'СЕТ СН'!$F$12+СВЦЭМ!$D$10+'СЕТ СН'!$F$6-'СЕТ СН'!$F$22</f>
        <v>1040.19579361</v>
      </c>
      <c r="I41" s="36">
        <f>SUMIFS(СВЦЭМ!$C$33:$C$776,СВЦЭМ!$A$33:$A$776,$A41,СВЦЭМ!$B$33:$B$776,I$11)+'СЕТ СН'!$F$12+СВЦЭМ!$D$10+'СЕТ СН'!$F$6-'СЕТ СН'!$F$22</f>
        <v>1052.74139343</v>
      </c>
      <c r="J41" s="36">
        <f>SUMIFS(СВЦЭМ!$C$33:$C$776,СВЦЭМ!$A$33:$A$776,$A41,СВЦЭМ!$B$33:$B$776,J$11)+'СЕТ СН'!$F$12+СВЦЭМ!$D$10+'СЕТ СН'!$F$6-'СЕТ СН'!$F$22</f>
        <v>993.2428574600001</v>
      </c>
      <c r="K41" s="36">
        <f>SUMIFS(СВЦЭМ!$C$33:$C$776,СВЦЭМ!$A$33:$A$776,$A41,СВЦЭМ!$B$33:$B$776,K$11)+'СЕТ СН'!$F$12+СВЦЭМ!$D$10+'СЕТ СН'!$F$6-'СЕТ СН'!$F$22</f>
        <v>886.91297487000008</v>
      </c>
      <c r="L41" s="36">
        <f>SUMIFS(СВЦЭМ!$C$33:$C$776,СВЦЭМ!$A$33:$A$776,$A41,СВЦЭМ!$B$33:$B$776,L$11)+'СЕТ СН'!$F$12+СВЦЭМ!$D$10+'СЕТ СН'!$F$6-'СЕТ СН'!$F$22</f>
        <v>795.11594356000001</v>
      </c>
      <c r="M41" s="36">
        <f>SUMIFS(СВЦЭМ!$C$33:$C$776,СВЦЭМ!$A$33:$A$776,$A41,СВЦЭМ!$B$33:$B$776,M$11)+'СЕТ СН'!$F$12+СВЦЭМ!$D$10+'СЕТ СН'!$F$6-'СЕТ СН'!$F$22</f>
        <v>788.62286122</v>
      </c>
      <c r="N41" s="36">
        <f>SUMIFS(СВЦЭМ!$C$33:$C$776,СВЦЭМ!$A$33:$A$776,$A41,СВЦЭМ!$B$33:$B$776,N$11)+'СЕТ СН'!$F$12+СВЦЭМ!$D$10+'СЕТ СН'!$F$6-'СЕТ СН'!$F$22</f>
        <v>817.16591782</v>
      </c>
      <c r="O41" s="36">
        <f>SUMIFS(СВЦЭМ!$C$33:$C$776,СВЦЭМ!$A$33:$A$776,$A41,СВЦЭМ!$B$33:$B$776,O$11)+'СЕТ СН'!$F$12+СВЦЭМ!$D$10+'СЕТ СН'!$F$6-'СЕТ СН'!$F$22</f>
        <v>814.24703382000007</v>
      </c>
      <c r="P41" s="36">
        <f>SUMIFS(СВЦЭМ!$C$33:$C$776,СВЦЭМ!$A$33:$A$776,$A41,СВЦЭМ!$B$33:$B$776,P$11)+'СЕТ СН'!$F$12+СВЦЭМ!$D$10+'СЕТ СН'!$F$6-'СЕТ СН'!$F$22</f>
        <v>814.44312226000011</v>
      </c>
      <c r="Q41" s="36">
        <f>SUMIFS(СВЦЭМ!$C$33:$C$776,СВЦЭМ!$A$33:$A$776,$A41,СВЦЭМ!$B$33:$B$776,Q$11)+'СЕТ СН'!$F$12+СВЦЭМ!$D$10+'СЕТ СН'!$F$6-'СЕТ СН'!$F$22</f>
        <v>819.48398019000001</v>
      </c>
      <c r="R41" s="36">
        <f>SUMIFS(СВЦЭМ!$C$33:$C$776,СВЦЭМ!$A$33:$A$776,$A41,СВЦЭМ!$B$33:$B$776,R$11)+'СЕТ СН'!$F$12+СВЦЭМ!$D$10+'СЕТ СН'!$F$6-'СЕТ СН'!$F$22</f>
        <v>823.70702277000009</v>
      </c>
      <c r="S41" s="36">
        <f>SUMIFS(СВЦЭМ!$C$33:$C$776,СВЦЭМ!$A$33:$A$776,$A41,СВЦЭМ!$B$33:$B$776,S$11)+'СЕТ СН'!$F$12+СВЦЭМ!$D$10+'СЕТ СН'!$F$6-'СЕТ СН'!$F$22</f>
        <v>825.49525717000006</v>
      </c>
      <c r="T41" s="36">
        <f>SUMIFS(СВЦЭМ!$C$33:$C$776,СВЦЭМ!$A$33:$A$776,$A41,СВЦЭМ!$B$33:$B$776,T$11)+'СЕТ СН'!$F$12+СВЦЭМ!$D$10+'СЕТ СН'!$F$6-'СЕТ СН'!$F$22</f>
        <v>828.6887758900001</v>
      </c>
      <c r="U41" s="36">
        <f>SUMIFS(СВЦЭМ!$C$33:$C$776,СВЦЭМ!$A$33:$A$776,$A41,СВЦЭМ!$B$33:$B$776,U$11)+'СЕТ СН'!$F$12+СВЦЭМ!$D$10+'СЕТ СН'!$F$6-'СЕТ СН'!$F$22</f>
        <v>824.18813489000001</v>
      </c>
      <c r="V41" s="36">
        <f>SUMIFS(СВЦЭМ!$C$33:$C$776,СВЦЭМ!$A$33:$A$776,$A41,СВЦЭМ!$B$33:$B$776,V$11)+'СЕТ СН'!$F$12+СВЦЭМ!$D$10+'СЕТ СН'!$F$6-'СЕТ СН'!$F$22</f>
        <v>815.4180180300001</v>
      </c>
      <c r="W41" s="36">
        <f>SUMIFS(СВЦЭМ!$C$33:$C$776,СВЦЭМ!$A$33:$A$776,$A41,СВЦЭМ!$B$33:$B$776,W$11)+'СЕТ СН'!$F$12+СВЦЭМ!$D$10+'СЕТ СН'!$F$6-'СЕТ СН'!$F$22</f>
        <v>783.70258181000008</v>
      </c>
      <c r="X41" s="36">
        <f>SUMIFS(СВЦЭМ!$C$33:$C$776,СВЦЭМ!$A$33:$A$776,$A41,СВЦЭМ!$B$33:$B$776,X$11)+'СЕТ СН'!$F$12+СВЦЭМ!$D$10+'СЕТ СН'!$F$6-'СЕТ СН'!$F$22</f>
        <v>832.59415716000001</v>
      </c>
      <c r="Y41" s="36">
        <f>SUMIFS(СВЦЭМ!$C$33:$C$776,СВЦЭМ!$A$33:$A$776,$A41,СВЦЭМ!$B$33:$B$776,Y$11)+'СЕТ СН'!$F$12+СВЦЭМ!$D$10+'СЕТ СН'!$F$6-'СЕТ СН'!$F$22</f>
        <v>939.31934834000003</v>
      </c>
    </row>
    <row r="42" spans="1:25" ht="15.75" hidden="1" x14ac:dyDescent="0.2">
      <c r="A42" s="35">
        <f t="shared" si="0"/>
        <v>44013</v>
      </c>
      <c r="B42" s="36">
        <f>SUMIFS(СВЦЭМ!$C$33:$C$776,СВЦЭМ!$A$33:$A$776,$A42,СВЦЭМ!$B$33:$B$776,B$11)+'СЕТ СН'!$F$12+СВЦЭМ!$D$10+'СЕТ СН'!$F$6-'СЕТ СН'!$F$22</f>
        <v>100.58000805</v>
      </c>
      <c r="C42" s="36">
        <f>SUMIFS(СВЦЭМ!$C$33:$C$776,СВЦЭМ!$A$33:$A$776,$A42,СВЦЭМ!$B$33:$B$776,C$11)+'СЕТ СН'!$F$12+СВЦЭМ!$D$10+'СЕТ СН'!$F$6-'СЕТ СН'!$F$22</f>
        <v>100.58000805</v>
      </c>
      <c r="D42" s="36">
        <f>SUMIFS(СВЦЭМ!$C$33:$C$776,СВЦЭМ!$A$33:$A$776,$A42,СВЦЭМ!$B$33:$B$776,D$11)+'СЕТ СН'!$F$12+СВЦЭМ!$D$10+'СЕТ СН'!$F$6-'СЕТ СН'!$F$22</f>
        <v>100.58000805</v>
      </c>
      <c r="E42" s="36">
        <f>SUMIFS(СВЦЭМ!$C$33:$C$776,СВЦЭМ!$A$33:$A$776,$A42,СВЦЭМ!$B$33:$B$776,E$11)+'СЕТ СН'!$F$12+СВЦЭМ!$D$10+'СЕТ СН'!$F$6-'СЕТ СН'!$F$22</f>
        <v>100.58000805</v>
      </c>
      <c r="F42" s="36">
        <f>SUMIFS(СВЦЭМ!$C$33:$C$776,СВЦЭМ!$A$33:$A$776,$A42,СВЦЭМ!$B$33:$B$776,F$11)+'СЕТ СН'!$F$12+СВЦЭМ!$D$10+'СЕТ СН'!$F$6-'СЕТ СН'!$F$22</f>
        <v>100.58000805</v>
      </c>
      <c r="G42" s="36">
        <f>SUMIFS(СВЦЭМ!$C$33:$C$776,СВЦЭМ!$A$33:$A$776,$A42,СВЦЭМ!$B$33:$B$776,G$11)+'СЕТ СН'!$F$12+СВЦЭМ!$D$10+'СЕТ СН'!$F$6-'СЕТ СН'!$F$22</f>
        <v>100.58000805</v>
      </c>
      <c r="H42" s="36">
        <f>SUMIFS(СВЦЭМ!$C$33:$C$776,СВЦЭМ!$A$33:$A$776,$A42,СВЦЭМ!$B$33:$B$776,H$11)+'СЕТ СН'!$F$12+СВЦЭМ!$D$10+'СЕТ СН'!$F$6-'СЕТ СН'!$F$22</f>
        <v>100.58000805</v>
      </c>
      <c r="I42" s="36">
        <f>SUMIFS(СВЦЭМ!$C$33:$C$776,СВЦЭМ!$A$33:$A$776,$A42,СВЦЭМ!$B$33:$B$776,I$11)+'СЕТ СН'!$F$12+СВЦЭМ!$D$10+'СЕТ СН'!$F$6-'СЕТ СН'!$F$22</f>
        <v>100.58000805</v>
      </c>
      <c r="J42" s="36">
        <f>SUMIFS(СВЦЭМ!$C$33:$C$776,СВЦЭМ!$A$33:$A$776,$A42,СВЦЭМ!$B$33:$B$776,J$11)+'СЕТ СН'!$F$12+СВЦЭМ!$D$10+'СЕТ СН'!$F$6-'СЕТ СН'!$F$22</f>
        <v>100.58000805</v>
      </c>
      <c r="K42" s="36">
        <f>SUMIFS(СВЦЭМ!$C$33:$C$776,СВЦЭМ!$A$33:$A$776,$A42,СВЦЭМ!$B$33:$B$776,K$11)+'СЕТ СН'!$F$12+СВЦЭМ!$D$10+'СЕТ СН'!$F$6-'СЕТ СН'!$F$22</f>
        <v>100.58000805</v>
      </c>
      <c r="L42" s="36">
        <f>SUMIFS(СВЦЭМ!$C$33:$C$776,СВЦЭМ!$A$33:$A$776,$A42,СВЦЭМ!$B$33:$B$776,L$11)+'СЕТ СН'!$F$12+СВЦЭМ!$D$10+'СЕТ СН'!$F$6-'СЕТ СН'!$F$22</f>
        <v>100.58000805</v>
      </c>
      <c r="M42" s="36">
        <f>SUMIFS(СВЦЭМ!$C$33:$C$776,СВЦЭМ!$A$33:$A$776,$A42,СВЦЭМ!$B$33:$B$776,M$11)+'СЕТ СН'!$F$12+СВЦЭМ!$D$10+'СЕТ СН'!$F$6-'СЕТ СН'!$F$22</f>
        <v>100.58000805</v>
      </c>
      <c r="N42" s="36">
        <f>SUMIFS(СВЦЭМ!$C$33:$C$776,СВЦЭМ!$A$33:$A$776,$A42,СВЦЭМ!$B$33:$B$776,N$11)+'СЕТ СН'!$F$12+СВЦЭМ!$D$10+'СЕТ СН'!$F$6-'СЕТ СН'!$F$22</f>
        <v>100.58000805</v>
      </c>
      <c r="O42" s="36">
        <f>SUMIFS(СВЦЭМ!$C$33:$C$776,СВЦЭМ!$A$33:$A$776,$A42,СВЦЭМ!$B$33:$B$776,O$11)+'СЕТ СН'!$F$12+СВЦЭМ!$D$10+'СЕТ СН'!$F$6-'СЕТ СН'!$F$22</f>
        <v>100.58000805</v>
      </c>
      <c r="P42" s="36">
        <f>SUMIFS(СВЦЭМ!$C$33:$C$776,СВЦЭМ!$A$33:$A$776,$A42,СВЦЭМ!$B$33:$B$776,P$11)+'СЕТ СН'!$F$12+СВЦЭМ!$D$10+'СЕТ СН'!$F$6-'СЕТ СН'!$F$22</f>
        <v>100.58000805</v>
      </c>
      <c r="Q42" s="36">
        <f>SUMIFS(СВЦЭМ!$C$33:$C$776,СВЦЭМ!$A$33:$A$776,$A42,СВЦЭМ!$B$33:$B$776,Q$11)+'СЕТ СН'!$F$12+СВЦЭМ!$D$10+'СЕТ СН'!$F$6-'СЕТ СН'!$F$22</f>
        <v>100.58000805</v>
      </c>
      <c r="R42" s="36">
        <f>SUMIFS(СВЦЭМ!$C$33:$C$776,СВЦЭМ!$A$33:$A$776,$A42,СВЦЭМ!$B$33:$B$776,R$11)+'СЕТ СН'!$F$12+СВЦЭМ!$D$10+'СЕТ СН'!$F$6-'СЕТ СН'!$F$22</f>
        <v>100.58000805</v>
      </c>
      <c r="S42" s="36">
        <f>SUMIFS(СВЦЭМ!$C$33:$C$776,СВЦЭМ!$A$33:$A$776,$A42,СВЦЭМ!$B$33:$B$776,S$11)+'СЕТ СН'!$F$12+СВЦЭМ!$D$10+'СЕТ СН'!$F$6-'СЕТ СН'!$F$22</f>
        <v>100.58000805</v>
      </c>
      <c r="T42" s="36">
        <f>SUMIFS(СВЦЭМ!$C$33:$C$776,СВЦЭМ!$A$33:$A$776,$A42,СВЦЭМ!$B$33:$B$776,T$11)+'СЕТ СН'!$F$12+СВЦЭМ!$D$10+'СЕТ СН'!$F$6-'СЕТ СН'!$F$22</f>
        <v>100.58000805</v>
      </c>
      <c r="U42" s="36">
        <f>SUMIFS(СВЦЭМ!$C$33:$C$776,СВЦЭМ!$A$33:$A$776,$A42,СВЦЭМ!$B$33:$B$776,U$11)+'СЕТ СН'!$F$12+СВЦЭМ!$D$10+'СЕТ СН'!$F$6-'СЕТ СН'!$F$22</f>
        <v>100.58000805</v>
      </c>
      <c r="V42" s="36">
        <f>SUMIFS(СВЦЭМ!$C$33:$C$776,СВЦЭМ!$A$33:$A$776,$A42,СВЦЭМ!$B$33:$B$776,V$11)+'СЕТ СН'!$F$12+СВЦЭМ!$D$10+'СЕТ СН'!$F$6-'СЕТ СН'!$F$22</f>
        <v>100.58000805</v>
      </c>
      <c r="W42" s="36">
        <f>SUMIFS(СВЦЭМ!$C$33:$C$776,СВЦЭМ!$A$33:$A$776,$A42,СВЦЭМ!$B$33:$B$776,W$11)+'СЕТ СН'!$F$12+СВЦЭМ!$D$10+'СЕТ СН'!$F$6-'СЕТ СН'!$F$22</f>
        <v>100.58000805</v>
      </c>
      <c r="X42" s="36">
        <f>SUMIFS(СВЦЭМ!$C$33:$C$776,СВЦЭМ!$A$33:$A$776,$A42,СВЦЭМ!$B$33:$B$776,X$11)+'СЕТ СН'!$F$12+СВЦЭМ!$D$10+'СЕТ СН'!$F$6-'СЕТ СН'!$F$22</f>
        <v>100.58000805</v>
      </c>
      <c r="Y42" s="36">
        <f>SUMIFS(СВЦЭМ!$C$33:$C$776,СВЦЭМ!$A$33:$A$776,$A42,СВЦЭМ!$B$33:$B$776,Y$11)+'СЕТ СН'!$F$12+СВЦЭМ!$D$10+'СЕТ СН'!$F$6-'СЕТ СН'!$F$22</f>
        <v>100.58000805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01.06.2020</v>
      </c>
      <c r="B48" s="36">
        <f>SUMIFS(СВЦЭМ!$C$33:$C$776,СВЦЭМ!$A$33:$A$776,$A48,СВЦЭМ!$B$33:$B$776,B$47)+'СЕТ СН'!$G$12+СВЦЭМ!$D$10+'СЕТ СН'!$G$6-'СЕТ СН'!$G$22</f>
        <v>1059.3779926900002</v>
      </c>
      <c r="C48" s="36">
        <f>SUMIFS(СВЦЭМ!$C$33:$C$776,СВЦЭМ!$A$33:$A$776,$A48,СВЦЭМ!$B$33:$B$776,C$47)+'СЕТ СН'!$G$12+СВЦЭМ!$D$10+'СЕТ СН'!$G$6-'СЕТ СН'!$G$22</f>
        <v>1068.6365286600001</v>
      </c>
      <c r="D48" s="36">
        <f>SUMIFS(СВЦЭМ!$C$33:$C$776,СВЦЭМ!$A$33:$A$776,$A48,СВЦЭМ!$B$33:$B$776,D$47)+'СЕТ СН'!$G$12+СВЦЭМ!$D$10+'СЕТ СН'!$G$6-'СЕТ СН'!$G$22</f>
        <v>1087.4550340600001</v>
      </c>
      <c r="E48" s="36">
        <f>SUMIFS(СВЦЭМ!$C$33:$C$776,СВЦЭМ!$A$33:$A$776,$A48,СВЦЭМ!$B$33:$B$776,E$47)+'СЕТ СН'!$G$12+СВЦЭМ!$D$10+'СЕТ СН'!$G$6-'СЕТ СН'!$G$22</f>
        <v>1097.7456593300001</v>
      </c>
      <c r="F48" s="36">
        <f>SUMIFS(СВЦЭМ!$C$33:$C$776,СВЦЭМ!$A$33:$A$776,$A48,СВЦЭМ!$B$33:$B$776,F$47)+'СЕТ СН'!$G$12+СВЦЭМ!$D$10+'СЕТ СН'!$G$6-'СЕТ СН'!$G$22</f>
        <v>1096.6026556500001</v>
      </c>
      <c r="G48" s="36">
        <f>SUMIFS(СВЦЭМ!$C$33:$C$776,СВЦЭМ!$A$33:$A$776,$A48,СВЦЭМ!$B$33:$B$776,G$47)+'СЕТ СН'!$G$12+СВЦЭМ!$D$10+'СЕТ СН'!$G$6-'СЕТ СН'!$G$22</f>
        <v>1094.1413931900001</v>
      </c>
      <c r="H48" s="36">
        <f>SUMIFS(СВЦЭМ!$C$33:$C$776,СВЦЭМ!$A$33:$A$776,$A48,СВЦЭМ!$B$33:$B$776,H$47)+'СЕТ СН'!$G$12+СВЦЭМ!$D$10+'СЕТ СН'!$G$6-'СЕТ СН'!$G$22</f>
        <v>1069.34767248</v>
      </c>
      <c r="I48" s="36">
        <f>SUMIFS(СВЦЭМ!$C$33:$C$776,СВЦЭМ!$A$33:$A$776,$A48,СВЦЭМ!$B$33:$B$776,I$47)+'СЕТ СН'!$G$12+СВЦЭМ!$D$10+'СЕТ СН'!$G$6-'СЕТ СН'!$G$22</f>
        <v>1064.5232865800001</v>
      </c>
      <c r="J48" s="36">
        <f>SUMIFS(СВЦЭМ!$C$33:$C$776,СВЦЭМ!$A$33:$A$776,$A48,СВЦЭМ!$B$33:$B$776,J$47)+'СЕТ СН'!$G$12+СВЦЭМ!$D$10+'СЕТ СН'!$G$6-'СЕТ СН'!$G$22</f>
        <v>1025.0090027000001</v>
      </c>
      <c r="K48" s="36">
        <f>SUMIFS(СВЦЭМ!$C$33:$C$776,СВЦЭМ!$A$33:$A$776,$A48,СВЦЭМ!$B$33:$B$776,K$47)+'СЕТ СН'!$G$12+СВЦЭМ!$D$10+'СЕТ СН'!$G$6-'СЕТ СН'!$G$22</f>
        <v>959.27254744000004</v>
      </c>
      <c r="L48" s="36">
        <f>SUMIFS(СВЦЭМ!$C$33:$C$776,СВЦЭМ!$A$33:$A$776,$A48,СВЦЭМ!$B$33:$B$776,L$47)+'СЕТ СН'!$G$12+СВЦЭМ!$D$10+'СЕТ СН'!$G$6-'СЕТ СН'!$G$22</f>
        <v>990.23167799999999</v>
      </c>
      <c r="M48" s="36">
        <f>SUMIFS(СВЦЭМ!$C$33:$C$776,СВЦЭМ!$A$33:$A$776,$A48,СВЦЭМ!$B$33:$B$776,M$47)+'СЕТ СН'!$G$12+СВЦЭМ!$D$10+'СЕТ СН'!$G$6-'СЕТ СН'!$G$22</f>
        <v>1007.8542046600001</v>
      </c>
      <c r="N48" s="36">
        <f>SUMIFS(СВЦЭМ!$C$33:$C$776,СВЦЭМ!$A$33:$A$776,$A48,СВЦЭМ!$B$33:$B$776,N$47)+'СЕТ СН'!$G$12+СВЦЭМ!$D$10+'СЕТ СН'!$G$6-'СЕТ СН'!$G$22</f>
        <v>1005.65575889</v>
      </c>
      <c r="O48" s="36">
        <f>SUMIFS(СВЦЭМ!$C$33:$C$776,СВЦЭМ!$A$33:$A$776,$A48,СВЦЭМ!$B$33:$B$776,O$47)+'СЕТ СН'!$G$12+СВЦЭМ!$D$10+'СЕТ СН'!$G$6-'СЕТ СН'!$G$22</f>
        <v>985.61353940000004</v>
      </c>
      <c r="P48" s="36">
        <f>SUMIFS(СВЦЭМ!$C$33:$C$776,СВЦЭМ!$A$33:$A$776,$A48,СВЦЭМ!$B$33:$B$776,P$47)+'СЕТ СН'!$G$12+СВЦЭМ!$D$10+'СЕТ СН'!$G$6-'СЕТ СН'!$G$22</f>
        <v>981.47298389000002</v>
      </c>
      <c r="Q48" s="36">
        <f>SUMIFS(СВЦЭМ!$C$33:$C$776,СВЦЭМ!$A$33:$A$776,$A48,СВЦЭМ!$B$33:$B$776,Q$47)+'СЕТ СН'!$G$12+СВЦЭМ!$D$10+'СЕТ СН'!$G$6-'СЕТ СН'!$G$22</f>
        <v>985.56784976999995</v>
      </c>
      <c r="R48" s="36">
        <f>SUMIFS(СВЦЭМ!$C$33:$C$776,СВЦЭМ!$A$33:$A$776,$A48,СВЦЭМ!$B$33:$B$776,R$47)+'СЕТ СН'!$G$12+СВЦЭМ!$D$10+'СЕТ СН'!$G$6-'СЕТ СН'!$G$22</f>
        <v>978.64815248000002</v>
      </c>
      <c r="S48" s="36">
        <f>SUMIFS(СВЦЭМ!$C$33:$C$776,СВЦЭМ!$A$33:$A$776,$A48,СВЦЭМ!$B$33:$B$776,S$47)+'СЕТ СН'!$G$12+СВЦЭМ!$D$10+'СЕТ СН'!$G$6-'СЕТ СН'!$G$22</f>
        <v>982.91153671999996</v>
      </c>
      <c r="T48" s="36">
        <f>SUMIFS(СВЦЭМ!$C$33:$C$776,СВЦЭМ!$A$33:$A$776,$A48,СВЦЭМ!$B$33:$B$776,T$47)+'СЕТ СН'!$G$12+СВЦЭМ!$D$10+'СЕТ СН'!$G$6-'СЕТ СН'!$G$22</f>
        <v>986.43855816999996</v>
      </c>
      <c r="U48" s="36">
        <f>SUMIFS(СВЦЭМ!$C$33:$C$776,СВЦЭМ!$A$33:$A$776,$A48,СВЦЭМ!$B$33:$B$776,U$47)+'СЕТ СН'!$G$12+СВЦЭМ!$D$10+'СЕТ СН'!$G$6-'СЕТ СН'!$G$22</f>
        <v>969.25475559999995</v>
      </c>
      <c r="V48" s="36">
        <f>SUMIFS(СВЦЭМ!$C$33:$C$776,СВЦЭМ!$A$33:$A$776,$A48,СВЦЭМ!$B$33:$B$776,V$47)+'СЕТ СН'!$G$12+СВЦЭМ!$D$10+'СЕТ СН'!$G$6-'СЕТ СН'!$G$22</f>
        <v>984.58401401000003</v>
      </c>
      <c r="W48" s="36">
        <f>SUMIFS(СВЦЭМ!$C$33:$C$776,СВЦЭМ!$A$33:$A$776,$A48,СВЦЭМ!$B$33:$B$776,W$47)+'СЕТ СН'!$G$12+СВЦЭМ!$D$10+'СЕТ СН'!$G$6-'СЕТ СН'!$G$22</f>
        <v>1008.29777534</v>
      </c>
      <c r="X48" s="36">
        <f>SUMIFS(СВЦЭМ!$C$33:$C$776,СВЦЭМ!$A$33:$A$776,$A48,СВЦЭМ!$B$33:$B$776,X$47)+'СЕТ СН'!$G$12+СВЦЭМ!$D$10+'СЕТ СН'!$G$6-'СЕТ СН'!$G$22</f>
        <v>979.83471009000004</v>
      </c>
      <c r="Y48" s="36">
        <f>SUMIFS(СВЦЭМ!$C$33:$C$776,СВЦЭМ!$A$33:$A$776,$A48,СВЦЭМ!$B$33:$B$776,Y$47)+'СЕТ СН'!$G$12+СВЦЭМ!$D$10+'СЕТ СН'!$G$6-'СЕТ СН'!$G$22</f>
        <v>1010.09418398</v>
      </c>
    </row>
    <row r="49" spans="1:25" ht="15.75" x14ac:dyDescent="0.2">
      <c r="A49" s="35">
        <f>A48+1</f>
        <v>43984</v>
      </c>
      <c r="B49" s="36">
        <f>SUMIFS(СВЦЭМ!$C$33:$C$776,СВЦЭМ!$A$33:$A$776,$A49,СВЦЭМ!$B$33:$B$776,B$47)+'СЕТ СН'!$G$12+СВЦЭМ!$D$10+'СЕТ СН'!$G$6-'СЕТ СН'!$G$22</f>
        <v>1033.9219064599999</v>
      </c>
      <c r="C49" s="36">
        <f>SUMIFS(СВЦЭМ!$C$33:$C$776,СВЦЭМ!$A$33:$A$776,$A49,СВЦЭМ!$B$33:$B$776,C$47)+'СЕТ СН'!$G$12+СВЦЭМ!$D$10+'СЕТ СН'!$G$6-'СЕТ СН'!$G$22</f>
        <v>1074.3288863800001</v>
      </c>
      <c r="D49" s="36">
        <f>SUMIFS(СВЦЭМ!$C$33:$C$776,СВЦЭМ!$A$33:$A$776,$A49,СВЦЭМ!$B$33:$B$776,D$47)+'СЕТ СН'!$G$12+СВЦЭМ!$D$10+'СЕТ СН'!$G$6-'СЕТ СН'!$G$22</f>
        <v>1100.5155995500002</v>
      </c>
      <c r="E49" s="36">
        <f>SUMIFS(СВЦЭМ!$C$33:$C$776,СВЦЭМ!$A$33:$A$776,$A49,СВЦЭМ!$B$33:$B$776,E$47)+'СЕТ СН'!$G$12+СВЦЭМ!$D$10+'СЕТ СН'!$G$6-'СЕТ СН'!$G$22</f>
        <v>1116.91892304</v>
      </c>
      <c r="F49" s="36">
        <f>SUMIFS(СВЦЭМ!$C$33:$C$776,СВЦЭМ!$A$33:$A$776,$A49,СВЦЭМ!$B$33:$B$776,F$47)+'СЕТ СН'!$G$12+СВЦЭМ!$D$10+'СЕТ СН'!$G$6-'СЕТ СН'!$G$22</f>
        <v>1120.6507362500001</v>
      </c>
      <c r="G49" s="36">
        <f>SUMIFS(СВЦЭМ!$C$33:$C$776,СВЦЭМ!$A$33:$A$776,$A49,СВЦЭМ!$B$33:$B$776,G$47)+'СЕТ СН'!$G$12+СВЦЭМ!$D$10+'СЕТ СН'!$G$6-'СЕТ СН'!$G$22</f>
        <v>1113.3057705200001</v>
      </c>
      <c r="H49" s="36">
        <f>SUMIFS(СВЦЭМ!$C$33:$C$776,СВЦЭМ!$A$33:$A$776,$A49,СВЦЭМ!$B$33:$B$776,H$47)+'СЕТ СН'!$G$12+СВЦЭМ!$D$10+'СЕТ СН'!$G$6-'СЕТ СН'!$G$22</f>
        <v>1071.74194902</v>
      </c>
      <c r="I49" s="36">
        <f>SUMIFS(СВЦЭМ!$C$33:$C$776,СВЦЭМ!$A$33:$A$776,$A49,СВЦЭМ!$B$33:$B$776,I$47)+'СЕТ СН'!$G$12+СВЦЭМ!$D$10+'СЕТ СН'!$G$6-'СЕТ СН'!$G$22</f>
        <v>1020.37494331</v>
      </c>
      <c r="J49" s="36">
        <f>SUMIFS(СВЦЭМ!$C$33:$C$776,СВЦЭМ!$A$33:$A$776,$A49,СВЦЭМ!$B$33:$B$776,J$47)+'СЕТ СН'!$G$12+СВЦЭМ!$D$10+'СЕТ СН'!$G$6-'СЕТ СН'!$G$22</f>
        <v>1037.6678751100001</v>
      </c>
      <c r="K49" s="36">
        <f>SUMIFS(СВЦЭМ!$C$33:$C$776,СВЦЭМ!$A$33:$A$776,$A49,СВЦЭМ!$B$33:$B$776,K$47)+'СЕТ СН'!$G$12+СВЦЭМ!$D$10+'СЕТ СН'!$G$6-'СЕТ СН'!$G$22</f>
        <v>1034.8479873000001</v>
      </c>
      <c r="L49" s="36">
        <f>SUMIFS(СВЦЭМ!$C$33:$C$776,СВЦЭМ!$A$33:$A$776,$A49,СВЦЭМ!$B$33:$B$776,L$47)+'СЕТ СН'!$G$12+СВЦЭМ!$D$10+'СЕТ СН'!$G$6-'СЕТ СН'!$G$22</f>
        <v>1028.99263544</v>
      </c>
      <c r="M49" s="36">
        <f>SUMIFS(СВЦЭМ!$C$33:$C$776,СВЦЭМ!$A$33:$A$776,$A49,СВЦЭМ!$B$33:$B$776,M$47)+'СЕТ СН'!$G$12+СВЦЭМ!$D$10+'СЕТ СН'!$G$6-'СЕТ СН'!$G$22</f>
        <v>1002.72780234</v>
      </c>
      <c r="N49" s="36">
        <f>SUMIFS(СВЦЭМ!$C$33:$C$776,СВЦЭМ!$A$33:$A$776,$A49,СВЦЭМ!$B$33:$B$776,N$47)+'СЕТ СН'!$G$12+СВЦЭМ!$D$10+'СЕТ СН'!$G$6-'СЕТ СН'!$G$22</f>
        <v>997.83471758999997</v>
      </c>
      <c r="O49" s="36">
        <f>SUMIFS(СВЦЭМ!$C$33:$C$776,СВЦЭМ!$A$33:$A$776,$A49,СВЦЭМ!$B$33:$B$776,O$47)+'СЕТ СН'!$G$12+СВЦЭМ!$D$10+'СЕТ СН'!$G$6-'СЕТ СН'!$G$22</f>
        <v>997.50545695999995</v>
      </c>
      <c r="P49" s="36">
        <f>SUMIFS(СВЦЭМ!$C$33:$C$776,СВЦЭМ!$A$33:$A$776,$A49,СВЦЭМ!$B$33:$B$776,P$47)+'СЕТ СН'!$G$12+СВЦЭМ!$D$10+'СЕТ СН'!$G$6-'СЕТ СН'!$G$22</f>
        <v>1011.19676591</v>
      </c>
      <c r="Q49" s="36">
        <f>SUMIFS(СВЦЭМ!$C$33:$C$776,СВЦЭМ!$A$33:$A$776,$A49,СВЦЭМ!$B$33:$B$776,Q$47)+'СЕТ СН'!$G$12+СВЦЭМ!$D$10+'СЕТ СН'!$G$6-'СЕТ СН'!$G$22</f>
        <v>1006.9059061</v>
      </c>
      <c r="R49" s="36">
        <f>SUMIFS(СВЦЭМ!$C$33:$C$776,СВЦЭМ!$A$33:$A$776,$A49,СВЦЭМ!$B$33:$B$776,R$47)+'СЕТ СН'!$G$12+СВЦЭМ!$D$10+'СЕТ СН'!$G$6-'СЕТ СН'!$G$22</f>
        <v>998.30232145000002</v>
      </c>
      <c r="S49" s="36">
        <f>SUMIFS(СВЦЭМ!$C$33:$C$776,СВЦЭМ!$A$33:$A$776,$A49,СВЦЭМ!$B$33:$B$776,S$47)+'СЕТ СН'!$G$12+СВЦЭМ!$D$10+'СЕТ СН'!$G$6-'СЕТ СН'!$G$22</f>
        <v>1008.2436824500001</v>
      </c>
      <c r="T49" s="36">
        <f>SUMIFS(СВЦЭМ!$C$33:$C$776,СВЦЭМ!$A$33:$A$776,$A49,СВЦЭМ!$B$33:$B$776,T$47)+'СЕТ СН'!$G$12+СВЦЭМ!$D$10+'СЕТ СН'!$G$6-'СЕТ СН'!$G$22</f>
        <v>1025.35109829</v>
      </c>
      <c r="U49" s="36">
        <f>SUMIFS(СВЦЭМ!$C$33:$C$776,СВЦЭМ!$A$33:$A$776,$A49,СВЦЭМ!$B$33:$B$776,U$47)+'СЕТ СН'!$G$12+СВЦЭМ!$D$10+'СЕТ СН'!$G$6-'СЕТ СН'!$G$22</f>
        <v>1017.9086296200001</v>
      </c>
      <c r="V49" s="36">
        <f>SUMIFS(СВЦЭМ!$C$33:$C$776,СВЦЭМ!$A$33:$A$776,$A49,СВЦЭМ!$B$33:$B$776,V$47)+'СЕТ СН'!$G$12+СВЦЭМ!$D$10+'СЕТ СН'!$G$6-'СЕТ СН'!$G$22</f>
        <v>1015.13350307</v>
      </c>
      <c r="W49" s="36">
        <f>SUMIFS(СВЦЭМ!$C$33:$C$776,СВЦЭМ!$A$33:$A$776,$A49,СВЦЭМ!$B$33:$B$776,W$47)+'СЕТ СН'!$G$12+СВЦЭМ!$D$10+'СЕТ СН'!$G$6-'СЕТ СН'!$G$22</f>
        <v>1007.81138235</v>
      </c>
      <c r="X49" s="36">
        <f>SUMIFS(СВЦЭМ!$C$33:$C$776,СВЦЭМ!$A$33:$A$776,$A49,СВЦЭМ!$B$33:$B$776,X$47)+'СЕТ СН'!$G$12+СВЦЭМ!$D$10+'СЕТ СН'!$G$6-'СЕТ СН'!$G$22</f>
        <v>981.85143468000001</v>
      </c>
      <c r="Y49" s="36">
        <f>SUMIFS(СВЦЭМ!$C$33:$C$776,СВЦЭМ!$A$33:$A$776,$A49,СВЦЭМ!$B$33:$B$776,Y$47)+'СЕТ СН'!$G$12+СВЦЭМ!$D$10+'СЕТ СН'!$G$6-'СЕТ СН'!$G$22</f>
        <v>981.54535428999998</v>
      </c>
    </row>
    <row r="50" spans="1:25" ht="15.75" x14ac:dyDescent="0.2">
      <c r="A50" s="35">
        <f t="shared" ref="A50:A78" si="1">A49+1</f>
        <v>43985</v>
      </c>
      <c r="B50" s="36">
        <f>SUMIFS(СВЦЭМ!$C$33:$C$776,СВЦЭМ!$A$33:$A$776,$A50,СВЦЭМ!$B$33:$B$776,B$47)+'СЕТ СН'!$G$12+СВЦЭМ!$D$10+'СЕТ СН'!$G$6-'СЕТ СН'!$G$22</f>
        <v>1098.7799709000001</v>
      </c>
      <c r="C50" s="36">
        <f>SUMIFS(СВЦЭМ!$C$33:$C$776,СВЦЭМ!$A$33:$A$776,$A50,СВЦЭМ!$B$33:$B$776,C$47)+'СЕТ СН'!$G$12+СВЦЭМ!$D$10+'СЕТ СН'!$G$6-'СЕТ СН'!$G$22</f>
        <v>1120.79447258</v>
      </c>
      <c r="D50" s="36">
        <f>SUMIFS(СВЦЭМ!$C$33:$C$776,СВЦЭМ!$A$33:$A$776,$A50,СВЦЭМ!$B$33:$B$776,D$47)+'СЕТ СН'!$G$12+СВЦЭМ!$D$10+'СЕТ СН'!$G$6-'СЕТ СН'!$G$22</f>
        <v>1122.8861727000001</v>
      </c>
      <c r="E50" s="36">
        <f>SUMIFS(СВЦЭМ!$C$33:$C$776,СВЦЭМ!$A$33:$A$776,$A50,СВЦЭМ!$B$33:$B$776,E$47)+'СЕТ СН'!$G$12+СВЦЭМ!$D$10+'СЕТ СН'!$G$6-'СЕТ СН'!$G$22</f>
        <v>1127.0293349900001</v>
      </c>
      <c r="F50" s="36">
        <f>SUMIFS(СВЦЭМ!$C$33:$C$776,СВЦЭМ!$A$33:$A$776,$A50,СВЦЭМ!$B$33:$B$776,F$47)+'СЕТ СН'!$G$12+СВЦЭМ!$D$10+'СЕТ СН'!$G$6-'СЕТ СН'!$G$22</f>
        <v>1125.2243912500001</v>
      </c>
      <c r="G50" s="36">
        <f>SUMIFS(СВЦЭМ!$C$33:$C$776,СВЦЭМ!$A$33:$A$776,$A50,СВЦЭМ!$B$33:$B$776,G$47)+'СЕТ СН'!$G$12+СВЦЭМ!$D$10+'СЕТ СН'!$G$6-'СЕТ СН'!$G$22</f>
        <v>1123.68813449</v>
      </c>
      <c r="H50" s="36">
        <f>SUMIFS(СВЦЭМ!$C$33:$C$776,СВЦЭМ!$A$33:$A$776,$A50,СВЦЭМ!$B$33:$B$776,H$47)+'СЕТ СН'!$G$12+СВЦЭМ!$D$10+'СЕТ СН'!$G$6-'СЕТ СН'!$G$22</f>
        <v>1123.3671773900001</v>
      </c>
      <c r="I50" s="36">
        <f>SUMIFS(СВЦЭМ!$C$33:$C$776,СВЦЭМ!$A$33:$A$776,$A50,СВЦЭМ!$B$33:$B$776,I$47)+'СЕТ СН'!$G$12+СВЦЭМ!$D$10+'СЕТ СН'!$G$6-'СЕТ СН'!$G$22</f>
        <v>1089.87572249</v>
      </c>
      <c r="J50" s="36">
        <f>SUMIFS(СВЦЭМ!$C$33:$C$776,СВЦЭМ!$A$33:$A$776,$A50,СВЦЭМ!$B$33:$B$776,J$47)+'СЕТ СН'!$G$12+СВЦЭМ!$D$10+'СЕТ СН'!$G$6-'СЕТ СН'!$G$22</f>
        <v>1100.1829712700001</v>
      </c>
      <c r="K50" s="36">
        <f>SUMIFS(СВЦЭМ!$C$33:$C$776,СВЦЭМ!$A$33:$A$776,$A50,СВЦЭМ!$B$33:$B$776,K$47)+'СЕТ СН'!$G$12+СВЦЭМ!$D$10+'СЕТ СН'!$G$6-'СЕТ СН'!$G$22</f>
        <v>1094.3199295700001</v>
      </c>
      <c r="L50" s="36">
        <f>SUMIFS(СВЦЭМ!$C$33:$C$776,СВЦЭМ!$A$33:$A$776,$A50,СВЦЭМ!$B$33:$B$776,L$47)+'СЕТ СН'!$G$12+СВЦЭМ!$D$10+'СЕТ СН'!$G$6-'СЕТ СН'!$G$22</f>
        <v>1044.68344372</v>
      </c>
      <c r="M50" s="36">
        <f>SUMIFS(СВЦЭМ!$C$33:$C$776,СВЦЭМ!$A$33:$A$776,$A50,СВЦЭМ!$B$33:$B$776,M$47)+'СЕТ СН'!$G$12+СВЦЭМ!$D$10+'СЕТ СН'!$G$6-'СЕТ СН'!$G$22</f>
        <v>991.25525220999998</v>
      </c>
      <c r="N50" s="36">
        <f>SUMIFS(СВЦЭМ!$C$33:$C$776,СВЦЭМ!$A$33:$A$776,$A50,СВЦЭМ!$B$33:$B$776,N$47)+'СЕТ СН'!$G$12+СВЦЭМ!$D$10+'СЕТ СН'!$G$6-'СЕТ СН'!$G$22</f>
        <v>971.55312745000003</v>
      </c>
      <c r="O50" s="36">
        <f>SUMIFS(СВЦЭМ!$C$33:$C$776,СВЦЭМ!$A$33:$A$776,$A50,СВЦЭМ!$B$33:$B$776,O$47)+'СЕТ СН'!$G$12+СВЦЭМ!$D$10+'СЕТ СН'!$G$6-'СЕТ СН'!$G$22</f>
        <v>973.30036567000002</v>
      </c>
      <c r="P50" s="36">
        <f>SUMIFS(СВЦЭМ!$C$33:$C$776,СВЦЭМ!$A$33:$A$776,$A50,СВЦЭМ!$B$33:$B$776,P$47)+'СЕТ СН'!$G$12+СВЦЭМ!$D$10+'СЕТ СН'!$G$6-'СЕТ СН'!$G$22</f>
        <v>981.46987047000005</v>
      </c>
      <c r="Q50" s="36">
        <f>SUMIFS(СВЦЭМ!$C$33:$C$776,СВЦЭМ!$A$33:$A$776,$A50,СВЦЭМ!$B$33:$B$776,Q$47)+'СЕТ СН'!$G$12+СВЦЭМ!$D$10+'СЕТ СН'!$G$6-'СЕТ СН'!$G$22</f>
        <v>979.53282923999996</v>
      </c>
      <c r="R50" s="36">
        <f>SUMIFS(СВЦЭМ!$C$33:$C$776,СВЦЭМ!$A$33:$A$776,$A50,СВЦЭМ!$B$33:$B$776,R$47)+'СЕТ СН'!$G$12+СВЦЭМ!$D$10+'СЕТ СН'!$G$6-'СЕТ СН'!$G$22</f>
        <v>977.84958981</v>
      </c>
      <c r="S50" s="36">
        <f>SUMIFS(СВЦЭМ!$C$33:$C$776,СВЦЭМ!$A$33:$A$776,$A50,СВЦЭМ!$B$33:$B$776,S$47)+'СЕТ СН'!$G$12+СВЦЭМ!$D$10+'СЕТ СН'!$G$6-'СЕТ СН'!$G$22</f>
        <v>975.29003231000002</v>
      </c>
      <c r="T50" s="36">
        <f>SUMIFS(СВЦЭМ!$C$33:$C$776,СВЦЭМ!$A$33:$A$776,$A50,СВЦЭМ!$B$33:$B$776,T$47)+'СЕТ СН'!$G$12+СВЦЭМ!$D$10+'СЕТ СН'!$G$6-'СЕТ СН'!$G$22</f>
        <v>1002.3457506</v>
      </c>
      <c r="U50" s="36">
        <f>SUMIFS(СВЦЭМ!$C$33:$C$776,СВЦЭМ!$A$33:$A$776,$A50,СВЦЭМ!$B$33:$B$776,U$47)+'СЕТ СН'!$G$12+СВЦЭМ!$D$10+'СЕТ СН'!$G$6-'СЕТ СН'!$G$22</f>
        <v>977.41555457000004</v>
      </c>
      <c r="V50" s="36">
        <f>SUMIFS(СВЦЭМ!$C$33:$C$776,СВЦЭМ!$A$33:$A$776,$A50,СВЦЭМ!$B$33:$B$776,V$47)+'СЕТ СН'!$G$12+СВЦЭМ!$D$10+'СЕТ СН'!$G$6-'СЕТ СН'!$G$22</f>
        <v>922.31964181000001</v>
      </c>
      <c r="W50" s="36">
        <f>SUMIFS(СВЦЭМ!$C$33:$C$776,СВЦЭМ!$A$33:$A$776,$A50,СВЦЭМ!$B$33:$B$776,W$47)+'СЕТ СН'!$G$12+СВЦЭМ!$D$10+'СЕТ СН'!$G$6-'СЕТ СН'!$G$22</f>
        <v>917.82822582000006</v>
      </c>
      <c r="X50" s="36">
        <f>SUMIFS(СВЦЭМ!$C$33:$C$776,СВЦЭМ!$A$33:$A$776,$A50,СВЦЭМ!$B$33:$B$776,X$47)+'СЕТ СН'!$G$12+СВЦЭМ!$D$10+'СЕТ СН'!$G$6-'СЕТ СН'!$G$22</f>
        <v>969.40616692000003</v>
      </c>
      <c r="Y50" s="36">
        <f>SUMIFS(СВЦЭМ!$C$33:$C$776,СВЦЭМ!$A$33:$A$776,$A50,СВЦЭМ!$B$33:$B$776,Y$47)+'СЕТ СН'!$G$12+СВЦЭМ!$D$10+'СЕТ СН'!$G$6-'СЕТ СН'!$G$22</f>
        <v>1039.98522069</v>
      </c>
    </row>
    <row r="51" spans="1:25" ht="15.75" x14ac:dyDescent="0.2">
      <c r="A51" s="35">
        <f t="shared" si="1"/>
        <v>43986</v>
      </c>
      <c r="B51" s="36">
        <f>SUMIFS(СВЦЭМ!$C$33:$C$776,СВЦЭМ!$A$33:$A$776,$A51,СВЦЭМ!$B$33:$B$776,B$47)+'СЕТ СН'!$G$12+СВЦЭМ!$D$10+'СЕТ СН'!$G$6-'СЕТ СН'!$G$22</f>
        <v>1127.4802883100001</v>
      </c>
      <c r="C51" s="36">
        <f>SUMIFS(СВЦЭМ!$C$33:$C$776,СВЦЭМ!$A$33:$A$776,$A51,СВЦЭМ!$B$33:$B$776,C$47)+'СЕТ СН'!$G$12+СВЦЭМ!$D$10+'СЕТ СН'!$G$6-'СЕТ СН'!$G$22</f>
        <v>1145.68018164</v>
      </c>
      <c r="D51" s="36">
        <f>SUMIFS(СВЦЭМ!$C$33:$C$776,СВЦЭМ!$A$33:$A$776,$A51,СВЦЭМ!$B$33:$B$776,D$47)+'СЕТ СН'!$G$12+СВЦЭМ!$D$10+'СЕТ СН'!$G$6-'СЕТ СН'!$G$22</f>
        <v>1159.3554205600001</v>
      </c>
      <c r="E51" s="36">
        <f>SUMIFS(СВЦЭМ!$C$33:$C$776,СВЦЭМ!$A$33:$A$776,$A51,СВЦЭМ!$B$33:$B$776,E$47)+'СЕТ СН'!$G$12+СВЦЭМ!$D$10+'СЕТ СН'!$G$6-'СЕТ СН'!$G$22</f>
        <v>1166.28357114</v>
      </c>
      <c r="F51" s="36">
        <f>SUMIFS(СВЦЭМ!$C$33:$C$776,СВЦЭМ!$A$33:$A$776,$A51,СВЦЭМ!$B$33:$B$776,F$47)+'СЕТ СН'!$G$12+СВЦЭМ!$D$10+'СЕТ СН'!$G$6-'СЕТ СН'!$G$22</f>
        <v>1175.13385511</v>
      </c>
      <c r="G51" s="36">
        <f>SUMIFS(СВЦЭМ!$C$33:$C$776,СВЦЭМ!$A$33:$A$776,$A51,СВЦЭМ!$B$33:$B$776,G$47)+'СЕТ СН'!$G$12+СВЦЭМ!$D$10+'СЕТ СН'!$G$6-'СЕТ СН'!$G$22</f>
        <v>1175.4587294200001</v>
      </c>
      <c r="H51" s="36">
        <f>SUMIFS(СВЦЭМ!$C$33:$C$776,СВЦЭМ!$A$33:$A$776,$A51,СВЦЭМ!$B$33:$B$776,H$47)+'СЕТ СН'!$G$12+СВЦЭМ!$D$10+'СЕТ СН'!$G$6-'СЕТ СН'!$G$22</f>
        <v>1168.8133091500001</v>
      </c>
      <c r="I51" s="36">
        <f>SUMIFS(СВЦЭМ!$C$33:$C$776,СВЦЭМ!$A$33:$A$776,$A51,СВЦЭМ!$B$33:$B$776,I$47)+'СЕТ СН'!$G$12+СВЦЭМ!$D$10+'СЕТ СН'!$G$6-'СЕТ СН'!$G$22</f>
        <v>1126.9282283</v>
      </c>
      <c r="J51" s="36">
        <f>SUMIFS(СВЦЭМ!$C$33:$C$776,СВЦЭМ!$A$33:$A$776,$A51,СВЦЭМ!$B$33:$B$776,J$47)+'СЕТ СН'!$G$12+СВЦЭМ!$D$10+'СЕТ СН'!$G$6-'СЕТ СН'!$G$22</f>
        <v>1118.61687848</v>
      </c>
      <c r="K51" s="36">
        <f>SUMIFS(СВЦЭМ!$C$33:$C$776,СВЦЭМ!$A$33:$A$776,$A51,СВЦЭМ!$B$33:$B$776,K$47)+'СЕТ СН'!$G$12+СВЦЭМ!$D$10+'СЕТ СН'!$G$6-'СЕТ СН'!$G$22</f>
        <v>1090.0359898900001</v>
      </c>
      <c r="L51" s="36">
        <f>SUMIFS(СВЦЭМ!$C$33:$C$776,СВЦЭМ!$A$33:$A$776,$A51,СВЦЭМ!$B$33:$B$776,L$47)+'СЕТ СН'!$G$12+СВЦЭМ!$D$10+'СЕТ СН'!$G$6-'СЕТ СН'!$G$22</f>
        <v>1052.57917215</v>
      </c>
      <c r="M51" s="36">
        <f>SUMIFS(СВЦЭМ!$C$33:$C$776,СВЦЭМ!$A$33:$A$776,$A51,СВЦЭМ!$B$33:$B$776,M$47)+'СЕТ СН'!$G$12+СВЦЭМ!$D$10+'СЕТ СН'!$G$6-'СЕТ СН'!$G$22</f>
        <v>1018.99855026</v>
      </c>
      <c r="N51" s="36">
        <f>SUMIFS(СВЦЭМ!$C$33:$C$776,СВЦЭМ!$A$33:$A$776,$A51,СВЦЭМ!$B$33:$B$776,N$47)+'СЕТ СН'!$G$12+СВЦЭМ!$D$10+'СЕТ СН'!$G$6-'СЕТ СН'!$G$22</f>
        <v>1019.1665209499999</v>
      </c>
      <c r="O51" s="36">
        <f>SUMIFS(СВЦЭМ!$C$33:$C$776,СВЦЭМ!$A$33:$A$776,$A51,СВЦЭМ!$B$33:$B$776,O$47)+'СЕТ СН'!$G$12+СВЦЭМ!$D$10+'СЕТ СН'!$G$6-'СЕТ СН'!$G$22</f>
        <v>1024.54941951</v>
      </c>
      <c r="P51" s="36">
        <f>SUMIFS(СВЦЭМ!$C$33:$C$776,СВЦЭМ!$A$33:$A$776,$A51,СВЦЭМ!$B$33:$B$776,P$47)+'СЕТ СН'!$G$12+СВЦЭМ!$D$10+'СЕТ СН'!$G$6-'СЕТ СН'!$G$22</f>
        <v>1024.59603887</v>
      </c>
      <c r="Q51" s="36">
        <f>SUMIFS(СВЦЭМ!$C$33:$C$776,СВЦЭМ!$A$33:$A$776,$A51,СВЦЭМ!$B$33:$B$776,Q$47)+'СЕТ СН'!$G$12+СВЦЭМ!$D$10+'СЕТ СН'!$G$6-'СЕТ СН'!$G$22</f>
        <v>1017.66498947</v>
      </c>
      <c r="R51" s="36">
        <f>SUMIFS(СВЦЭМ!$C$33:$C$776,СВЦЭМ!$A$33:$A$776,$A51,СВЦЭМ!$B$33:$B$776,R$47)+'СЕТ СН'!$G$12+СВЦЭМ!$D$10+'СЕТ СН'!$G$6-'СЕТ СН'!$G$22</f>
        <v>1018.25725875</v>
      </c>
      <c r="S51" s="36">
        <f>SUMIFS(СВЦЭМ!$C$33:$C$776,СВЦЭМ!$A$33:$A$776,$A51,СВЦЭМ!$B$33:$B$776,S$47)+'СЕТ СН'!$G$12+СВЦЭМ!$D$10+'СЕТ СН'!$G$6-'СЕТ СН'!$G$22</f>
        <v>1023.16136706</v>
      </c>
      <c r="T51" s="36">
        <f>SUMIFS(СВЦЭМ!$C$33:$C$776,СВЦЭМ!$A$33:$A$776,$A51,СВЦЭМ!$B$33:$B$776,T$47)+'СЕТ СН'!$G$12+СВЦЭМ!$D$10+'СЕТ СН'!$G$6-'СЕТ СН'!$G$22</f>
        <v>1006.19380561</v>
      </c>
      <c r="U51" s="36">
        <f>SUMIFS(СВЦЭМ!$C$33:$C$776,СВЦЭМ!$A$33:$A$776,$A51,СВЦЭМ!$B$33:$B$776,U$47)+'СЕТ СН'!$G$12+СВЦЭМ!$D$10+'СЕТ СН'!$G$6-'СЕТ СН'!$G$22</f>
        <v>963.40775990999998</v>
      </c>
      <c r="V51" s="36">
        <f>SUMIFS(СВЦЭМ!$C$33:$C$776,СВЦЭМ!$A$33:$A$776,$A51,СВЦЭМ!$B$33:$B$776,V$47)+'СЕТ СН'!$G$12+СВЦЭМ!$D$10+'СЕТ СН'!$G$6-'СЕТ СН'!$G$22</f>
        <v>953.64326842000003</v>
      </c>
      <c r="W51" s="36">
        <f>SUMIFS(СВЦЭМ!$C$33:$C$776,СВЦЭМ!$A$33:$A$776,$A51,СВЦЭМ!$B$33:$B$776,W$47)+'СЕТ СН'!$G$12+СВЦЭМ!$D$10+'СЕТ СН'!$G$6-'СЕТ СН'!$G$22</f>
        <v>944.59481371000004</v>
      </c>
      <c r="X51" s="36">
        <f>SUMIFS(СВЦЭМ!$C$33:$C$776,СВЦЭМ!$A$33:$A$776,$A51,СВЦЭМ!$B$33:$B$776,X$47)+'СЕТ СН'!$G$12+СВЦЭМ!$D$10+'СЕТ СН'!$G$6-'СЕТ СН'!$G$22</f>
        <v>982.20176914000001</v>
      </c>
      <c r="Y51" s="36">
        <f>SUMIFS(СВЦЭМ!$C$33:$C$776,СВЦЭМ!$A$33:$A$776,$A51,СВЦЭМ!$B$33:$B$776,Y$47)+'СЕТ СН'!$G$12+СВЦЭМ!$D$10+'СЕТ СН'!$G$6-'СЕТ СН'!$G$22</f>
        <v>1051.0194608100001</v>
      </c>
    </row>
    <row r="52" spans="1:25" ht="15.75" x14ac:dyDescent="0.2">
      <c r="A52" s="35">
        <f t="shared" si="1"/>
        <v>43987</v>
      </c>
      <c r="B52" s="36">
        <f>SUMIFS(СВЦЭМ!$C$33:$C$776,СВЦЭМ!$A$33:$A$776,$A52,СВЦЭМ!$B$33:$B$776,B$47)+'СЕТ СН'!$G$12+СВЦЭМ!$D$10+'СЕТ СН'!$G$6-'СЕТ СН'!$G$22</f>
        <v>1170.9838915600001</v>
      </c>
      <c r="C52" s="36">
        <f>SUMIFS(СВЦЭМ!$C$33:$C$776,СВЦЭМ!$A$33:$A$776,$A52,СВЦЭМ!$B$33:$B$776,C$47)+'СЕТ СН'!$G$12+СВЦЭМ!$D$10+'СЕТ СН'!$G$6-'СЕТ СН'!$G$22</f>
        <v>1193.92685815</v>
      </c>
      <c r="D52" s="36">
        <f>SUMIFS(СВЦЭМ!$C$33:$C$776,СВЦЭМ!$A$33:$A$776,$A52,СВЦЭМ!$B$33:$B$776,D$47)+'СЕТ СН'!$G$12+СВЦЭМ!$D$10+'СЕТ СН'!$G$6-'СЕТ СН'!$G$22</f>
        <v>1217.6046688200001</v>
      </c>
      <c r="E52" s="36">
        <f>SUMIFS(СВЦЭМ!$C$33:$C$776,СВЦЭМ!$A$33:$A$776,$A52,СВЦЭМ!$B$33:$B$776,E$47)+'СЕТ СН'!$G$12+СВЦЭМ!$D$10+'СЕТ СН'!$G$6-'СЕТ СН'!$G$22</f>
        <v>1238.4422590099998</v>
      </c>
      <c r="F52" s="36">
        <f>SUMIFS(СВЦЭМ!$C$33:$C$776,СВЦЭМ!$A$33:$A$776,$A52,СВЦЭМ!$B$33:$B$776,F$47)+'СЕТ СН'!$G$12+СВЦЭМ!$D$10+'СЕТ СН'!$G$6-'СЕТ СН'!$G$22</f>
        <v>1232.3615866599998</v>
      </c>
      <c r="G52" s="36">
        <f>SUMIFS(СВЦЭМ!$C$33:$C$776,СВЦЭМ!$A$33:$A$776,$A52,СВЦЭМ!$B$33:$B$776,G$47)+'СЕТ СН'!$G$12+СВЦЭМ!$D$10+'СЕТ СН'!$G$6-'СЕТ СН'!$G$22</f>
        <v>1228.7483158099999</v>
      </c>
      <c r="H52" s="36">
        <f>SUMIFS(СВЦЭМ!$C$33:$C$776,СВЦЭМ!$A$33:$A$776,$A52,СВЦЭМ!$B$33:$B$776,H$47)+'СЕТ СН'!$G$12+СВЦЭМ!$D$10+'СЕТ СН'!$G$6-'СЕТ СН'!$G$22</f>
        <v>1187.3656720200001</v>
      </c>
      <c r="I52" s="36">
        <f>SUMIFS(СВЦЭМ!$C$33:$C$776,СВЦЭМ!$A$33:$A$776,$A52,СВЦЭМ!$B$33:$B$776,I$47)+'СЕТ СН'!$G$12+СВЦЭМ!$D$10+'СЕТ СН'!$G$6-'СЕТ СН'!$G$22</f>
        <v>1134.09915411</v>
      </c>
      <c r="J52" s="36">
        <f>SUMIFS(СВЦЭМ!$C$33:$C$776,СВЦЭМ!$A$33:$A$776,$A52,СВЦЭМ!$B$33:$B$776,J$47)+'СЕТ СН'!$G$12+СВЦЭМ!$D$10+'СЕТ СН'!$G$6-'СЕТ СН'!$G$22</f>
        <v>1072.1473000200001</v>
      </c>
      <c r="K52" s="36">
        <f>SUMIFS(СВЦЭМ!$C$33:$C$776,СВЦЭМ!$A$33:$A$776,$A52,СВЦЭМ!$B$33:$B$776,K$47)+'СЕТ СН'!$G$12+СВЦЭМ!$D$10+'СЕТ СН'!$G$6-'СЕТ СН'!$G$22</f>
        <v>980.69847450999998</v>
      </c>
      <c r="L52" s="36">
        <f>SUMIFS(СВЦЭМ!$C$33:$C$776,СВЦЭМ!$A$33:$A$776,$A52,СВЦЭМ!$B$33:$B$776,L$47)+'СЕТ СН'!$G$12+СВЦЭМ!$D$10+'СЕТ СН'!$G$6-'СЕТ СН'!$G$22</f>
        <v>943.95103117999997</v>
      </c>
      <c r="M52" s="36">
        <f>SUMIFS(СВЦЭМ!$C$33:$C$776,СВЦЭМ!$A$33:$A$776,$A52,СВЦЭМ!$B$33:$B$776,M$47)+'СЕТ СН'!$G$12+СВЦЭМ!$D$10+'СЕТ СН'!$G$6-'СЕТ СН'!$G$22</f>
        <v>946.20128355999998</v>
      </c>
      <c r="N52" s="36">
        <f>SUMIFS(СВЦЭМ!$C$33:$C$776,СВЦЭМ!$A$33:$A$776,$A52,СВЦЭМ!$B$33:$B$776,N$47)+'СЕТ СН'!$G$12+СВЦЭМ!$D$10+'СЕТ СН'!$G$6-'СЕТ СН'!$G$22</f>
        <v>946.15324591000001</v>
      </c>
      <c r="O52" s="36">
        <f>SUMIFS(СВЦЭМ!$C$33:$C$776,СВЦЭМ!$A$33:$A$776,$A52,СВЦЭМ!$B$33:$B$776,O$47)+'СЕТ СН'!$G$12+СВЦЭМ!$D$10+'СЕТ СН'!$G$6-'СЕТ СН'!$G$22</f>
        <v>958.55275890999997</v>
      </c>
      <c r="P52" s="36">
        <f>SUMIFS(СВЦЭМ!$C$33:$C$776,СВЦЭМ!$A$33:$A$776,$A52,СВЦЭМ!$B$33:$B$776,P$47)+'СЕТ СН'!$G$12+СВЦЭМ!$D$10+'СЕТ СН'!$G$6-'СЕТ СН'!$G$22</f>
        <v>972.70929776000003</v>
      </c>
      <c r="Q52" s="36">
        <f>SUMIFS(СВЦЭМ!$C$33:$C$776,СВЦЭМ!$A$33:$A$776,$A52,СВЦЭМ!$B$33:$B$776,Q$47)+'СЕТ СН'!$G$12+СВЦЭМ!$D$10+'СЕТ СН'!$G$6-'СЕТ СН'!$G$22</f>
        <v>980.57296661999999</v>
      </c>
      <c r="R52" s="36">
        <f>SUMIFS(СВЦЭМ!$C$33:$C$776,СВЦЭМ!$A$33:$A$776,$A52,СВЦЭМ!$B$33:$B$776,R$47)+'СЕТ СН'!$G$12+СВЦЭМ!$D$10+'СЕТ СН'!$G$6-'СЕТ СН'!$G$22</f>
        <v>977.97461960999999</v>
      </c>
      <c r="S52" s="36">
        <f>SUMIFS(СВЦЭМ!$C$33:$C$776,СВЦЭМ!$A$33:$A$776,$A52,СВЦЭМ!$B$33:$B$776,S$47)+'СЕТ СН'!$G$12+СВЦЭМ!$D$10+'СЕТ СН'!$G$6-'СЕТ СН'!$G$22</f>
        <v>982.55149028999995</v>
      </c>
      <c r="T52" s="36">
        <f>SUMIFS(СВЦЭМ!$C$33:$C$776,СВЦЭМ!$A$33:$A$776,$A52,СВЦЭМ!$B$33:$B$776,T$47)+'СЕТ СН'!$G$12+СВЦЭМ!$D$10+'СЕТ СН'!$G$6-'СЕТ СН'!$G$22</f>
        <v>976.34345266000003</v>
      </c>
      <c r="U52" s="36">
        <f>SUMIFS(СВЦЭМ!$C$33:$C$776,СВЦЭМ!$A$33:$A$776,$A52,СВЦЭМ!$B$33:$B$776,U$47)+'СЕТ СН'!$G$12+СВЦЭМ!$D$10+'СЕТ СН'!$G$6-'СЕТ СН'!$G$22</f>
        <v>970.10103795999999</v>
      </c>
      <c r="V52" s="36">
        <f>SUMIFS(СВЦЭМ!$C$33:$C$776,СВЦЭМ!$A$33:$A$776,$A52,СВЦЭМ!$B$33:$B$776,V$47)+'СЕТ СН'!$G$12+СВЦЭМ!$D$10+'СЕТ СН'!$G$6-'СЕТ СН'!$G$22</f>
        <v>947.25818832000004</v>
      </c>
      <c r="W52" s="36">
        <f>SUMIFS(СВЦЭМ!$C$33:$C$776,СВЦЭМ!$A$33:$A$776,$A52,СВЦЭМ!$B$33:$B$776,W$47)+'СЕТ СН'!$G$12+СВЦЭМ!$D$10+'СЕТ СН'!$G$6-'СЕТ СН'!$G$22</f>
        <v>935.92946221</v>
      </c>
      <c r="X52" s="36">
        <f>SUMIFS(СВЦЭМ!$C$33:$C$776,СВЦЭМ!$A$33:$A$776,$A52,СВЦЭМ!$B$33:$B$776,X$47)+'СЕТ СН'!$G$12+СВЦЭМ!$D$10+'СЕТ СН'!$G$6-'СЕТ СН'!$G$22</f>
        <v>965.64053473000001</v>
      </c>
      <c r="Y52" s="36">
        <f>SUMIFS(СВЦЭМ!$C$33:$C$776,СВЦЭМ!$A$33:$A$776,$A52,СВЦЭМ!$B$33:$B$776,Y$47)+'СЕТ СН'!$G$12+СВЦЭМ!$D$10+'СЕТ СН'!$G$6-'СЕТ СН'!$G$22</f>
        <v>1040.6431337200002</v>
      </c>
    </row>
    <row r="53" spans="1:25" ht="15.75" x14ac:dyDescent="0.2">
      <c r="A53" s="35">
        <f t="shared" si="1"/>
        <v>43988</v>
      </c>
      <c r="B53" s="36">
        <f>SUMIFS(СВЦЭМ!$C$33:$C$776,СВЦЭМ!$A$33:$A$776,$A53,СВЦЭМ!$B$33:$B$776,B$47)+'СЕТ СН'!$G$12+СВЦЭМ!$D$10+'СЕТ СН'!$G$6-'СЕТ СН'!$G$22</f>
        <v>1111.5936943500001</v>
      </c>
      <c r="C53" s="36">
        <f>SUMIFS(СВЦЭМ!$C$33:$C$776,СВЦЭМ!$A$33:$A$776,$A53,СВЦЭМ!$B$33:$B$776,C$47)+'СЕТ СН'!$G$12+СВЦЭМ!$D$10+'СЕТ СН'!$G$6-'СЕТ СН'!$G$22</f>
        <v>1134.3006107200001</v>
      </c>
      <c r="D53" s="36">
        <f>SUMIFS(СВЦЭМ!$C$33:$C$776,СВЦЭМ!$A$33:$A$776,$A53,СВЦЭМ!$B$33:$B$776,D$47)+'СЕТ СН'!$G$12+СВЦЭМ!$D$10+'СЕТ СН'!$G$6-'СЕТ СН'!$G$22</f>
        <v>1156.80045713</v>
      </c>
      <c r="E53" s="36">
        <f>SUMIFS(СВЦЭМ!$C$33:$C$776,СВЦЭМ!$A$33:$A$776,$A53,СВЦЭМ!$B$33:$B$776,E$47)+'СЕТ СН'!$G$12+СВЦЭМ!$D$10+'СЕТ СН'!$G$6-'СЕТ СН'!$G$22</f>
        <v>1171.13869615</v>
      </c>
      <c r="F53" s="36">
        <f>SUMIFS(СВЦЭМ!$C$33:$C$776,СВЦЭМ!$A$33:$A$776,$A53,СВЦЭМ!$B$33:$B$776,F$47)+'СЕТ СН'!$G$12+СВЦЭМ!$D$10+'СЕТ СН'!$G$6-'СЕТ СН'!$G$22</f>
        <v>1172.06423737</v>
      </c>
      <c r="G53" s="36">
        <f>SUMIFS(СВЦЭМ!$C$33:$C$776,СВЦЭМ!$A$33:$A$776,$A53,СВЦЭМ!$B$33:$B$776,G$47)+'СЕТ СН'!$G$12+СВЦЭМ!$D$10+'СЕТ СН'!$G$6-'СЕТ СН'!$G$22</f>
        <v>1166.72319769</v>
      </c>
      <c r="H53" s="36">
        <f>SUMIFS(СВЦЭМ!$C$33:$C$776,СВЦЭМ!$A$33:$A$776,$A53,СВЦЭМ!$B$33:$B$776,H$47)+'СЕТ СН'!$G$12+СВЦЭМ!$D$10+'СЕТ СН'!$G$6-'СЕТ СН'!$G$22</f>
        <v>1205.4432448500002</v>
      </c>
      <c r="I53" s="36">
        <f>SUMIFS(СВЦЭМ!$C$33:$C$776,СВЦЭМ!$A$33:$A$776,$A53,СВЦЭМ!$B$33:$B$776,I$47)+'СЕТ СН'!$G$12+СВЦЭМ!$D$10+'СЕТ СН'!$G$6-'СЕТ СН'!$G$22</f>
        <v>1175.1928482000001</v>
      </c>
      <c r="J53" s="36">
        <f>SUMIFS(СВЦЭМ!$C$33:$C$776,СВЦЭМ!$A$33:$A$776,$A53,СВЦЭМ!$B$33:$B$776,J$47)+'СЕТ СН'!$G$12+СВЦЭМ!$D$10+'СЕТ СН'!$G$6-'СЕТ СН'!$G$22</f>
        <v>1102.8837488200002</v>
      </c>
      <c r="K53" s="36">
        <f>SUMIFS(СВЦЭМ!$C$33:$C$776,СВЦЭМ!$A$33:$A$776,$A53,СВЦЭМ!$B$33:$B$776,K$47)+'СЕТ СН'!$G$12+СВЦЭМ!$D$10+'СЕТ СН'!$G$6-'СЕТ СН'!$G$22</f>
        <v>983.58317031000001</v>
      </c>
      <c r="L53" s="36">
        <f>SUMIFS(СВЦЭМ!$C$33:$C$776,СВЦЭМ!$A$33:$A$776,$A53,СВЦЭМ!$B$33:$B$776,L$47)+'СЕТ СН'!$G$12+СВЦЭМ!$D$10+'СЕТ СН'!$G$6-'СЕТ СН'!$G$22</f>
        <v>914.00343758999998</v>
      </c>
      <c r="M53" s="36">
        <f>SUMIFS(СВЦЭМ!$C$33:$C$776,СВЦЭМ!$A$33:$A$776,$A53,СВЦЭМ!$B$33:$B$776,M$47)+'СЕТ СН'!$G$12+СВЦЭМ!$D$10+'СЕТ СН'!$G$6-'СЕТ СН'!$G$22</f>
        <v>909.62061177999999</v>
      </c>
      <c r="N53" s="36">
        <f>SUMIFS(СВЦЭМ!$C$33:$C$776,СВЦЭМ!$A$33:$A$776,$A53,СВЦЭМ!$B$33:$B$776,N$47)+'СЕТ СН'!$G$12+СВЦЭМ!$D$10+'СЕТ СН'!$G$6-'СЕТ СН'!$G$22</f>
        <v>930.05865395000001</v>
      </c>
      <c r="O53" s="36">
        <f>SUMIFS(СВЦЭМ!$C$33:$C$776,СВЦЭМ!$A$33:$A$776,$A53,СВЦЭМ!$B$33:$B$776,O$47)+'СЕТ СН'!$G$12+СВЦЭМ!$D$10+'СЕТ СН'!$G$6-'СЕТ СН'!$G$22</f>
        <v>961.60460898999997</v>
      </c>
      <c r="P53" s="36">
        <f>SUMIFS(СВЦЭМ!$C$33:$C$776,СВЦЭМ!$A$33:$A$776,$A53,СВЦЭМ!$B$33:$B$776,P$47)+'СЕТ СН'!$G$12+СВЦЭМ!$D$10+'СЕТ СН'!$G$6-'СЕТ СН'!$G$22</f>
        <v>967.54849165999997</v>
      </c>
      <c r="Q53" s="36">
        <f>SUMIFS(СВЦЭМ!$C$33:$C$776,СВЦЭМ!$A$33:$A$776,$A53,СВЦЭМ!$B$33:$B$776,Q$47)+'СЕТ СН'!$G$12+СВЦЭМ!$D$10+'СЕТ СН'!$G$6-'СЕТ СН'!$G$22</f>
        <v>966.58533725999996</v>
      </c>
      <c r="R53" s="36">
        <f>SUMIFS(СВЦЭМ!$C$33:$C$776,СВЦЭМ!$A$33:$A$776,$A53,СВЦЭМ!$B$33:$B$776,R$47)+'СЕТ СН'!$G$12+СВЦЭМ!$D$10+'СЕТ СН'!$G$6-'СЕТ СН'!$G$22</f>
        <v>968.09930192000002</v>
      </c>
      <c r="S53" s="36">
        <f>SUMIFS(СВЦЭМ!$C$33:$C$776,СВЦЭМ!$A$33:$A$776,$A53,СВЦЭМ!$B$33:$B$776,S$47)+'СЕТ СН'!$G$12+СВЦЭМ!$D$10+'СЕТ СН'!$G$6-'СЕТ СН'!$G$22</f>
        <v>971.34526896</v>
      </c>
      <c r="T53" s="36">
        <f>SUMIFS(СВЦЭМ!$C$33:$C$776,СВЦЭМ!$A$33:$A$776,$A53,СВЦЭМ!$B$33:$B$776,T$47)+'СЕТ СН'!$G$12+СВЦЭМ!$D$10+'СЕТ СН'!$G$6-'СЕТ СН'!$G$22</f>
        <v>974.02606410999999</v>
      </c>
      <c r="U53" s="36">
        <f>SUMIFS(СВЦЭМ!$C$33:$C$776,СВЦЭМ!$A$33:$A$776,$A53,СВЦЭМ!$B$33:$B$776,U$47)+'СЕТ СН'!$G$12+СВЦЭМ!$D$10+'СЕТ СН'!$G$6-'СЕТ СН'!$G$22</f>
        <v>960.20566258999997</v>
      </c>
      <c r="V53" s="36">
        <f>SUMIFS(СВЦЭМ!$C$33:$C$776,СВЦЭМ!$A$33:$A$776,$A53,СВЦЭМ!$B$33:$B$776,V$47)+'СЕТ СН'!$G$12+СВЦЭМ!$D$10+'СЕТ СН'!$G$6-'СЕТ СН'!$G$22</f>
        <v>910.13553991000003</v>
      </c>
      <c r="W53" s="36">
        <f>SUMIFS(СВЦЭМ!$C$33:$C$776,СВЦЭМ!$A$33:$A$776,$A53,СВЦЭМ!$B$33:$B$776,W$47)+'СЕТ СН'!$G$12+СВЦЭМ!$D$10+'СЕТ СН'!$G$6-'СЕТ СН'!$G$22</f>
        <v>892.03062082999998</v>
      </c>
      <c r="X53" s="36">
        <f>SUMIFS(СВЦЭМ!$C$33:$C$776,СВЦЭМ!$A$33:$A$776,$A53,СВЦЭМ!$B$33:$B$776,X$47)+'СЕТ СН'!$G$12+СВЦЭМ!$D$10+'СЕТ СН'!$G$6-'СЕТ СН'!$G$22</f>
        <v>928.72393927999997</v>
      </c>
      <c r="Y53" s="36">
        <f>SUMIFS(СВЦЭМ!$C$33:$C$776,СВЦЭМ!$A$33:$A$776,$A53,СВЦЭМ!$B$33:$B$776,Y$47)+'СЕТ СН'!$G$12+СВЦЭМ!$D$10+'СЕТ СН'!$G$6-'СЕТ СН'!$G$22</f>
        <v>1039.1227637500001</v>
      </c>
    </row>
    <row r="54" spans="1:25" ht="15.75" x14ac:dyDescent="0.2">
      <c r="A54" s="35">
        <f t="shared" si="1"/>
        <v>43989</v>
      </c>
      <c r="B54" s="36">
        <f>SUMIFS(СВЦЭМ!$C$33:$C$776,СВЦЭМ!$A$33:$A$776,$A54,СВЦЭМ!$B$33:$B$776,B$47)+'СЕТ СН'!$G$12+СВЦЭМ!$D$10+'СЕТ СН'!$G$6-'СЕТ СН'!$G$22</f>
        <v>1146.33433397</v>
      </c>
      <c r="C54" s="36">
        <f>SUMIFS(СВЦЭМ!$C$33:$C$776,СВЦЭМ!$A$33:$A$776,$A54,СВЦЭМ!$B$33:$B$776,C$47)+'СЕТ СН'!$G$12+СВЦЭМ!$D$10+'СЕТ СН'!$G$6-'СЕТ СН'!$G$22</f>
        <v>1159.87156209</v>
      </c>
      <c r="D54" s="36">
        <f>SUMIFS(СВЦЭМ!$C$33:$C$776,СВЦЭМ!$A$33:$A$776,$A54,СВЦЭМ!$B$33:$B$776,D$47)+'СЕТ СН'!$G$12+СВЦЭМ!$D$10+'СЕТ СН'!$G$6-'СЕТ СН'!$G$22</f>
        <v>1170.69872657</v>
      </c>
      <c r="E54" s="36">
        <f>SUMIFS(СВЦЭМ!$C$33:$C$776,СВЦЭМ!$A$33:$A$776,$A54,СВЦЭМ!$B$33:$B$776,E$47)+'СЕТ СН'!$G$12+СВЦЭМ!$D$10+'СЕТ СН'!$G$6-'СЕТ СН'!$G$22</f>
        <v>1171.40672258</v>
      </c>
      <c r="F54" s="36">
        <f>SUMIFS(СВЦЭМ!$C$33:$C$776,СВЦЭМ!$A$33:$A$776,$A54,СВЦЭМ!$B$33:$B$776,F$47)+'СЕТ СН'!$G$12+СВЦЭМ!$D$10+'СЕТ СН'!$G$6-'СЕТ СН'!$G$22</f>
        <v>1160.5589984400001</v>
      </c>
      <c r="G54" s="36">
        <f>SUMIFS(СВЦЭМ!$C$33:$C$776,СВЦЭМ!$A$33:$A$776,$A54,СВЦЭМ!$B$33:$B$776,G$47)+'СЕТ СН'!$G$12+СВЦЭМ!$D$10+'СЕТ СН'!$G$6-'СЕТ СН'!$G$22</f>
        <v>1168.0665852100001</v>
      </c>
      <c r="H54" s="36">
        <f>SUMIFS(СВЦЭМ!$C$33:$C$776,СВЦЭМ!$A$33:$A$776,$A54,СВЦЭМ!$B$33:$B$776,H$47)+'СЕТ СН'!$G$12+СВЦЭМ!$D$10+'СЕТ СН'!$G$6-'СЕТ СН'!$G$22</f>
        <v>1177.2977962</v>
      </c>
      <c r="I54" s="36">
        <f>SUMIFS(СВЦЭМ!$C$33:$C$776,СВЦЭМ!$A$33:$A$776,$A54,СВЦЭМ!$B$33:$B$776,I$47)+'СЕТ СН'!$G$12+СВЦЭМ!$D$10+'СЕТ СН'!$G$6-'СЕТ СН'!$G$22</f>
        <v>1192.40933363</v>
      </c>
      <c r="J54" s="36">
        <f>SUMIFS(СВЦЭМ!$C$33:$C$776,СВЦЭМ!$A$33:$A$776,$A54,СВЦЭМ!$B$33:$B$776,J$47)+'СЕТ СН'!$G$12+СВЦЭМ!$D$10+'СЕТ СН'!$G$6-'СЕТ СН'!$G$22</f>
        <v>1145.24956352</v>
      </c>
      <c r="K54" s="36">
        <f>SUMIFS(СВЦЭМ!$C$33:$C$776,СВЦЭМ!$A$33:$A$776,$A54,СВЦЭМ!$B$33:$B$776,K$47)+'СЕТ СН'!$G$12+СВЦЭМ!$D$10+'СЕТ СН'!$G$6-'СЕТ СН'!$G$22</f>
        <v>1049.05831281</v>
      </c>
      <c r="L54" s="36">
        <f>SUMIFS(СВЦЭМ!$C$33:$C$776,СВЦЭМ!$A$33:$A$776,$A54,СВЦЭМ!$B$33:$B$776,L$47)+'СЕТ СН'!$G$12+СВЦЭМ!$D$10+'СЕТ СН'!$G$6-'СЕТ СН'!$G$22</f>
        <v>964.54838056999995</v>
      </c>
      <c r="M54" s="36">
        <f>SUMIFS(СВЦЭМ!$C$33:$C$776,СВЦЭМ!$A$33:$A$776,$A54,СВЦЭМ!$B$33:$B$776,M$47)+'СЕТ СН'!$G$12+СВЦЭМ!$D$10+'СЕТ СН'!$G$6-'СЕТ СН'!$G$22</f>
        <v>929.19527443000004</v>
      </c>
      <c r="N54" s="36">
        <f>SUMIFS(СВЦЭМ!$C$33:$C$776,СВЦЭМ!$A$33:$A$776,$A54,СВЦЭМ!$B$33:$B$776,N$47)+'СЕТ СН'!$G$12+СВЦЭМ!$D$10+'СЕТ СН'!$G$6-'СЕТ СН'!$G$22</f>
        <v>930.53244516999996</v>
      </c>
      <c r="O54" s="36">
        <f>SUMIFS(СВЦЭМ!$C$33:$C$776,СВЦЭМ!$A$33:$A$776,$A54,СВЦЭМ!$B$33:$B$776,O$47)+'СЕТ СН'!$G$12+СВЦЭМ!$D$10+'СЕТ СН'!$G$6-'СЕТ СН'!$G$22</f>
        <v>920.39856755999995</v>
      </c>
      <c r="P54" s="36">
        <f>SUMIFS(СВЦЭМ!$C$33:$C$776,СВЦЭМ!$A$33:$A$776,$A54,СВЦЭМ!$B$33:$B$776,P$47)+'СЕТ СН'!$G$12+СВЦЭМ!$D$10+'СЕТ СН'!$G$6-'СЕТ СН'!$G$22</f>
        <v>934.4823586</v>
      </c>
      <c r="Q54" s="36">
        <f>SUMIFS(СВЦЭМ!$C$33:$C$776,СВЦЭМ!$A$33:$A$776,$A54,СВЦЭМ!$B$33:$B$776,Q$47)+'СЕТ СН'!$G$12+СВЦЭМ!$D$10+'СЕТ СН'!$G$6-'СЕТ СН'!$G$22</f>
        <v>945.20369282000001</v>
      </c>
      <c r="R54" s="36">
        <f>SUMIFS(СВЦЭМ!$C$33:$C$776,СВЦЭМ!$A$33:$A$776,$A54,СВЦЭМ!$B$33:$B$776,R$47)+'СЕТ СН'!$G$12+СВЦЭМ!$D$10+'СЕТ СН'!$G$6-'СЕТ СН'!$G$22</f>
        <v>943.88745077999999</v>
      </c>
      <c r="S54" s="36">
        <f>SUMIFS(СВЦЭМ!$C$33:$C$776,СВЦЭМ!$A$33:$A$776,$A54,СВЦЭМ!$B$33:$B$776,S$47)+'СЕТ СН'!$G$12+СВЦЭМ!$D$10+'СЕТ СН'!$G$6-'СЕТ СН'!$G$22</f>
        <v>945.72030999000003</v>
      </c>
      <c r="T54" s="36">
        <f>SUMIFS(СВЦЭМ!$C$33:$C$776,СВЦЭМ!$A$33:$A$776,$A54,СВЦЭМ!$B$33:$B$776,T$47)+'СЕТ СН'!$G$12+СВЦЭМ!$D$10+'СЕТ СН'!$G$6-'СЕТ СН'!$G$22</f>
        <v>938.89170290000004</v>
      </c>
      <c r="U54" s="36">
        <f>SUMIFS(СВЦЭМ!$C$33:$C$776,СВЦЭМ!$A$33:$A$776,$A54,СВЦЭМ!$B$33:$B$776,U$47)+'СЕТ СН'!$G$12+СВЦЭМ!$D$10+'СЕТ СН'!$G$6-'СЕТ СН'!$G$22</f>
        <v>918.29677568</v>
      </c>
      <c r="V54" s="36">
        <f>SUMIFS(СВЦЭМ!$C$33:$C$776,СВЦЭМ!$A$33:$A$776,$A54,СВЦЭМ!$B$33:$B$776,V$47)+'СЕТ СН'!$G$12+СВЦЭМ!$D$10+'СЕТ СН'!$G$6-'СЕТ СН'!$G$22</f>
        <v>868.43959494000001</v>
      </c>
      <c r="W54" s="36">
        <f>SUMIFS(СВЦЭМ!$C$33:$C$776,СВЦЭМ!$A$33:$A$776,$A54,СВЦЭМ!$B$33:$B$776,W$47)+'СЕТ СН'!$G$12+СВЦЭМ!$D$10+'СЕТ СН'!$G$6-'СЕТ СН'!$G$22</f>
        <v>861.11047914000005</v>
      </c>
      <c r="X54" s="36">
        <f>SUMIFS(СВЦЭМ!$C$33:$C$776,СВЦЭМ!$A$33:$A$776,$A54,СВЦЭМ!$B$33:$B$776,X$47)+'СЕТ СН'!$G$12+СВЦЭМ!$D$10+'СЕТ СН'!$G$6-'СЕТ СН'!$G$22</f>
        <v>888.09224979999999</v>
      </c>
      <c r="Y54" s="36">
        <f>SUMIFS(СВЦЭМ!$C$33:$C$776,СВЦЭМ!$A$33:$A$776,$A54,СВЦЭМ!$B$33:$B$776,Y$47)+'СЕТ СН'!$G$12+СВЦЭМ!$D$10+'СЕТ СН'!$G$6-'СЕТ СН'!$G$22</f>
        <v>987.22894108000003</v>
      </c>
    </row>
    <row r="55" spans="1:25" ht="15.75" x14ac:dyDescent="0.2">
      <c r="A55" s="35">
        <f t="shared" si="1"/>
        <v>43990</v>
      </c>
      <c r="B55" s="36">
        <f>SUMIFS(СВЦЭМ!$C$33:$C$776,СВЦЭМ!$A$33:$A$776,$A55,СВЦЭМ!$B$33:$B$776,B$47)+'СЕТ СН'!$G$12+СВЦЭМ!$D$10+'СЕТ СН'!$G$6-'СЕТ СН'!$G$22</f>
        <v>1128.4489826500001</v>
      </c>
      <c r="C55" s="36">
        <f>SUMIFS(СВЦЭМ!$C$33:$C$776,СВЦЭМ!$A$33:$A$776,$A55,СВЦЭМ!$B$33:$B$776,C$47)+'СЕТ СН'!$G$12+СВЦЭМ!$D$10+'СЕТ СН'!$G$6-'СЕТ СН'!$G$22</f>
        <v>1152.71802011</v>
      </c>
      <c r="D55" s="36">
        <f>SUMIFS(СВЦЭМ!$C$33:$C$776,СВЦЭМ!$A$33:$A$776,$A55,СВЦЭМ!$B$33:$B$776,D$47)+'СЕТ СН'!$G$12+СВЦЭМ!$D$10+'СЕТ СН'!$G$6-'СЕТ СН'!$G$22</f>
        <v>1188.4150015600001</v>
      </c>
      <c r="E55" s="36">
        <f>SUMIFS(СВЦЭМ!$C$33:$C$776,СВЦЭМ!$A$33:$A$776,$A55,СВЦЭМ!$B$33:$B$776,E$47)+'СЕТ СН'!$G$12+СВЦЭМ!$D$10+'СЕТ СН'!$G$6-'СЕТ СН'!$G$22</f>
        <v>1198.3620837600001</v>
      </c>
      <c r="F55" s="36">
        <f>SUMIFS(СВЦЭМ!$C$33:$C$776,СВЦЭМ!$A$33:$A$776,$A55,СВЦЭМ!$B$33:$B$776,F$47)+'СЕТ СН'!$G$12+СВЦЭМ!$D$10+'СЕТ СН'!$G$6-'СЕТ СН'!$G$22</f>
        <v>1189.68539534</v>
      </c>
      <c r="G55" s="36">
        <f>SUMIFS(СВЦЭМ!$C$33:$C$776,СВЦЭМ!$A$33:$A$776,$A55,СВЦЭМ!$B$33:$B$776,G$47)+'СЕТ СН'!$G$12+СВЦЭМ!$D$10+'СЕТ СН'!$G$6-'СЕТ СН'!$G$22</f>
        <v>1187.563803</v>
      </c>
      <c r="H55" s="36">
        <f>SUMIFS(СВЦЭМ!$C$33:$C$776,СВЦЭМ!$A$33:$A$776,$A55,СВЦЭМ!$B$33:$B$776,H$47)+'СЕТ СН'!$G$12+СВЦЭМ!$D$10+'СЕТ СН'!$G$6-'СЕТ СН'!$G$22</f>
        <v>1183.34285353</v>
      </c>
      <c r="I55" s="36">
        <f>SUMIFS(СВЦЭМ!$C$33:$C$776,СВЦЭМ!$A$33:$A$776,$A55,СВЦЭМ!$B$33:$B$776,I$47)+'СЕТ СН'!$G$12+СВЦЭМ!$D$10+'СЕТ СН'!$G$6-'СЕТ СН'!$G$22</f>
        <v>1183.03049007</v>
      </c>
      <c r="J55" s="36">
        <f>SUMIFS(СВЦЭМ!$C$33:$C$776,СВЦЭМ!$A$33:$A$776,$A55,СВЦЭМ!$B$33:$B$776,J$47)+'СЕТ СН'!$G$12+СВЦЭМ!$D$10+'СЕТ СН'!$G$6-'СЕТ СН'!$G$22</f>
        <v>1102.5879544500001</v>
      </c>
      <c r="K55" s="36">
        <f>SUMIFS(СВЦЭМ!$C$33:$C$776,СВЦЭМ!$A$33:$A$776,$A55,СВЦЭМ!$B$33:$B$776,K$47)+'СЕТ СН'!$G$12+СВЦЭМ!$D$10+'СЕТ СН'!$G$6-'СЕТ СН'!$G$22</f>
        <v>984.62520381000002</v>
      </c>
      <c r="L55" s="36">
        <f>SUMIFS(СВЦЭМ!$C$33:$C$776,СВЦЭМ!$A$33:$A$776,$A55,СВЦЭМ!$B$33:$B$776,L$47)+'СЕТ СН'!$G$12+СВЦЭМ!$D$10+'СЕТ СН'!$G$6-'СЕТ СН'!$G$22</f>
        <v>922.93637346000003</v>
      </c>
      <c r="M55" s="36">
        <f>SUMIFS(СВЦЭМ!$C$33:$C$776,СВЦЭМ!$A$33:$A$776,$A55,СВЦЭМ!$B$33:$B$776,M$47)+'СЕТ СН'!$G$12+СВЦЭМ!$D$10+'СЕТ СН'!$G$6-'СЕТ СН'!$G$22</f>
        <v>907.76060665</v>
      </c>
      <c r="N55" s="36">
        <f>SUMIFS(СВЦЭМ!$C$33:$C$776,СВЦЭМ!$A$33:$A$776,$A55,СВЦЭМ!$B$33:$B$776,N$47)+'СЕТ СН'!$G$12+СВЦЭМ!$D$10+'СЕТ СН'!$G$6-'СЕТ СН'!$G$22</f>
        <v>917.76952486000005</v>
      </c>
      <c r="O55" s="36">
        <f>SUMIFS(СВЦЭМ!$C$33:$C$776,СВЦЭМ!$A$33:$A$776,$A55,СВЦЭМ!$B$33:$B$776,O$47)+'СЕТ СН'!$G$12+СВЦЭМ!$D$10+'СЕТ СН'!$G$6-'СЕТ СН'!$G$22</f>
        <v>932.93130007000002</v>
      </c>
      <c r="P55" s="36">
        <f>SUMIFS(СВЦЭМ!$C$33:$C$776,СВЦЭМ!$A$33:$A$776,$A55,СВЦЭМ!$B$33:$B$776,P$47)+'СЕТ СН'!$G$12+СВЦЭМ!$D$10+'СЕТ СН'!$G$6-'СЕТ СН'!$G$22</f>
        <v>930.84452763000002</v>
      </c>
      <c r="Q55" s="36">
        <f>SUMIFS(СВЦЭМ!$C$33:$C$776,СВЦЭМ!$A$33:$A$776,$A55,СВЦЭМ!$B$33:$B$776,Q$47)+'СЕТ СН'!$G$12+СВЦЭМ!$D$10+'СЕТ СН'!$G$6-'СЕТ СН'!$G$22</f>
        <v>934.91435744</v>
      </c>
      <c r="R55" s="36">
        <f>SUMIFS(СВЦЭМ!$C$33:$C$776,СВЦЭМ!$A$33:$A$776,$A55,СВЦЭМ!$B$33:$B$776,R$47)+'СЕТ СН'!$G$12+СВЦЭМ!$D$10+'СЕТ СН'!$G$6-'СЕТ СН'!$G$22</f>
        <v>928.39112220000004</v>
      </c>
      <c r="S55" s="36">
        <f>SUMIFS(СВЦЭМ!$C$33:$C$776,СВЦЭМ!$A$33:$A$776,$A55,СВЦЭМ!$B$33:$B$776,S$47)+'СЕТ СН'!$G$12+СВЦЭМ!$D$10+'СЕТ СН'!$G$6-'СЕТ СН'!$G$22</f>
        <v>947.74036104000004</v>
      </c>
      <c r="T55" s="36">
        <f>SUMIFS(СВЦЭМ!$C$33:$C$776,СВЦЭМ!$A$33:$A$776,$A55,СВЦЭМ!$B$33:$B$776,T$47)+'СЕТ СН'!$G$12+СВЦЭМ!$D$10+'СЕТ СН'!$G$6-'СЕТ СН'!$G$22</f>
        <v>932.33484498999997</v>
      </c>
      <c r="U55" s="36">
        <f>SUMIFS(СВЦЭМ!$C$33:$C$776,СВЦЭМ!$A$33:$A$776,$A55,СВЦЭМ!$B$33:$B$776,U$47)+'СЕТ СН'!$G$12+СВЦЭМ!$D$10+'СЕТ СН'!$G$6-'СЕТ СН'!$G$22</f>
        <v>932.80846484999995</v>
      </c>
      <c r="V55" s="36">
        <f>SUMIFS(СВЦЭМ!$C$33:$C$776,СВЦЭМ!$A$33:$A$776,$A55,СВЦЭМ!$B$33:$B$776,V$47)+'СЕТ СН'!$G$12+СВЦЭМ!$D$10+'СЕТ СН'!$G$6-'СЕТ СН'!$G$22</f>
        <v>902.21021616999997</v>
      </c>
      <c r="W55" s="36">
        <f>SUMIFS(СВЦЭМ!$C$33:$C$776,СВЦЭМ!$A$33:$A$776,$A55,СВЦЭМ!$B$33:$B$776,W$47)+'СЕТ СН'!$G$12+СВЦЭМ!$D$10+'СЕТ СН'!$G$6-'СЕТ СН'!$G$22</f>
        <v>889.35504343000002</v>
      </c>
      <c r="X55" s="36">
        <f>SUMIFS(СВЦЭМ!$C$33:$C$776,СВЦЭМ!$A$33:$A$776,$A55,СВЦЭМ!$B$33:$B$776,X$47)+'СЕТ СН'!$G$12+СВЦЭМ!$D$10+'СЕТ СН'!$G$6-'СЕТ СН'!$G$22</f>
        <v>933.88075118999996</v>
      </c>
      <c r="Y55" s="36">
        <f>SUMIFS(СВЦЭМ!$C$33:$C$776,СВЦЭМ!$A$33:$A$776,$A55,СВЦЭМ!$B$33:$B$776,Y$47)+'СЕТ СН'!$G$12+СВЦЭМ!$D$10+'СЕТ СН'!$G$6-'СЕТ СН'!$G$22</f>
        <v>1001.38591295</v>
      </c>
    </row>
    <row r="56" spans="1:25" ht="15.75" x14ac:dyDescent="0.2">
      <c r="A56" s="35">
        <f t="shared" si="1"/>
        <v>43991</v>
      </c>
      <c r="B56" s="36">
        <f>SUMIFS(СВЦЭМ!$C$33:$C$776,СВЦЭМ!$A$33:$A$776,$A56,СВЦЭМ!$B$33:$B$776,B$47)+'СЕТ СН'!$G$12+СВЦЭМ!$D$10+'СЕТ СН'!$G$6-'СЕТ СН'!$G$22</f>
        <v>1107.72330721</v>
      </c>
      <c r="C56" s="36">
        <f>SUMIFS(СВЦЭМ!$C$33:$C$776,СВЦЭМ!$A$33:$A$776,$A56,СВЦЭМ!$B$33:$B$776,C$47)+'СЕТ СН'!$G$12+СВЦЭМ!$D$10+'СЕТ СН'!$G$6-'СЕТ СН'!$G$22</f>
        <v>1149.9355353200001</v>
      </c>
      <c r="D56" s="36">
        <f>SUMIFS(СВЦЭМ!$C$33:$C$776,СВЦЭМ!$A$33:$A$776,$A56,СВЦЭМ!$B$33:$B$776,D$47)+'СЕТ СН'!$G$12+СВЦЭМ!$D$10+'СЕТ СН'!$G$6-'СЕТ СН'!$G$22</f>
        <v>1167.6595152800001</v>
      </c>
      <c r="E56" s="36">
        <f>SUMIFS(СВЦЭМ!$C$33:$C$776,СВЦЭМ!$A$33:$A$776,$A56,СВЦЭМ!$B$33:$B$776,E$47)+'СЕТ СН'!$G$12+СВЦЭМ!$D$10+'СЕТ СН'!$G$6-'СЕТ СН'!$G$22</f>
        <v>1177.48940023</v>
      </c>
      <c r="F56" s="36">
        <f>SUMIFS(СВЦЭМ!$C$33:$C$776,СВЦЭМ!$A$33:$A$776,$A56,СВЦЭМ!$B$33:$B$776,F$47)+'СЕТ СН'!$G$12+СВЦЭМ!$D$10+'СЕТ СН'!$G$6-'СЕТ СН'!$G$22</f>
        <v>1168.6815973600001</v>
      </c>
      <c r="G56" s="36">
        <f>SUMIFS(СВЦЭМ!$C$33:$C$776,СВЦЭМ!$A$33:$A$776,$A56,СВЦЭМ!$B$33:$B$776,G$47)+'СЕТ СН'!$G$12+СВЦЭМ!$D$10+'СЕТ СН'!$G$6-'СЕТ СН'!$G$22</f>
        <v>1174.1045448900002</v>
      </c>
      <c r="H56" s="36">
        <f>SUMIFS(СВЦЭМ!$C$33:$C$776,СВЦЭМ!$A$33:$A$776,$A56,СВЦЭМ!$B$33:$B$776,H$47)+'СЕТ СН'!$G$12+СВЦЭМ!$D$10+'СЕТ СН'!$G$6-'СЕТ СН'!$G$22</f>
        <v>1159.1907626900002</v>
      </c>
      <c r="I56" s="36">
        <f>SUMIFS(СВЦЭМ!$C$33:$C$776,СВЦЭМ!$A$33:$A$776,$A56,СВЦЭМ!$B$33:$B$776,I$47)+'СЕТ СН'!$G$12+СВЦЭМ!$D$10+'СЕТ СН'!$G$6-'СЕТ СН'!$G$22</f>
        <v>1099.3590689500002</v>
      </c>
      <c r="J56" s="36">
        <f>SUMIFS(СВЦЭМ!$C$33:$C$776,СВЦЭМ!$A$33:$A$776,$A56,СВЦЭМ!$B$33:$B$776,J$47)+'СЕТ СН'!$G$12+СВЦЭМ!$D$10+'СЕТ СН'!$G$6-'СЕТ СН'!$G$22</f>
        <v>1027.1238620700001</v>
      </c>
      <c r="K56" s="36">
        <f>SUMIFS(СВЦЭМ!$C$33:$C$776,СВЦЭМ!$A$33:$A$776,$A56,СВЦЭМ!$B$33:$B$776,K$47)+'СЕТ СН'!$G$12+СВЦЭМ!$D$10+'СЕТ СН'!$G$6-'СЕТ СН'!$G$22</f>
        <v>952.71376638000004</v>
      </c>
      <c r="L56" s="36">
        <f>SUMIFS(СВЦЭМ!$C$33:$C$776,СВЦЭМ!$A$33:$A$776,$A56,СВЦЭМ!$B$33:$B$776,L$47)+'СЕТ СН'!$G$12+СВЦЭМ!$D$10+'СЕТ СН'!$G$6-'СЕТ СН'!$G$22</f>
        <v>920.15660109999999</v>
      </c>
      <c r="M56" s="36">
        <f>SUMIFS(СВЦЭМ!$C$33:$C$776,СВЦЭМ!$A$33:$A$776,$A56,СВЦЭМ!$B$33:$B$776,M$47)+'СЕТ СН'!$G$12+СВЦЭМ!$D$10+'СЕТ СН'!$G$6-'СЕТ СН'!$G$22</f>
        <v>923.84896307999998</v>
      </c>
      <c r="N56" s="36">
        <f>SUMIFS(СВЦЭМ!$C$33:$C$776,СВЦЭМ!$A$33:$A$776,$A56,СВЦЭМ!$B$33:$B$776,N$47)+'СЕТ СН'!$G$12+СВЦЭМ!$D$10+'СЕТ СН'!$G$6-'СЕТ СН'!$G$22</f>
        <v>949.40560949999997</v>
      </c>
      <c r="O56" s="36">
        <f>SUMIFS(СВЦЭМ!$C$33:$C$776,СВЦЭМ!$A$33:$A$776,$A56,СВЦЭМ!$B$33:$B$776,O$47)+'СЕТ СН'!$G$12+СВЦЭМ!$D$10+'СЕТ СН'!$G$6-'СЕТ СН'!$G$22</f>
        <v>942.66734473999998</v>
      </c>
      <c r="P56" s="36">
        <f>SUMIFS(СВЦЭМ!$C$33:$C$776,СВЦЭМ!$A$33:$A$776,$A56,СВЦЭМ!$B$33:$B$776,P$47)+'СЕТ СН'!$G$12+СВЦЭМ!$D$10+'СЕТ СН'!$G$6-'СЕТ СН'!$G$22</f>
        <v>956.31247772999996</v>
      </c>
      <c r="Q56" s="36">
        <f>SUMIFS(СВЦЭМ!$C$33:$C$776,СВЦЭМ!$A$33:$A$776,$A56,СВЦЭМ!$B$33:$B$776,Q$47)+'СЕТ СН'!$G$12+СВЦЭМ!$D$10+'СЕТ СН'!$G$6-'СЕТ СН'!$G$22</f>
        <v>954.62791447999996</v>
      </c>
      <c r="R56" s="36">
        <f>SUMIFS(СВЦЭМ!$C$33:$C$776,СВЦЭМ!$A$33:$A$776,$A56,СВЦЭМ!$B$33:$B$776,R$47)+'СЕТ СН'!$G$12+СВЦЭМ!$D$10+'СЕТ СН'!$G$6-'СЕТ СН'!$G$22</f>
        <v>959.32794188000003</v>
      </c>
      <c r="S56" s="36">
        <f>SUMIFS(СВЦЭМ!$C$33:$C$776,СВЦЭМ!$A$33:$A$776,$A56,СВЦЭМ!$B$33:$B$776,S$47)+'СЕТ СН'!$G$12+СВЦЭМ!$D$10+'СЕТ СН'!$G$6-'СЕТ СН'!$G$22</f>
        <v>968.21850645999996</v>
      </c>
      <c r="T56" s="36">
        <f>SUMIFS(СВЦЭМ!$C$33:$C$776,СВЦЭМ!$A$33:$A$776,$A56,СВЦЭМ!$B$33:$B$776,T$47)+'СЕТ СН'!$G$12+СВЦЭМ!$D$10+'СЕТ СН'!$G$6-'СЕТ СН'!$G$22</f>
        <v>962.75488367000003</v>
      </c>
      <c r="U56" s="36">
        <f>SUMIFS(СВЦЭМ!$C$33:$C$776,СВЦЭМ!$A$33:$A$776,$A56,СВЦЭМ!$B$33:$B$776,U$47)+'СЕТ СН'!$G$12+СВЦЭМ!$D$10+'СЕТ СН'!$G$6-'СЕТ СН'!$G$22</f>
        <v>975.55670081000005</v>
      </c>
      <c r="V56" s="36">
        <f>SUMIFS(СВЦЭМ!$C$33:$C$776,СВЦЭМ!$A$33:$A$776,$A56,СВЦЭМ!$B$33:$B$776,V$47)+'СЕТ СН'!$G$12+СВЦЭМ!$D$10+'СЕТ СН'!$G$6-'СЕТ СН'!$G$22</f>
        <v>970.83524035000005</v>
      </c>
      <c r="W56" s="36">
        <f>SUMIFS(СВЦЭМ!$C$33:$C$776,СВЦЭМ!$A$33:$A$776,$A56,СВЦЭМ!$B$33:$B$776,W$47)+'СЕТ СН'!$G$12+СВЦЭМ!$D$10+'СЕТ СН'!$G$6-'СЕТ СН'!$G$22</f>
        <v>978.85868167000001</v>
      </c>
      <c r="X56" s="36">
        <f>SUMIFS(СВЦЭМ!$C$33:$C$776,СВЦЭМ!$A$33:$A$776,$A56,СВЦЭМ!$B$33:$B$776,X$47)+'СЕТ СН'!$G$12+СВЦЭМ!$D$10+'СЕТ СН'!$G$6-'СЕТ СН'!$G$22</f>
        <v>968.23836977999997</v>
      </c>
      <c r="Y56" s="36">
        <f>SUMIFS(СВЦЭМ!$C$33:$C$776,СВЦЭМ!$A$33:$A$776,$A56,СВЦЭМ!$B$33:$B$776,Y$47)+'СЕТ СН'!$G$12+СВЦЭМ!$D$10+'СЕТ СН'!$G$6-'СЕТ СН'!$G$22</f>
        <v>1058.3886532900001</v>
      </c>
    </row>
    <row r="57" spans="1:25" ht="15.75" x14ac:dyDescent="0.2">
      <c r="A57" s="35">
        <f t="shared" si="1"/>
        <v>43992</v>
      </c>
      <c r="B57" s="36">
        <f>SUMIFS(СВЦЭМ!$C$33:$C$776,СВЦЭМ!$A$33:$A$776,$A57,СВЦЭМ!$B$33:$B$776,B$47)+'СЕТ СН'!$G$12+СВЦЭМ!$D$10+'СЕТ СН'!$G$6-'СЕТ СН'!$G$22</f>
        <v>1185.47214177</v>
      </c>
      <c r="C57" s="36">
        <f>SUMIFS(СВЦЭМ!$C$33:$C$776,СВЦЭМ!$A$33:$A$776,$A57,СВЦЭМ!$B$33:$B$776,C$47)+'СЕТ СН'!$G$12+СВЦЭМ!$D$10+'СЕТ СН'!$G$6-'СЕТ СН'!$G$22</f>
        <v>1189.46554898</v>
      </c>
      <c r="D57" s="36">
        <f>SUMIFS(СВЦЭМ!$C$33:$C$776,СВЦЭМ!$A$33:$A$776,$A57,СВЦЭМ!$B$33:$B$776,D$47)+'СЕТ СН'!$G$12+СВЦЭМ!$D$10+'СЕТ СН'!$G$6-'СЕТ СН'!$G$22</f>
        <v>1175.6363978100001</v>
      </c>
      <c r="E57" s="36">
        <f>SUMIFS(СВЦЭМ!$C$33:$C$776,СВЦЭМ!$A$33:$A$776,$A57,СВЦЭМ!$B$33:$B$776,E$47)+'СЕТ СН'!$G$12+СВЦЭМ!$D$10+'СЕТ СН'!$G$6-'СЕТ СН'!$G$22</f>
        <v>1179.1733118700001</v>
      </c>
      <c r="F57" s="36">
        <f>SUMIFS(СВЦЭМ!$C$33:$C$776,СВЦЭМ!$A$33:$A$776,$A57,СВЦЭМ!$B$33:$B$776,F$47)+'СЕТ СН'!$G$12+СВЦЭМ!$D$10+'СЕТ СН'!$G$6-'СЕТ СН'!$G$22</f>
        <v>1173.9573466900001</v>
      </c>
      <c r="G57" s="36">
        <f>SUMIFS(СВЦЭМ!$C$33:$C$776,СВЦЭМ!$A$33:$A$776,$A57,СВЦЭМ!$B$33:$B$776,G$47)+'СЕТ СН'!$G$12+СВЦЭМ!$D$10+'СЕТ СН'!$G$6-'СЕТ СН'!$G$22</f>
        <v>1172.60938068</v>
      </c>
      <c r="H57" s="36">
        <f>SUMIFS(СВЦЭМ!$C$33:$C$776,СВЦЭМ!$A$33:$A$776,$A57,СВЦЭМ!$B$33:$B$776,H$47)+'СЕТ СН'!$G$12+СВЦЭМ!$D$10+'СЕТ СН'!$G$6-'СЕТ СН'!$G$22</f>
        <v>1192.2263828600001</v>
      </c>
      <c r="I57" s="36">
        <f>SUMIFS(СВЦЭМ!$C$33:$C$776,СВЦЭМ!$A$33:$A$776,$A57,СВЦЭМ!$B$33:$B$776,I$47)+'СЕТ СН'!$G$12+СВЦЭМ!$D$10+'СЕТ СН'!$G$6-'СЕТ СН'!$G$22</f>
        <v>1163.18026861</v>
      </c>
      <c r="J57" s="36">
        <f>SUMIFS(СВЦЭМ!$C$33:$C$776,СВЦЭМ!$A$33:$A$776,$A57,СВЦЭМ!$B$33:$B$776,J$47)+'СЕТ СН'!$G$12+СВЦЭМ!$D$10+'СЕТ СН'!$G$6-'СЕТ СН'!$G$22</f>
        <v>1101.6368136200001</v>
      </c>
      <c r="K57" s="36">
        <f>SUMIFS(СВЦЭМ!$C$33:$C$776,СВЦЭМ!$A$33:$A$776,$A57,СВЦЭМ!$B$33:$B$776,K$47)+'СЕТ СН'!$G$12+СВЦЭМ!$D$10+'СЕТ СН'!$G$6-'СЕТ СН'!$G$22</f>
        <v>1010.04379314</v>
      </c>
      <c r="L57" s="36">
        <f>SUMIFS(СВЦЭМ!$C$33:$C$776,СВЦЭМ!$A$33:$A$776,$A57,СВЦЭМ!$B$33:$B$776,L$47)+'СЕТ СН'!$G$12+СВЦЭМ!$D$10+'СЕТ СН'!$G$6-'СЕТ СН'!$G$22</f>
        <v>935.43619402000002</v>
      </c>
      <c r="M57" s="36">
        <f>SUMIFS(СВЦЭМ!$C$33:$C$776,СВЦЭМ!$A$33:$A$776,$A57,СВЦЭМ!$B$33:$B$776,M$47)+'СЕТ СН'!$G$12+СВЦЭМ!$D$10+'СЕТ СН'!$G$6-'СЕТ СН'!$G$22</f>
        <v>945.23678970000003</v>
      </c>
      <c r="N57" s="36">
        <f>SUMIFS(СВЦЭМ!$C$33:$C$776,СВЦЭМ!$A$33:$A$776,$A57,СВЦЭМ!$B$33:$B$776,N$47)+'СЕТ СН'!$G$12+СВЦЭМ!$D$10+'СЕТ СН'!$G$6-'СЕТ СН'!$G$22</f>
        <v>959.78337994000003</v>
      </c>
      <c r="O57" s="36">
        <f>SUMIFS(СВЦЭМ!$C$33:$C$776,СВЦЭМ!$A$33:$A$776,$A57,СВЦЭМ!$B$33:$B$776,O$47)+'СЕТ СН'!$G$12+СВЦЭМ!$D$10+'СЕТ СН'!$G$6-'СЕТ СН'!$G$22</f>
        <v>955.74929899999995</v>
      </c>
      <c r="P57" s="36">
        <f>SUMIFS(СВЦЭМ!$C$33:$C$776,СВЦЭМ!$A$33:$A$776,$A57,СВЦЭМ!$B$33:$B$776,P$47)+'СЕТ СН'!$G$12+СВЦЭМ!$D$10+'СЕТ СН'!$G$6-'СЕТ СН'!$G$22</f>
        <v>965.00806774</v>
      </c>
      <c r="Q57" s="36">
        <f>SUMIFS(СВЦЭМ!$C$33:$C$776,СВЦЭМ!$A$33:$A$776,$A57,СВЦЭМ!$B$33:$B$776,Q$47)+'СЕТ СН'!$G$12+СВЦЭМ!$D$10+'СЕТ СН'!$G$6-'СЕТ СН'!$G$22</f>
        <v>971.38937539999995</v>
      </c>
      <c r="R57" s="36">
        <f>SUMIFS(СВЦЭМ!$C$33:$C$776,СВЦЭМ!$A$33:$A$776,$A57,СВЦЭМ!$B$33:$B$776,R$47)+'СЕТ СН'!$G$12+СВЦЭМ!$D$10+'СЕТ СН'!$G$6-'СЕТ СН'!$G$22</f>
        <v>973.65836552999997</v>
      </c>
      <c r="S57" s="36">
        <f>SUMIFS(СВЦЭМ!$C$33:$C$776,СВЦЭМ!$A$33:$A$776,$A57,СВЦЭМ!$B$33:$B$776,S$47)+'СЕТ СН'!$G$12+СВЦЭМ!$D$10+'СЕТ СН'!$G$6-'СЕТ СН'!$G$22</f>
        <v>974.14534318000005</v>
      </c>
      <c r="T57" s="36">
        <f>SUMIFS(СВЦЭМ!$C$33:$C$776,СВЦЭМ!$A$33:$A$776,$A57,СВЦЭМ!$B$33:$B$776,T$47)+'СЕТ СН'!$G$12+СВЦЭМ!$D$10+'СЕТ СН'!$G$6-'СЕТ СН'!$G$22</f>
        <v>972.92303964999996</v>
      </c>
      <c r="U57" s="36">
        <f>SUMIFS(СВЦЭМ!$C$33:$C$776,СВЦЭМ!$A$33:$A$776,$A57,СВЦЭМ!$B$33:$B$776,U$47)+'СЕТ СН'!$G$12+СВЦЭМ!$D$10+'СЕТ СН'!$G$6-'СЕТ СН'!$G$22</f>
        <v>972.87250059999997</v>
      </c>
      <c r="V57" s="36">
        <f>SUMIFS(СВЦЭМ!$C$33:$C$776,СВЦЭМ!$A$33:$A$776,$A57,СВЦЭМ!$B$33:$B$776,V$47)+'СЕТ СН'!$G$12+СВЦЭМ!$D$10+'СЕТ СН'!$G$6-'СЕТ СН'!$G$22</f>
        <v>959.42268560000002</v>
      </c>
      <c r="W57" s="36">
        <f>SUMIFS(СВЦЭМ!$C$33:$C$776,СВЦЭМ!$A$33:$A$776,$A57,СВЦЭМ!$B$33:$B$776,W$47)+'СЕТ СН'!$G$12+СВЦЭМ!$D$10+'СЕТ СН'!$G$6-'СЕТ СН'!$G$22</f>
        <v>961.03701566999996</v>
      </c>
      <c r="X57" s="36">
        <f>SUMIFS(СВЦЭМ!$C$33:$C$776,СВЦЭМ!$A$33:$A$776,$A57,СВЦЭМ!$B$33:$B$776,X$47)+'СЕТ СН'!$G$12+СВЦЭМ!$D$10+'СЕТ СН'!$G$6-'СЕТ СН'!$G$22</f>
        <v>1003.3251145</v>
      </c>
      <c r="Y57" s="36">
        <f>SUMIFS(СВЦЭМ!$C$33:$C$776,СВЦЭМ!$A$33:$A$776,$A57,СВЦЭМ!$B$33:$B$776,Y$47)+'СЕТ СН'!$G$12+СВЦЭМ!$D$10+'СЕТ СН'!$G$6-'СЕТ СН'!$G$22</f>
        <v>1103.98742154</v>
      </c>
    </row>
    <row r="58" spans="1:25" ht="15.75" x14ac:dyDescent="0.2">
      <c r="A58" s="35">
        <f t="shared" si="1"/>
        <v>43993</v>
      </c>
      <c r="B58" s="36">
        <f>SUMIFS(СВЦЭМ!$C$33:$C$776,СВЦЭМ!$A$33:$A$776,$A58,СВЦЭМ!$B$33:$B$776,B$47)+'СЕТ СН'!$G$12+СВЦЭМ!$D$10+'СЕТ СН'!$G$6-'СЕТ СН'!$G$22</f>
        <v>1225.4606192699998</v>
      </c>
      <c r="C58" s="36">
        <f>SUMIFS(СВЦЭМ!$C$33:$C$776,СВЦЭМ!$A$33:$A$776,$A58,СВЦЭМ!$B$33:$B$776,C$47)+'СЕТ СН'!$G$12+СВЦЭМ!$D$10+'СЕТ СН'!$G$6-'СЕТ СН'!$G$22</f>
        <v>1189.2989650900001</v>
      </c>
      <c r="D58" s="36">
        <f>SUMIFS(СВЦЭМ!$C$33:$C$776,СВЦЭМ!$A$33:$A$776,$A58,СВЦЭМ!$B$33:$B$776,D$47)+'СЕТ СН'!$G$12+СВЦЭМ!$D$10+'СЕТ СН'!$G$6-'СЕТ СН'!$G$22</f>
        <v>1167.07943512</v>
      </c>
      <c r="E58" s="36">
        <f>SUMIFS(СВЦЭМ!$C$33:$C$776,СВЦЭМ!$A$33:$A$776,$A58,СВЦЭМ!$B$33:$B$776,E$47)+'СЕТ СН'!$G$12+СВЦЭМ!$D$10+'СЕТ СН'!$G$6-'СЕТ СН'!$G$22</f>
        <v>1173.73497836</v>
      </c>
      <c r="F58" s="36">
        <f>SUMIFS(СВЦЭМ!$C$33:$C$776,СВЦЭМ!$A$33:$A$776,$A58,СВЦЭМ!$B$33:$B$776,F$47)+'СЕТ СН'!$G$12+СВЦЭМ!$D$10+'СЕТ СН'!$G$6-'СЕТ СН'!$G$22</f>
        <v>1164.1233281100001</v>
      </c>
      <c r="G58" s="36">
        <f>SUMIFS(СВЦЭМ!$C$33:$C$776,СВЦЭМ!$A$33:$A$776,$A58,СВЦЭМ!$B$33:$B$776,G$47)+'СЕТ СН'!$G$12+СВЦЭМ!$D$10+'СЕТ СН'!$G$6-'СЕТ СН'!$G$22</f>
        <v>1169.31512613</v>
      </c>
      <c r="H58" s="36">
        <f>SUMIFS(СВЦЭМ!$C$33:$C$776,СВЦЭМ!$A$33:$A$776,$A58,СВЦЭМ!$B$33:$B$776,H$47)+'СЕТ СН'!$G$12+СВЦЭМ!$D$10+'СЕТ СН'!$G$6-'СЕТ СН'!$G$22</f>
        <v>1180.4525942600001</v>
      </c>
      <c r="I58" s="36">
        <f>SUMIFS(СВЦЭМ!$C$33:$C$776,СВЦЭМ!$A$33:$A$776,$A58,СВЦЭМ!$B$33:$B$776,I$47)+'СЕТ СН'!$G$12+СВЦЭМ!$D$10+'СЕТ СН'!$G$6-'СЕТ СН'!$G$22</f>
        <v>1206.98981067</v>
      </c>
      <c r="J58" s="36">
        <f>SUMIFS(СВЦЭМ!$C$33:$C$776,СВЦЭМ!$A$33:$A$776,$A58,СВЦЭМ!$B$33:$B$776,J$47)+'СЕТ СН'!$G$12+СВЦЭМ!$D$10+'СЕТ СН'!$G$6-'СЕТ СН'!$G$22</f>
        <v>1137.3557979500001</v>
      </c>
      <c r="K58" s="36">
        <f>SUMIFS(СВЦЭМ!$C$33:$C$776,СВЦЭМ!$A$33:$A$776,$A58,СВЦЭМ!$B$33:$B$776,K$47)+'СЕТ СН'!$G$12+СВЦЭМ!$D$10+'СЕТ СН'!$G$6-'СЕТ СН'!$G$22</f>
        <v>1045.1648815000001</v>
      </c>
      <c r="L58" s="36">
        <f>SUMIFS(СВЦЭМ!$C$33:$C$776,СВЦЭМ!$A$33:$A$776,$A58,СВЦЭМ!$B$33:$B$776,L$47)+'СЕТ СН'!$G$12+СВЦЭМ!$D$10+'СЕТ СН'!$G$6-'СЕТ СН'!$G$22</f>
        <v>981.30323649000002</v>
      </c>
      <c r="M58" s="36">
        <f>SUMIFS(СВЦЭМ!$C$33:$C$776,СВЦЭМ!$A$33:$A$776,$A58,СВЦЭМ!$B$33:$B$776,M$47)+'СЕТ СН'!$G$12+СВЦЭМ!$D$10+'СЕТ СН'!$G$6-'СЕТ СН'!$G$22</f>
        <v>975.81509013000004</v>
      </c>
      <c r="N58" s="36">
        <f>SUMIFS(СВЦЭМ!$C$33:$C$776,СВЦЭМ!$A$33:$A$776,$A58,СВЦЭМ!$B$33:$B$776,N$47)+'СЕТ СН'!$G$12+СВЦЭМ!$D$10+'СЕТ СН'!$G$6-'СЕТ СН'!$G$22</f>
        <v>974.9346716</v>
      </c>
      <c r="O58" s="36">
        <f>SUMIFS(СВЦЭМ!$C$33:$C$776,СВЦЭМ!$A$33:$A$776,$A58,СВЦЭМ!$B$33:$B$776,O$47)+'СЕТ СН'!$G$12+СВЦЭМ!$D$10+'СЕТ СН'!$G$6-'СЕТ СН'!$G$22</f>
        <v>980.33847177999996</v>
      </c>
      <c r="P58" s="36">
        <f>SUMIFS(СВЦЭМ!$C$33:$C$776,СВЦЭМ!$A$33:$A$776,$A58,СВЦЭМ!$B$33:$B$776,P$47)+'СЕТ СН'!$G$12+СВЦЭМ!$D$10+'СЕТ СН'!$G$6-'СЕТ СН'!$G$22</f>
        <v>988.50524237000002</v>
      </c>
      <c r="Q58" s="36">
        <f>SUMIFS(СВЦЭМ!$C$33:$C$776,СВЦЭМ!$A$33:$A$776,$A58,СВЦЭМ!$B$33:$B$776,Q$47)+'СЕТ СН'!$G$12+СВЦЭМ!$D$10+'СЕТ СН'!$G$6-'СЕТ СН'!$G$22</f>
        <v>979.95329370000002</v>
      </c>
      <c r="R58" s="36">
        <f>SUMIFS(СВЦЭМ!$C$33:$C$776,СВЦЭМ!$A$33:$A$776,$A58,СВЦЭМ!$B$33:$B$776,R$47)+'СЕТ СН'!$G$12+СВЦЭМ!$D$10+'СЕТ СН'!$G$6-'СЕТ СН'!$G$22</f>
        <v>978.54900205000001</v>
      </c>
      <c r="S58" s="36">
        <f>SUMIFS(СВЦЭМ!$C$33:$C$776,СВЦЭМ!$A$33:$A$776,$A58,СВЦЭМ!$B$33:$B$776,S$47)+'СЕТ СН'!$G$12+СВЦЭМ!$D$10+'СЕТ СН'!$G$6-'СЕТ СН'!$G$22</f>
        <v>979.12694369999997</v>
      </c>
      <c r="T58" s="36">
        <f>SUMIFS(СВЦЭМ!$C$33:$C$776,СВЦЭМ!$A$33:$A$776,$A58,СВЦЭМ!$B$33:$B$776,T$47)+'СЕТ СН'!$G$12+СВЦЭМ!$D$10+'СЕТ СН'!$G$6-'СЕТ СН'!$G$22</f>
        <v>984.08864585000003</v>
      </c>
      <c r="U58" s="36">
        <f>SUMIFS(СВЦЭМ!$C$33:$C$776,СВЦЭМ!$A$33:$A$776,$A58,СВЦЭМ!$B$33:$B$776,U$47)+'СЕТ СН'!$G$12+СВЦЭМ!$D$10+'СЕТ СН'!$G$6-'СЕТ СН'!$G$22</f>
        <v>974.74813222</v>
      </c>
      <c r="V58" s="36">
        <f>SUMIFS(СВЦЭМ!$C$33:$C$776,СВЦЭМ!$A$33:$A$776,$A58,СВЦЭМ!$B$33:$B$776,V$47)+'СЕТ СН'!$G$12+СВЦЭМ!$D$10+'СЕТ СН'!$G$6-'СЕТ СН'!$G$22</f>
        <v>959.31171971000003</v>
      </c>
      <c r="W58" s="36">
        <f>SUMIFS(СВЦЭМ!$C$33:$C$776,СВЦЭМ!$A$33:$A$776,$A58,СВЦЭМ!$B$33:$B$776,W$47)+'СЕТ СН'!$G$12+СВЦЭМ!$D$10+'СЕТ СН'!$G$6-'СЕТ СН'!$G$22</f>
        <v>945.04182748999995</v>
      </c>
      <c r="X58" s="36">
        <f>SUMIFS(СВЦЭМ!$C$33:$C$776,СВЦЭМ!$A$33:$A$776,$A58,СВЦЭМ!$B$33:$B$776,X$47)+'СЕТ СН'!$G$12+СВЦЭМ!$D$10+'СЕТ СН'!$G$6-'СЕТ СН'!$G$22</f>
        <v>981.77107962000002</v>
      </c>
      <c r="Y58" s="36">
        <f>SUMIFS(СВЦЭМ!$C$33:$C$776,СВЦЭМ!$A$33:$A$776,$A58,СВЦЭМ!$B$33:$B$776,Y$47)+'СЕТ СН'!$G$12+СВЦЭМ!$D$10+'СЕТ СН'!$G$6-'СЕТ СН'!$G$22</f>
        <v>1084.7679904399999</v>
      </c>
    </row>
    <row r="59" spans="1:25" ht="15.75" x14ac:dyDescent="0.2">
      <c r="A59" s="35">
        <f t="shared" si="1"/>
        <v>43994</v>
      </c>
      <c r="B59" s="36">
        <f>SUMIFS(СВЦЭМ!$C$33:$C$776,СВЦЭМ!$A$33:$A$776,$A59,СВЦЭМ!$B$33:$B$776,B$47)+'СЕТ СН'!$G$12+СВЦЭМ!$D$10+'СЕТ СН'!$G$6-'СЕТ СН'!$G$22</f>
        <v>1149.1371624200001</v>
      </c>
      <c r="C59" s="36">
        <f>SUMIFS(СВЦЭМ!$C$33:$C$776,СВЦЭМ!$A$33:$A$776,$A59,СВЦЭМ!$B$33:$B$776,C$47)+'СЕТ СН'!$G$12+СВЦЭМ!$D$10+'СЕТ СН'!$G$6-'СЕТ СН'!$G$22</f>
        <v>1205.4943899</v>
      </c>
      <c r="D59" s="36">
        <f>SUMIFS(СВЦЭМ!$C$33:$C$776,СВЦЭМ!$A$33:$A$776,$A59,СВЦЭМ!$B$33:$B$776,D$47)+'СЕТ СН'!$G$12+СВЦЭМ!$D$10+'СЕТ СН'!$G$6-'СЕТ СН'!$G$22</f>
        <v>1200.05396769</v>
      </c>
      <c r="E59" s="36">
        <f>SUMIFS(СВЦЭМ!$C$33:$C$776,СВЦЭМ!$A$33:$A$776,$A59,СВЦЭМ!$B$33:$B$776,E$47)+'СЕТ СН'!$G$12+СВЦЭМ!$D$10+'СЕТ СН'!$G$6-'СЕТ СН'!$G$22</f>
        <v>1182.3556760200001</v>
      </c>
      <c r="F59" s="36">
        <f>SUMIFS(СВЦЭМ!$C$33:$C$776,СВЦЭМ!$A$33:$A$776,$A59,СВЦЭМ!$B$33:$B$776,F$47)+'СЕТ СН'!$G$12+СВЦЭМ!$D$10+'СЕТ СН'!$G$6-'СЕТ СН'!$G$22</f>
        <v>1172.79878171</v>
      </c>
      <c r="G59" s="36">
        <f>SUMIFS(СВЦЭМ!$C$33:$C$776,СВЦЭМ!$A$33:$A$776,$A59,СВЦЭМ!$B$33:$B$776,G$47)+'СЕТ СН'!$G$12+СВЦЭМ!$D$10+'СЕТ СН'!$G$6-'СЕТ СН'!$G$22</f>
        <v>1186.36784358</v>
      </c>
      <c r="H59" s="36">
        <f>SUMIFS(СВЦЭМ!$C$33:$C$776,СВЦЭМ!$A$33:$A$776,$A59,СВЦЭМ!$B$33:$B$776,H$47)+'СЕТ СН'!$G$12+СВЦЭМ!$D$10+'СЕТ СН'!$G$6-'СЕТ СН'!$G$22</f>
        <v>1202.6604051900001</v>
      </c>
      <c r="I59" s="36">
        <f>SUMIFS(СВЦЭМ!$C$33:$C$776,СВЦЭМ!$A$33:$A$776,$A59,СВЦЭМ!$B$33:$B$776,I$47)+'СЕТ СН'!$G$12+СВЦЭМ!$D$10+'СЕТ СН'!$G$6-'СЕТ СН'!$G$22</f>
        <v>1180.2407700700001</v>
      </c>
      <c r="J59" s="36">
        <f>SUMIFS(СВЦЭМ!$C$33:$C$776,СВЦЭМ!$A$33:$A$776,$A59,СВЦЭМ!$B$33:$B$776,J$47)+'СЕТ СН'!$G$12+СВЦЭМ!$D$10+'СЕТ СН'!$G$6-'СЕТ СН'!$G$22</f>
        <v>1111.4381451300001</v>
      </c>
      <c r="K59" s="36">
        <f>SUMIFS(СВЦЭМ!$C$33:$C$776,СВЦЭМ!$A$33:$A$776,$A59,СВЦЭМ!$B$33:$B$776,K$47)+'СЕТ СН'!$G$12+СВЦЭМ!$D$10+'СЕТ СН'!$G$6-'СЕТ СН'!$G$22</f>
        <v>995.28760067999997</v>
      </c>
      <c r="L59" s="36">
        <f>SUMIFS(СВЦЭМ!$C$33:$C$776,СВЦЭМ!$A$33:$A$776,$A59,СВЦЭМ!$B$33:$B$776,L$47)+'СЕТ СН'!$G$12+СВЦЭМ!$D$10+'СЕТ СН'!$G$6-'СЕТ СН'!$G$22</f>
        <v>929.81498446000001</v>
      </c>
      <c r="M59" s="36">
        <f>SUMIFS(СВЦЭМ!$C$33:$C$776,СВЦЭМ!$A$33:$A$776,$A59,СВЦЭМ!$B$33:$B$776,M$47)+'СЕТ СН'!$G$12+СВЦЭМ!$D$10+'СЕТ СН'!$G$6-'СЕТ СН'!$G$22</f>
        <v>929.01757986999996</v>
      </c>
      <c r="N59" s="36">
        <f>SUMIFS(СВЦЭМ!$C$33:$C$776,СВЦЭМ!$A$33:$A$776,$A59,СВЦЭМ!$B$33:$B$776,N$47)+'СЕТ СН'!$G$12+СВЦЭМ!$D$10+'СЕТ СН'!$G$6-'СЕТ СН'!$G$22</f>
        <v>953.62441991000003</v>
      </c>
      <c r="O59" s="36">
        <f>SUMIFS(СВЦЭМ!$C$33:$C$776,СВЦЭМ!$A$33:$A$776,$A59,СВЦЭМ!$B$33:$B$776,O$47)+'СЕТ СН'!$G$12+СВЦЭМ!$D$10+'СЕТ СН'!$G$6-'СЕТ СН'!$G$22</f>
        <v>963.11765883999999</v>
      </c>
      <c r="P59" s="36">
        <f>SUMIFS(СВЦЭМ!$C$33:$C$776,СВЦЭМ!$A$33:$A$776,$A59,СВЦЭМ!$B$33:$B$776,P$47)+'СЕТ СН'!$G$12+СВЦЭМ!$D$10+'СЕТ СН'!$G$6-'СЕТ СН'!$G$22</f>
        <v>966.04874395000002</v>
      </c>
      <c r="Q59" s="36">
        <f>SUMIFS(СВЦЭМ!$C$33:$C$776,СВЦЭМ!$A$33:$A$776,$A59,СВЦЭМ!$B$33:$B$776,Q$47)+'СЕТ СН'!$G$12+СВЦЭМ!$D$10+'СЕТ СН'!$G$6-'СЕТ СН'!$G$22</f>
        <v>953.37236433999999</v>
      </c>
      <c r="R59" s="36">
        <f>SUMIFS(СВЦЭМ!$C$33:$C$776,СВЦЭМ!$A$33:$A$776,$A59,СВЦЭМ!$B$33:$B$776,R$47)+'СЕТ СН'!$G$12+СВЦЭМ!$D$10+'СЕТ СН'!$G$6-'СЕТ СН'!$G$22</f>
        <v>950.21438004000004</v>
      </c>
      <c r="S59" s="36">
        <f>SUMIFS(СВЦЭМ!$C$33:$C$776,СВЦЭМ!$A$33:$A$776,$A59,СВЦЭМ!$B$33:$B$776,S$47)+'СЕТ СН'!$G$12+СВЦЭМ!$D$10+'СЕТ СН'!$G$6-'СЕТ СН'!$G$22</f>
        <v>955.97200453000005</v>
      </c>
      <c r="T59" s="36">
        <f>SUMIFS(СВЦЭМ!$C$33:$C$776,СВЦЭМ!$A$33:$A$776,$A59,СВЦЭМ!$B$33:$B$776,T$47)+'СЕТ СН'!$G$12+СВЦЭМ!$D$10+'СЕТ СН'!$G$6-'СЕТ СН'!$G$22</f>
        <v>966.89528855000003</v>
      </c>
      <c r="U59" s="36">
        <f>SUMIFS(СВЦЭМ!$C$33:$C$776,СВЦЭМ!$A$33:$A$776,$A59,СВЦЭМ!$B$33:$B$776,U$47)+'СЕТ СН'!$G$12+СВЦЭМ!$D$10+'СЕТ СН'!$G$6-'СЕТ СН'!$G$22</f>
        <v>960.93588459</v>
      </c>
      <c r="V59" s="36">
        <f>SUMIFS(СВЦЭМ!$C$33:$C$776,СВЦЭМ!$A$33:$A$776,$A59,СВЦЭМ!$B$33:$B$776,V$47)+'СЕТ СН'!$G$12+СВЦЭМ!$D$10+'СЕТ СН'!$G$6-'СЕТ СН'!$G$22</f>
        <v>944.84303296999997</v>
      </c>
      <c r="W59" s="36">
        <f>SUMIFS(СВЦЭМ!$C$33:$C$776,СВЦЭМ!$A$33:$A$776,$A59,СВЦЭМ!$B$33:$B$776,W$47)+'СЕТ СН'!$G$12+СВЦЭМ!$D$10+'СЕТ СН'!$G$6-'СЕТ СН'!$G$22</f>
        <v>928.01691055000003</v>
      </c>
      <c r="X59" s="36">
        <f>SUMIFS(СВЦЭМ!$C$33:$C$776,СВЦЭМ!$A$33:$A$776,$A59,СВЦЭМ!$B$33:$B$776,X$47)+'СЕТ СН'!$G$12+СВЦЭМ!$D$10+'СЕТ СН'!$G$6-'СЕТ СН'!$G$22</f>
        <v>963.94616639000003</v>
      </c>
      <c r="Y59" s="36">
        <f>SUMIFS(СВЦЭМ!$C$33:$C$776,СВЦЭМ!$A$33:$A$776,$A59,СВЦЭМ!$B$33:$B$776,Y$47)+'СЕТ СН'!$G$12+СВЦЭМ!$D$10+'СЕТ СН'!$G$6-'СЕТ СН'!$G$22</f>
        <v>1072.7358309400001</v>
      </c>
    </row>
    <row r="60" spans="1:25" ht="15.75" x14ac:dyDescent="0.2">
      <c r="A60" s="35">
        <f t="shared" si="1"/>
        <v>43995</v>
      </c>
      <c r="B60" s="36">
        <f>SUMIFS(СВЦЭМ!$C$33:$C$776,СВЦЭМ!$A$33:$A$776,$A60,СВЦЭМ!$B$33:$B$776,B$47)+'СЕТ СН'!$G$12+СВЦЭМ!$D$10+'СЕТ СН'!$G$6-'СЕТ СН'!$G$22</f>
        <v>1110.16962915</v>
      </c>
      <c r="C60" s="36">
        <f>SUMIFS(СВЦЭМ!$C$33:$C$776,СВЦЭМ!$A$33:$A$776,$A60,СВЦЭМ!$B$33:$B$776,C$47)+'СЕТ СН'!$G$12+СВЦЭМ!$D$10+'СЕТ СН'!$G$6-'СЕТ СН'!$G$22</f>
        <v>1130.3913214700001</v>
      </c>
      <c r="D60" s="36">
        <f>SUMIFS(СВЦЭМ!$C$33:$C$776,СВЦЭМ!$A$33:$A$776,$A60,СВЦЭМ!$B$33:$B$776,D$47)+'СЕТ СН'!$G$12+СВЦЭМ!$D$10+'СЕТ СН'!$G$6-'СЕТ СН'!$G$22</f>
        <v>1153.5591189199999</v>
      </c>
      <c r="E60" s="36">
        <f>SUMIFS(СВЦЭМ!$C$33:$C$776,СВЦЭМ!$A$33:$A$776,$A60,СВЦЭМ!$B$33:$B$776,E$47)+'СЕТ СН'!$G$12+СВЦЭМ!$D$10+'СЕТ СН'!$G$6-'СЕТ СН'!$G$22</f>
        <v>1170.8489384500001</v>
      </c>
      <c r="F60" s="36">
        <f>SUMIFS(СВЦЭМ!$C$33:$C$776,СВЦЭМ!$A$33:$A$776,$A60,СВЦЭМ!$B$33:$B$776,F$47)+'СЕТ СН'!$G$12+СВЦЭМ!$D$10+'СЕТ СН'!$G$6-'СЕТ СН'!$G$22</f>
        <v>1171.4814177800001</v>
      </c>
      <c r="G60" s="36">
        <f>SUMIFS(СВЦЭМ!$C$33:$C$776,СВЦЭМ!$A$33:$A$776,$A60,СВЦЭМ!$B$33:$B$776,G$47)+'СЕТ СН'!$G$12+СВЦЭМ!$D$10+'СЕТ СН'!$G$6-'СЕТ СН'!$G$22</f>
        <v>1166.2265658400001</v>
      </c>
      <c r="H60" s="36">
        <f>SUMIFS(СВЦЭМ!$C$33:$C$776,СВЦЭМ!$A$33:$A$776,$A60,СВЦЭМ!$B$33:$B$776,H$47)+'СЕТ СН'!$G$12+СВЦЭМ!$D$10+'СЕТ СН'!$G$6-'СЕТ СН'!$G$22</f>
        <v>1157.0863961500002</v>
      </c>
      <c r="I60" s="36">
        <f>SUMIFS(СВЦЭМ!$C$33:$C$776,СВЦЭМ!$A$33:$A$776,$A60,СВЦЭМ!$B$33:$B$776,I$47)+'СЕТ СН'!$G$12+СВЦЭМ!$D$10+'СЕТ СН'!$G$6-'СЕТ СН'!$G$22</f>
        <v>1121.08837909</v>
      </c>
      <c r="J60" s="36">
        <f>SUMIFS(СВЦЭМ!$C$33:$C$776,СВЦЭМ!$A$33:$A$776,$A60,СВЦЭМ!$B$33:$B$776,J$47)+'СЕТ СН'!$G$12+СВЦЭМ!$D$10+'СЕТ СН'!$G$6-'СЕТ СН'!$G$22</f>
        <v>1061.98792718</v>
      </c>
      <c r="K60" s="36">
        <f>SUMIFS(СВЦЭМ!$C$33:$C$776,СВЦЭМ!$A$33:$A$776,$A60,СВЦЭМ!$B$33:$B$776,K$47)+'СЕТ СН'!$G$12+СВЦЭМ!$D$10+'СЕТ СН'!$G$6-'СЕТ СН'!$G$22</f>
        <v>989.38163410000004</v>
      </c>
      <c r="L60" s="36">
        <f>SUMIFS(СВЦЭМ!$C$33:$C$776,СВЦЭМ!$A$33:$A$776,$A60,СВЦЭМ!$B$33:$B$776,L$47)+'СЕТ СН'!$G$12+СВЦЭМ!$D$10+'СЕТ СН'!$G$6-'СЕТ СН'!$G$22</f>
        <v>927.94975145000001</v>
      </c>
      <c r="M60" s="36">
        <f>SUMIFS(СВЦЭМ!$C$33:$C$776,СВЦЭМ!$A$33:$A$776,$A60,СВЦЭМ!$B$33:$B$776,M$47)+'СЕТ СН'!$G$12+СВЦЭМ!$D$10+'СЕТ СН'!$G$6-'СЕТ СН'!$G$22</f>
        <v>932.09625903000006</v>
      </c>
      <c r="N60" s="36">
        <f>SUMIFS(СВЦЭМ!$C$33:$C$776,СВЦЭМ!$A$33:$A$776,$A60,СВЦЭМ!$B$33:$B$776,N$47)+'СЕТ СН'!$G$12+СВЦЭМ!$D$10+'СЕТ СН'!$G$6-'СЕТ СН'!$G$22</f>
        <v>937.19667944000003</v>
      </c>
      <c r="O60" s="36">
        <f>SUMIFS(СВЦЭМ!$C$33:$C$776,СВЦЭМ!$A$33:$A$776,$A60,СВЦЭМ!$B$33:$B$776,O$47)+'СЕТ СН'!$G$12+СВЦЭМ!$D$10+'СЕТ СН'!$G$6-'СЕТ СН'!$G$22</f>
        <v>943.63985677000005</v>
      </c>
      <c r="P60" s="36">
        <f>SUMIFS(СВЦЭМ!$C$33:$C$776,СВЦЭМ!$A$33:$A$776,$A60,СВЦЭМ!$B$33:$B$776,P$47)+'СЕТ СН'!$G$12+СВЦЭМ!$D$10+'СЕТ СН'!$G$6-'СЕТ СН'!$G$22</f>
        <v>950.35100392000004</v>
      </c>
      <c r="Q60" s="36">
        <f>SUMIFS(СВЦЭМ!$C$33:$C$776,СВЦЭМ!$A$33:$A$776,$A60,СВЦЭМ!$B$33:$B$776,Q$47)+'СЕТ СН'!$G$12+СВЦЭМ!$D$10+'СЕТ СН'!$G$6-'СЕТ СН'!$G$22</f>
        <v>936.42801239000005</v>
      </c>
      <c r="R60" s="36">
        <f>SUMIFS(СВЦЭМ!$C$33:$C$776,СВЦЭМ!$A$33:$A$776,$A60,СВЦЭМ!$B$33:$B$776,R$47)+'СЕТ СН'!$G$12+СВЦЭМ!$D$10+'СЕТ СН'!$G$6-'СЕТ СН'!$G$22</f>
        <v>935.69547835000003</v>
      </c>
      <c r="S60" s="36">
        <f>SUMIFS(СВЦЭМ!$C$33:$C$776,СВЦЭМ!$A$33:$A$776,$A60,СВЦЭМ!$B$33:$B$776,S$47)+'СЕТ СН'!$G$12+СВЦЭМ!$D$10+'СЕТ СН'!$G$6-'СЕТ СН'!$G$22</f>
        <v>941.38530187000003</v>
      </c>
      <c r="T60" s="36">
        <f>SUMIFS(СВЦЭМ!$C$33:$C$776,СВЦЭМ!$A$33:$A$776,$A60,СВЦЭМ!$B$33:$B$776,T$47)+'СЕТ СН'!$G$12+СВЦЭМ!$D$10+'СЕТ СН'!$G$6-'СЕТ СН'!$G$22</f>
        <v>952.24396736000006</v>
      </c>
      <c r="U60" s="36">
        <f>SUMIFS(СВЦЭМ!$C$33:$C$776,СВЦЭМ!$A$33:$A$776,$A60,СВЦЭМ!$B$33:$B$776,U$47)+'СЕТ СН'!$G$12+СВЦЭМ!$D$10+'СЕТ СН'!$G$6-'СЕТ СН'!$G$22</f>
        <v>951.20848051999997</v>
      </c>
      <c r="V60" s="36">
        <f>SUMIFS(СВЦЭМ!$C$33:$C$776,СВЦЭМ!$A$33:$A$776,$A60,СВЦЭМ!$B$33:$B$776,V$47)+'СЕТ СН'!$G$12+СВЦЭМ!$D$10+'СЕТ СН'!$G$6-'СЕТ СН'!$G$22</f>
        <v>941.59958386000005</v>
      </c>
      <c r="W60" s="36">
        <f>SUMIFS(СВЦЭМ!$C$33:$C$776,СВЦЭМ!$A$33:$A$776,$A60,СВЦЭМ!$B$33:$B$776,W$47)+'СЕТ СН'!$G$12+СВЦЭМ!$D$10+'СЕТ СН'!$G$6-'СЕТ СН'!$G$22</f>
        <v>923.23149453999997</v>
      </c>
      <c r="X60" s="36">
        <f>SUMIFS(СВЦЭМ!$C$33:$C$776,СВЦЭМ!$A$33:$A$776,$A60,СВЦЭМ!$B$33:$B$776,X$47)+'СЕТ СН'!$G$12+СВЦЭМ!$D$10+'СЕТ СН'!$G$6-'СЕТ СН'!$G$22</f>
        <v>948.58510344000001</v>
      </c>
      <c r="Y60" s="36">
        <f>SUMIFS(СВЦЭМ!$C$33:$C$776,СВЦЭМ!$A$33:$A$776,$A60,СВЦЭМ!$B$33:$B$776,Y$47)+'СЕТ СН'!$G$12+СВЦЭМ!$D$10+'СЕТ СН'!$G$6-'СЕТ СН'!$G$22</f>
        <v>1041.26983881</v>
      </c>
    </row>
    <row r="61" spans="1:25" ht="15.75" x14ac:dyDescent="0.2">
      <c r="A61" s="35">
        <f t="shared" si="1"/>
        <v>43996</v>
      </c>
      <c r="B61" s="36">
        <f>SUMIFS(СВЦЭМ!$C$33:$C$776,СВЦЭМ!$A$33:$A$776,$A61,СВЦЭМ!$B$33:$B$776,B$47)+'СЕТ СН'!$G$12+СВЦЭМ!$D$10+'СЕТ СН'!$G$6-'СЕТ СН'!$G$22</f>
        <v>1155.0290450700002</v>
      </c>
      <c r="C61" s="36">
        <f>SUMIFS(СВЦЭМ!$C$33:$C$776,СВЦЭМ!$A$33:$A$776,$A61,СВЦЭМ!$B$33:$B$776,C$47)+'СЕТ СН'!$G$12+СВЦЭМ!$D$10+'СЕТ СН'!$G$6-'СЕТ СН'!$G$22</f>
        <v>1177.191779</v>
      </c>
      <c r="D61" s="36">
        <f>SUMIFS(СВЦЭМ!$C$33:$C$776,СВЦЭМ!$A$33:$A$776,$A61,СВЦЭМ!$B$33:$B$776,D$47)+'СЕТ СН'!$G$12+СВЦЭМ!$D$10+'СЕТ СН'!$G$6-'СЕТ СН'!$G$22</f>
        <v>1161.1643026500001</v>
      </c>
      <c r="E61" s="36">
        <f>SUMIFS(СВЦЭМ!$C$33:$C$776,СВЦЭМ!$A$33:$A$776,$A61,СВЦЭМ!$B$33:$B$776,E$47)+'СЕТ СН'!$G$12+СВЦЭМ!$D$10+'СЕТ СН'!$G$6-'СЕТ СН'!$G$22</f>
        <v>1153.19550495</v>
      </c>
      <c r="F61" s="36">
        <f>SUMIFS(СВЦЭМ!$C$33:$C$776,СВЦЭМ!$A$33:$A$776,$A61,СВЦЭМ!$B$33:$B$776,F$47)+'СЕТ СН'!$G$12+СВЦЭМ!$D$10+'СЕТ СН'!$G$6-'СЕТ СН'!$G$22</f>
        <v>1143.4301489300001</v>
      </c>
      <c r="G61" s="36">
        <f>SUMIFS(СВЦЭМ!$C$33:$C$776,СВЦЭМ!$A$33:$A$776,$A61,СВЦЭМ!$B$33:$B$776,G$47)+'СЕТ СН'!$G$12+СВЦЭМ!$D$10+'СЕТ СН'!$G$6-'СЕТ СН'!$G$22</f>
        <v>1157.8200902900001</v>
      </c>
      <c r="H61" s="36">
        <f>SUMIFS(СВЦЭМ!$C$33:$C$776,СВЦЭМ!$A$33:$A$776,$A61,СВЦЭМ!$B$33:$B$776,H$47)+'СЕТ СН'!$G$12+СВЦЭМ!$D$10+'СЕТ СН'!$G$6-'СЕТ СН'!$G$22</f>
        <v>1147.1753636400001</v>
      </c>
      <c r="I61" s="36">
        <f>SUMIFS(СВЦЭМ!$C$33:$C$776,СВЦЭМ!$A$33:$A$776,$A61,СВЦЭМ!$B$33:$B$776,I$47)+'СЕТ СН'!$G$12+СВЦЭМ!$D$10+'СЕТ СН'!$G$6-'СЕТ СН'!$G$22</f>
        <v>1169.7135390800001</v>
      </c>
      <c r="J61" s="36">
        <f>SUMIFS(СВЦЭМ!$C$33:$C$776,СВЦЭМ!$A$33:$A$776,$A61,СВЦЭМ!$B$33:$B$776,J$47)+'СЕТ СН'!$G$12+СВЦЭМ!$D$10+'СЕТ СН'!$G$6-'СЕТ СН'!$G$22</f>
        <v>1107.49717308</v>
      </c>
      <c r="K61" s="36">
        <f>SUMIFS(СВЦЭМ!$C$33:$C$776,СВЦЭМ!$A$33:$A$776,$A61,СВЦЭМ!$B$33:$B$776,K$47)+'СЕТ СН'!$G$12+СВЦЭМ!$D$10+'СЕТ СН'!$G$6-'СЕТ СН'!$G$22</f>
        <v>984.54788418999999</v>
      </c>
      <c r="L61" s="36">
        <f>SUMIFS(СВЦЭМ!$C$33:$C$776,СВЦЭМ!$A$33:$A$776,$A61,СВЦЭМ!$B$33:$B$776,L$47)+'СЕТ СН'!$G$12+СВЦЭМ!$D$10+'СЕТ СН'!$G$6-'СЕТ СН'!$G$22</f>
        <v>906.45454337000001</v>
      </c>
      <c r="M61" s="36">
        <f>SUMIFS(СВЦЭМ!$C$33:$C$776,СВЦЭМ!$A$33:$A$776,$A61,СВЦЭМ!$B$33:$B$776,M$47)+'СЕТ СН'!$G$12+СВЦЭМ!$D$10+'СЕТ СН'!$G$6-'СЕТ СН'!$G$22</f>
        <v>906.06304001000001</v>
      </c>
      <c r="N61" s="36">
        <f>SUMIFS(СВЦЭМ!$C$33:$C$776,СВЦЭМ!$A$33:$A$776,$A61,СВЦЭМ!$B$33:$B$776,N$47)+'СЕТ СН'!$G$12+СВЦЭМ!$D$10+'СЕТ СН'!$G$6-'СЕТ СН'!$G$22</f>
        <v>916.43287802999998</v>
      </c>
      <c r="O61" s="36">
        <f>SUMIFS(СВЦЭМ!$C$33:$C$776,СВЦЭМ!$A$33:$A$776,$A61,СВЦЭМ!$B$33:$B$776,O$47)+'СЕТ СН'!$G$12+СВЦЭМ!$D$10+'СЕТ СН'!$G$6-'СЕТ СН'!$G$22</f>
        <v>910.40715045000002</v>
      </c>
      <c r="P61" s="36">
        <f>SUMIFS(СВЦЭМ!$C$33:$C$776,СВЦЭМ!$A$33:$A$776,$A61,СВЦЭМ!$B$33:$B$776,P$47)+'СЕТ СН'!$G$12+СВЦЭМ!$D$10+'СЕТ СН'!$G$6-'СЕТ СН'!$G$22</f>
        <v>909.30826847000003</v>
      </c>
      <c r="Q61" s="36">
        <f>SUMIFS(СВЦЭМ!$C$33:$C$776,СВЦЭМ!$A$33:$A$776,$A61,СВЦЭМ!$B$33:$B$776,Q$47)+'СЕТ СН'!$G$12+СВЦЭМ!$D$10+'СЕТ СН'!$G$6-'СЕТ СН'!$G$22</f>
        <v>893.98688834999996</v>
      </c>
      <c r="R61" s="36">
        <f>SUMIFS(СВЦЭМ!$C$33:$C$776,СВЦЭМ!$A$33:$A$776,$A61,СВЦЭМ!$B$33:$B$776,R$47)+'СЕТ СН'!$G$12+СВЦЭМ!$D$10+'СЕТ СН'!$G$6-'СЕТ СН'!$G$22</f>
        <v>889.97369003999995</v>
      </c>
      <c r="S61" s="36">
        <f>SUMIFS(СВЦЭМ!$C$33:$C$776,СВЦЭМ!$A$33:$A$776,$A61,СВЦЭМ!$B$33:$B$776,S$47)+'СЕТ СН'!$G$12+СВЦЭМ!$D$10+'СЕТ СН'!$G$6-'СЕТ СН'!$G$22</f>
        <v>898.70644628000002</v>
      </c>
      <c r="T61" s="36">
        <f>SUMIFS(СВЦЭМ!$C$33:$C$776,СВЦЭМ!$A$33:$A$776,$A61,СВЦЭМ!$B$33:$B$776,T$47)+'СЕТ СН'!$G$12+СВЦЭМ!$D$10+'СЕТ СН'!$G$6-'СЕТ СН'!$G$22</f>
        <v>895.69712822999998</v>
      </c>
      <c r="U61" s="36">
        <f>SUMIFS(СВЦЭМ!$C$33:$C$776,СВЦЭМ!$A$33:$A$776,$A61,СВЦЭМ!$B$33:$B$776,U$47)+'СЕТ СН'!$G$12+СВЦЭМ!$D$10+'СЕТ СН'!$G$6-'СЕТ СН'!$G$22</f>
        <v>892.97674933999997</v>
      </c>
      <c r="V61" s="36">
        <f>SUMIFS(СВЦЭМ!$C$33:$C$776,СВЦЭМ!$A$33:$A$776,$A61,СВЦЭМ!$B$33:$B$776,V$47)+'СЕТ СН'!$G$12+СВЦЭМ!$D$10+'СЕТ СН'!$G$6-'СЕТ СН'!$G$22</f>
        <v>864.44195241</v>
      </c>
      <c r="W61" s="36">
        <f>SUMIFS(СВЦЭМ!$C$33:$C$776,СВЦЭМ!$A$33:$A$776,$A61,СВЦЭМ!$B$33:$B$776,W$47)+'СЕТ СН'!$G$12+СВЦЭМ!$D$10+'СЕТ СН'!$G$6-'СЕТ СН'!$G$22</f>
        <v>855.28645152000001</v>
      </c>
      <c r="X61" s="36">
        <f>SUMIFS(СВЦЭМ!$C$33:$C$776,СВЦЭМ!$A$33:$A$776,$A61,СВЦЭМ!$B$33:$B$776,X$47)+'СЕТ СН'!$G$12+СВЦЭМ!$D$10+'СЕТ СН'!$G$6-'СЕТ СН'!$G$22</f>
        <v>903.94628570999998</v>
      </c>
      <c r="Y61" s="36">
        <f>SUMIFS(СВЦЭМ!$C$33:$C$776,СВЦЭМ!$A$33:$A$776,$A61,СВЦЭМ!$B$33:$B$776,Y$47)+'СЕТ СН'!$G$12+СВЦЭМ!$D$10+'СЕТ СН'!$G$6-'СЕТ СН'!$G$22</f>
        <v>1027.1977185400001</v>
      </c>
    </row>
    <row r="62" spans="1:25" ht="15.75" x14ac:dyDescent="0.2">
      <c r="A62" s="35">
        <f t="shared" si="1"/>
        <v>43997</v>
      </c>
      <c r="B62" s="36">
        <f>SUMIFS(СВЦЭМ!$C$33:$C$776,СВЦЭМ!$A$33:$A$776,$A62,СВЦЭМ!$B$33:$B$776,B$47)+'СЕТ СН'!$G$12+СВЦЭМ!$D$10+'СЕТ СН'!$G$6-'СЕТ СН'!$G$22</f>
        <v>1110.19494119</v>
      </c>
      <c r="C62" s="36">
        <f>SUMIFS(СВЦЭМ!$C$33:$C$776,СВЦЭМ!$A$33:$A$776,$A62,СВЦЭМ!$B$33:$B$776,C$47)+'СЕТ СН'!$G$12+СВЦЭМ!$D$10+'СЕТ СН'!$G$6-'СЕТ СН'!$G$22</f>
        <v>1142.1730373</v>
      </c>
      <c r="D62" s="36">
        <f>SUMIFS(СВЦЭМ!$C$33:$C$776,СВЦЭМ!$A$33:$A$776,$A62,СВЦЭМ!$B$33:$B$776,D$47)+'СЕТ СН'!$G$12+СВЦЭМ!$D$10+'СЕТ СН'!$G$6-'СЕТ СН'!$G$22</f>
        <v>1169.21104674</v>
      </c>
      <c r="E62" s="36">
        <f>SUMIFS(СВЦЭМ!$C$33:$C$776,СВЦЭМ!$A$33:$A$776,$A62,СВЦЭМ!$B$33:$B$776,E$47)+'СЕТ СН'!$G$12+СВЦЭМ!$D$10+'СЕТ СН'!$G$6-'СЕТ СН'!$G$22</f>
        <v>1173.85176254</v>
      </c>
      <c r="F62" s="36">
        <f>SUMIFS(СВЦЭМ!$C$33:$C$776,СВЦЭМ!$A$33:$A$776,$A62,СВЦЭМ!$B$33:$B$776,F$47)+'СЕТ СН'!$G$12+СВЦЭМ!$D$10+'СЕТ СН'!$G$6-'СЕТ СН'!$G$22</f>
        <v>1160.98198854</v>
      </c>
      <c r="G62" s="36">
        <f>SUMIFS(СВЦЭМ!$C$33:$C$776,СВЦЭМ!$A$33:$A$776,$A62,СВЦЭМ!$B$33:$B$776,G$47)+'СЕТ СН'!$G$12+СВЦЭМ!$D$10+'СЕТ СН'!$G$6-'СЕТ СН'!$G$22</f>
        <v>1168.58271236</v>
      </c>
      <c r="H62" s="36">
        <f>SUMIFS(СВЦЭМ!$C$33:$C$776,СВЦЭМ!$A$33:$A$776,$A62,СВЦЭМ!$B$33:$B$776,H$47)+'СЕТ СН'!$G$12+СВЦЭМ!$D$10+'СЕТ СН'!$G$6-'СЕТ СН'!$G$22</f>
        <v>1149.34802489</v>
      </c>
      <c r="I62" s="36">
        <f>SUMIFS(СВЦЭМ!$C$33:$C$776,СВЦЭМ!$A$33:$A$776,$A62,СВЦЭМ!$B$33:$B$776,I$47)+'СЕТ СН'!$G$12+СВЦЭМ!$D$10+'СЕТ СН'!$G$6-'СЕТ СН'!$G$22</f>
        <v>1116.9388839000001</v>
      </c>
      <c r="J62" s="36">
        <f>SUMIFS(СВЦЭМ!$C$33:$C$776,СВЦЭМ!$A$33:$A$776,$A62,СВЦЭМ!$B$33:$B$776,J$47)+'СЕТ СН'!$G$12+СВЦЭМ!$D$10+'СЕТ СН'!$G$6-'СЕТ СН'!$G$22</f>
        <v>1042.0735573700001</v>
      </c>
      <c r="K62" s="36">
        <f>SUMIFS(СВЦЭМ!$C$33:$C$776,СВЦЭМ!$A$33:$A$776,$A62,СВЦЭМ!$B$33:$B$776,K$47)+'СЕТ СН'!$G$12+СВЦЭМ!$D$10+'СЕТ СН'!$G$6-'СЕТ СН'!$G$22</f>
        <v>970.11333525999999</v>
      </c>
      <c r="L62" s="36">
        <f>SUMIFS(СВЦЭМ!$C$33:$C$776,СВЦЭМ!$A$33:$A$776,$A62,СВЦЭМ!$B$33:$B$776,L$47)+'СЕТ СН'!$G$12+СВЦЭМ!$D$10+'СЕТ СН'!$G$6-'СЕТ СН'!$G$22</f>
        <v>924.13061922999998</v>
      </c>
      <c r="M62" s="36">
        <f>SUMIFS(СВЦЭМ!$C$33:$C$776,СВЦЭМ!$A$33:$A$776,$A62,СВЦЭМ!$B$33:$B$776,M$47)+'СЕТ СН'!$G$12+СВЦЭМ!$D$10+'СЕТ СН'!$G$6-'СЕТ СН'!$G$22</f>
        <v>938.03017905000002</v>
      </c>
      <c r="N62" s="36">
        <f>SUMIFS(СВЦЭМ!$C$33:$C$776,СВЦЭМ!$A$33:$A$776,$A62,СВЦЭМ!$B$33:$B$776,N$47)+'СЕТ СН'!$G$12+СВЦЭМ!$D$10+'СЕТ СН'!$G$6-'СЕТ СН'!$G$22</f>
        <v>943.78491578000001</v>
      </c>
      <c r="O62" s="36">
        <f>SUMIFS(СВЦЭМ!$C$33:$C$776,СВЦЭМ!$A$33:$A$776,$A62,СВЦЭМ!$B$33:$B$776,O$47)+'СЕТ СН'!$G$12+СВЦЭМ!$D$10+'СЕТ СН'!$G$6-'СЕТ СН'!$G$22</f>
        <v>959.21211786000003</v>
      </c>
      <c r="P62" s="36">
        <f>SUMIFS(СВЦЭМ!$C$33:$C$776,СВЦЭМ!$A$33:$A$776,$A62,СВЦЭМ!$B$33:$B$776,P$47)+'СЕТ СН'!$G$12+СВЦЭМ!$D$10+'СЕТ СН'!$G$6-'СЕТ СН'!$G$22</f>
        <v>968.97200955999995</v>
      </c>
      <c r="Q62" s="36">
        <f>SUMIFS(СВЦЭМ!$C$33:$C$776,СВЦЭМ!$A$33:$A$776,$A62,СВЦЭМ!$B$33:$B$776,Q$47)+'СЕТ СН'!$G$12+СВЦЭМ!$D$10+'СЕТ СН'!$G$6-'СЕТ СН'!$G$22</f>
        <v>961.18088424999996</v>
      </c>
      <c r="R62" s="36">
        <f>SUMIFS(СВЦЭМ!$C$33:$C$776,СВЦЭМ!$A$33:$A$776,$A62,СВЦЭМ!$B$33:$B$776,R$47)+'СЕТ СН'!$G$12+СВЦЭМ!$D$10+'СЕТ СН'!$G$6-'СЕТ СН'!$G$22</f>
        <v>959.34248858000001</v>
      </c>
      <c r="S62" s="36">
        <f>SUMIFS(СВЦЭМ!$C$33:$C$776,СВЦЭМ!$A$33:$A$776,$A62,СВЦЭМ!$B$33:$B$776,S$47)+'СЕТ СН'!$G$12+СВЦЭМ!$D$10+'СЕТ СН'!$G$6-'СЕТ СН'!$G$22</f>
        <v>959.41507620000004</v>
      </c>
      <c r="T62" s="36">
        <f>SUMIFS(СВЦЭМ!$C$33:$C$776,СВЦЭМ!$A$33:$A$776,$A62,СВЦЭМ!$B$33:$B$776,T$47)+'СЕТ СН'!$G$12+СВЦЭМ!$D$10+'СЕТ СН'!$G$6-'СЕТ СН'!$G$22</f>
        <v>958.19623884999999</v>
      </c>
      <c r="U62" s="36">
        <f>SUMIFS(СВЦЭМ!$C$33:$C$776,СВЦЭМ!$A$33:$A$776,$A62,СВЦЭМ!$B$33:$B$776,U$47)+'СЕТ СН'!$G$12+СВЦЭМ!$D$10+'СЕТ СН'!$G$6-'СЕТ СН'!$G$22</f>
        <v>951.07780965999996</v>
      </c>
      <c r="V62" s="36">
        <f>SUMIFS(СВЦЭМ!$C$33:$C$776,СВЦЭМ!$A$33:$A$776,$A62,СВЦЭМ!$B$33:$B$776,V$47)+'СЕТ СН'!$G$12+СВЦЭМ!$D$10+'СЕТ СН'!$G$6-'СЕТ СН'!$G$22</f>
        <v>926.17484139999999</v>
      </c>
      <c r="W62" s="36">
        <f>SUMIFS(СВЦЭМ!$C$33:$C$776,СВЦЭМ!$A$33:$A$776,$A62,СВЦЭМ!$B$33:$B$776,W$47)+'СЕТ СН'!$G$12+СВЦЭМ!$D$10+'СЕТ СН'!$G$6-'СЕТ СН'!$G$22</f>
        <v>906.40177974000005</v>
      </c>
      <c r="X62" s="36">
        <f>SUMIFS(СВЦЭМ!$C$33:$C$776,СВЦЭМ!$A$33:$A$776,$A62,СВЦЭМ!$B$33:$B$776,X$47)+'СЕТ СН'!$G$12+СВЦЭМ!$D$10+'СЕТ СН'!$G$6-'СЕТ СН'!$G$22</f>
        <v>931.59061759999997</v>
      </c>
      <c r="Y62" s="36">
        <f>SUMIFS(СВЦЭМ!$C$33:$C$776,СВЦЭМ!$A$33:$A$776,$A62,СВЦЭМ!$B$33:$B$776,Y$47)+'СЕТ СН'!$G$12+СВЦЭМ!$D$10+'СЕТ СН'!$G$6-'СЕТ СН'!$G$22</f>
        <v>1035.8815567900001</v>
      </c>
    </row>
    <row r="63" spans="1:25" ht="15.75" x14ac:dyDescent="0.2">
      <c r="A63" s="35">
        <f t="shared" si="1"/>
        <v>43998</v>
      </c>
      <c r="B63" s="36">
        <f>SUMIFS(СВЦЭМ!$C$33:$C$776,СВЦЭМ!$A$33:$A$776,$A63,СВЦЭМ!$B$33:$B$776,B$47)+'СЕТ СН'!$G$12+СВЦЭМ!$D$10+'СЕТ СН'!$G$6-'СЕТ СН'!$G$22</f>
        <v>1147.3627976400001</v>
      </c>
      <c r="C63" s="36">
        <f>SUMIFS(СВЦЭМ!$C$33:$C$776,СВЦЭМ!$A$33:$A$776,$A63,СВЦЭМ!$B$33:$B$776,C$47)+'СЕТ СН'!$G$12+СВЦЭМ!$D$10+'СЕТ СН'!$G$6-'СЕТ СН'!$G$22</f>
        <v>1180.67767192</v>
      </c>
      <c r="D63" s="36">
        <f>SUMIFS(СВЦЭМ!$C$33:$C$776,СВЦЭМ!$A$33:$A$776,$A63,СВЦЭМ!$B$33:$B$776,D$47)+'СЕТ СН'!$G$12+СВЦЭМ!$D$10+'СЕТ СН'!$G$6-'СЕТ СН'!$G$22</f>
        <v>1199.9270876</v>
      </c>
      <c r="E63" s="36">
        <f>SUMIFS(СВЦЭМ!$C$33:$C$776,СВЦЭМ!$A$33:$A$776,$A63,СВЦЭМ!$B$33:$B$776,E$47)+'СЕТ СН'!$G$12+СВЦЭМ!$D$10+'СЕТ СН'!$G$6-'СЕТ СН'!$G$22</f>
        <v>1193.04804967</v>
      </c>
      <c r="F63" s="36">
        <f>SUMIFS(СВЦЭМ!$C$33:$C$776,СВЦЭМ!$A$33:$A$776,$A63,СВЦЭМ!$B$33:$B$776,F$47)+'СЕТ СН'!$G$12+СВЦЭМ!$D$10+'СЕТ СН'!$G$6-'СЕТ СН'!$G$22</f>
        <v>1190.7368813200001</v>
      </c>
      <c r="G63" s="36">
        <f>SUMIFS(СВЦЭМ!$C$33:$C$776,СВЦЭМ!$A$33:$A$776,$A63,СВЦЭМ!$B$33:$B$776,G$47)+'СЕТ СН'!$G$12+СВЦЭМ!$D$10+'СЕТ СН'!$G$6-'СЕТ СН'!$G$22</f>
        <v>1198.9045230900001</v>
      </c>
      <c r="H63" s="36">
        <f>SUMIFS(СВЦЭМ!$C$33:$C$776,СВЦЭМ!$A$33:$A$776,$A63,СВЦЭМ!$B$33:$B$776,H$47)+'СЕТ СН'!$G$12+СВЦЭМ!$D$10+'СЕТ СН'!$G$6-'СЕТ СН'!$G$22</f>
        <v>1206.44830174</v>
      </c>
      <c r="I63" s="36">
        <f>SUMIFS(СВЦЭМ!$C$33:$C$776,СВЦЭМ!$A$33:$A$776,$A63,СВЦЭМ!$B$33:$B$776,I$47)+'СЕТ СН'!$G$12+СВЦЭМ!$D$10+'СЕТ СН'!$G$6-'СЕТ СН'!$G$22</f>
        <v>1157.06215034</v>
      </c>
      <c r="J63" s="36">
        <f>SUMIFS(СВЦЭМ!$C$33:$C$776,СВЦЭМ!$A$33:$A$776,$A63,СВЦЭМ!$B$33:$B$776,J$47)+'СЕТ СН'!$G$12+СВЦЭМ!$D$10+'СЕТ СН'!$G$6-'СЕТ СН'!$G$22</f>
        <v>1094.6259136900001</v>
      </c>
      <c r="K63" s="36">
        <f>SUMIFS(СВЦЭМ!$C$33:$C$776,СВЦЭМ!$A$33:$A$776,$A63,СВЦЭМ!$B$33:$B$776,K$47)+'СЕТ СН'!$G$12+СВЦЭМ!$D$10+'СЕТ СН'!$G$6-'СЕТ СН'!$G$22</f>
        <v>1007.0783843200001</v>
      </c>
      <c r="L63" s="36">
        <f>SUMIFS(СВЦЭМ!$C$33:$C$776,СВЦЭМ!$A$33:$A$776,$A63,СВЦЭМ!$B$33:$B$776,L$47)+'СЕТ СН'!$G$12+СВЦЭМ!$D$10+'СЕТ СН'!$G$6-'СЕТ СН'!$G$22</f>
        <v>954.62401361000002</v>
      </c>
      <c r="M63" s="36">
        <f>SUMIFS(СВЦЭМ!$C$33:$C$776,СВЦЭМ!$A$33:$A$776,$A63,СВЦЭМ!$B$33:$B$776,M$47)+'СЕТ СН'!$G$12+СВЦЭМ!$D$10+'СЕТ СН'!$G$6-'СЕТ СН'!$G$22</f>
        <v>951.94442127000002</v>
      </c>
      <c r="N63" s="36">
        <f>SUMIFS(СВЦЭМ!$C$33:$C$776,СВЦЭМ!$A$33:$A$776,$A63,СВЦЭМ!$B$33:$B$776,N$47)+'СЕТ СН'!$G$12+СВЦЭМ!$D$10+'СЕТ СН'!$G$6-'СЕТ СН'!$G$22</f>
        <v>956.75086637000004</v>
      </c>
      <c r="O63" s="36">
        <f>SUMIFS(СВЦЭМ!$C$33:$C$776,СВЦЭМ!$A$33:$A$776,$A63,СВЦЭМ!$B$33:$B$776,O$47)+'СЕТ СН'!$G$12+СВЦЭМ!$D$10+'СЕТ СН'!$G$6-'СЕТ СН'!$G$22</f>
        <v>966.52015496000001</v>
      </c>
      <c r="P63" s="36">
        <f>SUMIFS(СВЦЭМ!$C$33:$C$776,СВЦЭМ!$A$33:$A$776,$A63,СВЦЭМ!$B$33:$B$776,P$47)+'СЕТ СН'!$G$12+СВЦЭМ!$D$10+'СЕТ СН'!$G$6-'СЕТ СН'!$G$22</f>
        <v>964.03094582999995</v>
      </c>
      <c r="Q63" s="36">
        <f>SUMIFS(СВЦЭМ!$C$33:$C$776,СВЦЭМ!$A$33:$A$776,$A63,СВЦЭМ!$B$33:$B$776,Q$47)+'СЕТ СН'!$G$12+СВЦЭМ!$D$10+'СЕТ СН'!$G$6-'СЕТ СН'!$G$22</f>
        <v>968.72208637000006</v>
      </c>
      <c r="R63" s="36">
        <f>SUMIFS(СВЦЭМ!$C$33:$C$776,СВЦЭМ!$A$33:$A$776,$A63,СВЦЭМ!$B$33:$B$776,R$47)+'СЕТ СН'!$G$12+СВЦЭМ!$D$10+'СЕТ СН'!$G$6-'СЕТ СН'!$G$22</f>
        <v>967.54153062</v>
      </c>
      <c r="S63" s="36">
        <f>SUMIFS(СВЦЭМ!$C$33:$C$776,СВЦЭМ!$A$33:$A$776,$A63,СВЦЭМ!$B$33:$B$776,S$47)+'СЕТ СН'!$G$12+СВЦЭМ!$D$10+'СЕТ СН'!$G$6-'СЕТ СН'!$G$22</f>
        <v>969.25752446000001</v>
      </c>
      <c r="T63" s="36">
        <f>SUMIFS(СВЦЭМ!$C$33:$C$776,СВЦЭМ!$A$33:$A$776,$A63,СВЦЭМ!$B$33:$B$776,T$47)+'СЕТ СН'!$G$12+СВЦЭМ!$D$10+'СЕТ СН'!$G$6-'СЕТ СН'!$G$22</f>
        <v>965.38902515999996</v>
      </c>
      <c r="U63" s="36">
        <f>SUMIFS(СВЦЭМ!$C$33:$C$776,СВЦЭМ!$A$33:$A$776,$A63,СВЦЭМ!$B$33:$B$776,U$47)+'СЕТ СН'!$G$12+СВЦЭМ!$D$10+'СЕТ СН'!$G$6-'СЕТ СН'!$G$22</f>
        <v>958.95902956999998</v>
      </c>
      <c r="V63" s="36">
        <f>SUMIFS(СВЦЭМ!$C$33:$C$776,СВЦЭМ!$A$33:$A$776,$A63,СВЦЭМ!$B$33:$B$776,V$47)+'СЕТ СН'!$G$12+СВЦЭМ!$D$10+'СЕТ СН'!$G$6-'СЕТ СН'!$G$22</f>
        <v>916.54850412999997</v>
      </c>
      <c r="W63" s="36">
        <f>SUMIFS(СВЦЭМ!$C$33:$C$776,СВЦЭМ!$A$33:$A$776,$A63,СВЦЭМ!$B$33:$B$776,W$47)+'СЕТ СН'!$G$12+СВЦЭМ!$D$10+'СЕТ СН'!$G$6-'СЕТ СН'!$G$22</f>
        <v>918.30560274000004</v>
      </c>
      <c r="X63" s="36">
        <f>SUMIFS(СВЦЭМ!$C$33:$C$776,СВЦЭМ!$A$33:$A$776,$A63,СВЦЭМ!$B$33:$B$776,X$47)+'СЕТ СН'!$G$12+СВЦЭМ!$D$10+'СЕТ СН'!$G$6-'СЕТ СН'!$G$22</f>
        <v>975.41497130000005</v>
      </c>
      <c r="Y63" s="36">
        <f>SUMIFS(СВЦЭМ!$C$33:$C$776,СВЦЭМ!$A$33:$A$776,$A63,СВЦЭМ!$B$33:$B$776,Y$47)+'СЕТ СН'!$G$12+СВЦЭМ!$D$10+'СЕТ СН'!$G$6-'СЕТ СН'!$G$22</f>
        <v>1056.07903483</v>
      </c>
    </row>
    <row r="64" spans="1:25" ht="15.75" x14ac:dyDescent="0.2">
      <c r="A64" s="35">
        <f t="shared" si="1"/>
        <v>43999</v>
      </c>
      <c r="B64" s="36">
        <f>SUMIFS(СВЦЭМ!$C$33:$C$776,СВЦЭМ!$A$33:$A$776,$A64,СВЦЭМ!$B$33:$B$776,B$47)+'СЕТ СН'!$G$12+СВЦЭМ!$D$10+'СЕТ СН'!$G$6-'СЕТ СН'!$G$22</f>
        <v>1184.20860169</v>
      </c>
      <c r="C64" s="36">
        <f>SUMIFS(СВЦЭМ!$C$33:$C$776,СВЦЭМ!$A$33:$A$776,$A64,СВЦЭМ!$B$33:$B$776,C$47)+'СЕТ СН'!$G$12+СВЦЭМ!$D$10+'СЕТ СН'!$G$6-'СЕТ СН'!$G$22</f>
        <v>1227.2666138099999</v>
      </c>
      <c r="D64" s="36">
        <f>SUMIFS(СВЦЭМ!$C$33:$C$776,СВЦЭМ!$A$33:$A$776,$A64,СВЦЭМ!$B$33:$B$776,D$47)+'СЕТ СН'!$G$12+СВЦЭМ!$D$10+'СЕТ СН'!$G$6-'СЕТ СН'!$G$22</f>
        <v>1205.8646562599999</v>
      </c>
      <c r="E64" s="36">
        <f>SUMIFS(СВЦЭМ!$C$33:$C$776,СВЦЭМ!$A$33:$A$776,$A64,СВЦЭМ!$B$33:$B$776,E$47)+'СЕТ СН'!$G$12+СВЦЭМ!$D$10+'СЕТ СН'!$G$6-'СЕТ СН'!$G$22</f>
        <v>1193.22452363</v>
      </c>
      <c r="F64" s="36">
        <f>SUMIFS(СВЦЭМ!$C$33:$C$776,СВЦЭМ!$A$33:$A$776,$A64,СВЦЭМ!$B$33:$B$776,F$47)+'СЕТ СН'!$G$12+СВЦЭМ!$D$10+'СЕТ СН'!$G$6-'СЕТ СН'!$G$22</f>
        <v>1190.67471185</v>
      </c>
      <c r="G64" s="36">
        <f>SUMIFS(СВЦЭМ!$C$33:$C$776,СВЦЭМ!$A$33:$A$776,$A64,СВЦЭМ!$B$33:$B$776,G$47)+'СЕТ СН'!$G$12+СВЦЭМ!$D$10+'СЕТ СН'!$G$6-'СЕТ СН'!$G$22</f>
        <v>1204.31700183</v>
      </c>
      <c r="H64" s="36">
        <f>SUMIFS(СВЦЭМ!$C$33:$C$776,СВЦЭМ!$A$33:$A$776,$A64,СВЦЭМ!$B$33:$B$776,H$47)+'СЕТ СН'!$G$12+СВЦЭМ!$D$10+'СЕТ СН'!$G$6-'СЕТ СН'!$G$22</f>
        <v>1233.7803636899998</v>
      </c>
      <c r="I64" s="36">
        <f>SUMIFS(СВЦЭМ!$C$33:$C$776,СВЦЭМ!$A$33:$A$776,$A64,СВЦЭМ!$B$33:$B$776,I$47)+'СЕТ СН'!$G$12+СВЦЭМ!$D$10+'СЕТ СН'!$G$6-'СЕТ СН'!$G$22</f>
        <v>1205.9428532500001</v>
      </c>
      <c r="J64" s="36">
        <f>SUMIFS(СВЦЭМ!$C$33:$C$776,СВЦЭМ!$A$33:$A$776,$A64,СВЦЭМ!$B$33:$B$776,J$47)+'СЕТ СН'!$G$12+СВЦЭМ!$D$10+'СЕТ СН'!$G$6-'СЕТ СН'!$G$22</f>
        <v>1138.6607100700001</v>
      </c>
      <c r="K64" s="36">
        <f>SUMIFS(СВЦЭМ!$C$33:$C$776,СВЦЭМ!$A$33:$A$776,$A64,СВЦЭМ!$B$33:$B$776,K$47)+'СЕТ СН'!$G$12+СВЦЭМ!$D$10+'СЕТ СН'!$G$6-'СЕТ СН'!$G$22</f>
        <v>1030.9431362800001</v>
      </c>
      <c r="L64" s="36">
        <f>SUMIFS(СВЦЭМ!$C$33:$C$776,СВЦЭМ!$A$33:$A$776,$A64,СВЦЭМ!$B$33:$B$776,L$47)+'СЕТ СН'!$G$12+СВЦЭМ!$D$10+'СЕТ СН'!$G$6-'СЕТ СН'!$G$22</f>
        <v>950.84124219</v>
      </c>
      <c r="M64" s="36">
        <f>SUMIFS(СВЦЭМ!$C$33:$C$776,СВЦЭМ!$A$33:$A$776,$A64,СВЦЭМ!$B$33:$B$776,M$47)+'СЕТ СН'!$G$12+СВЦЭМ!$D$10+'СЕТ СН'!$G$6-'СЕТ СН'!$G$22</f>
        <v>937.93082891999995</v>
      </c>
      <c r="N64" s="36">
        <f>SUMIFS(СВЦЭМ!$C$33:$C$776,СВЦЭМ!$A$33:$A$776,$A64,СВЦЭМ!$B$33:$B$776,N$47)+'СЕТ СН'!$G$12+СВЦЭМ!$D$10+'СЕТ СН'!$G$6-'СЕТ СН'!$G$22</f>
        <v>942.13351053999997</v>
      </c>
      <c r="O64" s="36">
        <f>SUMIFS(СВЦЭМ!$C$33:$C$776,СВЦЭМ!$A$33:$A$776,$A64,СВЦЭМ!$B$33:$B$776,O$47)+'СЕТ СН'!$G$12+СВЦЭМ!$D$10+'СЕТ СН'!$G$6-'СЕТ СН'!$G$22</f>
        <v>956.18146967999996</v>
      </c>
      <c r="P64" s="36">
        <f>SUMIFS(СВЦЭМ!$C$33:$C$776,СВЦЭМ!$A$33:$A$776,$A64,СВЦЭМ!$B$33:$B$776,P$47)+'СЕТ СН'!$G$12+СВЦЭМ!$D$10+'СЕТ СН'!$G$6-'СЕТ СН'!$G$22</f>
        <v>968.90355138999996</v>
      </c>
      <c r="Q64" s="36">
        <f>SUMIFS(СВЦЭМ!$C$33:$C$776,СВЦЭМ!$A$33:$A$776,$A64,СВЦЭМ!$B$33:$B$776,Q$47)+'СЕТ СН'!$G$12+СВЦЭМ!$D$10+'СЕТ СН'!$G$6-'СЕТ СН'!$G$22</f>
        <v>961.11788610999997</v>
      </c>
      <c r="R64" s="36">
        <f>SUMIFS(СВЦЭМ!$C$33:$C$776,СВЦЭМ!$A$33:$A$776,$A64,СВЦЭМ!$B$33:$B$776,R$47)+'СЕТ СН'!$G$12+СВЦЭМ!$D$10+'СЕТ СН'!$G$6-'СЕТ СН'!$G$22</f>
        <v>956.42168250999998</v>
      </c>
      <c r="S64" s="36">
        <f>SUMIFS(СВЦЭМ!$C$33:$C$776,СВЦЭМ!$A$33:$A$776,$A64,СВЦЭМ!$B$33:$B$776,S$47)+'СЕТ СН'!$G$12+СВЦЭМ!$D$10+'СЕТ СН'!$G$6-'СЕТ СН'!$G$22</f>
        <v>958.73305889999995</v>
      </c>
      <c r="T64" s="36">
        <f>SUMIFS(СВЦЭМ!$C$33:$C$776,СВЦЭМ!$A$33:$A$776,$A64,СВЦЭМ!$B$33:$B$776,T$47)+'СЕТ СН'!$G$12+СВЦЭМ!$D$10+'СЕТ СН'!$G$6-'СЕТ СН'!$G$22</f>
        <v>969.28828553000005</v>
      </c>
      <c r="U64" s="36">
        <f>SUMIFS(СВЦЭМ!$C$33:$C$776,СВЦЭМ!$A$33:$A$776,$A64,СВЦЭМ!$B$33:$B$776,U$47)+'СЕТ СН'!$G$12+СВЦЭМ!$D$10+'СЕТ СН'!$G$6-'СЕТ СН'!$G$22</f>
        <v>961.60343644</v>
      </c>
      <c r="V64" s="36">
        <f>SUMIFS(СВЦЭМ!$C$33:$C$776,СВЦЭМ!$A$33:$A$776,$A64,СВЦЭМ!$B$33:$B$776,V$47)+'СЕТ СН'!$G$12+СВЦЭМ!$D$10+'СЕТ СН'!$G$6-'СЕТ СН'!$G$22</f>
        <v>951.36931859000003</v>
      </c>
      <c r="W64" s="36">
        <f>SUMIFS(СВЦЭМ!$C$33:$C$776,СВЦЭМ!$A$33:$A$776,$A64,СВЦЭМ!$B$33:$B$776,W$47)+'СЕТ СН'!$G$12+СВЦЭМ!$D$10+'СЕТ СН'!$G$6-'СЕТ СН'!$G$22</f>
        <v>954.79910796000001</v>
      </c>
      <c r="X64" s="36">
        <f>SUMIFS(СВЦЭМ!$C$33:$C$776,СВЦЭМ!$A$33:$A$776,$A64,СВЦЭМ!$B$33:$B$776,X$47)+'СЕТ СН'!$G$12+СВЦЭМ!$D$10+'СЕТ СН'!$G$6-'СЕТ СН'!$G$22</f>
        <v>1005.3380051300001</v>
      </c>
      <c r="Y64" s="36">
        <f>SUMIFS(СВЦЭМ!$C$33:$C$776,СВЦЭМ!$A$33:$A$776,$A64,СВЦЭМ!$B$33:$B$776,Y$47)+'СЕТ СН'!$G$12+СВЦЭМ!$D$10+'СЕТ СН'!$G$6-'СЕТ СН'!$G$22</f>
        <v>1098.27291274</v>
      </c>
    </row>
    <row r="65" spans="1:27" ht="15.75" x14ac:dyDescent="0.2">
      <c r="A65" s="35">
        <f t="shared" si="1"/>
        <v>44000</v>
      </c>
      <c r="B65" s="36">
        <f>SUMIFS(СВЦЭМ!$C$33:$C$776,СВЦЭМ!$A$33:$A$776,$A65,СВЦЭМ!$B$33:$B$776,B$47)+'СЕТ СН'!$G$12+СВЦЭМ!$D$10+'СЕТ СН'!$G$6-'СЕТ СН'!$G$22</f>
        <v>1062.7686462500001</v>
      </c>
      <c r="C65" s="36">
        <f>SUMIFS(СВЦЭМ!$C$33:$C$776,СВЦЭМ!$A$33:$A$776,$A65,СВЦЭМ!$B$33:$B$776,C$47)+'СЕТ СН'!$G$12+СВЦЭМ!$D$10+'СЕТ СН'!$G$6-'СЕТ СН'!$G$22</f>
        <v>1036.8505588400001</v>
      </c>
      <c r="D65" s="36">
        <f>SUMIFS(СВЦЭМ!$C$33:$C$776,СВЦЭМ!$A$33:$A$776,$A65,СВЦЭМ!$B$33:$B$776,D$47)+'СЕТ СН'!$G$12+СВЦЭМ!$D$10+'СЕТ СН'!$G$6-'СЕТ СН'!$G$22</f>
        <v>1066.46995032</v>
      </c>
      <c r="E65" s="36">
        <f>SUMIFS(СВЦЭМ!$C$33:$C$776,СВЦЭМ!$A$33:$A$776,$A65,СВЦЭМ!$B$33:$B$776,E$47)+'СЕТ СН'!$G$12+СВЦЭМ!$D$10+'СЕТ СН'!$G$6-'СЕТ СН'!$G$22</f>
        <v>1082.06979056</v>
      </c>
      <c r="F65" s="36">
        <f>SUMIFS(СВЦЭМ!$C$33:$C$776,СВЦЭМ!$A$33:$A$776,$A65,СВЦЭМ!$B$33:$B$776,F$47)+'СЕТ СН'!$G$12+СВЦЭМ!$D$10+'СЕТ СН'!$G$6-'СЕТ СН'!$G$22</f>
        <v>1078.87482783</v>
      </c>
      <c r="G65" s="36">
        <f>SUMIFS(СВЦЭМ!$C$33:$C$776,СВЦЭМ!$A$33:$A$776,$A65,СВЦЭМ!$B$33:$B$776,G$47)+'СЕТ СН'!$G$12+СВЦЭМ!$D$10+'СЕТ СН'!$G$6-'СЕТ СН'!$G$22</f>
        <v>1206.4466205800002</v>
      </c>
      <c r="H65" s="36">
        <f>SUMIFS(СВЦЭМ!$C$33:$C$776,СВЦЭМ!$A$33:$A$776,$A65,СВЦЭМ!$B$33:$B$776,H$47)+'СЕТ СН'!$G$12+СВЦЭМ!$D$10+'СЕТ СН'!$G$6-'СЕТ СН'!$G$22</f>
        <v>1158.59092702</v>
      </c>
      <c r="I65" s="36">
        <f>SUMIFS(СВЦЭМ!$C$33:$C$776,СВЦЭМ!$A$33:$A$776,$A65,СВЦЭМ!$B$33:$B$776,I$47)+'СЕТ СН'!$G$12+СВЦЭМ!$D$10+'СЕТ СН'!$G$6-'СЕТ СН'!$G$22</f>
        <v>1150.7085636100001</v>
      </c>
      <c r="J65" s="36">
        <f>SUMIFS(СВЦЭМ!$C$33:$C$776,СВЦЭМ!$A$33:$A$776,$A65,СВЦЭМ!$B$33:$B$776,J$47)+'СЕТ СН'!$G$12+СВЦЭМ!$D$10+'СЕТ СН'!$G$6-'СЕТ СН'!$G$22</f>
        <v>1155.91243672</v>
      </c>
      <c r="K65" s="36">
        <f>SUMIFS(СВЦЭМ!$C$33:$C$776,СВЦЭМ!$A$33:$A$776,$A65,СВЦЭМ!$B$33:$B$776,K$47)+'СЕТ СН'!$G$12+СВЦЭМ!$D$10+'СЕТ СН'!$G$6-'СЕТ СН'!$G$22</f>
        <v>1058.3061857300002</v>
      </c>
      <c r="L65" s="36">
        <f>SUMIFS(СВЦЭМ!$C$33:$C$776,СВЦЭМ!$A$33:$A$776,$A65,СВЦЭМ!$B$33:$B$776,L$47)+'СЕТ СН'!$G$12+СВЦЭМ!$D$10+'СЕТ СН'!$G$6-'СЕТ СН'!$G$22</f>
        <v>1001.65845228</v>
      </c>
      <c r="M65" s="36">
        <f>SUMIFS(СВЦЭМ!$C$33:$C$776,СВЦЭМ!$A$33:$A$776,$A65,СВЦЭМ!$B$33:$B$776,M$47)+'СЕТ СН'!$G$12+СВЦЭМ!$D$10+'СЕТ СН'!$G$6-'СЕТ СН'!$G$22</f>
        <v>985.74187423000001</v>
      </c>
      <c r="N65" s="36">
        <f>SUMIFS(СВЦЭМ!$C$33:$C$776,СВЦЭМ!$A$33:$A$776,$A65,СВЦЭМ!$B$33:$B$776,N$47)+'СЕТ СН'!$G$12+СВЦЭМ!$D$10+'СЕТ СН'!$G$6-'СЕТ СН'!$G$22</f>
        <v>1002.0311391499999</v>
      </c>
      <c r="O65" s="36">
        <f>SUMIFS(СВЦЭМ!$C$33:$C$776,СВЦЭМ!$A$33:$A$776,$A65,СВЦЭМ!$B$33:$B$776,O$47)+'СЕТ СН'!$G$12+СВЦЭМ!$D$10+'СЕТ СН'!$G$6-'СЕТ СН'!$G$22</f>
        <v>1019.1532640299999</v>
      </c>
      <c r="P65" s="36">
        <f>SUMIFS(СВЦЭМ!$C$33:$C$776,СВЦЭМ!$A$33:$A$776,$A65,СВЦЭМ!$B$33:$B$776,P$47)+'СЕТ СН'!$G$12+СВЦЭМ!$D$10+'СЕТ СН'!$G$6-'СЕТ СН'!$G$22</f>
        <v>1009.29142311</v>
      </c>
      <c r="Q65" s="36">
        <f>SUMIFS(СВЦЭМ!$C$33:$C$776,СВЦЭМ!$A$33:$A$776,$A65,СВЦЭМ!$B$33:$B$776,Q$47)+'СЕТ СН'!$G$12+СВЦЭМ!$D$10+'СЕТ СН'!$G$6-'СЕТ СН'!$G$22</f>
        <v>1012.9796990900001</v>
      </c>
      <c r="R65" s="36">
        <f>SUMIFS(СВЦЭМ!$C$33:$C$776,СВЦЭМ!$A$33:$A$776,$A65,СВЦЭМ!$B$33:$B$776,R$47)+'СЕТ СН'!$G$12+СВЦЭМ!$D$10+'СЕТ СН'!$G$6-'СЕТ СН'!$G$22</f>
        <v>1006.92168283</v>
      </c>
      <c r="S65" s="36">
        <f>SUMIFS(СВЦЭМ!$C$33:$C$776,СВЦЭМ!$A$33:$A$776,$A65,СВЦЭМ!$B$33:$B$776,S$47)+'СЕТ СН'!$G$12+СВЦЭМ!$D$10+'СЕТ СН'!$G$6-'СЕТ СН'!$G$22</f>
        <v>1021.8966890299999</v>
      </c>
      <c r="T65" s="36">
        <f>SUMIFS(СВЦЭМ!$C$33:$C$776,СВЦЭМ!$A$33:$A$776,$A65,СВЦЭМ!$B$33:$B$776,T$47)+'СЕТ СН'!$G$12+СВЦЭМ!$D$10+'СЕТ СН'!$G$6-'СЕТ СН'!$G$22</f>
        <v>1017.0735995</v>
      </c>
      <c r="U65" s="36">
        <f>SUMIFS(СВЦЭМ!$C$33:$C$776,СВЦЭМ!$A$33:$A$776,$A65,СВЦЭМ!$B$33:$B$776,U$47)+'СЕТ СН'!$G$12+СВЦЭМ!$D$10+'СЕТ СН'!$G$6-'СЕТ СН'!$G$22</f>
        <v>1018.16900548</v>
      </c>
      <c r="V65" s="36">
        <f>SUMIFS(СВЦЭМ!$C$33:$C$776,СВЦЭМ!$A$33:$A$776,$A65,СВЦЭМ!$B$33:$B$776,V$47)+'СЕТ СН'!$G$12+СВЦЭМ!$D$10+'СЕТ СН'!$G$6-'СЕТ СН'!$G$22</f>
        <v>1002.55953357</v>
      </c>
      <c r="W65" s="36">
        <f>SUMIFS(СВЦЭМ!$C$33:$C$776,СВЦЭМ!$A$33:$A$776,$A65,СВЦЭМ!$B$33:$B$776,W$47)+'СЕТ СН'!$G$12+СВЦЭМ!$D$10+'СЕТ СН'!$G$6-'СЕТ СН'!$G$22</f>
        <v>992.77728129000002</v>
      </c>
      <c r="X65" s="36">
        <f>SUMIFS(СВЦЭМ!$C$33:$C$776,СВЦЭМ!$A$33:$A$776,$A65,СВЦЭМ!$B$33:$B$776,X$47)+'СЕТ СН'!$G$12+СВЦЭМ!$D$10+'СЕТ СН'!$G$6-'СЕТ СН'!$G$22</f>
        <v>1040.9348463200001</v>
      </c>
      <c r="Y65" s="36">
        <f>SUMIFS(СВЦЭМ!$C$33:$C$776,СВЦЭМ!$A$33:$A$776,$A65,СВЦЭМ!$B$33:$B$776,Y$47)+'СЕТ СН'!$G$12+СВЦЭМ!$D$10+'СЕТ СН'!$G$6-'СЕТ СН'!$G$22</f>
        <v>1054.3976498900001</v>
      </c>
    </row>
    <row r="66" spans="1:27" ht="15.75" x14ac:dyDescent="0.2">
      <c r="A66" s="35">
        <f t="shared" si="1"/>
        <v>44001</v>
      </c>
      <c r="B66" s="36">
        <f>SUMIFS(СВЦЭМ!$C$33:$C$776,СВЦЭМ!$A$33:$A$776,$A66,СВЦЭМ!$B$33:$B$776,B$47)+'СЕТ СН'!$G$12+СВЦЭМ!$D$10+'СЕТ СН'!$G$6-'СЕТ СН'!$G$22</f>
        <v>1175.18805501</v>
      </c>
      <c r="C66" s="36">
        <f>SUMIFS(СВЦЭМ!$C$33:$C$776,СВЦЭМ!$A$33:$A$776,$A66,СВЦЭМ!$B$33:$B$776,C$47)+'СЕТ СН'!$G$12+СВЦЭМ!$D$10+'СЕТ СН'!$G$6-'СЕТ СН'!$G$22</f>
        <v>1212.4569362900002</v>
      </c>
      <c r="D66" s="36">
        <f>SUMIFS(СВЦЭМ!$C$33:$C$776,СВЦЭМ!$A$33:$A$776,$A66,СВЦЭМ!$B$33:$B$776,D$47)+'СЕТ СН'!$G$12+СВЦЭМ!$D$10+'СЕТ СН'!$G$6-'СЕТ СН'!$G$22</f>
        <v>1218.46019342</v>
      </c>
      <c r="E66" s="36">
        <f>SUMIFS(СВЦЭМ!$C$33:$C$776,СВЦЭМ!$A$33:$A$776,$A66,СВЦЭМ!$B$33:$B$776,E$47)+'СЕТ СН'!$G$12+СВЦЭМ!$D$10+'СЕТ СН'!$G$6-'СЕТ СН'!$G$22</f>
        <v>1208.61853647</v>
      </c>
      <c r="F66" s="36">
        <f>SUMIFS(СВЦЭМ!$C$33:$C$776,СВЦЭМ!$A$33:$A$776,$A66,СВЦЭМ!$B$33:$B$776,F$47)+'СЕТ СН'!$G$12+СВЦЭМ!$D$10+'СЕТ СН'!$G$6-'СЕТ СН'!$G$22</f>
        <v>1201.82318977</v>
      </c>
      <c r="G66" s="36">
        <f>SUMIFS(СВЦЭМ!$C$33:$C$776,СВЦЭМ!$A$33:$A$776,$A66,СВЦЭМ!$B$33:$B$776,G$47)+'СЕТ СН'!$G$12+СВЦЭМ!$D$10+'СЕТ СН'!$G$6-'СЕТ СН'!$G$22</f>
        <v>1211.3851083500001</v>
      </c>
      <c r="H66" s="36">
        <f>SUMIFS(СВЦЭМ!$C$33:$C$776,СВЦЭМ!$A$33:$A$776,$A66,СВЦЭМ!$B$33:$B$776,H$47)+'СЕТ СН'!$G$12+СВЦЭМ!$D$10+'СЕТ СН'!$G$6-'СЕТ СН'!$G$22</f>
        <v>1228.3282890699998</v>
      </c>
      <c r="I66" s="36">
        <f>SUMIFS(СВЦЭМ!$C$33:$C$776,СВЦЭМ!$A$33:$A$776,$A66,СВЦЭМ!$B$33:$B$776,I$47)+'СЕТ СН'!$G$12+СВЦЭМ!$D$10+'СЕТ СН'!$G$6-'СЕТ СН'!$G$22</f>
        <v>1214.7950180800001</v>
      </c>
      <c r="J66" s="36">
        <f>SUMIFS(СВЦЭМ!$C$33:$C$776,СВЦЭМ!$A$33:$A$776,$A66,СВЦЭМ!$B$33:$B$776,J$47)+'СЕТ СН'!$G$12+СВЦЭМ!$D$10+'СЕТ СН'!$G$6-'СЕТ СН'!$G$22</f>
        <v>1100.9254548500001</v>
      </c>
      <c r="K66" s="36">
        <f>SUMIFS(СВЦЭМ!$C$33:$C$776,СВЦЭМ!$A$33:$A$776,$A66,СВЦЭМ!$B$33:$B$776,K$47)+'СЕТ СН'!$G$12+СВЦЭМ!$D$10+'СЕТ СН'!$G$6-'СЕТ СН'!$G$22</f>
        <v>1001.26909502</v>
      </c>
      <c r="L66" s="36">
        <f>SUMIFS(СВЦЭМ!$C$33:$C$776,СВЦЭМ!$A$33:$A$776,$A66,СВЦЭМ!$B$33:$B$776,L$47)+'СЕТ СН'!$G$12+СВЦЭМ!$D$10+'СЕТ СН'!$G$6-'СЕТ СН'!$G$22</f>
        <v>947.77723541</v>
      </c>
      <c r="M66" s="36">
        <f>SUMIFS(СВЦЭМ!$C$33:$C$776,СВЦЭМ!$A$33:$A$776,$A66,СВЦЭМ!$B$33:$B$776,M$47)+'СЕТ СН'!$G$12+СВЦЭМ!$D$10+'СЕТ СН'!$G$6-'СЕТ СН'!$G$22</f>
        <v>946.46751237000001</v>
      </c>
      <c r="N66" s="36">
        <f>SUMIFS(СВЦЭМ!$C$33:$C$776,СВЦЭМ!$A$33:$A$776,$A66,СВЦЭМ!$B$33:$B$776,N$47)+'СЕТ СН'!$G$12+СВЦЭМ!$D$10+'СЕТ СН'!$G$6-'СЕТ СН'!$G$22</f>
        <v>949.14731477999999</v>
      </c>
      <c r="O66" s="36">
        <f>SUMIFS(СВЦЭМ!$C$33:$C$776,СВЦЭМ!$A$33:$A$776,$A66,СВЦЭМ!$B$33:$B$776,O$47)+'СЕТ СН'!$G$12+СВЦЭМ!$D$10+'СЕТ СН'!$G$6-'СЕТ СН'!$G$22</f>
        <v>970.49467411000001</v>
      </c>
      <c r="P66" s="36">
        <f>SUMIFS(СВЦЭМ!$C$33:$C$776,СВЦЭМ!$A$33:$A$776,$A66,СВЦЭМ!$B$33:$B$776,P$47)+'СЕТ СН'!$G$12+СВЦЭМ!$D$10+'СЕТ СН'!$G$6-'СЕТ СН'!$G$22</f>
        <v>952.31854650000002</v>
      </c>
      <c r="Q66" s="36">
        <f>SUMIFS(СВЦЭМ!$C$33:$C$776,СВЦЭМ!$A$33:$A$776,$A66,СВЦЭМ!$B$33:$B$776,Q$47)+'СЕТ СН'!$G$12+СВЦЭМ!$D$10+'СЕТ СН'!$G$6-'СЕТ СН'!$G$22</f>
        <v>965.19196424999996</v>
      </c>
      <c r="R66" s="36">
        <f>SUMIFS(СВЦЭМ!$C$33:$C$776,СВЦЭМ!$A$33:$A$776,$A66,СВЦЭМ!$B$33:$B$776,R$47)+'СЕТ СН'!$G$12+СВЦЭМ!$D$10+'СЕТ СН'!$G$6-'СЕТ СН'!$G$22</f>
        <v>959.45462165000004</v>
      </c>
      <c r="S66" s="36">
        <f>SUMIFS(СВЦЭМ!$C$33:$C$776,СВЦЭМ!$A$33:$A$776,$A66,СВЦЭМ!$B$33:$B$776,S$47)+'СЕТ СН'!$G$12+СВЦЭМ!$D$10+'СЕТ СН'!$G$6-'СЕТ СН'!$G$22</f>
        <v>987.50534718000006</v>
      </c>
      <c r="T66" s="36">
        <f>SUMIFS(СВЦЭМ!$C$33:$C$776,СВЦЭМ!$A$33:$A$776,$A66,СВЦЭМ!$B$33:$B$776,T$47)+'СЕТ СН'!$G$12+СВЦЭМ!$D$10+'СЕТ СН'!$G$6-'СЕТ СН'!$G$22</f>
        <v>983.35817049000002</v>
      </c>
      <c r="U66" s="36">
        <f>SUMIFS(СВЦЭМ!$C$33:$C$776,СВЦЭМ!$A$33:$A$776,$A66,СВЦЭМ!$B$33:$B$776,U$47)+'СЕТ СН'!$G$12+СВЦЭМ!$D$10+'СЕТ СН'!$G$6-'СЕТ СН'!$G$22</f>
        <v>974.01275944999998</v>
      </c>
      <c r="V66" s="36">
        <f>SUMIFS(СВЦЭМ!$C$33:$C$776,СВЦЭМ!$A$33:$A$776,$A66,СВЦЭМ!$B$33:$B$776,V$47)+'СЕТ СН'!$G$12+СВЦЭМ!$D$10+'СЕТ СН'!$G$6-'СЕТ СН'!$G$22</f>
        <v>955.96416440999997</v>
      </c>
      <c r="W66" s="36">
        <f>SUMIFS(СВЦЭМ!$C$33:$C$776,СВЦЭМ!$A$33:$A$776,$A66,СВЦЭМ!$B$33:$B$776,W$47)+'СЕТ СН'!$G$12+СВЦЭМ!$D$10+'СЕТ СН'!$G$6-'СЕТ СН'!$G$22</f>
        <v>954.38883151000005</v>
      </c>
      <c r="X66" s="36">
        <f>SUMIFS(СВЦЭМ!$C$33:$C$776,СВЦЭМ!$A$33:$A$776,$A66,СВЦЭМ!$B$33:$B$776,X$47)+'СЕТ СН'!$G$12+СВЦЭМ!$D$10+'СЕТ СН'!$G$6-'СЕТ СН'!$G$22</f>
        <v>1006.30488341</v>
      </c>
      <c r="Y66" s="36">
        <f>SUMIFS(СВЦЭМ!$C$33:$C$776,СВЦЭМ!$A$33:$A$776,$A66,СВЦЭМ!$B$33:$B$776,Y$47)+'СЕТ СН'!$G$12+СВЦЭМ!$D$10+'СЕТ СН'!$G$6-'СЕТ СН'!$G$22</f>
        <v>1097.65146284</v>
      </c>
    </row>
    <row r="67" spans="1:27" ht="15.75" x14ac:dyDescent="0.2">
      <c r="A67" s="35">
        <f t="shared" si="1"/>
        <v>44002</v>
      </c>
      <c r="B67" s="36">
        <f>SUMIFS(СВЦЭМ!$C$33:$C$776,СВЦЭМ!$A$33:$A$776,$A67,СВЦЭМ!$B$33:$B$776,B$47)+'СЕТ СН'!$G$12+СВЦЭМ!$D$10+'СЕТ СН'!$G$6-'СЕТ СН'!$G$22</f>
        <v>1163.4941723500001</v>
      </c>
      <c r="C67" s="36">
        <f>SUMIFS(СВЦЭМ!$C$33:$C$776,СВЦЭМ!$A$33:$A$776,$A67,СВЦЭМ!$B$33:$B$776,C$47)+'СЕТ СН'!$G$12+СВЦЭМ!$D$10+'СЕТ СН'!$G$6-'СЕТ СН'!$G$22</f>
        <v>1192.34710309</v>
      </c>
      <c r="D67" s="36">
        <f>SUMIFS(СВЦЭМ!$C$33:$C$776,СВЦЭМ!$A$33:$A$776,$A67,СВЦЭМ!$B$33:$B$776,D$47)+'СЕТ СН'!$G$12+СВЦЭМ!$D$10+'СЕТ СН'!$G$6-'СЕТ СН'!$G$22</f>
        <v>1198.84383149</v>
      </c>
      <c r="E67" s="36">
        <f>SUMIFS(СВЦЭМ!$C$33:$C$776,СВЦЭМ!$A$33:$A$776,$A67,СВЦЭМ!$B$33:$B$776,E$47)+'СЕТ СН'!$G$12+СВЦЭМ!$D$10+'СЕТ СН'!$G$6-'СЕТ СН'!$G$22</f>
        <v>1191.81909238</v>
      </c>
      <c r="F67" s="36">
        <f>SUMIFS(СВЦЭМ!$C$33:$C$776,СВЦЭМ!$A$33:$A$776,$A67,СВЦЭМ!$B$33:$B$776,F$47)+'СЕТ СН'!$G$12+СВЦЭМ!$D$10+'СЕТ СН'!$G$6-'СЕТ СН'!$G$22</f>
        <v>1179.8724797100001</v>
      </c>
      <c r="G67" s="36">
        <f>SUMIFS(СВЦЭМ!$C$33:$C$776,СВЦЭМ!$A$33:$A$776,$A67,СВЦЭМ!$B$33:$B$776,G$47)+'СЕТ СН'!$G$12+СВЦЭМ!$D$10+'СЕТ СН'!$G$6-'СЕТ СН'!$G$22</f>
        <v>1187.5518085400001</v>
      </c>
      <c r="H67" s="36">
        <f>SUMIFS(СВЦЭМ!$C$33:$C$776,СВЦЭМ!$A$33:$A$776,$A67,СВЦЭМ!$B$33:$B$776,H$47)+'СЕТ СН'!$G$12+СВЦЭМ!$D$10+'СЕТ СН'!$G$6-'СЕТ СН'!$G$22</f>
        <v>1193.12875841</v>
      </c>
      <c r="I67" s="36">
        <f>SUMIFS(СВЦЭМ!$C$33:$C$776,СВЦЭМ!$A$33:$A$776,$A67,СВЦЭМ!$B$33:$B$776,I$47)+'СЕТ СН'!$G$12+СВЦЭМ!$D$10+'СЕТ СН'!$G$6-'СЕТ СН'!$G$22</f>
        <v>1171.27136707</v>
      </c>
      <c r="J67" s="36">
        <f>SUMIFS(СВЦЭМ!$C$33:$C$776,СВЦЭМ!$A$33:$A$776,$A67,СВЦЭМ!$B$33:$B$776,J$47)+'СЕТ СН'!$G$12+СВЦЭМ!$D$10+'СЕТ СН'!$G$6-'СЕТ СН'!$G$22</f>
        <v>1052.767879</v>
      </c>
      <c r="K67" s="36">
        <f>SUMIFS(СВЦЭМ!$C$33:$C$776,СВЦЭМ!$A$33:$A$776,$A67,СВЦЭМ!$B$33:$B$776,K$47)+'СЕТ СН'!$G$12+СВЦЭМ!$D$10+'СЕТ СН'!$G$6-'СЕТ СН'!$G$22</f>
        <v>979.57237350000003</v>
      </c>
      <c r="L67" s="36">
        <f>SUMIFS(СВЦЭМ!$C$33:$C$776,СВЦЭМ!$A$33:$A$776,$A67,СВЦЭМ!$B$33:$B$776,L$47)+'СЕТ СН'!$G$12+СВЦЭМ!$D$10+'СЕТ СН'!$G$6-'СЕТ СН'!$G$22</f>
        <v>940.48821684999996</v>
      </c>
      <c r="M67" s="36">
        <f>SUMIFS(СВЦЭМ!$C$33:$C$776,СВЦЭМ!$A$33:$A$776,$A67,СВЦЭМ!$B$33:$B$776,M$47)+'СЕТ СН'!$G$12+СВЦЭМ!$D$10+'СЕТ СН'!$G$6-'СЕТ СН'!$G$22</f>
        <v>940.62091014999999</v>
      </c>
      <c r="N67" s="36">
        <f>SUMIFS(СВЦЭМ!$C$33:$C$776,СВЦЭМ!$A$33:$A$776,$A67,СВЦЭМ!$B$33:$B$776,N$47)+'СЕТ СН'!$G$12+СВЦЭМ!$D$10+'СЕТ СН'!$G$6-'СЕТ СН'!$G$22</f>
        <v>945.09683016999998</v>
      </c>
      <c r="O67" s="36">
        <f>SUMIFS(СВЦЭМ!$C$33:$C$776,СВЦЭМ!$A$33:$A$776,$A67,СВЦЭМ!$B$33:$B$776,O$47)+'СЕТ СН'!$G$12+СВЦЭМ!$D$10+'СЕТ СН'!$G$6-'СЕТ СН'!$G$22</f>
        <v>957.14452833999997</v>
      </c>
      <c r="P67" s="36">
        <f>SUMIFS(СВЦЭМ!$C$33:$C$776,СВЦЭМ!$A$33:$A$776,$A67,СВЦЭМ!$B$33:$B$776,P$47)+'СЕТ СН'!$G$12+СВЦЭМ!$D$10+'СЕТ СН'!$G$6-'СЕТ СН'!$G$22</f>
        <v>932.64601266</v>
      </c>
      <c r="Q67" s="36">
        <f>SUMIFS(СВЦЭМ!$C$33:$C$776,СВЦЭМ!$A$33:$A$776,$A67,СВЦЭМ!$B$33:$B$776,Q$47)+'СЕТ СН'!$G$12+СВЦЭМ!$D$10+'СЕТ СН'!$G$6-'СЕТ СН'!$G$22</f>
        <v>945.12367839000001</v>
      </c>
      <c r="R67" s="36">
        <f>SUMIFS(СВЦЭМ!$C$33:$C$776,СВЦЭМ!$A$33:$A$776,$A67,СВЦЭМ!$B$33:$B$776,R$47)+'СЕТ СН'!$G$12+СВЦЭМ!$D$10+'СЕТ СН'!$G$6-'СЕТ СН'!$G$22</f>
        <v>945.71493868000005</v>
      </c>
      <c r="S67" s="36">
        <f>SUMIFS(СВЦЭМ!$C$33:$C$776,СВЦЭМ!$A$33:$A$776,$A67,СВЦЭМ!$B$33:$B$776,S$47)+'СЕТ СН'!$G$12+СВЦЭМ!$D$10+'СЕТ СН'!$G$6-'СЕТ СН'!$G$22</f>
        <v>968.07187741999996</v>
      </c>
      <c r="T67" s="36">
        <f>SUMIFS(СВЦЭМ!$C$33:$C$776,СВЦЭМ!$A$33:$A$776,$A67,СВЦЭМ!$B$33:$B$776,T$47)+'СЕТ СН'!$G$12+СВЦЭМ!$D$10+'СЕТ СН'!$G$6-'СЕТ СН'!$G$22</f>
        <v>966.24489790999996</v>
      </c>
      <c r="U67" s="36">
        <f>SUMIFS(СВЦЭМ!$C$33:$C$776,СВЦЭМ!$A$33:$A$776,$A67,СВЦЭМ!$B$33:$B$776,U$47)+'СЕТ СН'!$G$12+СВЦЭМ!$D$10+'СЕТ СН'!$G$6-'СЕТ СН'!$G$22</f>
        <v>956.11939864999999</v>
      </c>
      <c r="V67" s="36">
        <f>SUMIFS(СВЦЭМ!$C$33:$C$776,СВЦЭМ!$A$33:$A$776,$A67,СВЦЭМ!$B$33:$B$776,V$47)+'СЕТ СН'!$G$12+СВЦЭМ!$D$10+'СЕТ СН'!$G$6-'СЕТ СН'!$G$22</f>
        <v>929.85531364999997</v>
      </c>
      <c r="W67" s="36">
        <f>SUMIFS(СВЦЭМ!$C$33:$C$776,СВЦЭМ!$A$33:$A$776,$A67,СВЦЭМ!$B$33:$B$776,W$47)+'СЕТ СН'!$G$12+СВЦЭМ!$D$10+'СЕТ СН'!$G$6-'СЕТ СН'!$G$22</f>
        <v>947.44891756000004</v>
      </c>
      <c r="X67" s="36">
        <f>SUMIFS(СВЦЭМ!$C$33:$C$776,СВЦЭМ!$A$33:$A$776,$A67,СВЦЭМ!$B$33:$B$776,X$47)+'СЕТ СН'!$G$12+СВЦЭМ!$D$10+'СЕТ СН'!$G$6-'СЕТ СН'!$G$22</f>
        <v>1001.8220966600001</v>
      </c>
      <c r="Y67" s="36">
        <f>SUMIFS(СВЦЭМ!$C$33:$C$776,СВЦЭМ!$A$33:$A$776,$A67,СВЦЭМ!$B$33:$B$776,Y$47)+'СЕТ СН'!$G$12+СВЦЭМ!$D$10+'СЕТ СН'!$G$6-'СЕТ СН'!$G$22</f>
        <v>1066.67898261</v>
      </c>
    </row>
    <row r="68" spans="1:27" ht="15.75" x14ac:dyDescent="0.2">
      <c r="A68" s="35">
        <f t="shared" si="1"/>
        <v>44003</v>
      </c>
      <c r="B68" s="36">
        <f>SUMIFS(СВЦЭМ!$C$33:$C$776,СВЦЭМ!$A$33:$A$776,$A68,СВЦЭМ!$B$33:$B$776,B$47)+'СЕТ СН'!$G$12+СВЦЭМ!$D$10+'СЕТ СН'!$G$6-'СЕТ СН'!$G$22</f>
        <v>1140.29289937</v>
      </c>
      <c r="C68" s="36">
        <f>SUMIFS(СВЦЭМ!$C$33:$C$776,СВЦЭМ!$A$33:$A$776,$A68,СВЦЭМ!$B$33:$B$776,C$47)+'СЕТ СН'!$G$12+СВЦЭМ!$D$10+'СЕТ СН'!$G$6-'СЕТ СН'!$G$22</f>
        <v>1177.62094871</v>
      </c>
      <c r="D68" s="36">
        <f>SUMIFS(СВЦЭМ!$C$33:$C$776,СВЦЭМ!$A$33:$A$776,$A68,СВЦЭМ!$B$33:$B$776,D$47)+'СЕТ СН'!$G$12+СВЦЭМ!$D$10+'СЕТ СН'!$G$6-'СЕТ СН'!$G$22</f>
        <v>1215.9526672500001</v>
      </c>
      <c r="E68" s="36">
        <f>SUMIFS(СВЦЭМ!$C$33:$C$776,СВЦЭМ!$A$33:$A$776,$A68,СВЦЭМ!$B$33:$B$776,E$47)+'СЕТ СН'!$G$12+СВЦЭМ!$D$10+'СЕТ СН'!$G$6-'СЕТ СН'!$G$22</f>
        <v>1241.9730803099999</v>
      </c>
      <c r="F68" s="36">
        <f>SUMIFS(СВЦЭМ!$C$33:$C$776,СВЦЭМ!$A$33:$A$776,$A68,СВЦЭМ!$B$33:$B$776,F$47)+'СЕТ СН'!$G$12+СВЦЭМ!$D$10+'СЕТ СН'!$G$6-'СЕТ СН'!$G$22</f>
        <v>1235.1305619499999</v>
      </c>
      <c r="G68" s="36">
        <f>SUMIFS(СВЦЭМ!$C$33:$C$776,СВЦЭМ!$A$33:$A$776,$A68,СВЦЭМ!$B$33:$B$776,G$47)+'СЕТ СН'!$G$12+СВЦЭМ!$D$10+'СЕТ СН'!$G$6-'СЕТ СН'!$G$22</f>
        <v>1231.8517429099998</v>
      </c>
      <c r="H68" s="36">
        <f>SUMIFS(СВЦЭМ!$C$33:$C$776,СВЦЭМ!$A$33:$A$776,$A68,СВЦЭМ!$B$33:$B$776,H$47)+'СЕТ СН'!$G$12+СВЦЭМ!$D$10+'СЕТ СН'!$G$6-'СЕТ СН'!$G$22</f>
        <v>1205.1165371700001</v>
      </c>
      <c r="I68" s="36">
        <f>SUMIFS(СВЦЭМ!$C$33:$C$776,СВЦЭМ!$A$33:$A$776,$A68,СВЦЭМ!$B$33:$B$776,I$47)+'СЕТ СН'!$G$12+СВЦЭМ!$D$10+'СЕТ СН'!$G$6-'СЕТ СН'!$G$22</f>
        <v>1180.8384831600001</v>
      </c>
      <c r="J68" s="36">
        <f>SUMIFS(СВЦЭМ!$C$33:$C$776,СВЦЭМ!$A$33:$A$776,$A68,СВЦЭМ!$B$33:$B$776,J$47)+'СЕТ СН'!$G$12+СВЦЭМ!$D$10+'СЕТ СН'!$G$6-'СЕТ СН'!$G$22</f>
        <v>1123.6901938000001</v>
      </c>
      <c r="K68" s="36">
        <f>SUMIFS(СВЦЭМ!$C$33:$C$776,СВЦЭМ!$A$33:$A$776,$A68,СВЦЭМ!$B$33:$B$776,K$47)+'СЕТ СН'!$G$12+СВЦЭМ!$D$10+'СЕТ СН'!$G$6-'СЕТ СН'!$G$22</f>
        <v>1047.4377901800001</v>
      </c>
      <c r="L68" s="36">
        <f>SUMIFS(СВЦЭМ!$C$33:$C$776,СВЦЭМ!$A$33:$A$776,$A68,СВЦЭМ!$B$33:$B$776,L$47)+'СЕТ СН'!$G$12+СВЦЭМ!$D$10+'СЕТ СН'!$G$6-'СЕТ СН'!$G$22</f>
        <v>976.73855017000005</v>
      </c>
      <c r="M68" s="36">
        <f>SUMIFS(СВЦЭМ!$C$33:$C$776,СВЦЭМ!$A$33:$A$776,$A68,СВЦЭМ!$B$33:$B$776,M$47)+'СЕТ СН'!$G$12+СВЦЭМ!$D$10+'СЕТ СН'!$G$6-'СЕТ СН'!$G$22</f>
        <v>906.94747367000002</v>
      </c>
      <c r="N68" s="36">
        <f>SUMIFS(СВЦЭМ!$C$33:$C$776,СВЦЭМ!$A$33:$A$776,$A68,СВЦЭМ!$B$33:$B$776,N$47)+'СЕТ СН'!$G$12+СВЦЭМ!$D$10+'СЕТ СН'!$G$6-'СЕТ СН'!$G$22</f>
        <v>900.62766340999997</v>
      </c>
      <c r="O68" s="36">
        <f>SUMIFS(СВЦЭМ!$C$33:$C$776,СВЦЭМ!$A$33:$A$776,$A68,СВЦЭМ!$B$33:$B$776,O$47)+'СЕТ СН'!$G$12+СВЦЭМ!$D$10+'СЕТ СН'!$G$6-'СЕТ СН'!$G$22</f>
        <v>893.68172735999997</v>
      </c>
      <c r="P68" s="36">
        <f>SUMIFS(СВЦЭМ!$C$33:$C$776,СВЦЭМ!$A$33:$A$776,$A68,СВЦЭМ!$B$33:$B$776,P$47)+'СЕТ СН'!$G$12+СВЦЭМ!$D$10+'СЕТ СН'!$G$6-'СЕТ СН'!$G$22</f>
        <v>895.24305689000005</v>
      </c>
      <c r="Q68" s="36">
        <f>SUMIFS(СВЦЭМ!$C$33:$C$776,СВЦЭМ!$A$33:$A$776,$A68,СВЦЭМ!$B$33:$B$776,Q$47)+'СЕТ СН'!$G$12+СВЦЭМ!$D$10+'СЕТ СН'!$G$6-'СЕТ СН'!$G$22</f>
        <v>897.41660415000001</v>
      </c>
      <c r="R68" s="36">
        <f>SUMIFS(СВЦЭМ!$C$33:$C$776,СВЦЭМ!$A$33:$A$776,$A68,СВЦЭМ!$B$33:$B$776,R$47)+'СЕТ СН'!$G$12+СВЦЭМ!$D$10+'СЕТ СН'!$G$6-'СЕТ СН'!$G$22</f>
        <v>899.60383626999999</v>
      </c>
      <c r="S68" s="36">
        <f>SUMIFS(СВЦЭМ!$C$33:$C$776,СВЦЭМ!$A$33:$A$776,$A68,СВЦЭМ!$B$33:$B$776,S$47)+'СЕТ СН'!$G$12+СВЦЭМ!$D$10+'СЕТ СН'!$G$6-'СЕТ СН'!$G$22</f>
        <v>898.69625068000005</v>
      </c>
      <c r="T68" s="36">
        <f>SUMIFS(СВЦЭМ!$C$33:$C$776,СВЦЭМ!$A$33:$A$776,$A68,СВЦЭМ!$B$33:$B$776,T$47)+'СЕТ СН'!$G$12+СВЦЭМ!$D$10+'СЕТ СН'!$G$6-'СЕТ СН'!$G$22</f>
        <v>914.09301157000004</v>
      </c>
      <c r="U68" s="36">
        <f>SUMIFS(СВЦЭМ!$C$33:$C$776,СВЦЭМ!$A$33:$A$776,$A68,СВЦЭМ!$B$33:$B$776,U$47)+'СЕТ СН'!$G$12+СВЦЭМ!$D$10+'СЕТ СН'!$G$6-'СЕТ СН'!$G$22</f>
        <v>915.85479993000001</v>
      </c>
      <c r="V68" s="36">
        <f>SUMIFS(СВЦЭМ!$C$33:$C$776,СВЦЭМ!$A$33:$A$776,$A68,СВЦЭМ!$B$33:$B$776,V$47)+'СЕТ СН'!$G$12+СВЦЭМ!$D$10+'СЕТ СН'!$G$6-'СЕТ СН'!$G$22</f>
        <v>891.53038584000001</v>
      </c>
      <c r="W68" s="36">
        <f>SUMIFS(СВЦЭМ!$C$33:$C$776,СВЦЭМ!$A$33:$A$776,$A68,СВЦЭМ!$B$33:$B$776,W$47)+'СЕТ СН'!$G$12+СВЦЭМ!$D$10+'СЕТ СН'!$G$6-'СЕТ СН'!$G$22</f>
        <v>895.26190221000002</v>
      </c>
      <c r="X68" s="36">
        <f>SUMIFS(СВЦЭМ!$C$33:$C$776,СВЦЭМ!$A$33:$A$776,$A68,СВЦЭМ!$B$33:$B$776,X$47)+'СЕТ СН'!$G$12+СВЦЭМ!$D$10+'СЕТ СН'!$G$6-'СЕТ СН'!$G$22</f>
        <v>950.15559874999997</v>
      </c>
      <c r="Y68" s="36">
        <f>SUMIFS(СВЦЭМ!$C$33:$C$776,СВЦЭМ!$A$33:$A$776,$A68,СВЦЭМ!$B$33:$B$776,Y$47)+'СЕТ СН'!$G$12+СВЦЭМ!$D$10+'СЕТ СН'!$G$6-'СЕТ СН'!$G$22</f>
        <v>1091.8766585600001</v>
      </c>
    </row>
    <row r="69" spans="1:27" ht="15.75" x14ac:dyDescent="0.2">
      <c r="A69" s="35">
        <f t="shared" si="1"/>
        <v>44004</v>
      </c>
      <c r="B69" s="36">
        <f>SUMIFS(СВЦЭМ!$C$33:$C$776,СВЦЭМ!$A$33:$A$776,$A69,СВЦЭМ!$B$33:$B$776,B$47)+'СЕТ СН'!$G$12+СВЦЭМ!$D$10+'СЕТ СН'!$G$6-'СЕТ СН'!$G$22</f>
        <v>1162.95666934</v>
      </c>
      <c r="C69" s="36">
        <f>SUMIFS(СВЦЭМ!$C$33:$C$776,СВЦЭМ!$A$33:$A$776,$A69,СВЦЭМ!$B$33:$B$776,C$47)+'СЕТ СН'!$G$12+СВЦЭМ!$D$10+'СЕТ СН'!$G$6-'СЕТ СН'!$G$22</f>
        <v>1169.98570634</v>
      </c>
      <c r="D69" s="36">
        <f>SUMIFS(СВЦЭМ!$C$33:$C$776,СВЦЭМ!$A$33:$A$776,$A69,СВЦЭМ!$B$33:$B$776,D$47)+'СЕТ СН'!$G$12+СВЦЭМ!$D$10+'СЕТ СН'!$G$6-'СЕТ СН'!$G$22</f>
        <v>1170.1717580500001</v>
      </c>
      <c r="E69" s="36">
        <f>SUMIFS(СВЦЭМ!$C$33:$C$776,СВЦЭМ!$A$33:$A$776,$A69,СВЦЭМ!$B$33:$B$776,E$47)+'СЕТ СН'!$G$12+СВЦЭМ!$D$10+'СЕТ СН'!$G$6-'СЕТ СН'!$G$22</f>
        <v>1169.0943309500001</v>
      </c>
      <c r="F69" s="36">
        <f>SUMIFS(СВЦЭМ!$C$33:$C$776,СВЦЭМ!$A$33:$A$776,$A69,СВЦЭМ!$B$33:$B$776,F$47)+'СЕТ СН'!$G$12+СВЦЭМ!$D$10+'СЕТ СН'!$G$6-'СЕТ СН'!$G$22</f>
        <v>1161.0322533200001</v>
      </c>
      <c r="G69" s="36">
        <f>SUMIFS(СВЦЭМ!$C$33:$C$776,СВЦЭМ!$A$33:$A$776,$A69,СВЦЭМ!$B$33:$B$776,G$47)+'СЕТ СН'!$G$12+СВЦЭМ!$D$10+'СЕТ СН'!$G$6-'СЕТ СН'!$G$22</f>
        <v>1164.09353915</v>
      </c>
      <c r="H69" s="36">
        <f>SUMIFS(СВЦЭМ!$C$33:$C$776,СВЦЭМ!$A$33:$A$776,$A69,СВЦЭМ!$B$33:$B$776,H$47)+'СЕТ СН'!$G$12+СВЦЭМ!$D$10+'СЕТ СН'!$G$6-'СЕТ СН'!$G$22</f>
        <v>1167.8907385800001</v>
      </c>
      <c r="I69" s="36">
        <f>SUMIFS(СВЦЭМ!$C$33:$C$776,СВЦЭМ!$A$33:$A$776,$A69,СВЦЭМ!$B$33:$B$776,I$47)+'СЕТ СН'!$G$12+СВЦЭМ!$D$10+'СЕТ СН'!$G$6-'СЕТ СН'!$G$22</f>
        <v>1173.2627093800002</v>
      </c>
      <c r="J69" s="36">
        <f>SUMIFS(СВЦЭМ!$C$33:$C$776,СВЦЭМ!$A$33:$A$776,$A69,СВЦЭМ!$B$33:$B$776,J$47)+'СЕТ СН'!$G$12+СВЦЭМ!$D$10+'СЕТ СН'!$G$6-'СЕТ СН'!$G$22</f>
        <v>1092.8005721700001</v>
      </c>
      <c r="K69" s="36">
        <f>SUMIFS(СВЦЭМ!$C$33:$C$776,СВЦЭМ!$A$33:$A$776,$A69,СВЦЭМ!$B$33:$B$776,K$47)+'СЕТ СН'!$G$12+СВЦЭМ!$D$10+'СЕТ СН'!$G$6-'СЕТ СН'!$G$22</f>
        <v>1012.87273238</v>
      </c>
      <c r="L69" s="36">
        <f>SUMIFS(СВЦЭМ!$C$33:$C$776,СВЦЭМ!$A$33:$A$776,$A69,СВЦЭМ!$B$33:$B$776,L$47)+'СЕТ СН'!$G$12+СВЦЭМ!$D$10+'СЕТ СН'!$G$6-'СЕТ СН'!$G$22</f>
        <v>949.20738715000005</v>
      </c>
      <c r="M69" s="36">
        <f>SUMIFS(СВЦЭМ!$C$33:$C$776,СВЦЭМ!$A$33:$A$776,$A69,СВЦЭМ!$B$33:$B$776,M$47)+'СЕТ СН'!$G$12+СВЦЭМ!$D$10+'СЕТ СН'!$G$6-'СЕТ СН'!$G$22</f>
        <v>943.71029183999997</v>
      </c>
      <c r="N69" s="36">
        <f>SUMIFS(СВЦЭМ!$C$33:$C$776,СВЦЭМ!$A$33:$A$776,$A69,СВЦЭМ!$B$33:$B$776,N$47)+'СЕТ СН'!$G$12+СВЦЭМ!$D$10+'СЕТ СН'!$G$6-'СЕТ СН'!$G$22</f>
        <v>949.30951448999997</v>
      </c>
      <c r="O69" s="36">
        <f>SUMIFS(СВЦЭМ!$C$33:$C$776,СВЦЭМ!$A$33:$A$776,$A69,СВЦЭМ!$B$33:$B$776,O$47)+'СЕТ СН'!$G$12+СВЦЭМ!$D$10+'СЕТ СН'!$G$6-'СЕТ СН'!$G$22</f>
        <v>955.06409801999996</v>
      </c>
      <c r="P69" s="36">
        <f>SUMIFS(СВЦЭМ!$C$33:$C$776,СВЦЭМ!$A$33:$A$776,$A69,СВЦЭМ!$B$33:$B$776,P$47)+'СЕТ СН'!$G$12+СВЦЭМ!$D$10+'СЕТ СН'!$G$6-'СЕТ СН'!$G$22</f>
        <v>959.17203031999998</v>
      </c>
      <c r="Q69" s="36">
        <f>SUMIFS(СВЦЭМ!$C$33:$C$776,СВЦЭМ!$A$33:$A$776,$A69,СВЦЭМ!$B$33:$B$776,Q$47)+'СЕТ СН'!$G$12+СВЦЭМ!$D$10+'СЕТ СН'!$G$6-'СЕТ СН'!$G$22</f>
        <v>964.11956963</v>
      </c>
      <c r="R69" s="36">
        <f>SUMIFS(СВЦЭМ!$C$33:$C$776,СВЦЭМ!$A$33:$A$776,$A69,СВЦЭМ!$B$33:$B$776,R$47)+'СЕТ СН'!$G$12+СВЦЭМ!$D$10+'СЕТ СН'!$G$6-'СЕТ СН'!$G$22</f>
        <v>954.6136894</v>
      </c>
      <c r="S69" s="36">
        <f>SUMIFS(СВЦЭМ!$C$33:$C$776,СВЦЭМ!$A$33:$A$776,$A69,СВЦЭМ!$B$33:$B$776,S$47)+'СЕТ СН'!$G$12+СВЦЭМ!$D$10+'СЕТ СН'!$G$6-'СЕТ СН'!$G$22</f>
        <v>966.47104044000002</v>
      </c>
      <c r="T69" s="36">
        <f>SUMIFS(СВЦЭМ!$C$33:$C$776,СВЦЭМ!$A$33:$A$776,$A69,СВЦЭМ!$B$33:$B$776,T$47)+'СЕТ СН'!$G$12+СВЦЭМ!$D$10+'СЕТ СН'!$G$6-'СЕТ СН'!$G$22</f>
        <v>966.64494353999999</v>
      </c>
      <c r="U69" s="36">
        <f>SUMIFS(СВЦЭМ!$C$33:$C$776,СВЦЭМ!$A$33:$A$776,$A69,СВЦЭМ!$B$33:$B$776,U$47)+'СЕТ СН'!$G$12+СВЦЭМ!$D$10+'СЕТ СН'!$G$6-'СЕТ СН'!$G$22</f>
        <v>966.76915753000003</v>
      </c>
      <c r="V69" s="36">
        <f>SUMIFS(СВЦЭМ!$C$33:$C$776,СВЦЭМ!$A$33:$A$776,$A69,СВЦЭМ!$B$33:$B$776,V$47)+'СЕТ СН'!$G$12+СВЦЭМ!$D$10+'СЕТ СН'!$G$6-'СЕТ СН'!$G$22</f>
        <v>956.44470065999997</v>
      </c>
      <c r="W69" s="36">
        <f>SUMIFS(СВЦЭМ!$C$33:$C$776,СВЦЭМ!$A$33:$A$776,$A69,СВЦЭМ!$B$33:$B$776,W$47)+'СЕТ СН'!$G$12+СВЦЭМ!$D$10+'СЕТ СН'!$G$6-'СЕТ СН'!$G$22</f>
        <v>940.25558022999996</v>
      </c>
      <c r="X69" s="36">
        <f>SUMIFS(СВЦЭМ!$C$33:$C$776,СВЦЭМ!$A$33:$A$776,$A69,СВЦЭМ!$B$33:$B$776,X$47)+'СЕТ СН'!$G$12+СВЦЭМ!$D$10+'СЕТ СН'!$G$6-'СЕТ СН'!$G$22</f>
        <v>989.30497073000004</v>
      </c>
      <c r="Y69" s="36">
        <f>SUMIFS(СВЦЭМ!$C$33:$C$776,СВЦЭМ!$A$33:$A$776,$A69,СВЦЭМ!$B$33:$B$776,Y$47)+'СЕТ СН'!$G$12+СВЦЭМ!$D$10+'СЕТ СН'!$G$6-'СЕТ СН'!$G$22</f>
        <v>1104.74411003</v>
      </c>
    </row>
    <row r="70" spans="1:27" ht="15.75" x14ac:dyDescent="0.2">
      <c r="A70" s="35">
        <f t="shared" si="1"/>
        <v>44005</v>
      </c>
      <c r="B70" s="36">
        <f>SUMIFS(СВЦЭМ!$C$33:$C$776,СВЦЭМ!$A$33:$A$776,$A70,СВЦЭМ!$B$33:$B$776,B$47)+'СЕТ СН'!$G$12+СВЦЭМ!$D$10+'СЕТ СН'!$G$6-'СЕТ СН'!$G$22</f>
        <v>1225.2275522899999</v>
      </c>
      <c r="C70" s="36">
        <f>SUMIFS(СВЦЭМ!$C$33:$C$776,СВЦЭМ!$A$33:$A$776,$A70,СВЦЭМ!$B$33:$B$776,C$47)+'СЕТ СН'!$G$12+СВЦЭМ!$D$10+'СЕТ СН'!$G$6-'СЕТ СН'!$G$22</f>
        <v>1223.1392082999998</v>
      </c>
      <c r="D70" s="36">
        <f>SUMIFS(СВЦЭМ!$C$33:$C$776,СВЦЭМ!$A$33:$A$776,$A70,СВЦЭМ!$B$33:$B$776,D$47)+'СЕТ СН'!$G$12+СВЦЭМ!$D$10+'СЕТ СН'!$G$6-'СЕТ СН'!$G$22</f>
        <v>1212.3978749100002</v>
      </c>
      <c r="E70" s="36">
        <f>SUMIFS(СВЦЭМ!$C$33:$C$776,СВЦЭМ!$A$33:$A$776,$A70,СВЦЭМ!$B$33:$B$776,E$47)+'СЕТ СН'!$G$12+СВЦЭМ!$D$10+'СЕТ СН'!$G$6-'СЕТ СН'!$G$22</f>
        <v>1218.56772656</v>
      </c>
      <c r="F70" s="36">
        <f>SUMIFS(СВЦЭМ!$C$33:$C$776,СВЦЭМ!$A$33:$A$776,$A70,СВЦЭМ!$B$33:$B$776,F$47)+'СЕТ СН'!$G$12+СВЦЭМ!$D$10+'СЕТ СН'!$G$6-'СЕТ СН'!$G$22</f>
        <v>1217.94538149</v>
      </c>
      <c r="G70" s="36">
        <f>SUMIFS(СВЦЭМ!$C$33:$C$776,СВЦЭМ!$A$33:$A$776,$A70,СВЦЭМ!$B$33:$B$776,G$47)+'СЕТ СН'!$G$12+СВЦЭМ!$D$10+'СЕТ СН'!$G$6-'СЕТ СН'!$G$22</f>
        <v>1225.8105699799999</v>
      </c>
      <c r="H70" s="36">
        <f>SUMIFS(СВЦЭМ!$C$33:$C$776,СВЦЭМ!$A$33:$A$776,$A70,СВЦЭМ!$B$33:$B$776,H$47)+'СЕТ СН'!$G$12+СВЦЭМ!$D$10+'СЕТ СН'!$G$6-'СЕТ СН'!$G$22</f>
        <v>1219.4256141399999</v>
      </c>
      <c r="I70" s="36">
        <f>SUMIFS(СВЦЭМ!$C$33:$C$776,СВЦЭМ!$A$33:$A$776,$A70,СВЦЭМ!$B$33:$B$776,I$47)+'СЕТ СН'!$G$12+СВЦЭМ!$D$10+'СЕТ СН'!$G$6-'СЕТ СН'!$G$22</f>
        <v>1146.2936029100001</v>
      </c>
      <c r="J70" s="36">
        <f>SUMIFS(СВЦЭМ!$C$33:$C$776,СВЦЭМ!$A$33:$A$776,$A70,СВЦЭМ!$B$33:$B$776,J$47)+'СЕТ СН'!$G$12+СВЦЭМ!$D$10+'СЕТ СН'!$G$6-'СЕТ СН'!$G$22</f>
        <v>1144.62843995</v>
      </c>
      <c r="K70" s="36">
        <f>SUMIFS(СВЦЭМ!$C$33:$C$776,СВЦЭМ!$A$33:$A$776,$A70,СВЦЭМ!$B$33:$B$776,K$47)+'СЕТ СН'!$G$12+СВЦЭМ!$D$10+'СЕТ СН'!$G$6-'СЕТ СН'!$G$22</f>
        <v>1047.02518859</v>
      </c>
      <c r="L70" s="36">
        <f>SUMIFS(СВЦЭМ!$C$33:$C$776,СВЦЭМ!$A$33:$A$776,$A70,СВЦЭМ!$B$33:$B$776,L$47)+'СЕТ СН'!$G$12+СВЦЭМ!$D$10+'СЕТ СН'!$G$6-'СЕТ СН'!$G$22</f>
        <v>975.62067762000004</v>
      </c>
      <c r="M70" s="36">
        <f>SUMIFS(СВЦЭМ!$C$33:$C$776,СВЦЭМ!$A$33:$A$776,$A70,СВЦЭМ!$B$33:$B$776,M$47)+'СЕТ СН'!$G$12+СВЦЭМ!$D$10+'СЕТ СН'!$G$6-'СЕТ СН'!$G$22</f>
        <v>977.87549947000002</v>
      </c>
      <c r="N70" s="36">
        <f>SUMIFS(СВЦЭМ!$C$33:$C$776,СВЦЭМ!$A$33:$A$776,$A70,СВЦЭМ!$B$33:$B$776,N$47)+'СЕТ СН'!$G$12+СВЦЭМ!$D$10+'СЕТ СН'!$G$6-'СЕТ СН'!$G$22</f>
        <v>965.28120201000002</v>
      </c>
      <c r="O70" s="36">
        <f>SUMIFS(СВЦЭМ!$C$33:$C$776,СВЦЭМ!$A$33:$A$776,$A70,СВЦЭМ!$B$33:$B$776,O$47)+'СЕТ СН'!$G$12+СВЦЭМ!$D$10+'СЕТ СН'!$G$6-'СЕТ СН'!$G$22</f>
        <v>976.70526593</v>
      </c>
      <c r="P70" s="36">
        <f>SUMIFS(СВЦЭМ!$C$33:$C$776,СВЦЭМ!$A$33:$A$776,$A70,СВЦЭМ!$B$33:$B$776,P$47)+'СЕТ СН'!$G$12+СВЦЭМ!$D$10+'СЕТ СН'!$G$6-'СЕТ СН'!$G$22</f>
        <v>979.20861802000002</v>
      </c>
      <c r="Q70" s="36">
        <f>SUMIFS(СВЦЭМ!$C$33:$C$776,СВЦЭМ!$A$33:$A$776,$A70,СВЦЭМ!$B$33:$B$776,Q$47)+'СЕТ СН'!$G$12+СВЦЭМ!$D$10+'СЕТ СН'!$G$6-'СЕТ СН'!$G$22</f>
        <v>982.00629656000001</v>
      </c>
      <c r="R70" s="36">
        <f>SUMIFS(СВЦЭМ!$C$33:$C$776,СВЦЭМ!$A$33:$A$776,$A70,СВЦЭМ!$B$33:$B$776,R$47)+'СЕТ СН'!$G$12+СВЦЭМ!$D$10+'СЕТ СН'!$G$6-'СЕТ СН'!$G$22</f>
        <v>981.01566487000002</v>
      </c>
      <c r="S70" s="36">
        <f>SUMIFS(СВЦЭМ!$C$33:$C$776,СВЦЭМ!$A$33:$A$776,$A70,СВЦЭМ!$B$33:$B$776,S$47)+'СЕТ СН'!$G$12+СВЦЭМ!$D$10+'СЕТ СН'!$G$6-'СЕТ СН'!$G$22</f>
        <v>980.32257294999999</v>
      </c>
      <c r="T70" s="36">
        <f>SUMIFS(СВЦЭМ!$C$33:$C$776,СВЦЭМ!$A$33:$A$776,$A70,СВЦЭМ!$B$33:$B$776,T$47)+'СЕТ СН'!$G$12+СВЦЭМ!$D$10+'СЕТ СН'!$G$6-'СЕТ СН'!$G$22</f>
        <v>983.93717671000002</v>
      </c>
      <c r="U70" s="36">
        <f>SUMIFS(СВЦЭМ!$C$33:$C$776,СВЦЭМ!$A$33:$A$776,$A70,СВЦЭМ!$B$33:$B$776,U$47)+'СЕТ СН'!$G$12+СВЦЭМ!$D$10+'СЕТ СН'!$G$6-'СЕТ СН'!$G$22</f>
        <v>1000.5219100100001</v>
      </c>
      <c r="V70" s="36">
        <f>SUMIFS(СВЦЭМ!$C$33:$C$776,СВЦЭМ!$A$33:$A$776,$A70,СВЦЭМ!$B$33:$B$776,V$47)+'СЕТ СН'!$G$12+СВЦЭМ!$D$10+'СЕТ СН'!$G$6-'СЕТ СН'!$G$22</f>
        <v>982.93511994000005</v>
      </c>
      <c r="W70" s="36">
        <f>SUMIFS(СВЦЭМ!$C$33:$C$776,СВЦЭМ!$A$33:$A$776,$A70,СВЦЭМ!$B$33:$B$776,W$47)+'СЕТ СН'!$G$12+СВЦЭМ!$D$10+'СЕТ СН'!$G$6-'СЕТ СН'!$G$22</f>
        <v>949.56772496999997</v>
      </c>
      <c r="X70" s="36">
        <f>SUMIFS(СВЦЭМ!$C$33:$C$776,СВЦЭМ!$A$33:$A$776,$A70,СВЦЭМ!$B$33:$B$776,X$47)+'СЕТ СН'!$G$12+СВЦЭМ!$D$10+'СЕТ СН'!$G$6-'СЕТ СН'!$G$22</f>
        <v>959.62237904000006</v>
      </c>
      <c r="Y70" s="36">
        <f>SUMIFS(СВЦЭМ!$C$33:$C$776,СВЦЭМ!$A$33:$A$776,$A70,СВЦЭМ!$B$33:$B$776,Y$47)+'СЕТ СН'!$G$12+СВЦЭМ!$D$10+'СЕТ СН'!$G$6-'СЕТ СН'!$G$22</f>
        <v>1052.70261927</v>
      </c>
    </row>
    <row r="71" spans="1:27" ht="15.75" x14ac:dyDescent="0.2">
      <c r="A71" s="35">
        <f t="shared" si="1"/>
        <v>44006</v>
      </c>
      <c r="B71" s="36">
        <f>SUMIFS(СВЦЭМ!$C$33:$C$776,СВЦЭМ!$A$33:$A$776,$A71,СВЦЭМ!$B$33:$B$776,B$47)+'СЕТ СН'!$G$12+СВЦЭМ!$D$10+'СЕТ СН'!$G$6-'СЕТ СН'!$G$22</f>
        <v>1166.96287237</v>
      </c>
      <c r="C71" s="36">
        <f>SUMIFS(СВЦЭМ!$C$33:$C$776,СВЦЭМ!$A$33:$A$776,$A71,СВЦЭМ!$B$33:$B$776,C$47)+'СЕТ СН'!$G$12+СВЦЭМ!$D$10+'СЕТ СН'!$G$6-'СЕТ СН'!$G$22</f>
        <v>1209.9491383100001</v>
      </c>
      <c r="D71" s="36">
        <f>SUMIFS(СВЦЭМ!$C$33:$C$776,СВЦЭМ!$A$33:$A$776,$A71,СВЦЭМ!$B$33:$B$776,D$47)+'СЕТ СН'!$G$12+СВЦЭМ!$D$10+'СЕТ СН'!$G$6-'СЕТ СН'!$G$22</f>
        <v>1230.0384944399998</v>
      </c>
      <c r="E71" s="36">
        <f>SUMIFS(СВЦЭМ!$C$33:$C$776,СВЦЭМ!$A$33:$A$776,$A71,СВЦЭМ!$B$33:$B$776,E$47)+'СЕТ СН'!$G$12+СВЦЭМ!$D$10+'СЕТ СН'!$G$6-'СЕТ СН'!$G$22</f>
        <v>1250.2772254699998</v>
      </c>
      <c r="F71" s="36">
        <f>SUMIFS(СВЦЭМ!$C$33:$C$776,СВЦЭМ!$A$33:$A$776,$A71,СВЦЭМ!$B$33:$B$776,F$47)+'СЕТ СН'!$G$12+СВЦЭМ!$D$10+'СЕТ СН'!$G$6-'СЕТ СН'!$G$22</f>
        <v>1253.3602499199999</v>
      </c>
      <c r="G71" s="36">
        <f>SUMIFS(СВЦЭМ!$C$33:$C$776,СВЦЭМ!$A$33:$A$776,$A71,СВЦЭМ!$B$33:$B$776,G$47)+'СЕТ СН'!$G$12+СВЦЭМ!$D$10+'СЕТ СН'!$G$6-'СЕТ СН'!$G$22</f>
        <v>1255.9596798499999</v>
      </c>
      <c r="H71" s="36">
        <f>SUMIFS(СВЦЭМ!$C$33:$C$776,СВЦЭМ!$A$33:$A$776,$A71,СВЦЭМ!$B$33:$B$776,H$47)+'СЕТ СН'!$G$12+СВЦЭМ!$D$10+'СЕТ СН'!$G$6-'СЕТ СН'!$G$22</f>
        <v>1253.6269429399999</v>
      </c>
      <c r="I71" s="36">
        <f>SUMIFS(СВЦЭМ!$C$33:$C$776,СВЦЭМ!$A$33:$A$776,$A71,СВЦЭМ!$B$33:$B$776,I$47)+'СЕТ СН'!$G$12+СВЦЭМ!$D$10+'СЕТ СН'!$G$6-'СЕТ СН'!$G$22</f>
        <v>1215.1353223900001</v>
      </c>
      <c r="J71" s="36">
        <f>SUMIFS(СВЦЭМ!$C$33:$C$776,СВЦЭМ!$A$33:$A$776,$A71,СВЦЭМ!$B$33:$B$776,J$47)+'СЕТ СН'!$G$12+СВЦЭМ!$D$10+'СЕТ СН'!$G$6-'СЕТ СН'!$G$22</f>
        <v>1164.66666749</v>
      </c>
      <c r="K71" s="36">
        <f>SUMIFS(СВЦЭМ!$C$33:$C$776,СВЦЭМ!$A$33:$A$776,$A71,СВЦЭМ!$B$33:$B$776,K$47)+'СЕТ СН'!$G$12+СВЦЭМ!$D$10+'СЕТ СН'!$G$6-'СЕТ СН'!$G$22</f>
        <v>1037.23334899</v>
      </c>
      <c r="L71" s="36">
        <f>SUMIFS(СВЦЭМ!$C$33:$C$776,СВЦЭМ!$A$33:$A$776,$A71,СВЦЭМ!$B$33:$B$776,L$47)+'СЕТ СН'!$G$12+СВЦЭМ!$D$10+'СЕТ СН'!$G$6-'СЕТ СН'!$G$22</f>
        <v>974.63075673000003</v>
      </c>
      <c r="M71" s="36">
        <f>SUMIFS(СВЦЭМ!$C$33:$C$776,СВЦЭМ!$A$33:$A$776,$A71,СВЦЭМ!$B$33:$B$776,M$47)+'СЕТ СН'!$G$12+СВЦЭМ!$D$10+'СЕТ СН'!$G$6-'СЕТ СН'!$G$22</f>
        <v>963.92770515999996</v>
      </c>
      <c r="N71" s="36">
        <f>SUMIFS(СВЦЭМ!$C$33:$C$776,СВЦЭМ!$A$33:$A$776,$A71,СВЦЭМ!$B$33:$B$776,N$47)+'СЕТ СН'!$G$12+СВЦЭМ!$D$10+'СЕТ СН'!$G$6-'СЕТ СН'!$G$22</f>
        <v>949.63066845000003</v>
      </c>
      <c r="O71" s="36">
        <f>SUMIFS(СВЦЭМ!$C$33:$C$776,СВЦЭМ!$A$33:$A$776,$A71,СВЦЭМ!$B$33:$B$776,O$47)+'СЕТ СН'!$G$12+СВЦЭМ!$D$10+'СЕТ СН'!$G$6-'СЕТ СН'!$G$22</f>
        <v>927.79840036999997</v>
      </c>
      <c r="P71" s="36">
        <f>SUMIFS(СВЦЭМ!$C$33:$C$776,СВЦЭМ!$A$33:$A$776,$A71,СВЦЭМ!$B$33:$B$776,P$47)+'СЕТ СН'!$G$12+СВЦЭМ!$D$10+'СЕТ СН'!$G$6-'СЕТ СН'!$G$22</f>
        <v>937.72107642000003</v>
      </c>
      <c r="Q71" s="36">
        <f>SUMIFS(СВЦЭМ!$C$33:$C$776,СВЦЭМ!$A$33:$A$776,$A71,СВЦЭМ!$B$33:$B$776,Q$47)+'СЕТ СН'!$G$12+СВЦЭМ!$D$10+'СЕТ СН'!$G$6-'СЕТ СН'!$G$22</f>
        <v>939.28177780999999</v>
      </c>
      <c r="R71" s="36">
        <f>SUMIFS(СВЦЭМ!$C$33:$C$776,СВЦЭМ!$A$33:$A$776,$A71,СВЦЭМ!$B$33:$B$776,R$47)+'СЕТ СН'!$G$12+СВЦЭМ!$D$10+'СЕТ СН'!$G$6-'СЕТ СН'!$G$22</f>
        <v>955.80544894000002</v>
      </c>
      <c r="S71" s="36">
        <f>SUMIFS(СВЦЭМ!$C$33:$C$776,СВЦЭМ!$A$33:$A$776,$A71,СВЦЭМ!$B$33:$B$776,S$47)+'СЕТ СН'!$G$12+СВЦЭМ!$D$10+'СЕТ СН'!$G$6-'СЕТ СН'!$G$22</f>
        <v>958.54330849999997</v>
      </c>
      <c r="T71" s="36">
        <f>SUMIFS(СВЦЭМ!$C$33:$C$776,СВЦЭМ!$A$33:$A$776,$A71,СВЦЭМ!$B$33:$B$776,T$47)+'СЕТ СН'!$G$12+СВЦЭМ!$D$10+'СЕТ СН'!$G$6-'СЕТ СН'!$G$22</f>
        <v>955.39620961000003</v>
      </c>
      <c r="U71" s="36">
        <f>SUMIFS(СВЦЭМ!$C$33:$C$776,СВЦЭМ!$A$33:$A$776,$A71,СВЦЭМ!$B$33:$B$776,U$47)+'СЕТ СН'!$G$12+СВЦЭМ!$D$10+'СЕТ СН'!$G$6-'СЕТ СН'!$G$22</f>
        <v>958.37614093000002</v>
      </c>
      <c r="V71" s="36">
        <f>SUMIFS(СВЦЭМ!$C$33:$C$776,СВЦЭМ!$A$33:$A$776,$A71,СВЦЭМ!$B$33:$B$776,V$47)+'СЕТ СН'!$G$12+СВЦЭМ!$D$10+'СЕТ СН'!$G$6-'СЕТ СН'!$G$22</f>
        <v>923.13778277000006</v>
      </c>
      <c r="W71" s="36">
        <f>SUMIFS(СВЦЭМ!$C$33:$C$776,СВЦЭМ!$A$33:$A$776,$A71,СВЦЭМ!$B$33:$B$776,W$47)+'СЕТ СН'!$G$12+СВЦЭМ!$D$10+'СЕТ СН'!$G$6-'СЕТ СН'!$G$22</f>
        <v>922.97984918999998</v>
      </c>
      <c r="X71" s="36">
        <f>SUMIFS(СВЦЭМ!$C$33:$C$776,СВЦЭМ!$A$33:$A$776,$A71,СВЦЭМ!$B$33:$B$776,X$47)+'СЕТ СН'!$G$12+СВЦЭМ!$D$10+'СЕТ СН'!$G$6-'СЕТ СН'!$G$22</f>
        <v>986.17714261000003</v>
      </c>
      <c r="Y71" s="36">
        <f>SUMIFS(СВЦЭМ!$C$33:$C$776,СВЦЭМ!$A$33:$A$776,$A71,СВЦЭМ!$B$33:$B$776,Y$47)+'СЕТ СН'!$G$12+СВЦЭМ!$D$10+'СЕТ СН'!$G$6-'СЕТ СН'!$G$22</f>
        <v>1107.6210661600001</v>
      </c>
    </row>
    <row r="72" spans="1:27" ht="15.75" x14ac:dyDescent="0.2">
      <c r="A72" s="35">
        <f t="shared" si="1"/>
        <v>44007</v>
      </c>
      <c r="B72" s="36">
        <f>SUMIFS(СВЦЭМ!$C$33:$C$776,СВЦЭМ!$A$33:$A$776,$A72,СВЦЭМ!$B$33:$B$776,B$47)+'СЕТ СН'!$G$12+СВЦЭМ!$D$10+'СЕТ СН'!$G$6-'СЕТ СН'!$G$22</f>
        <v>1208.49768892</v>
      </c>
      <c r="C72" s="36">
        <f>SUMIFS(СВЦЭМ!$C$33:$C$776,СВЦЭМ!$A$33:$A$776,$A72,СВЦЭМ!$B$33:$B$776,C$47)+'СЕТ СН'!$G$12+СВЦЭМ!$D$10+'СЕТ СН'!$G$6-'СЕТ СН'!$G$22</f>
        <v>1243.18294087</v>
      </c>
      <c r="D72" s="36">
        <f>SUMIFS(СВЦЭМ!$C$33:$C$776,СВЦЭМ!$A$33:$A$776,$A72,СВЦЭМ!$B$33:$B$776,D$47)+'СЕТ СН'!$G$12+СВЦЭМ!$D$10+'СЕТ СН'!$G$6-'СЕТ СН'!$G$22</f>
        <v>1263.3588405599999</v>
      </c>
      <c r="E72" s="36">
        <f>SUMIFS(СВЦЭМ!$C$33:$C$776,СВЦЭМ!$A$33:$A$776,$A72,СВЦЭМ!$B$33:$B$776,E$47)+'СЕТ СН'!$G$12+СВЦЭМ!$D$10+'СЕТ СН'!$G$6-'СЕТ СН'!$G$22</f>
        <v>1269.5236032799999</v>
      </c>
      <c r="F72" s="36">
        <f>SUMIFS(СВЦЭМ!$C$33:$C$776,СВЦЭМ!$A$33:$A$776,$A72,СВЦЭМ!$B$33:$B$776,F$47)+'СЕТ СН'!$G$12+СВЦЭМ!$D$10+'СЕТ СН'!$G$6-'СЕТ СН'!$G$22</f>
        <v>1267.29714474</v>
      </c>
      <c r="G72" s="36">
        <f>SUMIFS(СВЦЭМ!$C$33:$C$776,СВЦЭМ!$A$33:$A$776,$A72,СВЦЭМ!$B$33:$B$776,G$47)+'СЕТ СН'!$G$12+СВЦЭМ!$D$10+'СЕТ СН'!$G$6-'СЕТ СН'!$G$22</f>
        <v>1272.7300303799998</v>
      </c>
      <c r="H72" s="36">
        <f>SUMIFS(СВЦЭМ!$C$33:$C$776,СВЦЭМ!$A$33:$A$776,$A72,СВЦЭМ!$B$33:$B$776,H$47)+'СЕТ СН'!$G$12+СВЦЭМ!$D$10+'СЕТ СН'!$G$6-'СЕТ СН'!$G$22</f>
        <v>1253.01755804</v>
      </c>
      <c r="I72" s="36">
        <f>SUMIFS(СВЦЭМ!$C$33:$C$776,СВЦЭМ!$A$33:$A$776,$A72,СВЦЭМ!$B$33:$B$776,I$47)+'СЕТ СН'!$G$12+СВЦЭМ!$D$10+'СЕТ СН'!$G$6-'СЕТ СН'!$G$22</f>
        <v>1217.5828265</v>
      </c>
      <c r="J72" s="36">
        <f>SUMIFS(СВЦЭМ!$C$33:$C$776,СВЦЭМ!$A$33:$A$776,$A72,СВЦЭМ!$B$33:$B$776,J$47)+'СЕТ СН'!$G$12+СВЦЭМ!$D$10+'СЕТ СН'!$G$6-'СЕТ СН'!$G$22</f>
        <v>1163.1559823500002</v>
      </c>
      <c r="K72" s="36">
        <f>SUMIFS(СВЦЭМ!$C$33:$C$776,СВЦЭМ!$A$33:$A$776,$A72,СВЦЭМ!$B$33:$B$776,K$47)+'СЕТ СН'!$G$12+СВЦЭМ!$D$10+'СЕТ СН'!$G$6-'СЕТ СН'!$G$22</f>
        <v>1054.68918751</v>
      </c>
      <c r="L72" s="36">
        <f>SUMIFS(СВЦЭМ!$C$33:$C$776,СВЦЭМ!$A$33:$A$776,$A72,СВЦЭМ!$B$33:$B$776,L$47)+'СЕТ СН'!$G$12+СВЦЭМ!$D$10+'СЕТ СН'!$G$6-'СЕТ СН'!$G$22</f>
        <v>977.56029469999999</v>
      </c>
      <c r="M72" s="36">
        <f>SUMIFS(СВЦЭМ!$C$33:$C$776,СВЦЭМ!$A$33:$A$776,$A72,СВЦЭМ!$B$33:$B$776,M$47)+'СЕТ СН'!$G$12+СВЦЭМ!$D$10+'СЕТ СН'!$G$6-'СЕТ СН'!$G$22</f>
        <v>937.18196235000005</v>
      </c>
      <c r="N72" s="36">
        <f>SUMIFS(СВЦЭМ!$C$33:$C$776,СВЦЭМ!$A$33:$A$776,$A72,СВЦЭМ!$B$33:$B$776,N$47)+'СЕТ СН'!$G$12+СВЦЭМ!$D$10+'СЕТ СН'!$G$6-'СЕТ СН'!$G$22</f>
        <v>945.01721004000001</v>
      </c>
      <c r="O72" s="36">
        <f>SUMIFS(СВЦЭМ!$C$33:$C$776,СВЦЭМ!$A$33:$A$776,$A72,СВЦЭМ!$B$33:$B$776,O$47)+'СЕТ СН'!$G$12+СВЦЭМ!$D$10+'СЕТ СН'!$G$6-'СЕТ СН'!$G$22</f>
        <v>943.34123506000003</v>
      </c>
      <c r="P72" s="36">
        <f>SUMIFS(СВЦЭМ!$C$33:$C$776,СВЦЭМ!$A$33:$A$776,$A72,СВЦЭМ!$B$33:$B$776,P$47)+'СЕТ СН'!$G$12+СВЦЭМ!$D$10+'СЕТ СН'!$G$6-'СЕТ СН'!$G$22</f>
        <v>948.53168839</v>
      </c>
      <c r="Q72" s="36">
        <f>SUMIFS(СВЦЭМ!$C$33:$C$776,СВЦЭМ!$A$33:$A$776,$A72,СВЦЭМ!$B$33:$B$776,Q$47)+'СЕТ СН'!$G$12+СВЦЭМ!$D$10+'СЕТ СН'!$G$6-'СЕТ СН'!$G$22</f>
        <v>952.02912951999997</v>
      </c>
      <c r="R72" s="36">
        <f>SUMIFS(СВЦЭМ!$C$33:$C$776,СВЦЭМ!$A$33:$A$776,$A72,СВЦЭМ!$B$33:$B$776,R$47)+'СЕТ СН'!$G$12+СВЦЭМ!$D$10+'СЕТ СН'!$G$6-'СЕТ СН'!$G$22</f>
        <v>948.92271473000005</v>
      </c>
      <c r="S72" s="36">
        <f>SUMIFS(СВЦЭМ!$C$33:$C$776,СВЦЭМ!$A$33:$A$776,$A72,СВЦЭМ!$B$33:$B$776,S$47)+'СЕТ СН'!$G$12+СВЦЭМ!$D$10+'СЕТ СН'!$G$6-'СЕТ СН'!$G$22</f>
        <v>974.82113403000005</v>
      </c>
      <c r="T72" s="36">
        <f>SUMIFS(СВЦЭМ!$C$33:$C$776,СВЦЭМ!$A$33:$A$776,$A72,СВЦЭМ!$B$33:$B$776,T$47)+'СЕТ СН'!$G$12+СВЦЭМ!$D$10+'СЕТ СН'!$G$6-'СЕТ СН'!$G$22</f>
        <v>971.17507126999999</v>
      </c>
      <c r="U72" s="36">
        <f>SUMIFS(СВЦЭМ!$C$33:$C$776,СВЦЭМ!$A$33:$A$776,$A72,СВЦЭМ!$B$33:$B$776,U$47)+'СЕТ СН'!$G$12+СВЦЭМ!$D$10+'СЕТ СН'!$G$6-'СЕТ СН'!$G$22</f>
        <v>971.28604532999998</v>
      </c>
      <c r="V72" s="36">
        <f>SUMIFS(СВЦЭМ!$C$33:$C$776,СВЦЭМ!$A$33:$A$776,$A72,СВЦЭМ!$B$33:$B$776,V$47)+'СЕТ СН'!$G$12+СВЦЭМ!$D$10+'СЕТ СН'!$G$6-'СЕТ СН'!$G$22</f>
        <v>943.52514869000004</v>
      </c>
      <c r="W72" s="36">
        <f>SUMIFS(СВЦЭМ!$C$33:$C$776,СВЦЭМ!$A$33:$A$776,$A72,СВЦЭМ!$B$33:$B$776,W$47)+'СЕТ СН'!$G$12+СВЦЭМ!$D$10+'СЕТ СН'!$G$6-'СЕТ СН'!$G$22</f>
        <v>941.84123123999996</v>
      </c>
      <c r="X72" s="36">
        <f>SUMIFS(СВЦЭМ!$C$33:$C$776,СВЦЭМ!$A$33:$A$776,$A72,СВЦЭМ!$B$33:$B$776,X$47)+'СЕТ СН'!$G$12+СВЦЭМ!$D$10+'СЕТ СН'!$G$6-'СЕТ СН'!$G$22</f>
        <v>1015.67720822</v>
      </c>
      <c r="Y72" s="36">
        <f>SUMIFS(СВЦЭМ!$C$33:$C$776,СВЦЭМ!$A$33:$A$776,$A72,СВЦЭМ!$B$33:$B$776,Y$47)+'СЕТ СН'!$G$12+СВЦЭМ!$D$10+'СЕТ СН'!$G$6-'СЕТ СН'!$G$22</f>
        <v>1118.0096454300001</v>
      </c>
    </row>
    <row r="73" spans="1:27" ht="15.75" x14ac:dyDescent="0.2">
      <c r="A73" s="35">
        <f t="shared" si="1"/>
        <v>44008</v>
      </c>
      <c r="B73" s="36">
        <f>SUMIFS(СВЦЭМ!$C$33:$C$776,СВЦЭМ!$A$33:$A$776,$A73,СВЦЭМ!$B$33:$B$776,B$47)+'СЕТ СН'!$G$12+СВЦЭМ!$D$10+'СЕТ СН'!$G$6-'СЕТ СН'!$G$22</f>
        <v>1180.6263824100001</v>
      </c>
      <c r="C73" s="36">
        <f>SUMIFS(СВЦЭМ!$C$33:$C$776,СВЦЭМ!$A$33:$A$776,$A73,СВЦЭМ!$B$33:$B$776,C$47)+'СЕТ СН'!$G$12+СВЦЭМ!$D$10+'СЕТ СН'!$G$6-'СЕТ СН'!$G$22</f>
        <v>1216.78913223</v>
      </c>
      <c r="D73" s="36">
        <f>SUMIFS(СВЦЭМ!$C$33:$C$776,СВЦЭМ!$A$33:$A$776,$A73,СВЦЭМ!$B$33:$B$776,D$47)+'СЕТ СН'!$G$12+СВЦЭМ!$D$10+'СЕТ СН'!$G$6-'СЕТ СН'!$G$22</f>
        <v>1225.2181679299999</v>
      </c>
      <c r="E73" s="36">
        <f>SUMIFS(СВЦЭМ!$C$33:$C$776,СВЦЭМ!$A$33:$A$776,$A73,СВЦЭМ!$B$33:$B$776,E$47)+'СЕТ СН'!$G$12+СВЦЭМ!$D$10+'СЕТ СН'!$G$6-'СЕТ СН'!$G$22</f>
        <v>1229.8745251299999</v>
      </c>
      <c r="F73" s="36">
        <f>SUMIFS(СВЦЭМ!$C$33:$C$776,СВЦЭМ!$A$33:$A$776,$A73,СВЦЭМ!$B$33:$B$776,F$47)+'СЕТ СН'!$G$12+СВЦЭМ!$D$10+'СЕТ СН'!$G$6-'СЕТ СН'!$G$22</f>
        <v>1234.9839236999999</v>
      </c>
      <c r="G73" s="36">
        <f>SUMIFS(СВЦЭМ!$C$33:$C$776,СВЦЭМ!$A$33:$A$776,$A73,СВЦЭМ!$B$33:$B$776,G$47)+'СЕТ СН'!$G$12+СВЦЭМ!$D$10+'СЕТ СН'!$G$6-'СЕТ СН'!$G$22</f>
        <v>1234.09297242</v>
      </c>
      <c r="H73" s="36">
        <f>SUMIFS(СВЦЭМ!$C$33:$C$776,СВЦЭМ!$A$33:$A$776,$A73,СВЦЭМ!$B$33:$B$776,H$47)+'СЕТ СН'!$G$12+СВЦЭМ!$D$10+'СЕТ СН'!$G$6-'СЕТ СН'!$G$22</f>
        <v>1240.93566207</v>
      </c>
      <c r="I73" s="36">
        <f>SUMIFS(СВЦЭМ!$C$33:$C$776,СВЦЭМ!$A$33:$A$776,$A73,СВЦЭМ!$B$33:$B$776,I$47)+'СЕТ СН'!$G$12+СВЦЭМ!$D$10+'СЕТ СН'!$G$6-'СЕТ СН'!$G$22</f>
        <v>1177.3687834</v>
      </c>
      <c r="J73" s="36">
        <f>SUMIFS(СВЦЭМ!$C$33:$C$776,СВЦЭМ!$A$33:$A$776,$A73,СВЦЭМ!$B$33:$B$776,J$47)+'СЕТ СН'!$G$12+СВЦЭМ!$D$10+'СЕТ СН'!$G$6-'СЕТ СН'!$G$22</f>
        <v>1154.04480227</v>
      </c>
      <c r="K73" s="36">
        <f>SUMIFS(СВЦЭМ!$C$33:$C$776,СВЦЭМ!$A$33:$A$776,$A73,СВЦЭМ!$B$33:$B$776,K$47)+'СЕТ СН'!$G$12+СВЦЭМ!$D$10+'СЕТ СН'!$G$6-'СЕТ СН'!$G$22</f>
        <v>1049.5362202600002</v>
      </c>
      <c r="L73" s="36">
        <f>SUMIFS(СВЦЭМ!$C$33:$C$776,СВЦЭМ!$A$33:$A$776,$A73,СВЦЭМ!$B$33:$B$776,L$47)+'СЕТ СН'!$G$12+СВЦЭМ!$D$10+'СЕТ СН'!$G$6-'СЕТ СН'!$G$22</f>
        <v>971.81016188000001</v>
      </c>
      <c r="M73" s="36">
        <f>SUMIFS(СВЦЭМ!$C$33:$C$776,СВЦЭМ!$A$33:$A$776,$A73,СВЦЭМ!$B$33:$B$776,M$47)+'СЕТ СН'!$G$12+СВЦЭМ!$D$10+'СЕТ СН'!$G$6-'СЕТ СН'!$G$22</f>
        <v>966.88278638999998</v>
      </c>
      <c r="N73" s="36">
        <f>SUMIFS(СВЦЭМ!$C$33:$C$776,СВЦЭМ!$A$33:$A$776,$A73,СВЦЭМ!$B$33:$B$776,N$47)+'СЕТ СН'!$G$12+СВЦЭМ!$D$10+'СЕТ СН'!$G$6-'СЕТ СН'!$G$22</f>
        <v>956.27737334999995</v>
      </c>
      <c r="O73" s="36">
        <f>SUMIFS(СВЦЭМ!$C$33:$C$776,СВЦЭМ!$A$33:$A$776,$A73,СВЦЭМ!$B$33:$B$776,O$47)+'СЕТ СН'!$G$12+СВЦЭМ!$D$10+'СЕТ СН'!$G$6-'СЕТ СН'!$G$22</f>
        <v>959.52636503999997</v>
      </c>
      <c r="P73" s="36">
        <f>SUMIFS(СВЦЭМ!$C$33:$C$776,СВЦЭМ!$A$33:$A$776,$A73,СВЦЭМ!$B$33:$B$776,P$47)+'СЕТ СН'!$G$12+СВЦЭМ!$D$10+'СЕТ СН'!$G$6-'СЕТ СН'!$G$22</f>
        <v>990.03987868000002</v>
      </c>
      <c r="Q73" s="36">
        <f>SUMIFS(СВЦЭМ!$C$33:$C$776,СВЦЭМ!$A$33:$A$776,$A73,СВЦЭМ!$B$33:$B$776,Q$47)+'СЕТ СН'!$G$12+СВЦЭМ!$D$10+'СЕТ СН'!$G$6-'СЕТ СН'!$G$22</f>
        <v>996.46034119000001</v>
      </c>
      <c r="R73" s="36">
        <f>SUMIFS(СВЦЭМ!$C$33:$C$776,СВЦЭМ!$A$33:$A$776,$A73,СВЦЭМ!$B$33:$B$776,R$47)+'СЕТ СН'!$G$12+СВЦЭМ!$D$10+'СЕТ СН'!$G$6-'СЕТ СН'!$G$22</f>
        <v>975.90529735999996</v>
      </c>
      <c r="S73" s="36">
        <f>SUMIFS(СВЦЭМ!$C$33:$C$776,СВЦЭМ!$A$33:$A$776,$A73,СВЦЭМ!$B$33:$B$776,S$47)+'СЕТ СН'!$G$12+СВЦЭМ!$D$10+'СЕТ СН'!$G$6-'СЕТ СН'!$G$22</f>
        <v>981.59178463000001</v>
      </c>
      <c r="T73" s="36">
        <f>SUMIFS(СВЦЭМ!$C$33:$C$776,СВЦЭМ!$A$33:$A$776,$A73,СВЦЭМ!$B$33:$B$776,T$47)+'СЕТ СН'!$G$12+СВЦЭМ!$D$10+'СЕТ СН'!$G$6-'СЕТ СН'!$G$22</f>
        <v>1002.1977260899999</v>
      </c>
      <c r="U73" s="36">
        <f>SUMIFS(СВЦЭМ!$C$33:$C$776,СВЦЭМ!$A$33:$A$776,$A73,СВЦЭМ!$B$33:$B$776,U$47)+'СЕТ СН'!$G$12+СВЦЭМ!$D$10+'СЕТ СН'!$G$6-'СЕТ СН'!$G$22</f>
        <v>1012.46608876</v>
      </c>
      <c r="V73" s="36">
        <f>SUMIFS(СВЦЭМ!$C$33:$C$776,СВЦЭМ!$A$33:$A$776,$A73,СВЦЭМ!$B$33:$B$776,V$47)+'СЕТ СН'!$G$12+СВЦЭМ!$D$10+'СЕТ СН'!$G$6-'СЕТ СН'!$G$22</f>
        <v>977.45150944</v>
      </c>
      <c r="W73" s="36">
        <f>SUMIFS(СВЦЭМ!$C$33:$C$776,СВЦЭМ!$A$33:$A$776,$A73,СВЦЭМ!$B$33:$B$776,W$47)+'СЕТ СН'!$G$12+СВЦЭМ!$D$10+'СЕТ СН'!$G$6-'СЕТ СН'!$G$22</f>
        <v>946.37847015</v>
      </c>
      <c r="X73" s="36">
        <f>SUMIFS(СВЦЭМ!$C$33:$C$776,СВЦЭМ!$A$33:$A$776,$A73,СВЦЭМ!$B$33:$B$776,X$47)+'СЕТ СН'!$G$12+СВЦЭМ!$D$10+'СЕТ СН'!$G$6-'СЕТ СН'!$G$22</f>
        <v>989.24491264999995</v>
      </c>
      <c r="Y73" s="36">
        <f>SUMIFS(СВЦЭМ!$C$33:$C$776,СВЦЭМ!$A$33:$A$776,$A73,СВЦЭМ!$B$33:$B$776,Y$47)+'СЕТ СН'!$G$12+СВЦЭМ!$D$10+'СЕТ СН'!$G$6-'СЕТ СН'!$G$22</f>
        <v>1078.61477386</v>
      </c>
    </row>
    <row r="74" spans="1:27" ht="15.75" x14ac:dyDescent="0.2">
      <c r="A74" s="35">
        <f t="shared" si="1"/>
        <v>44009</v>
      </c>
      <c r="B74" s="36">
        <f>SUMIFS(СВЦЭМ!$C$33:$C$776,СВЦЭМ!$A$33:$A$776,$A74,СВЦЭМ!$B$33:$B$776,B$47)+'СЕТ СН'!$G$12+СВЦЭМ!$D$10+'СЕТ СН'!$G$6-'СЕТ СН'!$G$22</f>
        <v>1165.7800274400001</v>
      </c>
      <c r="C74" s="36">
        <f>SUMIFS(СВЦЭМ!$C$33:$C$776,СВЦЭМ!$A$33:$A$776,$A74,СВЦЭМ!$B$33:$B$776,C$47)+'СЕТ СН'!$G$12+СВЦЭМ!$D$10+'СЕТ СН'!$G$6-'СЕТ СН'!$G$22</f>
        <v>1149.03288481</v>
      </c>
      <c r="D74" s="36">
        <f>SUMIFS(СВЦЭМ!$C$33:$C$776,СВЦЭМ!$A$33:$A$776,$A74,СВЦЭМ!$B$33:$B$776,D$47)+'СЕТ СН'!$G$12+СВЦЭМ!$D$10+'СЕТ СН'!$G$6-'СЕТ СН'!$G$22</f>
        <v>1146.73992808</v>
      </c>
      <c r="E74" s="36">
        <f>SUMIFS(СВЦЭМ!$C$33:$C$776,СВЦЭМ!$A$33:$A$776,$A74,СВЦЭМ!$B$33:$B$776,E$47)+'СЕТ СН'!$G$12+СВЦЭМ!$D$10+'СЕТ СН'!$G$6-'СЕТ СН'!$G$22</f>
        <v>1146.3198612400001</v>
      </c>
      <c r="F74" s="36">
        <f>SUMIFS(СВЦЭМ!$C$33:$C$776,СВЦЭМ!$A$33:$A$776,$A74,СВЦЭМ!$B$33:$B$776,F$47)+'СЕТ СН'!$G$12+СВЦЭМ!$D$10+'СЕТ СН'!$G$6-'СЕТ СН'!$G$22</f>
        <v>1144.3981929700001</v>
      </c>
      <c r="G74" s="36">
        <f>SUMIFS(СВЦЭМ!$C$33:$C$776,СВЦЭМ!$A$33:$A$776,$A74,СВЦЭМ!$B$33:$B$776,G$47)+'СЕТ СН'!$G$12+СВЦЭМ!$D$10+'СЕТ СН'!$G$6-'СЕТ СН'!$G$22</f>
        <v>1143.9033400600001</v>
      </c>
      <c r="H74" s="36">
        <f>SUMIFS(СВЦЭМ!$C$33:$C$776,СВЦЭМ!$A$33:$A$776,$A74,СВЦЭМ!$B$33:$B$776,H$47)+'СЕТ СН'!$G$12+СВЦЭМ!$D$10+'СЕТ СН'!$G$6-'СЕТ СН'!$G$22</f>
        <v>1143.1413684900001</v>
      </c>
      <c r="I74" s="36">
        <f>SUMIFS(СВЦЭМ!$C$33:$C$776,СВЦЭМ!$A$33:$A$776,$A74,СВЦЭМ!$B$33:$B$776,I$47)+'СЕТ СН'!$G$12+СВЦЭМ!$D$10+'СЕТ СН'!$G$6-'СЕТ СН'!$G$22</f>
        <v>1136.7460736</v>
      </c>
      <c r="J74" s="36">
        <f>SUMIFS(СВЦЭМ!$C$33:$C$776,СВЦЭМ!$A$33:$A$776,$A74,СВЦЭМ!$B$33:$B$776,J$47)+'СЕТ СН'!$G$12+СВЦЭМ!$D$10+'СЕТ СН'!$G$6-'СЕТ СН'!$G$22</f>
        <v>1129.3178940499999</v>
      </c>
      <c r="K74" s="36">
        <f>SUMIFS(СВЦЭМ!$C$33:$C$776,СВЦЭМ!$A$33:$A$776,$A74,СВЦЭМ!$B$33:$B$776,K$47)+'СЕТ СН'!$G$12+СВЦЭМ!$D$10+'СЕТ СН'!$G$6-'СЕТ СН'!$G$22</f>
        <v>1020.25033866</v>
      </c>
      <c r="L74" s="36">
        <f>SUMIFS(СВЦЭМ!$C$33:$C$776,СВЦЭМ!$A$33:$A$776,$A74,СВЦЭМ!$B$33:$B$776,L$47)+'СЕТ СН'!$G$12+СВЦЭМ!$D$10+'СЕТ СН'!$G$6-'СЕТ СН'!$G$22</f>
        <v>939.97130257000003</v>
      </c>
      <c r="M74" s="36">
        <f>SUMIFS(СВЦЭМ!$C$33:$C$776,СВЦЭМ!$A$33:$A$776,$A74,СВЦЭМ!$B$33:$B$776,M$47)+'СЕТ СН'!$G$12+СВЦЭМ!$D$10+'СЕТ СН'!$G$6-'СЕТ СН'!$G$22</f>
        <v>930.15258108</v>
      </c>
      <c r="N74" s="36">
        <f>SUMIFS(СВЦЭМ!$C$33:$C$776,СВЦЭМ!$A$33:$A$776,$A74,СВЦЭМ!$B$33:$B$776,N$47)+'СЕТ СН'!$G$12+СВЦЭМ!$D$10+'СЕТ СН'!$G$6-'СЕТ СН'!$G$22</f>
        <v>939.75643076000006</v>
      </c>
      <c r="O74" s="36">
        <f>SUMIFS(СВЦЭМ!$C$33:$C$776,СВЦЭМ!$A$33:$A$776,$A74,СВЦЭМ!$B$33:$B$776,O$47)+'СЕТ СН'!$G$12+СВЦЭМ!$D$10+'СЕТ СН'!$G$6-'СЕТ СН'!$G$22</f>
        <v>945.54307604999997</v>
      </c>
      <c r="P74" s="36">
        <f>SUMIFS(СВЦЭМ!$C$33:$C$776,СВЦЭМ!$A$33:$A$776,$A74,СВЦЭМ!$B$33:$B$776,P$47)+'СЕТ СН'!$G$12+СВЦЭМ!$D$10+'СЕТ СН'!$G$6-'СЕТ СН'!$G$22</f>
        <v>956.94931198999996</v>
      </c>
      <c r="Q74" s="36">
        <f>SUMIFS(СВЦЭМ!$C$33:$C$776,СВЦЭМ!$A$33:$A$776,$A74,СВЦЭМ!$B$33:$B$776,Q$47)+'СЕТ СН'!$G$12+СВЦЭМ!$D$10+'СЕТ СН'!$G$6-'СЕТ СН'!$G$22</f>
        <v>968.92696286</v>
      </c>
      <c r="R74" s="36">
        <f>SUMIFS(СВЦЭМ!$C$33:$C$776,СВЦЭМ!$A$33:$A$776,$A74,СВЦЭМ!$B$33:$B$776,R$47)+'СЕТ СН'!$G$12+СВЦЭМ!$D$10+'СЕТ СН'!$G$6-'СЕТ СН'!$G$22</f>
        <v>951.02045979000002</v>
      </c>
      <c r="S74" s="36">
        <f>SUMIFS(СВЦЭМ!$C$33:$C$776,СВЦЭМ!$A$33:$A$776,$A74,СВЦЭМ!$B$33:$B$776,S$47)+'СЕТ СН'!$G$12+СВЦЭМ!$D$10+'СЕТ СН'!$G$6-'СЕТ СН'!$G$22</f>
        <v>953.82749802000001</v>
      </c>
      <c r="T74" s="36">
        <f>SUMIFS(СВЦЭМ!$C$33:$C$776,СВЦЭМ!$A$33:$A$776,$A74,СВЦЭМ!$B$33:$B$776,T$47)+'СЕТ СН'!$G$12+СВЦЭМ!$D$10+'СЕТ СН'!$G$6-'СЕТ СН'!$G$22</f>
        <v>974.46992180999996</v>
      </c>
      <c r="U74" s="36">
        <f>SUMIFS(СВЦЭМ!$C$33:$C$776,СВЦЭМ!$A$33:$A$776,$A74,СВЦЭМ!$B$33:$B$776,U$47)+'СЕТ СН'!$G$12+СВЦЭМ!$D$10+'СЕТ СН'!$G$6-'СЕТ СН'!$G$22</f>
        <v>966.86403715999995</v>
      </c>
      <c r="V74" s="36">
        <f>SUMIFS(СВЦЭМ!$C$33:$C$776,СВЦЭМ!$A$33:$A$776,$A74,СВЦЭМ!$B$33:$B$776,V$47)+'СЕТ СН'!$G$12+СВЦЭМ!$D$10+'СЕТ СН'!$G$6-'СЕТ СН'!$G$22</f>
        <v>944.46477685000002</v>
      </c>
      <c r="W74" s="36">
        <f>SUMIFS(СВЦЭМ!$C$33:$C$776,СВЦЭМ!$A$33:$A$776,$A74,СВЦЭМ!$B$33:$B$776,W$47)+'СЕТ СН'!$G$12+СВЦЭМ!$D$10+'СЕТ СН'!$G$6-'СЕТ СН'!$G$22</f>
        <v>907.54786919000003</v>
      </c>
      <c r="X74" s="36">
        <f>SUMIFS(СВЦЭМ!$C$33:$C$776,СВЦЭМ!$A$33:$A$776,$A74,СВЦЭМ!$B$33:$B$776,X$47)+'СЕТ СН'!$G$12+СВЦЭМ!$D$10+'СЕТ СН'!$G$6-'СЕТ СН'!$G$22</f>
        <v>940.15772018999996</v>
      </c>
      <c r="Y74" s="36">
        <f>SUMIFS(СВЦЭМ!$C$33:$C$776,СВЦЭМ!$A$33:$A$776,$A74,СВЦЭМ!$B$33:$B$776,Y$47)+'СЕТ СН'!$G$12+СВЦЭМ!$D$10+'СЕТ СН'!$G$6-'СЕТ СН'!$G$22</f>
        <v>1046.2842530800001</v>
      </c>
    </row>
    <row r="75" spans="1:27" ht="15.75" x14ac:dyDescent="0.2">
      <c r="A75" s="35">
        <f t="shared" si="1"/>
        <v>44010</v>
      </c>
      <c r="B75" s="36">
        <f>SUMIFS(СВЦЭМ!$C$33:$C$776,СВЦЭМ!$A$33:$A$776,$A75,СВЦЭМ!$B$33:$B$776,B$47)+'СЕТ СН'!$G$12+СВЦЭМ!$D$10+'СЕТ СН'!$G$6-'СЕТ СН'!$G$22</f>
        <v>1133.7236326500001</v>
      </c>
      <c r="C75" s="36">
        <f>SUMIFS(СВЦЭМ!$C$33:$C$776,СВЦЭМ!$A$33:$A$776,$A75,СВЦЭМ!$B$33:$B$776,C$47)+'СЕТ СН'!$G$12+СВЦЭМ!$D$10+'СЕТ СН'!$G$6-'СЕТ СН'!$G$22</f>
        <v>1111.2052963000001</v>
      </c>
      <c r="D75" s="36">
        <f>SUMIFS(СВЦЭМ!$C$33:$C$776,СВЦЭМ!$A$33:$A$776,$A75,СВЦЭМ!$B$33:$B$776,D$47)+'СЕТ СН'!$G$12+СВЦЭМ!$D$10+'СЕТ СН'!$G$6-'СЕТ СН'!$G$22</f>
        <v>1090.91980233</v>
      </c>
      <c r="E75" s="36">
        <f>SUMIFS(СВЦЭМ!$C$33:$C$776,СВЦЭМ!$A$33:$A$776,$A75,СВЦЭМ!$B$33:$B$776,E$47)+'СЕТ СН'!$G$12+СВЦЭМ!$D$10+'СЕТ СН'!$G$6-'СЕТ СН'!$G$22</f>
        <v>1092.04966752</v>
      </c>
      <c r="F75" s="36">
        <f>SUMIFS(СВЦЭМ!$C$33:$C$776,СВЦЭМ!$A$33:$A$776,$A75,СВЦЭМ!$B$33:$B$776,F$47)+'СЕТ СН'!$G$12+СВЦЭМ!$D$10+'СЕТ СН'!$G$6-'СЕТ СН'!$G$22</f>
        <v>1091.1255621800001</v>
      </c>
      <c r="G75" s="36">
        <f>SUMIFS(СВЦЭМ!$C$33:$C$776,СВЦЭМ!$A$33:$A$776,$A75,СВЦЭМ!$B$33:$B$776,G$47)+'СЕТ СН'!$G$12+СВЦЭМ!$D$10+'СЕТ СН'!$G$6-'СЕТ СН'!$G$22</f>
        <v>1101.96146512</v>
      </c>
      <c r="H75" s="36">
        <f>SUMIFS(СВЦЭМ!$C$33:$C$776,СВЦЭМ!$A$33:$A$776,$A75,СВЦЭМ!$B$33:$B$776,H$47)+'СЕТ СН'!$G$12+СВЦЭМ!$D$10+'СЕТ СН'!$G$6-'СЕТ СН'!$G$22</f>
        <v>1101.9864431600001</v>
      </c>
      <c r="I75" s="36">
        <f>SUMIFS(СВЦЭМ!$C$33:$C$776,СВЦЭМ!$A$33:$A$776,$A75,СВЦЭМ!$B$33:$B$776,I$47)+'СЕТ СН'!$G$12+СВЦЭМ!$D$10+'СЕТ СН'!$G$6-'СЕТ СН'!$G$22</f>
        <v>1115.67887767</v>
      </c>
      <c r="J75" s="36">
        <f>SUMIFS(СВЦЭМ!$C$33:$C$776,СВЦЭМ!$A$33:$A$776,$A75,СВЦЭМ!$B$33:$B$776,J$47)+'СЕТ СН'!$G$12+СВЦЭМ!$D$10+'СЕТ СН'!$G$6-'СЕТ СН'!$G$22</f>
        <v>1108.3052415300001</v>
      </c>
      <c r="K75" s="36">
        <f>SUMIFS(СВЦЭМ!$C$33:$C$776,СВЦЭМ!$A$33:$A$776,$A75,СВЦЭМ!$B$33:$B$776,K$47)+'СЕТ СН'!$G$12+СВЦЭМ!$D$10+'СЕТ СН'!$G$6-'СЕТ СН'!$G$22</f>
        <v>1032.8337210700001</v>
      </c>
      <c r="L75" s="36">
        <f>SUMIFS(СВЦЭМ!$C$33:$C$776,СВЦЭМ!$A$33:$A$776,$A75,СВЦЭМ!$B$33:$B$776,L$47)+'СЕТ СН'!$G$12+СВЦЭМ!$D$10+'СЕТ СН'!$G$6-'СЕТ СН'!$G$22</f>
        <v>946.21255513999995</v>
      </c>
      <c r="M75" s="36">
        <f>SUMIFS(СВЦЭМ!$C$33:$C$776,СВЦЭМ!$A$33:$A$776,$A75,СВЦЭМ!$B$33:$B$776,M$47)+'СЕТ СН'!$G$12+СВЦЭМ!$D$10+'СЕТ СН'!$G$6-'СЕТ СН'!$G$22</f>
        <v>915.02586115999998</v>
      </c>
      <c r="N75" s="36">
        <f>SUMIFS(СВЦЭМ!$C$33:$C$776,СВЦЭМ!$A$33:$A$776,$A75,СВЦЭМ!$B$33:$B$776,N$47)+'СЕТ СН'!$G$12+СВЦЭМ!$D$10+'СЕТ СН'!$G$6-'СЕТ СН'!$G$22</f>
        <v>930.35687080000002</v>
      </c>
      <c r="O75" s="36">
        <f>SUMIFS(СВЦЭМ!$C$33:$C$776,СВЦЭМ!$A$33:$A$776,$A75,СВЦЭМ!$B$33:$B$776,O$47)+'СЕТ СН'!$G$12+СВЦЭМ!$D$10+'СЕТ СН'!$G$6-'СЕТ СН'!$G$22</f>
        <v>950.31008100999998</v>
      </c>
      <c r="P75" s="36">
        <f>SUMIFS(СВЦЭМ!$C$33:$C$776,СВЦЭМ!$A$33:$A$776,$A75,СВЦЭМ!$B$33:$B$776,P$47)+'СЕТ СН'!$G$12+СВЦЭМ!$D$10+'СЕТ СН'!$G$6-'СЕТ СН'!$G$22</f>
        <v>937.02714034999997</v>
      </c>
      <c r="Q75" s="36">
        <f>SUMIFS(СВЦЭМ!$C$33:$C$776,СВЦЭМ!$A$33:$A$776,$A75,СВЦЭМ!$B$33:$B$776,Q$47)+'СЕТ СН'!$G$12+СВЦЭМ!$D$10+'СЕТ СН'!$G$6-'СЕТ СН'!$G$22</f>
        <v>945.23035909999999</v>
      </c>
      <c r="R75" s="36">
        <f>SUMIFS(СВЦЭМ!$C$33:$C$776,СВЦЭМ!$A$33:$A$776,$A75,СВЦЭМ!$B$33:$B$776,R$47)+'СЕТ СН'!$G$12+СВЦЭМ!$D$10+'СЕТ СН'!$G$6-'СЕТ СН'!$G$22</f>
        <v>962.93880203000003</v>
      </c>
      <c r="S75" s="36">
        <f>SUMIFS(СВЦЭМ!$C$33:$C$776,СВЦЭМ!$A$33:$A$776,$A75,СВЦЭМ!$B$33:$B$776,S$47)+'СЕТ СН'!$G$12+СВЦЭМ!$D$10+'СЕТ СН'!$G$6-'СЕТ СН'!$G$22</f>
        <v>961.12561839</v>
      </c>
      <c r="T75" s="36">
        <f>SUMIFS(СВЦЭМ!$C$33:$C$776,СВЦЭМ!$A$33:$A$776,$A75,СВЦЭМ!$B$33:$B$776,T$47)+'СЕТ СН'!$G$12+СВЦЭМ!$D$10+'СЕТ СН'!$G$6-'СЕТ СН'!$G$22</f>
        <v>955.85004916000003</v>
      </c>
      <c r="U75" s="36">
        <f>SUMIFS(СВЦЭМ!$C$33:$C$776,СВЦЭМ!$A$33:$A$776,$A75,СВЦЭМ!$B$33:$B$776,U$47)+'СЕТ СН'!$G$12+СВЦЭМ!$D$10+'СЕТ СН'!$G$6-'СЕТ СН'!$G$22</f>
        <v>950.98327135</v>
      </c>
      <c r="V75" s="36">
        <f>SUMIFS(СВЦЭМ!$C$33:$C$776,СВЦЭМ!$A$33:$A$776,$A75,СВЦЭМ!$B$33:$B$776,V$47)+'СЕТ СН'!$G$12+СВЦЭМ!$D$10+'СЕТ СН'!$G$6-'СЕТ СН'!$G$22</f>
        <v>942.69279621999999</v>
      </c>
      <c r="W75" s="36">
        <f>SUMIFS(СВЦЭМ!$C$33:$C$776,СВЦЭМ!$A$33:$A$776,$A75,СВЦЭМ!$B$33:$B$776,W$47)+'СЕТ СН'!$G$12+СВЦЭМ!$D$10+'СЕТ СН'!$G$6-'СЕТ СН'!$G$22</f>
        <v>920.55108364</v>
      </c>
      <c r="X75" s="36">
        <f>SUMIFS(СВЦЭМ!$C$33:$C$776,СВЦЭМ!$A$33:$A$776,$A75,СВЦЭМ!$B$33:$B$776,X$47)+'СЕТ СН'!$G$12+СВЦЭМ!$D$10+'СЕТ СН'!$G$6-'СЕТ СН'!$G$22</f>
        <v>958.76859085000001</v>
      </c>
      <c r="Y75" s="36">
        <f>SUMIFS(СВЦЭМ!$C$33:$C$776,СВЦЭМ!$A$33:$A$776,$A75,СВЦЭМ!$B$33:$B$776,Y$47)+'СЕТ СН'!$G$12+СВЦЭМ!$D$10+'СЕТ СН'!$G$6-'СЕТ СН'!$G$22</f>
        <v>1038.0017546200002</v>
      </c>
    </row>
    <row r="76" spans="1:27" ht="15.75" x14ac:dyDescent="0.2">
      <c r="A76" s="35">
        <f t="shared" si="1"/>
        <v>44011</v>
      </c>
      <c r="B76" s="36">
        <f>SUMIFS(СВЦЭМ!$C$33:$C$776,СВЦЭМ!$A$33:$A$776,$A76,СВЦЭМ!$B$33:$B$776,B$47)+'СЕТ СН'!$G$12+СВЦЭМ!$D$10+'СЕТ СН'!$G$6-'СЕТ СН'!$G$22</f>
        <v>1215.42430997</v>
      </c>
      <c r="C76" s="36">
        <f>SUMIFS(СВЦЭМ!$C$33:$C$776,СВЦЭМ!$A$33:$A$776,$A76,СВЦЭМ!$B$33:$B$776,C$47)+'СЕТ СН'!$G$12+СВЦЭМ!$D$10+'СЕТ СН'!$G$6-'СЕТ СН'!$G$22</f>
        <v>1208.6282012000001</v>
      </c>
      <c r="D76" s="36">
        <f>SUMIFS(СВЦЭМ!$C$33:$C$776,СВЦЭМ!$A$33:$A$776,$A76,СВЦЭМ!$B$33:$B$776,D$47)+'СЕТ СН'!$G$12+СВЦЭМ!$D$10+'СЕТ СН'!$G$6-'СЕТ СН'!$G$22</f>
        <v>1192.10547223</v>
      </c>
      <c r="E76" s="36">
        <f>SUMIFS(СВЦЭМ!$C$33:$C$776,СВЦЭМ!$A$33:$A$776,$A76,СВЦЭМ!$B$33:$B$776,E$47)+'СЕТ СН'!$G$12+СВЦЭМ!$D$10+'СЕТ СН'!$G$6-'СЕТ СН'!$G$22</f>
        <v>1185.57856943</v>
      </c>
      <c r="F76" s="36">
        <f>SUMIFS(СВЦЭМ!$C$33:$C$776,СВЦЭМ!$A$33:$A$776,$A76,СВЦЭМ!$B$33:$B$776,F$47)+'СЕТ СН'!$G$12+СВЦЭМ!$D$10+'СЕТ СН'!$G$6-'СЕТ СН'!$G$22</f>
        <v>1171.5893256300001</v>
      </c>
      <c r="G76" s="36">
        <f>SUMIFS(СВЦЭМ!$C$33:$C$776,СВЦЭМ!$A$33:$A$776,$A76,СВЦЭМ!$B$33:$B$776,G$47)+'СЕТ СН'!$G$12+СВЦЭМ!$D$10+'СЕТ СН'!$G$6-'СЕТ СН'!$G$22</f>
        <v>1185.69796185</v>
      </c>
      <c r="H76" s="36">
        <f>SUMIFS(СВЦЭМ!$C$33:$C$776,СВЦЭМ!$A$33:$A$776,$A76,СВЦЭМ!$B$33:$B$776,H$47)+'СЕТ СН'!$G$12+СВЦЭМ!$D$10+'СЕТ СН'!$G$6-'СЕТ СН'!$G$22</f>
        <v>1204.99898566</v>
      </c>
      <c r="I76" s="36">
        <f>SUMIFS(СВЦЭМ!$C$33:$C$776,СВЦЭМ!$A$33:$A$776,$A76,СВЦЭМ!$B$33:$B$776,I$47)+'СЕТ СН'!$G$12+СВЦЭМ!$D$10+'СЕТ СН'!$G$6-'СЕТ СН'!$G$22</f>
        <v>1227.2478004499999</v>
      </c>
      <c r="J76" s="36">
        <f>SUMIFS(СВЦЭМ!$C$33:$C$776,СВЦЭМ!$A$33:$A$776,$A76,СВЦЭМ!$B$33:$B$776,J$47)+'СЕТ СН'!$G$12+СВЦЭМ!$D$10+'СЕТ СН'!$G$6-'СЕТ СН'!$G$22</f>
        <v>1164.9779802100002</v>
      </c>
      <c r="K76" s="36">
        <f>SUMIFS(СВЦЭМ!$C$33:$C$776,СВЦЭМ!$A$33:$A$776,$A76,СВЦЭМ!$B$33:$B$776,K$47)+'СЕТ СН'!$G$12+СВЦЭМ!$D$10+'СЕТ СН'!$G$6-'СЕТ СН'!$G$22</f>
        <v>1022.13587582</v>
      </c>
      <c r="L76" s="36">
        <f>SUMIFS(СВЦЭМ!$C$33:$C$776,СВЦЭМ!$A$33:$A$776,$A76,СВЦЭМ!$B$33:$B$776,L$47)+'СЕТ СН'!$G$12+СВЦЭМ!$D$10+'СЕТ СН'!$G$6-'СЕТ СН'!$G$22</f>
        <v>903.02226628000005</v>
      </c>
      <c r="M76" s="36">
        <f>SUMIFS(СВЦЭМ!$C$33:$C$776,СВЦЭМ!$A$33:$A$776,$A76,СВЦЭМ!$B$33:$B$776,M$47)+'СЕТ СН'!$G$12+СВЦЭМ!$D$10+'СЕТ СН'!$G$6-'СЕТ СН'!$G$22</f>
        <v>889.67152496000006</v>
      </c>
      <c r="N76" s="36">
        <f>SUMIFS(СВЦЭМ!$C$33:$C$776,СВЦЭМ!$A$33:$A$776,$A76,СВЦЭМ!$B$33:$B$776,N$47)+'СЕТ СН'!$G$12+СВЦЭМ!$D$10+'СЕТ СН'!$G$6-'СЕТ СН'!$G$22</f>
        <v>914.10527176999994</v>
      </c>
      <c r="O76" s="36">
        <f>SUMIFS(СВЦЭМ!$C$33:$C$776,СВЦЭМ!$A$33:$A$776,$A76,СВЦЭМ!$B$33:$B$776,O$47)+'СЕТ СН'!$G$12+СВЦЭМ!$D$10+'СЕТ СН'!$G$6-'СЕТ СН'!$G$22</f>
        <v>934.52937708000002</v>
      </c>
      <c r="P76" s="36">
        <f>SUMIFS(СВЦЭМ!$C$33:$C$776,СВЦЭМ!$A$33:$A$776,$A76,СВЦЭМ!$B$33:$B$776,P$47)+'СЕТ СН'!$G$12+СВЦЭМ!$D$10+'СЕТ СН'!$G$6-'СЕТ СН'!$G$22</f>
        <v>922.45481230999997</v>
      </c>
      <c r="Q76" s="36">
        <f>SUMIFS(СВЦЭМ!$C$33:$C$776,СВЦЭМ!$A$33:$A$776,$A76,СВЦЭМ!$B$33:$B$776,Q$47)+'СЕТ СН'!$G$12+СВЦЭМ!$D$10+'СЕТ СН'!$G$6-'СЕТ СН'!$G$22</f>
        <v>922.33154444000002</v>
      </c>
      <c r="R76" s="36">
        <f>SUMIFS(СВЦЭМ!$C$33:$C$776,СВЦЭМ!$A$33:$A$776,$A76,СВЦЭМ!$B$33:$B$776,R$47)+'СЕТ СН'!$G$12+СВЦЭМ!$D$10+'СЕТ СН'!$G$6-'СЕТ СН'!$G$22</f>
        <v>943.85864400000003</v>
      </c>
      <c r="S76" s="36">
        <f>SUMIFS(СВЦЭМ!$C$33:$C$776,СВЦЭМ!$A$33:$A$776,$A76,СВЦЭМ!$B$33:$B$776,S$47)+'СЕТ СН'!$G$12+СВЦЭМ!$D$10+'СЕТ СН'!$G$6-'СЕТ СН'!$G$22</f>
        <v>944.28254561999995</v>
      </c>
      <c r="T76" s="36">
        <f>SUMIFS(СВЦЭМ!$C$33:$C$776,СВЦЭМ!$A$33:$A$776,$A76,СВЦЭМ!$B$33:$B$776,T$47)+'СЕТ СН'!$G$12+СВЦЭМ!$D$10+'СЕТ СН'!$G$6-'СЕТ СН'!$G$22</f>
        <v>954.75460021000004</v>
      </c>
      <c r="U76" s="36">
        <f>SUMIFS(СВЦЭМ!$C$33:$C$776,СВЦЭМ!$A$33:$A$776,$A76,СВЦЭМ!$B$33:$B$776,U$47)+'СЕТ СН'!$G$12+СВЦЭМ!$D$10+'СЕТ СН'!$G$6-'СЕТ СН'!$G$22</f>
        <v>985.08090316000005</v>
      </c>
      <c r="V76" s="36">
        <f>SUMIFS(СВЦЭМ!$C$33:$C$776,СВЦЭМ!$A$33:$A$776,$A76,СВЦЭМ!$B$33:$B$776,V$47)+'СЕТ СН'!$G$12+СВЦЭМ!$D$10+'СЕТ СН'!$G$6-'СЕТ СН'!$G$22</f>
        <v>990.02607620000003</v>
      </c>
      <c r="W76" s="36">
        <f>SUMIFS(СВЦЭМ!$C$33:$C$776,СВЦЭМ!$A$33:$A$776,$A76,СВЦЭМ!$B$33:$B$776,W$47)+'СЕТ СН'!$G$12+СВЦЭМ!$D$10+'СЕТ СН'!$G$6-'СЕТ СН'!$G$22</f>
        <v>959.43504567000002</v>
      </c>
      <c r="X76" s="36">
        <f>SUMIFS(СВЦЭМ!$C$33:$C$776,СВЦЭМ!$A$33:$A$776,$A76,СВЦЭМ!$B$33:$B$776,X$47)+'СЕТ СН'!$G$12+СВЦЭМ!$D$10+'СЕТ СН'!$G$6-'СЕТ СН'!$G$22</f>
        <v>947.89700568000001</v>
      </c>
      <c r="Y76" s="36">
        <f>SUMIFS(СВЦЭМ!$C$33:$C$776,СВЦЭМ!$A$33:$A$776,$A76,СВЦЭМ!$B$33:$B$776,Y$47)+'СЕТ СН'!$G$12+СВЦЭМ!$D$10+'СЕТ СН'!$G$6-'СЕТ СН'!$G$22</f>
        <v>1083.3168942500001</v>
      </c>
    </row>
    <row r="77" spans="1:27" ht="15.75" x14ac:dyDescent="0.2">
      <c r="A77" s="35">
        <f t="shared" si="1"/>
        <v>44012</v>
      </c>
      <c r="B77" s="36">
        <f>SUMIFS(СВЦЭМ!$C$33:$C$776,СВЦЭМ!$A$33:$A$776,$A77,СВЦЭМ!$B$33:$B$776,B$47)+'СЕТ СН'!$G$12+СВЦЭМ!$D$10+'СЕТ СН'!$G$6-'СЕТ СН'!$G$22</f>
        <v>1210.8237628100001</v>
      </c>
      <c r="C77" s="36">
        <f>SUMIFS(СВЦЭМ!$C$33:$C$776,СВЦЭМ!$A$33:$A$776,$A77,СВЦЭМ!$B$33:$B$776,C$47)+'СЕТ СН'!$G$12+СВЦЭМ!$D$10+'СЕТ СН'!$G$6-'СЕТ СН'!$G$22</f>
        <v>1180.08489009</v>
      </c>
      <c r="D77" s="36">
        <f>SUMIFS(СВЦЭМ!$C$33:$C$776,СВЦЭМ!$A$33:$A$776,$A77,СВЦЭМ!$B$33:$B$776,D$47)+'СЕТ СН'!$G$12+СВЦЭМ!$D$10+'СЕТ СН'!$G$6-'СЕТ СН'!$G$22</f>
        <v>1162.4348289500001</v>
      </c>
      <c r="E77" s="36">
        <f>SUMIFS(СВЦЭМ!$C$33:$C$776,СВЦЭМ!$A$33:$A$776,$A77,СВЦЭМ!$B$33:$B$776,E$47)+'СЕТ СН'!$G$12+СВЦЭМ!$D$10+'СЕТ СН'!$G$6-'СЕТ СН'!$G$22</f>
        <v>1155.4461485500001</v>
      </c>
      <c r="F77" s="36">
        <f>SUMIFS(СВЦЭМ!$C$33:$C$776,СВЦЭМ!$A$33:$A$776,$A77,СВЦЭМ!$B$33:$B$776,F$47)+'СЕТ СН'!$G$12+СВЦЭМ!$D$10+'СЕТ СН'!$G$6-'СЕТ СН'!$G$22</f>
        <v>1143.1873502800001</v>
      </c>
      <c r="G77" s="36">
        <f>SUMIFS(СВЦЭМ!$C$33:$C$776,СВЦЭМ!$A$33:$A$776,$A77,СВЦЭМ!$B$33:$B$776,G$47)+'СЕТ СН'!$G$12+СВЦЭМ!$D$10+'СЕТ СН'!$G$6-'СЕТ СН'!$G$22</f>
        <v>1159.70350368</v>
      </c>
      <c r="H77" s="36">
        <f>SUMIFS(СВЦЭМ!$C$33:$C$776,СВЦЭМ!$A$33:$A$776,$A77,СВЦЭМ!$B$33:$B$776,H$47)+'СЕТ СН'!$G$12+СВЦЭМ!$D$10+'СЕТ СН'!$G$6-'СЕТ СН'!$G$22</f>
        <v>1186.6357936100001</v>
      </c>
      <c r="I77" s="36">
        <f>SUMIFS(СВЦЭМ!$C$33:$C$776,СВЦЭМ!$A$33:$A$776,$A77,СВЦЭМ!$B$33:$B$776,I$47)+'СЕТ СН'!$G$12+СВЦЭМ!$D$10+'СЕТ СН'!$G$6-'СЕТ СН'!$G$22</f>
        <v>1199.1813934300001</v>
      </c>
      <c r="J77" s="36">
        <f>SUMIFS(СВЦЭМ!$C$33:$C$776,СВЦЭМ!$A$33:$A$776,$A77,СВЦЭМ!$B$33:$B$776,J$47)+'СЕТ СН'!$G$12+СВЦЭМ!$D$10+'СЕТ СН'!$G$6-'СЕТ СН'!$G$22</f>
        <v>1139.6828574600002</v>
      </c>
      <c r="K77" s="36">
        <f>SUMIFS(СВЦЭМ!$C$33:$C$776,СВЦЭМ!$A$33:$A$776,$A77,СВЦЭМ!$B$33:$B$776,K$47)+'СЕТ СН'!$G$12+СВЦЭМ!$D$10+'СЕТ СН'!$G$6-'СЕТ СН'!$G$22</f>
        <v>1033.35297487</v>
      </c>
      <c r="L77" s="36">
        <f>SUMIFS(СВЦЭМ!$C$33:$C$776,СВЦЭМ!$A$33:$A$776,$A77,СВЦЭМ!$B$33:$B$776,L$47)+'СЕТ СН'!$G$12+СВЦЭМ!$D$10+'СЕТ СН'!$G$6-'СЕТ СН'!$G$22</f>
        <v>941.55594355999995</v>
      </c>
      <c r="M77" s="36">
        <f>SUMIFS(СВЦЭМ!$C$33:$C$776,СВЦЭМ!$A$33:$A$776,$A77,СВЦЭМ!$B$33:$B$776,M$47)+'СЕТ СН'!$G$12+СВЦЭМ!$D$10+'СЕТ СН'!$G$6-'СЕТ СН'!$G$22</f>
        <v>935.06286121999995</v>
      </c>
      <c r="N77" s="36">
        <f>SUMIFS(СВЦЭМ!$C$33:$C$776,СВЦЭМ!$A$33:$A$776,$A77,СВЦЭМ!$B$33:$B$776,N$47)+'СЕТ СН'!$G$12+СВЦЭМ!$D$10+'СЕТ СН'!$G$6-'СЕТ СН'!$G$22</f>
        <v>963.60591781999995</v>
      </c>
      <c r="O77" s="36">
        <f>SUMIFS(СВЦЭМ!$C$33:$C$776,СВЦЭМ!$A$33:$A$776,$A77,СВЦЭМ!$B$33:$B$776,O$47)+'СЕТ СН'!$G$12+СВЦЭМ!$D$10+'СЕТ СН'!$G$6-'СЕТ СН'!$G$22</f>
        <v>960.68703382000001</v>
      </c>
      <c r="P77" s="36">
        <f>SUMIFS(СВЦЭМ!$C$33:$C$776,СВЦЭМ!$A$33:$A$776,$A77,СВЦЭМ!$B$33:$B$776,P$47)+'СЕТ СН'!$G$12+СВЦЭМ!$D$10+'СЕТ СН'!$G$6-'СЕТ СН'!$G$22</f>
        <v>960.88312226000005</v>
      </c>
      <c r="Q77" s="36">
        <f>SUMIFS(СВЦЭМ!$C$33:$C$776,СВЦЭМ!$A$33:$A$776,$A77,СВЦЭМ!$B$33:$B$776,Q$47)+'СЕТ СН'!$G$12+СВЦЭМ!$D$10+'СЕТ СН'!$G$6-'СЕТ СН'!$G$22</f>
        <v>965.92398018999995</v>
      </c>
      <c r="R77" s="36">
        <f>SUMIFS(СВЦЭМ!$C$33:$C$776,СВЦЭМ!$A$33:$A$776,$A77,СВЦЭМ!$B$33:$B$776,R$47)+'СЕТ СН'!$G$12+СВЦЭМ!$D$10+'СЕТ СН'!$G$6-'СЕТ СН'!$G$22</f>
        <v>970.14702277000004</v>
      </c>
      <c r="S77" s="36">
        <f>SUMIFS(СВЦЭМ!$C$33:$C$776,СВЦЭМ!$A$33:$A$776,$A77,СВЦЭМ!$B$33:$B$776,S$47)+'СЕТ СН'!$G$12+СВЦЭМ!$D$10+'СЕТ СН'!$G$6-'СЕТ СН'!$G$22</f>
        <v>971.93525717</v>
      </c>
      <c r="T77" s="36">
        <f>SUMIFS(СВЦЭМ!$C$33:$C$776,СВЦЭМ!$A$33:$A$776,$A77,СВЦЭМ!$B$33:$B$776,T$47)+'СЕТ СН'!$G$12+СВЦЭМ!$D$10+'СЕТ СН'!$G$6-'СЕТ СН'!$G$22</f>
        <v>975.12877589000004</v>
      </c>
      <c r="U77" s="36">
        <f>SUMIFS(СВЦЭМ!$C$33:$C$776,СВЦЭМ!$A$33:$A$776,$A77,СВЦЭМ!$B$33:$B$776,U$47)+'СЕТ СН'!$G$12+СВЦЭМ!$D$10+'СЕТ СН'!$G$6-'СЕТ СН'!$G$22</f>
        <v>970.62813488999996</v>
      </c>
      <c r="V77" s="36">
        <f>SUMIFS(СВЦЭМ!$C$33:$C$776,СВЦЭМ!$A$33:$A$776,$A77,СВЦЭМ!$B$33:$B$776,V$47)+'СЕТ СН'!$G$12+СВЦЭМ!$D$10+'СЕТ СН'!$G$6-'СЕТ СН'!$G$22</f>
        <v>961.85801803000004</v>
      </c>
      <c r="W77" s="36">
        <f>SUMIFS(СВЦЭМ!$C$33:$C$776,СВЦЭМ!$A$33:$A$776,$A77,СВЦЭМ!$B$33:$B$776,W$47)+'СЕТ СН'!$G$12+СВЦЭМ!$D$10+'СЕТ СН'!$G$6-'СЕТ СН'!$G$22</f>
        <v>930.14258181000002</v>
      </c>
      <c r="X77" s="36">
        <f>SUMIFS(СВЦЭМ!$C$33:$C$776,СВЦЭМ!$A$33:$A$776,$A77,СВЦЭМ!$B$33:$B$776,X$47)+'СЕТ СН'!$G$12+СВЦЭМ!$D$10+'СЕТ СН'!$G$6-'СЕТ СН'!$G$22</f>
        <v>979.03415715999995</v>
      </c>
      <c r="Y77" s="36">
        <f>SUMIFS(СВЦЭМ!$C$33:$C$776,СВЦЭМ!$A$33:$A$776,$A77,СВЦЭМ!$B$33:$B$776,Y$47)+'СЕТ СН'!$G$12+СВЦЭМ!$D$10+'СЕТ СН'!$G$6-'СЕТ СН'!$G$22</f>
        <v>1085.7593483400001</v>
      </c>
      <c r="AA77" s="37"/>
    </row>
    <row r="78" spans="1:27" ht="15.75" hidden="1" x14ac:dyDescent="0.2">
      <c r="A78" s="35">
        <f t="shared" si="1"/>
        <v>44013</v>
      </c>
      <c r="B78" s="36">
        <f>SUMIFS(СВЦЭМ!$C$33:$C$776,СВЦЭМ!$A$33:$A$776,$A78,СВЦЭМ!$B$33:$B$776,B$47)+'СЕТ СН'!$G$12+СВЦЭМ!$D$10+'СЕТ СН'!$G$6-'СЕТ СН'!$G$22</f>
        <v>247.02000805</v>
      </c>
      <c r="C78" s="36">
        <f>SUMIFS(СВЦЭМ!$C$33:$C$776,СВЦЭМ!$A$33:$A$776,$A78,СВЦЭМ!$B$33:$B$776,C$47)+'СЕТ СН'!$G$12+СВЦЭМ!$D$10+'СЕТ СН'!$G$6-'СЕТ СН'!$G$22</f>
        <v>247.02000805</v>
      </c>
      <c r="D78" s="36">
        <f>SUMIFS(СВЦЭМ!$C$33:$C$776,СВЦЭМ!$A$33:$A$776,$A78,СВЦЭМ!$B$33:$B$776,D$47)+'СЕТ СН'!$G$12+СВЦЭМ!$D$10+'СЕТ СН'!$G$6-'СЕТ СН'!$G$22</f>
        <v>247.02000805</v>
      </c>
      <c r="E78" s="36">
        <f>SUMIFS(СВЦЭМ!$C$33:$C$776,СВЦЭМ!$A$33:$A$776,$A78,СВЦЭМ!$B$33:$B$776,E$47)+'СЕТ СН'!$G$12+СВЦЭМ!$D$10+'СЕТ СН'!$G$6-'СЕТ СН'!$G$22</f>
        <v>247.02000805</v>
      </c>
      <c r="F78" s="36">
        <f>SUMIFS(СВЦЭМ!$C$33:$C$776,СВЦЭМ!$A$33:$A$776,$A78,СВЦЭМ!$B$33:$B$776,F$47)+'СЕТ СН'!$G$12+СВЦЭМ!$D$10+'СЕТ СН'!$G$6-'СЕТ СН'!$G$22</f>
        <v>247.02000805</v>
      </c>
      <c r="G78" s="36">
        <f>SUMIFS(СВЦЭМ!$C$33:$C$776,СВЦЭМ!$A$33:$A$776,$A78,СВЦЭМ!$B$33:$B$776,G$47)+'СЕТ СН'!$G$12+СВЦЭМ!$D$10+'СЕТ СН'!$G$6-'СЕТ СН'!$G$22</f>
        <v>247.02000805</v>
      </c>
      <c r="H78" s="36">
        <f>SUMIFS(СВЦЭМ!$C$33:$C$776,СВЦЭМ!$A$33:$A$776,$A78,СВЦЭМ!$B$33:$B$776,H$47)+'СЕТ СН'!$G$12+СВЦЭМ!$D$10+'СЕТ СН'!$G$6-'СЕТ СН'!$G$22</f>
        <v>247.02000805</v>
      </c>
      <c r="I78" s="36">
        <f>SUMIFS(СВЦЭМ!$C$33:$C$776,СВЦЭМ!$A$33:$A$776,$A78,СВЦЭМ!$B$33:$B$776,I$47)+'СЕТ СН'!$G$12+СВЦЭМ!$D$10+'СЕТ СН'!$G$6-'СЕТ СН'!$G$22</f>
        <v>247.02000805</v>
      </c>
      <c r="J78" s="36">
        <f>SUMIFS(СВЦЭМ!$C$33:$C$776,СВЦЭМ!$A$33:$A$776,$A78,СВЦЭМ!$B$33:$B$776,J$47)+'СЕТ СН'!$G$12+СВЦЭМ!$D$10+'СЕТ СН'!$G$6-'СЕТ СН'!$G$22</f>
        <v>247.02000805</v>
      </c>
      <c r="K78" s="36">
        <f>SUMIFS(СВЦЭМ!$C$33:$C$776,СВЦЭМ!$A$33:$A$776,$A78,СВЦЭМ!$B$33:$B$776,K$47)+'СЕТ СН'!$G$12+СВЦЭМ!$D$10+'СЕТ СН'!$G$6-'СЕТ СН'!$G$22</f>
        <v>247.02000805</v>
      </c>
      <c r="L78" s="36">
        <f>SUMIFS(СВЦЭМ!$C$33:$C$776,СВЦЭМ!$A$33:$A$776,$A78,СВЦЭМ!$B$33:$B$776,L$47)+'СЕТ СН'!$G$12+СВЦЭМ!$D$10+'СЕТ СН'!$G$6-'СЕТ СН'!$G$22</f>
        <v>247.02000805</v>
      </c>
      <c r="M78" s="36">
        <f>SUMIFS(СВЦЭМ!$C$33:$C$776,СВЦЭМ!$A$33:$A$776,$A78,СВЦЭМ!$B$33:$B$776,M$47)+'СЕТ СН'!$G$12+СВЦЭМ!$D$10+'СЕТ СН'!$G$6-'СЕТ СН'!$G$22</f>
        <v>247.02000805</v>
      </c>
      <c r="N78" s="36">
        <f>SUMIFS(СВЦЭМ!$C$33:$C$776,СВЦЭМ!$A$33:$A$776,$A78,СВЦЭМ!$B$33:$B$776,N$47)+'СЕТ СН'!$G$12+СВЦЭМ!$D$10+'СЕТ СН'!$G$6-'СЕТ СН'!$G$22</f>
        <v>247.02000805</v>
      </c>
      <c r="O78" s="36">
        <f>SUMIFS(СВЦЭМ!$C$33:$C$776,СВЦЭМ!$A$33:$A$776,$A78,СВЦЭМ!$B$33:$B$776,O$47)+'СЕТ СН'!$G$12+СВЦЭМ!$D$10+'СЕТ СН'!$G$6-'СЕТ СН'!$G$22</f>
        <v>247.02000805</v>
      </c>
      <c r="P78" s="36">
        <f>SUMIFS(СВЦЭМ!$C$33:$C$776,СВЦЭМ!$A$33:$A$776,$A78,СВЦЭМ!$B$33:$B$776,P$47)+'СЕТ СН'!$G$12+СВЦЭМ!$D$10+'СЕТ СН'!$G$6-'СЕТ СН'!$G$22</f>
        <v>247.02000805</v>
      </c>
      <c r="Q78" s="36">
        <f>SUMIFS(СВЦЭМ!$C$33:$C$776,СВЦЭМ!$A$33:$A$776,$A78,СВЦЭМ!$B$33:$B$776,Q$47)+'СЕТ СН'!$G$12+СВЦЭМ!$D$10+'СЕТ СН'!$G$6-'СЕТ СН'!$G$22</f>
        <v>247.02000805</v>
      </c>
      <c r="R78" s="36">
        <f>SUMIFS(СВЦЭМ!$C$33:$C$776,СВЦЭМ!$A$33:$A$776,$A78,СВЦЭМ!$B$33:$B$776,R$47)+'СЕТ СН'!$G$12+СВЦЭМ!$D$10+'СЕТ СН'!$G$6-'СЕТ СН'!$G$22</f>
        <v>247.02000805</v>
      </c>
      <c r="S78" s="36">
        <f>SUMIFS(СВЦЭМ!$C$33:$C$776,СВЦЭМ!$A$33:$A$776,$A78,СВЦЭМ!$B$33:$B$776,S$47)+'СЕТ СН'!$G$12+СВЦЭМ!$D$10+'СЕТ СН'!$G$6-'СЕТ СН'!$G$22</f>
        <v>247.02000805</v>
      </c>
      <c r="T78" s="36">
        <f>SUMIFS(СВЦЭМ!$C$33:$C$776,СВЦЭМ!$A$33:$A$776,$A78,СВЦЭМ!$B$33:$B$776,T$47)+'СЕТ СН'!$G$12+СВЦЭМ!$D$10+'СЕТ СН'!$G$6-'СЕТ СН'!$G$22</f>
        <v>247.02000805</v>
      </c>
      <c r="U78" s="36">
        <f>SUMIFS(СВЦЭМ!$C$33:$C$776,СВЦЭМ!$A$33:$A$776,$A78,СВЦЭМ!$B$33:$B$776,U$47)+'СЕТ СН'!$G$12+СВЦЭМ!$D$10+'СЕТ СН'!$G$6-'СЕТ СН'!$G$22</f>
        <v>247.02000805</v>
      </c>
      <c r="V78" s="36">
        <f>SUMIFS(СВЦЭМ!$C$33:$C$776,СВЦЭМ!$A$33:$A$776,$A78,СВЦЭМ!$B$33:$B$776,V$47)+'СЕТ СН'!$G$12+СВЦЭМ!$D$10+'СЕТ СН'!$G$6-'СЕТ СН'!$G$22</f>
        <v>247.02000805</v>
      </c>
      <c r="W78" s="36">
        <f>SUMIFS(СВЦЭМ!$C$33:$C$776,СВЦЭМ!$A$33:$A$776,$A78,СВЦЭМ!$B$33:$B$776,W$47)+'СЕТ СН'!$G$12+СВЦЭМ!$D$10+'СЕТ СН'!$G$6-'СЕТ СН'!$G$22</f>
        <v>247.02000805</v>
      </c>
      <c r="X78" s="36">
        <f>SUMIFS(СВЦЭМ!$C$33:$C$776,СВЦЭМ!$A$33:$A$776,$A78,СВЦЭМ!$B$33:$B$776,X$47)+'СЕТ СН'!$G$12+СВЦЭМ!$D$10+'СЕТ СН'!$G$6-'СЕТ СН'!$G$22</f>
        <v>247.02000805</v>
      </c>
      <c r="Y78" s="36">
        <f>SUMIFS(СВЦЭМ!$C$33:$C$776,СВЦЭМ!$A$33:$A$776,$A78,СВЦЭМ!$B$33:$B$776,Y$47)+'СЕТ СН'!$G$12+СВЦЭМ!$D$10+'СЕТ СН'!$G$6-'СЕТ СН'!$G$22</f>
        <v>247.02000805</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01.06.2020</v>
      </c>
      <c r="B84" s="36">
        <f>SUMIFS(СВЦЭМ!$C$33:$C$776,СВЦЭМ!$A$33:$A$776,$A84,СВЦЭМ!$B$33:$B$776,B$83)+'СЕТ СН'!$H$12+СВЦЭМ!$D$10+'СЕТ СН'!$H$6-'СЕТ СН'!$H$22</f>
        <v>1107.03799269</v>
      </c>
      <c r="C84" s="36">
        <f>SUMIFS(СВЦЭМ!$C$33:$C$776,СВЦЭМ!$A$33:$A$776,$A84,СВЦЭМ!$B$33:$B$776,C$83)+'СЕТ СН'!$H$12+СВЦЭМ!$D$10+'СЕТ СН'!$H$6-'СЕТ СН'!$H$22</f>
        <v>1116.2965286599999</v>
      </c>
      <c r="D84" s="36">
        <f>SUMIFS(СВЦЭМ!$C$33:$C$776,СВЦЭМ!$A$33:$A$776,$A84,СВЦЭМ!$B$33:$B$776,D$83)+'СЕТ СН'!$H$12+СВЦЭМ!$D$10+'СЕТ СН'!$H$6-'СЕТ СН'!$H$22</f>
        <v>1135.11503406</v>
      </c>
      <c r="E84" s="36">
        <f>SUMIFS(СВЦЭМ!$C$33:$C$776,СВЦЭМ!$A$33:$A$776,$A84,СВЦЭМ!$B$33:$B$776,E$83)+'СЕТ СН'!$H$12+СВЦЭМ!$D$10+'СЕТ СН'!$H$6-'СЕТ СН'!$H$22</f>
        <v>1145.4056593299999</v>
      </c>
      <c r="F84" s="36">
        <f>SUMIFS(СВЦЭМ!$C$33:$C$776,СВЦЭМ!$A$33:$A$776,$A84,СВЦЭМ!$B$33:$B$776,F$83)+'СЕТ СН'!$H$12+СВЦЭМ!$D$10+'СЕТ СН'!$H$6-'СЕТ СН'!$H$22</f>
        <v>1144.2626556499999</v>
      </c>
      <c r="G84" s="36">
        <f>SUMIFS(СВЦЭМ!$C$33:$C$776,СВЦЭМ!$A$33:$A$776,$A84,СВЦЭМ!$B$33:$B$776,G$83)+'СЕТ СН'!$H$12+СВЦЭМ!$D$10+'СЕТ СН'!$H$6-'СЕТ СН'!$H$22</f>
        <v>1141.80139319</v>
      </c>
      <c r="H84" s="36">
        <f>SUMIFS(СВЦЭМ!$C$33:$C$776,СВЦЭМ!$A$33:$A$776,$A84,СВЦЭМ!$B$33:$B$776,H$83)+'СЕТ СН'!$H$12+СВЦЭМ!$D$10+'СЕТ СН'!$H$6-'СЕТ СН'!$H$22</f>
        <v>1117.0076724800001</v>
      </c>
      <c r="I84" s="36">
        <f>SUMIFS(СВЦЭМ!$C$33:$C$776,СВЦЭМ!$A$33:$A$776,$A84,СВЦЭМ!$B$33:$B$776,I$83)+'СЕТ СН'!$H$12+СВЦЭМ!$D$10+'СЕТ СН'!$H$6-'СЕТ СН'!$H$22</f>
        <v>1112.18328658</v>
      </c>
      <c r="J84" s="36">
        <f>SUMIFS(СВЦЭМ!$C$33:$C$776,СВЦЭМ!$A$33:$A$776,$A84,СВЦЭМ!$B$33:$B$776,J$83)+'СЕТ СН'!$H$12+СВЦЭМ!$D$10+'СЕТ СН'!$H$6-'СЕТ СН'!$H$22</f>
        <v>1072.6690027</v>
      </c>
      <c r="K84" s="36">
        <f>SUMIFS(СВЦЭМ!$C$33:$C$776,СВЦЭМ!$A$33:$A$776,$A84,СВЦЭМ!$B$33:$B$776,K$83)+'СЕТ СН'!$H$12+СВЦЭМ!$D$10+'СЕТ СН'!$H$6-'СЕТ СН'!$H$22</f>
        <v>1006.93254744</v>
      </c>
      <c r="L84" s="36">
        <f>SUMIFS(СВЦЭМ!$C$33:$C$776,СВЦЭМ!$A$33:$A$776,$A84,СВЦЭМ!$B$33:$B$776,L$83)+'СЕТ СН'!$H$12+СВЦЭМ!$D$10+'СЕТ СН'!$H$6-'СЕТ СН'!$H$22</f>
        <v>1037.891678</v>
      </c>
      <c r="M84" s="36">
        <f>SUMIFS(СВЦЭМ!$C$33:$C$776,СВЦЭМ!$A$33:$A$776,$A84,СВЦЭМ!$B$33:$B$776,M$83)+'СЕТ СН'!$H$12+СВЦЭМ!$D$10+'СЕТ СН'!$H$6-'СЕТ СН'!$H$22</f>
        <v>1055.5142046600001</v>
      </c>
      <c r="N84" s="36">
        <f>SUMIFS(СВЦЭМ!$C$33:$C$776,СВЦЭМ!$A$33:$A$776,$A84,СВЦЭМ!$B$33:$B$776,N$83)+'СЕТ СН'!$H$12+СВЦЭМ!$D$10+'СЕТ СН'!$H$6-'СЕТ СН'!$H$22</f>
        <v>1053.3157588900001</v>
      </c>
      <c r="O84" s="36">
        <f>SUMIFS(СВЦЭМ!$C$33:$C$776,СВЦЭМ!$A$33:$A$776,$A84,СВЦЭМ!$B$33:$B$776,O$83)+'СЕТ СН'!$H$12+СВЦЭМ!$D$10+'СЕТ СН'!$H$6-'СЕТ СН'!$H$22</f>
        <v>1033.2735394000001</v>
      </c>
      <c r="P84" s="36">
        <f>SUMIFS(СВЦЭМ!$C$33:$C$776,СВЦЭМ!$A$33:$A$776,$A84,СВЦЭМ!$B$33:$B$776,P$83)+'СЕТ СН'!$H$12+СВЦЭМ!$D$10+'СЕТ СН'!$H$6-'СЕТ СН'!$H$22</f>
        <v>1029.1329838900001</v>
      </c>
      <c r="Q84" s="36">
        <f>SUMIFS(СВЦЭМ!$C$33:$C$776,СВЦЭМ!$A$33:$A$776,$A84,СВЦЭМ!$B$33:$B$776,Q$83)+'СЕТ СН'!$H$12+СВЦЭМ!$D$10+'СЕТ СН'!$H$6-'СЕТ СН'!$H$22</f>
        <v>1033.2278497699999</v>
      </c>
      <c r="R84" s="36">
        <f>SUMIFS(СВЦЭМ!$C$33:$C$776,СВЦЭМ!$A$33:$A$776,$A84,СВЦЭМ!$B$33:$B$776,R$83)+'СЕТ СН'!$H$12+СВЦЭМ!$D$10+'СЕТ СН'!$H$6-'СЕТ СН'!$H$22</f>
        <v>1026.30815248</v>
      </c>
      <c r="S84" s="36">
        <f>SUMIFS(СВЦЭМ!$C$33:$C$776,СВЦЭМ!$A$33:$A$776,$A84,СВЦЭМ!$B$33:$B$776,S$83)+'СЕТ СН'!$H$12+СВЦЭМ!$D$10+'СЕТ СН'!$H$6-'СЕТ СН'!$H$22</f>
        <v>1030.57153672</v>
      </c>
      <c r="T84" s="36">
        <f>SUMIFS(СВЦЭМ!$C$33:$C$776,СВЦЭМ!$A$33:$A$776,$A84,СВЦЭМ!$B$33:$B$776,T$83)+'СЕТ СН'!$H$12+СВЦЭМ!$D$10+'СЕТ СН'!$H$6-'СЕТ СН'!$H$22</f>
        <v>1034.0985581699999</v>
      </c>
      <c r="U84" s="36">
        <f>SUMIFS(СВЦЭМ!$C$33:$C$776,СВЦЭМ!$A$33:$A$776,$A84,СВЦЭМ!$B$33:$B$776,U$83)+'СЕТ СН'!$H$12+СВЦЭМ!$D$10+'СЕТ СН'!$H$6-'СЕТ СН'!$H$22</f>
        <v>1016.9147556</v>
      </c>
      <c r="V84" s="36">
        <f>SUMIFS(СВЦЭМ!$C$33:$C$776,СВЦЭМ!$A$33:$A$776,$A84,СВЦЭМ!$B$33:$B$776,V$83)+'СЕТ СН'!$H$12+СВЦЭМ!$D$10+'СЕТ СН'!$H$6-'СЕТ СН'!$H$22</f>
        <v>1032.24401401</v>
      </c>
      <c r="W84" s="36">
        <f>SUMIFS(СВЦЭМ!$C$33:$C$776,СВЦЭМ!$A$33:$A$776,$A84,СВЦЭМ!$B$33:$B$776,W$83)+'СЕТ СН'!$H$12+СВЦЭМ!$D$10+'СЕТ СН'!$H$6-'СЕТ СН'!$H$22</f>
        <v>1055.9577753400001</v>
      </c>
      <c r="X84" s="36">
        <f>SUMIFS(СВЦЭМ!$C$33:$C$776,СВЦЭМ!$A$33:$A$776,$A84,СВЦЭМ!$B$33:$B$776,X$83)+'СЕТ СН'!$H$12+СВЦЭМ!$D$10+'СЕТ СН'!$H$6-'СЕТ СН'!$H$22</f>
        <v>1027.4947100900001</v>
      </c>
      <c r="Y84" s="36">
        <f>SUMIFS(СВЦЭМ!$C$33:$C$776,СВЦЭМ!$A$33:$A$776,$A84,СВЦЭМ!$B$33:$B$776,Y$83)+'СЕТ СН'!$H$12+СВЦЭМ!$D$10+'СЕТ СН'!$H$6-'СЕТ СН'!$H$22</f>
        <v>1057.7541839800001</v>
      </c>
    </row>
    <row r="85" spans="1:25" ht="15.75" x14ac:dyDescent="0.2">
      <c r="A85" s="35">
        <f>A84+1</f>
        <v>43984</v>
      </c>
      <c r="B85" s="36">
        <f>SUMIFS(СВЦЭМ!$C$33:$C$776,СВЦЭМ!$A$33:$A$776,$A85,СВЦЭМ!$B$33:$B$776,B$83)+'СЕТ СН'!$H$12+СВЦЭМ!$D$10+'СЕТ СН'!$H$6-'СЕТ СН'!$H$22</f>
        <v>1081.58190646</v>
      </c>
      <c r="C85" s="36">
        <f>SUMIFS(СВЦЭМ!$C$33:$C$776,СВЦЭМ!$A$33:$A$776,$A85,СВЦЭМ!$B$33:$B$776,C$83)+'СЕТ СН'!$H$12+СВЦЭМ!$D$10+'СЕТ СН'!$H$6-'СЕТ СН'!$H$22</f>
        <v>1121.9888863799999</v>
      </c>
      <c r="D85" s="36">
        <f>SUMIFS(СВЦЭМ!$C$33:$C$776,СВЦЭМ!$A$33:$A$776,$A85,СВЦЭМ!$B$33:$B$776,D$83)+'СЕТ СН'!$H$12+СВЦЭМ!$D$10+'СЕТ СН'!$H$6-'СЕТ СН'!$H$22</f>
        <v>1148.17559955</v>
      </c>
      <c r="E85" s="36">
        <f>SUMIFS(СВЦЭМ!$C$33:$C$776,СВЦЭМ!$A$33:$A$776,$A85,СВЦЭМ!$B$33:$B$776,E$83)+'СЕТ СН'!$H$12+СВЦЭМ!$D$10+'СЕТ СН'!$H$6-'СЕТ СН'!$H$22</f>
        <v>1164.5789230400001</v>
      </c>
      <c r="F85" s="36">
        <f>SUMIFS(СВЦЭМ!$C$33:$C$776,СВЦЭМ!$A$33:$A$776,$A85,СВЦЭМ!$B$33:$B$776,F$83)+'СЕТ СН'!$H$12+СВЦЭМ!$D$10+'СЕТ СН'!$H$6-'СЕТ СН'!$H$22</f>
        <v>1168.31073625</v>
      </c>
      <c r="G85" s="36">
        <f>SUMIFS(СВЦЭМ!$C$33:$C$776,СВЦЭМ!$A$33:$A$776,$A85,СВЦЭМ!$B$33:$B$776,G$83)+'СЕТ СН'!$H$12+СВЦЭМ!$D$10+'СЕТ СН'!$H$6-'СЕТ СН'!$H$22</f>
        <v>1160.96577052</v>
      </c>
      <c r="H85" s="36">
        <f>SUMIFS(СВЦЭМ!$C$33:$C$776,СВЦЭМ!$A$33:$A$776,$A85,СВЦЭМ!$B$33:$B$776,H$83)+'СЕТ СН'!$H$12+СВЦЭМ!$D$10+'СЕТ СН'!$H$6-'СЕТ СН'!$H$22</f>
        <v>1119.4019490200001</v>
      </c>
      <c r="I85" s="36">
        <f>SUMIFS(СВЦЭМ!$C$33:$C$776,СВЦЭМ!$A$33:$A$776,$A85,СВЦЭМ!$B$33:$B$776,I$83)+'СЕТ СН'!$H$12+СВЦЭМ!$D$10+'СЕТ СН'!$H$6-'СЕТ СН'!$H$22</f>
        <v>1068.03494331</v>
      </c>
      <c r="J85" s="36">
        <f>SUMIFS(СВЦЭМ!$C$33:$C$776,СВЦЭМ!$A$33:$A$776,$A85,СВЦЭМ!$B$33:$B$776,J$83)+'СЕТ СН'!$H$12+СВЦЭМ!$D$10+'СЕТ СН'!$H$6-'СЕТ СН'!$H$22</f>
        <v>1085.3278751099999</v>
      </c>
      <c r="K85" s="36">
        <f>SUMIFS(СВЦЭМ!$C$33:$C$776,СВЦЭМ!$A$33:$A$776,$A85,СВЦЭМ!$B$33:$B$776,K$83)+'СЕТ СН'!$H$12+СВЦЭМ!$D$10+'СЕТ СН'!$H$6-'СЕТ СН'!$H$22</f>
        <v>1082.5079873</v>
      </c>
      <c r="L85" s="36">
        <f>SUMIFS(СВЦЭМ!$C$33:$C$776,СВЦЭМ!$A$33:$A$776,$A85,СВЦЭМ!$B$33:$B$776,L$83)+'СЕТ СН'!$H$12+СВЦЭМ!$D$10+'СЕТ СН'!$H$6-'СЕТ СН'!$H$22</f>
        <v>1076.65263544</v>
      </c>
      <c r="M85" s="36">
        <f>SUMIFS(СВЦЭМ!$C$33:$C$776,СВЦЭМ!$A$33:$A$776,$A85,СВЦЭМ!$B$33:$B$776,M$83)+'СЕТ СН'!$H$12+СВЦЭМ!$D$10+'СЕТ СН'!$H$6-'СЕТ СН'!$H$22</f>
        <v>1050.38780234</v>
      </c>
      <c r="N85" s="36">
        <f>SUMIFS(СВЦЭМ!$C$33:$C$776,СВЦЭМ!$A$33:$A$776,$A85,СВЦЭМ!$B$33:$B$776,N$83)+'СЕТ СН'!$H$12+СВЦЭМ!$D$10+'СЕТ СН'!$H$6-'СЕТ СН'!$H$22</f>
        <v>1045.4947175899999</v>
      </c>
      <c r="O85" s="36">
        <f>SUMIFS(СВЦЭМ!$C$33:$C$776,СВЦЭМ!$A$33:$A$776,$A85,СВЦЭМ!$B$33:$B$776,O$83)+'СЕТ СН'!$H$12+СВЦЭМ!$D$10+'СЕТ СН'!$H$6-'СЕТ СН'!$H$22</f>
        <v>1045.16545696</v>
      </c>
      <c r="P85" s="36">
        <f>SUMIFS(СВЦЭМ!$C$33:$C$776,СВЦЭМ!$A$33:$A$776,$A85,СВЦЭМ!$B$33:$B$776,P$83)+'СЕТ СН'!$H$12+СВЦЭМ!$D$10+'СЕТ СН'!$H$6-'СЕТ СН'!$H$22</f>
        <v>1058.8567659099999</v>
      </c>
      <c r="Q85" s="36">
        <f>SUMIFS(СВЦЭМ!$C$33:$C$776,СВЦЭМ!$A$33:$A$776,$A85,СВЦЭМ!$B$33:$B$776,Q$83)+'СЕТ СН'!$H$12+СВЦЭМ!$D$10+'СЕТ СН'!$H$6-'СЕТ СН'!$H$22</f>
        <v>1054.5659061000001</v>
      </c>
      <c r="R85" s="36">
        <f>SUMIFS(СВЦЭМ!$C$33:$C$776,СВЦЭМ!$A$33:$A$776,$A85,СВЦЭМ!$B$33:$B$776,R$83)+'СЕТ СН'!$H$12+СВЦЭМ!$D$10+'СЕТ СН'!$H$6-'СЕТ СН'!$H$22</f>
        <v>1045.96232145</v>
      </c>
      <c r="S85" s="36">
        <f>SUMIFS(СВЦЭМ!$C$33:$C$776,СВЦЭМ!$A$33:$A$776,$A85,СВЦЭМ!$B$33:$B$776,S$83)+'СЕТ СН'!$H$12+СВЦЭМ!$D$10+'СЕТ СН'!$H$6-'СЕТ СН'!$H$22</f>
        <v>1055.9036824500001</v>
      </c>
      <c r="T85" s="36">
        <f>SUMIFS(СВЦЭМ!$C$33:$C$776,СВЦЭМ!$A$33:$A$776,$A85,СВЦЭМ!$B$33:$B$776,T$83)+'СЕТ СН'!$H$12+СВЦЭМ!$D$10+'СЕТ СН'!$H$6-'СЕТ СН'!$H$22</f>
        <v>1073.0110982900001</v>
      </c>
      <c r="U85" s="36">
        <f>SUMIFS(СВЦЭМ!$C$33:$C$776,СВЦЭМ!$A$33:$A$776,$A85,СВЦЭМ!$B$33:$B$776,U$83)+'СЕТ СН'!$H$12+СВЦЭМ!$D$10+'СЕТ СН'!$H$6-'СЕТ СН'!$H$22</f>
        <v>1065.5686296200001</v>
      </c>
      <c r="V85" s="36">
        <f>SUMIFS(СВЦЭМ!$C$33:$C$776,СВЦЭМ!$A$33:$A$776,$A85,СВЦЭМ!$B$33:$B$776,V$83)+'СЕТ СН'!$H$12+СВЦЭМ!$D$10+'СЕТ СН'!$H$6-'СЕТ СН'!$H$22</f>
        <v>1062.79350307</v>
      </c>
      <c r="W85" s="36">
        <f>SUMIFS(СВЦЭМ!$C$33:$C$776,СВЦЭМ!$A$33:$A$776,$A85,СВЦЭМ!$B$33:$B$776,W$83)+'СЕТ СН'!$H$12+СВЦЭМ!$D$10+'СЕТ СН'!$H$6-'СЕТ СН'!$H$22</f>
        <v>1055.4713823500001</v>
      </c>
      <c r="X85" s="36">
        <f>SUMIFS(СВЦЭМ!$C$33:$C$776,СВЦЭМ!$A$33:$A$776,$A85,СВЦЭМ!$B$33:$B$776,X$83)+'СЕТ СН'!$H$12+СВЦЭМ!$D$10+'СЕТ СН'!$H$6-'СЕТ СН'!$H$22</f>
        <v>1029.5114346800001</v>
      </c>
      <c r="Y85" s="36">
        <f>SUMIFS(СВЦЭМ!$C$33:$C$776,СВЦЭМ!$A$33:$A$776,$A85,СВЦЭМ!$B$33:$B$776,Y$83)+'СЕТ СН'!$H$12+СВЦЭМ!$D$10+'СЕТ СН'!$H$6-'СЕТ СН'!$H$22</f>
        <v>1029.2053542900001</v>
      </c>
    </row>
    <row r="86" spans="1:25" ht="15.75" x14ac:dyDescent="0.2">
      <c r="A86" s="35">
        <f t="shared" ref="A86:A114" si="2">A85+1</f>
        <v>43985</v>
      </c>
      <c r="B86" s="36">
        <f>SUMIFS(СВЦЭМ!$C$33:$C$776,СВЦЭМ!$A$33:$A$776,$A86,СВЦЭМ!$B$33:$B$776,B$83)+'СЕТ СН'!$H$12+СВЦЭМ!$D$10+'СЕТ СН'!$H$6-'СЕТ СН'!$H$22</f>
        <v>1146.4399708999999</v>
      </c>
      <c r="C86" s="36">
        <f>SUMIFS(СВЦЭМ!$C$33:$C$776,СВЦЭМ!$A$33:$A$776,$A86,СВЦЭМ!$B$33:$B$776,C$83)+'СЕТ СН'!$H$12+СВЦЭМ!$D$10+'СЕТ СН'!$H$6-'СЕТ СН'!$H$22</f>
        <v>1168.4544725800001</v>
      </c>
      <c r="D86" s="36">
        <f>SUMIFS(СВЦЭМ!$C$33:$C$776,СВЦЭМ!$A$33:$A$776,$A86,СВЦЭМ!$B$33:$B$776,D$83)+'СЕТ СН'!$H$12+СВЦЭМ!$D$10+'СЕТ СН'!$H$6-'СЕТ СН'!$H$22</f>
        <v>1170.5461726999999</v>
      </c>
      <c r="E86" s="36">
        <f>SUMIFS(СВЦЭМ!$C$33:$C$776,СВЦЭМ!$A$33:$A$776,$A86,СВЦЭМ!$B$33:$B$776,E$83)+'СЕТ СН'!$H$12+СВЦЭМ!$D$10+'СЕТ СН'!$H$6-'СЕТ СН'!$H$22</f>
        <v>1174.6893349900001</v>
      </c>
      <c r="F86" s="36">
        <f>SUMIFS(СВЦЭМ!$C$33:$C$776,СВЦЭМ!$A$33:$A$776,$A86,СВЦЭМ!$B$33:$B$776,F$83)+'СЕТ СН'!$H$12+СВЦЭМ!$D$10+'СЕТ СН'!$H$6-'СЕТ СН'!$H$22</f>
        <v>1172.8843912500001</v>
      </c>
      <c r="G86" s="36">
        <f>SUMIFS(СВЦЭМ!$C$33:$C$776,СВЦЭМ!$A$33:$A$776,$A86,СВЦЭМ!$B$33:$B$776,G$83)+'СЕТ СН'!$H$12+СВЦЭМ!$D$10+'СЕТ СН'!$H$6-'СЕТ СН'!$H$22</f>
        <v>1171.3481344900001</v>
      </c>
      <c r="H86" s="36">
        <f>SUMIFS(СВЦЭМ!$C$33:$C$776,СВЦЭМ!$A$33:$A$776,$A86,СВЦЭМ!$B$33:$B$776,H$83)+'СЕТ СН'!$H$12+СВЦЭМ!$D$10+'СЕТ СН'!$H$6-'СЕТ СН'!$H$22</f>
        <v>1171.0271773900001</v>
      </c>
      <c r="I86" s="36">
        <f>SUMIFS(СВЦЭМ!$C$33:$C$776,СВЦЭМ!$A$33:$A$776,$A86,СВЦЭМ!$B$33:$B$776,I$83)+'СЕТ СН'!$H$12+СВЦЭМ!$D$10+'СЕТ СН'!$H$6-'СЕТ СН'!$H$22</f>
        <v>1137.5357224900001</v>
      </c>
      <c r="J86" s="36">
        <f>SUMIFS(СВЦЭМ!$C$33:$C$776,СВЦЭМ!$A$33:$A$776,$A86,СВЦЭМ!$B$33:$B$776,J$83)+'СЕТ СН'!$H$12+СВЦЭМ!$D$10+'СЕТ СН'!$H$6-'СЕТ СН'!$H$22</f>
        <v>1147.8429712700001</v>
      </c>
      <c r="K86" s="36">
        <f>SUMIFS(СВЦЭМ!$C$33:$C$776,СВЦЭМ!$A$33:$A$776,$A86,СВЦЭМ!$B$33:$B$776,K$83)+'СЕТ СН'!$H$12+СВЦЭМ!$D$10+'СЕТ СН'!$H$6-'СЕТ СН'!$H$22</f>
        <v>1141.97992957</v>
      </c>
      <c r="L86" s="36">
        <f>SUMIFS(СВЦЭМ!$C$33:$C$776,СВЦЭМ!$A$33:$A$776,$A86,СВЦЭМ!$B$33:$B$776,L$83)+'СЕТ СН'!$H$12+СВЦЭМ!$D$10+'СЕТ СН'!$H$6-'СЕТ СН'!$H$22</f>
        <v>1092.3434437200001</v>
      </c>
      <c r="M86" s="36">
        <f>SUMIFS(СВЦЭМ!$C$33:$C$776,СВЦЭМ!$A$33:$A$776,$A86,СВЦЭМ!$B$33:$B$776,M$83)+'СЕТ СН'!$H$12+СВЦЭМ!$D$10+'СЕТ СН'!$H$6-'СЕТ СН'!$H$22</f>
        <v>1038.9152522100001</v>
      </c>
      <c r="N86" s="36">
        <f>SUMIFS(СВЦЭМ!$C$33:$C$776,СВЦЭМ!$A$33:$A$776,$A86,СВЦЭМ!$B$33:$B$776,N$83)+'СЕТ СН'!$H$12+СВЦЭМ!$D$10+'СЕТ СН'!$H$6-'СЕТ СН'!$H$22</f>
        <v>1019.21312745</v>
      </c>
      <c r="O86" s="36">
        <f>SUMIFS(СВЦЭМ!$C$33:$C$776,СВЦЭМ!$A$33:$A$776,$A86,СВЦЭМ!$B$33:$B$776,O$83)+'СЕТ СН'!$H$12+СВЦЭМ!$D$10+'СЕТ СН'!$H$6-'СЕТ СН'!$H$22</f>
        <v>1020.9603656700001</v>
      </c>
      <c r="P86" s="36">
        <f>SUMIFS(СВЦЭМ!$C$33:$C$776,СВЦЭМ!$A$33:$A$776,$A86,СВЦЭМ!$B$33:$B$776,P$83)+'СЕТ СН'!$H$12+СВЦЭМ!$D$10+'СЕТ СН'!$H$6-'СЕТ СН'!$H$22</f>
        <v>1029.12987047</v>
      </c>
      <c r="Q86" s="36">
        <f>SUMIFS(СВЦЭМ!$C$33:$C$776,СВЦЭМ!$A$33:$A$776,$A86,СВЦЭМ!$B$33:$B$776,Q$83)+'СЕТ СН'!$H$12+СВЦЭМ!$D$10+'СЕТ СН'!$H$6-'СЕТ СН'!$H$22</f>
        <v>1027.19282924</v>
      </c>
      <c r="R86" s="36">
        <f>SUMIFS(СВЦЭМ!$C$33:$C$776,СВЦЭМ!$A$33:$A$776,$A86,СВЦЭМ!$B$33:$B$776,R$83)+'СЕТ СН'!$H$12+СВЦЭМ!$D$10+'СЕТ СН'!$H$6-'СЕТ СН'!$H$22</f>
        <v>1025.5095898100001</v>
      </c>
      <c r="S86" s="36">
        <f>SUMIFS(СВЦЭМ!$C$33:$C$776,СВЦЭМ!$A$33:$A$776,$A86,СВЦЭМ!$B$33:$B$776,S$83)+'СЕТ СН'!$H$12+СВЦЭМ!$D$10+'СЕТ СН'!$H$6-'СЕТ СН'!$H$22</f>
        <v>1022.9500323100001</v>
      </c>
      <c r="T86" s="36">
        <f>SUMIFS(СВЦЭМ!$C$33:$C$776,СВЦЭМ!$A$33:$A$776,$A86,СВЦЭМ!$B$33:$B$776,T$83)+'СЕТ СН'!$H$12+СВЦЭМ!$D$10+'СЕТ СН'!$H$6-'СЕТ СН'!$H$22</f>
        <v>1050.0057506000001</v>
      </c>
      <c r="U86" s="36">
        <f>SUMIFS(СВЦЭМ!$C$33:$C$776,СВЦЭМ!$A$33:$A$776,$A86,СВЦЭМ!$B$33:$B$776,U$83)+'СЕТ СН'!$H$12+СВЦЭМ!$D$10+'СЕТ СН'!$H$6-'СЕТ СН'!$H$22</f>
        <v>1025.0755545700001</v>
      </c>
      <c r="V86" s="36">
        <f>SUMIFS(СВЦЭМ!$C$33:$C$776,СВЦЭМ!$A$33:$A$776,$A86,СВЦЭМ!$B$33:$B$776,V$83)+'СЕТ СН'!$H$12+СВЦЭМ!$D$10+'СЕТ СН'!$H$6-'СЕТ СН'!$H$22</f>
        <v>969.97964180999998</v>
      </c>
      <c r="W86" s="36">
        <f>SUMIFS(СВЦЭМ!$C$33:$C$776,СВЦЭМ!$A$33:$A$776,$A86,СВЦЭМ!$B$33:$B$776,W$83)+'СЕТ СН'!$H$12+СВЦЭМ!$D$10+'СЕТ СН'!$H$6-'СЕТ СН'!$H$22</f>
        <v>965.48822582000003</v>
      </c>
      <c r="X86" s="36">
        <f>SUMIFS(СВЦЭМ!$C$33:$C$776,СВЦЭМ!$A$33:$A$776,$A86,СВЦЭМ!$B$33:$B$776,X$83)+'СЕТ СН'!$H$12+СВЦЭМ!$D$10+'СЕТ СН'!$H$6-'СЕТ СН'!$H$22</f>
        <v>1017.0661669200001</v>
      </c>
      <c r="Y86" s="36">
        <f>SUMIFS(СВЦЭМ!$C$33:$C$776,СВЦЭМ!$A$33:$A$776,$A86,СВЦЭМ!$B$33:$B$776,Y$83)+'СЕТ СН'!$H$12+СВЦЭМ!$D$10+'СЕТ СН'!$H$6-'СЕТ СН'!$H$22</f>
        <v>1087.6452206900001</v>
      </c>
    </row>
    <row r="87" spans="1:25" ht="15.75" x14ac:dyDescent="0.2">
      <c r="A87" s="35">
        <f t="shared" si="2"/>
        <v>43986</v>
      </c>
      <c r="B87" s="36">
        <f>SUMIFS(СВЦЭМ!$C$33:$C$776,СВЦЭМ!$A$33:$A$776,$A87,СВЦЭМ!$B$33:$B$776,B$83)+'СЕТ СН'!$H$12+СВЦЭМ!$D$10+'СЕТ СН'!$H$6-'СЕТ СН'!$H$22</f>
        <v>1175.14028831</v>
      </c>
      <c r="C87" s="36">
        <f>SUMIFS(СВЦЭМ!$C$33:$C$776,СВЦЭМ!$A$33:$A$776,$A87,СВЦЭМ!$B$33:$B$776,C$83)+'СЕТ СН'!$H$12+СВЦЭМ!$D$10+'СЕТ СН'!$H$6-'СЕТ СН'!$H$22</f>
        <v>1193.3401816400001</v>
      </c>
      <c r="D87" s="36">
        <f>SUMIFS(СВЦЭМ!$C$33:$C$776,СВЦЭМ!$A$33:$A$776,$A87,СВЦЭМ!$B$33:$B$776,D$83)+'СЕТ СН'!$H$12+СВЦЭМ!$D$10+'СЕТ СН'!$H$6-'СЕТ СН'!$H$22</f>
        <v>1207.0154205599999</v>
      </c>
      <c r="E87" s="36">
        <f>SUMIFS(СВЦЭМ!$C$33:$C$776,СВЦЭМ!$A$33:$A$776,$A87,СВЦЭМ!$B$33:$B$776,E$83)+'СЕТ СН'!$H$12+СВЦЭМ!$D$10+'СЕТ СН'!$H$6-'СЕТ СН'!$H$22</f>
        <v>1213.9435711400001</v>
      </c>
      <c r="F87" s="36">
        <f>SUMIFS(СВЦЭМ!$C$33:$C$776,СВЦЭМ!$A$33:$A$776,$A87,СВЦЭМ!$B$33:$B$776,F$83)+'СЕТ СН'!$H$12+СВЦЭМ!$D$10+'СЕТ СН'!$H$6-'СЕТ СН'!$H$22</f>
        <v>1222.7938551100001</v>
      </c>
      <c r="G87" s="36">
        <f>SUMIFS(СВЦЭМ!$C$33:$C$776,СВЦЭМ!$A$33:$A$776,$A87,СВЦЭМ!$B$33:$B$776,G$83)+'СЕТ СН'!$H$12+СВЦЭМ!$D$10+'СЕТ СН'!$H$6-'СЕТ СН'!$H$22</f>
        <v>1223.1187294200001</v>
      </c>
      <c r="H87" s="36">
        <f>SUMIFS(СВЦЭМ!$C$33:$C$776,СВЦЭМ!$A$33:$A$776,$A87,СВЦЭМ!$B$33:$B$776,H$83)+'СЕТ СН'!$H$12+СВЦЭМ!$D$10+'СЕТ СН'!$H$6-'СЕТ СН'!$H$22</f>
        <v>1216.47330915</v>
      </c>
      <c r="I87" s="36">
        <f>SUMIFS(СВЦЭМ!$C$33:$C$776,СВЦЭМ!$A$33:$A$776,$A87,СВЦЭМ!$B$33:$B$776,I$83)+'СЕТ СН'!$H$12+СВЦЭМ!$D$10+'СЕТ СН'!$H$6-'СЕТ СН'!$H$22</f>
        <v>1174.5882283000001</v>
      </c>
      <c r="J87" s="36">
        <f>SUMIFS(СВЦЭМ!$C$33:$C$776,СВЦЭМ!$A$33:$A$776,$A87,СВЦЭМ!$B$33:$B$776,J$83)+'СЕТ СН'!$H$12+СВЦЭМ!$D$10+'СЕТ СН'!$H$6-'СЕТ СН'!$H$22</f>
        <v>1166.2768784800001</v>
      </c>
      <c r="K87" s="36">
        <f>SUMIFS(СВЦЭМ!$C$33:$C$776,СВЦЭМ!$A$33:$A$776,$A87,СВЦЭМ!$B$33:$B$776,K$83)+'СЕТ СН'!$H$12+СВЦЭМ!$D$10+'СЕТ СН'!$H$6-'СЕТ СН'!$H$22</f>
        <v>1137.69598989</v>
      </c>
      <c r="L87" s="36">
        <f>SUMIFS(СВЦЭМ!$C$33:$C$776,СВЦЭМ!$A$33:$A$776,$A87,СВЦЭМ!$B$33:$B$776,L$83)+'СЕТ СН'!$H$12+СВЦЭМ!$D$10+'СЕТ СН'!$H$6-'СЕТ СН'!$H$22</f>
        <v>1100.2391721500001</v>
      </c>
      <c r="M87" s="36">
        <f>SUMIFS(СВЦЭМ!$C$33:$C$776,СВЦЭМ!$A$33:$A$776,$A87,СВЦЭМ!$B$33:$B$776,M$83)+'СЕТ СН'!$H$12+СВЦЭМ!$D$10+'СЕТ СН'!$H$6-'СЕТ СН'!$H$22</f>
        <v>1066.6585502600001</v>
      </c>
      <c r="N87" s="36">
        <f>SUMIFS(СВЦЭМ!$C$33:$C$776,СВЦЭМ!$A$33:$A$776,$A87,СВЦЭМ!$B$33:$B$776,N$83)+'СЕТ СН'!$H$12+СВЦЭМ!$D$10+'СЕТ СН'!$H$6-'СЕТ СН'!$H$22</f>
        <v>1066.82652095</v>
      </c>
      <c r="O87" s="36">
        <f>SUMIFS(СВЦЭМ!$C$33:$C$776,СВЦЭМ!$A$33:$A$776,$A87,СВЦЭМ!$B$33:$B$776,O$83)+'СЕТ СН'!$H$12+СВЦЭМ!$D$10+'СЕТ СН'!$H$6-'СЕТ СН'!$H$22</f>
        <v>1072.2094195100001</v>
      </c>
      <c r="P87" s="36">
        <f>SUMIFS(СВЦЭМ!$C$33:$C$776,СВЦЭМ!$A$33:$A$776,$A87,СВЦЭМ!$B$33:$B$776,P$83)+'СЕТ СН'!$H$12+СВЦЭМ!$D$10+'СЕТ СН'!$H$6-'СЕТ СН'!$H$22</f>
        <v>1072.2560388700001</v>
      </c>
      <c r="Q87" s="36">
        <f>SUMIFS(СВЦЭМ!$C$33:$C$776,СВЦЭМ!$A$33:$A$776,$A87,СВЦЭМ!$B$33:$B$776,Q$83)+'СЕТ СН'!$H$12+СВЦЭМ!$D$10+'СЕТ СН'!$H$6-'СЕТ СН'!$H$22</f>
        <v>1065.32498947</v>
      </c>
      <c r="R87" s="36">
        <f>SUMIFS(СВЦЭМ!$C$33:$C$776,СВЦЭМ!$A$33:$A$776,$A87,СВЦЭМ!$B$33:$B$776,R$83)+'СЕТ СН'!$H$12+СВЦЭМ!$D$10+'СЕТ СН'!$H$6-'СЕТ СН'!$H$22</f>
        <v>1065.91725875</v>
      </c>
      <c r="S87" s="36">
        <f>SUMIFS(СВЦЭМ!$C$33:$C$776,СВЦЭМ!$A$33:$A$776,$A87,СВЦЭМ!$B$33:$B$776,S$83)+'СЕТ СН'!$H$12+СВЦЭМ!$D$10+'СЕТ СН'!$H$6-'СЕТ СН'!$H$22</f>
        <v>1070.8213670600001</v>
      </c>
      <c r="T87" s="36">
        <f>SUMIFS(СВЦЭМ!$C$33:$C$776,СВЦЭМ!$A$33:$A$776,$A87,СВЦЭМ!$B$33:$B$776,T$83)+'СЕТ СН'!$H$12+СВЦЭМ!$D$10+'СЕТ СН'!$H$6-'СЕТ СН'!$H$22</f>
        <v>1053.8538056100001</v>
      </c>
      <c r="U87" s="36">
        <f>SUMIFS(СВЦЭМ!$C$33:$C$776,СВЦЭМ!$A$33:$A$776,$A87,СВЦЭМ!$B$33:$B$776,U$83)+'СЕТ СН'!$H$12+СВЦЭМ!$D$10+'СЕТ СН'!$H$6-'СЕТ СН'!$H$22</f>
        <v>1011.0677599099999</v>
      </c>
      <c r="V87" s="36">
        <f>SUMIFS(СВЦЭМ!$C$33:$C$776,СВЦЭМ!$A$33:$A$776,$A87,СВЦЭМ!$B$33:$B$776,V$83)+'СЕТ СН'!$H$12+СВЦЭМ!$D$10+'СЕТ СН'!$H$6-'СЕТ СН'!$H$22</f>
        <v>1001.30326842</v>
      </c>
      <c r="W87" s="36">
        <f>SUMIFS(СВЦЭМ!$C$33:$C$776,СВЦЭМ!$A$33:$A$776,$A87,СВЦЭМ!$B$33:$B$776,W$83)+'СЕТ СН'!$H$12+СВЦЭМ!$D$10+'СЕТ СН'!$H$6-'СЕТ СН'!$H$22</f>
        <v>992.25481371000001</v>
      </c>
      <c r="X87" s="36">
        <f>SUMIFS(СВЦЭМ!$C$33:$C$776,СВЦЭМ!$A$33:$A$776,$A87,СВЦЭМ!$B$33:$B$776,X$83)+'СЕТ СН'!$H$12+СВЦЭМ!$D$10+'СЕТ СН'!$H$6-'СЕТ СН'!$H$22</f>
        <v>1029.86176914</v>
      </c>
      <c r="Y87" s="36">
        <f>SUMIFS(СВЦЭМ!$C$33:$C$776,СВЦЭМ!$A$33:$A$776,$A87,СВЦЭМ!$B$33:$B$776,Y$83)+'СЕТ СН'!$H$12+СВЦЭМ!$D$10+'СЕТ СН'!$H$6-'СЕТ СН'!$H$22</f>
        <v>1098.6794608100001</v>
      </c>
    </row>
    <row r="88" spans="1:25" ht="15.75" x14ac:dyDescent="0.2">
      <c r="A88" s="35">
        <f t="shared" si="2"/>
        <v>43987</v>
      </c>
      <c r="B88" s="36">
        <f>SUMIFS(СВЦЭМ!$C$33:$C$776,СВЦЭМ!$A$33:$A$776,$A88,СВЦЭМ!$B$33:$B$776,B$83)+'СЕТ СН'!$H$12+СВЦЭМ!$D$10+'СЕТ СН'!$H$6-'СЕТ СН'!$H$22</f>
        <v>1218.6438915599999</v>
      </c>
      <c r="C88" s="36">
        <f>SUMIFS(СВЦЭМ!$C$33:$C$776,СВЦЭМ!$A$33:$A$776,$A88,СВЦЭМ!$B$33:$B$776,C$83)+'СЕТ СН'!$H$12+СВЦЭМ!$D$10+'СЕТ СН'!$H$6-'СЕТ СН'!$H$22</f>
        <v>1241.5868581500001</v>
      </c>
      <c r="D88" s="36">
        <f>SUMIFS(СВЦЭМ!$C$33:$C$776,СВЦЭМ!$A$33:$A$776,$A88,СВЦЭМ!$B$33:$B$776,D$83)+'СЕТ СН'!$H$12+СВЦЭМ!$D$10+'СЕТ СН'!$H$6-'СЕТ СН'!$H$22</f>
        <v>1265.26466882</v>
      </c>
      <c r="E88" s="36">
        <f>SUMIFS(СВЦЭМ!$C$33:$C$776,СВЦЭМ!$A$33:$A$776,$A88,СВЦЭМ!$B$33:$B$776,E$83)+'СЕТ СН'!$H$12+СВЦЭМ!$D$10+'СЕТ СН'!$H$6-'СЕТ СН'!$H$22</f>
        <v>1286.1022590099999</v>
      </c>
      <c r="F88" s="36">
        <f>SUMIFS(СВЦЭМ!$C$33:$C$776,СВЦЭМ!$A$33:$A$776,$A88,СВЦЭМ!$B$33:$B$776,F$83)+'СЕТ СН'!$H$12+СВЦЭМ!$D$10+'СЕТ СН'!$H$6-'СЕТ СН'!$H$22</f>
        <v>1280.0215866599999</v>
      </c>
      <c r="G88" s="36">
        <f>SUMIFS(СВЦЭМ!$C$33:$C$776,СВЦЭМ!$A$33:$A$776,$A88,СВЦЭМ!$B$33:$B$776,G$83)+'СЕТ СН'!$H$12+СВЦЭМ!$D$10+'СЕТ СН'!$H$6-'СЕТ СН'!$H$22</f>
        <v>1276.40831581</v>
      </c>
      <c r="H88" s="36">
        <f>SUMIFS(СВЦЭМ!$C$33:$C$776,СВЦЭМ!$A$33:$A$776,$A88,СВЦЭМ!$B$33:$B$776,H$83)+'СЕТ СН'!$H$12+СВЦЭМ!$D$10+'СЕТ СН'!$H$6-'СЕТ СН'!$H$22</f>
        <v>1235.02567202</v>
      </c>
      <c r="I88" s="36">
        <f>SUMIFS(СВЦЭМ!$C$33:$C$776,СВЦЭМ!$A$33:$A$776,$A88,СВЦЭМ!$B$33:$B$776,I$83)+'СЕТ СН'!$H$12+СВЦЭМ!$D$10+'СЕТ СН'!$H$6-'СЕТ СН'!$H$22</f>
        <v>1181.7591541100001</v>
      </c>
      <c r="J88" s="36">
        <f>SUMIFS(СВЦЭМ!$C$33:$C$776,СВЦЭМ!$A$33:$A$776,$A88,СВЦЭМ!$B$33:$B$776,J$83)+'СЕТ СН'!$H$12+СВЦЭМ!$D$10+'СЕТ СН'!$H$6-'СЕТ СН'!$H$22</f>
        <v>1119.80730002</v>
      </c>
      <c r="K88" s="36">
        <f>SUMIFS(СВЦЭМ!$C$33:$C$776,СВЦЭМ!$A$33:$A$776,$A88,СВЦЭМ!$B$33:$B$776,K$83)+'СЕТ СН'!$H$12+СВЦЭМ!$D$10+'СЕТ СН'!$H$6-'СЕТ СН'!$H$22</f>
        <v>1028.35847451</v>
      </c>
      <c r="L88" s="36">
        <f>SUMIFS(СВЦЭМ!$C$33:$C$776,СВЦЭМ!$A$33:$A$776,$A88,СВЦЭМ!$B$33:$B$776,L$83)+'СЕТ СН'!$H$12+СВЦЭМ!$D$10+'СЕТ СН'!$H$6-'СЕТ СН'!$H$22</f>
        <v>991.61103118000005</v>
      </c>
      <c r="M88" s="36">
        <f>SUMIFS(СВЦЭМ!$C$33:$C$776,СВЦЭМ!$A$33:$A$776,$A88,СВЦЭМ!$B$33:$B$776,M$83)+'СЕТ СН'!$H$12+СВЦЭМ!$D$10+'СЕТ СН'!$H$6-'СЕТ СН'!$H$22</f>
        <v>993.86128355999995</v>
      </c>
      <c r="N88" s="36">
        <f>SUMIFS(СВЦЭМ!$C$33:$C$776,СВЦЭМ!$A$33:$A$776,$A88,СВЦЭМ!$B$33:$B$776,N$83)+'СЕТ СН'!$H$12+СВЦЭМ!$D$10+'СЕТ СН'!$H$6-'СЕТ СН'!$H$22</f>
        <v>993.81324590999998</v>
      </c>
      <c r="O88" s="36">
        <f>SUMIFS(СВЦЭМ!$C$33:$C$776,СВЦЭМ!$A$33:$A$776,$A88,СВЦЭМ!$B$33:$B$776,O$83)+'СЕТ СН'!$H$12+СВЦЭМ!$D$10+'СЕТ СН'!$H$6-'СЕТ СН'!$H$22</f>
        <v>1006.21275891</v>
      </c>
      <c r="P88" s="36">
        <f>SUMIFS(СВЦЭМ!$C$33:$C$776,СВЦЭМ!$A$33:$A$776,$A88,СВЦЭМ!$B$33:$B$776,P$83)+'СЕТ СН'!$H$12+СВЦЭМ!$D$10+'СЕТ СН'!$H$6-'СЕТ СН'!$H$22</f>
        <v>1020.3692977600001</v>
      </c>
      <c r="Q88" s="36">
        <f>SUMIFS(СВЦЭМ!$C$33:$C$776,СВЦЭМ!$A$33:$A$776,$A88,СВЦЭМ!$B$33:$B$776,Q$83)+'СЕТ СН'!$H$12+СВЦЭМ!$D$10+'СЕТ СН'!$H$6-'СЕТ СН'!$H$22</f>
        <v>1028.2329666200001</v>
      </c>
      <c r="R88" s="36">
        <f>SUMIFS(СВЦЭМ!$C$33:$C$776,СВЦЭМ!$A$33:$A$776,$A88,СВЦЭМ!$B$33:$B$776,R$83)+'СЕТ СН'!$H$12+СВЦЭМ!$D$10+'СЕТ СН'!$H$6-'СЕТ СН'!$H$22</f>
        <v>1025.6346196100001</v>
      </c>
      <c r="S88" s="36">
        <f>SUMIFS(СВЦЭМ!$C$33:$C$776,СВЦЭМ!$A$33:$A$776,$A88,СВЦЭМ!$B$33:$B$776,S$83)+'СЕТ СН'!$H$12+СВЦЭМ!$D$10+'СЕТ СН'!$H$6-'СЕТ СН'!$H$22</f>
        <v>1030.21149029</v>
      </c>
      <c r="T88" s="36">
        <f>SUMIFS(СВЦЭМ!$C$33:$C$776,СВЦЭМ!$A$33:$A$776,$A88,СВЦЭМ!$B$33:$B$776,T$83)+'СЕТ СН'!$H$12+СВЦЭМ!$D$10+'СЕТ СН'!$H$6-'СЕТ СН'!$H$22</f>
        <v>1024.00345266</v>
      </c>
      <c r="U88" s="36">
        <f>SUMIFS(СВЦЭМ!$C$33:$C$776,СВЦЭМ!$A$33:$A$776,$A88,СВЦЭМ!$B$33:$B$776,U$83)+'СЕТ СН'!$H$12+СВЦЭМ!$D$10+'СЕТ СН'!$H$6-'СЕТ СН'!$H$22</f>
        <v>1017.7610379600001</v>
      </c>
      <c r="V88" s="36">
        <f>SUMIFS(СВЦЭМ!$C$33:$C$776,СВЦЭМ!$A$33:$A$776,$A88,СВЦЭМ!$B$33:$B$776,V$83)+'СЕТ СН'!$H$12+СВЦЭМ!$D$10+'СЕТ СН'!$H$6-'СЕТ СН'!$H$22</f>
        <v>994.91818832000013</v>
      </c>
      <c r="W88" s="36">
        <f>SUMIFS(СВЦЭМ!$C$33:$C$776,СВЦЭМ!$A$33:$A$776,$A88,СВЦЭМ!$B$33:$B$776,W$83)+'СЕТ СН'!$H$12+СВЦЭМ!$D$10+'СЕТ СН'!$H$6-'СЕТ СН'!$H$22</f>
        <v>983.58946220999997</v>
      </c>
      <c r="X88" s="36">
        <f>SUMIFS(СВЦЭМ!$C$33:$C$776,СВЦЭМ!$A$33:$A$776,$A88,СВЦЭМ!$B$33:$B$776,X$83)+'СЕТ СН'!$H$12+СВЦЭМ!$D$10+'СЕТ СН'!$H$6-'СЕТ СН'!$H$22</f>
        <v>1013.30053473</v>
      </c>
      <c r="Y88" s="36">
        <f>SUMIFS(СВЦЭМ!$C$33:$C$776,СВЦЭМ!$A$33:$A$776,$A88,СВЦЭМ!$B$33:$B$776,Y$83)+'СЕТ СН'!$H$12+СВЦЭМ!$D$10+'СЕТ СН'!$H$6-'СЕТ СН'!$H$22</f>
        <v>1088.30313372</v>
      </c>
    </row>
    <row r="89" spans="1:25" ht="15.75" x14ac:dyDescent="0.2">
      <c r="A89" s="35">
        <f t="shared" si="2"/>
        <v>43988</v>
      </c>
      <c r="B89" s="36">
        <f>SUMIFS(СВЦЭМ!$C$33:$C$776,СВЦЭМ!$A$33:$A$776,$A89,СВЦЭМ!$B$33:$B$776,B$83)+'СЕТ СН'!$H$12+СВЦЭМ!$D$10+'СЕТ СН'!$H$6-'СЕТ СН'!$H$22</f>
        <v>1159.2536943499999</v>
      </c>
      <c r="C89" s="36">
        <f>SUMIFS(СВЦЭМ!$C$33:$C$776,СВЦЭМ!$A$33:$A$776,$A89,СВЦЭМ!$B$33:$B$776,C$83)+'СЕТ СН'!$H$12+СВЦЭМ!$D$10+'СЕТ СН'!$H$6-'СЕТ СН'!$H$22</f>
        <v>1181.96061072</v>
      </c>
      <c r="D89" s="36">
        <f>SUMIFS(СВЦЭМ!$C$33:$C$776,СВЦЭМ!$A$33:$A$776,$A89,СВЦЭМ!$B$33:$B$776,D$83)+'СЕТ СН'!$H$12+СВЦЭМ!$D$10+'СЕТ СН'!$H$6-'СЕТ СН'!$H$22</f>
        <v>1204.4604571300001</v>
      </c>
      <c r="E89" s="36">
        <f>SUMIFS(СВЦЭМ!$C$33:$C$776,СВЦЭМ!$A$33:$A$776,$A89,СВЦЭМ!$B$33:$B$776,E$83)+'СЕТ СН'!$H$12+СВЦЭМ!$D$10+'СЕТ СН'!$H$6-'СЕТ СН'!$H$22</f>
        <v>1218.7986961500001</v>
      </c>
      <c r="F89" s="36">
        <f>SUMIFS(СВЦЭМ!$C$33:$C$776,СВЦЭМ!$A$33:$A$776,$A89,СВЦЭМ!$B$33:$B$776,F$83)+'СЕТ СН'!$H$12+СВЦЭМ!$D$10+'СЕТ СН'!$H$6-'СЕТ СН'!$H$22</f>
        <v>1219.7242373700001</v>
      </c>
      <c r="G89" s="36">
        <f>SUMIFS(СВЦЭМ!$C$33:$C$776,СВЦЭМ!$A$33:$A$776,$A89,СВЦЭМ!$B$33:$B$776,G$83)+'СЕТ СН'!$H$12+СВЦЭМ!$D$10+'СЕТ СН'!$H$6-'СЕТ СН'!$H$22</f>
        <v>1214.3831976900001</v>
      </c>
      <c r="H89" s="36">
        <f>SUMIFS(СВЦЭМ!$C$33:$C$776,СВЦЭМ!$A$33:$A$776,$A89,СВЦЭМ!$B$33:$B$776,H$83)+'СЕТ СН'!$H$12+СВЦЭМ!$D$10+'СЕТ СН'!$H$6-'СЕТ СН'!$H$22</f>
        <v>1253.10324485</v>
      </c>
      <c r="I89" s="36">
        <f>SUMIFS(СВЦЭМ!$C$33:$C$776,СВЦЭМ!$A$33:$A$776,$A89,СВЦЭМ!$B$33:$B$776,I$83)+'СЕТ СН'!$H$12+СВЦЭМ!$D$10+'СЕТ СН'!$H$6-'СЕТ СН'!$H$22</f>
        <v>1222.8528481999999</v>
      </c>
      <c r="J89" s="36">
        <f>SUMIFS(СВЦЭМ!$C$33:$C$776,СВЦЭМ!$A$33:$A$776,$A89,СВЦЭМ!$B$33:$B$776,J$83)+'СЕТ СН'!$H$12+СВЦЭМ!$D$10+'СЕТ СН'!$H$6-'СЕТ СН'!$H$22</f>
        <v>1150.54374882</v>
      </c>
      <c r="K89" s="36">
        <f>SUMIFS(СВЦЭМ!$C$33:$C$776,СВЦЭМ!$A$33:$A$776,$A89,СВЦЭМ!$B$33:$B$776,K$83)+'СЕТ СН'!$H$12+СВЦЭМ!$D$10+'СЕТ СН'!$H$6-'СЕТ СН'!$H$22</f>
        <v>1031.2431703100001</v>
      </c>
      <c r="L89" s="36">
        <f>SUMIFS(СВЦЭМ!$C$33:$C$776,СВЦЭМ!$A$33:$A$776,$A89,СВЦЭМ!$B$33:$B$776,L$83)+'СЕТ СН'!$H$12+СВЦЭМ!$D$10+'СЕТ СН'!$H$6-'СЕТ СН'!$H$22</f>
        <v>961.66343759000006</v>
      </c>
      <c r="M89" s="36">
        <f>SUMIFS(СВЦЭМ!$C$33:$C$776,СВЦЭМ!$A$33:$A$776,$A89,СВЦЭМ!$B$33:$B$776,M$83)+'СЕТ СН'!$H$12+СВЦЭМ!$D$10+'СЕТ СН'!$H$6-'СЕТ СН'!$H$22</f>
        <v>957.28061178000007</v>
      </c>
      <c r="N89" s="36">
        <f>SUMIFS(СВЦЭМ!$C$33:$C$776,СВЦЭМ!$A$33:$A$776,$A89,СВЦЭМ!$B$33:$B$776,N$83)+'СЕТ СН'!$H$12+СВЦЭМ!$D$10+'СЕТ СН'!$H$6-'СЕТ СН'!$H$22</f>
        <v>977.71865395000009</v>
      </c>
      <c r="O89" s="36">
        <f>SUMIFS(СВЦЭМ!$C$33:$C$776,СВЦЭМ!$A$33:$A$776,$A89,СВЦЭМ!$B$33:$B$776,O$83)+'СЕТ СН'!$H$12+СВЦЭМ!$D$10+'СЕТ СН'!$H$6-'СЕТ СН'!$H$22</f>
        <v>1009.2646089899999</v>
      </c>
      <c r="P89" s="36">
        <f>SUMIFS(СВЦЭМ!$C$33:$C$776,СВЦЭМ!$A$33:$A$776,$A89,СВЦЭМ!$B$33:$B$776,P$83)+'СЕТ СН'!$H$12+СВЦЭМ!$D$10+'СЕТ СН'!$H$6-'СЕТ СН'!$H$22</f>
        <v>1015.2084916599999</v>
      </c>
      <c r="Q89" s="36">
        <f>SUMIFS(СВЦЭМ!$C$33:$C$776,СВЦЭМ!$A$33:$A$776,$A89,СВЦЭМ!$B$33:$B$776,Q$83)+'СЕТ СН'!$H$12+СВЦЭМ!$D$10+'СЕТ СН'!$H$6-'СЕТ СН'!$H$22</f>
        <v>1014.24533726</v>
      </c>
      <c r="R89" s="36">
        <f>SUMIFS(СВЦЭМ!$C$33:$C$776,СВЦЭМ!$A$33:$A$776,$A89,СВЦЭМ!$B$33:$B$776,R$83)+'СЕТ СН'!$H$12+СВЦЭМ!$D$10+'СЕТ СН'!$H$6-'СЕТ СН'!$H$22</f>
        <v>1015.7593019200001</v>
      </c>
      <c r="S89" s="36">
        <f>SUMIFS(СВЦЭМ!$C$33:$C$776,СВЦЭМ!$A$33:$A$776,$A89,СВЦЭМ!$B$33:$B$776,S$83)+'СЕТ СН'!$H$12+СВЦЭМ!$D$10+'СЕТ СН'!$H$6-'СЕТ СН'!$H$22</f>
        <v>1019.00526896</v>
      </c>
      <c r="T89" s="36">
        <f>SUMIFS(СВЦЭМ!$C$33:$C$776,СВЦЭМ!$A$33:$A$776,$A89,СВЦЭМ!$B$33:$B$776,T$83)+'СЕТ СН'!$H$12+СВЦЭМ!$D$10+'СЕТ СН'!$H$6-'СЕТ СН'!$H$22</f>
        <v>1021.68606411</v>
      </c>
      <c r="U89" s="36">
        <f>SUMIFS(СВЦЭМ!$C$33:$C$776,СВЦЭМ!$A$33:$A$776,$A89,СВЦЭМ!$B$33:$B$776,U$83)+'СЕТ СН'!$H$12+СВЦЭМ!$D$10+'СЕТ СН'!$H$6-'СЕТ СН'!$H$22</f>
        <v>1007.8656625900001</v>
      </c>
      <c r="V89" s="36">
        <f>SUMIFS(СВЦЭМ!$C$33:$C$776,СВЦЭМ!$A$33:$A$776,$A89,СВЦЭМ!$B$33:$B$776,V$83)+'СЕТ СН'!$H$12+СВЦЭМ!$D$10+'СЕТ СН'!$H$6-'СЕТ СН'!$H$22</f>
        <v>957.79553991000012</v>
      </c>
      <c r="W89" s="36">
        <f>SUMIFS(СВЦЭМ!$C$33:$C$776,СВЦЭМ!$A$33:$A$776,$A89,СВЦЭМ!$B$33:$B$776,W$83)+'СЕТ СН'!$H$12+СВЦЭМ!$D$10+'СЕТ СН'!$H$6-'СЕТ СН'!$H$22</f>
        <v>939.69062082999994</v>
      </c>
      <c r="X89" s="36">
        <f>SUMIFS(СВЦЭМ!$C$33:$C$776,СВЦЭМ!$A$33:$A$776,$A89,СВЦЭМ!$B$33:$B$776,X$83)+'СЕТ СН'!$H$12+СВЦЭМ!$D$10+'СЕТ СН'!$H$6-'СЕТ СН'!$H$22</f>
        <v>976.38393928000005</v>
      </c>
      <c r="Y89" s="36">
        <f>SUMIFS(СВЦЭМ!$C$33:$C$776,СВЦЭМ!$A$33:$A$776,$A89,СВЦЭМ!$B$33:$B$776,Y$83)+'СЕТ СН'!$H$12+СВЦЭМ!$D$10+'СЕТ СН'!$H$6-'СЕТ СН'!$H$22</f>
        <v>1086.78276375</v>
      </c>
    </row>
    <row r="90" spans="1:25" ht="15.75" x14ac:dyDescent="0.2">
      <c r="A90" s="35">
        <f t="shared" si="2"/>
        <v>43989</v>
      </c>
      <c r="B90" s="36">
        <f>SUMIFS(СВЦЭМ!$C$33:$C$776,СВЦЭМ!$A$33:$A$776,$A90,СВЦЭМ!$B$33:$B$776,B$83)+'СЕТ СН'!$H$12+СВЦЭМ!$D$10+'СЕТ СН'!$H$6-'СЕТ СН'!$H$22</f>
        <v>1193.9943339700001</v>
      </c>
      <c r="C90" s="36">
        <f>SUMIFS(СВЦЭМ!$C$33:$C$776,СВЦЭМ!$A$33:$A$776,$A90,СВЦЭМ!$B$33:$B$776,C$83)+'СЕТ СН'!$H$12+СВЦЭМ!$D$10+'СЕТ СН'!$H$6-'СЕТ СН'!$H$22</f>
        <v>1207.5315620900001</v>
      </c>
      <c r="D90" s="36">
        <f>SUMIFS(СВЦЭМ!$C$33:$C$776,СВЦЭМ!$A$33:$A$776,$A90,СВЦЭМ!$B$33:$B$776,D$83)+'СЕТ СН'!$H$12+СВЦЭМ!$D$10+'СЕТ СН'!$H$6-'СЕТ СН'!$H$22</f>
        <v>1218.35872657</v>
      </c>
      <c r="E90" s="36">
        <f>SUMIFS(СВЦЭМ!$C$33:$C$776,СВЦЭМ!$A$33:$A$776,$A90,СВЦЭМ!$B$33:$B$776,E$83)+'СЕТ СН'!$H$12+СВЦЭМ!$D$10+'СЕТ СН'!$H$6-'СЕТ СН'!$H$22</f>
        <v>1219.06672258</v>
      </c>
      <c r="F90" s="36">
        <f>SUMIFS(СВЦЭМ!$C$33:$C$776,СВЦЭМ!$A$33:$A$776,$A90,СВЦЭМ!$B$33:$B$776,F$83)+'СЕТ СН'!$H$12+СВЦЭМ!$D$10+'СЕТ СН'!$H$6-'СЕТ СН'!$H$22</f>
        <v>1208.21899844</v>
      </c>
      <c r="G90" s="36">
        <f>SUMIFS(СВЦЭМ!$C$33:$C$776,СВЦЭМ!$A$33:$A$776,$A90,СВЦЭМ!$B$33:$B$776,G$83)+'СЕТ СН'!$H$12+СВЦЭМ!$D$10+'СЕТ СН'!$H$6-'СЕТ СН'!$H$22</f>
        <v>1215.7265852099999</v>
      </c>
      <c r="H90" s="36">
        <f>SUMIFS(СВЦЭМ!$C$33:$C$776,СВЦЭМ!$A$33:$A$776,$A90,СВЦЭМ!$B$33:$B$776,H$83)+'СЕТ СН'!$H$12+СВЦЭМ!$D$10+'СЕТ СН'!$H$6-'СЕТ СН'!$H$22</f>
        <v>1224.9577962000001</v>
      </c>
      <c r="I90" s="36">
        <f>SUMIFS(СВЦЭМ!$C$33:$C$776,СВЦЭМ!$A$33:$A$776,$A90,СВЦЭМ!$B$33:$B$776,I$83)+'СЕТ СН'!$H$12+СВЦЭМ!$D$10+'СЕТ СН'!$H$6-'СЕТ СН'!$H$22</f>
        <v>1240.0693336300001</v>
      </c>
      <c r="J90" s="36">
        <f>SUMIFS(СВЦЭМ!$C$33:$C$776,СВЦЭМ!$A$33:$A$776,$A90,СВЦЭМ!$B$33:$B$776,J$83)+'СЕТ СН'!$H$12+СВЦЭМ!$D$10+'СЕТ СН'!$H$6-'СЕТ СН'!$H$22</f>
        <v>1192.9095635200001</v>
      </c>
      <c r="K90" s="36">
        <f>SUMIFS(СВЦЭМ!$C$33:$C$776,СВЦЭМ!$A$33:$A$776,$A90,СВЦЭМ!$B$33:$B$776,K$83)+'СЕТ СН'!$H$12+СВЦЭМ!$D$10+'СЕТ СН'!$H$6-'СЕТ СН'!$H$22</f>
        <v>1096.71831281</v>
      </c>
      <c r="L90" s="36">
        <f>SUMIFS(СВЦЭМ!$C$33:$C$776,СВЦЭМ!$A$33:$A$776,$A90,СВЦЭМ!$B$33:$B$776,L$83)+'СЕТ СН'!$H$12+СВЦЭМ!$D$10+'СЕТ СН'!$H$6-'СЕТ СН'!$H$22</f>
        <v>1012.2083805699999</v>
      </c>
      <c r="M90" s="36">
        <f>SUMIFS(СВЦЭМ!$C$33:$C$776,СВЦЭМ!$A$33:$A$776,$A90,СВЦЭМ!$B$33:$B$776,M$83)+'СЕТ СН'!$H$12+СВЦЭМ!$D$10+'СЕТ СН'!$H$6-'СЕТ СН'!$H$22</f>
        <v>976.85527443000001</v>
      </c>
      <c r="N90" s="36">
        <f>SUMIFS(СВЦЭМ!$C$33:$C$776,СВЦЭМ!$A$33:$A$776,$A90,СВЦЭМ!$B$33:$B$776,N$83)+'СЕТ СН'!$H$12+СВЦЭМ!$D$10+'СЕТ СН'!$H$6-'СЕТ СН'!$H$22</f>
        <v>978.19244516999993</v>
      </c>
      <c r="O90" s="36">
        <f>SUMIFS(СВЦЭМ!$C$33:$C$776,СВЦЭМ!$A$33:$A$776,$A90,СВЦЭМ!$B$33:$B$776,O$83)+'СЕТ СН'!$H$12+СВЦЭМ!$D$10+'СЕТ СН'!$H$6-'СЕТ СН'!$H$22</f>
        <v>968.05856756000003</v>
      </c>
      <c r="P90" s="36">
        <f>SUMIFS(СВЦЭМ!$C$33:$C$776,СВЦЭМ!$A$33:$A$776,$A90,СВЦЭМ!$B$33:$B$776,P$83)+'СЕТ СН'!$H$12+СВЦЭМ!$D$10+'СЕТ СН'!$H$6-'СЕТ СН'!$H$22</f>
        <v>982.14235860000008</v>
      </c>
      <c r="Q90" s="36">
        <f>SUMIFS(СВЦЭМ!$C$33:$C$776,СВЦЭМ!$A$33:$A$776,$A90,СВЦЭМ!$B$33:$B$776,Q$83)+'СЕТ СН'!$H$12+СВЦЭМ!$D$10+'СЕТ СН'!$H$6-'СЕТ СН'!$H$22</f>
        <v>992.8636928200001</v>
      </c>
      <c r="R90" s="36">
        <f>SUMIFS(СВЦЭМ!$C$33:$C$776,СВЦЭМ!$A$33:$A$776,$A90,СВЦЭМ!$B$33:$B$776,R$83)+'СЕТ СН'!$H$12+СВЦЭМ!$D$10+'СЕТ СН'!$H$6-'СЕТ СН'!$H$22</f>
        <v>991.54745077999996</v>
      </c>
      <c r="S90" s="36">
        <f>SUMIFS(СВЦЭМ!$C$33:$C$776,СВЦЭМ!$A$33:$A$776,$A90,СВЦЭМ!$B$33:$B$776,S$83)+'СЕТ СН'!$H$12+СВЦЭМ!$D$10+'СЕТ СН'!$H$6-'СЕТ СН'!$H$22</f>
        <v>993.38030999000011</v>
      </c>
      <c r="T90" s="36">
        <f>SUMIFS(СВЦЭМ!$C$33:$C$776,СВЦЭМ!$A$33:$A$776,$A90,СВЦЭМ!$B$33:$B$776,T$83)+'СЕТ СН'!$H$12+СВЦЭМ!$D$10+'СЕТ СН'!$H$6-'СЕТ СН'!$H$22</f>
        <v>986.55170290000001</v>
      </c>
      <c r="U90" s="36">
        <f>SUMIFS(СВЦЭМ!$C$33:$C$776,СВЦЭМ!$A$33:$A$776,$A90,СВЦЭМ!$B$33:$B$776,U$83)+'СЕТ СН'!$H$12+СВЦЭМ!$D$10+'СЕТ СН'!$H$6-'СЕТ СН'!$H$22</f>
        <v>965.95677567999996</v>
      </c>
      <c r="V90" s="36">
        <f>SUMIFS(СВЦЭМ!$C$33:$C$776,СВЦЭМ!$A$33:$A$776,$A90,СВЦЭМ!$B$33:$B$776,V$83)+'СЕТ СН'!$H$12+СВЦЭМ!$D$10+'СЕТ СН'!$H$6-'СЕТ СН'!$H$22</f>
        <v>916.09959494000009</v>
      </c>
      <c r="W90" s="36">
        <f>SUMIFS(СВЦЭМ!$C$33:$C$776,СВЦЭМ!$A$33:$A$776,$A90,СВЦЭМ!$B$33:$B$776,W$83)+'СЕТ СН'!$H$12+СВЦЭМ!$D$10+'СЕТ СН'!$H$6-'СЕТ СН'!$H$22</f>
        <v>908.77047914000013</v>
      </c>
      <c r="X90" s="36">
        <f>SUMIFS(СВЦЭМ!$C$33:$C$776,СВЦЭМ!$A$33:$A$776,$A90,СВЦЭМ!$B$33:$B$776,X$83)+'СЕТ СН'!$H$12+СВЦЭМ!$D$10+'СЕТ СН'!$H$6-'СЕТ СН'!$H$22</f>
        <v>935.75224980000007</v>
      </c>
      <c r="Y90" s="36">
        <f>SUMIFS(СВЦЭМ!$C$33:$C$776,СВЦЭМ!$A$33:$A$776,$A90,СВЦЭМ!$B$33:$B$776,Y$83)+'СЕТ СН'!$H$12+СВЦЭМ!$D$10+'СЕТ СН'!$H$6-'СЕТ СН'!$H$22</f>
        <v>1034.88894108</v>
      </c>
    </row>
    <row r="91" spans="1:25" ht="15.75" x14ac:dyDescent="0.2">
      <c r="A91" s="35">
        <f t="shared" si="2"/>
        <v>43990</v>
      </c>
      <c r="B91" s="36">
        <f>SUMIFS(СВЦЭМ!$C$33:$C$776,СВЦЭМ!$A$33:$A$776,$A91,СВЦЭМ!$B$33:$B$776,B$83)+'СЕТ СН'!$H$12+СВЦЭМ!$D$10+'СЕТ СН'!$H$6-'СЕТ СН'!$H$22</f>
        <v>1176.1089826499999</v>
      </c>
      <c r="C91" s="36">
        <f>SUMIFS(СВЦЭМ!$C$33:$C$776,СВЦЭМ!$A$33:$A$776,$A91,СВЦЭМ!$B$33:$B$776,C$83)+'СЕТ СН'!$H$12+СВЦЭМ!$D$10+'СЕТ СН'!$H$6-'СЕТ СН'!$H$22</f>
        <v>1200.3780201100001</v>
      </c>
      <c r="D91" s="36">
        <f>SUMIFS(СВЦЭМ!$C$33:$C$776,СВЦЭМ!$A$33:$A$776,$A91,СВЦЭМ!$B$33:$B$776,D$83)+'СЕТ СН'!$H$12+СВЦЭМ!$D$10+'СЕТ СН'!$H$6-'СЕТ СН'!$H$22</f>
        <v>1236.0750015599999</v>
      </c>
      <c r="E91" s="36">
        <f>SUMIFS(СВЦЭМ!$C$33:$C$776,СВЦЭМ!$A$33:$A$776,$A91,СВЦЭМ!$B$33:$B$776,E$83)+'СЕТ СН'!$H$12+СВЦЭМ!$D$10+'СЕТ СН'!$H$6-'СЕТ СН'!$H$22</f>
        <v>1246.02208376</v>
      </c>
      <c r="F91" s="36">
        <f>SUMIFS(СВЦЭМ!$C$33:$C$776,СВЦЭМ!$A$33:$A$776,$A91,СВЦЭМ!$B$33:$B$776,F$83)+'СЕТ СН'!$H$12+СВЦЭМ!$D$10+'СЕТ СН'!$H$6-'СЕТ СН'!$H$22</f>
        <v>1237.3453953400001</v>
      </c>
      <c r="G91" s="36">
        <f>SUMIFS(СВЦЭМ!$C$33:$C$776,СВЦЭМ!$A$33:$A$776,$A91,СВЦЭМ!$B$33:$B$776,G$83)+'СЕТ СН'!$H$12+СВЦЭМ!$D$10+'СЕТ СН'!$H$6-'СЕТ СН'!$H$22</f>
        <v>1235.2238030000001</v>
      </c>
      <c r="H91" s="36">
        <f>SUMIFS(СВЦЭМ!$C$33:$C$776,СВЦЭМ!$A$33:$A$776,$A91,СВЦЭМ!$B$33:$B$776,H$83)+'СЕТ СН'!$H$12+СВЦЭМ!$D$10+'СЕТ СН'!$H$6-'СЕТ СН'!$H$22</f>
        <v>1231.00285353</v>
      </c>
      <c r="I91" s="36">
        <f>SUMIFS(СВЦЭМ!$C$33:$C$776,СВЦЭМ!$A$33:$A$776,$A91,СВЦЭМ!$B$33:$B$776,I$83)+'СЕТ СН'!$H$12+СВЦЭМ!$D$10+'СЕТ СН'!$H$6-'СЕТ СН'!$H$22</f>
        <v>1230.6904900700001</v>
      </c>
      <c r="J91" s="36">
        <f>SUMIFS(СВЦЭМ!$C$33:$C$776,СВЦЭМ!$A$33:$A$776,$A91,СВЦЭМ!$B$33:$B$776,J$83)+'СЕТ СН'!$H$12+СВЦЭМ!$D$10+'СЕТ СН'!$H$6-'СЕТ СН'!$H$22</f>
        <v>1150.24795445</v>
      </c>
      <c r="K91" s="36">
        <f>SUMIFS(СВЦЭМ!$C$33:$C$776,СВЦЭМ!$A$33:$A$776,$A91,СВЦЭМ!$B$33:$B$776,K$83)+'СЕТ СН'!$H$12+СВЦЭМ!$D$10+'СЕТ СН'!$H$6-'СЕТ СН'!$H$22</f>
        <v>1032.28520381</v>
      </c>
      <c r="L91" s="36">
        <f>SUMIFS(СВЦЭМ!$C$33:$C$776,СВЦЭМ!$A$33:$A$776,$A91,СВЦЭМ!$B$33:$B$776,L$83)+'СЕТ СН'!$H$12+СВЦЭМ!$D$10+'СЕТ СН'!$H$6-'СЕТ СН'!$H$22</f>
        <v>970.59637346</v>
      </c>
      <c r="M91" s="36">
        <f>SUMIFS(СВЦЭМ!$C$33:$C$776,СВЦЭМ!$A$33:$A$776,$A91,СВЦЭМ!$B$33:$B$776,M$83)+'СЕТ СН'!$H$12+СВЦЭМ!$D$10+'СЕТ СН'!$H$6-'СЕТ СН'!$H$22</f>
        <v>955.42060665000008</v>
      </c>
      <c r="N91" s="36">
        <f>SUMIFS(СВЦЭМ!$C$33:$C$776,СВЦЭМ!$A$33:$A$776,$A91,СВЦЭМ!$B$33:$B$776,N$83)+'СЕТ СН'!$H$12+СВЦЭМ!$D$10+'СЕТ СН'!$H$6-'СЕТ СН'!$H$22</f>
        <v>965.42952486000013</v>
      </c>
      <c r="O91" s="36">
        <f>SUMIFS(СВЦЭМ!$C$33:$C$776,СВЦЭМ!$A$33:$A$776,$A91,СВЦЭМ!$B$33:$B$776,O$83)+'СЕТ СН'!$H$12+СВЦЭМ!$D$10+'СЕТ СН'!$H$6-'СЕТ СН'!$H$22</f>
        <v>980.59130006999999</v>
      </c>
      <c r="P91" s="36">
        <f>SUMIFS(СВЦЭМ!$C$33:$C$776,СВЦЭМ!$A$33:$A$776,$A91,СВЦЭМ!$B$33:$B$776,P$83)+'СЕТ СН'!$H$12+СВЦЭМ!$D$10+'СЕТ СН'!$H$6-'СЕТ СН'!$H$22</f>
        <v>978.50452762999998</v>
      </c>
      <c r="Q91" s="36">
        <f>SUMIFS(СВЦЭМ!$C$33:$C$776,СВЦЭМ!$A$33:$A$776,$A91,СВЦЭМ!$B$33:$B$776,Q$83)+'СЕТ СН'!$H$12+СВЦЭМ!$D$10+'СЕТ СН'!$H$6-'СЕТ СН'!$H$22</f>
        <v>982.57435744000009</v>
      </c>
      <c r="R91" s="36">
        <f>SUMIFS(СВЦЭМ!$C$33:$C$776,СВЦЭМ!$A$33:$A$776,$A91,СВЦЭМ!$B$33:$B$776,R$83)+'СЕТ СН'!$H$12+СВЦЭМ!$D$10+'СЕТ СН'!$H$6-'СЕТ СН'!$H$22</f>
        <v>976.05112220000001</v>
      </c>
      <c r="S91" s="36">
        <f>SUMIFS(СВЦЭМ!$C$33:$C$776,СВЦЭМ!$A$33:$A$776,$A91,СВЦЭМ!$B$33:$B$776,S$83)+'СЕТ СН'!$H$12+СВЦЭМ!$D$10+'СЕТ СН'!$H$6-'СЕТ СН'!$H$22</f>
        <v>995.40036104000001</v>
      </c>
      <c r="T91" s="36">
        <f>SUMIFS(СВЦЭМ!$C$33:$C$776,СВЦЭМ!$A$33:$A$776,$A91,СВЦЭМ!$B$33:$B$776,T$83)+'СЕТ СН'!$H$12+СВЦЭМ!$D$10+'СЕТ СН'!$H$6-'СЕТ СН'!$H$22</f>
        <v>979.99484499000005</v>
      </c>
      <c r="U91" s="36">
        <f>SUMIFS(СВЦЭМ!$C$33:$C$776,СВЦЭМ!$A$33:$A$776,$A91,СВЦЭМ!$B$33:$B$776,U$83)+'СЕТ СН'!$H$12+СВЦЭМ!$D$10+'СЕТ СН'!$H$6-'СЕТ СН'!$H$22</f>
        <v>980.46846484999992</v>
      </c>
      <c r="V91" s="36">
        <f>SUMIFS(СВЦЭМ!$C$33:$C$776,СВЦЭМ!$A$33:$A$776,$A91,СВЦЭМ!$B$33:$B$776,V$83)+'СЕТ СН'!$H$12+СВЦЭМ!$D$10+'СЕТ СН'!$H$6-'СЕТ СН'!$H$22</f>
        <v>949.87021617000005</v>
      </c>
      <c r="W91" s="36">
        <f>SUMIFS(СВЦЭМ!$C$33:$C$776,СВЦЭМ!$A$33:$A$776,$A91,СВЦЭМ!$B$33:$B$776,W$83)+'СЕТ СН'!$H$12+СВЦЭМ!$D$10+'СЕТ СН'!$H$6-'СЕТ СН'!$H$22</f>
        <v>937.01504343000011</v>
      </c>
      <c r="X91" s="36">
        <f>SUMIFS(СВЦЭМ!$C$33:$C$776,СВЦЭМ!$A$33:$A$776,$A91,СВЦЭМ!$B$33:$B$776,X$83)+'СЕТ СН'!$H$12+СВЦЭМ!$D$10+'СЕТ СН'!$H$6-'СЕТ СН'!$H$22</f>
        <v>981.54075119000004</v>
      </c>
      <c r="Y91" s="36">
        <f>SUMIFS(СВЦЭМ!$C$33:$C$776,СВЦЭМ!$A$33:$A$776,$A91,СВЦЭМ!$B$33:$B$776,Y$83)+'СЕТ СН'!$H$12+СВЦЭМ!$D$10+'СЕТ СН'!$H$6-'СЕТ СН'!$H$22</f>
        <v>1049.04591295</v>
      </c>
    </row>
    <row r="92" spans="1:25" ht="15.75" x14ac:dyDescent="0.2">
      <c r="A92" s="35">
        <f t="shared" si="2"/>
        <v>43991</v>
      </c>
      <c r="B92" s="36">
        <f>SUMIFS(СВЦЭМ!$C$33:$C$776,СВЦЭМ!$A$33:$A$776,$A92,СВЦЭМ!$B$33:$B$776,B$83)+'СЕТ СН'!$H$12+СВЦЭМ!$D$10+'СЕТ СН'!$H$6-'СЕТ СН'!$H$22</f>
        <v>1155.3833072100001</v>
      </c>
      <c r="C92" s="36">
        <f>SUMIFS(СВЦЭМ!$C$33:$C$776,СВЦЭМ!$A$33:$A$776,$A92,СВЦЭМ!$B$33:$B$776,C$83)+'СЕТ СН'!$H$12+СВЦЭМ!$D$10+'СЕТ СН'!$H$6-'СЕТ СН'!$H$22</f>
        <v>1197.59553532</v>
      </c>
      <c r="D92" s="36">
        <f>SUMIFS(СВЦЭМ!$C$33:$C$776,СВЦЭМ!$A$33:$A$776,$A92,СВЦЭМ!$B$33:$B$776,D$83)+'СЕТ СН'!$H$12+СВЦЭМ!$D$10+'СЕТ СН'!$H$6-'СЕТ СН'!$H$22</f>
        <v>1215.3195152800001</v>
      </c>
      <c r="E92" s="36">
        <f>SUMIFS(СВЦЭМ!$C$33:$C$776,СВЦЭМ!$A$33:$A$776,$A92,СВЦЭМ!$B$33:$B$776,E$83)+'СЕТ СН'!$H$12+СВЦЭМ!$D$10+'СЕТ СН'!$H$6-'СЕТ СН'!$H$22</f>
        <v>1225.1494002300001</v>
      </c>
      <c r="F92" s="36">
        <f>SUMIFS(СВЦЭМ!$C$33:$C$776,СВЦЭМ!$A$33:$A$776,$A92,СВЦЭМ!$B$33:$B$776,F$83)+'СЕТ СН'!$H$12+СВЦЭМ!$D$10+'СЕТ СН'!$H$6-'СЕТ СН'!$H$22</f>
        <v>1216.3415973599999</v>
      </c>
      <c r="G92" s="36">
        <f>SUMIFS(СВЦЭМ!$C$33:$C$776,СВЦЭМ!$A$33:$A$776,$A92,СВЦЭМ!$B$33:$B$776,G$83)+'СЕТ СН'!$H$12+СВЦЭМ!$D$10+'СЕТ СН'!$H$6-'СЕТ СН'!$H$22</f>
        <v>1221.76454489</v>
      </c>
      <c r="H92" s="36">
        <f>SUMIFS(СВЦЭМ!$C$33:$C$776,СВЦЭМ!$A$33:$A$776,$A92,СВЦЭМ!$B$33:$B$776,H$83)+'СЕТ СН'!$H$12+СВЦЭМ!$D$10+'СЕТ СН'!$H$6-'СЕТ СН'!$H$22</f>
        <v>1206.85076269</v>
      </c>
      <c r="I92" s="36">
        <f>SUMIFS(СВЦЭМ!$C$33:$C$776,СВЦЭМ!$A$33:$A$776,$A92,СВЦЭМ!$B$33:$B$776,I$83)+'СЕТ СН'!$H$12+СВЦЭМ!$D$10+'СЕТ СН'!$H$6-'СЕТ СН'!$H$22</f>
        <v>1147.01906895</v>
      </c>
      <c r="J92" s="36">
        <f>SUMIFS(СВЦЭМ!$C$33:$C$776,СВЦЭМ!$A$33:$A$776,$A92,СВЦЭМ!$B$33:$B$776,J$83)+'СЕТ СН'!$H$12+СВЦЭМ!$D$10+'СЕТ СН'!$H$6-'СЕТ СН'!$H$22</f>
        <v>1074.7838620699999</v>
      </c>
      <c r="K92" s="36">
        <f>SUMIFS(СВЦЭМ!$C$33:$C$776,СВЦЭМ!$A$33:$A$776,$A92,СВЦЭМ!$B$33:$B$776,K$83)+'СЕТ СН'!$H$12+СВЦЭМ!$D$10+'СЕТ СН'!$H$6-'СЕТ СН'!$H$22</f>
        <v>1000.37376638</v>
      </c>
      <c r="L92" s="36">
        <f>SUMIFS(СВЦЭМ!$C$33:$C$776,СВЦЭМ!$A$33:$A$776,$A92,СВЦЭМ!$B$33:$B$776,L$83)+'СЕТ СН'!$H$12+СВЦЭМ!$D$10+'СЕТ СН'!$H$6-'СЕТ СН'!$H$22</f>
        <v>967.81660110000007</v>
      </c>
      <c r="M92" s="36">
        <f>SUMIFS(СВЦЭМ!$C$33:$C$776,СВЦЭМ!$A$33:$A$776,$A92,СВЦЭМ!$B$33:$B$776,M$83)+'СЕТ СН'!$H$12+СВЦЭМ!$D$10+'СЕТ СН'!$H$6-'СЕТ СН'!$H$22</f>
        <v>971.50896308000006</v>
      </c>
      <c r="N92" s="36">
        <f>SUMIFS(СВЦЭМ!$C$33:$C$776,СВЦЭМ!$A$33:$A$776,$A92,СВЦЭМ!$B$33:$B$776,N$83)+'СЕТ СН'!$H$12+СВЦЭМ!$D$10+'СЕТ СН'!$H$6-'СЕТ СН'!$H$22</f>
        <v>997.06560949999994</v>
      </c>
      <c r="O92" s="36">
        <f>SUMIFS(СВЦЭМ!$C$33:$C$776,СВЦЭМ!$A$33:$A$776,$A92,СВЦЭМ!$B$33:$B$776,O$83)+'СЕТ СН'!$H$12+СВЦЭМ!$D$10+'СЕТ СН'!$H$6-'СЕТ СН'!$H$22</f>
        <v>990.32734473999994</v>
      </c>
      <c r="P92" s="36">
        <f>SUMIFS(СВЦЭМ!$C$33:$C$776,СВЦЭМ!$A$33:$A$776,$A92,СВЦЭМ!$B$33:$B$776,P$83)+'СЕТ СН'!$H$12+СВЦЭМ!$D$10+'СЕТ СН'!$H$6-'СЕТ СН'!$H$22</f>
        <v>1003.97247773</v>
      </c>
      <c r="Q92" s="36">
        <f>SUMIFS(СВЦЭМ!$C$33:$C$776,СВЦЭМ!$A$33:$A$776,$A92,СВЦЭМ!$B$33:$B$776,Q$83)+'СЕТ СН'!$H$12+СВЦЭМ!$D$10+'СЕТ СН'!$H$6-'СЕТ СН'!$H$22</f>
        <v>1002.2879144799999</v>
      </c>
      <c r="R92" s="36">
        <f>SUMIFS(СВЦЭМ!$C$33:$C$776,СВЦЭМ!$A$33:$A$776,$A92,СВЦЭМ!$B$33:$B$776,R$83)+'СЕТ СН'!$H$12+СВЦЭМ!$D$10+'СЕТ СН'!$H$6-'СЕТ СН'!$H$22</f>
        <v>1006.9879418800001</v>
      </c>
      <c r="S92" s="36">
        <f>SUMIFS(СВЦЭМ!$C$33:$C$776,СВЦЭМ!$A$33:$A$776,$A92,СВЦЭМ!$B$33:$B$776,S$83)+'СЕТ СН'!$H$12+СВЦЭМ!$D$10+'СЕТ СН'!$H$6-'СЕТ СН'!$H$22</f>
        <v>1015.8785064599999</v>
      </c>
      <c r="T92" s="36">
        <f>SUMIFS(СВЦЭМ!$C$33:$C$776,СВЦЭМ!$A$33:$A$776,$A92,СВЦЭМ!$B$33:$B$776,T$83)+'СЕТ СН'!$H$12+СВЦЭМ!$D$10+'СЕТ СН'!$H$6-'СЕТ СН'!$H$22</f>
        <v>1010.4148836700001</v>
      </c>
      <c r="U92" s="36">
        <f>SUMIFS(СВЦЭМ!$C$33:$C$776,СВЦЭМ!$A$33:$A$776,$A92,СВЦЭМ!$B$33:$B$776,U$83)+'СЕТ СН'!$H$12+СВЦЭМ!$D$10+'СЕТ СН'!$H$6-'СЕТ СН'!$H$22</f>
        <v>1023.21670081</v>
      </c>
      <c r="V92" s="36">
        <f>SUMIFS(СВЦЭМ!$C$33:$C$776,СВЦЭМ!$A$33:$A$776,$A92,СВЦЭМ!$B$33:$B$776,V$83)+'СЕТ СН'!$H$12+СВЦЭМ!$D$10+'СЕТ СН'!$H$6-'СЕТ СН'!$H$22</f>
        <v>1018.4952403500001</v>
      </c>
      <c r="W92" s="36">
        <f>SUMIFS(СВЦЭМ!$C$33:$C$776,СВЦЭМ!$A$33:$A$776,$A92,СВЦЭМ!$B$33:$B$776,W$83)+'СЕТ СН'!$H$12+СВЦЭМ!$D$10+'СЕТ СН'!$H$6-'СЕТ СН'!$H$22</f>
        <v>1026.51868167</v>
      </c>
      <c r="X92" s="36">
        <f>SUMIFS(СВЦЭМ!$C$33:$C$776,СВЦЭМ!$A$33:$A$776,$A92,СВЦЭМ!$B$33:$B$776,X$83)+'СЕТ СН'!$H$12+СВЦЭМ!$D$10+'СЕТ СН'!$H$6-'СЕТ СН'!$H$22</f>
        <v>1015.8983697799999</v>
      </c>
      <c r="Y92" s="36">
        <f>SUMIFS(СВЦЭМ!$C$33:$C$776,СВЦЭМ!$A$33:$A$776,$A92,СВЦЭМ!$B$33:$B$776,Y$83)+'СЕТ СН'!$H$12+СВЦЭМ!$D$10+'СЕТ СН'!$H$6-'СЕТ СН'!$H$22</f>
        <v>1106.0486532899999</v>
      </c>
    </row>
    <row r="93" spans="1:25" ht="15.75" x14ac:dyDescent="0.2">
      <c r="A93" s="35">
        <f t="shared" si="2"/>
        <v>43992</v>
      </c>
      <c r="B93" s="36">
        <f>SUMIFS(СВЦЭМ!$C$33:$C$776,СВЦЭМ!$A$33:$A$776,$A93,СВЦЭМ!$B$33:$B$776,B$83)+'СЕТ СН'!$H$12+СВЦЭМ!$D$10+'СЕТ СН'!$H$6-'СЕТ СН'!$H$22</f>
        <v>1233.1321417700001</v>
      </c>
      <c r="C93" s="36">
        <f>SUMIFS(СВЦЭМ!$C$33:$C$776,СВЦЭМ!$A$33:$A$776,$A93,СВЦЭМ!$B$33:$B$776,C$83)+'СЕТ СН'!$H$12+СВЦЭМ!$D$10+'СЕТ СН'!$H$6-'СЕТ СН'!$H$22</f>
        <v>1237.1255489800001</v>
      </c>
      <c r="D93" s="36">
        <f>SUMIFS(СВЦЭМ!$C$33:$C$776,СВЦЭМ!$A$33:$A$776,$A93,СВЦЭМ!$B$33:$B$776,D$83)+'СЕТ СН'!$H$12+СВЦЭМ!$D$10+'СЕТ СН'!$H$6-'СЕТ СН'!$H$22</f>
        <v>1223.2963978099999</v>
      </c>
      <c r="E93" s="36">
        <f>SUMIFS(СВЦЭМ!$C$33:$C$776,СВЦЭМ!$A$33:$A$776,$A93,СВЦЭМ!$B$33:$B$776,E$83)+'СЕТ СН'!$H$12+СВЦЭМ!$D$10+'СЕТ СН'!$H$6-'СЕТ СН'!$H$22</f>
        <v>1226.83331187</v>
      </c>
      <c r="F93" s="36">
        <f>SUMIFS(СВЦЭМ!$C$33:$C$776,СВЦЭМ!$A$33:$A$776,$A93,СВЦЭМ!$B$33:$B$776,F$83)+'СЕТ СН'!$H$12+СВЦЭМ!$D$10+'СЕТ СН'!$H$6-'СЕТ СН'!$H$22</f>
        <v>1221.61734669</v>
      </c>
      <c r="G93" s="36">
        <f>SUMIFS(СВЦЭМ!$C$33:$C$776,СВЦЭМ!$A$33:$A$776,$A93,СВЦЭМ!$B$33:$B$776,G$83)+'СЕТ СН'!$H$12+СВЦЭМ!$D$10+'СЕТ СН'!$H$6-'СЕТ СН'!$H$22</f>
        <v>1220.26938068</v>
      </c>
      <c r="H93" s="36">
        <f>SUMIFS(СВЦЭМ!$C$33:$C$776,СВЦЭМ!$A$33:$A$776,$A93,СВЦЭМ!$B$33:$B$776,H$83)+'СЕТ СН'!$H$12+СВЦЭМ!$D$10+'СЕТ СН'!$H$6-'СЕТ СН'!$H$22</f>
        <v>1239.8863828600001</v>
      </c>
      <c r="I93" s="36">
        <f>SUMIFS(СВЦЭМ!$C$33:$C$776,СВЦЭМ!$A$33:$A$776,$A93,СВЦЭМ!$B$33:$B$776,I$83)+'СЕТ СН'!$H$12+СВЦЭМ!$D$10+'СЕТ СН'!$H$6-'СЕТ СН'!$H$22</f>
        <v>1210.8402686100001</v>
      </c>
      <c r="J93" s="36">
        <f>SUMIFS(СВЦЭМ!$C$33:$C$776,СВЦЭМ!$A$33:$A$776,$A93,СВЦЭМ!$B$33:$B$776,J$83)+'СЕТ СН'!$H$12+СВЦЭМ!$D$10+'СЕТ СН'!$H$6-'СЕТ СН'!$H$22</f>
        <v>1149.29681362</v>
      </c>
      <c r="K93" s="36">
        <f>SUMIFS(СВЦЭМ!$C$33:$C$776,СВЦЭМ!$A$33:$A$776,$A93,СВЦЭМ!$B$33:$B$776,K$83)+'СЕТ СН'!$H$12+СВЦЭМ!$D$10+'СЕТ СН'!$H$6-'СЕТ СН'!$H$22</f>
        <v>1057.70379314</v>
      </c>
      <c r="L93" s="36">
        <f>SUMIFS(СВЦЭМ!$C$33:$C$776,СВЦЭМ!$A$33:$A$776,$A93,СВЦЭМ!$B$33:$B$776,L$83)+'СЕТ СН'!$H$12+СВЦЭМ!$D$10+'СЕТ СН'!$H$6-'СЕТ СН'!$H$22</f>
        <v>983.09619401999998</v>
      </c>
      <c r="M93" s="36">
        <f>SUMIFS(СВЦЭМ!$C$33:$C$776,СВЦЭМ!$A$33:$A$776,$A93,СВЦЭМ!$B$33:$B$776,M$83)+'СЕТ СН'!$H$12+СВЦЭМ!$D$10+'СЕТ СН'!$H$6-'СЕТ СН'!$H$22</f>
        <v>992.8967897</v>
      </c>
      <c r="N93" s="36">
        <f>SUMIFS(СВЦЭМ!$C$33:$C$776,СВЦЭМ!$A$33:$A$776,$A93,СВЦЭМ!$B$33:$B$776,N$83)+'СЕТ СН'!$H$12+СВЦЭМ!$D$10+'СЕТ СН'!$H$6-'СЕТ СН'!$H$22</f>
        <v>1007.4433799400001</v>
      </c>
      <c r="O93" s="36">
        <f>SUMIFS(СВЦЭМ!$C$33:$C$776,СВЦЭМ!$A$33:$A$776,$A93,СВЦЭМ!$B$33:$B$776,O$83)+'СЕТ СН'!$H$12+СВЦЭМ!$D$10+'СЕТ СН'!$H$6-'СЕТ СН'!$H$22</f>
        <v>1003.4092989999999</v>
      </c>
      <c r="P93" s="36">
        <f>SUMIFS(СВЦЭМ!$C$33:$C$776,СВЦЭМ!$A$33:$A$776,$A93,СВЦЭМ!$B$33:$B$776,P$83)+'СЕТ СН'!$H$12+СВЦЭМ!$D$10+'СЕТ СН'!$H$6-'СЕТ СН'!$H$22</f>
        <v>1012.66806774</v>
      </c>
      <c r="Q93" s="36">
        <f>SUMIFS(СВЦЭМ!$C$33:$C$776,СВЦЭМ!$A$33:$A$776,$A93,СВЦЭМ!$B$33:$B$776,Q$83)+'СЕТ СН'!$H$12+СВЦЭМ!$D$10+'СЕТ СН'!$H$6-'СЕТ СН'!$H$22</f>
        <v>1019.0493753999999</v>
      </c>
      <c r="R93" s="36">
        <f>SUMIFS(СВЦЭМ!$C$33:$C$776,СВЦЭМ!$A$33:$A$776,$A93,СВЦЭМ!$B$33:$B$776,R$83)+'СЕТ СН'!$H$12+СВЦЭМ!$D$10+'СЕТ СН'!$H$6-'СЕТ СН'!$H$22</f>
        <v>1021.3183655299999</v>
      </c>
      <c r="S93" s="36">
        <f>SUMIFS(СВЦЭМ!$C$33:$C$776,СВЦЭМ!$A$33:$A$776,$A93,СВЦЭМ!$B$33:$B$776,S$83)+'СЕТ СН'!$H$12+СВЦЭМ!$D$10+'СЕТ СН'!$H$6-'СЕТ СН'!$H$22</f>
        <v>1021.8053431800001</v>
      </c>
      <c r="T93" s="36">
        <f>SUMIFS(СВЦЭМ!$C$33:$C$776,СВЦЭМ!$A$33:$A$776,$A93,СВЦЭМ!$B$33:$B$776,T$83)+'СЕТ СН'!$H$12+СВЦЭМ!$D$10+'СЕТ СН'!$H$6-'СЕТ СН'!$H$22</f>
        <v>1020.58303965</v>
      </c>
      <c r="U93" s="36">
        <f>SUMIFS(СВЦЭМ!$C$33:$C$776,СВЦЭМ!$A$33:$A$776,$A93,СВЦЭМ!$B$33:$B$776,U$83)+'СЕТ СН'!$H$12+СВЦЭМ!$D$10+'СЕТ СН'!$H$6-'СЕТ СН'!$H$22</f>
        <v>1020.5325006</v>
      </c>
      <c r="V93" s="36">
        <f>SUMIFS(СВЦЭМ!$C$33:$C$776,СВЦЭМ!$A$33:$A$776,$A93,СВЦЭМ!$B$33:$B$776,V$83)+'СЕТ СН'!$H$12+СВЦЭМ!$D$10+'СЕТ СН'!$H$6-'СЕТ СН'!$H$22</f>
        <v>1007.0826856000001</v>
      </c>
      <c r="W93" s="36">
        <f>SUMIFS(СВЦЭМ!$C$33:$C$776,СВЦЭМ!$A$33:$A$776,$A93,СВЦЭМ!$B$33:$B$776,W$83)+'СЕТ СН'!$H$12+СВЦЭМ!$D$10+'СЕТ СН'!$H$6-'СЕТ СН'!$H$22</f>
        <v>1008.6970156699999</v>
      </c>
      <c r="X93" s="36">
        <f>SUMIFS(СВЦЭМ!$C$33:$C$776,СВЦЭМ!$A$33:$A$776,$A93,СВЦЭМ!$B$33:$B$776,X$83)+'СЕТ СН'!$H$12+СВЦЭМ!$D$10+'СЕТ СН'!$H$6-'СЕТ СН'!$H$22</f>
        <v>1050.9851145</v>
      </c>
      <c r="Y93" s="36">
        <f>SUMIFS(СВЦЭМ!$C$33:$C$776,СВЦЭМ!$A$33:$A$776,$A93,СВЦЭМ!$B$33:$B$776,Y$83)+'СЕТ СН'!$H$12+СВЦЭМ!$D$10+'СЕТ СН'!$H$6-'СЕТ СН'!$H$22</f>
        <v>1151.6474215400001</v>
      </c>
    </row>
    <row r="94" spans="1:25" ht="15.75" x14ac:dyDescent="0.2">
      <c r="A94" s="35">
        <f t="shared" si="2"/>
        <v>43993</v>
      </c>
      <c r="B94" s="36">
        <f>SUMIFS(СВЦЭМ!$C$33:$C$776,СВЦЭМ!$A$33:$A$776,$A94,СВЦЭМ!$B$33:$B$776,B$83)+'СЕТ СН'!$H$12+СВЦЭМ!$D$10+'СЕТ СН'!$H$6-'СЕТ СН'!$H$22</f>
        <v>1273.1206192699999</v>
      </c>
      <c r="C94" s="36">
        <f>SUMIFS(СВЦЭМ!$C$33:$C$776,СВЦЭМ!$A$33:$A$776,$A94,СВЦЭМ!$B$33:$B$776,C$83)+'СЕТ СН'!$H$12+СВЦЭМ!$D$10+'СЕТ СН'!$H$6-'СЕТ СН'!$H$22</f>
        <v>1236.95896509</v>
      </c>
      <c r="D94" s="36">
        <f>SUMIFS(СВЦЭМ!$C$33:$C$776,СВЦЭМ!$A$33:$A$776,$A94,СВЦЭМ!$B$33:$B$776,D$83)+'СЕТ СН'!$H$12+СВЦЭМ!$D$10+'СЕТ СН'!$H$6-'СЕТ СН'!$H$22</f>
        <v>1214.7394351200001</v>
      </c>
      <c r="E94" s="36">
        <f>SUMIFS(СВЦЭМ!$C$33:$C$776,СВЦЭМ!$A$33:$A$776,$A94,СВЦЭМ!$B$33:$B$776,E$83)+'СЕТ СН'!$H$12+СВЦЭМ!$D$10+'СЕТ СН'!$H$6-'СЕТ СН'!$H$22</f>
        <v>1221.3949783600001</v>
      </c>
      <c r="F94" s="36">
        <f>SUMIFS(СВЦЭМ!$C$33:$C$776,СВЦЭМ!$A$33:$A$776,$A94,СВЦЭМ!$B$33:$B$776,F$83)+'СЕТ СН'!$H$12+СВЦЭМ!$D$10+'СЕТ СН'!$H$6-'СЕТ СН'!$H$22</f>
        <v>1211.78332811</v>
      </c>
      <c r="G94" s="36">
        <f>SUMIFS(СВЦЭМ!$C$33:$C$776,СВЦЭМ!$A$33:$A$776,$A94,СВЦЭМ!$B$33:$B$776,G$83)+'СЕТ СН'!$H$12+СВЦЭМ!$D$10+'СЕТ СН'!$H$6-'СЕТ СН'!$H$22</f>
        <v>1216.97512613</v>
      </c>
      <c r="H94" s="36">
        <f>SUMIFS(СВЦЭМ!$C$33:$C$776,СВЦЭМ!$A$33:$A$776,$A94,СВЦЭМ!$B$33:$B$776,H$83)+'СЕТ СН'!$H$12+СВЦЭМ!$D$10+'СЕТ СН'!$H$6-'СЕТ СН'!$H$22</f>
        <v>1228.1125942599999</v>
      </c>
      <c r="I94" s="36">
        <f>SUMIFS(СВЦЭМ!$C$33:$C$776,СВЦЭМ!$A$33:$A$776,$A94,СВЦЭМ!$B$33:$B$776,I$83)+'СЕТ СН'!$H$12+СВЦЭМ!$D$10+'СЕТ СН'!$H$6-'СЕТ СН'!$H$22</f>
        <v>1254.6498106700001</v>
      </c>
      <c r="J94" s="36">
        <f>SUMIFS(СВЦЭМ!$C$33:$C$776,СВЦЭМ!$A$33:$A$776,$A94,СВЦЭМ!$B$33:$B$776,J$83)+'СЕТ СН'!$H$12+СВЦЭМ!$D$10+'СЕТ СН'!$H$6-'СЕТ СН'!$H$22</f>
        <v>1185.01579795</v>
      </c>
      <c r="K94" s="36">
        <f>SUMIFS(СВЦЭМ!$C$33:$C$776,СВЦЭМ!$A$33:$A$776,$A94,СВЦЭМ!$B$33:$B$776,K$83)+'СЕТ СН'!$H$12+СВЦЭМ!$D$10+'СЕТ СН'!$H$6-'СЕТ СН'!$H$22</f>
        <v>1092.8248814999999</v>
      </c>
      <c r="L94" s="36">
        <f>SUMIFS(СВЦЭМ!$C$33:$C$776,СВЦЭМ!$A$33:$A$776,$A94,СВЦЭМ!$B$33:$B$776,L$83)+'СЕТ СН'!$H$12+СВЦЭМ!$D$10+'СЕТ СН'!$H$6-'СЕТ СН'!$H$22</f>
        <v>1028.9632364900001</v>
      </c>
      <c r="M94" s="36">
        <f>SUMIFS(СВЦЭМ!$C$33:$C$776,СВЦЭМ!$A$33:$A$776,$A94,СВЦЭМ!$B$33:$B$776,M$83)+'СЕТ СН'!$H$12+СВЦЭМ!$D$10+'СЕТ СН'!$H$6-'СЕТ СН'!$H$22</f>
        <v>1023.4750901300001</v>
      </c>
      <c r="N94" s="36">
        <f>SUMIFS(СВЦЭМ!$C$33:$C$776,СВЦЭМ!$A$33:$A$776,$A94,СВЦЭМ!$B$33:$B$776,N$83)+'СЕТ СН'!$H$12+СВЦЭМ!$D$10+'СЕТ СН'!$H$6-'СЕТ СН'!$H$22</f>
        <v>1022.5946716000001</v>
      </c>
      <c r="O94" s="36">
        <f>SUMIFS(СВЦЭМ!$C$33:$C$776,СВЦЭМ!$A$33:$A$776,$A94,СВЦЭМ!$B$33:$B$776,O$83)+'СЕТ СН'!$H$12+СВЦЭМ!$D$10+'СЕТ СН'!$H$6-'СЕТ СН'!$H$22</f>
        <v>1027.99847178</v>
      </c>
      <c r="P94" s="36">
        <f>SUMIFS(СВЦЭМ!$C$33:$C$776,СВЦЭМ!$A$33:$A$776,$A94,СВЦЭМ!$B$33:$B$776,P$83)+'СЕТ СН'!$H$12+СВЦЭМ!$D$10+'СЕТ СН'!$H$6-'СЕТ СН'!$H$22</f>
        <v>1036.16524237</v>
      </c>
      <c r="Q94" s="36">
        <f>SUMIFS(СВЦЭМ!$C$33:$C$776,СВЦЭМ!$A$33:$A$776,$A94,СВЦЭМ!$B$33:$B$776,Q$83)+'СЕТ СН'!$H$12+СВЦЭМ!$D$10+'СЕТ СН'!$H$6-'СЕТ СН'!$H$22</f>
        <v>1027.6132937</v>
      </c>
      <c r="R94" s="36">
        <f>SUMIFS(СВЦЭМ!$C$33:$C$776,СВЦЭМ!$A$33:$A$776,$A94,СВЦЭМ!$B$33:$B$776,R$83)+'СЕТ СН'!$H$12+СВЦЭМ!$D$10+'СЕТ СН'!$H$6-'СЕТ СН'!$H$22</f>
        <v>1026.20900205</v>
      </c>
      <c r="S94" s="36">
        <f>SUMIFS(СВЦЭМ!$C$33:$C$776,СВЦЭМ!$A$33:$A$776,$A94,СВЦЭМ!$B$33:$B$776,S$83)+'СЕТ СН'!$H$12+СВЦЭМ!$D$10+'СЕТ СН'!$H$6-'СЕТ СН'!$H$22</f>
        <v>1026.7869436999999</v>
      </c>
      <c r="T94" s="36">
        <f>SUMIFS(СВЦЭМ!$C$33:$C$776,СВЦЭМ!$A$33:$A$776,$A94,СВЦЭМ!$B$33:$B$776,T$83)+'СЕТ СН'!$H$12+СВЦЭМ!$D$10+'СЕТ СН'!$H$6-'СЕТ СН'!$H$22</f>
        <v>1031.74864585</v>
      </c>
      <c r="U94" s="36">
        <f>SUMIFS(СВЦЭМ!$C$33:$C$776,СВЦЭМ!$A$33:$A$776,$A94,СВЦЭМ!$B$33:$B$776,U$83)+'СЕТ СН'!$H$12+СВЦЭМ!$D$10+'СЕТ СН'!$H$6-'СЕТ СН'!$H$22</f>
        <v>1022.40813222</v>
      </c>
      <c r="V94" s="36">
        <f>SUMIFS(СВЦЭМ!$C$33:$C$776,СВЦЭМ!$A$33:$A$776,$A94,СВЦЭМ!$B$33:$B$776,V$83)+'СЕТ СН'!$H$12+СВЦЭМ!$D$10+'СЕТ СН'!$H$6-'СЕТ СН'!$H$22</f>
        <v>1006.9717197100001</v>
      </c>
      <c r="W94" s="36">
        <f>SUMIFS(СВЦЭМ!$C$33:$C$776,СВЦЭМ!$A$33:$A$776,$A94,СВЦЭМ!$B$33:$B$776,W$83)+'СЕТ СН'!$H$12+СВЦЭМ!$D$10+'СЕТ СН'!$H$6-'СЕТ СН'!$H$22</f>
        <v>992.70182748999991</v>
      </c>
      <c r="X94" s="36">
        <f>SUMIFS(СВЦЭМ!$C$33:$C$776,СВЦЭМ!$A$33:$A$776,$A94,СВЦЭМ!$B$33:$B$776,X$83)+'СЕТ СН'!$H$12+СВЦЭМ!$D$10+'СЕТ СН'!$H$6-'СЕТ СН'!$H$22</f>
        <v>1029.43107962</v>
      </c>
      <c r="Y94" s="36">
        <f>SUMIFS(СВЦЭМ!$C$33:$C$776,СВЦЭМ!$A$33:$A$776,$A94,СВЦЭМ!$B$33:$B$776,Y$83)+'СЕТ СН'!$H$12+СВЦЭМ!$D$10+'СЕТ СН'!$H$6-'СЕТ СН'!$H$22</f>
        <v>1132.42799044</v>
      </c>
    </row>
    <row r="95" spans="1:25" ht="15.75" x14ac:dyDescent="0.2">
      <c r="A95" s="35">
        <f t="shared" si="2"/>
        <v>43994</v>
      </c>
      <c r="B95" s="36">
        <f>SUMIFS(СВЦЭМ!$C$33:$C$776,СВЦЭМ!$A$33:$A$776,$A95,СВЦЭМ!$B$33:$B$776,B$83)+'СЕТ СН'!$H$12+СВЦЭМ!$D$10+'СЕТ СН'!$H$6-'СЕТ СН'!$H$22</f>
        <v>1196.7971624199999</v>
      </c>
      <c r="C95" s="36">
        <f>SUMIFS(СВЦЭМ!$C$33:$C$776,СВЦЭМ!$A$33:$A$776,$A95,СВЦЭМ!$B$33:$B$776,C$83)+'СЕТ СН'!$H$12+СВЦЭМ!$D$10+'СЕТ СН'!$H$6-'СЕТ СН'!$H$22</f>
        <v>1253.1543899000001</v>
      </c>
      <c r="D95" s="36">
        <f>SUMIFS(СВЦЭМ!$C$33:$C$776,СВЦЭМ!$A$33:$A$776,$A95,СВЦЭМ!$B$33:$B$776,D$83)+'СЕТ СН'!$H$12+СВЦЭМ!$D$10+'СЕТ СН'!$H$6-'СЕТ СН'!$H$22</f>
        <v>1247.7139676900001</v>
      </c>
      <c r="E95" s="36">
        <f>SUMIFS(СВЦЭМ!$C$33:$C$776,СВЦЭМ!$A$33:$A$776,$A95,СВЦЭМ!$B$33:$B$776,E$83)+'СЕТ СН'!$H$12+СВЦЭМ!$D$10+'СЕТ СН'!$H$6-'СЕТ СН'!$H$22</f>
        <v>1230.01567602</v>
      </c>
      <c r="F95" s="36">
        <f>SUMIFS(СВЦЭМ!$C$33:$C$776,СВЦЭМ!$A$33:$A$776,$A95,СВЦЭМ!$B$33:$B$776,F$83)+'СЕТ СН'!$H$12+СВЦЭМ!$D$10+'СЕТ СН'!$H$6-'СЕТ СН'!$H$22</f>
        <v>1220.45878171</v>
      </c>
      <c r="G95" s="36">
        <f>SUMIFS(СВЦЭМ!$C$33:$C$776,СВЦЭМ!$A$33:$A$776,$A95,СВЦЭМ!$B$33:$B$776,G$83)+'СЕТ СН'!$H$12+СВЦЭМ!$D$10+'СЕТ СН'!$H$6-'СЕТ СН'!$H$22</f>
        <v>1234.0278435800001</v>
      </c>
      <c r="H95" s="36">
        <f>SUMIFS(СВЦЭМ!$C$33:$C$776,СВЦЭМ!$A$33:$A$776,$A95,СВЦЭМ!$B$33:$B$776,H$83)+'СЕТ СН'!$H$12+СВЦЭМ!$D$10+'СЕТ СН'!$H$6-'СЕТ СН'!$H$22</f>
        <v>1250.32040519</v>
      </c>
      <c r="I95" s="36">
        <f>SUMIFS(СВЦЭМ!$C$33:$C$776,СВЦЭМ!$A$33:$A$776,$A95,СВЦЭМ!$B$33:$B$776,I$83)+'СЕТ СН'!$H$12+СВЦЭМ!$D$10+'СЕТ СН'!$H$6-'СЕТ СН'!$H$22</f>
        <v>1227.9007700700001</v>
      </c>
      <c r="J95" s="36">
        <f>SUMIFS(СВЦЭМ!$C$33:$C$776,СВЦЭМ!$A$33:$A$776,$A95,СВЦЭМ!$B$33:$B$776,J$83)+'СЕТ СН'!$H$12+СВЦЭМ!$D$10+'СЕТ СН'!$H$6-'СЕТ СН'!$H$22</f>
        <v>1159.0981451299999</v>
      </c>
      <c r="K95" s="36">
        <f>SUMIFS(СВЦЭМ!$C$33:$C$776,СВЦЭМ!$A$33:$A$776,$A95,СВЦЭМ!$B$33:$B$776,K$83)+'СЕТ СН'!$H$12+СВЦЭМ!$D$10+'СЕТ СН'!$H$6-'СЕТ СН'!$H$22</f>
        <v>1042.9476006800001</v>
      </c>
      <c r="L95" s="36">
        <f>SUMIFS(СВЦЭМ!$C$33:$C$776,СВЦЭМ!$A$33:$A$776,$A95,СВЦЭМ!$B$33:$B$776,L$83)+'СЕТ СН'!$H$12+СВЦЭМ!$D$10+'СЕТ СН'!$H$6-'СЕТ СН'!$H$22</f>
        <v>977.47498446000009</v>
      </c>
      <c r="M95" s="36">
        <f>SUMIFS(СВЦЭМ!$C$33:$C$776,СВЦЭМ!$A$33:$A$776,$A95,СВЦЭМ!$B$33:$B$776,M$83)+'СЕТ СН'!$H$12+СВЦЭМ!$D$10+'СЕТ СН'!$H$6-'СЕТ СН'!$H$22</f>
        <v>976.67757987000005</v>
      </c>
      <c r="N95" s="36">
        <f>SUMIFS(СВЦЭМ!$C$33:$C$776,СВЦЭМ!$A$33:$A$776,$A95,СВЦЭМ!$B$33:$B$776,N$83)+'СЕТ СН'!$H$12+СВЦЭМ!$D$10+'СЕТ СН'!$H$6-'СЕТ СН'!$H$22</f>
        <v>1001.28441991</v>
      </c>
      <c r="O95" s="36">
        <f>SUMIFS(СВЦЭМ!$C$33:$C$776,СВЦЭМ!$A$33:$A$776,$A95,СВЦЭМ!$B$33:$B$776,O$83)+'СЕТ СН'!$H$12+СВЦЭМ!$D$10+'СЕТ СН'!$H$6-'СЕТ СН'!$H$22</f>
        <v>1010.77765884</v>
      </c>
      <c r="P95" s="36">
        <f>SUMIFS(СВЦЭМ!$C$33:$C$776,СВЦЭМ!$A$33:$A$776,$A95,СВЦЭМ!$B$33:$B$776,P$83)+'СЕТ СН'!$H$12+СВЦЭМ!$D$10+'СЕТ СН'!$H$6-'СЕТ СН'!$H$22</f>
        <v>1013.7087439500001</v>
      </c>
      <c r="Q95" s="36">
        <f>SUMIFS(СВЦЭМ!$C$33:$C$776,СВЦЭМ!$A$33:$A$776,$A95,СВЦЭМ!$B$33:$B$776,Q$83)+'СЕТ СН'!$H$12+СВЦЭМ!$D$10+'СЕТ СН'!$H$6-'СЕТ СН'!$H$22</f>
        <v>1001.03236434</v>
      </c>
      <c r="R95" s="36">
        <f>SUMIFS(СВЦЭМ!$C$33:$C$776,СВЦЭМ!$A$33:$A$776,$A95,СВЦЭМ!$B$33:$B$776,R$83)+'СЕТ СН'!$H$12+СВЦЭМ!$D$10+'СЕТ СН'!$H$6-'СЕТ СН'!$H$22</f>
        <v>997.87438004000001</v>
      </c>
      <c r="S95" s="36">
        <f>SUMIFS(СВЦЭМ!$C$33:$C$776,СВЦЭМ!$A$33:$A$776,$A95,СВЦЭМ!$B$33:$B$776,S$83)+'СЕТ СН'!$H$12+СВЦЭМ!$D$10+'СЕТ СН'!$H$6-'СЕТ СН'!$H$22</f>
        <v>1003.6320045300001</v>
      </c>
      <c r="T95" s="36">
        <f>SUMIFS(СВЦЭМ!$C$33:$C$776,СВЦЭМ!$A$33:$A$776,$A95,СВЦЭМ!$B$33:$B$776,T$83)+'СЕТ СН'!$H$12+СВЦЭМ!$D$10+'СЕТ СН'!$H$6-'СЕТ СН'!$H$22</f>
        <v>1014.5552885500001</v>
      </c>
      <c r="U95" s="36">
        <f>SUMIFS(СВЦЭМ!$C$33:$C$776,СВЦЭМ!$A$33:$A$776,$A95,СВЦЭМ!$B$33:$B$776,U$83)+'СЕТ СН'!$H$12+СВЦЭМ!$D$10+'СЕТ СН'!$H$6-'СЕТ СН'!$H$22</f>
        <v>1008.59588459</v>
      </c>
      <c r="V95" s="36">
        <f>SUMIFS(СВЦЭМ!$C$33:$C$776,СВЦЭМ!$A$33:$A$776,$A95,СВЦЭМ!$B$33:$B$776,V$83)+'СЕТ СН'!$H$12+СВЦЭМ!$D$10+'СЕТ СН'!$H$6-'СЕТ СН'!$H$22</f>
        <v>992.50303297000005</v>
      </c>
      <c r="W95" s="36">
        <f>SUMIFS(СВЦЭМ!$C$33:$C$776,СВЦЭМ!$A$33:$A$776,$A95,СВЦЭМ!$B$33:$B$776,W$83)+'СЕТ СН'!$H$12+СВЦЭМ!$D$10+'СЕТ СН'!$H$6-'СЕТ СН'!$H$22</f>
        <v>975.67691055</v>
      </c>
      <c r="X95" s="36">
        <f>SUMIFS(СВЦЭМ!$C$33:$C$776,СВЦЭМ!$A$33:$A$776,$A95,СВЦЭМ!$B$33:$B$776,X$83)+'СЕТ СН'!$H$12+СВЦЭМ!$D$10+'СЕТ СН'!$H$6-'СЕТ СН'!$H$22</f>
        <v>1011.60616639</v>
      </c>
      <c r="Y95" s="36">
        <f>SUMIFS(СВЦЭМ!$C$33:$C$776,СВЦЭМ!$A$33:$A$776,$A95,СВЦЭМ!$B$33:$B$776,Y$83)+'СЕТ СН'!$H$12+СВЦЭМ!$D$10+'СЕТ СН'!$H$6-'СЕТ СН'!$H$22</f>
        <v>1120.39583094</v>
      </c>
    </row>
    <row r="96" spans="1:25" ht="15.75" x14ac:dyDescent="0.2">
      <c r="A96" s="35">
        <f t="shared" si="2"/>
        <v>43995</v>
      </c>
      <c r="B96" s="36">
        <f>SUMIFS(СВЦЭМ!$C$33:$C$776,СВЦЭМ!$A$33:$A$776,$A96,СВЦЭМ!$B$33:$B$776,B$83)+'СЕТ СН'!$H$12+СВЦЭМ!$D$10+'СЕТ СН'!$H$6-'СЕТ СН'!$H$22</f>
        <v>1157.8296291500001</v>
      </c>
      <c r="C96" s="36">
        <f>SUMIFS(СВЦЭМ!$C$33:$C$776,СВЦЭМ!$A$33:$A$776,$A96,СВЦЭМ!$B$33:$B$776,C$83)+'СЕТ СН'!$H$12+СВЦЭМ!$D$10+'СЕТ СН'!$H$6-'СЕТ СН'!$H$22</f>
        <v>1178.0513214699999</v>
      </c>
      <c r="D96" s="36">
        <f>SUMIFS(СВЦЭМ!$C$33:$C$776,СВЦЭМ!$A$33:$A$776,$A96,СВЦЭМ!$B$33:$B$776,D$83)+'СЕТ СН'!$H$12+СВЦЭМ!$D$10+'СЕТ СН'!$H$6-'СЕТ СН'!$H$22</f>
        <v>1201.21911892</v>
      </c>
      <c r="E96" s="36">
        <f>SUMIFS(СВЦЭМ!$C$33:$C$776,СВЦЭМ!$A$33:$A$776,$A96,СВЦЭМ!$B$33:$B$776,E$83)+'СЕТ СН'!$H$12+СВЦЭМ!$D$10+'СЕТ СН'!$H$6-'СЕТ СН'!$H$22</f>
        <v>1218.50893845</v>
      </c>
      <c r="F96" s="36">
        <f>SUMIFS(СВЦЭМ!$C$33:$C$776,СВЦЭМ!$A$33:$A$776,$A96,СВЦЭМ!$B$33:$B$776,F$83)+'СЕТ СН'!$H$12+СВЦЭМ!$D$10+'СЕТ СН'!$H$6-'СЕТ СН'!$H$22</f>
        <v>1219.14141778</v>
      </c>
      <c r="G96" s="36">
        <f>SUMIFS(СВЦЭМ!$C$33:$C$776,СВЦЭМ!$A$33:$A$776,$A96,СВЦЭМ!$B$33:$B$776,G$83)+'СЕТ СН'!$H$12+СВЦЭМ!$D$10+'СЕТ СН'!$H$6-'СЕТ СН'!$H$22</f>
        <v>1213.88656584</v>
      </c>
      <c r="H96" s="36">
        <f>SUMIFS(СВЦЭМ!$C$33:$C$776,СВЦЭМ!$A$33:$A$776,$A96,СВЦЭМ!$B$33:$B$776,H$83)+'СЕТ СН'!$H$12+СВЦЭМ!$D$10+'СЕТ СН'!$H$6-'СЕТ СН'!$H$22</f>
        <v>1204.74639615</v>
      </c>
      <c r="I96" s="36">
        <f>SUMIFS(СВЦЭМ!$C$33:$C$776,СВЦЭМ!$A$33:$A$776,$A96,СВЦЭМ!$B$33:$B$776,I$83)+'СЕТ СН'!$H$12+СВЦЭМ!$D$10+'СЕТ СН'!$H$6-'СЕТ СН'!$H$22</f>
        <v>1168.7483790900001</v>
      </c>
      <c r="J96" s="36">
        <f>SUMIFS(СВЦЭМ!$C$33:$C$776,СВЦЭМ!$A$33:$A$776,$A96,СВЦЭМ!$B$33:$B$776,J$83)+'СЕТ СН'!$H$12+СВЦЭМ!$D$10+'СЕТ СН'!$H$6-'СЕТ СН'!$H$22</f>
        <v>1109.6479271800001</v>
      </c>
      <c r="K96" s="36">
        <f>SUMIFS(СВЦЭМ!$C$33:$C$776,СВЦЭМ!$A$33:$A$776,$A96,СВЦЭМ!$B$33:$B$776,K$83)+'СЕТ СН'!$H$12+СВЦЭМ!$D$10+'СЕТ СН'!$H$6-'СЕТ СН'!$H$22</f>
        <v>1037.0416341</v>
      </c>
      <c r="L96" s="36">
        <f>SUMIFS(СВЦЭМ!$C$33:$C$776,СВЦЭМ!$A$33:$A$776,$A96,СВЦЭМ!$B$33:$B$776,L$83)+'СЕТ СН'!$H$12+СВЦЭМ!$D$10+'СЕТ СН'!$H$6-'СЕТ СН'!$H$22</f>
        <v>975.60975144999998</v>
      </c>
      <c r="M96" s="36">
        <f>SUMIFS(СВЦЭМ!$C$33:$C$776,СВЦЭМ!$A$33:$A$776,$A96,СВЦЭМ!$B$33:$B$776,M$83)+'СЕТ СН'!$H$12+СВЦЭМ!$D$10+'СЕТ СН'!$H$6-'СЕТ СН'!$H$22</f>
        <v>979.75625903000014</v>
      </c>
      <c r="N96" s="36">
        <f>SUMIFS(СВЦЭМ!$C$33:$C$776,СВЦЭМ!$A$33:$A$776,$A96,СВЦЭМ!$B$33:$B$776,N$83)+'СЕТ СН'!$H$12+СВЦЭМ!$D$10+'СЕТ СН'!$H$6-'СЕТ СН'!$H$22</f>
        <v>984.85667944000011</v>
      </c>
      <c r="O96" s="36">
        <f>SUMIFS(СВЦЭМ!$C$33:$C$776,СВЦЭМ!$A$33:$A$776,$A96,СВЦЭМ!$B$33:$B$776,O$83)+'СЕТ СН'!$H$12+СВЦЭМ!$D$10+'СЕТ СН'!$H$6-'СЕТ СН'!$H$22</f>
        <v>991.29985677000013</v>
      </c>
      <c r="P96" s="36">
        <f>SUMIFS(СВЦЭМ!$C$33:$C$776,СВЦЭМ!$A$33:$A$776,$A96,СВЦЭМ!$B$33:$B$776,P$83)+'СЕТ СН'!$H$12+СВЦЭМ!$D$10+'СЕТ СН'!$H$6-'СЕТ СН'!$H$22</f>
        <v>998.01100392000012</v>
      </c>
      <c r="Q96" s="36">
        <f>SUMIFS(СВЦЭМ!$C$33:$C$776,СВЦЭМ!$A$33:$A$776,$A96,СВЦЭМ!$B$33:$B$776,Q$83)+'СЕТ СН'!$H$12+СВЦЭМ!$D$10+'СЕТ СН'!$H$6-'СЕТ СН'!$H$22</f>
        <v>984.08801239000013</v>
      </c>
      <c r="R96" s="36">
        <f>SUMIFS(СВЦЭМ!$C$33:$C$776,СВЦЭМ!$A$33:$A$776,$A96,СВЦЭМ!$B$33:$B$776,R$83)+'СЕТ СН'!$H$12+СВЦЭМ!$D$10+'СЕТ СН'!$H$6-'СЕТ СН'!$H$22</f>
        <v>983.35547835000011</v>
      </c>
      <c r="S96" s="36">
        <f>SUMIFS(СВЦЭМ!$C$33:$C$776,СВЦЭМ!$A$33:$A$776,$A96,СВЦЭМ!$B$33:$B$776,S$83)+'СЕТ СН'!$H$12+СВЦЭМ!$D$10+'СЕТ СН'!$H$6-'СЕТ СН'!$H$22</f>
        <v>989.04530187</v>
      </c>
      <c r="T96" s="36">
        <f>SUMIFS(СВЦЭМ!$C$33:$C$776,СВЦЭМ!$A$33:$A$776,$A96,СВЦЭМ!$B$33:$B$776,T$83)+'СЕТ СН'!$H$12+СВЦЭМ!$D$10+'СЕТ СН'!$H$6-'СЕТ СН'!$H$22</f>
        <v>999.90396736000002</v>
      </c>
      <c r="U96" s="36">
        <f>SUMIFS(СВЦЭМ!$C$33:$C$776,СВЦЭМ!$A$33:$A$776,$A96,СВЦЭМ!$B$33:$B$776,U$83)+'СЕТ СН'!$H$12+СВЦЭМ!$D$10+'СЕТ СН'!$H$6-'СЕТ СН'!$H$22</f>
        <v>998.86848052000005</v>
      </c>
      <c r="V96" s="36">
        <f>SUMIFS(СВЦЭМ!$C$33:$C$776,СВЦЭМ!$A$33:$A$776,$A96,СВЦЭМ!$B$33:$B$776,V$83)+'СЕТ СН'!$H$12+СВЦЭМ!$D$10+'СЕТ СН'!$H$6-'СЕТ СН'!$H$22</f>
        <v>989.25958386000002</v>
      </c>
      <c r="W96" s="36">
        <f>SUMIFS(СВЦЭМ!$C$33:$C$776,СВЦЭМ!$A$33:$A$776,$A96,СВЦЭМ!$B$33:$B$776,W$83)+'СЕТ СН'!$H$12+СВЦЭМ!$D$10+'СЕТ СН'!$H$6-'СЕТ СН'!$H$22</f>
        <v>970.89149453999994</v>
      </c>
      <c r="X96" s="36">
        <f>SUMIFS(СВЦЭМ!$C$33:$C$776,СВЦЭМ!$A$33:$A$776,$A96,СВЦЭМ!$B$33:$B$776,X$83)+'СЕТ СН'!$H$12+СВЦЭМ!$D$10+'СЕТ СН'!$H$6-'СЕТ СН'!$H$22</f>
        <v>996.24510344000009</v>
      </c>
      <c r="Y96" s="36">
        <f>SUMIFS(СВЦЭМ!$C$33:$C$776,СВЦЭМ!$A$33:$A$776,$A96,СВЦЭМ!$B$33:$B$776,Y$83)+'СЕТ СН'!$H$12+СВЦЭМ!$D$10+'СЕТ СН'!$H$6-'СЕТ СН'!$H$22</f>
        <v>1088.9298388100001</v>
      </c>
    </row>
    <row r="97" spans="1:25" ht="15.75" x14ac:dyDescent="0.2">
      <c r="A97" s="35">
        <f t="shared" si="2"/>
        <v>43996</v>
      </c>
      <c r="B97" s="36">
        <f>SUMIFS(СВЦЭМ!$C$33:$C$776,СВЦЭМ!$A$33:$A$776,$A97,СВЦЭМ!$B$33:$B$776,B$83)+'СЕТ СН'!$H$12+СВЦЭМ!$D$10+'СЕТ СН'!$H$6-'СЕТ СН'!$H$22</f>
        <v>1202.68904507</v>
      </c>
      <c r="C97" s="36">
        <f>SUMIFS(СВЦЭМ!$C$33:$C$776,СВЦЭМ!$A$33:$A$776,$A97,СВЦЭМ!$B$33:$B$776,C$83)+'СЕТ СН'!$H$12+СВЦЭМ!$D$10+'СЕТ СН'!$H$6-'СЕТ СН'!$H$22</f>
        <v>1224.8517790000001</v>
      </c>
      <c r="D97" s="36">
        <f>SUMIFS(СВЦЭМ!$C$33:$C$776,СВЦЭМ!$A$33:$A$776,$A97,СВЦЭМ!$B$33:$B$776,D$83)+'СЕТ СН'!$H$12+СВЦЭМ!$D$10+'СЕТ СН'!$H$6-'СЕТ СН'!$H$22</f>
        <v>1208.8243026499999</v>
      </c>
      <c r="E97" s="36">
        <f>SUMIFS(СВЦЭМ!$C$33:$C$776,СВЦЭМ!$A$33:$A$776,$A97,СВЦЭМ!$B$33:$B$776,E$83)+'СЕТ СН'!$H$12+СВЦЭМ!$D$10+'СЕТ СН'!$H$6-'СЕТ СН'!$H$22</f>
        <v>1200.8555049500001</v>
      </c>
      <c r="F97" s="36">
        <f>SUMIFS(СВЦЭМ!$C$33:$C$776,СВЦЭМ!$A$33:$A$776,$A97,СВЦЭМ!$B$33:$B$776,F$83)+'СЕТ СН'!$H$12+СВЦЭМ!$D$10+'СЕТ СН'!$H$6-'СЕТ СН'!$H$22</f>
        <v>1191.0901489299999</v>
      </c>
      <c r="G97" s="36">
        <f>SUMIFS(СВЦЭМ!$C$33:$C$776,СВЦЭМ!$A$33:$A$776,$A97,СВЦЭМ!$B$33:$B$776,G$83)+'СЕТ СН'!$H$12+СВЦЭМ!$D$10+'СЕТ СН'!$H$6-'СЕТ СН'!$H$22</f>
        <v>1205.4800902900001</v>
      </c>
      <c r="H97" s="36">
        <f>SUMIFS(СВЦЭМ!$C$33:$C$776,СВЦЭМ!$A$33:$A$776,$A97,СВЦЭМ!$B$33:$B$776,H$83)+'СЕТ СН'!$H$12+СВЦЭМ!$D$10+'СЕТ СН'!$H$6-'СЕТ СН'!$H$22</f>
        <v>1194.83536364</v>
      </c>
      <c r="I97" s="36">
        <f>SUMIFS(СВЦЭМ!$C$33:$C$776,СВЦЭМ!$A$33:$A$776,$A97,СВЦЭМ!$B$33:$B$776,I$83)+'СЕТ СН'!$H$12+СВЦЭМ!$D$10+'СЕТ СН'!$H$6-'СЕТ СН'!$H$22</f>
        <v>1217.37353908</v>
      </c>
      <c r="J97" s="36">
        <f>SUMIFS(СВЦЭМ!$C$33:$C$776,СВЦЭМ!$A$33:$A$776,$A97,СВЦЭМ!$B$33:$B$776,J$83)+'СЕТ СН'!$H$12+СВЦЭМ!$D$10+'СЕТ СН'!$H$6-'СЕТ СН'!$H$22</f>
        <v>1155.1571730800001</v>
      </c>
      <c r="K97" s="36">
        <f>SUMIFS(СВЦЭМ!$C$33:$C$776,СВЦЭМ!$A$33:$A$776,$A97,СВЦЭМ!$B$33:$B$776,K$83)+'СЕТ СН'!$H$12+СВЦЭМ!$D$10+'СЕТ СН'!$H$6-'СЕТ СН'!$H$22</f>
        <v>1032.20788419</v>
      </c>
      <c r="L97" s="36">
        <f>SUMIFS(СВЦЭМ!$C$33:$C$776,СВЦЭМ!$A$33:$A$776,$A97,СВЦЭМ!$B$33:$B$776,L$83)+'СЕТ СН'!$H$12+СВЦЭМ!$D$10+'СЕТ СН'!$H$6-'СЕТ СН'!$H$22</f>
        <v>954.11454337000009</v>
      </c>
      <c r="M97" s="36">
        <f>SUMIFS(СВЦЭМ!$C$33:$C$776,СВЦЭМ!$A$33:$A$776,$A97,СВЦЭМ!$B$33:$B$776,M$83)+'СЕТ СН'!$H$12+СВЦЭМ!$D$10+'СЕТ СН'!$H$6-'СЕТ СН'!$H$22</f>
        <v>953.72304000999998</v>
      </c>
      <c r="N97" s="36">
        <f>SUMIFS(СВЦЭМ!$C$33:$C$776,СВЦЭМ!$A$33:$A$776,$A97,СВЦЭМ!$B$33:$B$776,N$83)+'СЕТ СН'!$H$12+СВЦЭМ!$D$10+'СЕТ СН'!$H$6-'СЕТ СН'!$H$22</f>
        <v>964.09287803000007</v>
      </c>
      <c r="O97" s="36">
        <f>SUMIFS(СВЦЭМ!$C$33:$C$776,СВЦЭМ!$A$33:$A$776,$A97,СВЦЭМ!$B$33:$B$776,O$83)+'СЕТ СН'!$H$12+СВЦЭМ!$D$10+'СЕТ СН'!$H$6-'СЕТ СН'!$H$22</f>
        <v>958.0671504500001</v>
      </c>
      <c r="P97" s="36">
        <f>SUMIFS(СВЦЭМ!$C$33:$C$776,СВЦЭМ!$A$33:$A$776,$A97,СВЦЭМ!$B$33:$B$776,P$83)+'СЕТ СН'!$H$12+СВЦЭМ!$D$10+'СЕТ СН'!$H$6-'СЕТ СН'!$H$22</f>
        <v>956.96826847000011</v>
      </c>
      <c r="Q97" s="36">
        <f>SUMIFS(СВЦЭМ!$C$33:$C$776,СВЦЭМ!$A$33:$A$776,$A97,СВЦЭМ!$B$33:$B$776,Q$83)+'СЕТ СН'!$H$12+СВЦЭМ!$D$10+'СЕТ СН'!$H$6-'СЕТ СН'!$H$22</f>
        <v>941.64688834999993</v>
      </c>
      <c r="R97" s="36">
        <f>SUMIFS(СВЦЭМ!$C$33:$C$776,СВЦЭМ!$A$33:$A$776,$A97,СВЦЭМ!$B$33:$B$776,R$83)+'СЕТ СН'!$H$12+СВЦЭМ!$D$10+'СЕТ СН'!$H$6-'СЕТ СН'!$H$22</f>
        <v>937.63369003999992</v>
      </c>
      <c r="S97" s="36">
        <f>SUMIFS(СВЦЭМ!$C$33:$C$776,СВЦЭМ!$A$33:$A$776,$A97,СВЦЭМ!$B$33:$B$776,S$83)+'СЕТ СН'!$H$12+СВЦЭМ!$D$10+'СЕТ СН'!$H$6-'СЕТ СН'!$H$22</f>
        <v>946.36644627999999</v>
      </c>
      <c r="T97" s="36">
        <f>SUMIFS(СВЦЭМ!$C$33:$C$776,СВЦЭМ!$A$33:$A$776,$A97,СВЦЭМ!$B$33:$B$776,T$83)+'СЕТ СН'!$H$12+СВЦЭМ!$D$10+'СЕТ СН'!$H$6-'СЕТ СН'!$H$22</f>
        <v>943.35712822999994</v>
      </c>
      <c r="U97" s="36">
        <f>SUMIFS(СВЦЭМ!$C$33:$C$776,СВЦЭМ!$A$33:$A$776,$A97,СВЦЭМ!$B$33:$B$776,U$83)+'СЕТ СН'!$H$12+СВЦЭМ!$D$10+'СЕТ СН'!$H$6-'СЕТ СН'!$H$22</f>
        <v>940.63674934000005</v>
      </c>
      <c r="V97" s="36">
        <f>SUMIFS(СВЦЭМ!$C$33:$C$776,СВЦЭМ!$A$33:$A$776,$A97,СВЦЭМ!$B$33:$B$776,V$83)+'СЕТ СН'!$H$12+СВЦЭМ!$D$10+'СЕТ СН'!$H$6-'СЕТ СН'!$H$22</f>
        <v>912.10195240999997</v>
      </c>
      <c r="W97" s="36">
        <f>SUMIFS(СВЦЭМ!$C$33:$C$776,СВЦЭМ!$A$33:$A$776,$A97,СВЦЭМ!$B$33:$B$776,W$83)+'СЕТ СН'!$H$12+СВЦЭМ!$D$10+'СЕТ СН'!$H$6-'СЕТ СН'!$H$22</f>
        <v>902.94645151999998</v>
      </c>
      <c r="X97" s="36">
        <f>SUMIFS(СВЦЭМ!$C$33:$C$776,СВЦЭМ!$A$33:$A$776,$A97,СВЦЭМ!$B$33:$B$776,X$83)+'СЕТ СН'!$H$12+СВЦЭМ!$D$10+'СЕТ СН'!$H$6-'СЕТ СН'!$H$22</f>
        <v>951.60628571000007</v>
      </c>
      <c r="Y97" s="36">
        <f>SUMIFS(СВЦЭМ!$C$33:$C$776,СВЦЭМ!$A$33:$A$776,$A97,СВЦЭМ!$B$33:$B$776,Y$83)+'СЕТ СН'!$H$12+СВЦЭМ!$D$10+'СЕТ СН'!$H$6-'СЕТ СН'!$H$22</f>
        <v>1074.85771854</v>
      </c>
    </row>
    <row r="98" spans="1:25" ht="15.75" x14ac:dyDescent="0.2">
      <c r="A98" s="35">
        <f t="shared" si="2"/>
        <v>43997</v>
      </c>
      <c r="B98" s="36">
        <f>SUMIFS(СВЦЭМ!$C$33:$C$776,СВЦЭМ!$A$33:$A$776,$A98,СВЦЭМ!$B$33:$B$776,B$83)+'СЕТ СН'!$H$12+СВЦЭМ!$D$10+'СЕТ СН'!$H$6-'СЕТ СН'!$H$22</f>
        <v>1157.8549411900001</v>
      </c>
      <c r="C98" s="36">
        <f>SUMIFS(СВЦЭМ!$C$33:$C$776,СВЦЭМ!$A$33:$A$776,$A98,СВЦЭМ!$B$33:$B$776,C$83)+'СЕТ СН'!$H$12+СВЦЭМ!$D$10+'СЕТ СН'!$H$6-'СЕТ СН'!$H$22</f>
        <v>1189.8330373000001</v>
      </c>
      <c r="D98" s="36">
        <f>SUMIFS(СВЦЭМ!$C$33:$C$776,СВЦЭМ!$A$33:$A$776,$A98,СВЦЭМ!$B$33:$B$776,D$83)+'СЕТ СН'!$H$12+СВЦЭМ!$D$10+'СЕТ СН'!$H$6-'СЕТ СН'!$H$22</f>
        <v>1216.8710467400001</v>
      </c>
      <c r="E98" s="36">
        <f>SUMIFS(СВЦЭМ!$C$33:$C$776,СВЦЭМ!$A$33:$A$776,$A98,СВЦЭМ!$B$33:$B$776,E$83)+'СЕТ СН'!$H$12+СВЦЭМ!$D$10+'СЕТ СН'!$H$6-'СЕТ СН'!$H$22</f>
        <v>1221.5117625400001</v>
      </c>
      <c r="F98" s="36">
        <f>SUMIFS(СВЦЭМ!$C$33:$C$776,СВЦЭМ!$A$33:$A$776,$A98,СВЦЭМ!$B$33:$B$776,F$83)+'СЕТ СН'!$H$12+СВЦЭМ!$D$10+'СЕТ СН'!$H$6-'СЕТ СН'!$H$22</f>
        <v>1208.6419885400001</v>
      </c>
      <c r="G98" s="36">
        <f>SUMIFS(СВЦЭМ!$C$33:$C$776,СВЦЭМ!$A$33:$A$776,$A98,СВЦЭМ!$B$33:$B$776,G$83)+'СЕТ СН'!$H$12+СВЦЭМ!$D$10+'СЕТ СН'!$H$6-'СЕТ СН'!$H$22</f>
        <v>1216.24271236</v>
      </c>
      <c r="H98" s="36">
        <f>SUMIFS(СВЦЭМ!$C$33:$C$776,СВЦЭМ!$A$33:$A$776,$A98,СВЦЭМ!$B$33:$B$776,H$83)+'СЕТ СН'!$H$12+СВЦЭМ!$D$10+'СЕТ СН'!$H$6-'СЕТ СН'!$H$22</f>
        <v>1197.0080248900001</v>
      </c>
      <c r="I98" s="36">
        <f>SUMIFS(СВЦЭМ!$C$33:$C$776,СВЦЭМ!$A$33:$A$776,$A98,СВЦЭМ!$B$33:$B$776,I$83)+'СЕТ СН'!$H$12+СВЦЭМ!$D$10+'СЕТ СН'!$H$6-'СЕТ СН'!$H$22</f>
        <v>1164.5988838999999</v>
      </c>
      <c r="J98" s="36">
        <f>SUMIFS(СВЦЭМ!$C$33:$C$776,СВЦЭМ!$A$33:$A$776,$A98,СВЦЭМ!$B$33:$B$776,J$83)+'СЕТ СН'!$H$12+СВЦЭМ!$D$10+'СЕТ СН'!$H$6-'СЕТ СН'!$H$22</f>
        <v>1089.73355737</v>
      </c>
      <c r="K98" s="36">
        <f>SUMIFS(СВЦЭМ!$C$33:$C$776,СВЦЭМ!$A$33:$A$776,$A98,СВЦЭМ!$B$33:$B$776,K$83)+'СЕТ СН'!$H$12+СВЦЭМ!$D$10+'СЕТ СН'!$H$6-'СЕТ СН'!$H$22</f>
        <v>1017.7733352600001</v>
      </c>
      <c r="L98" s="36">
        <f>SUMIFS(СВЦЭМ!$C$33:$C$776,СВЦЭМ!$A$33:$A$776,$A98,СВЦЭМ!$B$33:$B$776,L$83)+'СЕТ СН'!$H$12+СВЦЭМ!$D$10+'СЕТ СН'!$H$6-'СЕТ СН'!$H$22</f>
        <v>971.79061922999995</v>
      </c>
      <c r="M98" s="36">
        <f>SUMIFS(СВЦЭМ!$C$33:$C$776,СВЦЭМ!$A$33:$A$776,$A98,СВЦЭМ!$B$33:$B$776,M$83)+'СЕТ СН'!$H$12+СВЦЭМ!$D$10+'СЕТ СН'!$H$6-'СЕТ СН'!$H$22</f>
        <v>985.6901790500001</v>
      </c>
      <c r="N98" s="36">
        <f>SUMIFS(СВЦЭМ!$C$33:$C$776,СВЦЭМ!$A$33:$A$776,$A98,СВЦЭМ!$B$33:$B$776,N$83)+'СЕТ СН'!$H$12+СВЦЭМ!$D$10+'СЕТ СН'!$H$6-'СЕТ СН'!$H$22</f>
        <v>991.44491577999997</v>
      </c>
      <c r="O98" s="36">
        <f>SUMIFS(СВЦЭМ!$C$33:$C$776,СВЦЭМ!$A$33:$A$776,$A98,СВЦЭМ!$B$33:$B$776,O$83)+'СЕТ СН'!$H$12+СВЦЭМ!$D$10+'СЕТ СН'!$H$6-'СЕТ СН'!$H$22</f>
        <v>1006.8721178600001</v>
      </c>
      <c r="P98" s="36">
        <f>SUMIFS(СВЦЭМ!$C$33:$C$776,СВЦЭМ!$A$33:$A$776,$A98,СВЦЭМ!$B$33:$B$776,P$83)+'СЕТ СН'!$H$12+СВЦЭМ!$D$10+'СЕТ СН'!$H$6-'СЕТ СН'!$H$22</f>
        <v>1016.6320095599999</v>
      </c>
      <c r="Q98" s="36">
        <f>SUMIFS(СВЦЭМ!$C$33:$C$776,СВЦЭМ!$A$33:$A$776,$A98,СВЦЭМ!$B$33:$B$776,Q$83)+'СЕТ СН'!$H$12+СВЦЭМ!$D$10+'СЕТ СН'!$H$6-'СЕТ СН'!$H$22</f>
        <v>1008.84088425</v>
      </c>
      <c r="R98" s="36">
        <f>SUMIFS(СВЦЭМ!$C$33:$C$776,СВЦЭМ!$A$33:$A$776,$A98,СВЦЭМ!$B$33:$B$776,R$83)+'СЕТ СН'!$H$12+СВЦЭМ!$D$10+'СЕТ СН'!$H$6-'СЕТ СН'!$H$22</f>
        <v>1007.0024885800001</v>
      </c>
      <c r="S98" s="36">
        <f>SUMIFS(СВЦЭМ!$C$33:$C$776,СВЦЭМ!$A$33:$A$776,$A98,СВЦЭМ!$B$33:$B$776,S$83)+'СЕТ СН'!$H$12+СВЦЭМ!$D$10+'СЕТ СН'!$H$6-'СЕТ СН'!$H$22</f>
        <v>1007.0750762</v>
      </c>
      <c r="T98" s="36">
        <f>SUMIFS(СВЦЭМ!$C$33:$C$776,СВЦЭМ!$A$33:$A$776,$A98,СВЦЭМ!$B$33:$B$776,T$83)+'СЕТ СН'!$H$12+СВЦЭМ!$D$10+'СЕТ СН'!$H$6-'СЕТ СН'!$H$22</f>
        <v>1005.85623885</v>
      </c>
      <c r="U98" s="36">
        <f>SUMIFS(СВЦЭМ!$C$33:$C$776,СВЦЭМ!$A$33:$A$776,$A98,СВЦЭМ!$B$33:$B$776,U$83)+'СЕТ СН'!$H$12+СВЦЭМ!$D$10+'СЕТ СН'!$H$6-'СЕТ СН'!$H$22</f>
        <v>998.73780966000004</v>
      </c>
      <c r="V98" s="36">
        <f>SUMIFS(СВЦЭМ!$C$33:$C$776,СВЦЭМ!$A$33:$A$776,$A98,СВЦЭМ!$B$33:$B$776,V$83)+'СЕТ СН'!$H$12+СВЦЭМ!$D$10+'СЕТ СН'!$H$6-'СЕТ СН'!$H$22</f>
        <v>973.83484139999996</v>
      </c>
      <c r="W98" s="36">
        <f>SUMIFS(СВЦЭМ!$C$33:$C$776,СВЦЭМ!$A$33:$A$776,$A98,СВЦЭМ!$B$33:$B$776,W$83)+'СЕТ СН'!$H$12+СВЦЭМ!$D$10+'СЕТ СН'!$H$6-'СЕТ СН'!$H$22</f>
        <v>954.06177974000002</v>
      </c>
      <c r="X98" s="36">
        <f>SUMIFS(СВЦЭМ!$C$33:$C$776,СВЦЭМ!$A$33:$A$776,$A98,СВЦЭМ!$B$33:$B$776,X$83)+'СЕТ СН'!$H$12+СВЦЭМ!$D$10+'СЕТ СН'!$H$6-'СЕТ СН'!$H$22</f>
        <v>979.25061759999994</v>
      </c>
      <c r="Y98" s="36">
        <f>SUMIFS(СВЦЭМ!$C$33:$C$776,СВЦЭМ!$A$33:$A$776,$A98,СВЦЭМ!$B$33:$B$776,Y$83)+'СЕТ СН'!$H$12+СВЦЭМ!$D$10+'СЕТ СН'!$H$6-'СЕТ СН'!$H$22</f>
        <v>1083.54155679</v>
      </c>
    </row>
    <row r="99" spans="1:25" ht="15.75" x14ac:dyDescent="0.2">
      <c r="A99" s="35">
        <f t="shared" si="2"/>
        <v>43998</v>
      </c>
      <c r="B99" s="36">
        <f>SUMIFS(СВЦЭМ!$C$33:$C$776,СВЦЭМ!$A$33:$A$776,$A99,СВЦЭМ!$B$33:$B$776,B$83)+'СЕТ СН'!$H$12+СВЦЭМ!$D$10+'СЕТ СН'!$H$6-'СЕТ СН'!$H$22</f>
        <v>1195.0227976400001</v>
      </c>
      <c r="C99" s="36">
        <f>SUMIFS(СВЦЭМ!$C$33:$C$776,СВЦЭМ!$A$33:$A$776,$A99,СВЦЭМ!$B$33:$B$776,C$83)+'СЕТ СН'!$H$12+СВЦЭМ!$D$10+'СЕТ СН'!$H$6-'СЕТ СН'!$H$22</f>
        <v>1228.33767192</v>
      </c>
      <c r="D99" s="36">
        <f>SUMIFS(СВЦЭМ!$C$33:$C$776,СВЦЭМ!$A$33:$A$776,$A99,СВЦЭМ!$B$33:$B$776,D$83)+'СЕТ СН'!$H$12+СВЦЭМ!$D$10+'СЕТ СН'!$H$6-'СЕТ СН'!$H$22</f>
        <v>1247.5870876000001</v>
      </c>
      <c r="E99" s="36">
        <f>SUMIFS(СВЦЭМ!$C$33:$C$776,СВЦЭМ!$A$33:$A$776,$A99,СВЦЭМ!$B$33:$B$776,E$83)+'СЕТ СН'!$H$12+СВЦЭМ!$D$10+'СЕТ СН'!$H$6-'СЕТ СН'!$H$22</f>
        <v>1240.70804967</v>
      </c>
      <c r="F99" s="36">
        <f>SUMIFS(СВЦЭМ!$C$33:$C$776,СВЦЭМ!$A$33:$A$776,$A99,СВЦЭМ!$B$33:$B$776,F$83)+'СЕТ СН'!$H$12+СВЦЭМ!$D$10+'СЕТ СН'!$H$6-'СЕТ СН'!$H$22</f>
        <v>1238.3968813199999</v>
      </c>
      <c r="G99" s="36">
        <f>SUMIFS(СВЦЭМ!$C$33:$C$776,СВЦЭМ!$A$33:$A$776,$A99,СВЦЭМ!$B$33:$B$776,G$83)+'СЕТ СН'!$H$12+СВЦЭМ!$D$10+'СЕТ СН'!$H$6-'СЕТ СН'!$H$22</f>
        <v>1246.56452309</v>
      </c>
      <c r="H99" s="36">
        <f>SUMIFS(СВЦЭМ!$C$33:$C$776,СВЦЭМ!$A$33:$A$776,$A99,СВЦЭМ!$B$33:$B$776,H$83)+'СЕТ СН'!$H$12+СВЦЭМ!$D$10+'СЕТ СН'!$H$6-'СЕТ СН'!$H$22</f>
        <v>1254.1083017400001</v>
      </c>
      <c r="I99" s="36">
        <f>SUMIFS(СВЦЭМ!$C$33:$C$776,СВЦЭМ!$A$33:$A$776,$A99,СВЦЭМ!$B$33:$B$776,I$83)+'СЕТ СН'!$H$12+СВЦЭМ!$D$10+'СЕТ СН'!$H$6-'СЕТ СН'!$H$22</f>
        <v>1204.7221503400001</v>
      </c>
      <c r="J99" s="36">
        <f>SUMIFS(СВЦЭМ!$C$33:$C$776,СВЦЭМ!$A$33:$A$776,$A99,СВЦЭМ!$B$33:$B$776,J$83)+'СЕТ СН'!$H$12+СВЦЭМ!$D$10+'СЕТ СН'!$H$6-'СЕТ СН'!$H$22</f>
        <v>1142.2859136899999</v>
      </c>
      <c r="K99" s="36">
        <f>SUMIFS(СВЦЭМ!$C$33:$C$776,СВЦЭМ!$A$33:$A$776,$A99,СВЦЭМ!$B$33:$B$776,K$83)+'СЕТ СН'!$H$12+СВЦЭМ!$D$10+'СЕТ СН'!$H$6-'СЕТ СН'!$H$22</f>
        <v>1054.73838432</v>
      </c>
      <c r="L99" s="36">
        <f>SUMIFS(СВЦЭМ!$C$33:$C$776,СВЦЭМ!$A$33:$A$776,$A99,СВЦЭМ!$B$33:$B$776,L$83)+'СЕТ СН'!$H$12+СВЦЭМ!$D$10+'СЕТ СН'!$H$6-'СЕТ СН'!$H$22</f>
        <v>1002.2840136100001</v>
      </c>
      <c r="M99" s="36">
        <f>SUMIFS(СВЦЭМ!$C$33:$C$776,СВЦЭМ!$A$33:$A$776,$A99,СВЦЭМ!$B$33:$B$776,M$83)+'СЕТ СН'!$H$12+СВЦЭМ!$D$10+'СЕТ СН'!$H$6-'СЕТ СН'!$H$22</f>
        <v>999.6044212700001</v>
      </c>
      <c r="N99" s="36">
        <f>SUMIFS(СВЦЭМ!$C$33:$C$776,СВЦЭМ!$A$33:$A$776,$A99,СВЦЭМ!$B$33:$B$776,N$83)+'СЕТ СН'!$H$12+СВЦЭМ!$D$10+'СЕТ СН'!$H$6-'СЕТ СН'!$H$22</f>
        <v>1004.4108663700001</v>
      </c>
      <c r="O99" s="36">
        <f>SUMIFS(СВЦЭМ!$C$33:$C$776,СВЦЭМ!$A$33:$A$776,$A99,СВЦЭМ!$B$33:$B$776,O$83)+'СЕТ СН'!$H$12+СВЦЭМ!$D$10+'СЕТ СН'!$H$6-'СЕТ СН'!$H$22</f>
        <v>1014.18015496</v>
      </c>
      <c r="P99" s="36">
        <f>SUMIFS(СВЦЭМ!$C$33:$C$776,СВЦЭМ!$A$33:$A$776,$A99,СВЦЭМ!$B$33:$B$776,P$83)+'СЕТ СН'!$H$12+СВЦЭМ!$D$10+'СЕТ СН'!$H$6-'СЕТ СН'!$H$22</f>
        <v>1011.6909458299999</v>
      </c>
      <c r="Q99" s="36">
        <f>SUMIFS(СВЦЭМ!$C$33:$C$776,СВЦЭМ!$A$33:$A$776,$A99,СВЦЭМ!$B$33:$B$776,Q$83)+'СЕТ СН'!$H$12+СВЦЭМ!$D$10+'СЕТ СН'!$H$6-'СЕТ СН'!$H$22</f>
        <v>1016.38208637</v>
      </c>
      <c r="R99" s="36">
        <f>SUMIFS(СВЦЭМ!$C$33:$C$776,СВЦЭМ!$A$33:$A$776,$A99,СВЦЭМ!$B$33:$B$776,R$83)+'СЕТ СН'!$H$12+СВЦЭМ!$D$10+'СЕТ СН'!$H$6-'СЕТ СН'!$H$22</f>
        <v>1015.2015306200001</v>
      </c>
      <c r="S99" s="36">
        <f>SUMIFS(СВЦЭМ!$C$33:$C$776,СВЦЭМ!$A$33:$A$776,$A99,СВЦЭМ!$B$33:$B$776,S$83)+'СЕТ СН'!$H$12+СВЦЭМ!$D$10+'СЕТ СН'!$H$6-'СЕТ СН'!$H$22</f>
        <v>1016.9175244600001</v>
      </c>
      <c r="T99" s="36">
        <f>SUMIFS(СВЦЭМ!$C$33:$C$776,СВЦЭМ!$A$33:$A$776,$A99,СВЦЭМ!$B$33:$B$776,T$83)+'СЕТ СН'!$H$12+СВЦЭМ!$D$10+'СЕТ СН'!$H$6-'СЕТ СН'!$H$22</f>
        <v>1013.0490251599999</v>
      </c>
      <c r="U99" s="36">
        <f>SUMIFS(СВЦЭМ!$C$33:$C$776,СВЦЭМ!$A$33:$A$776,$A99,СВЦЭМ!$B$33:$B$776,U$83)+'СЕТ СН'!$H$12+СВЦЭМ!$D$10+'СЕТ СН'!$H$6-'СЕТ СН'!$H$22</f>
        <v>1006.6190295700001</v>
      </c>
      <c r="V99" s="36">
        <f>SUMIFS(СВЦЭМ!$C$33:$C$776,СВЦЭМ!$A$33:$A$776,$A99,СВЦЭМ!$B$33:$B$776,V$83)+'СЕТ СН'!$H$12+СВЦЭМ!$D$10+'СЕТ СН'!$H$6-'СЕТ СН'!$H$22</f>
        <v>964.20850412999994</v>
      </c>
      <c r="W99" s="36">
        <f>SUMIFS(СВЦЭМ!$C$33:$C$776,СВЦЭМ!$A$33:$A$776,$A99,СВЦЭМ!$B$33:$B$776,W$83)+'СЕТ СН'!$H$12+СВЦЭМ!$D$10+'СЕТ СН'!$H$6-'СЕТ СН'!$H$22</f>
        <v>965.96560274000012</v>
      </c>
      <c r="X99" s="36">
        <f>SUMIFS(СВЦЭМ!$C$33:$C$776,СВЦЭМ!$A$33:$A$776,$A99,СВЦЭМ!$B$33:$B$776,X$83)+'СЕТ СН'!$H$12+СВЦЭМ!$D$10+'СЕТ СН'!$H$6-'СЕТ СН'!$H$22</f>
        <v>1023.0749713</v>
      </c>
      <c r="Y99" s="36">
        <f>SUMIFS(СВЦЭМ!$C$33:$C$776,СВЦЭМ!$A$33:$A$776,$A99,СВЦЭМ!$B$33:$B$776,Y$83)+'СЕТ СН'!$H$12+СВЦЭМ!$D$10+'СЕТ СН'!$H$6-'СЕТ СН'!$H$22</f>
        <v>1103.73903483</v>
      </c>
    </row>
    <row r="100" spans="1:25" ht="15.75" x14ac:dyDescent="0.2">
      <c r="A100" s="35">
        <f t="shared" si="2"/>
        <v>43999</v>
      </c>
      <c r="B100" s="36">
        <f>SUMIFS(СВЦЭМ!$C$33:$C$776,СВЦЭМ!$A$33:$A$776,$A100,СВЦЭМ!$B$33:$B$776,B$83)+'СЕТ СН'!$H$12+СВЦЭМ!$D$10+'СЕТ СН'!$H$6-'СЕТ СН'!$H$22</f>
        <v>1231.8686016900001</v>
      </c>
      <c r="C100" s="36">
        <f>SUMIFS(СВЦЭМ!$C$33:$C$776,СВЦЭМ!$A$33:$A$776,$A100,СВЦЭМ!$B$33:$B$776,C$83)+'СЕТ СН'!$H$12+СВЦЭМ!$D$10+'СЕТ СН'!$H$6-'СЕТ СН'!$H$22</f>
        <v>1274.9266138099999</v>
      </c>
      <c r="D100" s="36">
        <f>SUMIFS(СВЦЭМ!$C$33:$C$776,СВЦЭМ!$A$33:$A$776,$A100,СВЦЭМ!$B$33:$B$776,D$83)+'СЕТ СН'!$H$12+СВЦЭМ!$D$10+'СЕТ СН'!$H$6-'СЕТ СН'!$H$22</f>
        <v>1253.52465626</v>
      </c>
      <c r="E100" s="36">
        <f>SUMIFS(СВЦЭМ!$C$33:$C$776,СВЦЭМ!$A$33:$A$776,$A100,СВЦЭМ!$B$33:$B$776,E$83)+'СЕТ СН'!$H$12+СВЦЭМ!$D$10+'СЕТ СН'!$H$6-'СЕТ СН'!$H$22</f>
        <v>1240.8845236300001</v>
      </c>
      <c r="F100" s="36">
        <f>SUMIFS(СВЦЭМ!$C$33:$C$776,СВЦЭМ!$A$33:$A$776,$A100,СВЦЭМ!$B$33:$B$776,F$83)+'СЕТ СН'!$H$12+СВЦЭМ!$D$10+'СЕТ СН'!$H$6-'СЕТ СН'!$H$22</f>
        <v>1238.3347118500001</v>
      </c>
      <c r="G100" s="36">
        <f>SUMIFS(СВЦЭМ!$C$33:$C$776,СВЦЭМ!$A$33:$A$776,$A100,СВЦЭМ!$B$33:$B$776,G$83)+'СЕТ СН'!$H$12+СВЦЭМ!$D$10+'СЕТ СН'!$H$6-'СЕТ СН'!$H$22</f>
        <v>1251.9770018300001</v>
      </c>
      <c r="H100" s="36">
        <f>SUMIFS(СВЦЭМ!$C$33:$C$776,СВЦЭМ!$A$33:$A$776,$A100,СВЦЭМ!$B$33:$B$776,H$83)+'СЕТ СН'!$H$12+СВЦЭМ!$D$10+'СЕТ СН'!$H$6-'СЕТ СН'!$H$22</f>
        <v>1281.4403636899999</v>
      </c>
      <c r="I100" s="36">
        <f>SUMIFS(СВЦЭМ!$C$33:$C$776,СВЦЭМ!$A$33:$A$776,$A100,СВЦЭМ!$B$33:$B$776,I$83)+'СЕТ СН'!$H$12+СВЦЭМ!$D$10+'СЕТ СН'!$H$6-'СЕТ СН'!$H$22</f>
        <v>1253.60285325</v>
      </c>
      <c r="J100" s="36">
        <f>SUMIFS(СВЦЭМ!$C$33:$C$776,СВЦЭМ!$A$33:$A$776,$A100,СВЦЭМ!$B$33:$B$776,J$83)+'СЕТ СН'!$H$12+СВЦЭМ!$D$10+'СЕТ СН'!$H$6-'СЕТ СН'!$H$22</f>
        <v>1186.3207100700001</v>
      </c>
      <c r="K100" s="36">
        <f>SUMIFS(СВЦЭМ!$C$33:$C$776,СВЦЭМ!$A$33:$A$776,$A100,СВЦЭМ!$B$33:$B$776,K$83)+'СЕТ СН'!$H$12+СВЦЭМ!$D$10+'СЕТ СН'!$H$6-'СЕТ СН'!$H$22</f>
        <v>1078.6031362799999</v>
      </c>
      <c r="L100" s="36">
        <f>SUMIFS(СВЦЭМ!$C$33:$C$776,СВЦЭМ!$A$33:$A$776,$A100,СВЦЭМ!$B$33:$B$776,L$83)+'СЕТ СН'!$H$12+СВЦЭМ!$D$10+'СЕТ СН'!$H$6-'СЕТ СН'!$H$22</f>
        <v>998.50124219000008</v>
      </c>
      <c r="M100" s="36">
        <f>SUMIFS(СВЦЭМ!$C$33:$C$776,СВЦЭМ!$A$33:$A$776,$A100,СВЦЭМ!$B$33:$B$776,M$83)+'СЕТ СН'!$H$12+СВЦЭМ!$D$10+'СЕТ СН'!$H$6-'СЕТ СН'!$H$22</f>
        <v>985.59082891999992</v>
      </c>
      <c r="N100" s="36">
        <f>SUMIFS(СВЦЭМ!$C$33:$C$776,СВЦЭМ!$A$33:$A$776,$A100,СВЦЭМ!$B$33:$B$776,N$83)+'СЕТ СН'!$H$12+СВЦЭМ!$D$10+'СЕТ СН'!$H$6-'СЕТ СН'!$H$22</f>
        <v>989.79351053999994</v>
      </c>
      <c r="O100" s="36">
        <f>SUMIFS(СВЦЭМ!$C$33:$C$776,СВЦЭМ!$A$33:$A$776,$A100,СВЦЭМ!$B$33:$B$776,O$83)+'СЕТ СН'!$H$12+СВЦЭМ!$D$10+'СЕТ СН'!$H$6-'СЕТ СН'!$H$22</f>
        <v>1003.84146968</v>
      </c>
      <c r="P100" s="36">
        <f>SUMIFS(СВЦЭМ!$C$33:$C$776,СВЦЭМ!$A$33:$A$776,$A100,СВЦЭМ!$B$33:$B$776,P$83)+'СЕТ СН'!$H$12+СВЦЭМ!$D$10+'СЕТ СН'!$H$6-'СЕТ СН'!$H$22</f>
        <v>1016.5635513899999</v>
      </c>
      <c r="Q100" s="36">
        <f>SUMIFS(СВЦЭМ!$C$33:$C$776,СВЦЭМ!$A$33:$A$776,$A100,СВЦЭМ!$B$33:$B$776,Q$83)+'СЕТ СН'!$H$12+СВЦЭМ!$D$10+'СЕТ СН'!$H$6-'СЕТ СН'!$H$22</f>
        <v>1008.7778861100001</v>
      </c>
      <c r="R100" s="36">
        <f>SUMIFS(СВЦЭМ!$C$33:$C$776,СВЦЭМ!$A$33:$A$776,$A100,СВЦЭМ!$B$33:$B$776,R$83)+'СЕТ СН'!$H$12+СВЦЭМ!$D$10+'СЕТ СН'!$H$6-'СЕТ СН'!$H$22</f>
        <v>1004.0816825100001</v>
      </c>
      <c r="S100" s="36">
        <f>SUMIFS(СВЦЭМ!$C$33:$C$776,СВЦЭМ!$A$33:$A$776,$A100,СВЦЭМ!$B$33:$B$776,S$83)+'СЕТ СН'!$H$12+СВЦЭМ!$D$10+'СЕТ СН'!$H$6-'СЕТ СН'!$H$22</f>
        <v>1006.3930588999999</v>
      </c>
      <c r="T100" s="36">
        <f>SUMIFS(СВЦЭМ!$C$33:$C$776,СВЦЭМ!$A$33:$A$776,$A100,СВЦЭМ!$B$33:$B$776,T$83)+'СЕТ СН'!$H$12+СВЦЭМ!$D$10+'СЕТ СН'!$H$6-'СЕТ СН'!$H$22</f>
        <v>1016.94828553</v>
      </c>
      <c r="U100" s="36">
        <f>SUMIFS(СВЦЭМ!$C$33:$C$776,СВЦЭМ!$A$33:$A$776,$A100,СВЦЭМ!$B$33:$B$776,U$83)+'СЕТ СН'!$H$12+СВЦЭМ!$D$10+'СЕТ СН'!$H$6-'СЕТ СН'!$H$22</f>
        <v>1009.2634364400001</v>
      </c>
      <c r="V100" s="36">
        <f>SUMIFS(СВЦЭМ!$C$33:$C$776,СВЦЭМ!$A$33:$A$776,$A100,СВЦЭМ!$B$33:$B$776,V$83)+'СЕТ СН'!$H$12+СВЦЭМ!$D$10+'СЕТ СН'!$H$6-'СЕТ СН'!$H$22</f>
        <v>999.02931859</v>
      </c>
      <c r="W100" s="36">
        <f>SUMIFS(СВЦЭМ!$C$33:$C$776,СВЦЭМ!$A$33:$A$776,$A100,СВЦЭМ!$B$33:$B$776,W$83)+'СЕТ СН'!$H$12+СВЦЭМ!$D$10+'СЕТ СН'!$H$6-'СЕТ СН'!$H$22</f>
        <v>1002.45910796</v>
      </c>
      <c r="X100" s="36">
        <f>SUMIFS(СВЦЭМ!$C$33:$C$776,СВЦЭМ!$A$33:$A$776,$A100,СВЦЭМ!$B$33:$B$776,X$83)+'СЕТ СН'!$H$12+СВЦЭМ!$D$10+'СЕТ СН'!$H$6-'СЕТ СН'!$H$22</f>
        <v>1052.9980051300001</v>
      </c>
      <c r="Y100" s="36">
        <f>SUMIFS(СВЦЭМ!$C$33:$C$776,СВЦЭМ!$A$33:$A$776,$A100,СВЦЭМ!$B$33:$B$776,Y$83)+'СЕТ СН'!$H$12+СВЦЭМ!$D$10+'СЕТ СН'!$H$6-'СЕТ СН'!$H$22</f>
        <v>1145.9329127400001</v>
      </c>
    </row>
    <row r="101" spans="1:25" ht="15.75" x14ac:dyDescent="0.2">
      <c r="A101" s="35">
        <f t="shared" si="2"/>
        <v>44000</v>
      </c>
      <c r="B101" s="36">
        <f>SUMIFS(СВЦЭМ!$C$33:$C$776,СВЦЭМ!$A$33:$A$776,$A101,СВЦЭМ!$B$33:$B$776,B$83)+'СЕТ СН'!$H$12+СВЦЭМ!$D$10+'СЕТ СН'!$H$6-'СЕТ СН'!$H$22</f>
        <v>1110.4286462499999</v>
      </c>
      <c r="C101" s="36">
        <f>SUMIFS(СВЦЭМ!$C$33:$C$776,СВЦЭМ!$A$33:$A$776,$A101,СВЦЭМ!$B$33:$B$776,C$83)+'СЕТ СН'!$H$12+СВЦЭМ!$D$10+'СЕТ СН'!$H$6-'СЕТ СН'!$H$22</f>
        <v>1084.5105588399999</v>
      </c>
      <c r="D101" s="36">
        <f>SUMIFS(СВЦЭМ!$C$33:$C$776,СВЦЭМ!$A$33:$A$776,$A101,СВЦЭМ!$B$33:$B$776,D$83)+'СЕТ СН'!$H$12+СВЦЭМ!$D$10+'СЕТ СН'!$H$6-'СЕТ СН'!$H$22</f>
        <v>1114.12995032</v>
      </c>
      <c r="E101" s="36">
        <f>SUMIFS(СВЦЭМ!$C$33:$C$776,СВЦЭМ!$A$33:$A$776,$A101,СВЦЭМ!$B$33:$B$776,E$83)+'СЕТ СН'!$H$12+СВЦЭМ!$D$10+'СЕТ СН'!$H$6-'СЕТ СН'!$H$22</f>
        <v>1129.7297905600001</v>
      </c>
      <c r="F101" s="36">
        <f>SUMIFS(СВЦЭМ!$C$33:$C$776,СВЦЭМ!$A$33:$A$776,$A101,СВЦЭМ!$B$33:$B$776,F$83)+'СЕТ СН'!$H$12+СВЦЭМ!$D$10+'СЕТ СН'!$H$6-'СЕТ СН'!$H$22</f>
        <v>1126.53482783</v>
      </c>
      <c r="G101" s="36">
        <f>SUMIFS(СВЦЭМ!$C$33:$C$776,СВЦЭМ!$A$33:$A$776,$A101,СВЦЭМ!$B$33:$B$776,G$83)+'СЕТ СН'!$H$12+СВЦЭМ!$D$10+'СЕТ СН'!$H$6-'СЕТ СН'!$H$22</f>
        <v>1254.10662058</v>
      </c>
      <c r="H101" s="36">
        <f>SUMIFS(СВЦЭМ!$C$33:$C$776,СВЦЭМ!$A$33:$A$776,$A101,СВЦЭМ!$B$33:$B$776,H$83)+'СЕТ СН'!$H$12+СВЦЭМ!$D$10+'СЕТ СН'!$H$6-'СЕТ СН'!$H$22</f>
        <v>1206.2509270200001</v>
      </c>
      <c r="I101" s="36">
        <f>SUMIFS(СВЦЭМ!$C$33:$C$776,СВЦЭМ!$A$33:$A$776,$A101,СВЦЭМ!$B$33:$B$776,I$83)+'СЕТ СН'!$H$12+СВЦЭМ!$D$10+'СЕТ СН'!$H$6-'СЕТ СН'!$H$22</f>
        <v>1198.3685636100001</v>
      </c>
      <c r="J101" s="36">
        <f>SUMIFS(СВЦЭМ!$C$33:$C$776,СВЦЭМ!$A$33:$A$776,$A101,СВЦЭМ!$B$33:$B$776,J$83)+'СЕТ СН'!$H$12+СВЦЭМ!$D$10+'СЕТ СН'!$H$6-'СЕТ СН'!$H$22</f>
        <v>1203.57243672</v>
      </c>
      <c r="K101" s="36">
        <f>SUMIFS(СВЦЭМ!$C$33:$C$776,СВЦЭМ!$A$33:$A$776,$A101,СВЦЭМ!$B$33:$B$776,K$83)+'СЕТ СН'!$H$12+СВЦЭМ!$D$10+'СЕТ СН'!$H$6-'СЕТ СН'!$H$22</f>
        <v>1105.96618573</v>
      </c>
      <c r="L101" s="36">
        <f>SUMIFS(СВЦЭМ!$C$33:$C$776,СВЦЭМ!$A$33:$A$776,$A101,СВЦЭМ!$B$33:$B$776,L$83)+'СЕТ СН'!$H$12+СВЦЭМ!$D$10+'СЕТ СН'!$H$6-'СЕТ СН'!$H$22</f>
        <v>1049.31845228</v>
      </c>
      <c r="M101" s="36">
        <f>SUMIFS(СВЦЭМ!$C$33:$C$776,СВЦЭМ!$A$33:$A$776,$A101,СВЦЭМ!$B$33:$B$776,M$83)+'СЕТ СН'!$H$12+СВЦЭМ!$D$10+'СЕТ СН'!$H$6-'СЕТ СН'!$H$22</f>
        <v>1033.40187423</v>
      </c>
      <c r="N101" s="36">
        <f>SUMIFS(СВЦЭМ!$C$33:$C$776,СВЦЭМ!$A$33:$A$776,$A101,СВЦЭМ!$B$33:$B$776,N$83)+'СЕТ СН'!$H$12+СВЦЭМ!$D$10+'СЕТ СН'!$H$6-'СЕТ СН'!$H$22</f>
        <v>1049.69113915</v>
      </c>
      <c r="O101" s="36">
        <f>SUMIFS(СВЦЭМ!$C$33:$C$776,СВЦЭМ!$A$33:$A$776,$A101,СВЦЭМ!$B$33:$B$776,O$83)+'СЕТ СН'!$H$12+СВЦЭМ!$D$10+'СЕТ СН'!$H$6-'СЕТ СН'!$H$22</f>
        <v>1066.81326403</v>
      </c>
      <c r="P101" s="36">
        <f>SUMIFS(СВЦЭМ!$C$33:$C$776,СВЦЭМ!$A$33:$A$776,$A101,СВЦЭМ!$B$33:$B$776,P$83)+'СЕТ СН'!$H$12+СВЦЭМ!$D$10+'СЕТ СН'!$H$6-'СЕТ СН'!$H$22</f>
        <v>1056.95142311</v>
      </c>
      <c r="Q101" s="36">
        <f>SUMIFS(СВЦЭМ!$C$33:$C$776,СВЦЭМ!$A$33:$A$776,$A101,СВЦЭМ!$B$33:$B$776,Q$83)+'СЕТ СН'!$H$12+СВЦЭМ!$D$10+'СЕТ СН'!$H$6-'СЕТ СН'!$H$22</f>
        <v>1060.63969909</v>
      </c>
      <c r="R101" s="36">
        <f>SUMIFS(СВЦЭМ!$C$33:$C$776,СВЦЭМ!$A$33:$A$776,$A101,СВЦЭМ!$B$33:$B$776,R$83)+'СЕТ СН'!$H$12+СВЦЭМ!$D$10+'СЕТ СН'!$H$6-'СЕТ СН'!$H$22</f>
        <v>1054.5816828300001</v>
      </c>
      <c r="S101" s="36">
        <f>SUMIFS(СВЦЭМ!$C$33:$C$776,СВЦЭМ!$A$33:$A$776,$A101,СВЦЭМ!$B$33:$B$776,S$83)+'СЕТ СН'!$H$12+СВЦЭМ!$D$10+'СЕТ СН'!$H$6-'СЕТ СН'!$H$22</f>
        <v>1069.5566890299999</v>
      </c>
      <c r="T101" s="36">
        <f>SUMIFS(СВЦЭМ!$C$33:$C$776,СВЦЭМ!$A$33:$A$776,$A101,СВЦЭМ!$B$33:$B$776,T$83)+'СЕТ СН'!$H$12+СВЦЭМ!$D$10+'СЕТ СН'!$H$6-'СЕТ СН'!$H$22</f>
        <v>1064.7335995000001</v>
      </c>
      <c r="U101" s="36">
        <f>SUMIFS(СВЦЭМ!$C$33:$C$776,СВЦЭМ!$A$33:$A$776,$A101,СВЦЭМ!$B$33:$B$776,U$83)+'СЕТ СН'!$H$12+СВЦЭМ!$D$10+'СЕТ СН'!$H$6-'СЕТ СН'!$H$22</f>
        <v>1065.82900548</v>
      </c>
      <c r="V101" s="36">
        <f>SUMIFS(СВЦЭМ!$C$33:$C$776,СВЦЭМ!$A$33:$A$776,$A101,СВЦЭМ!$B$33:$B$776,V$83)+'СЕТ СН'!$H$12+СВЦЭМ!$D$10+'СЕТ СН'!$H$6-'СЕТ СН'!$H$22</f>
        <v>1050.2195335700001</v>
      </c>
      <c r="W101" s="36">
        <f>SUMIFS(СВЦЭМ!$C$33:$C$776,СВЦЭМ!$A$33:$A$776,$A101,СВЦЭМ!$B$33:$B$776,W$83)+'СЕТ СН'!$H$12+СВЦЭМ!$D$10+'СЕТ СН'!$H$6-'СЕТ СН'!$H$22</f>
        <v>1040.4372812900001</v>
      </c>
      <c r="X101" s="36">
        <f>SUMIFS(СВЦЭМ!$C$33:$C$776,СВЦЭМ!$A$33:$A$776,$A101,СВЦЭМ!$B$33:$B$776,X$83)+'СЕТ СН'!$H$12+СВЦЭМ!$D$10+'СЕТ СН'!$H$6-'СЕТ СН'!$H$22</f>
        <v>1088.59484632</v>
      </c>
      <c r="Y101" s="36">
        <f>SUMIFS(СВЦЭМ!$C$33:$C$776,СВЦЭМ!$A$33:$A$776,$A101,СВЦЭМ!$B$33:$B$776,Y$83)+'СЕТ СН'!$H$12+СВЦЭМ!$D$10+'СЕТ СН'!$H$6-'СЕТ СН'!$H$22</f>
        <v>1102.05764989</v>
      </c>
    </row>
    <row r="102" spans="1:25" ht="15.75" x14ac:dyDescent="0.2">
      <c r="A102" s="35">
        <f t="shared" si="2"/>
        <v>44001</v>
      </c>
      <c r="B102" s="36">
        <f>SUMIFS(СВЦЭМ!$C$33:$C$776,СВЦЭМ!$A$33:$A$776,$A102,СВЦЭМ!$B$33:$B$776,B$83)+'СЕТ СН'!$H$12+СВЦЭМ!$D$10+'СЕТ СН'!$H$6-'СЕТ СН'!$H$22</f>
        <v>1222.8480550100001</v>
      </c>
      <c r="C102" s="36">
        <f>SUMIFS(СВЦЭМ!$C$33:$C$776,СВЦЭМ!$A$33:$A$776,$A102,СВЦЭМ!$B$33:$B$776,C$83)+'СЕТ СН'!$H$12+СВЦЭМ!$D$10+'СЕТ СН'!$H$6-'СЕТ СН'!$H$22</f>
        <v>1260.11693629</v>
      </c>
      <c r="D102" s="36">
        <f>SUMIFS(СВЦЭМ!$C$33:$C$776,СВЦЭМ!$A$33:$A$776,$A102,СВЦЭМ!$B$33:$B$776,D$83)+'СЕТ СН'!$H$12+СВЦЭМ!$D$10+'СЕТ СН'!$H$6-'СЕТ СН'!$H$22</f>
        <v>1266.1201934200001</v>
      </c>
      <c r="E102" s="36">
        <f>SUMIFS(СВЦЭМ!$C$33:$C$776,СВЦЭМ!$A$33:$A$776,$A102,СВЦЭМ!$B$33:$B$776,E$83)+'СЕТ СН'!$H$12+СВЦЭМ!$D$10+'СЕТ СН'!$H$6-'СЕТ СН'!$H$22</f>
        <v>1256.2785364700001</v>
      </c>
      <c r="F102" s="36">
        <f>SUMIFS(СВЦЭМ!$C$33:$C$776,СВЦЭМ!$A$33:$A$776,$A102,СВЦЭМ!$B$33:$B$776,F$83)+'СЕТ СН'!$H$12+СВЦЭМ!$D$10+'СЕТ СН'!$H$6-'СЕТ СН'!$H$22</f>
        <v>1249.4831897700001</v>
      </c>
      <c r="G102" s="36">
        <f>SUMIFS(СВЦЭМ!$C$33:$C$776,СВЦЭМ!$A$33:$A$776,$A102,СВЦЭМ!$B$33:$B$776,G$83)+'СЕТ СН'!$H$12+СВЦЭМ!$D$10+'СЕТ СН'!$H$6-'СЕТ СН'!$H$22</f>
        <v>1259.04510835</v>
      </c>
      <c r="H102" s="36">
        <f>SUMIFS(СВЦЭМ!$C$33:$C$776,СВЦЭМ!$A$33:$A$776,$A102,СВЦЭМ!$B$33:$B$776,H$83)+'СЕТ СН'!$H$12+СВЦЭМ!$D$10+'СЕТ СН'!$H$6-'СЕТ СН'!$H$22</f>
        <v>1275.9882890699998</v>
      </c>
      <c r="I102" s="36">
        <f>SUMIFS(СВЦЭМ!$C$33:$C$776,СВЦЭМ!$A$33:$A$776,$A102,СВЦЭМ!$B$33:$B$776,I$83)+'СЕТ СН'!$H$12+СВЦЭМ!$D$10+'СЕТ СН'!$H$6-'СЕТ СН'!$H$22</f>
        <v>1262.4550180799999</v>
      </c>
      <c r="J102" s="36">
        <f>SUMIFS(СВЦЭМ!$C$33:$C$776,СВЦЭМ!$A$33:$A$776,$A102,СВЦЭМ!$B$33:$B$776,J$83)+'СЕТ СН'!$H$12+СВЦЭМ!$D$10+'СЕТ СН'!$H$6-'СЕТ СН'!$H$22</f>
        <v>1148.5854548500001</v>
      </c>
      <c r="K102" s="36">
        <f>SUMIFS(СВЦЭМ!$C$33:$C$776,СВЦЭМ!$A$33:$A$776,$A102,СВЦЭМ!$B$33:$B$776,K$83)+'СЕТ СН'!$H$12+СВЦЭМ!$D$10+'СЕТ СН'!$H$6-'СЕТ СН'!$H$22</f>
        <v>1048.92909502</v>
      </c>
      <c r="L102" s="36">
        <f>SUMIFS(СВЦЭМ!$C$33:$C$776,СВЦЭМ!$A$33:$A$776,$A102,СВЦЭМ!$B$33:$B$776,L$83)+'СЕТ СН'!$H$12+СВЦЭМ!$D$10+'СЕТ СН'!$H$6-'СЕТ СН'!$H$22</f>
        <v>995.43723541000008</v>
      </c>
      <c r="M102" s="36">
        <f>SUMIFS(СВЦЭМ!$C$33:$C$776,СВЦЭМ!$A$33:$A$776,$A102,СВЦЭМ!$B$33:$B$776,M$83)+'СЕТ СН'!$H$12+СВЦЭМ!$D$10+'СЕТ СН'!$H$6-'СЕТ СН'!$H$22</f>
        <v>994.12751236999998</v>
      </c>
      <c r="N102" s="36">
        <f>SUMIFS(СВЦЭМ!$C$33:$C$776,СВЦЭМ!$A$33:$A$776,$A102,СВЦЭМ!$B$33:$B$776,N$83)+'СЕТ СН'!$H$12+СВЦЭМ!$D$10+'СЕТ СН'!$H$6-'СЕТ СН'!$H$22</f>
        <v>996.80731478000007</v>
      </c>
      <c r="O102" s="36">
        <f>SUMIFS(СВЦЭМ!$C$33:$C$776,СВЦЭМ!$A$33:$A$776,$A102,СВЦЭМ!$B$33:$B$776,O$83)+'СЕТ СН'!$H$12+СВЦЭМ!$D$10+'СЕТ СН'!$H$6-'СЕТ СН'!$H$22</f>
        <v>1018.1546741100001</v>
      </c>
      <c r="P102" s="36">
        <f>SUMIFS(СВЦЭМ!$C$33:$C$776,СВЦЭМ!$A$33:$A$776,$A102,СВЦЭМ!$B$33:$B$776,P$83)+'СЕТ СН'!$H$12+СВЦЭМ!$D$10+'СЕТ СН'!$H$6-'СЕТ СН'!$H$22</f>
        <v>999.97854649999999</v>
      </c>
      <c r="Q102" s="36">
        <f>SUMIFS(СВЦЭМ!$C$33:$C$776,СВЦЭМ!$A$33:$A$776,$A102,СВЦЭМ!$B$33:$B$776,Q$83)+'СЕТ СН'!$H$12+СВЦЭМ!$D$10+'СЕТ СН'!$H$6-'СЕТ СН'!$H$22</f>
        <v>1012.85196425</v>
      </c>
      <c r="R102" s="36">
        <f>SUMIFS(СВЦЭМ!$C$33:$C$776,СВЦЭМ!$A$33:$A$776,$A102,СВЦЭМ!$B$33:$B$776,R$83)+'СЕТ СН'!$H$12+СВЦЭМ!$D$10+'СЕТ СН'!$H$6-'СЕТ СН'!$H$22</f>
        <v>1007.1146216500001</v>
      </c>
      <c r="S102" s="36">
        <f>SUMIFS(СВЦЭМ!$C$33:$C$776,СВЦЭМ!$A$33:$A$776,$A102,СВЦЭМ!$B$33:$B$776,S$83)+'СЕТ СН'!$H$12+СВЦЭМ!$D$10+'СЕТ СН'!$H$6-'СЕТ СН'!$H$22</f>
        <v>1035.16534718</v>
      </c>
      <c r="T102" s="36">
        <f>SUMIFS(СВЦЭМ!$C$33:$C$776,СВЦЭМ!$A$33:$A$776,$A102,СВЦЭМ!$B$33:$B$776,T$83)+'СЕТ СН'!$H$12+СВЦЭМ!$D$10+'СЕТ СН'!$H$6-'СЕТ СН'!$H$22</f>
        <v>1031.0181704900001</v>
      </c>
      <c r="U102" s="36">
        <f>SUMIFS(СВЦЭМ!$C$33:$C$776,СВЦЭМ!$A$33:$A$776,$A102,СВЦЭМ!$B$33:$B$776,U$83)+'СЕТ СН'!$H$12+СВЦЭМ!$D$10+'СЕТ СН'!$H$6-'СЕТ СН'!$H$22</f>
        <v>1021.6727594500001</v>
      </c>
      <c r="V102" s="36">
        <f>SUMIFS(СВЦЭМ!$C$33:$C$776,СВЦЭМ!$A$33:$A$776,$A102,СВЦЭМ!$B$33:$B$776,V$83)+'СЕТ СН'!$H$12+СВЦЭМ!$D$10+'СЕТ СН'!$H$6-'СЕТ СН'!$H$22</f>
        <v>1003.62416441</v>
      </c>
      <c r="W102" s="36">
        <f>SUMIFS(СВЦЭМ!$C$33:$C$776,СВЦЭМ!$A$33:$A$776,$A102,СВЦЭМ!$B$33:$B$776,W$83)+'СЕТ СН'!$H$12+СВЦЭМ!$D$10+'СЕТ СН'!$H$6-'СЕТ СН'!$H$22</f>
        <v>1002.0488315100001</v>
      </c>
      <c r="X102" s="36">
        <f>SUMIFS(СВЦЭМ!$C$33:$C$776,СВЦЭМ!$A$33:$A$776,$A102,СВЦЭМ!$B$33:$B$776,X$83)+'СЕТ СН'!$H$12+СВЦЭМ!$D$10+'СЕТ СН'!$H$6-'СЕТ СН'!$H$22</f>
        <v>1053.9648834100001</v>
      </c>
      <c r="Y102" s="36">
        <f>SUMIFS(СВЦЭМ!$C$33:$C$776,СВЦЭМ!$A$33:$A$776,$A102,СВЦЭМ!$B$33:$B$776,Y$83)+'СЕТ СН'!$H$12+СВЦЭМ!$D$10+'СЕТ СН'!$H$6-'СЕТ СН'!$H$22</f>
        <v>1145.3114628400001</v>
      </c>
    </row>
    <row r="103" spans="1:25" ht="15.75" x14ac:dyDescent="0.2">
      <c r="A103" s="35">
        <f t="shared" si="2"/>
        <v>44002</v>
      </c>
      <c r="B103" s="36">
        <f>SUMIFS(СВЦЭМ!$C$33:$C$776,СВЦЭМ!$A$33:$A$776,$A103,СВЦЭМ!$B$33:$B$776,B$83)+'СЕТ СН'!$H$12+СВЦЭМ!$D$10+'СЕТ СН'!$H$6-'СЕТ СН'!$H$22</f>
        <v>1211.15417235</v>
      </c>
      <c r="C103" s="36">
        <f>SUMIFS(СВЦЭМ!$C$33:$C$776,СВЦЭМ!$A$33:$A$776,$A103,СВЦЭМ!$B$33:$B$776,C$83)+'СЕТ СН'!$H$12+СВЦЭМ!$D$10+'СЕТ СН'!$H$6-'СЕТ СН'!$H$22</f>
        <v>1240.0071030900001</v>
      </c>
      <c r="D103" s="36">
        <f>SUMIFS(СВЦЭМ!$C$33:$C$776,СВЦЭМ!$A$33:$A$776,$A103,СВЦЭМ!$B$33:$B$776,D$83)+'СЕТ СН'!$H$12+СВЦЭМ!$D$10+'СЕТ СН'!$H$6-'СЕТ СН'!$H$22</f>
        <v>1246.50383149</v>
      </c>
      <c r="E103" s="36">
        <f>SUMIFS(СВЦЭМ!$C$33:$C$776,СВЦЭМ!$A$33:$A$776,$A103,СВЦЭМ!$B$33:$B$776,E$83)+'СЕТ СН'!$H$12+СВЦЭМ!$D$10+'СЕТ СН'!$H$6-'СЕТ СН'!$H$22</f>
        <v>1239.4790923800001</v>
      </c>
      <c r="F103" s="36">
        <f>SUMIFS(СВЦЭМ!$C$33:$C$776,СВЦЭМ!$A$33:$A$776,$A103,СВЦЭМ!$B$33:$B$776,F$83)+'СЕТ СН'!$H$12+СВЦЭМ!$D$10+'СЕТ СН'!$H$6-'СЕТ СН'!$H$22</f>
        <v>1227.53247971</v>
      </c>
      <c r="G103" s="36">
        <f>SUMIFS(СВЦЭМ!$C$33:$C$776,СВЦЭМ!$A$33:$A$776,$A103,СВЦЭМ!$B$33:$B$776,G$83)+'СЕТ СН'!$H$12+СВЦЭМ!$D$10+'СЕТ СН'!$H$6-'СЕТ СН'!$H$22</f>
        <v>1235.21180854</v>
      </c>
      <c r="H103" s="36">
        <f>SUMIFS(СВЦЭМ!$C$33:$C$776,СВЦЭМ!$A$33:$A$776,$A103,СВЦЭМ!$B$33:$B$776,H$83)+'СЕТ СН'!$H$12+СВЦЭМ!$D$10+'СЕТ СН'!$H$6-'СЕТ СН'!$H$22</f>
        <v>1240.7887584100001</v>
      </c>
      <c r="I103" s="36">
        <f>SUMIFS(СВЦЭМ!$C$33:$C$776,СВЦЭМ!$A$33:$A$776,$A103,СВЦЭМ!$B$33:$B$776,I$83)+'СЕТ СН'!$H$12+СВЦЭМ!$D$10+'СЕТ СН'!$H$6-'СЕТ СН'!$H$22</f>
        <v>1218.9313670700001</v>
      </c>
      <c r="J103" s="36">
        <f>SUMIFS(СВЦЭМ!$C$33:$C$776,СВЦЭМ!$A$33:$A$776,$A103,СВЦЭМ!$B$33:$B$776,J$83)+'СЕТ СН'!$H$12+СВЦЭМ!$D$10+'СЕТ СН'!$H$6-'СЕТ СН'!$H$22</f>
        <v>1100.4278790000001</v>
      </c>
      <c r="K103" s="36">
        <f>SUMIFS(СВЦЭМ!$C$33:$C$776,СВЦЭМ!$A$33:$A$776,$A103,СВЦЭМ!$B$33:$B$776,K$83)+'СЕТ СН'!$H$12+СВЦЭМ!$D$10+'СЕТ СН'!$H$6-'СЕТ СН'!$H$22</f>
        <v>1027.2323735</v>
      </c>
      <c r="L103" s="36">
        <f>SUMIFS(СВЦЭМ!$C$33:$C$776,СВЦЭМ!$A$33:$A$776,$A103,СВЦЭМ!$B$33:$B$776,L$83)+'СЕТ СН'!$H$12+СВЦЭМ!$D$10+'СЕТ СН'!$H$6-'СЕТ СН'!$H$22</f>
        <v>988.14821684999993</v>
      </c>
      <c r="M103" s="36">
        <f>SUMIFS(СВЦЭМ!$C$33:$C$776,СВЦЭМ!$A$33:$A$776,$A103,СВЦЭМ!$B$33:$B$776,M$83)+'СЕТ СН'!$H$12+СВЦЭМ!$D$10+'СЕТ СН'!$H$6-'СЕТ СН'!$H$22</f>
        <v>988.28091014999995</v>
      </c>
      <c r="N103" s="36">
        <f>SUMIFS(СВЦЭМ!$C$33:$C$776,СВЦЭМ!$A$33:$A$776,$A103,СВЦЭМ!$B$33:$B$776,N$83)+'СЕТ СН'!$H$12+СВЦЭМ!$D$10+'СЕТ СН'!$H$6-'СЕТ СН'!$H$22</f>
        <v>992.75683017000006</v>
      </c>
      <c r="O103" s="36">
        <f>SUMIFS(СВЦЭМ!$C$33:$C$776,СВЦЭМ!$A$33:$A$776,$A103,СВЦЭМ!$B$33:$B$776,O$83)+'СЕТ СН'!$H$12+СВЦЭМ!$D$10+'СЕТ СН'!$H$6-'СЕТ СН'!$H$22</f>
        <v>1004.8045283399999</v>
      </c>
      <c r="P103" s="36">
        <f>SUMIFS(СВЦЭМ!$C$33:$C$776,СВЦЭМ!$A$33:$A$776,$A103,СВЦЭМ!$B$33:$B$776,P$83)+'СЕТ СН'!$H$12+СВЦЭМ!$D$10+'СЕТ СН'!$H$6-'СЕТ СН'!$H$22</f>
        <v>980.30601266000008</v>
      </c>
      <c r="Q103" s="36">
        <f>SUMIFS(СВЦЭМ!$C$33:$C$776,СВЦЭМ!$A$33:$A$776,$A103,СВЦЭМ!$B$33:$B$776,Q$83)+'СЕТ СН'!$H$12+СВЦЭМ!$D$10+'СЕТ СН'!$H$6-'СЕТ СН'!$H$22</f>
        <v>992.78367838999998</v>
      </c>
      <c r="R103" s="36">
        <f>SUMIFS(СВЦЭМ!$C$33:$C$776,СВЦЭМ!$A$33:$A$776,$A103,СВЦЭМ!$B$33:$B$776,R$83)+'СЕТ СН'!$H$12+СВЦЭМ!$D$10+'СЕТ СН'!$H$6-'СЕТ СН'!$H$22</f>
        <v>993.37493868000001</v>
      </c>
      <c r="S103" s="36">
        <f>SUMIFS(СВЦЭМ!$C$33:$C$776,СВЦЭМ!$A$33:$A$776,$A103,СВЦЭМ!$B$33:$B$776,S$83)+'СЕТ СН'!$H$12+СВЦЭМ!$D$10+'СЕТ СН'!$H$6-'СЕТ СН'!$H$22</f>
        <v>1015.73187742</v>
      </c>
      <c r="T103" s="36">
        <f>SUMIFS(СВЦЭМ!$C$33:$C$776,СВЦЭМ!$A$33:$A$776,$A103,СВЦЭМ!$B$33:$B$776,T$83)+'СЕТ СН'!$H$12+СВЦЭМ!$D$10+'СЕТ СН'!$H$6-'СЕТ СН'!$H$22</f>
        <v>1013.90489791</v>
      </c>
      <c r="U103" s="36">
        <f>SUMIFS(СВЦЭМ!$C$33:$C$776,СВЦЭМ!$A$33:$A$776,$A103,СВЦЭМ!$B$33:$B$776,U$83)+'СЕТ СН'!$H$12+СВЦЭМ!$D$10+'СЕТ СН'!$H$6-'СЕТ СН'!$H$22</f>
        <v>1003.7793986500001</v>
      </c>
      <c r="V103" s="36">
        <f>SUMIFS(СВЦЭМ!$C$33:$C$776,СВЦЭМ!$A$33:$A$776,$A103,СВЦЭМ!$B$33:$B$776,V$83)+'СЕТ СН'!$H$12+СВЦЭМ!$D$10+'СЕТ СН'!$H$6-'СЕТ СН'!$H$22</f>
        <v>977.51531365000005</v>
      </c>
      <c r="W103" s="36">
        <f>SUMIFS(СВЦЭМ!$C$33:$C$776,СВЦЭМ!$A$33:$A$776,$A103,СВЦЭМ!$B$33:$B$776,W$83)+'СЕТ СН'!$H$12+СВЦЭМ!$D$10+'СЕТ СН'!$H$6-'СЕТ СН'!$H$22</f>
        <v>995.10891756000001</v>
      </c>
      <c r="X103" s="36">
        <f>SUMIFS(СВЦЭМ!$C$33:$C$776,СВЦЭМ!$A$33:$A$776,$A103,СВЦЭМ!$B$33:$B$776,X$83)+'СЕТ СН'!$H$12+СВЦЭМ!$D$10+'СЕТ СН'!$H$6-'СЕТ СН'!$H$22</f>
        <v>1049.48209666</v>
      </c>
      <c r="Y103" s="36">
        <f>SUMIFS(СВЦЭМ!$C$33:$C$776,СВЦЭМ!$A$33:$A$776,$A103,СВЦЭМ!$B$33:$B$776,Y$83)+'СЕТ СН'!$H$12+СВЦЭМ!$D$10+'СЕТ СН'!$H$6-'СЕТ СН'!$H$22</f>
        <v>1114.3389826100001</v>
      </c>
    </row>
    <row r="104" spans="1:25" ht="15.75" x14ac:dyDescent="0.2">
      <c r="A104" s="35">
        <f t="shared" si="2"/>
        <v>44003</v>
      </c>
      <c r="B104" s="36">
        <f>SUMIFS(СВЦЭМ!$C$33:$C$776,СВЦЭМ!$A$33:$A$776,$A104,СВЦЭМ!$B$33:$B$776,B$83)+'СЕТ СН'!$H$12+СВЦЭМ!$D$10+'СЕТ СН'!$H$6-'СЕТ СН'!$H$22</f>
        <v>1187.9528993700001</v>
      </c>
      <c r="C104" s="36">
        <f>SUMIFS(СВЦЭМ!$C$33:$C$776,СВЦЭМ!$A$33:$A$776,$A104,СВЦЭМ!$B$33:$B$776,C$83)+'СЕТ СН'!$H$12+СВЦЭМ!$D$10+'СЕТ СН'!$H$6-'СЕТ СН'!$H$22</f>
        <v>1225.2809487100001</v>
      </c>
      <c r="D104" s="36">
        <f>SUMIFS(СВЦЭМ!$C$33:$C$776,СВЦЭМ!$A$33:$A$776,$A104,СВЦЭМ!$B$33:$B$776,D$83)+'СЕТ СН'!$H$12+СВЦЭМ!$D$10+'СЕТ СН'!$H$6-'СЕТ СН'!$H$22</f>
        <v>1263.61266725</v>
      </c>
      <c r="E104" s="36">
        <f>SUMIFS(СВЦЭМ!$C$33:$C$776,СВЦЭМ!$A$33:$A$776,$A104,СВЦЭМ!$B$33:$B$776,E$83)+'СЕТ СН'!$H$12+СВЦЭМ!$D$10+'СЕТ СН'!$H$6-'СЕТ СН'!$H$22</f>
        <v>1289.63308031</v>
      </c>
      <c r="F104" s="36">
        <f>SUMIFS(СВЦЭМ!$C$33:$C$776,СВЦЭМ!$A$33:$A$776,$A104,СВЦЭМ!$B$33:$B$776,F$83)+'СЕТ СН'!$H$12+СВЦЭМ!$D$10+'СЕТ СН'!$H$6-'СЕТ СН'!$H$22</f>
        <v>1282.79056195</v>
      </c>
      <c r="G104" s="36">
        <f>SUMIFS(СВЦЭМ!$C$33:$C$776,СВЦЭМ!$A$33:$A$776,$A104,СВЦЭМ!$B$33:$B$776,G$83)+'СЕТ СН'!$H$12+СВЦЭМ!$D$10+'СЕТ СН'!$H$6-'СЕТ СН'!$H$22</f>
        <v>1279.5117429099998</v>
      </c>
      <c r="H104" s="36">
        <f>SUMIFS(СВЦЭМ!$C$33:$C$776,СВЦЭМ!$A$33:$A$776,$A104,СВЦЭМ!$B$33:$B$776,H$83)+'СЕТ СН'!$H$12+СВЦЭМ!$D$10+'СЕТ СН'!$H$6-'СЕТ СН'!$H$22</f>
        <v>1252.77653717</v>
      </c>
      <c r="I104" s="36">
        <f>SUMIFS(СВЦЭМ!$C$33:$C$776,СВЦЭМ!$A$33:$A$776,$A104,СВЦЭМ!$B$33:$B$776,I$83)+'СЕТ СН'!$H$12+СВЦЭМ!$D$10+'СЕТ СН'!$H$6-'СЕТ СН'!$H$22</f>
        <v>1228.49848316</v>
      </c>
      <c r="J104" s="36">
        <f>SUMIFS(СВЦЭМ!$C$33:$C$776,СВЦЭМ!$A$33:$A$776,$A104,СВЦЭМ!$B$33:$B$776,J$83)+'СЕТ СН'!$H$12+СВЦЭМ!$D$10+'СЕТ СН'!$H$6-'СЕТ СН'!$H$22</f>
        <v>1171.3501937999999</v>
      </c>
      <c r="K104" s="36">
        <f>SUMIFS(СВЦЭМ!$C$33:$C$776,СВЦЭМ!$A$33:$A$776,$A104,СВЦЭМ!$B$33:$B$776,K$83)+'СЕТ СН'!$H$12+СВЦЭМ!$D$10+'СЕТ СН'!$H$6-'СЕТ СН'!$H$22</f>
        <v>1095.0977901799999</v>
      </c>
      <c r="L104" s="36">
        <f>SUMIFS(СВЦЭМ!$C$33:$C$776,СВЦЭМ!$A$33:$A$776,$A104,СВЦЭМ!$B$33:$B$776,L$83)+'СЕТ СН'!$H$12+СВЦЭМ!$D$10+'СЕТ СН'!$H$6-'СЕТ СН'!$H$22</f>
        <v>1024.3985501700001</v>
      </c>
      <c r="M104" s="36">
        <f>SUMIFS(СВЦЭМ!$C$33:$C$776,СВЦЭМ!$A$33:$A$776,$A104,СВЦЭМ!$B$33:$B$776,M$83)+'СЕТ СН'!$H$12+СВЦЭМ!$D$10+'СЕТ СН'!$H$6-'СЕТ СН'!$H$22</f>
        <v>954.60747366999999</v>
      </c>
      <c r="N104" s="36">
        <f>SUMIFS(СВЦЭМ!$C$33:$C$776,СВЦЭМ!$A$33:$A$776,$A104,СВЦЭМ!$B$33:$B$776,N$83)+'СЕТ СН'!$H$12+СВЦЭМ!$D$10+'СЕТ СН'!$H$6-'СЕТ СН'!$H$22</f>
        <v>948.28766341000005</v>
      </c>
      <c r="O104" s="36">
        <f>SUMIFS(СВЦЭМ!$C$33:$C$776,СВЦЭМ!$A$33:$A$776,$A104,СВЦЭМ!$B$33:$B$776,O$83)+'СЕТ СН'!$H$12+СВЦЭМ!$D$10+'СЕТ СН'!$H$6-'СЕТ СН'!$H$22</f>
        <v>941.34172736000005</v>
      </c>
      <c r="P104" s="36">
        <f>SUMIFS(СВЦЭМ!$C$33:$C$776,СВЦЭМ!$A$33:$A$776,$A104,СВЦЭМ!$B$33:$B$776,P$83)+'СЕТ СН'!$H$12+СВЦЭМ!$D$10+'СЕТ СН'!$H$6-'СЕТ СН'!$H$22</f>
        <v>942.90305689000002</v>
      </c>
      <c r="Q104" s="36">
        <f>SUMIFS(СВЦЭМ!$C$33:$C$776,СВЦЭМ!$A$33:$A$776,$A104,СВЦЭМ!$B$33:$B$776,Q$83)+'СЕТ СН'!$H$12+СВЦЭМ!$D$10+'СЕТ СН'!$H$6-'СЕТ СН'!$H$22</f>
        <v>945.07660415000009</v>
      </c>
      <c r="R104" s="36">
        <f>SUMIFS(СВЦЭМ!$C$33:$C$776,СВЦЭМ!$A$33:$A$776,$A104,СВЦЭМ!$B$33:$B$776,R$83)+'СЕТ СН'!$H$12+СВЦЭМ!$D$10+'СЕТ СН'!$H$6-'СЕТ СН'!$H$22</f>
        <v>947.26383626999996</v>
      </c>
      <c r="S104" s="36">
        <f>SUMIFS(СВЦЭМ!$C$33:$C$776,СВЦЭМ!$A$33:$A$776,$A104,СВЦЭМ!$B$33:$B$776,S$83)+'СЕТ СН'!$H$12+СВЦЭМ!$D$10+'СЕТ СН'!$H$6-'СЕТ СН'!$H$22</f>
        <v>946.35625068000013</v>
      </c>
      <c r="T104" s="36">
        <f>SUMIFS(СВЦЭМ!$C$33:$C$776,СВЦЭМ!$A$33:$A$776,$A104,СВЦЭМ!$B$33:$B$776,T$83)+'СЕТ СН'!$H$12+СВЦЭМ!$D$10+'СЕТ СН'!$H$6-'СЕТ СН'!$H$22</f>
        <v>961.75301157000013</v>
      </c>
      <c r="U104" s="36">
        <f>SUMIFS(СВЦЭМ!$C$33:$C$776,СВЦЭМ!$A$33:$A$776,$A104,СВЦЭМ!$B$33:$B$776,U$83)+'СЕТ СН'!$H$12+СВЦЭМ!$D$10+'СЕТ СН'!$H$6-'СЕТ СН'!$H$22</f>
        <v>963.51479992999998</v>
      </c>
      <c r="V104" s="36">
        <f>SUMIFS(СВЦЭМ!$C$33:$C$776,СВЦЭМ!$A$33:$A$776,$A104,СВЦЭМ!$B$33:$B$776,V$83)+'СЕТ СН'!$H$12+СВЦЭМ!$D$10+'СЕТ СН'!$H$6-'СЕТ СН'!$H$22</f>
        <v>939.19038584000009</v>
      </c>
      <c r="W104" s="36">
        <f>SUMIFS(СВЦЭМ!$C$33:$C$776,СВЦЭМ!$A$33:$A$776,$A104,СВЦЭМ!$B$33:$B$776,W$83)+'СЕТ СН'!$H$12+СВЦЭМ!$D$10+'СЕТ СН'!$H$6-'СЕТ СН'!$H$22</f>
        <v>942.9219022100001</v>
      </c>
      <c r="X104" s="36">
        <f>SUMIFS(СВЦЭМ!$C$33:$C$776,СВЦЭМ!$A$33:$A$776,$A104,СВЦЭМ!$B$33:$B$776,X$83)+'СЕТ СН'!$H$12+СВЦЭМ!$D$10+'СЕТ СН'!$H$6-'СЕТ СН'!$H$22</f>
        <v>997.81559874999994</v>
      </c>
      <c r="Y104" s="36">
        <f>SUMIFS(СВЦЭМ!$C$33:$C$776,СВЦЭМ!$A$33:$A$776,$A104,СВЦЭМ!$B$33:$B$776,Y$83)+'СЕТ СН'!$H$12+СВЦЭМ!$D$10+'СЕТ СН'!$H$6-'СЕТ СН'!$H$22</f>
        <v>1139.53665856</v>
      </c>
    </row>
    <row r="105" spans="1:25" ht="15.75" x14ac:dyDescent="0.2">
      <c r="A105" s="35">
        <f t="shared" si="2"/>
        <v>44004</v>
      </c>
      <c r="B105" s="36">
        <f>SUMIFS(СВЦЭМ!$C$33:$C$776,СВЦЭМ!$A$33:$A$776,$A105,СВЦЭМ!$B$33:$B$776,B$83)+'СЕТ СН'!$H$12+СВЦЭМ!$D$10+'СЕТ СН'!$H$6-'СЕТ СН'!$H$22</f>
        <v>1210.61666934</v>
      </c>
      <c r="C105" s="36">
        <f>SUMIFS(СВЦЭМ!$C$33:$C$776,СВЦЭМ!$A$33:$A$776,$A105,СВЦЭМ!$B$33:$B$776,C$83)+'СЕТ СН'!$H$12+СВЦЭМ!$D$10+'СЕТ СН'!$H$6-'СЕТ СН'!$H$22</f>
        <v>1217.6457063400001</v>
      </c>
      <c r="D105" s="36">
        <f>SUMIFS(СВЦЭМ!$C$33:$C$776,СВЦЭМ!$A$33:$A$776,$A105,СВЦЭМ!$B$33:$B$776,D$83)+'СЕТ СН'!$H$12+СВЦЭМ!$D$10+'СЕТ СН'!$H$6-'СЕТ СН'!$H$22</f>
        <v>1217.83175805</v>
      </c>
      <c r="E105" s="36">
        <f>SUMIFS(СВЦЭМ!$C$33:$C$776,СВЦЭМ!$A$33:$A$776,$A105,СВЦЭМ!$B$33:$B$776,E$83)+'СЕТ СН'!$H$12+СВЦЭМ!$D$10+'СЕТ СН'!$H$6-'СЕТ СН'!$H$22</f>
        <v>1216.7543309499999</v>
      </c>
      <c r="F105" s="36">
        <f>SUMIFS(СВЦЭМ!$C$33:$C$776,СВЦЭМ!$A$33:$A$776,$A105,СВЦЭМ!$B$33:$B$776,F$83)+'СЕТ СН'!$H$12+СВЦЭМ!$D$10+'СЕТ СН'!$H$6-'СЕТ СН'!$H$22</f>
        <v>1208.69225332</v>
      </c>
      <c r="G105" s="36">
        <f>SUMIFS(СВЦЭМ!$C$33:$C$776,СВЦЭМ!$A$33:$A$776,$A105,СВЦЭМ!$B$33:$B$776,G$83)+'СЕТ СН'!$H$12+СВЦЭМ!$D$10+'СЕТ СН'!$H$6-'СЕТ СН'!$H$22</f>
        <v>1211.7535391500001</v>
      </c>
      <c r="H105" s="36">
        <f>SUMIFS(СВЦЭМ!$C$33:$C$776,СВЦЭМ!$A$33:$A$776,$A105,СВЦЭМ!$B$33:$B$776,H$83)+'СЕТ СН'!$H$12+СВЦЭМ!$D$10+'СЕТ СН'!$H$6-'СЕТ СН'!$H$22</f>
        <v>1215.5507385799999</v>
      </c>
      <c r="I105" s="36">
        <f>SUMIFS(СВЦЭМ!$C$33:$C$776,СВЦЭМ!$A$33:$A$776,$A105,СВЦЭМ!$B$33:$B$776,I$83)+'СЕТ СН'!$H$12+СВЦЭМ!$D$10+'СЕТ СН'!$H$6-'СЕТ СН'!$H$22</f>
        <v>1220.92270938</v>
      </c>
      <c r="J105" s="36">
        <f>SUMIFS(СВЦЭМ!$C$33:$C$776,СВЦЭМ!$A$33:$A$776,$A105,СВЦЭМ!$B$33:$B$776,J$83)+'СЕТ СН'!$H$12+СВЦЭМ!$D$10+'СЕТ СН'!$H$6-'СЕТ СН'!$H$22</f>
        <v>1140.46057217</v>
      </c>
      <c r="K105" s="36">
        <f>SUMIFS(СВЦЭМ!$C$33:$C$776,СВЦЭМ!$A$33:$A$776,$A105,СВЦЭМ!$B$33:$B$776,K$83)+'СЕТ СН'!$H$12+СВЦЭМ!$D$10+'СЕТ СН'!$H$6-'СЕТ СН'!$H$22</f>
        <v>1060.53273238</v>
      </c>
      <c r="L105" s="36">
        <f>SUMIFS(СВЦЭМ!$C$33:$C$776,СВЦЭМ!$A$33:$A$776,$A105,СВЦЭМ!$B$33:$B$776,L$83)+'СЕТ СН'!$H$12+СВЦЭМ!$D$10+'СЕТ СН'!$H$6-'СЕТ СН'!$H$22</f>
        <v>996.86738715000001</v>
      </c>
      <c r="M105" s="36">
        <f>SUMIFS(СВЦЭМ!$C$33:$C$776,СВЦЭМ!$A$33:$A$776,$A105,СВЦЭМ!$B$33:$B$776,M$83)+'СЕТ СН'!$H$12+СВЦЭМ!$D$10+'СЕТ СН'!$H$6-'СЕТ СН'!$H$22</f>
        <v>991.37029183999994</v>
      </c>
      <c r="N105" s="36">
        <f>SUMIFS(СВЦЭМ!$C$33:$C$776,СВЦЭМ!$A$33:$A$776,$A105,СВЦЭМ!$B$33:$B$776,N$83)+'СЕТ СН'!$H$12+СВЦЭМ!$D$10+'СЕТ СН'!$H$6-'СЕТ СН'!$H$22</f>
        <v>996.96951448999994</v>
      </c>
      <c r="O105" s="36">
        <f>SUMIFS(СВЦЭМ!$C$33:$C$776,СВЦЭМ!$A$33:$A$776,$A105,СВЦЭМ!$B$33:$B$776,O$83)+'СЕТ СН'!$H$12+СВЦЭМ!$D$10+'СЕТ СН'!$H$6-'СЕТ СН'!$H$22</f>
        <v>1002.7240980199999</v>
      </c>
      <c r="P105" s="36">
        <f>SUMIFS(СВЦЭМ!$C$33:$C$776,СВЦЭМ!$A$33:$A$776,$A105,СВЦЭМ!$B$33:$B$776,P$83)+'СЕТ СН'!$H$12+СВЦЭМ!$D$10+'СЕТ СН'!$H$6-'СЕТ СН'!$H$22</f>
        <v>1006.8320303200001</v>
      </c>
      <c r="Q105" s="36">
        <f>SUMIFS(СВЦЭМ!$C$33:$C$776,СВЦЭМ!$A$33:$A$776,$A105,СВЦЭМ!$B$33:$B$776,Q$83)+'СЕТ СН'!$H$12+СВЦЭМ!$D$10+'СЕТ СН'!$H$6-'СЕТ СН'!$H$22</f>
        <v>1011.77956963</v>
      </c>
      <c r="R105" s="36">
        <f>SUMIFS(СВЦЭМ!$C$33:$C$776,СВЦЭМ!$A$33:$A$776,$A105,СВЦЭМ!$B$33:$B$776,R$83)+'СЕТ СН'!$H$12+СВЦЭМ!$D$10+'СЕТ СН'!$H$6-'СЕТ СН'!$H$22</f>
        <v>1002.2736894</v>
      </c>
      <c r="S105" s="36">
        <f>SUMIFS(СВЦЭМ!$C$33:$C$776,СВЦЭМ!$A$33:$A$776,$A105,СВЦЭМ!$B$33:$B$776,S$83)+'СЕТ СН'!$H$12+СВЦЭМ!$D$10+'СЕТ СН'!$H$6-'СЕТ СН'!$H$22</f>
        <v>1014.1310404400001</v>
      </c>
      <c r="T105" s="36">
        <f>SUMIFS(СВЦЭМ!$C$33:$C$776,СВЦЭМ!$A$33:$A$776,$A105,СВЦЭМ!$B$33:$B$776,T$83)+'СЕТ СН'!$H$12+СВЦЭМ!$D$10+'СЕТ СН'!$H$6-'СЕТ СН'!$H$22</f>
        <v>1014.3049435400001</v>
      </c>
      <c r="U105" s="36">
        <f>SUMIFS(СВЦЭМ!$C$33:$C$776,СВЦЭМ!$A$33:$A$776,$A105,СВЦЭМ!$B$33:$B$776,U$83)+'СЕТ СН'!$H$12+СВЦЭМ!$D$10+'СЕТ СН'!$H$6-'СЕТ СН'!$H$22</f>
        <v>1014.4291575300001</v>
      </c>
      <c r="V105" s="36">
        <f>SUMIFS(СВЦЭМ!$C$33:$C$776,СВЦЭМ!$A$33:$A$776,$A105,СВЦЭМ!$B$33:$B$776,V$83)+'СЕТ СН'!$H$12+СВЦЭМ!$D$10+'СЕТ СН'!$H$6-'СЕТ СН'!$H$22</f>
        <v>1004.1047006599999</v>
      </c>
      <c r="W105" s="36">
        <f>SUMIFS(СВЦЭМ!$C$33:$C$776,СВЦЭМ!$A$33:$A$776,$A105,СВЦЭМ!$B$33:$B$776,W$83)+'СЕТ СН'!$H$12+СВЦЭМ!$D$10+'СЕТ СН'!$H$6-'СЕТ СН'!$H$22</f>
        <v>987.91558022999993</v>
      </c>
      <c r="X105" s="36">
        <f>SUMIFS(СВЦЭМ!$C$33:$C$776,СВЦЭМ!$A$33:$A$776,$A105,СВЦЭМ!$B$33:$B$776,X$83)+'СЕТ СН'!$H$12+СВЦЭМ!$D$10+'СЕТ СН'!$H$6-'СЕТ СН'!$H$22</f>
        <v>1036.96497073</v>
      </c>
      <c r="Y105" s="36">
        <f>SUMIFS(СВЦЭМ!$C$33:$C$776,СВЦЭМ!$A$33:$A$776,$A105,СВЦЭМ!$B$33:$B$776,Y$83)+'СЕТ СН'!$H$12+СВЦЭМ!$D$10+'СЕТ СН'!$H$6-'СЕТ СН'!$H$22</f>
        <v>1152.4041100300001</v>
      </c>
    </row>
    <row r="106" spans="1:25" ht="15.75" x14ac:dyDescent="0.2">
      <c r="A106" s="35">
        <f t="shared" si="2"/>
        <v>44005</v>
      </c>
      <c r="B106" s="36">
        <f>SUMIFS(СВЦЭМ!$C$33:$C$776,СВЦЭМ!$A$33:$A$776,$A106,СВЦЭМ!$B$33:$B$776,B$83)+'СЕТ СН'!$H$12+СВЦЭМ!$D$10+'СЕТ СН'!$H$6-'СЕТ СН'!$H$22</f>
        <v>1272.88755229</v>
      </c>
      <c r="C106" s="36">
        <f>SUMIFS(СВЦЭМ!$C$33:$C$776,СВЦЭМ!$A$33:$A$776,$A106,СВЦЭМ!$B$33:$B$776,C$83)+'СЕТ СН'!$H$12+СВЦЭМ!$D$10+'СЕТ СН'!$H$6-'СЕТ СН'!$H$22</f>
        <v>1270.7992082999999</v>
      </c>
      <c r="D106" s="36">
        <f>SUMIFS(СВЦЭМ!$C$33:$C$776,СВЦЭМ!$A$33:$A$776,$A106,СВЦЭМ!$B$33:$B$776,D$83)+'СЕТ СН'!$H$12+СВЦЭМ!$D$10+'СЕТ СН'!$H$6-'СЕТ СН'!$H$22</f>
        <v>1260.05787491</v>
      </c>
      <c r="E106" s="36">
        <f>SUMIFS(СВЦЭМ!$C$33:$C$776,СВЦЭМ!$A$33:$A$776,$A106,СВЦЭМ!$B$33:$B$776,E$83)+'СЕТ СН'!$H$12+СВЦЭМ!$D$10+'СЕТ СН'!$H$6-'СЕТ СН'!$H$22</f>
        <v>1266.2277265600001</v>
      </c>
      <c r="F106" s="36">
        <f>SUMIFS(СВЦЭМ!$C$33:$C$776,СВЦЭМ!$A$33:$A$776,$A106,СВЦЭМ!$B$33:$B$776,F$83)+'СЕТ СН'!$H$12+СВЦЭМ!$D$10+'СЕТ СН'!$H$6-'СЕТ СН'!$H$22</f>
        <v>1265.6053814900001</v>
      </c>
      <c r="G106" s="36">
        <f>SUMIFS(СВЦЭМ!$C$33:$C$776,СВЦЭМ!$A$33:$A$776,$A106,СВЦЭМ!$B$33:$B$776,G$83)+'СЕТ СН'!$H$12+СВЦЭМ!$D$10+'СЕТ СН'!$H$6-'СЕТ СН'!$H$22</f>
        <v>1273.4705699799999</v>
      </c>
      <c r="H106" s="36">
        <f>SUMIFS(СВЦЭМ!$C$33:$C$776,СВЦЭМ!$A$33:$A$776,$A106,СВЦЭМ!$B$33:$B$776,H$83)+'СЕТ СН'!$H$12+СВЦЭМ!$D$10+'СЕТ СН'!$H$6-'СЕТ СН'!$H$22</f>
        <v>1267.08561414</v>
      </c>
      <c r="I106" s="36">
        <f>SUMIFS(СВЦЭМ!$C$33:$C$776,СВЦЭМ!$A$33:$A$776,$A106,СВЦЭМ!$B$33:$B$776,I$83)+'СЕТ СН'!$H$12+СВЦЭМ!$D$10+'СЕТ СН'!$H$6-'СЕТ СН'!$H$22</f>
        <v>1193.95360291</v>
      </c>
      <c r="J106" s="36">
        <f>SUMIFS(СВЦЭМ!$C$33:$C$776,СВЦЭМ!$A$33:$A$776,$A106,СВЦЭМ!$B$33:$B$776,J$83)+'СЕТ СН'!$H$12+СВЦЭМ!$D$10+'СЕТ СН'!$H$6-'СЕТ СН'!$H$22</f>
        <v>1192.2884399500001</v>
      </c>
      <c r="K106" s="36">
        <f>SUMIFS(СВЦЭМ!$C$33:$C$776,СВЦЭМ!$A$33:$A$776,$A106,СВЦЭМ!$B$33:$B$776,K$83)+'СЕТ СН'!$H$12+СВЦЭМ!$D$10+'СЕТ СН'!$H$6-'СЕТ СН'!$H$22</f>
        <v>1094.6851885900001</v>
      </c>
      <c r="L106" s="36">
        <f>SUMIFS(СВЦЭМ!$C$33:$C$776,СВЦЭМ!$A$33:$A$776,$A106,СВЦЭМ!$B$33:$B$776,L$83)+'СЕТ СН'!$H$12+СВЦЭМ!$D$10+'СЕТ СН'!$H$6-'СЕТ СН'!$H$22</f>
        <v>1023.28067762</v>
      </c>
      <c r="M106" s="36">
        <f>SUMIFS(СВЦЭМ!$C$33:$C$776,СВЦЭМ!$A$33:$A$776,$A106,СВЦЭМ!$B$33:$B$776,M$83)+'СЕТ СН'!$H$12+СВЦЭМ!$D$10+'СЕТ СН'!$H$6-'СЕТ СН'!$H$22</f>
        <v>1025.5354994700001</v>
      </c>
      <c r="N106" s="36">
        <f>SUMIFS(СВЦЭМ!$C$33:$C$776,СВЦЭМ!$A$33:$A$776,$A106,СВЦЭМ!$B$33:$B$776,N$83)+'СЕТ СН'!$H$12+СВЦЭМ!$D$10+'СЕТ СН'!$H$6-'СЕТ СН'!$H$22</f>
        <v>1012.9412020100001</v>
      </c>
      <c r="O106" s="36">
        <f>SUMIFS(СВЦЭМ!$C$33:$C$776,СВЦЭМ!$A$33:$A$776,$A106,СВЦЭМ!$B$33:$B$776,O$83)+'СЕТ СН'!$H$12+СВЦЭМ!$D$10+'СЕТ СН'!$H$6-'СЕТ СН'!$H$22</f>
        <v>1024.3652659300001</v>
      </c>
      <c r="P106" s="36">
        <f>SUMIFS(СВЦЭМ!$C$33:$C$776,СВЦЭМ!$A$33:$A$776,$A106,СВЦЭМ!$B$33:$B$776,P$83)+'СЕТ СН'!$H$12+СВЦЭМ!$D$10+'СЕТ СН'!$H$6-'СЕТ СН'!$H$22</f>
        <v>1026.86861802</v>
      </c>
      <c r="Q106" s="36">
        <f>SUMIFS(СВЦЭМ!$C$33:$C$776,СВЦЭМ!$A$33:$A$776,$A106,СВЦЭМ!$B$33:$B$776,Q$83)+'СЕТ СН'!$H$12+СВЦЭМ!$D$10+'СЕТ СН'!$H$6-'СЕТ СН'!$H$22</f>
        <v>1029.6662965600001</v>
      </c>
      <c r="R106" s="36">
        <f>SUMIFS(СВЦЭМ!$C$33:$C$776,СВЦЭМ!$A$33:$A$776,$A106,СВЦЭМ!$B$33:$B$776,R$83)+'СЕТ СН'!$H$12+СВЦЭМ!$D$10+'СЕТ СН'!$H$6-'СЕТ СН'!$H$22</f>
        <v>1028.67566487</v>
      </c>
      <c r="S106" s="36">
        <f>SUMIFS(СВЦЭМ!$C$33:$C$776,СВЦЭМ!$A$33:$A$776,$A106,СВЦЭМ!$B$33:$B$776,S$83)+'СЕТ СН'!$H$12+СВЦЭМ!$D$10+'СЕТ СН'!$H$6-'СЕТ СН'!$H$22</f>
        <v>1027.9825729500001</v>
      </c>
      <c r="T106" s="36">
        <f>SUMIFS(СВЦЭМ!$C$33:$C$776,СВЦЭМ!$A$33:$A$776,$A106,СВЦЭМ!$B$33:$B$776,T$83)+'СЕТ СН'!$H$12+СВЦЭМ!$D$10+'СЕТ СН'!$H$6-'СЕТ СН'!$H$22</f>
        <v>1031.59717671</v>
      </c>
      <c r="U106" s="36">
        <f>SUMIFS(СВЦЭМ!$C$33:$C$776,СВЦЭМ!$A$33:$A$776,$A106,СВЦЭМ!$B$33:$B$776,U$83)+'СЕТ СН'!$H$12+СВЦЭМ!$D$10+'СЕТ СН'!$H$6-'СЕТ СН'!$H$22</f>
        <v>1048.1819100100001</v>
      </c>
      <c r="V106" s="36">
        <f>SUMIFS(СВЦЭМ!$C$33:$C$776,СВЦЭМ!$A$33:$A$776,$A106,СВЦЭМ!$B$33:$B$776,V$83)+'СЕТ СН'!$H$12+СВЦЭМ!$D$10+'СЕТ СН'!$H$6-'СЕТ СН'!$H$22</f>
        <v>1030.5951199400001</v>
      </c>
      <c r="W106" s="36">
        <f>SUMIFS(СВЦЭМ!$C$33:$C$776,СВЦЭМ!$A$33:$A$776,$A106,СВЦЭМ!$B$33:$B$776,W$83)+'СЕТ СН'!$H$12+СВЦЭМ!$D$10+'СЕТ СН'!$H$6-'СЕТ СН'!$H$22</f>
        <v>997.22772497000005</v>
      </c>
      <c r="X106" s="36">
        <f>SUMIFS(СВЦЭМ!$C$33:$C$776,СВЦЭМ!$A$33:$A$776,$A106,СВЦЭМ!$B$33:$B$776,X$83)+'СЕТ СН'!$H$12+СВЦЭМ!$D$10+'СЕТ СН'!$H$6-'СЕТ СН'!$H$22</f>
        <v>1007.28237904</v>
      </c>
      <c r="Y106" s="36">
        <f>SUMIFS(СВЦЭМ!$C$33:$C$776,СВЦЭМ!$A$33:$A$776,$A106,СВЦЭМ!$B$33:$B$776,Y$83)+'СЕТ СН'!$H$12+СВЦЭМ!$D$10+'СЕТ СН'!$H$6-'СЕТ СН'!$H$22</f>
        <v>1100.3626192700001</v>
      </c>
    </row>
    <row r="107" spans="1:25" ht="15.75" x14ac:dyDescent="0.2">
      <c r="A107" s="35">
        <f t="shared" si="2"/>
        <v>44006</v>
      </c>
      <c r="B107" s="36">
        <f>SUMIFS(СВЦЭМ!$C$33:$C$776,СВЦЭМ!$A$33:$A$776,$A107,СВЦЭМ!$B$33:$B$776,B$83)+'СЕТ СН'!$H$12+СВЦЭМ!$D$10+'СЕТ СН'!$H$6-'СЕТ СН'!$H$22</f>
        <v>1214.6228723700001</v>
      </c>
      <c r="C107" s="36">
        <f>SUMIFS(СВЦЭМ!$C$33:$C$776,СВЦЭМ!$A$33:$A$776,$A107,СВЦЭМ!$B$33:$B$776,C$83)+'СЕТ СН'!$H$12+СВЦЭМ!$D$10+'СЕТ СН'!$H$6-'СЕТ СН'!$H$22</f>
        <v>1257.6091383099999</v>
      </c>
      <c r="D107" s="36">
        <f>SUMIFS(СВЦЭМ!$C$33:$C$776,СВЦЭМ!$A$33:$A$776,$A107,СВЦЭМ!$B$33:$B$776,D$83)+'СЕТ СН'!$H$12+СВЦЭМ!$D$10+'СЕТ СН'!$H$6-'СЕТ СН'!$H$22</f>
        <v>1277.6984944399999</v>
      </c>
      <c r="E107" s="36">
        <f>SUMIFS(СВЦЭМ!$C$33:$C$776,СВЦЭМ!$A$33:$A$776,$A107,СВЦЭМ!$B$33:$B$776,E$83)+'СЕТ СН'!$H$12+СВЦЭМ!$D$10+'СЕТ СН'!$H$6-'СЕТ СН'!$H$22</f>
        <v>1297.9372254699999</v>
      </c>
      <c r="F107" s="36">
        <f>SUMIFS(СВЦЭМ!$C$33:$C$776,СВЦЭМ!$A$33:$A$776,$A107,СВЦЭМ!$B$33:$B$776,F$83)+'СЕТ СН'!$H$12+СВЦЭМ!$D$10+'СЕТ СН'!$H$6-'СЕТ СН'!$H$22</f>
        <v>1301.02024992</v>
      </c>
      <c r="G107" s="36">
        <f>SUMIFS(СВЦЭМ!$C$33:$C$776,СВЦЭМ!$A$33:$A$776,$A107,СВЦЭМ!$B$33:$B$776,G$83)+'СЕТ СН'!$H$12+СВЦЭМ!$D$10+'СЕТ СН'!$H$6-'СЕТ СН'!$H$22</f>
        <v>1303.61967985</v>
      </c>
      <c r="H107" s="36">
        <f>SUMIFS(СВЦЭМ!$C$33:$C$776,СВЦЭМ!$A$33:$A$776,$A107,СВЦЭМ!$B$33:$B$776,H$83)+'СЕТ СН'!$H$12+СВЦЭМ!$D$10+'СЕТ СН'!$H$6-'СЕТ СН'!$H$22</f>
        <v>1301.28694294</v>
      </c>
      <c r="I107" s="36">
        <f>SUMIFS(СВЦЭМ!$C$33:$C$776,СВЦЭМ!$A$33:$A$776,$A107,СВЦЭМ!$B$33:$B$776,I$83)+'СЕТ СН'!$H$12+СВЦЭМ!$D$10+'СЕТ СН'!$H$6-'СЕТ СН'!$H$22</f>
        <v>1262.7953223900001</v>
      </c>
      <c r="J107" s="36">
        <f>SUMIFS(СВЦЭМ!$C$33:$C$776,СВЦЭМ!$A$33:$A$776,$A107,СВЦЭМ!$B$33:$B$776,J$83)+'СЕТ СН'!$H$12+СВЦЭМ!$D$10+'СЕТ СН'!$H$6-'СЕТ СН'!$H$22</f>
        <v>1212.3266674900001</v>
      </c>
      <c r="K107" s="36">
        <f>SUMIFS(СВЦЭМ!$C$33:$C$776,СВЦЭМ!$A$33:$A$776,$A107,СВЦЭМ!$B$33:$B$776,K$83)+'СЕТ СН'!$H$12+СВЦЭМ!$D$10+'СЕТ СН'!$H$6-'СЕТ СН'!$H$22</f>
        <v>1084.89334899</v>
      </c>
      <c r="L107" s="36">
        <f>SUMIFS(СВЦЭМ!$C$33:$C$776,СВЦЭМ!$A$33:$A$776,$A107,СВЦЭМ!$B$33:$B$776,L$83)+'СЕТ СН'!$H$12+СВЦЭМ!$D$10+'СЕТ СН'!$H$6-'СЕТ СН'!$H$22</f>
        <v>1022.2907567300001</v>
      </c>
      <c r="M107" s="36">
        <f>SUMIFS(СВЦЭМ!$C$33:$C$776,СВЦЭМ!$A$33:$A$776,$A107,СВЦЭМ!$B$33:$B$776,M$83)+'СЕТ СН'!$H$12+СВЦЭМ!$D$10+'СЕТ СН'!$H$6-'СЕТ СН'!$H$22</f>
        <v>1011.58770516</v>
      </c>
      <c r="N107" s="36">
        <f>SUMIFS(СВЦЭМ!$C$33:$C$776,СВЦЭМ!$A$33:$A$776,$A107,СВЦЭМ!$B$33:$B$776,N$83)+'СЕТ СН'!$H$12+СВЦЭМ!$D$10+'СЕТ СН'!$H$6-'СЕТ СН'!$H$22</f>
        <v>997.29066845000011</v>
      </c>
      <c r="O107" s="36">
        <f>SUMIFS(СВЦЭМ!$C$33:$C$776,СВЦЭМ!$A$33:$A$776,$A107,СВЦЭМ!$B$33:$B$776,O$83)+'СЕТ СН'!$H$12+СВЦЭМ!$D$10+'СЕТ СН'!$H$6-'СЕТ СН'!$H$22</f>
        <v>975.45840036999994</v>
      </c>
      <c r="P107" s="36">
        <f>SUMIFS(СВЦЭМ!$C$33:$C$776,СВЦЭМ!$A$33:$A$776,$A107,СВЦЭМ!$B$33:$B$776,P$83)+'СЕТ СН'!$H$12+СВЦЭМ!$D$10+'СЕТ СН'!$H$6-'СЕТ СН'!$H$22</f>
        <v>985.38107642</v>
      </c>
      <c r="Q107" s="36">
        <f>SUMIFS(СВЦЭМ!$C$33:$C$776,СВЦЭМ!$A$33:$A$776,$A107,СВЦЭМ!$B$33:$B$776,Q$83)+'СЕТ СН'!$H$12+СВЦЭМ!$D$10+'СЕТ СН'!$H$6-'СЕТ СН'!$H$22</f>
        <v>986.94177781000008</v>
      </c>
      <c r="R107" s="36">
        <f>SUMIFS(СВЦЭМ!$C$33:$C$776,СВЦЭМ!$A$33:$A$776,$A107,СВЦЭМ!$B$33:$B$776,R$83)+'СЕТ СН'!$H$12+СВЦЭМ!$D$10+'СЕТ СН'!$H$6-'СЕТ СН'!$H$22</f>
        <v>1003.46544894</v>
      </c>
      <c r="S107" s="36">
        <f>SUMIFS(СВЦЭМ!$C$33:$C$776,СВЦЭМ!$A$33:$A$776,$A107,СВЦЭМ!$B$33:$B$776,S$83)+'СЕТ СН'!$H$12+СВЦЭМ!$D$10+'СЕТ СН'!$H$6-'СЕТ СН'!$H$22</f>
        <v>1006.2033085</v>
      </c>
      <c r="T107" s="36">
        <f>SUMIFS(СВЦЭМ!$C$33:$C$776,СВЦЭМ!$A$33:$A$776,$A107,СВЦЭМ!$B$33:$B$776,T$83)+'СЕТ СН'!$H$12+СВЦЭМ!$D$10+'СЕТ СН'!$H$6-'СЕТ СН'!$H$22</f>
        <v>1003.05620961</v>
      </c>
      <c r="U107" s="36">
        <f>SUMIFS(СВЦЭМ!$C$33:$C$776,СВЦЭМ!$A$33:$A$776,$A107,СВЦЭМ!$B$33:$B$776,U$83)+'СЕТ СН'!$H$12+СВЦЭМ!$D$10+'СЕТ СН'!$H$6-'СЕТ СН'!$H$22</f>
        <v>1006.0361409300001</v>
      </c>
      <c r="V107" s="36">
        <f>SUMIFS(СВЦЭМ!$C$33:$C$776,СВЦЭМ!$A$33:$A$776,$A107,СВЦЭМ!$B$33:$B$776,V$83)+'СЕТ СН'!$H$12+СВЦЭМ!$D$10+'СЕТ СН'!$H$6-'СЕТ СН'!$H$22</f>
        <v>970.79778277000014</v>
      </c>
      <c r="W107" s="36">
        <f>SUMIFS(СВЦЭМ!$C$33:$C$776,СВЦЭМ!$A$33:$A$776,$A107,СВЦЭМ!$B$33:$B$776,W$83)+'СЕТ СН'!$H$12+СВЦЭМ!$D$10+'СЕТ СН'!$H$6-'СЕТ СН'!$H$22</f>
        <v>970.63984918999995</v>
      </c>
      <c r="X107" s="36">
        <f>SUMIFS(СВЦЭМ!$C$33:$C$776,СВЦЭМ!$A$33:$A$776,$A107,СВЦЭМ!$B$33:$B$776,X$83)+'СЕТ СН'!$H$12+СВЦЭМ!$D$10+'СЕТ СН'!$H$6-'СЕТ СН'!$H$22</f>
        <v>1033.83714261</v>
      </c>
      <c r="Y107" s="36">
        <f>SUMIFS(СВЦЭМ!$C$33:$C$776,СВЦЭМ!$A$33:$A$776,$A107,СВЦЭМ!$B$33:$B$776,Y$83)+'СЕТ СН'!$H$12+СВЦЭМ!$D$10+'СЕТ СН'!$H$6-'СЕТ СН'!$H$22</f>
        <v>1155.2810661600001</v>
      </c>
    </row>
    <row r="108" spans="1:25" ht="15.75" x14ac:dyDescent="0.2">
      <c r="A108" s="35">
        <f t="shared" si="2"/>
        <v>44007</v>
      </c>
      <c r="B108" s="36">
        <f>SUMIFS(СВЦЭМ!$C$33:$C$776,СВЦЭМ!$A$33:$A$776,$A108,СВЦЭМ!$B$33:$B$776,B$83)+'СЕТ СН'!$H$12+СВЦЭМ!$D$10+'СЕТ СН'!$H$6-'СЕТ СН'!$H$22</f>
        <v>1256.1576889200001</v>
      </c>
      <c r="C108" s="36">
        <f>SUMIFS(СВЦЭМ!$C$33:$C$776,СВЦЭМ!$A$33:$A$776,$A108,СВЦЭМ!$B$33:$B$776,C$83)+'СЕТ СН'!$H$12+СВЦЭМ!$D$10+'СЕТ СН'!$H$6-'СЕТ СН'!$H$22</f>
        <v>1290.8429408700001</v>
      </c>
      <c r="D108" s="36">
        <f>SUMIFS(СВЦЭМ!$C$33:$C$776,СВЦЭМ!$A$33:$A$776,$A108,СВЦЭМ!$B$33:$B$776,D$83)+'СЕТ СН'!$H$12+СВЦЭМ!$D$10+'СЕТ СН'!$H$6-'СЕТ СН'!$H$22</f>
        <v>1311.0188405599999</v>
      </c>
      <c r="E108" s="36">
        <f>SUMIFS(СВЦЭМ!$C$33:$C$776,СВЦЭМ!$A$33:$A$776,$A108,СВЦЭМ!$B$33:$B$776,E$83)+'СЕТ СН'!$H$12+СВЦЭМ!$D$10+'СЕТ СН'!$H$6-'СЕТ СН'!$H$22</f>
        <v>1317.1836032799999</v>
      </c>
      <c r="F108" s="36">
        <f>SUMIFS(СВЦЭМ!$C$33:$C$776,СВЦЭМ!$A$33:$A$776,$A108,СВЦЭМ!$B$33:$B$776,F$83)+'СЕТ СН'!$H$12+СВЦЭМ!$D$10+'СЕТ СН'!$H$6-'СЕТ СН'!$H$22</f>
        <v>1314.9571447400001</v>
      </c>
      <c r="G108" s="36">
        <f>SUMIFS(СВЦЭМ!$C$33:$C$776,СВЦЭМ!$A$33:$A$776,$A108,СВЦЭМ!$B$33:$B$776,G$83)+'СЕТ СН'!$H$12+СВЦЭМ!$D$10+'СЕТ СН'!$H$6-'СЕТ СН'!$H$22</f>
        <v>1320.3900303799999</v>
      </c>
      <c r="H108" s="36">
        <f>SUMIFS(СВЦЭМ!$C$33:$C$776,СВЦЭМ!$A$33:$A$776,$A108,СВЦЭМ!$B$33:$B$776,H$83)+'СЕТ СН'!$H$12+СВЦЭМ!$D$10+'СЕТ СН'!$H$6-'СЕТ СН'!$H$22</f>
        <v>1300.6775580400001</v>
      </c>
      <c r="I108" s="36">
        <f>SUMIFS(СВЦЭМ!$C$33:$C$776,СВЦЭМ!$A$33:$A$776,$A108,СВЦЭМ!$B$33:$B$776,I$83)+'СЕТ СН'!$H$12+СВЦЭМ!$D$10+'СЕТ СН'!$H$6-'СЕТ СН'!$H$22</f>
        <v>1265.2428265000001</v>
      </c>
      <c r="J108" s="36">
        <f>SUMIFS(СВЦЭМ!$C$33:$C$776,СВЦЭМ!$A$33:$A$776,$A108,СВЦЭМ!$B$33:$B$776,J$83)+'СЕТ СН'!$H$12+СВЦЭМ!$D$10+'СЕТ СН'!$H$6-'СЕТ СН'!$H$22</f>
        <v>1210.81598235</v>
      </c>
      <c r="K108" s="36">
        <f>SUMIFS(СВЦЭМ!$C$33:$C$776,СВЦЭМ!$A$33:$A$776,$A108,СВЦЭМ!$B$33:$B$776,K$83)+'СЕТ СН'!$H$12+СВЦЭМ!$D$10+'СЕТ СН'!$H$6-'СЕТ СН'!$H$22</f>
        <v>1102.3491875100001</v>
      </c>
      <c r="L108" s="36">
        <f>SUMIFS(СВЦЭМ!$C$33:$C$776,СВЦЭМ!$A$33:$A$776,$A108,СВЦЭМ!$B$33:$B$776,L$83)+'СЕТ СН'!$H$12+СВЦЭМ!$D$10+'СЕТ СН'!$H$6-'СЕТ СН'!$H$22</f>
        <v>1025.2202947000001</v>
      </c>
      <c r="M108" s="36">
        <f>SUMIFS(СВЦЭМ!$C$33:$C$776,СВЦЭМ!$A$33:$A$776,$A108,СВЦЭМ!$B$33:$B$776,M$83)+'СЕТ СН'!$H$12+СВЦЭМ!$D$10+'СЕТ СН'!$H$6-'СЕТ СН'!$H$22</f>
        <v>984.84196235000013</v>
      </c>
      <c r="N108" s="36">
        <f>SUMIFS(СВЦЭМ!$C$33:$C$776,СВЦЭМ!$A$33:$A$776,$A108,СВЦЭМ!$B$33:$B$776,N$83)+'СЕТ СН'!$H$12+СВЦЭМ!$D$10+'СЕТ СН'!$H$6-'СЕТ СН'!$H$22</f>
        <v>992.67721004000009</v>
      </c>
      <c r="O108" s="36">
        <f>SUMIFS(СВЦЭМ!$C$33:$C$776,СВЦЭМ!$A$33:$A$776,$A108,СВЦЭМ!$B$33:$B$776,O$83)+'СЕТ СН'!$H$12+СВЦЭМ!$D$10+'СЕТ СН'!$H$6-'СЕТ СН'!$H$22</f>
        <v>991.00123506</v>
      </c>
      <c r="P108" s="36">
        <f>SUMIFS(СВЦЭМ!$C$33:$C$776,СВЦЭМ!$A$33:$A$776,$A108,СВЦЭМ!$B$33:$B$776,P$83)+'СЕТ СН'!$H$12+СВЦЭМ!$D$10+'СЕТ СН'!$H$6-'СЕТ СН'!$H$22</f>
        <v>996.19168839000008</v>
      </c>
      <c r="Q108" s="36">
        <f>SUMIFS(СВЦЭМ!$C$33:$C$776,СВЦЭМ!$A$33:$A$776,$A108,СВЦЭМ!$B$33:$B$776,Q$83)+'СЕТ СН'!$H$12+СВЦЭМ!$D$10+'СЕТ СН'!$H$6-'СЕТ СН'!$H$22</f>
        <v>999.68912952000005</v>
      </c>
      <c r="R108" s="36">
        <f>SUMIFS(СВЦЭМ!$C$33:$C$776,СВЦЭМ!$A$33:$A$776,$A108,СВЦЭМ!$B$33:$B$776,R$83)+'СЕТ СН'!$H$12+СВЦЭМ!$D$10+'СЕТ СН'!$H$6-'СЕТ СН'!$H$22</f>
        <v>996.58271473000013</v>
      </c>
      <c r="S108" s="36">
        <f>SUMIFS(СВЦЭМ!$C$33:$C$776,СВЦЭМ!$A$33:$A$776,$A108,СВЦЭМ!$B$33:$B$776,S$83)+'СЕТ СН'!$H$12+СВЦЭМ!$D$10+'СЕТ СН'!$H$6-'СЕТ СН'!$H$22</f>
        <v>1022.48113403</v>
      </c>
      <c r="T108" s="36">
        <f>SUMIFS(СВЦЭМ!$C$33:$C$776,СВЦЭМ!$A$33:$A$776,$A108,СВЦЭМ!$B$33:$B$776,T$83)+'СЕТ СН'!$H$12+СВЦЭМ!$D$10+'СЕТ СН'!$H$6-'СЕТ СН'!$H$22</f>
        <v>1018.8350712700001</v>
      </c>
      <c r="U108" s="36">
        <f>SUMIFS(СВЦЭМ!$C$33:$C$776,СВЦЭМ!$A$33:$A$776,$A108,СВЦЭМ!$B$33:$B$776,U$83)+'СЕТ СН'!$H$12+СВЦЭМ!$D$10+'СЕТ СН'!$H$6-'СЕТ СН'!$H$22</f>
        <v>1018.9460453300001</v>
      </c>
      <c r="V108" s="36">
        <f>SUMIFS(СВЦЭМ!$C$33:$C$776,СВЦЭМ!$A$33:$A$776,$A108,СВЦЭМ!$B$33:$B$776,V$83)+'СЕТ СН'!$H$12+СВЦЭМ!$D$10+'СЕТ СН'!$H$6-'СЕТ СН'!$H$22</f>
        <v>991.18514869000001</v>
      </c>
      <c r="W108" s="36">
        <f>SUMIFS(СВЦЭМ!$C$33:$C$776,СВЦЭМ!$A$33:$A$776,$A108,СВЦЭМ!$B$33:$B$776,W$83)+'СЕТ СН'!$H$12+СВЦЭМ!$D$10+'СЕТ СН'!$H$6-'СЕТ СН'!$H$22</f>
        <v>989.50123123999992</v>
      </c>
      <c r="X108" s="36">
        <f>SUMIFS(СВЦЭМ!$C$33:$C$776,СВЦЭМ!$A$33:$A$776,$A108,СВЦЭМ!$B$33:$B$776,X$83)+'СЕТ СН'!$H$12+СВЦЭМ!$D$10+'СЕТ СН'!$H$6-'СЕТ СН'!$H$22</f>
        <v>1063.3372082200001</v>
      </c>
      <c r="Y108" s="36">
        <f>SUMIFS(СВЦЭМ!$C$33:$C$776,СВЦЭМ!$A$33:$A$776,$A108,СВЦЭМ!$B$33:$B$776,Y$83)+'СЕТ СН'!$H$12+СВЦЭМ!$D$10+'СЕТ СН'!$H$6-'СЕТ СН'!$H$22</f>
        <v>1165.6696454299999</v>
      </c>
    </row>
    <row r="109" spans="1:25" ht="15.75" x14ac:dyDescent="0.2">
      <c r="A109" s="35">
        <f t="shared" si="2"/>
        <v>44008</v>
      </c>
      <c r="B109" s="36">
        <f>SUMIFS(СВЦЭМ!$C$33:$C$776,СВЦЭМ!$A$33:$A$776,$A109,СВЦЭМ!$B$33:$B$776,B$83)+'СЕТ СН'!$H$12+СВЦЭМ!$D$10+'СЕТ СН'!$H$6-'СЕТ СН'!$H$22</f>
        <v>1228.28638241</v>
      </c>
      <c r="C109" s="36">
        <f>SUMIFS(СВЦЭМ!$C$33:$C$776,СВЦЭМ!$A$33:$A$776,$A109,СВЦЭМ!$B$33:$B$776,C$83)+'СЕТ СН'!$H$12+СВЦЭМ!$D$10+'СЕТ СН'!$H$6-'СЕТ СН'!$H$22</f>
        <v>1264.44913223</v>
      </c>
      <c r="D109" s="36">
        <f>SUMIFS(СВЦЭМ!$C$33:$C$776,СВЦЭМ!$A$33:$A$776,$A109,СВЦЭМ!$B$33:$B$776,D$83)+'СЕТ СН'!$H$12+СВЦЭМ!$D$10+'СЕТ СН'!$H$6-'СЕТ СН'!$H$22</f>
        <v>1272.87816793</v>
      </c>
      <c r="E109" s="36">
        <f>SUMIFS(СВЦЭМ!$C$33:$C$776,СВЦЭМ!$A$33:$A$776,$A109,СВЦЭМ!$B$33:$B$776,E$83)+'СЕТ СН'!$H$12+СВЦЭМ!$D$10+'СЕТ СН'!$H$6-'СЕТ СН'!$H$22</f>
        <v>1277.53452513</v>
      </c>
      <c r="F109" s="36">
        <f>SUMIFS(СВЦЭМ!$C$33:$C$776,СВЦЭМ!$A$33:$A$776,$A109,СВЦЭМ!$B$33:$B$776,F$83)+'СЕТ СН'!$H$12+СВЦЭМ!$D$10+'СЕТ СН'!$H$6-'СЕТ СН'!$H$22</f>
        <v>1282.6439237</v>
      </c>
      <c r="G109" s="36">
        <f>SUMIFS(СВЦЭМ!$C$33:$C$776,СВЦЭМ!$A$33:$A$776,$A109,СВЦЭМ!$B$33:$B$776,G$83)+'СЕТ СН'!$H$12+СВЦЭМ!$D$10+'СЕТ СН'!$H$6-'СЕТ СН'!$H$22</f>
        <v>1281.7529724200001</v>
      </c>
      <c r="H109" s="36">
        <f>SUMIFS(СВЦЭМ!$C$33:$C$776,СВЦЭМ!$A$33:$A$776,$A109,СВЦЭМ!$B$33:$B$776,H$83)+'СЕТ СН'!$H$12+СВЦЭМ!$D$10+'СЕТ СН'!$H$6-'СЕТ СН'!$H$22</f>
        <v>1288.5956620700001</v>
      </c>
      <c r="I109" s="36">
        <f>SUMIFS(СВЦЭМ!$C$33:$C$776,СВЦЭМ!$A$33:$A$776,$A109,СВЦЭМ!$B$33:$B$776,I$83)+'СЕТ СН'!$H$12+СВЦЭМ!$D$10+'СЕТ СН'!$H$6-'СЕТ СН'!$H$22</f>
        <v>1225.0287834000001</v>
      </c>
      <c r="J109" s="36">
        <f>SUMIFS(СВЦЭМ!$C$33:$C$776,СВЦЭМ!$A$33:$A$776,$A109,СВЦЭМ!$B$33:$B$776,J$83)+'СЕТ СН'!$H$12+СВЦЭМ!$D$10+'СЕТ СН'!$H$6-'СЕТ СН'!$H$22</f>
        <v>1201.7048022700001</v>
      </c>
      <c r="K109" s="36">
        <f>SUMIFS(СВЦЭМ!$C$33:$C$776,СВЦЭМ!$A$33:$A$776,$A109,СВЦЭМ!$B$33:$B$776,K$83)+'СЕТ СН'!$H$12+СВЦЭМ!$D$10+'СЕТ СН'!$H$6-'СЕТ СН'!$H$22</f>
        <v>1097.19622026</v>
      </c>
      <c r="L109" s="36">
        <f>SUMIFS(СВЦЭМ!$C$33:$C$776,СВЦЭМ!$A$33:$A$776,$A109,СВЦЭМ!$B$33:$B$776,L$83)+'СЕТ СН'!$H$12+СВЦЭМ!$D$10+'СЕТ СН'!$H$6-'СЕТ СН'!$H$22</f>
        <v>1019.47016188</v>
      </c>
      <c r="M109" s="36">
        <f>SUMIFS(СВЦЭМ!$C$33:$C$776,СВЦЭМ!$A$33:$A$776,$A109,СВЦЭМ!$B$33:$B$776,M$83)+'СЕТ СН'!$H$12+СВЦЭМ!$D$10+'СЕТ СН'!$H$6-'СЕТ СН'!$H$22</f>
        <v>1014.5427863899999</v>
      </c>
      <c r="N109" s="36">
        <f>SUMIFS(СВЦЭМ!$C$33:$C$776,СВЦЭМ!$A$33:$A$776,$A109,СВЦЭМ!$B$33:$B$776,N$83)+'СЕТ СН'!$H$12+СВЦЭМ!$D$10+'СЕТ СН'!$H$6-'СЕТ СН'!$H$22</f>
        <v>1003.9373733499999</v>
      </c>
      <c r="O109" s="36">
        <f>SUMIFS(СВЦЭМ!$C$33:$C$776,СВЦЭМ!$A$33:$A$776,$A109,СВЦЭМ!$B$33:$B$776,O$83)+'СЕТ СН'!$H$12+СВЦЭМ!$D$10+'СЕТ СН'!$H$6-'СЕТ СН'!$H$22</f>
        <v>1007.1863650400001</v>
      </c>
      <c r="P109" s="36">
        <f>SUMIFS(СВЦЭМ!$C$33:$C$776,СВЦЭМ!$A$33:$A$776,$A109,СВЦЭМ!$B$33:$B$776,P$83)+'СЕТ СН'!$H$12+СВЦЭМ!$D$10+'СЕТ СН'!$H$6-'СЕТ СН'!$H$22</f>
        <v>1037.69987868</v>
      </c>
      <c r="Q109" s="36">
        <f>SUMIFS(СВЦЭМ!$C$33:$C$776,СВЦЭМ!$A$33:$A$776,$A109,СВЦЭМ!$B$33:$B$776,Q$83)+'СЕТ СН'!$H$12+СВЦЭМ!$D$10+'СЕТ СН'!$H$6-'СЕТ СН'!$H$22</f>
        <v>1044.1203411900001</v>
      </c>
      <c r="R109" s="36">
        <f>SUMIFS(СВЦЭМ!$C$33:$C$776,СВЦЭМ!$A$33:$A$776,$A109,СВЦЭМ!$B$33:$B$776,R$83)+'СЕТ СН'!$H$12+СВЦЭМ!$D$10+'СЕТ СН'!$H$6-'СЕТ СН'!$H$22</f>
        <v>1023.5652973599999</v>
      </c>
      <c r="S109" s="36">
        <f>SUMIFS(СВЦЭМ!$C$33:$C$776,СВЦЭМ!$A$33:$A$776,$A109,СВЦЭМ!$B$33:$B$776,S$83)+'СЕТ СН'!$H$12+СВЦЭМ!$D$10+'СЕТ СН'!$H$6-'СЕТ СН'!$H$22</f>
        <v>1029.25178463</v>
      </c>
      <c r="T109" s="36">
        <f>SUMIFS(СВЦЭМ!$C$33:$C$776,СВЦЭМ!$A$33:$A$776,$A109,СВЦЭМ!$B$33:$B$776,T$83)+'СЕТ СН'!$H$12+СВЦЭМ!$D$10+'СЕТ СН'!$H$6-'СЕТ СН'!$H$22</f>
        <v>1049.8577260899999</v>
      </c>
      <c r="U109" s="36">
        <f>SUMIFS(СВЦЭМ!$C$33:$C$776,СВЦЭМ!$A$33:$A$776,$A109,СВЦЭМ!$B$33:$B$776,U$83)+'СЕТ СН'!$H$12+СВЦЭМ!$D$10+'СЕТ СН'!$H$6-'СЕТ СН'!$H$22</f>
        <v>1060.1260887600001</v>
      </c>
      <c r="V109" s="36">
        <f>SUMIFS(СВЦЭМ!$C$33:$C$776,СВЦЭМ!$A$33:$A$776,$A109,СВЦЭМ!$B$33:$B$776,V$83)+'СЕТ СН'!$H$12+СВЦЭМ!$D$10+'СЕТ СН'!$H$6-'СЕТ СН'!$H$22</f>
        <v>1025.11150944</v>
      </c>
      <c r="W109" s="36">
        <f>SUMIFS(СВЦЭМ!$C$33:$C$776,СВЦЭМ!$A$33:$A$776,$A109,СВЦЭМ!$B$33:$B$776,W$83)+'СЕТ СН'!$H$12+СВЦЭМ!$D$10+'СЕТ СН'!$H$6-'СЕТ СН'!$H$22</f>
        <v>994.03847014999997</v>
      </c>
      <c r="X109" s="36">
        <f>SUMIFS(СВЦЭМ!$C$33:$C$776,СВЦЭМ!$A$33:$A$776,$A109,СВЦЭМ!$B$33:$B$776,X$83)+'СЕТ СН'!$H$12+СВЦЭМ!$D$10+'СЕТ СН'!$H$6-'СЕТ СН'!$H$22</f>
        <v>1036.9049126499999</v>
      </c>
      <c r="Y109" s="36">
        <f>SUMIFS(СВЦЭМ!$C$33:$C$776,СВЦЭМ!$A$33:$A$776,$A109,СВЦЭМ!$B$33:$B$776,Y$83)+'СЕТ СН'!$H$12+СВЦЭМ!$D$10+'СЕТ СН'!$H$6-'СЕТ СН'!$H$22</f>
        <v>1126.2747738600001</v>
      </c>
    </row>
    <row r="110" spans="1:25" ht="15.75" x14ac:dyDescent="0.2">
      <c r="A110" s="35">
        <f t="shared" si="2"/>
        <v>44009</v>
      </c>
      <c r="B110" s="36">
        <f>SUMIFS(СВЦЭМ!$C$33:$C$776,СВЦЭМ!$A$33:$A$776,$A110,СВЦЭМ!$B$33:$B$776,B$83)+'СЕТ СН'!$H$12+СВЦЭМ!$D$10+'СЕТ СН'!$H$6-'СЕТ СН'!$H$22</f>
        <v>1213.44002744</v>
      </c>
      <c r="C110" s="36">
        <f>SUMIFS(СВЦЭМ!$C$33:$C$776,СВЦЭМ!$A$33:$A$776,$A110,СВЦЭМ!$B$33:$B$776,C$83)+'СЕТ СН'!$H$12+СВЦЭМ!$D$10+'СЕТ СН'!$H$6-'СЕТ СН'!$H$22</f>
        <v>1196.6928848100001</v>
      </c>
      <c r="D110" s="36">
        <f>SUMIFS(СВЦЭМ!$C$33:$C$776,СВЦЭМ!$A$33:$A$776,$A110,СВЦЭМ!$B$33:$B$776,D$83)+'СЕТ СН'!$H$12+СВЦЭМ!$D$10+'СЕТ СН'!$H$6-'СЕТ СН'!$H$22</f>
        <v>1194.3999280800001</v>
      </c>
      <c r="E110" s="36">
        <f>SUMIFS(СВЦЭМ!$C$33:$C$776,СВЦЭМ!$A$33:$A$776,$A110,СВЦЭМ!$B$33:$B$776,E$83)+'СЕТ СН'!$H$12+СВЦЭМ!$D$10+'СЕТ СН'!$H$6-'СЕТ СН'!$H$22</f>
        <v>1193.97986124</v>
      </c>
      <c r="F110" s="36">
        <f>SUMIFS(СВЦЭМ!$C$33:$C$776,СВЦЭМ!$A$33:$A$776,$A110,СВЦЭМ!$B$33:$B$776,F$83)+'СЕТ СН'!$H$12+СВЦЭМ!$D$10+'СЕТ СН'!$H$6-'СЕТ СН'!$H$22</f>
        <v>1192.0581929699999</v>
      </c>
      <c r="G110" s="36">
        <f>SUMIFS(СВЦЭМ!$C$33:$C$776,СВЦЭМ!$A$33:$A$776,$A110,СВЦЭМ!$B$33:$B$776,G$83)+'СЕТ СН'!$H$12+СВЦЭМ!$D$10+'СЕТ СН'!$H$6-'СЕТ СН'!$H$22</f>
        <v>1191.56334006</v>
      </c>
      <c r="H110" s="36">
        <f>SUMIFS(СВЦЭМ!$C$33:$C$776,СВЦЭМ!$A$33:$A$776,$A110,СВЦЭМ!$B$33:$B$776,H$83)+'СЕТ СН'!$H$12+СВЦЭМ!$D$10+'СЕТ СН'!$H$6-'СЕТ СН'!$H$22</f>
        <v>1190.80136849</v>
      </c>
      <c r="I110" s="36">
        <f>SUMIFS(СВЦЭМ!$C$33:$C$776,СВЦЭМ!$A$33:$A$776,$A110,СВЦЭМ!$B$33:$B$776,I$83)+'СЕТ СН'!$H$12+СВЦЭМ!$D$10+'СЕТ СН'!$H$6-'СЕТ СН'!$H$22</f>
        <v>1184.4060736000001</v>
      </c>
      <c r="J110" s="36">
        <f>SUMIFS(СВЦЭМ!$C$33:$C$776,СВЦЭМ!$A$33:$A$776,$A110,СВЦЭМ!$B$33:$B$776,J$83)+'СЕТ СН'!$H$12+СВЦЭМ!$D$10+'СЕТ СН'!$H$6-'СЕТ СН'!$H$22</f>
        <v>1176.97789405</v>
      </c>
      <c r="K110" s="36">
        <f>SUMIFS(СВЦЭМ!$C$33:$C$776,СВЦЭМ!$A$33:$A$776,$A110,СВЦЭМ!$B$33:$B$776,K$83)+'СЕТ СН'!$H$12+СВЦЭМ!$D$10+'СЕТ СН'!$H$6-'СЕТ СН'!$H$22</f>
        <v>1067.91033866</v>
      </c>
      <c r="L110" s="36">
        <f>SUMIFS(СВЦЭМ!$C$33:$C$776,СВЦЭМ!$A$33:$A$776,$A110,СВЦЭМ!$B$33:$B$776,L$83)+'СЕТ СН'!$H$12+СВЦЭМ!$D$10+'СЕТ СН'!$H$6-'СЕТ СН'!$H$22</f>
        <v>987.63130257000012</v>
      </c>
      <c r="M110" s="36">
        <f>SUMIFS(СВЦЭМ!$C$33:$C$776,СВЦЭМ!$A$33:$A$776,$A110,СВЦЭМ!$B$33:$B$776,M$83)+'СЕТ СН'!$H$12+СВЦЭМ!$D$10+'СЕТ СН'!$H$6-'СЕТ СН'!$H$22</f>
        <v>977.81258107999997</v>
      </c>
      <c r="N110" s="36">
        <f>SUMIFS(СВЦЭМ!$C$33:$C$776,СВЦЭМ!$A$33:$A$776,$A110,СВЦЭМ!$B$33:$B$776,N$83)+'СЕТ СН'!$H$12+СВЦЭМ!$D$10+'СЕТ СН'!$H$6-'СЕТ СН'!$H$22</f>
        <v>987.41643076000014</v>
      </c>
      <c r="O110" s="36">
        <f>SUMIFS(СВЦЭМ!$C$33:$C$776,СВЦЭМ!$A$33:$A$776,$A110,СВЦЭМ!$B$33:$B$776,O$83)+'СЕТ СН'!$H$12+СВЦЭМ!$D$10+'СЕТ СН'!$H$6-'СЕТ СН'!$H$22</f>
        <v>993.20307604999994</v>
      </c>
      <c r="P110" s="36">
        <f>SUMIFS(СВЦЭМ!$C$33:$C$776,СВЦЭМ!$A$33:$A$776,$A110,СВЦЭМ!$B$33:$B$776,P$83)+'СЕТ СН'!$H$12+СВЦЭМ!$D$10+'СЕТ СН'!$H$6-'СЕТ СН'!$H$22</f>
        <v>1004.6093119899999</v>
      </c>
      <c r="Q110" s="36">
        <f>SUMIFS(СВЦЭМ!$C$33:$C$776,СВЦЭМ!$A$33:$A$776,$A110,СВЦЭМ!$B$33:$B$776,Q$83)+'СЕТ СН'!$H$12+СВЦЭМ!$D$10+'СЕТ СН'!$H$6-'СЕТ СН'!$H$22</f>
        <v>1016.5869628600001</v>
      </c>
      <c r="R110" s="36">
        <f>SUMIFS(СВЦЭМ!$C$33:$C$776,СВЦЭМ!$A$33:$A$776,$A110,СВЦЭМ!$B$33:$B$776,R$83)+'СЕТ СН'!$H$12+СВЦЭМ!$D$10+'СЕТ СН'!$H$6-'СЕТ СН'!$H$22</f>
        <v>998.68045978999999</v>
      </c>
      <c r="S110" s="36">
        <f>SUMIFS(СВЦЭМ!$C$33:$C$776,СВЦЭМ!$A$33:$A$776,$A110,СВЦЭМ!$B$33:$B$776,S$83)+'СЕТ СН'!$H$12+СВЦЭМ!$D$10+'СЕТ СН'!$H$6-'СЕТ СН'!$H$22</f>
        <v>1001.48749802</v>
      </c>
      <c r="T110" s="36">
        <f>SUMIFS(СВЦЭМ!$C$33:$C$776,СВЦЭМ!$A$33:$A$776,$A110,СВЦЭМ!$B$33:$B$776,T$83)+'СЕТ СН'!$H$12+СВЦЭМ!$D$10+'СЕТ СН'!$H$6-'СЕТ СН'!$H$22</f>
        <v>1022.12992181</v>
      </c>
      <c r="U110" s="36">
        <f>SUMIFS(СВЦЭМ!$C$33:$C$776,СВЦЭМ!$A$33:$A$776,$A110,СВЦЭМ!$B$33:$B$776,U$83)+'СЕТ СН'!$H$12+СВЦЭМ!$D$10+'СЕТ СН'!$H$6-'СЕТ СН'!$H$22</f>
        <v>1014.52403716</v>
      </c>
      <c r="V110" s="36">
        <f>SUMIFS(СВЦЭМ!$C$33:$C$776,СВЦЭМ!$A$33:$A$776,$A110,СВЦЭМ!$B$33:$B$776,V$83)+'СЕТ СН'!$H$12+СВЦЭМ!$D$10+'СЕТ СН'!$H$6-'СЕТ СН'!$H$22</f>
        <v>992.12477684999999</v>
      </c>
      <c r="W110" s="36">
        <f>SUMIFS(СВЦЭМ!$C$33:$C$776,СВЦЭМ!$A$33:$A$776,$A110,СВЦЭМ!$B$33:$B$776,W$83)+'СЕТ СН'!$H$12+СВЦЭМ!$D$10+'СЕТ СН'!$H$6-'СЕТ СН'!$H$22</f>
        <v>955.20786919000011</v>
      </c>
      <c r="X110" s="36">
        <f>SUMIFS(СВЦЭМ!$C$33:$C$776,СВЦЭМ!$A$33:$A$776,$A110,СВЦЭМ!$B$33:$B$776,X$83)+'СЕТ СН'!$H$12+СВЦЭМ!$D$10+'СЕТ СН'!$H$6-'СЕТ СН'!$H$22</f>
        <v>987.81772019000005</v>
      </c>
      <c r="Y110" s="36">
        <f>SUMIFS(СВЦЭМ!$C$33:$C$776,СВЦЭМ!$A$33:$A$776,$A110,СВЦЭМ!$B$33:$B$776,Y$83)+'СЕТ СН'!$H$12+СВЦЭМ!$D$10+'СЕТ СН'!$H$6-'СЕТ СН'!$H$22</f>
        <v>1093.94425308</v>
      </c>
    </row>
    <row r="111" spans="1:25" ht="15.75" x14ac:dyDescent="0.2">
      <c r="A111" s="35">
        <f t="shared" si="2"/>
        <v>44010</v>
      </c>
      <c r="B111" s="36">
        <f>SUMIFS(СВЦЭМ!$C$33:$C$776,СВЦЭМ!$A$33:$A$776,$A111,СВЦЭМ!$B$33:$B$776,B$83)+'СЕТ СН'!$H$12+СВЦЭМ!$D$10+'СЕТ СН'!$H$6-'СЕТ СН'!$H$22</f>
        <v>1181.38363265</v>
      </c>
      <c r="C111" s="36">
        <f>SUMIFS(СВЦЭМ!$C$33:$C$776,СВЦЭМ!$A$33:$A$776,$A111,СВЦЭМ!$B$33:$B$776,C$83)+'СЕТ СН'!$H$12+СВЦЭМ!$D$10+'СЕТ СН'!$H$6-'СЕТ СН'!$H$22</f>
        <v>1158.8652963</v>
      </c>
      <c r="D111" s="36">
        <f>SUMIFS(СВЦЭМ!$C$33:$C$776,СВЦЭМ!$A$33:$A$776,$A111,СВЦЭМ!$B$33:$B$776,D$83)+'СЕТ СН'!$H$12+СВЦЭМ!$D$10+'СЕТ СН'!$H$6-'СЕТ СН'!$H$22</f>
        <v>1138.5798023300001</v>
      </c>
      <c r="E111" s="36">
        <f>SUMIFS(СВЦЭМ!$C$33:$C$776,СВЦЭМ!$A$33:$A$776,$A111,СВЦЭМ!$B$33:$B$776,E$83)+'СЕТ СН'!$H$12+СВЦЭМ!$D$10+'СЕТ СН'!$H$6-'СЕТ СН'!$H$22</f>
        <v>1139.70966752</v>
      </c>
      <c r="F111" s="36">
        <f>SUMIFS(СВЦЭМ!$C$33:$C$776,СВЦЭМ!$A$33:$A$776,$A111,СВЦЭМ!$B$33:$B$776,F$83)+'СЕТ СН'!$H$12+СВЦЭМ!$D$10+'СЕТ СН'!$H$6-'СЕТ СН'!$H$22</f>
        <v>1138.7855621799999</v>
      </c>
      <c r="G111" s="36">
        <f>SUMIFS(СВЦЭМ!$C$33:$C$776,СВЦЭМ!$A$33:$A$776,$A111,СВЦЭМ!$B$33:$B$776,G$83)+'СЕТ СН'!$H$12+СВЦЭМ!$D$10+'СЕТ СН'!$H$6-'СЕТ СН'!$H$22</f>
        <v>1149.62146512</v>
      </c>
      <c r="H111" s="36">
        <f>SUMIFS(СВЦЭМ!$C$33:$C$776,СВЦЭМ!$A$33:$A$776,$A111,СВЦЭМ!$B$33:$B$776,H$83)+'СЕТ СН'!$H$12+СВЦЭМ!$D$10+'СЕТ СН'!$H$6-'СЕТ СН'!$H$22</f>
        <v>1149.64644316</v>
      </c>
      <c r="I111" s="36">
        <f>SUMIFS(СВЦЭМ!$C$33:$C$776,СВЦЭМ!$A$33:$A$776,$A111,СВЦЭМ!$B$33:$B$776,I$83)+'СЕТ СН'!$H$12+СВЦЭМ!$D$10+'СЕТ СН'!$H$6-'СЕТ СН'!$H$22</f>
        <v>1163.3388776700001</v>
      </c>
      <c r="J111" s="36">
        <f>SUMIFS(СВЦЭМ!$C$33:$C$776,СВЦЭМ!$A$33:$A$776,$A111,СВЦЭМ!$B$33:$B$776,J$83)+'СЕТ СН'!$H$12+СВЦЭМ!$D$10+'СЕТ СН'!$H$6-'СЕТ СН'!$H$22</f>
        <v>1155.96524153</v>
      </c>
      <c r="K111" s="36">
        <f>SUMIFS(СВЦЭМ!$C$33:$C$776,СВЦЭМ!$A$33:$A$776,$A111,СВЦЭМ!$B$33:$B$776,K$83)+'СЕТ СН'!$H$12+СВЦЭМ!$D$10+'СЕТ СН'!$H$6-'СЕТ СН'!$H$22</f>
        <v>1080.49372107</v>
      </c>
      <c r="L111" s="36">
        <f>SUMIFS(СВЦЭМ!$C$33:$C$776,СВЦЭМ!$A$33:$A$776,$A111,СВЦЭМ!$B$33:$B$776,L$83)+'СЕТ СН'!$H$12+СВЦЭМ!$D$10+'СЕТ СН'!$H$6-'СЕТ СН'!$H$22</f>
        <v>993.87255514000003</v>
      </c>
      <c r="M111" s="36">
        <f>SUMIFS(СВЦЭМ!$C$33:$C$776,СВЦЭМ!$A$33:$A$776,$A111,СВЦЭМ!$B$33:$B$776,M$83)+'СЕТ СН'!$H$12+СВЦЭМ!$D$10+'СЕТ СН'!$H$6-'СЕТ СН'!$H$22</f>
        <v>962.68586116000006</v>
      </c>
      <c r="N111" s="36">
        <f>SUMIFS(СВЦЭМ!$C$33:$C$776,СВЦЭМ!$A$33:$A$776,$A111,СВЦЭМ!$B$33:$B$776,N$83)+'СЕТ СН'!$H$12+СВЦЭМ!$D$10+'СЕТ СН'!$H$6-'СЕТ СН'!$H$22</f>
        <v>978.01687080000011</v>
      </c>
      <c r="O111" s="36">
        <f>SUMIFS(СВЦЭМ!$C$33:$C$776,СВЦЭМ!$A$33:$A$776,$A111,СВЦЭМ!$B$33:$B$776,O$83)+'СЕТ СН'!$H$12+СВЦЭМ!$D$10+'СЕТ СН'!$H$6-'СЕТ СН'!$H$22</f>
        <v>997.97008101000006</v>
      </c>
      <c r="P111" s="36">
        <f>SUMIFS(СВЦЭМ!$C$33:$C$776,СВЦЭМ!$A$33:$A$776,$A111,СВЦЭМ!$B$33:$B$776,P$83)+'СЕТ СН'!$H$12+СВЦЭМ!$D$10+'СЕТ СН'!$H$6-'СЕТ СН'!$H$22</f>
        <v>984.68714034999994</v>
      </c>
      <c r="Q111" s="36">
        <f>SUMIFS(СВЦЭМ!$C$33:$C$776,СВЦЭМ!$A$33:$A$776,$A111,СВЦЭМ!$B$33:$B$776,Q$83)+'СЕТ СН'!$H$12+СВЦЭМ!$D$10+'СЕТ СН'!$H$6-'СЕТ СН'!$H$22</f>
        <v>992.89035910000007</v>
      </c>
      <c r="R111" s="36">
        <f>SUMIFS(СВЦЭМ!$C$33:$C$776,СВЦЭМ!$A$33:$A$776,$A111,СВЦЭМ!$B$33:$B$776,R$83)+'СЕТ СН'!$H$12+СВЦЭМ!$D$10+'СЕТ СН'!$H$6-'СЕТ СН'!$H$22</f>
        <v>1010.5988020300001</v>
      </c>
      <c r="S111" s="36">
        <f>SUMIFS(СВЦЭМ!$C$33:$C$776,СВЦЭМ!$A$33:$A$776,$A111,СВЦЭМ!$B$33:$B$776,S$83)+'СЕТ СН'!$H$12+СВЦЭМ!$D$10+'СЕТ СН'!$H$6-'СЕТ СН'!$H$22</f>
        <v>1008.7856183900001</v>
      </c>
      <c r="T111" s="36">
        <f>SUMIFS(СВЦЭМ!$C$33:$C$776,СВЦЭМ!$A$33:$A$776,$A111,СВЦЭМ!$B$33:$B$776,T$83)+'СЕТ СН'!$H$12+СВЦЭМ!$D$10+'СЕТ СН'!$H$6-'СЕТ СН'!$H$22</f>
        <v>1003.5100491600001</v>
      </c>
      <c r="U111" s="36">
        <f>SUMIFS(СВЦЭМ!$C$33:$C$776,СВЦЭМ!$A$33:$A$776,$A111,СВЦЭМ!$B$33:$B$776,U$83)+'СЕТ СН'!$H$12+СВЦЭМ!$D$10+'СЕТ СН'!$H$6-'СЕТ СН'!$H$22</f>
        <v>998.64327135000008</v>
      </c>
      <c r="V111" s="36">
        <f>SUMIFS(СВЦЭМ!$C$33:$C$776,СВЦЭМ!$A$33:$A$776,$A111,СВЦЭМ!$B$33:$B$776,V$83)+'СЕТ СН'!$H$12+СВЦЭМ!$D$10+'СЕТ СН'!$H$6-'СЕТ СН'!$H$22</f>
        <v>990.35279622000007</v>
      </c>
      <c r="W111" s="36">
        <f>SUMIFS(СВЦЭМ!$C$33:$C$776,СВЦЭМ!$A$33:$A$776,$A111,СВЦЭМ!$B$33:$B$776,W$83)+'СЕТ СН'!$H$12+СВЦЭМ!$D$10+'СЕТ СН'!$H$6-'СЕТ СН'!$H$22</f>
        <v>968.21108363999997</v>
      </c>
      <c r="X111" s="36">
        <f>SUMIFS(СВЦЭМ!$C$33:$C$776,СВЦЭМ!$A$33:$A$776,$A111,СВЦЭМ!$B$33:$B$776,X$83)+'СЕТ СН'!$H$12+СВЦЭМ!$D$10+'СЕТ СН'!$H$6-'СЕТ СН'!$H$22</f>
        <v>1006.4285908500001</v>
      </c>
      <c r="Y111" s="36">
        <f>SUMIFS(СВЦЭМ!$C$33:$C$776,СВЦЭМ!$A$33:$A$776,$A111,СВЦЭМ!$B$33:$B$776,Y$83)+'СЕТ СН'!$H$12+СВЦЭМ!$D$10+'СЕТ СН'!$H$6-'СЕТ СН'!$H$22</f>
        <v>1085.66175462</v>
      </c>
    </row>
    <row r="112" spans="1:25" ht="15.75" x14ac:dyDescent="0.2">
      <c r="A112" s="35">
        <f t="shared" si="2"/>
        <v>44011</v>
      </c>
      <c r="B112" s="36">
        <f>SUMIFS(СВЦЭМ!$C$33:$C$776,СВЦЭМ!$A$33:$A$776,$A112,СВЦЭМ!$B$33:$B$776,B$83)+'СЕТ СН'!$H$12+СВЦЭМ!$D$10+'СЕТ СН'!$H$6-'СЕТ СН'!$H$22</f>
        <v>1263.08430997</v>
      </c>
      <c r="C112" s="36">
        <f>SUMIFS(СВЦЭМ!$C$33:$C$776,СВЦЭМ!$A$33:$A$776,$A112,СВЦЭМ!$B$33:$B$776,C$83)+'СЕТ СН'!$H$12+СВЦЭМ!$D$10+'СЕТ СН'!$H$6-'СЕТ СН'!$H$22</f>
        <v>1256.2882012</v>
      </c>
      <c r="D112" s="36">
        <f>SUMIFS(СВЦЭМ!$C$33:$C$776,СВЦЭМ!$A$33:$A$776,$A112,СВЦЭМ!$B$33:$B$776,D$83)+'СЕТ СН'!$H$12+СВЦЭМ!$D$10+'СЕТ СН'!$H$6-'СЕТ СН'!$H$22</f>
        <v>1239.7654722300001</v>
      </c>
      <c r="E112" s="36">
        <f>SUMIFS(СВЦЭМ!$C$33:$C$776,СВЦЭМ!$A$33:$A$776,$A112,СВЦЭМ!$B$33:$B$776,E$83)+'СЕТ СН'!$H$12+СВЦЭМ!$D$10+'СЕТ СН'!$H$6-'СЕТ СН'!$H$22</f>
        <v>1233.2385694300001</v>
      </c>
      <c r="F112" s="36">
        <f>SUMIFS(СВЦЭМ!$C$33:$C$776,СВЦЭМ!$A$33:$A$776,$A112,СВЦЭМ!$B$33:$B$776,F$83)+'СЕТ СН'!$H$12+СВЦЭМ!$D$10+'СЕТ СН'!$H$6-'СЕТ СН'!$H$22</f>
        <v>1219.2493256299999</v>
      </c>
      <c r="G112" s="36">
        <f>SUMIFS(СВЦЭМ!$C$33:$C$776,СВЦЭМ!$A$33:$A$776,$A112,СВЦЭМ!$B$33:$B$776,G$83)+'СЕТ СН'!$H$12+СВЦЭМ!$D$10+'СЕТ СН'!$H$6-'СЕТ СН'!$H$22</f>
        <v>1233.35796185</v>
      </c>
      <c r="H112" s="36">
        <f>SUMIFS(СВЦЭМ!$C$33:$C$776,СВЦЭМ!$A$33:$A$776,$A112,СВЦЭМ!$B$33:$B$776,H$83)+'СЕТ СН'!$H$12+СВЦЭМ!$D$10+'СЕТ СН'!$H$6-'СЕТ СН'!$H$22</f>
        <v>1252.6589856600001</v>
      </c>
      <c r="I112" s="36">
        <f>SUMIFS(СВЦЭМ!$C$33:$C$776,СВЦЭМ!$A$33:$A$776,$A112,СВЦЭМ!$B$33:$B$776,I$83)+'СЕТ СН'!$H$12+СВЦЭМ!$D$10+'СЕТ СН'!$H$6-'СЕТ СН'!$H$22</f>
        <v>1274.90780045</v>
      </c>
      <c r="J112" s="36">
        <f>SUMIFS(СВЦЭМ!$C$33:$C$776,СВЦЭМ!$A$33:$A$776,$A112,СВЦЭМ!$B$33:$B$776,J$83)+'СЕТ СН'!$H$12+СВЦЭМ!$D$10+'СЕТ СН'!$H$6-'СЕТ СН'!$H$22</f>
        <v>1212.63798021</v>
      </c>
      <c r="K112" s="36">
        <f>SUMIFS(СВЦЭМ!$C$33:$C$776,СВЦЭМ!$A$33:$A$776,$A112,СВЦЭМ!$B$33:$B$776,K$83)+'СЕТ СН'!$H$12+СВЦЭМ!$D$10+'СЕТ СН'!$H$6-'СЕТ СН'!$H$22</f>
        <v>1069.79587582</v>
      </c>
      <c r="L112" s="36">
        <f>SUMIFS(СВЦЭМ!$C$33:$C$776,СВЦЭМ!$A$33:$A$776,$A112,СВЦЭМ!$B$33:$B$776,L$83)+'СЕТ СН'!$H$12+СВЦЭМ!$D$10+'СЕТ СН'!$H$6-'СЕТ СН'!$H$22</f>
        <v>950.68226628000002</v>
      </c>
      <c r="M112" s="36">
        <f>SUMIFS(СВЦЭМ!$C$33:$C$776,СВЦЭМ!$A$33:$A$776,$A112,СВЦЭМ!$B$33:$B$776,M$83)+'СЕТ СН'!$H$12+СВЦЭМ!$D$10+'СЕТ СН'!$H$6-'СЕТ СН'!$H$22</f>
        <v>937.33152496000002</v>
      </c>
      <c r="N112" s="36">
        <f>SUMIFS(СВЦЭМ!$C$33:$C$776,СВЦЭМ!$A$33:$A$776,$A112,СВЦЭМ!$B$33:$B$776,N$83)+'СЕТ СН'!$H$12+СВЦЭМ!$D$10+'СЕТ СН'!$H$6-'СЕТ СН'!$H$22</f>
        <v>961.76527177000003</v>
      </c>
      <c r="O112" s="36">
        <f>SUMIFS(СВЦЭМ!$C$33:$C$776,СВЦЭМ!$A$33:$A$776,$A112,СВЦЭМ!$B$33:$B$776,O$83)+'СЕТ СН'!$H$12+СВЦЭМ!$D$10+'СЕТ СН'!$H$6-'СЕТ СН'!$H$22</f>
        <v>982.18937707999999</v>
      </c>
      <c r="P112" s="36">
        <f>SUMIFS(СВЦЭМ!$C$33:$C$776,СВЦЭМ!$A$33:$A$776,$A112,СВЦЭМ!$B$33:$B$776,P$83)+'СЕТ СН'!$H$12+СВЦЭМ!$D$10+'СЕТ СН'!$H$6-'СЕТ СН'!$H$22</f>
        <v>970.11481230999993</v>
      </c>
      <c r="Q112" s="36">
        <f>SUMIFS(СВЦЭМ!$C$33:$C$776,СВЦЭМ!$A$33:$A$776,$A112,СВЦЭМ!$B$33:$B$776,Q$83)+'СЕТ СН'!$H$12+СВЦЭМ!$D$10+'СЕТ СН'!$H$6-'СЕТ СН'!$H$22</f>
        <v>969.9915444400001</v>
      </c>
      <c r="R112" s="36">
        <f>SUMIFS(СВЦЭМ!$C$33:$C$776,СВЦЭМ!$A$33:$A$776,$A112,СВЦЭМ!$B$33:$B$776,R$83)+'СЕТ СН'!$H$12+СВЦЭМ!$D$10+'СЕТ СН'!$H$6-'СЕТ СН'!$H$22</f>
        <v>991.51864399999999</v>
      </c>
      <c r="S112" s="36">
        <f>SUMIFS(СВЦЭМ!$C$33:$C$776,СВЦЭМ!$A$33:$A$776,$A112,СВЦЭМ!$B$33:$B$776,S$83)+'СЕТ СН'!$H$12+СВЦЭМ!$D$10+'СЕТ СН'!$H$6-'СЕТ СН'!$H$22</f>
        <v>991.94254561999992</v>
      </c>
      <c r="T112" s="36">
        <f>SUMIFS(СВЦЭМ!$C$33:$C$776,СВЦЭМ!$A$33:$A$776,$A112,СВЦЭМ!$B$33:$B$776,T$83)+'СЕТ СН'!$H$12+СВЦЭМ!$D$10+'СЕТ СН'!$H$6-'СЕТ СН'!$H$22</f>
        <v>1002.4146002100001</v>
      </c>
      <c r="U112" s="36">
        <f>SUMIFS(СВЦЭМ!$C$33:$C$776,СВЦЭМ!$A$33:$A$776,$A112,СВЦЭМ!$B$33:$B$776,U$83)+'СЕТ СН'!$H$12+СВЦЭМ!$D$10+'СЕТ СН'!$H$6-'СЕТ СН'!$H$22</f>
        <v>1032.74090316</v>
      </c>
      <c r="V112" s="36">
        <f>SUMIFS(СВЦЭМ!$C$33:$C$776,СВЦЭМ!$A$33:$A$776,$A112,СВЦЭМ!$B$33:$B$776,V$83)+'СЕТ СН'!$H$12+СВЦЭМ!$D$10+'СЕТ СН'!$H$6-'СЕТ СН'!$H$22</f>
        <v>1037.6860762000001</v>
      </c>
      <c r="W112" s="36">
        <f>SUMIFS(СВЦЭМ!$C$33:$C$776,СВЦЭМ!$A$33:$A$776,$A112,СВЦЭМ!$B$33:$B$776,W$83)+'СЕТ СН'!$H$12+СВЦЭМ!$D$10+'СЕТ СН'!$H$6-'СЕТ СН'!$H$22</f>
        <v>1007.09504567</v>
      </c>
      <c r="X112" s="36">
        <f>SUMIFS(СВЦЭМ!$C$33:$C$776,СВЦЭМ!$A$33:$A$776,$A112,СВЦЭМ!$B$33:$B$776,X$83)+'СЕТ СН'!$H$12+СВЦЭМ!$D$10+'СЕТ СН'!$H$6-'СЕТ СН'!$H$22</f>
        <v>995.55700567999997</v>
      </c>
      <c r="Y112" s="36">
        <f>SUMIFS(СВЦЭМ!$C$33:$C$776,СВЦЭМ!$A$33:$A$776,$A112,СВЦЭМ!$B$33:$B$776,Y$83)+'СЕТ СН'!$H$12+СВЦЭМ!$D$10+'СЕТ СН'!$H$6-'СЕТ СН'!$H$22</f>
        <v>1130.97689425</v>
      </c>
    </row>
    <row r="113" spans="1:27" ht="15.75" x14ac:dyDescent="0.2">
      <c r="A113" s="35">
        <f t="shared" si="2"/>
        <v>44012</v>
      </c>
      <c r="B113" s="36">
        <f>SUMIFS(СВЦЭМ!$C$33:$C$776,СВЦЭМ!$A$33:$A$776,$A113,СВЦЭМ!$B$33:$B$776,B$83)+'СЕТ СН'!$H$12+СВЦЭМ!$D$10+'СЕТ СН'!$H$6-'СЕТ СН'!$H$22</f>
        <v>1258.4837628099999</v>
      </c>
      <c r="C113" s="36">
        <f>SUMIFS(СВЦЭМ!$C$33:$C$776,СВЦЭМ!$A$33:$A$776,$A113,СВЦЭМ!$B$33:$B$776,C$83)+'СЕТ СН'!$H$12+СВЦЭМ!$D$10+'СЕТ СН'!$H$6-'СЕТ СН'!$H$22</f>
        <v>1227.7448900900001</v>
      </c>
      <c r="D113" s="36">
        <f>SUMIFS(СВЦЭМ!$C$33:$C$776,СВЦЭМ!$A$33:$A$776,$A113,СВЦЭМ!$B$33:$B$776,D$83)+'СЕТ СН'!$H$12+СВЦЭМ!$D$10+'СЕТ СН'!$H$6-'СЕТ СН'!$H$22</f>
        <v>1210.09482895</v>
      </c>
      <c r="E113" s="36">
        <f>SUMIFS(СВЦЭМ!$C$33:$C$776,СВЦЭМ!$A$33:$A$776,$A113,СВЦЭМ!$B$33:$B$776,E$83)+'СЕТ СН'!$H$12+СВЦЭМ!$D$10+'СЕТ СН'!$H$6-'СЕТ СН'!$H$22</f>
        <v>1203.1061485499999</v>
      </c>
      <c r="F113" s="36">
        <f>SUMIFS(СВЦЭМ!$C$33:$C$776,СВЦЭМ!$A$33:$A$776,$A113,СВЦЭМ!$B$33:$B$776,F$83)+'СЕТ СН'!$H$12+СВЦЭМ!$D$10+'СЕТ СН'!$H$6-'СЕТ СН'!$H$22</f>
        <v>1190.84735028</v>
      </c>
      <c r="G113" s="36">
        <f>SUMIFS(СВЦЭМ!$C$33:$C$776,СВЦЭМ!$A$33:$A$776,$A113,СВЦЭМ!$B$33:$B$776,G$83)+'СЕТ СН'!$H$12+СВЦЭМ!$D$10+'СЕТ СН'!$H$6-'СЕТ СН'!$H$22</f>
        <v>1207.3635036800001</v>
      </c>
      <c r="H113" s="36">
        <f>SUMIFS(СВЦЭМ!$C$33:$C$776,СВЦЭМ!$A$33:$A$776,$A113,СВЦЭМ!$B$33:$B$776,H$83)+'СЕТ СН'!$H$12+СВЦЭМ!$D$10+'СЕТ СН'!$H$6-'СЕТ СН'!$H$22</f>
        <v>1234.2957936099999</v>
      </c>
      <c r="I113" s="36">
        <f>SUMIFS(СВЦЭМ!$C$33:$C$776,СВЦЭМ!$A$33:$A$776,$A113,СВЦЭМ!$B$33:$B$776,I$83)+'СЕТ СН'!$H$12+СВЦЭМ!$D$10+'СЕТ СН'!$H$6-'СЕТ СН'!$H$22</f>
        <v>1246.8413934299999</v>
      </c>
      <c r="J113" s="36">
        <f>SUMIFS(СВЦЭМ!$C$33:$C$776,СВЦЭМ!$A$33:$A$776,$A113,СВЦЭМ!$B$33:$B$776,J$83)+'СЕТ СН'!$H$12+СВЦЭМ!$D$10+'СЕТ СН'!$H$6-'СЕТ СН'!$H$22</f>
        <v>1187.34285746</v>
      </c>
      <c r="K113" s="36">
        <f>SUMIFS(СВЦЭМ!$C$33:$C$776,СВЦЭМ!$A$33:$A$776,$A113,СВЦЭМ!$B$33:$B$776,K$83)+'СЕТ СН'!$H$12+СВЦЭМ!$D$10+'СЕТ СН'!$H$6-'СЕТ СН'!$H$22</f>
        <v>1081.0129748700001</v>
      </c>
      <c r="L113" s="36">
        <f>SUMIFS(СВЦЭМ!$C$33:$C$776,СВЦЭМ!$A$33:$A$776,$A113,СВЦЭМ!$B$33:$B$776,L$83)+'СЕТ СН'!$H$12+СВЦЭМ!$D$10+'СЕТ СН'!$H$6-'СЕТ СН'!$H$22</f>
        <v>989.21594355999991</v>
      </c>
      <c r="M113" s="36">
        <f>SUMIFS(СВЦЭМ!$C$33:$C$776,СВЦЭМ!$A$33:$A$776,$A113,СВЦЭМ!$B$33:$B$776,M$83)+'СЕТ СН'!$H$12+СВЦЭМ!$D$10+'СЕТ СН'!$H$6-'СЕТ СН'!$H$22</f>
        <v>982.72286121999991</v>
      </c>
      <c r="N113" s="36">
        <f>SUMIFS(СВЦЭМ!$C$33:$C$776,СВЦЭМ!$A$33:$A$776,$A113,СВЦЭМ!$B$33:$B$776,N$83)+'СЕТ СН'!$H$12+СВЦЭМ!$D$10+'СЕТ СН'!$H$6-'СЕТ СН'!$H$22</f>
        <v>1011.2659178199999</v>
      </c>
      <c r="O113" s="36">
        <f>SUMIFS(СВЦЭМ!$C$33:$C$776,СВЦЭМ!$A$33:$A$776,$A113,СВЦЭМ!$B$33:$B$776,O$83)+'СЕТ СН'!$H$12+СВЦЭМ!$D$10+'СЕТ СН'!$H$6-'СЕТ СН'!$H$22</f>
        <v>1008.34703382</v>
      </c>
      <c r="P113" s="36">
        <f>SUMIFS(СВЦЭМ!$C$33:$C$776,СВЦЭМ!$A$33:$A$776,$A113,СВЦЭМ!$B$33:$B$776,P$83)+'СЕТ СН'!$H$12+СВЦЭМ!$D$10+'СЕТ СН'!$H$6-'СЕТ СН'!$H$22</f>
        <v>1008.54312226</v>
      </c>
      <c r="Q113" s="36">
        <f>SUMIFS(СВЦЭМ!$C$33:$C$776,СВЦЭМ!$A$33:$A$776,$A113,СВЦЭМ!$B$33:$B$776,Q$83)+'СЕТ СН'!$H$12+СВЦЭМ!$D$10+'СЕТ СН'!$H$6-'СЕТ СН'!$H$22</f>
        <v>1013.5839801899999</v>
      </c>
      <c r="R113" s="36">
        <f>SUMIFS(СВЦЭМ!$C$33:$C$776,СВЦЭМ!$A$33:$A$776,$A113,СВЦЭМ!$B$33:$B$776,R$83)+'СЕТ СН'!$H$12+СВЦЭМ!$D$10+'СЕТ СН'!$H$6-'СЕТ СН'!$H$22</f>
        <v>1017.80702277</v>
      </c>
      <c r="S113" s="36">
        <f>SUMIFS(СВЦЭМ!$C$33:$C$776,СВЦЭМ!$A$33:$A$776,$A113,СВЦЭМ!$B$33:$B$776,S$83)+'СЕТ СН'!$H$12+СВЦЭМ!$D$10+'СЕТ СН'!$H$6-'СЕТ СН'!$H$22</f>
        <v>1019.59525717</v>
      </c>
      <c r="T113" s="36">
        <f>SUMIFS(СВЦЭМ!$C$33:$C$776,СВЦЭМ!$A$33:$A$776,$A113,СВЦЭМ!$B$33:$B$776,T$83)+'СЕТ СН'!$H$12+СВЦЭМ!$D$10+'СЕТ СН'!$H$6-'СЕТ СН'!$H$22</f>
        <v>1022.7887758900001</v>
      </c>
      <c r="U113" s="36">
        <f>SUMIFS(СВЦЭМ!$C$33:$C$776,СВЦЭМ!$A$33:$A$776,$A113,СВЦЭМ!$B$33:$B$776,U$83)+'СЕТ СН'!$H$12+СВЦЭМ!$D$10+'СЕТ СН'!$H$6-'СЕТ СН'!$H$22</f>
        <v>1018.28813489</v>
      </c>
      <c r="V113" s="36">
        <f>SUMIFS(СВЦЭМ!$C$33:$C$776,СВЦЭМ!$A$33:$A$776,$A113,СВЦЭМ!$B$33:$B$776,V$83)+'СЕТ СН'!$H$12+СВЦЭМ!$D$10+'СЕТ СН'!$H$6-'СЕТ СН'!$H$22</f>
        <v>1009.5180180300001</v>
      </c>
      <c r="W113" s="36">
        <f>SUMIFS(СВЦЭМ!$C$33:$C$776,СВЦЭМ!$A$33:$A$776,$A113,СВЦЭМ!$B$33:$B$776,W$83)+'СЕТ СН'!$H$12+СВЦЭМ!$D$10+'СЕТ СН'!$H$6-'СЕТ СН'!$H$22</f>
        <v>977.80258180999999</v>
      </c>
      <c r="X113" s="36">
        <f>SUMIFS(СВЦЭМ!$C$33:$C$776,СВЦЭМ!$A$33:$A$776,$A113,СВЦЭМ!$B$33:$B$776,X$83)+'СЕТ СН'!$H$12+СВЦЭМ!$D$10+'СЕТ СН'!$H$6-'СЕТ СН'!$H$22</f>
        <v>1026.69415716</v>
      </c>
      <c r="Y113" s="36">
        <f>SUMIFS(СВЦЭМ!$C$33:$C$776,СВЦЭМ!$A$33:$A$776,$A113,СВЦЭМ!$B$33:$B$776,Y$83)+'СЕТ СН'!$H$12+СВЦЭМ!$D$10+'СЕТ СН'!$H$6-'СЕТ СН'!$H$22</f>
        <v>1133.4193483399999</v>
      </c>
      <c r="AA113" s="37"/>
    </row>
    <row r="114" spans="1:27" ht="15.75" hidden="1" x14ac:dyDescent="0.2">
      <c r="A114" s="35">
        <f t="shared" si="2"/>
        <v>44013</v>
      </c>
      <c r="B114" s="36">
        <f>SUMIFS(СВЦЭМ!$C$33:$C$776,СВЦЭМ!$A$33:$A$776,$A114,СВЦЭМ!$B$33:$B$776,B$83)+'СЕТ СН'!$H$12+СВЦЭМ!$D$10+'СЕТ СН'!$H$6-'СЕТ СН'!$H$22</f>
        <v>294.68000804999997</v>
      </c>
      <c r="C114" s="36">
        <f>SUMIFS(СВЦЭМ!$C$33:$C$776,СВЦЭМ!$A$33:$A$776,$A114,СВЦЭМ!$B$33:$B$776,C$83)+'СЕТ СН'!$H$12+СВЦЭМ!$D$10+'СЕТ СН'!$H$6-'СЕТ СН'!$H$22</f>
        <v>294.68000804999997</v>
      </c>
      <c r="D114" s="36">
        <f>SUMIFS(СВЦЭМ!$C$33:$C$776,СВЦЭМ!$A$33:$A$776,$A114,СВЦЭМ!$B$33:$B$776,D$83)+'СЕТ СН'!$H$12+СВЦЭМ!$D$10+'СЕТ СН'!$H$6-'СЕТ СН'!$H$22</f>
        <v>294.68000804999997</v>
      </c>
      <c r="E114" s="36">
        <f>SUMIFS(СВЦЭМ!$C$33:$C$776,СВЦЭМ!$A$33:$A$776,$A114,СВЦЭМ!$B$33:$B$776,E$83)+'СЕТ СН'!$H$12+СВЦЭМ!$D$10+'СЕТ СН'!$H$6-'СЕТ СН'!$H$22</f>
        <v>294.68000804999997</v>
      </c>
      <c r="F114" s="36">
        <f>SUMIFS(СВЦЭМ!$C$33:$C$776,СВЦЭМ!$A$33:$A$776,$A114,СВЦЭМ!$B$33:$B$776,F$83)+'СЕТ СН'!$H$12+СВЦЭМ!$D$10+'СЕТ СН'!$H$6-'СЕТ СН'!$H$22</f>
        <v>294.68000804999997</v>
      </c>
      <c r="G114" s="36">
        <f>SUMIFS(СВЦЭМ!$C$33:$C$776,СВЦЭМ!$A$33:$A$776,$A114,СВЦЭМ!$B$33:$B$776,G$83)+'СЕТ СН'!$H$12+СВЦЭМ!$D$10+'СЕТ СН'!$H$6-'СЕТ СН'!$H$22</f>
        <v>294.68000804999997</v>
      </c>
      <c r="H114" s="36">
        <f>SUMIFS(СВЦЭМ!$C$33:$C$776,СВЦЭМ!$A$33:$A$776,$A114,СВЦЭМ!$B$33:$B$776,H$83)+'СЕТ СН'!$H$12+СВЦЭМ!$D$10+'СЕТ СН'!$H$6-'СЕТ СН'!$H$22</f>
        <v>294.68000804999997</v>
      </c>
      <c r="I114" s="36">
        <f>SUMIFS(СВЦЭМ!$C$33:$C$776,СВЦЭМ!$A$33:$A$776,$A114,СВЦЭМ!$B$33:$B$776,I$83)+'СЕТ СН'!$H$12+СВЦЭМ!$D$10+'СЕТ СН'!$H$6-'СЕТ СН'!$H$22</f>
        <v>294.68000804999997</v>
      </c>
      <c r="J114" s="36">
        <f>SUMIFS(СВЦЭМ!$C$33:$C$776,СВЦЭМ!$A$33:$A$776,$A114,СВЦЭМ!$B$33:$B$776,J$83)+'СЕТ СН'!$H$12+СВЦЭМ!$D$10+'СЕТ СН'!$H$6-'СЕТ СН'!$H$22</f>
        <v>294.68000804999997</v>
      </c>
      <c r="K114" s="36">
        <f>SUMIFS(СВЦЭМ!$C$33:$C$776,СВЦЭМ!$A$33:$A$776,$A114,СВЦЭМ!$B$33:$B$776,K$83)+'СЕТ СН'!$H$12+СВЦЭМ!$D$10+'СЕТ СН'!$H$6-'СЕТ СН'!$H$22</f>
        <v>294.68000804999997</v>
      </c>
      <c r="L114" s="36">
        <f>SUMIFS(СВЦЭМ!$C$33:$C$776,СВЦЭМ!$A$33:$A$776,$A114,СВЦЭМ!$B$33:$B$776,L$83)+'СЕТ СН'!$H$12+СВЦЭМ!$D$10+'СЕТ СН'!$H$6-'СЕТ СН'!$H$22</f>
        <v>294.68000804999997</v>
      </c>
      <c r="M114" s="36">
        <f>SUMIFS(СВЦЭМ!$C$33:$C$776,СВЦЭМ!$A$33:$A$776,$A114,СВЦЭМ!$B$33:$B$776,M$83)+'СЕТ СН'!$H$12+СВЦЭМ!$D$10+'СЕТ СН'!$H$6-'СЕТ СН'!$H$22</f>
        <v>294.68000804999997</v>
      </c>
      <c r="N114" s="36">
        <f>SUMIFS(СВЦЭМ!$C$33:$C$776,СВЦЭМ!$A$33:$A$776,$A114,СВЦЭМ!$B$33:$B$776,N$83)+'СЕТ СН'!$H$12+СВЦЭМ!$D$10+'СЕТ СН'!$H$6-'СЕТ СН'!$H$22</f>
        <v>294.68000804999997</v>
      </c>
      <c r="O114" s="36">
        <f>SUMIFS(СВЦЭМ!$C$33:$C$776,СВЦЭМ!$A$33:$A$776,$A114,СВЦЭМ!$B$33:$B$776,O$83)+'СЕТ СН'!$H$12+СВЦЭМ!$D$10+'СЕТ СН'!$H$6-'СЕТ СН'!$H$22</f>
        <v>294.68000804999997</v>
      </c>
      <c r="P114" s="36">
        <f>SUMIFS(СВЦЭМ!$C$33:$C$776,СВЦЭМ!$A$33:$A$776,$A114,СВЦЭМ!$B$33:$B$776,P$83)+'СЕТ СН'!$H$12+СВЦЭМ!$D$10+'СЕТ СН'!$H$6-'СЕТ СН'!$H$22</f>
        <v>294.68000804999997</v>
      </c>
      <c r="Q114" s="36">
        <f>SUMIFS(СВЦЭМ!$C$33:$C$776,СВЦЭМ!$A$33:$A$776,$A114,СВЦЭМ!$B$33:$B$776,Q$83)+'СЕТ СН'!$H$12+СВЦЭМ!$D$10+'СЕТ СН'!$H$6-'СЕТ СН'!$H$22</f>
        <v>294.68000804999997</v>
      </c>
      <c r="R114" s="36">
        <f>SUMIFS(СВЦЭМ!$C$33:$C$776,СВЦЭМ!$A$33:$A$776,$A114,СВЦЭМ!$B$33:$B$776,R$83)+'СЕТ СН'!$H$12+СВЦЭМ!$D$10+'СЕТ СН'!$H$6-'СЕТ СН'!$H$22</f>
        <v>294.68000804999997</v>
      </c>
      <c r="S114" s="36">
        <f>SUMIFS(СВЦЭМ!$C$33:$C$776,СВЦЭМ!$A$33:$A$776,$A114,СВЦЭМ!$B$33:$B$776,S$83)+'СЕТ СН'!$H$12+СВЦЭМ!$D$10+'СЕТ СН'!$H$6-'СЕТ СН'!$H$22</f>
        <v>294.68000804999997</v>
      </c>
      <c r="T114" s="36">
        <f>SUMIFS(СВЦЭМ!$C$33:$C$776,СВЦЭМ!$A$33:$A$776,$A114,СВЦЭМ!$B$33:$B$776,T$83)+'СЕТ СН'!$H$12+СВЦЭМ!$D$10+'СЕТ СН'!$H$6-'СЕТ СН'!$H$22</f>
        <v>294.68000804999997</v>
      </c>
      <c r="U114" s="36">
        <f>SUMIFS(СВЦЭМ!$C$33:$C$776,СВЦЭМ!$A$33:$A$776,$A114,СВЦЭМ!$B$33:$B$776,U$83)+'СЕТ СН'!$H$12+СВЦЭМ!$D$10+'СЕТ СН'!$H$6-'СЕТ СН'!$H$22</f>
        <v>294.68000804999997</v>
      </c>
      <c r="V114" s="36">
        <f>SUMIFS(СВЦЭМ!$C$33:$C$776,СВЦЭМ!$A$33:$A$776,$A114,СВЦЭМ!$B$33:$B$776,V$83)+'СЕТ СН'!$H$12+СВЦЭМ!$D$10+'СЕТ СН'!$H$6-'СЕТ СН'!$H$22</f>
        <v>294.68000804999997</v>
      </c>
      <c r="W114" s="36">
        <f>SUMIFS(СВЦЭМ!$C$33:$C$776,СВЦЭМ!$A$33:$A$776,$A114,СВЦЭМ!$B$33:$B$776,W$83)+'СЕТ СН'!$H$12+СВЦЭМ!$D$10+'СЕТ СН'!$H$6-'СЕТ СН'!$H$22</f>
        <v>294.68000804999997</v>
      </c>
      <c r="X114" s="36">
        <f>SUMIFS(СВЦЭМ!$C$33:$C$776,СВЦЭМ!$A$33:$A$776,$A114,СВЦЭМ!$B$33:$B$776,X$83)+'СЕТ СН'!$H$12+СВЦЭМ!$D$10+'СЕТ СН'!$H$6-'СЕТ СН'!$H$22</f>
        <v>294.68000804999997</v>
      </c>
      <c r="Y114" s="36">
        <f>SUMIFS(СВЦЭМ!$C$33:$C$776,СВЦЭМ!$A$33:$A$776,$A114,СВЦЭМ!$B$33:$B$776,Y$83)+'СЕТ СН'!$H$12+СВЦЭМ!$D$10+'СЕТ СН'!$H$6-'СЕТ СН'!$H$22</f>
        <v>294.68000804999997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01.06.2020</v>
      </c>
      <c r="B120" s="36">
        <f>SUMIFS(СВЦЭМ!$C$33:$C$776,СВЦЭМ!$A$33:$A$776,$A120,СВЦЭМ!$B$33:$B$776,B$119)+'СЕТ СН'!$I$12+СВЦЭМ!$D$10+'СЕТ СН'!$I$6-'СЕТ СН'!$I$22</f>
        <v>1364.30799269</v>
      </c>
      <c r="C120" s="36">
        <f>SUMIFS(СВЦЭМ!$C$33:$C$776,СВЦЭМ!$A$33:$A$776,$A120,СВЦЭМ!$B$33:$B$776,C$119)+'СЕТ СН'!$I$12+СВЦЭМ!$D$10+'СЕТ СН'!$I$6-'СЕТ СН'!$I$22</f>
        <v>1373.5665286599999</v>
      </c>
      <c r="D120" s="36">
        <f>SUMIFS(СВЦЭМ!$C$33:$C$776,СВЦЭМ!$A$33:$A$776,$A120,СВЦЭМ!$B$33:$B$776,D$119)+'СЕТ СН'!$I$12+СВЦЭМ!$D$10+'СЕТ СН'!$I$6-'СЕТ СН'!$I$22</f>
        <v>1392.38503406</v>
      </c>
      <c r="E120" s="36">
        <f>SUMIFS(СВЦЭМ!$C$33:$C$776,СВЦЭМ!$A$33:$A$776,$A120,СВЦЭМ!$B$33:$B$776,E$119)+'СЕТ СН'!$I$12+СВЦЭМ!$D$10+'СЕТ СН'!$I$6-'СЕТ СН'!$I$22</f>
        <v>1402.6756593299999</v>
      </c>
      <c r="F120" s="36">
        <f>SUMIFS(СВЦЭМ!$C$33:$C$776,СВЦЭМ!$A$33:$A$776,$A120,СВЦЭМ!$B$33:$B$776,F$119)+'СЕТ СН'!$I$12+СВЦЭМ!$D$10+'СЕТ СН'!$I$6-'СЕТ СН'!$I$22</f>
        <v>1401.5326556499999</v>
      </c>
      <c r="G120" s="36">
        <f>SUMIFS(СВЦЭМ!$C$33:$C$776,СВЦЭМ!$A$33:$A$776,$A120,СВЦЭМ!$B$33:$B$776,G$119)+'СЕТ СН'!$I$12+СВЦЭМ!$D$10+'СЕТ СН'!$I$6-'СЕТ СН'!$I$22</f>
        <v>1399.07139319</v>
      </c>
      <c r="H120" s="36">
        <f>SUMIFS(СВЦЭМ!$C$33:$C$776,СВЦЭМ!$A$33:$A$776,$A120,СВЦЭМ!$B$33:$B$776,H$119)+'СЕТ СН'!$I$12+СВЦЭМ!$D$10+'СЕТ СН'!$I$6-'СЕТ СН'!$I$22</f>
        <v>1374.2776724800001</v>
      </c>
      <c r="I120" s="36">
        <f>SUMIFS(СВЦЭМ!$C$33:$C$776,СВЦЭМ!$A$33:$A$776,$A120,СВЦЭМ!$B$33:$B$776,I$119)+'СЕТ СН'!$I$12+СВЦЭМ!$D$10+'СЕТ СН'!$I$6-'СЕТ СН'!$I$22</f>
        <v>1369.4532865799999</v>
      </c>
      <c r="J120" s="36">
        <f>SUMIFS(СВЦЭМ!$C$33:$C$776,СВЦЭМ!$A$33:$A$776,$A120,СВЦЭМ!$B$33:$B$776,J$119)+'СЕТ СН'!$I$12+СВЦЭМ!$D$10+'СЕТ СН'!$I$6-'СЕТ СН'!$I$22</f>
        <v>1329.9390026999999</v>
      </c>
      <c r="K120" s="36">
        <f>SUMIFS(СВЦЭМ!$C$33:$C$776,СВЦЭМ!$A$33:$A$776,$A120,СВЦЭМ!$B$33:$B$776,K$119)+'СЕТ СН'!$I$12+СВЦЭМ!$D$10+'СЕТ СН'!$I$6-'СЕТ СН'!$I$22</f>
        <v>1264.20254744</v>
      </c>
      <c r="L120" s="36">
        <f>SUMIFS(СВЦЭМ!$C$33:$C$776,СВЦЭМ!$A$33:$A$776,$A120,СВЦЭМ!$B$33:$B$776,L$119)+'СЕТ СН'!$I$12+СВЦЭМ!$D$10+'СЕТ СН'!$I$6-'СЕТ СН'!$I$22</f>
        <v>1295.1616779999999</v>
      </c>
      <c r="M120" s="36">
        <f>SUMIFS(СВЦЭМ!$C$33:$C$776,СВЦЭМ!$A$33:$A$776,$A120,СВЦЭМ!$B$33:$B$776,M$119)+'СЕТ СН'!$I$12+СВЦЭМ!$D$10+'СЕТ СН'!$I$6-'СЕТ СН'!$I$22</f>
        <v>1312.7842046600001</v>
      </c>
      <c r="N120" s="36">
        <f>SUMIFS(СВЦЭМ!$C$33:$C$776,СВЦЭМ!$A$33:$A$776,$A120,СВЦЭМ!$B$33:$B$776,N$119)+'СЕТ СН'!$I$12+СВЦЭМ!$D$10+'СЕТ СН'!$I$6-'СЕТ СН'!$I$22</f>
        <v>1310.5857588900001</v>
      </c>
      <c r="O120" s="36">
        <f>SUMIFS(СВЦЭМ!$C$33:$C$776,СВЦЭМ!$A$33:$A$776,$A120,СВЦЭМ!$B$33:$B$776,O$119)+'СЕТ СН'!$I$12+СВЦЭМ!$D$10+'СЕТ СН'!$I$6-'СЕТ СН'!$I$22</f>
        <v>1290.5435394000001</v>
      </c>
      <c r="P120" s="36">
        <f>SUMIFS(СВЦЭМ!$C$33:$C$776,СВЦЭМ!$A$33:$A$776,$A120,СВЦЭМ!$B$33:$B$776,P$119)+'СЕТ СН'!$I$12+СВЦЭМ!$D$10+'СЕТ СН'!$I$6-'СЕТ СН'!$I$22</f>
        <v>1286.4029838900001</v>
      </c>
      <c r="Q120" s="36">
        <f>SUMIFS(СВЦЭМ!$C$33:$C$776,СВЦЭМ!$A$33:$A$776,$A120,СВЦЭМ!$B$33:$B$776,Q$119)+'СЕТ СН'!$I$12+СВЦЭМ!$D$10+'СЕТ СН'!$I$6-'СЕТ СН'!$I$22</f>
        <v>1290.4978497699999</v>
      </c>
      <c r="R120" s="36">
        <f>SUMIFS(СВЦЭМ!$C$33:$C$776,СВЦЭМ!$A$33:$A$776,$A120,СВЦЭМ!$B$33:$B$776,R$119)+'СЕТ СН'!$I$12+СВЦЭМ!$D$10+'СЕТ СН'!$I$6-'СЕТ СН'!$I$22</f>
        <v>1283.57815248</v>
      </c>
      <c r="S120" s="36">
        <f>SUMIFS(СВЦЭМ!$C$33:$C$776,СВЦЭМ!$A$33:$A$776,$A120,СВЦЭМ!$B$33:$B$776,S$119)+'СЕТ СН'!$I$12+СВЦЭМ!$D$10+'СЕТ СН'!$I$6-'СЕТ СН'!$I$22</f>
        <v>1287.84153672</v>
      </c>
      <c r="T120" s="36">
        <f>SUMIFS(СВЦЭМ!$C$33:$C$776,СВЦЭМ!$A$33:$A$776,$A120,СВЦЭМ!$B$33:$B$776,T$119)+'СЕТ СН'!$I$12+СВЦЭМ!$D$10+'СЕТ СН'!$I$6-'СЕТ СН'!$I$22</f>
        <v>1291.3685581699999</v>
      </c>
      <c r="U120" s="36">
        <f>SUMIFS(СВЦЭМ!$C$33:$C$776,СВЦЭМ!$A$33:$A$776,$A120,СВЦЭМ!$B$33:$B$776,U$119)+'СЕТ СН'!$I$12+СВЦЭМ!$D$10+'СЕТ СН'!$I$6-'СЕТ СН'!$I$22</f>
        <v>1274.1847556</v>
      </c>
      <c r="V120" s="36">
        <f>SUMIFS(СВЦЭМ!$C$33:$C$776,СВЦЭМ!$A$33:$A$776,$A120,СВЦЭМ!$B$33:$B$776,V$119)+'СЕТ СН'!$I$12+СВЦЭМ!$D$10+'СЕТ СН'!$I$6-'СЕТ СН'!$I$22</f>
        <v>1289.51401401</v>
      </c>
      <c r="W120" s="36">
        <f>SUMIFS(СВЦЭМ!$C$33:$C$776,СВЦЭМ!$A$33:$A$776,$A120,СВЦЭМ!$B$33:$B$776,W$119)+'СЕТ СН'!$I$12+СВЦЭМ!$D$10+'СЕТ СН'!$I$6-'СЕТ СН'!$I$22</f>
        <v>1313.2277753400001</v>
      </c>
      <c r="X120" s="36">
        <f>SUMIFS(СВЦЭМ!$C$33:$C$776,СВЦЭМ!$A$33:$A$776,$A120,СВЦЭМ!$B$33:$B$776,X$119)+'СЕТ СН'!$I$12+СВЦЭМ!$D$10+'СЕТ СН'!$I$6-'СЕТ СН'!$I$22</f>
        <v>1284.7647100900001</v>
      </c>
      <c r="Y120" s="36">
        <f>SUMIFS(СВЦЭМ!$C$33:$C$776,СВЦЭМ!$A$33:$A$776,$A120,СВЦЭМ!$B$33:$B$776,Y$119)+'СЕТ СН'!$I$12+СВЦЭМ!$D$10+'СЕТ СН'!$I$6-'СЕТ СН'!$I$22</f>
        <v>1315.0241839800001</v>
      </c>
    </row>
    <row r="121" spans="1:27" ht="15.75" x14ac:dyDescent="0.2">
      <c r="A121" s="35">
        <f>A120+1</f>
        <v>43984</v>
      </c>
      <c r="B121" s="36">
        <f>SUMIFS(СВЦЭМ!$C$33:$C$776,СВЦЭМ!$A$33:$A$776,$A121,СВЦЭМ!$B$33:$B$776,B$119)+'СЕТ СН'!$I$12+СВЦЭМ!$D$10+'СЕТ СН'!$I$6-'СЕТ СН'!$I$22</f>
        <v>1338.85190646</v>
      </c>
      <c r="C121" s="36">
        <f>SUMIFS(СВЦЭМ!$C$33:$C$776,СВЦЭМ!$A$33:$A$776,$A121,СВЦЭМ!$B$33:$B$776,C$119)+'СЕТ СН'!$I$12+СВЦЭМ!$D$10+'СЕТ СН'!$I$6-'СЕТ СН'!$I$22</f>
        <v>1379.2588863799999</v>
      </c>
      <c r="D121" s="36">
        <f>SUMIFS(СВЦЭМ!$C$33:$C$776,СВЦЭМ!$A$33:$A$776,$A121,СВЦЭМ!$B$33:$B$776,D$119)+'СЕТ СН'!$I$12+СВЦЭМ!$D$10+'СЕТ СН'!$I$6-'СЕТ СН'!$I$22</f>
        <v>1405.44559955</v>
      </c>
      <c r="E121" s="36">
        <f>SUMIFS(СВЦЭМ!$C$33:$C$776,СВЦЭМ!$A$33:$A$776,$A121,СВЦЭМ!$B$33:$B$776,E$119)+'СЕТ СН'!$I$12+СВЦЭМ!$D$10+'СЕТ СН'!$I$6-'СЕТ СН'!$I$22</f>
        <v>1421.84892304</v>
      </c>
      <c r="F121" s="36">
        <f>SUMIFS(СВЦЭМ!$C$33:$C$776,СВЦЭМ!$A$33:$A$776,$A121,СВЦЭМ!$B$33:$B$776,F$119)+'СЕТ СН'!$I$12+СВЦЭМ!$D$10+'СЕТ СН'!$I$6-'СЕТ СН'!$I$22</f>
        <v>1425.58073625</v>
      </c>
      <c r="G121" s="36">
        <f>SUMIFS(СВЦЭМ!$C$33:$C$776,СВЦЭМ!$A$33:$A$776,$A121,СВЦЭМ!$B$33:$B$776,G$119)+'СЕТ СН'!$I$12+СВЦЭМ!$D$10+'СЕТ СН'!$I$6-'СЕТ СН'!$I$22</f>
        <v>1418.23577052</v>
      </c>
      <c r="H121" s="36">
        <f>SUMIFS(СВЦЭМ!$C$33:$C$776,СВЦЭМ!$A$33:$A$776,$A121,СВЦЭМ!$B$33:$B$776,H$119)+'СЕТ СН'!$I$12+СВЦЭМ!$D$10+'СЕТ СН'!$I$6-'СЕТ СН'!$I$22</f>
        <v>1376.6719490200001</v>
      </c>
      <c r="I121" s="36">
        <f>SUMIFS(СВЦЭМ!$C$33:$C$776,СВЦЭМ!$A$33:$A$776,$A121,СВЦЭМ!$B$33:$B$776,I$119)+'СЕТ СН'!$I$12+СВЦЭМ!$D$10+'СЕТ СН'!$I$6-'СЕТ СН'!$I$22</f>
        <v>1325.30494331</v>
      </c>
      <c r="J121" s="36">
        <f>SUMIFS(СВЦЭМ!$C$33:$C$776,СВЦЭМ!$A$33:$A$776,$A121,СВЦЭМ!$B$33:$B$776,J$119)+'СЕТ СН'!$I$12+СВЦЭМ!$D$10+'СЕТ СН'!$I$6-'СЕТ СН'!$I$22</f>
        <v>1342.5978751099999</v>
      </c>
      <c r="K121" s="36">
        <f>SUMIFS(СВЦЭМ!$C$33:$C$776,СВЦЭМ!$A$33:$A$776,$A121,СВЦЭМ!$B$33:$B$776,K$119)+'СЕТ СН'!$I$12+СВЦЭМ!$D$10+'СЕТ СН'!$I$6-'СЕТ СН'!$I$22</f>
        <v>1339.7779872999999</v>
      </c>
      <c r="L121" s="36">
        <f>SUMIFS(СВЦЭМ!$C$33:$C$776,СВЦЭМ!$A$33:$A$776,$A121,СВЦЭМ!$B$33:$B$776,L$119)+'СЕТ СН'!$I$12+СВЦЭМ!$D$10+'СЕТ СН'!$I$6-'СЕТ СН'!$I$22</f>
        <v>1333.92263544</v>
      </c>
      <c r="M121" s="36">
        <f>SUMIFS(СВЦЭМ!$C$33:$C$776,СВЦЭМ!$A$33:$A$776,$A121,СВЦЭМ!$B$33:$B$776,M$119)+'СЕТ СН'!$I$12+СВЦЭМ!$D$10+'СЕТ СН'!$I$6-'СЕТ СН'!$I$22</f>
        <v>1307.65780234</v>
      </c>
      <c r="N121" s="36">
        <f>SUMIFS(СВЦЭМ!$C$33:$C$776,СВЦЭМ!$A$33:$A$776,$A121,СВЦЭМ!$B$33:$B$776,N$119)+'СЕТ СН'!$I$12+СВЦЭМ!$D$10+'СЕТ СН'!$I$6-'СЕТ СН'!$I$22</f>
        <v>1302.7647175899999</v>
      </c>
      <c r="O121" s="36">
        <f>SUMIFS(СВЦЭМ!$C$33:$C$776,СВЦЭМ!$A$33:$A$776,$A121,СВЦЭМ!$B$33:$B$776,O$119)+'СЕТ СН'!$I$12+СВЦЭМ!$D$10+'СЕТ СН'!$I$6-'СЕТ СН'!$I$22</f>
        <v>1302.43545696</v>
      </c>
      <c r="P121" s="36">
        <f>SUMIFS(СВЦЭМ!$C$33:$C$776,СВЦЭМ!$A$33:$A$776,$A121,СВЦЭМ!$B$33:$B$776,P$119)+'СЕТ СН'!$I$12+СВЦЭМ!$D$10+'СЕТ СН'!$I$6-'СЕТ СН'!$I$22</f>
        <v>1316.1267659099999</v>
      </c>
      <c r="Q121" s="36">
        <f>SUMIFS(СВЦЭМ!$C$33:$C$776,СВЦЭМ!$A$33:$A$776,$A121,СВЦЭМ!$B$33:$B$776,Q$119)+'СЕТ СН'!$I$12+СВЦЭМ!$D$10+'СЕТ СН'!$I$6-'СЕТ СН'!$I$22</f>
        <v>1311.8359061000001</v>
      </c>
      <c r="R121" s="36">
        <f>SUMIFS(СВЦЭМ!$C$33:$C$776,СВЦЭМ!$A$33:$A$776,$A121,СВЦЭМ!$B$33:$B$776,R$119)+'СЕТ СН'!$I$12+СВЦЭМ!$D$10+'СЕТ СН'!$I$6-'СЕТ СН'!$I$22</f>
        <v>1303.23232145</v>
      </c>
      <c r="S121" s="36">
        <f>SUMIFS(СВЦЭМ!$C$33:$C$776,СВЦЭМ!$A$33:$A$776,$A121,СВЦЭМ!$B$33:$B$776,S$119)+'СЕТ СН'!$I$12+СВЦЭМ!$D$10+'СЕТ СН'!$I$6-'СЕТ СН'!$I$22</f>
        <v>1313.1736824500001</v>
      </c>
      <c r="T121" s="36">
        <f>SUMIFS(СВЦЭМ!$C$33:$C$776,СВЦЭМ!$A$33:$A$776,$A121,СВЦЭМ!$B$33:$B$776,T$119)+'СЕТ СН'!$I$12+СВЦЭМ!$D$10+'СЕТ СН'!$I$6-'СЕТ СН'!$I$22</f>
        <v>1330.28109829</v>
      </c>
      <c r="U121" s="36">
        <f>SUMIFS(СВЦЭМ!$C$33:$C$776,СВЦЭМ!$A$33:$A$776,$A121,СВЦЭМ!$B$33:$B$776,U$119)+'СЕТ СН'!$I$12+СВЦЭМ!$D$10+'СЕТ СН'!$I$6-'СЕТ СН'!$I$22</f>
        <v>1322.8386296200001</v>
      </c>
      <c r="V121" s="36">
        <f>SUMIFS(СВЦЭМ!$C$33:$C$776,СВЦЭМ!$A$33:$A$776,$A121,СВЦЭМ!$B$33:$B$776,V$119)+'СЕТ СН'!$I$12+СВЦЭМ!$D$10+'СЕТ СН'!$I$6-'СЕТ СН'!$I$22</f>
        <v>1320.06350307</v>
      </c>
      <c r="W121" s="36">
        <f>SUMIFS(СВЦЭМ!$C$33:$C$776,СВЦЭМ!$A$33:$A$776,$A121,СВЦЭМ!$B$33:$B$776,W$119)+'СЕТ СН'!$I$12+СВЦЭМ!$D$10+'СЕТ СН'!$I$6-'СЕТ СН'!$I$22</f>
        <v>1312.7413823500001</v>
      </c>
      <c r="X121" s="36">
        <f>SUMIFS(СВЦЭМ!$C$33:$C$776,СВЦЭМ!$A$33:$A$776,$A121,СВЦЭМ!$B$33:$B$776,X$119)+'СЕТ СН'!$I$12+СВЦЭМ!$D$10+'СЕТ СН'!$I$6-'СЕТ СН'!$I$22</f>
        <v>1286.7814346800001</v>
      </c>
      <c r="Y121" s="36">
        <f>SUMIFS(СВЦЭМ!$C$33:$C$776,СВЦЭМ!$A$33:$A$776,$A121,СВЦЭМ!$B$33:$B$776,Y$119)+'СЕТ СН'!$I$12+СВЦЭМ!$D$10+'СЕТ СН'!$I$6-'СЕТ СН'!$I$22</f>
        <v>1286.47535429</v>
      </c>
    </row>
    <row r="122" spans="1:27" ht="15.75" x14ac:dyDescent="0.2">
      <c r="A122" s="35">
        <f t="shared" ref="A122:A150" si="3">A121+1</f>
        <v>43985</v>
      </c>
      <c r="B122" s="36">
        <f>SUMIFS(СВЦЭМ!$C$33:$C$776,СВЦЭМ!$A$33:$A$776,$A122,СВЦЭМ!$B$33:$B$776,B$119)+'СЕТ СН'!$I$12+СВЦЭМ!$D$10+'СЕТ СН'!$I$6-'СЕТ СН'!$I$22</f>
        <v>1403.7099708999999</v>
      </c>
      <c r="C122" s="36">
        <f>SUMIFS(СВЦЭМ!$C$33:$C$776,СВЦЭМ!$A$33:$A$776,$A122,СВЦЭМ!$B$33:$B$776,C$119)+'СЕТ СН'!$I$12+СВЦЭМ!$D$10+'СЕТ СН'!$I$6-'СЕТ СН'!$I$22</f>
        <v>1425.7244725800001</v>
      </c>
      <c r="D122" s="36">
        <f>SUMIFS(СВЦЭМ!$C$33:$C$776,СВЦЭМ!$A$33:$A$776,$A122,СВЦЭМ!$B$33:$B$776,D$119)+'СЕТ СН'!$I$12+СВЦЭМ!$D$10+'СЕТ СН'!$I$6-'СЕТ СН'!$I$22</f>
        <v>1427.8161726999999</v>
      </c>
      <c r="E122" s="36">
        <f>SUMIFS(СВЦЭМ!$C$33:$C$776,СВЦЭМ!$A$33:$A$776,$A122,СВЦЭМ!$B$33:$B$776,E$119)+'СЕТ СН'!$I$12+СВЦЭМ!$D$10+'СЕТ СН'!$I$6-'СЕТ СН'!$I$22</f>
        <v>1431.9593349900001</v>
      </c>
      <c r="F122" s="36">
        <f>SUMIFS(СВЦЭМ!$C$33:$C$776,СВЦЭМ!$A$33:$A$776,$A122,СВЦЭМ!$B$33:$B$776,F$119)+'СЕТ СН'!$I$12+СВЦЭМ!$D$10+'СЕТ СН'!$I$6-'СЕТ СН'!$I$22</f>
        <v>1430.1543912500001</v>
      </c>
      <c r="G122" s="36">
        <f>SUMIFS(СВЦЭМ!$C$33:$C$776,СВЦЭМ!$A$33:$A$776,$A122,СВЦЭМ!$B$33:$B$776,G$119)+'СЕТ СН'!$I$12+СВЦЭМ!$D$10+'СЕТ СН'!$I$6-'СЕТ СН'!$I$22</f>
        <v>1428.6181344900001</v>
      </c>
      <c r="H122" s="36">
        <f>SUMIFS(СВЦЭМ!$C$33:$C$776,СВЦЭМ!$A$33:$A$776,$A122,СВЦЭМ!$B$33:$B$776,H$119)+'СЕТ СН'!$I$12+СВЦЭМ!$D$10+'СЕТ СН'!$I$6-'СЕТ СН'!$I$22</f>
        <v>1428.2971773900001</v>
      </c>
      <c r="I122" s="36">
        <f>SUMIFS(СВЦЭМ!$C$33:$C$776,СВЦЭМ!$A$33:$A$776,$A122,СВЦЭМ!$B$33:$B$776,I$119)+'СЕТ СН'!$I$12+СВЦЭМ!$D$10+'СЕТ СН'!$I$6-'СЕТ СН'!$I$22</f>
        <v>1394.8057224900001</v>
      </c>
      <c r="J122" s="36">
        <f>SUMIFS(СВЦЭМ!$C$33:$C$776,СВЦЭМ!$A$33:$A$776,$A122,СВЦЭМ!$B$33:$B$776,J$119)+'СЕТ СН'!$I$12+СВЦЭМ!$D$10+'СЕТ СН'!$I$6-'СЕТ СН'!$I$22</f>
        <v>1405.1129712700001</v>
      </c>
      <c r="K122" s="36">
        <f>SUMIFS(СВЦЭМ!$C$33:$C$776,СВЦЭМ!$A$33:$A$776,$A122,СВЦЭМ!$B$33:$B$776,K$119)+'СЕТ СН'!$I$12+СВЦЭМ!$D$10+'СЕТ СН'!$I$6-'СЕТ СН'!$I$22</f>
        <v>1399.2499295699999</v>
      </c>
      <c r="L122" s="36">
        <f>SUMIFS(СВЦЭМ!$C$33:$C$776,СВЦЭМ!$A$33:$A$776,$A122,СВЦЭМ!$B$33:$B$776,L$119)+'СЕТ СН'!$I$12+СВЦЭМ!$D$10+'СЕТ СН'!$I$6-'СЕТ СН'!$I$22</f>
        <v>1349.6134437200001</v>
      </c>
      <c r="M122" s="36">
        <f>SUMIFS(СВЦЭМ!$C$33:$C$776,СВЦЭМ!$A$33:$A$776,$A122,СВЦЭМ!$B$33:$B$776,M$119)+'СЕТ СН'!$I$12+СВЦЭМ!$D$10+'СЕТ СН'!$I$6-'СЕТ СН'!$I$22</f>
        <v>1296.18525221</v>
      </c>
      <c r="N122" s="36">
        <f>SUMIFS(СВЦЭМ!$C$33:$C$776,СВЦЭМ!$A$33:$A$776,$A122,СВЦЭМ!$B$33:$B$776,N$119)+'СЕТ СН'!$I$12+СВЦЭМ!$D$10+'СЕТ СН'!$I$6-'СЕТ СН'!$I$22</f>
        <v>1276.48312745</v>
      </c>
      <c r="O122" s="36">
        <f>SUMIFS(СВЦЭМ!$C$33:$C$776,СВЦЭМ!$A$33:$A$776,$A122,СВЦЭМ!$B$33:$B$776,O$119)+'СЕТ СН'!$I$12+СВЦЭМ!$D$10+'СЕТ СН'!$I$6-'СЕТ СН'!$I$22</f>
        <v>1278.2303656700001</v>
      </c>
      <c r="P122" s="36">
        <f>SUMIFS(СВЦЭМ!$C$33:$C$776,СВЦЭМ!$A$33:$A$776,$A122,СВЦЭМ!$B$33:$B$776,P$119)+'СЕТ СН'!$I$12+СВЦЭМ!$D$10+'СЕТ СН'!$I$6-'СЕТ СН'!$I$22</f>
        <v>1286.39987047</v>
      </c>
      <c r="Q122" s="36">
        <f>SUMIFS(СВЦЭМ!$C$33:$C$776,СВЦЭМ!$A$33:$A$776,$A122,СВЦЭМ!$B$33:$B$776,Q$119)+'СЕТ СН'!$I$12+СВЦЭМ!$D$10+'СЕТ СН'!$I$6-'СЕТ СН'!$I$22</f>
        <v>1284.46282924</v>
      </c>
      <c r="R122" s="36">
        <f>SUMIFS(СВЦЭМ!$C$33:$C$776,СВЦЭМ!$A$33:$A$776,$A122,СВЦЭМ!$B$33:$B$776,R$119)+'СЕТ СН'!$I$12+СВЦЭМ!$D$10+'СЕТ СН'!$I$6-'СЕТ СН'!$I$22</f>
        <v>1282.7795898100001</v>
      </c>
      <c r="S122" s="36">
        <f>SUMIFS(СВЦЭМ!$C$33:$C$776,СВЦЭМ!$A$33:$A$776,$A122,СВЦЭМ!$B$33:$B$776,S$119)+'СЕТ СН'!$I$12+СВЦЭМ!$D$10+'СЕТ СН'!$I$6-'СЕТ СН'!$I$22</f>
        <v>1280.2200323100001</v>
      </c>
      <c r="T122" s="36">
        <f>SUMIFS(СВЦЭМ!$C$33:$C$776,СВЦЭМ!$A$33:$A$776,$A122,СВЦЭМ!$B$33:$B$776,T$119)+'СЕТ СН'!$I$12+СВЦЭМ!$D$10+'СЕТ СН'!$I$6-'СЕТ СН'!$I$22</f>
        <v>1307.2757506</v>
      </c>
      <c r="U122" s="36">
        <f>SUMIFS(СВЦЭМ!$C$33:$C$776,СВЦЭМ!$A$33:$A$776,$A122,СВЦЭМ!$B$33:$B$776,U$119)+'СЕТ СН'!$I$12+СВЦЭМ!$D$10+'СЕТ СН'!$I$6-'СЕТ СН'!$I$22</f>
        <v>1282.3455545700001</v>
      </c>
      <c r="V122" s="36">
        <f>SUMIFS(СВЦЭМ!$C$33:$C$776,СВЦЭМ!$A$33:$A$776,$A122,СВЦЭМ!$B$33:$B$776,V$119)+'СЕТ СН'!$I$12+СВЦЭМ!$D$10+'СЕТ СН'!$I$6-'СЕТ СН'!$I$22</f>
        <v>1227.24964181</v>
      </c>
      <c r="W122" s="36">
        <f>SUMIFS(СВЦЭМ!$C$33:$C$776,СВЦЭМ!$A$33:$A$776,$A122,СВЦЭМ!$B$33:$B$776,W$119)+'СЕТ СН'!$I$12+СВЦЭМ!$D$10+'СЕТ СН'!$I$6-'СЕТ СН'!$I$22</f>
        <v>1222.75822582</v>
      </c>
      <c r="X122" s="36">
        <f>SUMIFS(СВЦЭМ!$C$33:$C$776,СВЦЭМ!$A$33:$A$776,$A122,СВЦЭМ!$B$33:$B$776,X$119)+'СЕТ СН'!$I$12+СВЦЭМ!$D$10+'СЕТ СН'!$I$6-'СЕТ СН'!$I$22</f>
        <v>1274.3361669200001</v>
      </c>
      <c r="Y122" s="36">
        <f>SUMIFS(СВЦЭМ!$C$33:$C$776,СВЦЭМ!$A$33:$A$776,$A122,СВЦЭМ!$B$33:$B$776,Y$119)+'СЕТ СН'!$I$12+СВЦЭМ!$D$10+'СЕТ СН'!$I$6-'СЕТ СН'!$I$22</f>
        <v>1344.9152206900001</v>
      </c>
    </row>
    <row r="123" spans="1:27" ht="15.75" x14ac:dyDescent="0.2">
      <c r="A123" s="35">
        <f t="shared" si="3"/>
        <v>43986</v>
      </c>
      <c r="B123" s="36">
        <f>SUMIFS(СВЦЭМ!$C$33:$C$776,СВЦЭМ!$A$33:$A$776,$A123,СВЦЭМ!$B$33:$B$776,B$119)+'СЕТ СН'!$I$12+СВЦЭМ!$D$10+'СЕТ СН'!$I$6-'СЕТ СН'!$I$22</f>
        <v>1432.4102883099999</v>
      </c>
      <c r="C123" s="36">
        <f>SUMIFS(СВЦЭМ!$C$33:$C$776,СВЦЭМ!$A$33:$A$776,$A123,СВЦЭМ!$B$33:$B$776,C$119)+'СЕТ СН'!$I$12+СВЦЭМ!$D$10+'СЕТ СН'!$I$6-'СЕТ СН'!$I$22</f>
        <v>1450.6101816400001</v>
      </c>
      <c r="D123" s="36">
        <f>SUMIFS(СВЦЭМ!$C$33:$C$776,СВЦЭМ!$A$33:$A$776,$A123,СВЦЭМ!$B$33:$B$776,D$119)+'СЕТ СН'!$I$12+СВЦЭМ!$D$10+'СЕТ СН'!$I$6-'СЕТ СН'!$I$22</f>
        <v>1464.2854205599999</v>
      </c>
      <c r="E123" s="36">
        <f>SUMIFS(СВЦЭМ!$C$33:$C$776,СВЦЭМ!$A$33:$A$776,$A123,СВЦЭМ!$B$33:$B$776,E$119)+'СЕТ СН'!$I$12+СВЦЭМ!$D$10+'СЕТ СН'!$I$6-'СЕТ СН'!$I$22</f>
        <v>1471.2135711400001</v>
      </c>
      <c r="F123" s="36">
        <f>SUMIFS(СВЦЭМ!$C$33:$C$776,СВЦЭМ!$A$33:$A$776,$A123,СВЦЭМ!$B$33:$B$776,F$119)+'СЕТ СН'!$I$12+СВЦЭМ!$D$10+'СЕТ СН'!$I$6-'СЕТ СН'!$I$22</f>
        <v>1480.0638551100001</v>
      </c>
      <c r="G123" s="36">
        <f>SUMIFS(СВЦЭМ!$C$33:$C$776,СВЦЭМ!$A$33:$A$776,$A123,СВЦЭМ!$B$33:$B$776,G$119)+'СЕТ СН'!$I$12+СВЦЭМ!$D$10+'СЕТ СН'!$I$6-'СЕТ СН'!$I$22</f>
        <v>1480.3887294200001</v>
      </c>
      <c r="H123" s="36">
        <f>SUMIFS(СВЦЭМ!$C$33:$C$776,СВЦЭМ!$A$33:$A$776,$A123,СВЦЭМ!$B$33:$B$776,H$119)+'СЕТ СН'!$I$12+СВЦЭМ!$D$10+'СЕТ СН'!$I$6-'СЕТ СН'!$I$22</f>
        <v>1473.74330915</v>
      </c>
      <c r="I123" s="36">
        <f>SUMIFS(СВЦЭМ!$C$33:$C$776,СВЦЭМ!$A$33:$A$776,$A123,СВЦЭМ!$B$33:$B$776,I$119)+'СЕТ СН'!$I$12+СВЦЭМ!$D$10+'СЕТ СН'!$I$6-'СЕТ СН'!$I$22</f>
        <v>1431.8582283000001</v>
      </c>
      <c r="J123" s="36">
        <f>SUMIFS(СВЦЭМ!$C$33:$C$776,СВЦЭМ!$A$33:$A$776,$A123,СВЦЭМ!$B$33:$B$776,J$119)+'СЕТ СН'!$I$12+СВЦЭМ!$D$10+'СЕТ СН'!$I$6-'СЕТ СН'!$I$22</f>
        <v>1423.54687848</v>
      </c>
      <c r="K123" s="36">
        <f>SUMIFS(СВЦЭМ!$C$33:$C$776,СВЦЭМ!$A$33:$A$776,$A123,СВЦЭМ!$B$33:$B$776,K$119)+'СЕТ СН'!$I$12+СВЦЭМ!$D$10+'СЕТ СН'!$I$6-'СЕТ СН'!$I$22</f>
        <v>1394.9659898899999</v>
      </c>
      <c r="L123" s="36">
        <f>SUMIFS(СВЦЭМ!$C$33:$C$776,СВЦЭМ!$A$33:$A$776,$A123,СВЦЭМ!$B$33:$B$776,L$119)+'СЕТ СН'!$I$12+СВЦЭМ!$D$10+'СЕТ СН'!$I$6-'СЕТ СН'!$I$22</f>
        <v>1357.50917215</v>
      </c>
      <c r="M123" s="36">
        <f>SUMIFS(СВЦЭМ!$C$33:$C$776,СВЦЭМ!$A$33:$A$776,$A123,СВЦЭМ!$B$33:$B$776,M$119)+'СЕТ СН'!$I$12+СВЦЭМ!$D$10+'СЕТ СН'!$I$6-'СЕТ СН'!$I$22</f>
        <v>1323.9285502600001</v>
      </c>
      <c r="N123" s="36">
        <f>SUMIFS(СВЦЭМ!$C$33:$C$776,СВЦЭМ!$A$33:$A$776,$A123,СВЦЭМ!$B$33:$B$776,N$119)+'СЕТ СН'!$I$12+СВЦЭМ!$D$10+'СЕТ СН'!$I$6-'СЕТ СН'!$I$22</f>
        <v>1324.09652095</v>
      </c>
      <c r="O123" s="36">
        <f>SUMIFS(СВЦЭМ!$C$33:$C$776,СВЦЭМ!$A$33:$A$776,$A123,СВЦЭМ!$B$33:$B$776,O$119)+'СЕТ СН'!$I$12+СВЦЭМ!$D$10+'СЕТ СН'!$I$6-'СЕТ СН'!$I$22</f>
        <v>1329.4794195100001</v>
      </c>
      <c r="P123" s="36">
        <f>SUMIFS(СВЦЭМ!$C$33:$C$776,СВЦЭМ!$A$33:$A$776,$A123,СВЦЭМ!$B$33:$B$776,P$119)+'СЕТ СН'!$I$12+СВЦЭМ!$D$10+'СЕТ СН'!$I$6-'СЕТ СН'!$I$22</f>
        <v>1329.5260388700001</v>
      </c>
      <c r="Q123" s="36">
        <f>SUMIFS(СВЦЭМ!$C$33:$C$776,СВЦЭМ!$A$33:$A$776,$A123,СВЦЭМ!$B$33:$B$776,Q$119)+'СЕТ СН'!$I$12+СВЦЭМ!$D$10+'СЕТ СН'!$I$6-'СЕТ СН'!$I$22</f>
        <v>1322.59498947</v>
      </c>
      <c r="R123" s="36">
        <f>SUMIFS(СВЦЭМ!$C$33:$C$776,СВЦЭМ!$A$33:$A$776,$A123,СВЦЭМ!$B$33:$B$776,R$119)+'СЕТ СН'!$I$12+СВЦЭМ!$D$10+'СЕТ СН'!$I$6-'СЕТ СН'!$I$22</f>
        <v>1323.18725875</v>
      </c>
      <c r="S123" s="36">
        <f>SUMIFS(СВЦЭМ!$C$33:$C$776,СВЦЭМ!$A$33:$A$776,$A123,СВЦЭМ!$B$33:$B$776,S$119)+'СЕТ СН'!$I$12+СВЦЭМ!$D$10+'СЕТ СН'!$I$6-'СЕТ СН'!$I$22</f>
        <v>1328.09136706</v>
      </c>
      <c r="T123" s="36">
        <f>SUMIFS(СВЦЭМ!$C$33:$C$776,СВЦЭМ!$A$33:$A$776,$A123,СВЦЭМ!$B$33:$B$776,T$119)+'СЕТ СН'!$I$12+СВЦЭМ!$D$10+'СЕТ СН'!$I$6-'СЕТ СН'!$I$22</f>
        <v>1311.1238056100001</v>
      </c>
      <c r="U123" s="36">
        <f>SUMIFS(СВЦЭМ!$C$33:$C$776,СВЦЭМ!$A$33:$A$776,$A123,СВЦЭМ!$B$33:$B$776,U$119)+'СЕТ СН'!$I$12+СВЦЭМ!$D$10+'СЕТ СН'!$I$6-'СЕТ СН'!$I$22</f>
        <v>1268.3377599099999</v>
      </c>
      <c r="V123" s="36">
        <f>SUMIFS(СВЦЭМ!$C$33:$C$776,СВЦЭМ!$A$33:$A$776,$A123,СВЦЭМ!$B$33:$B$776,V$119)+'СЕТ СН'!$I$12+СВЦЭМ!$D$10+'СЕТ СН'!$I$6-'СЕТ СН'!$I$22</f>
        <v>1258.57326842</v>
      </c>
      <c r="W123" s="36">
        <f>SUMIFS(СВЦЭМ!$C$33:$C$776,СВЦЭМ!$A$33:$A$776,$A123,СВЦЭМ!$B$33:$B$776,W$119)+'СЕТ СН'!$I$12+СВЦЭМ!$D$10+'СЕТ СН'!$I$6-'СЕТ СН'!$I$22</f>
        <v>1249.52481371</v>
      </c>
      <c r="X123" s="36">
        <f>SUMIFS(СВЦЭМ!$C$33:$C$776,СВЦЭМ!$A$33:$A$776,$A123,СВЦЭМ!$B$33:$B$776,X$119)+'СЕТ СН'!$I$12+СВЦЭМ!$D$10+'СЕТ СН'!$I$6-'СЕТ СН'!$I$22</f>
        <v>1287.13176914</v>
      </c>
      <c r="Y123" s="36">
        <f>SUMIFS(СВЦЭМ!$C$33:$C$776,СВЦЭМ!$A$33:$A$776,$A123,СВЦЭМ!$B$33:$B$776,Y$119)+'СЕТ СН'!$I$12+СВЦЭМ!$D$10+'СЕТ СН'!$I$6-'СЕТ СН'!$I$22</f>
        <v>1355.9494608100001</v>
      </c>
    </row>
    <row r="124" spans="1:27" ht="15.75" x14ac:dyDescent="0.2">
      <c r="A124" s="35">
        <f t="shared" si="3"/>
        <v>43987</v>
      </c>
      <c r="B124" s="36">
        <f>SUMIFS(СВЦЭМ!$C$33:$C$776,СВЦЭМ!$A$33:$A$776,$A124,СВЦЭМ!$B$33:$B$776,B$119)+'СЕТ СН'!$I$12+СВЦЭМ!$D$10+'СЕТ СН'!$I$6-'СЕТ СН'!$I$22</f>
        <v>1475.9138915599999</v>
      </c>
      <c r="C124" s="36">
        <f>SUMIFS(СВЦЭМ!$C$33:$C$776,СВЦЭМ!$A$33:$A$776,$A124,СВЦЭМ!$B$33:$B$776,C$119)+'СЕТ СН'!$I$12+СВЦЭМ!$D$10+'СЕТ СН'!$I$6-'СЕТ СН'!$I$22</f>
        <v>1498.8568581500001</v>
      </c>
      <c r="D124" s="36">
        <f>SUMIFS(СВЦЭМ!$C$33:$C$776,СВЦЭМ!$A$33:$A$776,$A124,СВЦЭМ!$B$33:$B$776,D$119)+'СЕТ СН'!$I$12+СВЦЭМ!$D$10+'СЕТ СН'!$I$6-'СЕТ СН'!$I$22</f>
        <v>1522.53466882</v>
      </c>
      <c r="E124" s="36">
        <f>SUMIFS(СВЦЭМ!$C$33:$C$776,СВЦЭМ!$A$33:$A$776,$A124,СВЦЭМ!$B$33:$B$776,E$119)+'СЕТ СН'!$I$12+СВЦЭМ!$D$10+'СЕТ СН'!$I$6-'СЕТ СН'!$I$22</f>
        <v>1543.3722590099999</v>
      </c>
      <c r="F124" s="36">
        <f>SUMIFS(СВЦЭМ!$C$33:$C$776,СВЦЭМ!$A$33:$A$776,$A124,СВЦЭМ!$B$33:$B$776,F$119)+'СЕТ СН'!$I$12+СВЦЭМ!$D$10+'СЕТ СН'!$I$6-'СЕТ СН'!$I$22</f>
        <v>1537.2915866599999</v>
      </c>
      <c r="G124" s="36">
        <f>SUMIFS(СВЦЭМ!$C$33:$C$776,СВЦЭМ!$A$33:$A$776,$A124,СВЦЭМ!$B$33:$B$776,G$119)+'СЕТ СН'!$I$12+СВЦЭМ!$D$10+'СЕТ СН'!$I$6-'СЕТ СН'!$I$22</f>
        <v>1533.67831581</v>
      </c>
      <c r="H124" s="36">
        <f>SUMIFS(СВЦЭМ!$C$33:$C$776,СВЦЭМ!$A$33:$A$776,$A124,СВЦЭМ!$B$33:$B$776,H$119)+'СЕТ СН'!$I$12+СВЦЭМ!$D$10+'СЕТ СН'!$I$6-'СЕТ СН'!$I$22</f>
        <v>1492.29567202</v>
      </c>
      <c r="I124" s="36">
        <f>SUMIFS(СВЦЭМ!$C$33:$C$776,СВЦЭМ!$A$33:$A$776,$A124,СВЦЭМ!$B$33:$B$776,I$119)+'СЕТ СН'!$I$12+СВЦЭМ!$D$10+'СЕТ СН'!$I$6-'СЕТ СН'!$I$22</f>
        <v>1439.02915411</v>
      </c>
      <c r="J124" s="36">
        <f>SUMIFS(СВЦЭМ!$C$33:$C$776,СВЦЭМ!$A$33:$A$776,$A124,СВЦЭМ!$B$33:$B$776,J$119)+'СЕТ СН'!$I$12+СВЦЭМ!$D$10+'СЕТ СН'!$I$6-'СЕТ СН'!$I$22</f>
        <v>1377.0773000199999</v>
      </c>
      <c r="K124" s="36">
        <f>SUMIFS(СВЦЭМ!$C$33:$C$776,СВЦЭМ!$A$33:$A$776,$A124,СВЦЭМ!$B$33:$B$776,K$119)+'СЕТ СН'!$I$12+СВЦЭМ!$D$10+'СЕТ СН'!$I$6-'СЕТ СН'!$I$22</f>
        <v>1285.6284745099999</v>
      </c>
      <c r="L124" s="36">
        <f>SUMIFS(СВЦЭМ!$C$33:$C$776,СВЦЭМ!$A$33:$A$776,$A124,СВЦЭМ!$B$33:$B$776,L$119)+'СЕТ СН'!$I$12+СВЦЭМ!$D$10+'СЕТ СН'!$I$6-'СЕТ СН'!$I$22</f>
        <v>1248.88103118</v>
      </c>
      <c r="M124" s="36">
        <f>SUMIFS(СВЦЭМ!$C$33:$C$776,СВЦЭМ!$A$33:$A$776,$A124,СВЦЭМ!$B$33:$B$776,M$119)+'СЕТ СН'!$I$12+СВЦЭМ!$D$10+'СЕТ СН'!$I$6-'СЕТ СН'!$I$22</f>
        <v>1251.1312835599999</v>
      </c>
      <c r="N124" s="36">
        <f>SUMIFS(СВЦЭМ!$C$33:$C$776,СВЦЭМ!$A$33:$A$776,$A124,СВЦЭМ!$B$33:$B$776,N$119)+'СЕТ СН'!$I$12+СВЦЭМ!$D$10+'СЕТ СН'!$I$6-'СЕТ СН'!$I$22</f>
        <v>1251.08324591</v>
      </c>
      <c r="O124" s="36">
        <f>SUMIFS(СВЦЭМ!$C$33:$C$776,СВЦЭМ!$A$33:$A$776,$A124,СВЦЭМ!$B$33:$B$776,O$119)+'СЕТ СН'!$I$12+СВЦЭМ!$D$10+'СЕТ СН'!$I$6-'СЕТ СН'!$I$22</f>
        <v>1263.48275891</v>
      </c>
      <c r="P124" s="36">
        <f>SUMIFS(СВЦЭМ!$C$33:$C$776,СВЦЭМ!$A$33:$A$776,$A124,СВЦЭМ!$B$33:$B$776,P$119)+'СЕТ СН'!$I$12+СВЦЭМ!$D$10+'СЕТ СН'!$I$6-'СЕТ СН'!$I$22</f>
        <v>1277.6392977600001</v>
      </c>
      <c r="Q124" s="36">
        <f>SUMIFS(СВЦЭМ!$C$33:$C$776,СВЦЭМ!$A$33:$A$776,$A124,СВЦЭМ!$B$33:$B$776,Q$119)+'СЕТ СН'!$I$12+СВЦЭМ!$D$10+'СЕТ СН'!$I$6-'СЕТ СН'!$I$22</f>
        <v>1285.5029666200001</v>
      </c>
      <c r="R124" s="36">
        <f>SUMIFS(СВЦЭМ!$C$33:$C$776,СВЦЭМ!$A$33:$A$776,$A124,СВЦЭМ!$B$33:$B$776,R$119)+'СЕТ СН'!$I$12+СВЦЭМ!$D$10+'СЕТ СН'!$I$6-'СЕТ СН'!$I$22</f>
        <v>1282.9046196100001</v>
      </c>
      <c r="S124" s="36">
        <f>SUMIFS(СВЦЭМ!$C$33:$C$776,СВЦЭМ!$A$33:$A$776,$A124,СВЦЭМ!$B$33:$B$776,S$119)+'СЕТ СН'!$I$12+СВЦЭМ!$D$10+'СЕТ СН'!$I$6-'СЕТ СН'!$I$22</f>
        <v>1287.48149029</v>
      </c>
      <c r="T124" s="36">
        <f>SUMIFS(СВЦЭМ!$C$33:$C$776,СВЦЭМ!$A$33:$A$776,$A124,СВЦЭМ!$B$33:$B$776,T$119)+'СЕТ СН'!$I$12+СВЦЭМ!$D$10+'СЕТ СН'!$I$6-'СЕТ СН'!$I$22</f>
        <v>1281.27345266</v>
      </c>
      <c r="U124" s="36">
        <f>SUMIFS(СВЦЭМ!$C$33:$C$776,СВЦЭМ!$A$33:$A$776,$A124,СВЦЭМ!$B$33:$B$776,U$119)+'СЕТ СН'!$I$12+СВЦЭМ!$D$10+'СЕТ СН'!$I$6-'СЕТ СН'!$I$22</f>
        <v>1275.03103796</v>
      </c>
      <c r="V124" s="36">
        <f>SUMIFS(СВЦЭМ!$C$33:$C$776,СВЦЭМ!$A$33:$A$776,$A124,СВЦЭМ!$B$33:$B$776,V$119)+'СЕТ СН'!$I$12+СВЦЭМ!$D$10+'СЕТ СН'!$I$6-'СЕТ СН'!$I$22</f>
        <v>1252.1881883200001</v>
      </c>
      <c r="W124" s="36">
        <f>SUMIFS(СВЦЭМ!$C$33:$C$776,СВЦЭМ!$A$33:$A$776,$A124,СВЦЭМ!$B$33:$B$776,W$119)+'СЕТ СН'!$I$12+СВЦЭМ!$D$10+'СЕТ СН'!$I$6-'СЕТ СН'!$I$22</f>
        <v>1240.8594622099999</v>
      </c>
      <c r="X124" s="36">
        <f>SUMIFS(СВЦЭМ!$C$33:$C$776,СВЦЭМ!$A$33:$A$776,$A124,СВЦЭМ!$B$33:$B$776,X$119)+'СЕТ СН'!$I$12+СВЦЭМ!$D$10+'СЕТ СН'!$I$6-'СЕТ СН'!$I$22</f>
        <v>1270.57053473</v>
      </c>
      <c r="Y124" s="36">
        <f>SUMIFS(СВЦЭМ!$C$33:$C$776,СВЦЭМ!$A$33:$A$776,$A124,СВЦЭМ!$B$33:$B$776,Y$119)+'СЕТ СН'!$I$12+СВЦЭМ!$D$10+'СЕТ СН'!$I$6-'СЕТ СН'!$I$22</f>
        <v>1345.57313372</v>
      </c>
    </row>
    <row r="125" spans="1:27" ht="15.75" x14ac:dyDescent="0.2">
      <c r="A125" s="35">
        <f t="shared" si="3"/>
        <v>43988</v>
      </c>
      <c r="B125" s="36">
        <f>SUMIFS(СВЦЭМ!$C$33:$C$776,СВЦЭМ!$A$33:$A$776,$A125,СВЦЭМ!$B$33:$B$776,B$119)+'СЕТ СН'!$I$12+СВЦЭМ!$D$10+'СЕТ СН'!$I$6-'СЕТ СН'!$I$22</f>
        <v>1416.5236943499999</v>
      </c>
      <c r="C125" s="36">
        <f>SUMIFS(СВЦЭМ!$C$33:$C$776,СВЦЭМ!$A$33:$A$776,$A125,СВЦЭМ!$B$33:$B$776,C$119)+'СЕТ СН'!$I$12+СВЦЭМ!$D$10+'СЕТ СН'!$I$6-'СЕТ СН'!$I$22</f>
        <v>1439.23061072</v>
      </c>
      <c r="D125" s="36">
        <f>SUMIFS(СВЦЭМ!$C$33:$C$776,СВЦЭМ!$A$33:$A$776,$A125,СВЦЭМ!$B$33:$B$776,D$119)+'СЕТ СН'!$I$12+СВЦЭМ!$D$10+'СЕТ СН'!$I$6-'СЕТ СН'!$I$22</f>
        <v>1461.7304571300001</v>
      </c>
      <c r="E125" s="36">
        <f>SUMIFS(СВЦЭМ!$C$33:$C$776,СВЦЭМ!$A$33:$A$776,$A125,СВЦЭМ!$B$33:$B$776,E$119)+'СЕТ СН'!$I$12+СВЦЭМ!$D$10+'СЕТ СН'!$I$6-'СЕТ СН'!$I$22</f>
        <v>1476.0686961500001</v>
      </c>
      <c r="F125" s="36">
        <f>SUMIFS(СВЦЭМ!$C$33:$C$776,СВЦЭМ!$A$33:$A$776,$A125,СВЦЭМ!$B$33:$B$776,F$119)+'СЕТ СН'!$I$12+СВЦЭМ!$D$10+'СЕТ СН'!$I$6-'СЕТ СН'!$I$22</f>
        <v>1476.9942373700001</v>
      </c>
      <c r="G125" s="36">
        <f>SUMIFS(СВЦЭМ!$C$33:$C$776,СВЦЭМ!$A$33:$A$776,$A125,СВЦЭМ!$B$33:$B$776,G$119)+'СЕТ СН'!$I$12+СВЦЭМ!$D$10+'СЕТ СН'!$I$6-'СЕТ СН'!$I$22</f>
        <v>1471.6531976900001</v>
      </c>
      <c r="H125" s="36">
        <f>SUMIFS(СВЦЭМ!$C$33:$C$776,СВЦЭМ!$A$33:$A$776,$A125,СВЦЭМ!$B$33:$B$776,H$119)+'СЕТ СН'!$I$12+СВЦЭМ!$D$10+'СЕТ СН'!$I$6-'СЕТ СН'!$I$22</f>
        <v>1510.37324485</v>
      </c>
      <c r="I125" s="36">
        <f>SUMIFS(СВЦЭМ!$C$33:$C$776,СВЦЭМ!$A$33:$A$776,$A125,СВЦЭМ!$B$33:$B$776,I$119)+'СЕТ СН'!$I$12+СВЦЭМ!$D$10+'СЕТ СН'!$I$6-'СЕТ СН'!$I$22</f>
        <v>1480.1228481999999</v>
      </c>
      <c r="J125" s="36">
        <f>SUMIFS(СВЦЭМ!$C$33:$C$776,СВЦЭМ!$A$33:$A$776,$A125,СВЦЭМ!$B$33:$B$776,J$119)+'СЕТ СН'!$I$12+СВЦЭМ!$D$10+'СЕТ СН'!$I$6-'СЕТ СН'!$I$22</f>
        <v>1407.81374882</v>
      </c>
      <c r="K125" s="36">
        <f>SUMIFS(СВЦЭМ!$C$33:$C$776,СВЦЭМ!$A$33:$A$776,$A125,СВЦЭМ!$B$33:$B$776,K$119)+'СЕТ СН'!$I$12+СВЦЭМ!$D$10+'СЕТ СН'!$I$6-'СЕТ СН'!$I$22</f>
        <v>1288.5131703100001</v>
      </c>
      <c r="L125" s="36">
        <f>SUMIFS(СВЦЭМ!$C$33:$C$776,СВЦЭМ!$A$33:$A$776,$A125,СВЦЭМ!$B$33:$B$776,L$119)+'СЕТ СН'!$I$12+СВЦЭМ!$D$10+'СЕТ СН'!$I$6-'СЕТ СН'!$I$22</f>
        <v>1218.93343759</v>
      </c>
      <c r="M125" s="36">
        <f>SUMIFS(СВЦЭМ!$C$33:$C$776,СВЦЭМ!$A$33:$A$776,$A125,СВЦЭМ!$B$33:$B$776,M$119)+'СЕТ СН'!$I$12+СВЦЭМ!$D$10+'СЕТ СН'!$I$6-'СЕТ СН'!$I$22</f>
        <v>1214.5506117800001</v>
      </c>
      <c r="N125" s="36">
        <f>SUMIFS(СВЦЭМ!$C$33:$C$776,СВЦЭМ!$A$33:$A$776,$A125,СВЦЭМ!$B$33:$B$776,N$119)+'СЕТ СН'!$I$12+СВЦЭМ!$D$10+'СЕТ СН'!$I$6-'СЕТ СН'!$I$22</f>
        <v>1234.9886539500001</v>
      </c>
      <c r="O125" s="36">
        <f>SUMIFS(СВЦЭМ!$C$33:$C$776,СВЦЭМ!$A$33:$A$776,$A125,СВЦЭМ!$B$33:$B$776,O$119)+'СЕТ СН'!$I$12+СВЦЭМ!$D$10+'СЕТ СН'!$I$6-'СЕТ СН'!$I$22</f>
        <v>1266.5346089899999</v>
      </c>
      <c r="P125" s="36">
        <f>SUMIFS(СВЦЭМ!$C$33:$C$776,СВЦЭМ!$A$33:$A$776,$A125,СВЦЭМ!$B$33:$B$776,P$119)+'СЕТ СН'!$I$12+СВЦЭМ!$D$10+'СЕТ СН'!$I$6-'СЕТ СН'!$I$22</f>
        <v>1272.4784916599999</v>
      </c>
      <c r="Q125" s="36">
        <f>SUMIFS(СВЦЭМ!$C$33:$C$776,СВЦЭМ!$A$33:$A$776,$A125,СВЦЭМ!$B$33:$B$776,Q$119)+'СЕТ СН'!$I$12+СВЦЭМ!$D$10+'СЕТ СН'!$I$6-'СЕТ СН'!$I$22</f>
        <v>1271.51533726</v>
      </c>
      <c r="R125" s="36">
        <f>SUMIFS(СВЦЭМ!$C$33:$C$776,СВЦЭМ!$A$33:$A$776,$A125,СВЦЭМ!$B$33:$B$776,R$119)+'СЕТ СН'!$I$12+СВЦЭМ!$D$10+'СЕТ СН'!$I$6-'СЕТ СН'!$I$22</f>
        <v>1273.0293019200001</v>
      </c>
      <c r="S125" s="36">
        <f>SUMIFS(СВЦЭМ!$C$33:$C$776,СВЦЭМ!$A$33:$A$776,$A125,СВЦЭМ!$B$33:$B$776,S$119)+'СЕТ СН'!$I$12+СВЦЭМ!$D$10+'СЕТ СН'!$I$6-'СЕТ СН'!$I$22</f>
        <v>1276.2752689599999</v>
      </c>
      <c r="T125" s="36">
        <f>SUMIFS(СВЦЭМ!$C$33:$C$776,СВЦЭМ!$A$33:$A$776,$A125,СВЦЭМ!$B$33:$B$776,T$119)+'СЕТ СН'!$I$12+СВЦЭМ!$D$10+'СЕТ СН'!$I$6-'СЕТ СН'!$I$22</f>
        <v>1278.9560641099999</v>
      </c>
      <c r="U125" s="36">
        <f>SUMIFS(СВЦЭМ!$C$33:$C$776,СВЦЭМ!$A$33:$A$776,$A125,СВЦЭМ!$B$33:$B$776,U$119)+'СЕТ СН'!$I$12+СВЦЭМ!$D$10+'СЕТ СН'!$I$6-'СЕТ СН'!$I$22</f>
        <v>1265.13566259</v>
      </c>
      <c r="V125" s="36">
        <f>SUMIFS(СВЦЭМ!$C$33:$C$776,СВЦЭМ!$A$33:$A$776,$A125,СВЦЭМ!$B$33:$B$776,V$119)+'СЕТ СН'!$I$12+СВЦЭМ!$D$10+'СЕТ СН'!$I$6-'СЕТ СН'!$I$22</f>
        <v>1215.0655399100001</v>
      </c>
      <c r="W125" s="36">
        <f>SUMIFS(СВЦЭМ!$C$33:$C$776,СВЦЭМ!$A$33:$A$776,$A125,СВЦЭМ!$B$33:$B$776,W$119)+'СЕТ СН'!$I$12+СВЦЭМ!$D$10+'СЕТ СН'!$I$6-'СЕТ СН'!$I$22</f>
        <v>1196.9606208299999</v>
      </c>
      <c r="X125" s="36">
        <f>SUMIFS(СВЦЭМ!$C$33:$C$776,СВЦЭМ!$A$33:$A$776,$A125,СВЦЭМ!$B$33:$B$776,X$119)+'СЕТ СН'!$I$12+СВЦЭМ!$D$10+'СЕТ СН'!$I$6-'СЕТ СН'!$I$22</f>
        <v>1233.65393928</v>
      </c>
      <c r="Y125" s="36">
        <f>SUMIFS(СВЦЭМ!$C$33:$C$776,СВЦЭМ!$A$33:$A$776,$A125,СВЦЭМ!$B$33:$B$776,Y$119)+'СЕТ СН'!$I$12+СВЦЭМ!$D$10+'СЕТ СН'!$I$6-'СЕТ СН'!$I$22</f>
        <v>1344.0527637499999</v>
      </c>
    </row>
    <row r="126" spans="1:27" ht="15.75" x14ac:dyDescent="0.2">
      <c r="A126" s="35">
        <f t="shared" si="3"/>
        <v>43989</v>
      </c>
      <c r="B126" s="36">
        <f>SUMIFS(СВЦЭМ!$C$33:$C$776,СВЦЭМ!$A$33:$A$776,$A126,СВЦЭМ!$B$33:$B$776,B$119)+'СЕТ СН'!$I$12+СВЦЭМ!$D$10+'СЕТ СН'!$I$6-'СЕТ СН'!$I$22</f>
        <v>1451.2643339700001</v>
      </c>
      <c r="C126" s="36">
        <f>SUMIFS(СВЦЭМ!$C$33:$C$776,СВЦЭМ!$A$33:$A$776,$A126,СВЦЭМ!$B$33:$B$776,C$119)+'СЕТ СН'!$I$12+СВЦЭМ!$D$10+'СЕТ СН'!$I$6-'СЕТ СН'!$I$22</f>
        <v>1464.8015620900001</v>
      </c>
      <c r="D126" s="36">
        <f>SUMIFS(СВЦЭМ!$C$33:$C$776,СВЦЭМ!$A$33:$A$776,$A126,СВЦЭМ!$B$33:$B$776,D$119)+'СЕТ СН'!$I$12+СВЦЭМ!$D$10+'СЕТ СН'!$I$6-'СЕТ СН'!$I$22</f>
        <v>1475.62872657</v>
      </c>
      <c r="E126" s="36">
        <f>SUMIFS(СВЦЭМ!$C$33:$C$776,СВЦЭМ!$A$33:$A$776,$A126,СВЦЭМ!$B$33:$B$776,E$119)+'СЕТ СН'!$I$12+СВЦЭМ!$D$10+'СЕТ СН'!$I$6-'СЕТ СН'!$I$22</f>
        <v>1476.33672258</v>
      </c>
      <c r="F126" s="36">
        <f>SUMIFS(СВЦЭМ!$C$33:$C$776,СВЦЭМ!$A$33:$A$776,$A126,СВЦЭМ!$B$33:$B$776,F$119)+'СЕТ СН'!$I$12+СВЦЭМ!$D$10+'СЕТ СН'!$I$6-'СЕТ СН'!$I$22</f>
        <v>1465.4889984399999</v>
      </c>
      <c r="G126" s="36">
        <f>SUMIFS(СВЦЭМ!$C$33:$C$776,СВЦЭМ!$A$33:$A$776,$A126,СВЦЭМ!$B$33:$B$776,G$119)+'СЕТ СН'!$I$12+СВЦЭМ!$D$10+'СЕТ СН'!$I$6-'СЕТ СН'!$I$22</f>
        <v>1472.9965852099999</v>
      </c>
      <c r="H126" s="36">
        <f>SUMIFS(СВЦЭМ!$C$33:$C$776,СВЦЭМ!$A$33:$A$776,$A126,СВЦЭМ!$B$33:$B$776,H$119)+'СЕТ СН'!$I$12+СВЦЭМ!$D$10+'СЕТ СН'!$I$6-'СЕТ СН'!$I$22</f>
        <v>1482.2277962000001</v>
      </c>
      <c r="I126" s="36">
        <f>SUMIFS(СВЦЭМ!$C$33:$C$776,СВЦЭМ!$A$33:$A$776,$A126,СВЦЭМ!$B$33:$B$776,I$119)+'СЕТ СН'!$I$12+СВЦЭМ!$D$10+'СЕТ СН'!$I$6-'СЕТ СН'!$I$22</f>
        <v>1497.3393336300001</v>
      </c>
      <c r="J126" s="36">
        <f>SUMIFS(СВЦЭМ!$C$33:$C$776,СВЦЭМ!$A$33:$A$776,$A126,СВЦЭМ!$B$33:$B$776,J$119)+'СЕТ СН'!$I$12+СВЦЭМ!$D$10+'СЕТ СН'!$I$6-'СЕТ СН'!$I$22</f>
        <v>1450.1795635200001</v>
      </c>
      <c r="K126" s="36">
        <f>SUMIFS(СВЦЭМ!$C$33:$C$776,СВЦЭМ!$A$33:$A$776,$A126,СВЦЭМ!$B$33:$B$776,K$119)+'СЕТ СН'!$I$12+СВЦЭМ!$D$10+'СЕТ СН'!$I$6-'СЕТ СН'!$I$22</f>
        <v>1353.98831281</v>
      </c>
      <c r="L126" s="36">
        <f>SUMIFS(СВЦЭМ!$C$33:$C$776,СВЦЭМ!$A$33:$A$776,$A126,СВЦЭМ!$B$33:$B$776,L$119)+'СЕТ СН'!$I$12+СВЦЭМ!$D$10+'СЕТ СН'!$I$6-'СЕТ СН'!$I$22</f>
        <v>1269.4783805699999</v>
      </c>
      <c r="M126" s="36">
        <f>SUMIFS(СВЦЭМ!$C$33:$C$776,СВЦЭМ!$A$33:$A$776,$A126,СВЦЭМ!$B$33:$B$776,M$119)+'СЕТ СН'!$I$12+СВЦЭМ!$D$10+'СЕТ СН'!$I$6-'СЕТ СН'!$I$22</f>
        <v>1234.12527443</v>
      </c>
      <c r="N126" s="36">
        <f>SUMIFS(СВЦЭМ!$C$33:$C$776,СВЦЭМ!$A$33:$A$776,$A126,СВЦЭМ!$B$33:$B$776,N$119)+'СЕТ СН'!$I$12+СВЦЭМ!$D$10+'СЕТ СН'!$I$6-'СЕТ СН'!$I$22</f>
        <v>1235.4624451699999</v>
      </c>
      <c r="O126" s="36">
        <f>SUMIFS(СВЦЭМ!$C$33:$C$776,СВЦЭМ!$A$33:$A$776,$A126,СВЦЭМ!$B$33:$B$776,O$119)+'СЕТ СН'!$I$12+СВЦЭМ!$D$10+'СЕТ СН'!$I$6-'СЕТ СН'!$I$22</f>
        <v>1225.32856756</v>
      </c>
      <c r="P126" s="36">
        <f>SUMIFS(СВЦЭМ!$C$33:$C$776,СВЦЭМ!$A$33:$A$776,$A126,СВЦЭМ!$B$33:$B$776,P$119)+'СЕТ СН'!$I$12+СВЦЭМ!$D$10+'СЕТ СН'!$I$6-'СЕТ СН'!$I$22</f>
        <v>1239.4123586000001</v>
      </c>
      <c r="Q126" s="36">
        <f>SUMIFS(СВЦЭМ!$C$33:$C$776,СВЦЭМ!$A$33:$A$776,$A126,СВЦЭМ!$B$33:$B$776,Q$119)+'СЕТ СН'!$I$12+СВЦЭМ!$D$10+'СЕТ СН'!$I$6-'СЕТ СН'!$I$22</f>
        <v>1250.1336928200001</v>
      </c>
      <c r="R126" s="36">
        <f>SUMIFS(СВЦЭМ!$C$33:$C$776,СВЦЭМ!$A$33:$A$776,$A126,СВЦЭМ!$B$33:$B$776,R$119)+'СЕТ СН'!$I$12+СВЦЭМ!$D$10+'СЕТ СН'!$I$6-'СЕТ СН'!$I$22</f>
        <v>1248.8174507799999</v>
      </c>
      <c r="S126" s="36">
        <f>SUMIFS(СВЦЭМ!$C$33:$C$776,СВЦЭМ!$A$33:$A$776,$A126,СВЦЭМ!$B$33:$B$776,S$119)+'СЕТ СН'!$I$12+СВЦЭМ!$D$10+'СЕТ СН'!$I$6-'СЕТ СН'!$I$22</f>
        <v>1250.6503099900001</v>
      </c>
      <c r="T126" s="36">
        <f>SUMIFS(СВЦЭМ!$C$33:$C$776,СВЦЭМ!$A$33:$A$776,$A126,СВЦЭМ!$B$33:$B$776,T$119)+'СЕТ СН'!$I$12+СВЦЭМ!$D$10+'СЕТ СН'!$I$6-'СЕТ СН'!$I$22</f>
        <v>1243.8217029</v>
      </c>
      <c r="U126" s="36">
        <f>SUMIFS(СВЦЭМ!$C$33:$C$776,СВЦЭМ!$A$33:$A$776,$A126,СВЦЭМ!$B$33:$B$776,U$119)+'СЕТ СН'!$I$12+СВЦЭМ!$D$10+'СЕТ СН'!$I$6-'СЕТ СН'!$I$22</f>
        <v>1223.2267756799999</v>
      </c>
      <c r="V126" s="36">
        <f>SUMIFS(СВЦЭМ!$C$33:$C$776,СВЦЭМ!$A$33:$A$776,$A126,СВЦЭМ!$B$33:$B$776,V$119)+'СЕТ СН'!$I$12+СВЦЭМ!$D$10+'СЕТ СН'!$I$6-'СЕТ СН'!$I$22</f>
        <v>1173.3695949400001</v>
      </c>
      <c r="W126" s="36">
        <f>SUMIFS(СВЦЭМ!$C$33:$C$776,СВЦЭМ!$A$33:$A$776,$A126,СВЦЭМ!$B$33:$B$776,W$119)+'СЕТ СН'!$I$12+СВЦЭМ!$D$10+'СЕТ СН'!$I$6-'СЕТ СН'!$I$22</f>
        <v>1166.0404791400001</v>
      </c>
      <c r="X126" s="36">
        <f>SUMIFS(СВЦЭМ!$C$33:$C$776,СВЦЭМ!$A$33:$A$776,$A126,СВЦЭМ!$B$33:$B$776,X$119)+'СЕТ СН'!$I$12+СВЦЭМ!$D$10+'СЕТ СН'!$I$6-'СЕТ СН'!$I$22</f>
        <v>1193.0222498000001</v>
      </c>
      <c r="Y126" s="36">
        <f>SUMIFS(СВЦЭМ!$C$33:$C$776,СВЦЭМ!$A$33:$A$776,$A126,СВЦЭМ!$B$33:$B$776,Y$119)+'СЕТ СН'!$I$12+СВЦЭМ!$D$10+'СЕТ СН'!$I$6-'СЕТ СН'!$I$22</f>
        <v>1292.15894108</v>
      </c>
    </row>
    <row r="127" spans="1:27" ht="15.75" x14ac:dyDescent="0.2">
      <c r="A127" s="35">
        <f t="shared" si="3"/>
        <v>43990</v>
      </c>
      <c r="B127" s="36">
        <f>SUMIFS(СВЦЭМ!$C$33:$C$776,СВЦЭМ!$A$33:$A$776,$A127,СВЦЭМ!$B$33:$B$776,B$119)+'СЕТ СН'!$I$12+СВЦЭМ!$D$10+'СЕТ СН'!$I$6-'СЕТ СН'!$I$22</f>
        <v>1433.3789826499999</v>
      </c>
      <c r="C127" s="36">
        <f>SUMIFS(СВЦЭМ!$C$33:$C$776,СВЦЭМ!$A$33:$A$776,$A127,СВЦЭМ!$B$33:$B$776,C$119)+'СЕТ СН'!$I$12+СВЦЭМ!$D$10+'СЕТ СН'!$I$6-'СЕТ СН'!$I$22</f>
        <v>1457.6480201100001</v>
      </c>
      <c r="D127" s="36">
        <f>SUMIFS(СВЦЭМ!$C$33:$C$776,СВЦЭМ!$A$33:$A$776,$A127,СВЦЭМ!$B$33:$B$776,D$119)+'СЕТ СН'!$I$12+СВЦЭМ!$D$10+'СЕТ СН'!$I$6-'СЕТ СН'!$I$22</f>
        <v>1493.3450015599999</v>
      </c>
      <c r="E127" s="36">
        <f>SUMIFS(СВЦЭМ!$C$33:$C$776,СВЦЭМ!$A$33:$A$776,$A127,СВЦЭМ!$B$33:$B$776,E$119)+'СЕТ СН'!$I$12+СВЦЭМ!$D$10+'СЕТ СН'!$I$6-'СЕТ СН'!$I$22</f>
        <v>1503.29208376</v>
      </c>
      <c r="F127" s="36">
        <f>SUMIFS(СВЦЭМ!$C$33:$C$776,СВЦЭМ!$A$33:$A$776,$A127,СВЦЭМ!$B$33:$B$776,F$119)+'СЕТ СН'!$I$12+СВЦЭМ!$D$10+'СЕТ СН'!$I$6-'СЕТ СН'!$I$22</f>
        <v>1494.6153953400001</v>
      </c>
      <c r="G127" s="36">
        <f>SUMIFS(СВЦЭМ!$C$33:$C$776,СВЦЭМ!$A$33:$A$776,$A127,СВЦЭМ!$B$33:$B$776,G$119)+'СЕТ СН'!$I$12+СВЦЭМ!$D$10+'СЕТ СН'!$I$6-'СЕТ СН'!$I$22</f>
        <v>1492.4938030000001</v>
      </c>
      <c r="H127" s="36">
        <f>SUMIFS(СВЦЭМ!$C$33:$C$776,СВЦЭМ!$A$33:$A$776,$A127,СВЦЭМ!$B$33:$B$776,H$119)+'СЕТ СН'!$I$12+СВЦЭМ!$D$10+'СЕТ СН'!$I$6-'СЕТ СН'!$I$22</f>
        <v>1488.27285353</v>
      </c>
      <c r="I127" s="36">
        <f>SUMIFS(СВЦЭМ!$C$33:$C$776,СВЦЭМ!$A$33:$A$776,$A127,СВЦЭМ!$B$33:$B$776,I$119)+'СЕТ СН'!$I$12+СВЦЭМ!$D$10+'СЕТ СН'!$I$6-'СЕТ СН'!$I$22</f>
        <v>1487.9604900700001</v>
      </c>
      <c r="J127" s="36">
        <f>SUMIFS(СВЦЭМ!$C$33:$C$776,СВЦЭМ!$A$33:$A$776,$A127,СВЦЭМ!$B$33:$B$776,J$119)+'СЕТ СН'!$I$12+СВЦЭМ!$D$10+'СЕТ СН'!$I$6-'СЕТ СН'!$I$22</f>
        <v>1407.5179544499999</v>
      </c>
      <c r="K127" s="36">
        <f>SUMIFS(СВЦЭМ!$C$33:$C$776,СВЦЭМ!$A$33:$A$776,$A127,СВЦЭМ!$B$33:$B$776,K$119)+'СЕТ СН'!$I$12+СВЦЭМ!$D$10+'СЕТ СН'!$I$6-'СЕТ СН'!$I$22</f>
        <v>1289.55520381</v>
      </c>
      <c r="L127" s="36">
        <f>SUMIFS(СВЦЭМ!$C$33:$C$776,СВЦЭМ!$A$33:$A$776,$A127,СВЦЭМ!$B$33:$B$776,L$119)+'СЕТ СН'!$I$12+СВЦЭМ!$D$10+'СЕТ СН'!$I$6-'СЕТ СН'!$I$22</f>
        <v>1227.86637346</v>
      </c>
      <c r="M127" s="36">
        <f>SUMIFS(СВЦЭМ!$C$33:$C$776,СВЦЭМ!$A$33:$A$776,$A127,СВЦЭМ!$B$33:$B$776,M$119)+'СЕТ СН'!$I$12+СВЦЭМ!$D$10+'СЕТ СН'!$I$6-'СЕТ СН'!$I$22</f>
        <v>1212.6906066500001</v>
      </c>
      <c r="N127" s="36">
        <f>SUMIFS(СВЦЭМ!$C$33:$C$776,СВЦЭМ!$A$33:$A$776,$A127,СВЦЭМ!$B$33:$B$776,N$119)+'СЕТ СН'!$I$12+СВЦЭМ!$D$10+'СЕТ СН'!$I$6-'СЕТ СН'!$I$22</f>
        <v>1222.6995248600001</v>
      </c>
      <c r="O127" s="36">
        <f>SUMIFS(СВЦЭМ!$C$33:$C$776,СВЦЭМ!$A$33:$A$776,$A127,СВЦЭМ!$B$33:$B$776,O$119)+'СЕТ СН'!$I$12+СВЦЭМ!$D$10+'СЕТ СН'!$I$6-'СЕТ СН'!$I$22</f>
        <v>1237.86130007</v>
      </c>
      <c r="P127" s="36">
        <f>SUMIFS(СВЦЭМ!$C$33:$C$776,СВЦЭМ!$A$33:$A$776,$A127,СВЦЭМ!$B$33:$B$776,P$119)+'СЕТ СН'!$I$12+СВЦЭМ!$D$10+'СЕТ СН'!$I$6-'СЕТ СН'!$I$22</f>
        <v>1235.77452763</v>
      </c>
      <c r="Q127" s="36">
        <f>SUMIFS(СВЦЭМ!$C$33:$C$776,СВЦЭМ!$A$33:$A$776,$A127,СВЦЭМ!$B$33:$B$776,Q$119)+'СЕТ СН'!$I$12+СВЦЭМ!$D$10+'СЕТ СН'!$I$6-'СЕТ СН'!$I$22</f>
        <v>1239.8443574400001</v>
      </c>
      <c r="R127" s="36">
        <f>SUMIFS(СВЦЭМ!$C$33:$C$776,СВЦЭМ!$A$33:$A$776,$A127,СВЦЭМ!$B$33:$B$776,R$119)+'СЕТ СН'!$I$12+СВЦЭМ!$D$10+'СЕТ СН'!$I$6-'СЕТ СН'!$I$22</f>
        <v>1233.3211222</v>
      </c>
      <c r="S127" s="36">
        <f>SUMIFS(СВЦЭМ!$C$33:$C$776,СВЦЭМ!$A$33:$A$776,$A127,СВЦЭМ!$B$33:$B$776,S$119)+'СЕТ СН'!$I$12+СВЦЭМ!$D$10+'СЕТ СН'!$I$6-'СЕТ СН'!$I$22</f>
        <v>1252.67036104</v>
      </c>
      <c r="T127" s="36">
        <f>SUMIFS(СВЦЭМ!$C$33:$C$776,СВЦЭМ!$A$33:$A$776,$A127,СВЦЭМ!$B$33:$B$776,T$119)+'СЕТ СН'!$I$12+СВЦЭМ!$D$10+'СЕТ СН'!$I$6-'СЕТ СН'!$I$22</f>
        <v>1237.26484499</v>
      </c>
      <c r="U127" s="36">
        <f>SUMIFS(СВЦЭМ!$C$33:$C$776,СВЦЭМ!$A$33:$A$776,$A127,СВЦЭМ!$B$33:$B$776,U$119)+'СЕТ СН'!$I$12+СВЦЭМ!$D$10+'СЕТ СН'!$I$6-'СЕТ СН'!$I$22</f>
        <v>1237.7384648499999</v>
      </c>
      <c r="V127" s="36">
        <f>SUMIFS(СВЦЭМ!$C$33:$C$776,СВЦЭМ!$A$33:$A$776,$A127,СВЦЭМ!$B$33:$B$776,V$119)+'СЕТ СН'!$I$12+СВЦЭМ!$D$10+'СЕТ СН'!$I$6-'СЕТ СН'!$I$22</f>
        <v>1207.14021617</v>
      </c>
      <c r="W127" s="36">
        <f>SUMIFS(СВЦЭМ!$C$33:$C$776,СВЦЭМ!$A$33:$A$776,$A127,СВЦЭМ!$B$33:$B$776,W$119)+'СЕТ СН'!$I$12+СВЦЭМ!$D$10+'СЕТ СН'!$I$6-'СЕТ СН'!$I$22</f>
        <v>1194.2850434300001</v>
      </c>
      <c r="X127" s="36">
        <f>SUMIFS(СВЦЭМ!$C$33:$C$776,СВЦЭМ!$A$33:$A$776,$A127,СВЦЭМ!$B$33:$B$776,X$119)+'СЕТ СН'!$I$12+СВЦЭМ!$D$10+'СЕТ СН'!$I$6-'СЕТ СН'!$I$22</f>
        <v>1238.81075119</v>
      </c>
      <c r="Y127" s="36">
        <f>SUMIFS(СВЦЭМ!$C$33:$C$776,СВЦЭМ!$A$33:$A$776,$A127,СВЦЭМ!$B$33:$B$776,Y$119)+'СЕТ СН'!$I$12+СВЦЭМ!$D$10+'СЕТ СН'!$I$6-'СЕТ СН'!$I$22</f>
        <v>1306.31591295</v>
      </c>
    </row>
    <row r="128" spans="1:27" ht="15.75" x14ac:dyDescent="0.2">
      <c r="A128" s="35">
        <f t="shared" si="3"/>
        <v>43991</v>
      </c>
      <c r="B128" s="36">
        <f>SUMIFS(СВЦЭМ!$C$33:$C$776,СВЦЭМ!$A$33:$A$776,$A128,СВЦЭМ!$B$33:$B$776,B$119)+'СЕТ СН'!$I$12+СВЦЭМ!$D$10+'СЕТ СН'!$I$6-'СЕТ СН'!$I$22</f>
        <v>1412.6533072100001</v>
      </c>
      <c r="C128" s="36">
        <f>SUMIFS(СВЦЭМ!$C$33:$C$776,СВЦЭМ!$A$33:$A$776,$A128,СВЦЭМ!$B$33:$B$776,C$119)+'СЕТ СН'!$I$12+СВЦЭМ!$D$10+'СЕТ СН'!$I$6-'СЕТ СН'!$I$22</f>
        <v>1454.8655353199999</v>
      </c>
      <c r="D128" s="36">
        <f>SUMIFS(СВЦЭМ!$C$33:$C$776,СВЦЭМ!$A$33:$A$776,$A128,СВЦЭМ!$B$33:$B$776,D$119)+'СЕТ СН'!$I$12+СВЦЭМ!$D$10+'СЕТ СН'!$I$6-'СЕТ СН'!$I$22</f>
        <v>1472.5895152800001</v>
      </c>
      <c r="E128" s="36">
        <f>SUMIFS(СВЦЭМ!$C$33:$C$776,СВЦЭМ!$A$33:$A$776,$A128,СВЦЭМ!$B$33:$B$776,E$119)+'СЕТ СН'!$I$12+СВЦЭМ!$D$10+'СЕТ СН'!$I$6-'СЕТ СН'!$I$22</f>
        <v>1482.4194002300001</v>
      </c>
      <c r="F128" s="36">
        <f>SUMIFS(СВЦЭМ!$C$33:$C$776,СВЦЭМ!$A$33:$A$776,$A128,СВЦЭМ!$B$33:$B$776,F$119)+'СЕТ СН'!$I$12+СВЦЭМ!$D$10+'СЕТ СН'!$I$6-'СЕТ СН'!$I$22</f>
        <v>1473.6115973599999</v>
      </c>
      <c r="G128" s="36">
        <f>SUMIFS(СВЦЭМ!$C$33:$C$776,СВЦЭМ!$A$33:$A$776,$A128,СВЦЭМ!$B$33:$B$776,G$119)+'СЕТ СН'!$I$12+СВЦЭМ!$D$10+'СЕТ СН'!$I$6-'СЕТ СН'!$I$22</f>
        <v>1479.03454489</v>
      </c>
      <c r="H128" s="36">
        <f>SUMIFS(СВЦЭМ!$C$33:$C$776,СВЦЭМ!$A$33:$A$776,$A128,СВЦЭМ!$B$33:$B$776,H$119)+'СЕТ СН'!$I$12+СВЦЭМ!$D$10+'СЕТ СН'!$I$6-'СЕТ СН'!$I$22</f>
        <v>1464.12076269</v>
      </c>
      <c r="I128" s="36">
        <f>SUMIFS(СВЦЭМ!$C$33:$C$776,СВЦЭМ!$A$33:$A$776,$A128,СВЦЭМ!$B$33:$B$776,I$119)+'СЕТ СН'!$I$12+СВЦЭМ!$D$10+'СЕТ СН'!$I$6-'СЕТ СН'!$I$22</f>
        <v>1404.28906895</v>
      </c>
      <c r="J128" s="36">
        <f>SUMIFS(СВЦЭМ!$C$33:$C$776,СВЦЭМ!$A$33:$A$776,$A128,СВЦЭМ!$B$33:$B$776,J$119)+'СЕТ СН'!$I$12+СВЦЭМ!$D$10+'СЕТ СН'!$I$6-'СЕТ СН'!$I$22</f>
        <v>1332.0538620699999</v>
      </c>
      <c r="K128" s="36">
        <f>SUMIFS(СВЦЭМ!$C$33:$C$776,СВЦЭМ!$A$33:$A$776,$A128,СВЦЭМ!$B$33:$B$776,K$119)+'СЕТ СН'!$I$12+СВЦЭМ!$D$10+'СЕТ СН'!$I$6-'СЕТ СН'!$I$22</f>
        <v>1257.64376638</v>
      </c>
      <c r="L128" s="36">
        <f>SUMIFS(СВЦЭМ!$C$33:$C$776,СВЦЭМ!$A$33:$A$776,$A128,СВЦЭМ!$B$33:$B$776,L$119)+'СЕТ СН'!$I$12+СВЦЭМ!$D$10+'СЕТ СН'!$I$6-'СЕТ СН'!$I$22</f>
        <v>1225.0866011000001</v>
      </c>
      <c r="M128" s="36">
        <f>SUMIFS(СВЦЭМ!$C$33:$C$776,СВЦЭМ!$A$33:$A$776,$A128,СВЦЭМ!$B$33:$B$776,M$119)+'СЕТ СН'!$I$12+СВЦЭМ!$D$10+'СЕТ СН'!$I$6-'СЕТ СН'!$I$22</f>
        <v>1228.77896308</v>
      </c>
      <c r="N128" s="36">
        <f>SUMIFS(СВЦЭМ!$C$33:$C$776,СВЦЭМ!$A$33:$A$776,$A128,СВЦЭМ!$B$33:$B$776,N$119)+'СЕТ СН'!$I$12+СВЦЭМ!$D$10+'СЕТ СН'!$I$6-'СЕТ СН'!$I$22</f>
        <v>1254.3356094999999</v>
      </c>
      <c r="O128" s="36">
        <f>SUMIFS(СВЦЭМ!$C$33:$C$776,СВЦЭМ!$A$33:$A$776,$A128,СВЦЭМ!$B$33:$B$776,O$119)+'СЕТ СН'!$I$12+СВЦЭМ!$D$10+'СЕТ СН'!$I$6-'СЕТ СН'!$I$22</f>
        <v>1247.5973447399999</v>
      </c>
      <c r="P128" s="36">
        <f>SUMIFS(СВЦЭМ!$C$33:$C$776,СВЦЭМ!$A$33:$A$776,$A128,СВЦЭМ!$B$33:$B$776,P$119)+'СЕТ СН'!$I$12+СВЦЭМ!$D$10+'СЕТ СН'!$I$6-'СЕТ СН'!$I$22</f>
        <v>1261.24247773</v>
      </c>
      <c r="Q128" s="36">
        <f>SUMIFS(СВЦЭМ!$C$33:$C$776,СВЦЭМ!$A$33:$A$776,$A128,СВЦЭМ!$B$33:$B$776,Q$119)+'СЕТ СН'!$I$12+СВЦЭМ!$D$10+'СЕТ СН'!$I$6-'СЕТ СН'!$I$22</f>
        <v>1259.5579144799999</v>
      </c>
      <c r="R128" s="36">
        <f>SUMIFS(СВЦЭМ!$C$33:$C$776,СВЦЭМ!$A$33:$A$776,$A128,СВЦЭМ!$B$33:$B$776,R$119)+'СЕТ СН'!$I$12+СВЦЭМ!$D$10+'СЕТ СН'!$I$6-'СЕТ СН'!$I$22</f>
        <v>1264.2579418800001</v>
      </c>
      <c r="S128" s="36">
        <f>SUMIFS(СВЦЭМ!$C$33:$C$776,СВЦЭМ!$A$33:$A$776,$A128,СВЦЭМ!$B$33:$B$776,S$119)+'СЕТ СН'!$I$12+СВЦЭМ!$D$10+'СЕТ СН'!$I$6-'СЕТ СН'!$I$22</f>
        <v>1273.1485064599999</v>
      </c>
      <c r="T128" s="36">
        <f>SUMIFS(СВЦЭМ!$C$33:$C$776,СВЦЭМ!$A$33:$A$776,$A128,СВЦЭМ!$B$33:$B$776,T$119)+'СЕТ СН'!$I$12+СВЦЭМ!$D$10+'СЕТ СН'!$I$6-'СЕТ СН'!$I$22</f>
        <v>1267.6848836700001</v>
      </c>
      <c r="U128" s="36">
        <f>SUMIFS(СВЦЭМ!$C$33:$C$776,СВЦЭМ!$A$33:$A$776,$A128,СВЦЭМ!$B$33:$B$776,U$119)+'СЕТ СН'!$I$12+СВЦЭМ!$D$10+'СЕТ СН'!$I$6-'СЕТ СН'!$I$22</f>
        <v>1280.48670081</v>
      </c>
      <c r="V128" s="36">
        <f>SUMIFS(СВЦЭМ!$C$33:$C$776,СВЦЭМ!$A$33:$A$776,$A128,СВЦЭМ!$B$33:$B$776,V$119)+'СЕТ СН'!$I$12+СВЦЭМ!$D$10+'СЕТ СН'!$I$6-'СЕТ СН'!$I$22</f>
        <v>1275.7652403500001</v>
      </c>
      <c r="W128" s="36">
        <f>SUMIFS(СВЦЭМ!$C$33:$C$776,СВЦЭМ!$A$33:$A$776,$A128,СВЦЭМ!$B$33:$B$776,W$119)+'СЕТ СН'!$I$12+СВЦЭМ!$D$10+'СЕТ СН'!$I$6-'СЕТ СН'!$I$22</f>
        <v>1283.78868167</v>
      </c>
      <c r="X128" s="36">
        <f>SUMIFS(СВЦЭМ!$C$33:$C$776,СВЦЭМ!$A$33:$A$776,$A128,СВЦЭМ!$B$33:$B$776,X$119)+'СЕТ СН'!$I$12+СВЦЭМ!$D$10+'СЕТ СН'!$I$6-'СЕТ СН'!$I$22</f>
        <v>1273.1683697799999</v>
      </c>
      <c r="Y128" s="36">
        <f>SUMIFS(СВЦЭМ!$C$33:$C$776,СВЦЭМ!$A$33:$A$776,$A128,СВЦЭМ!$B$33:$B$776,Y$119)+'СЕТ СН'!$I$12+СВЦЭМ!$D$10+'СЕТ СН'!$I$6-'СЕТ СН'!$I$22</f>
        <v>1363.3186532899999</v>
      </c>
    </row>
    <row r="129" spans="1:25" ht="15.75" x14ac:dyDescent="0.2">
      <c r="A129" s="35">
        <f t="shared" si="3"/>
        <v>43992</v>
      </c>
      <c r="B129" s="36">
        <f>SUMIFS(СВЦЭМ!$C$33:$C$776,СВЦЭМ!$A$33:$A$776,$A129,СВЦЭМ!$B$33:$B$776,B$119)+'СЕТ СН'!$I$12+СВЦЭМ!$D$10+'СЕТ СН'!$I$6-'СЕТ СН'!$I$22</f>
        <v>1490.4021417700001</v>
      </c>
      <c r="C129" s="36">
        <f>SUMIFS(СВЦЭМ!$C$33:$C$776,СВЦЭМ!$A$33:$A$776,$A129,СВЦЭМ!$B$33:$B$776,C$119)+'СЕТ СН'!$I$12+СВЦЭМ!$D$10+'СЕТ СН'!$I$6-'СЕТ СН'!$I$22</f>
        <v>1494.3955489800001</v>
      </c>
      <c r="D129" s="36">
        <f>SUMIFS(СВЦЭМ!$C$33:$C$776,СВЦЭМ!$A$33:$A$776,$A129,СВЦЭМ!$B$33:$B$776,D$119)+'СЕТ СН'!$I$12+СВЦЭМ!$D$10+'СЕТ СН'!$I$6-'СЕТ СН'!$I$22</f>
        <v>1480.5663978099999</v>
      </c>
      <c r="E129" s="36">
        <f>SUMIFS(СВЦЭМ!$C$33:$C$776,СВЦЭМ!$A$33:$A$776,$A129,СВЦЭМ!$B$33:$B$776,E$119)+'СЕТ СН'!$I$12+СВЦЭМ!$D$10+'СЕТ СН'!$I$6-'СЕТ СН'!$I$22</f>
        <v>1484.10331187</v>
      </c>
      <c r="F129" s="36">
        <f>SUMIFS(СВЦЭМ!$C$33:$C$776,СВЦЭМ!$A$33:$A$776,$A129,СВЦЭМ!$B$33:$B$776,F$119)+'СЕТ СН'!$I$12+СВЦЭМ!$D$10+'СЕТ СН'!$I$6-'СЕТ СН'!$I$22</f>
        <v>1478.88734669</v>
      </c>
      <c r="G129" s="36">
        <f>SUMIFS(СВЦЭМ!$C$33:$C$776,СВЦЭМ!$A$33:$A$776,$A129,СВЦЭМ!$B$33:$B$776,G$119)+'СЕТ СН'!$I$12+СВЦЭМ!$D$10+'СЕТ СН'!$I$6-'СЕТ СН'!$I$22</f>
        <v>1477.53938068</v>
      </c>
      <c r="H129" s="36">
        <f>SUMIFS(СВЦЭМ!$C$33:$C$776,СВЦЭМ!$A$33:$A$776,$A129,СВЦЭМ!$B$33:$B$776,H$119)+'СЕТ СН'!$I$12+СВЦЭМ!$D$10+'СЕТ СН'!$I$6-'СЕТ СН'!$I$22</f>
        <v>1497.1563828600001</v>
      </c>
      <c r="I129" s="36">
        <f>SUMIFS(СВЦЭМ!$C$33:$C$776,СВЦЭМ!$A$33:$A$776,$A129,СВЦЭМ!$B$33:$B$776,I$119)+'СЕТ СН'!$I$12+СВЦЭМ!$D$10+'СЕТ СН'!$I$6-'СЕТ СН'!$I$22</f>
        <v>1468.11026861</v>
      </c>
      <c r="J129" s="36">
        <f>SUMIFS(СВЦЭМ!$C$33:$C$776,СВЦЭМ!$A$33:$A$776,$A129,СВЦЭМ!$B$33:$B$776,J$119)+'СЕТ СН'!$I$12+СВЦЭМ!$D$10+'СЕТ СН'!$I$6-'СЕТ СН'!$I$22</f>
        <v>1406.5668136199999</v>
      </c>
      <c r="K129" s="36">
        <f>SUMIFS(СВЦЭМ!$C$33:$C$776,СВЦЭМ!$A$33:$A$776,$A129,СВЦЭМ!$B$33:$B$776,K$119)+'СЕТ СН'!$I$12+СВЦЭМ!$D$10+'СЕТ СН'!$I$6-'СЕТ СН'!$I$22</f>
        <v>1314.97379314</v>
      </c>
      <c r="L129" s="36">
        <f>SUMIFS(СВЦЭМ!$C$33:$C$776,СВЦЭМ!$A$33:$A$776,$A129,СВЦЭМ!$B$33:$B$776,L$119)+'СЕТ СН'!$I$12+СВЦЭМ!$D$10+'СЕТ СН'!$I$6-'СЕТ СН'!$I$22</f>
        <v>1240.36619402</v>
      </c>
      <c r="M129" s="36">
        <f>SUMIFS(СВЦЭМ!$C$33:$C$776,СВЦЭМ!$A$33:$A$776,$A129,СВЦЭМ!$B$33:$B$776,M$119)+'СЕТ СН'!$I$12+СВЦЭМ!$D$10+'СЕТ СН'!$I$6-'СЕТ СН'!$I$22</f>
        <v>1250.1667897</v>
      </c>
      <c r="N129" s="36">
        <f>SUMIFS(СВЦЭМ!$C$33:$C$776,СВЦЭМ!$A$33:$A$776,$A129,СВЦЭМ!$B$33:$B$776,N$119)+'СЕТ СН'!$I$12+СВЦЭМ!$D$10+'СЕТ СН'!$I$6-'СЕТ СН'!$I$22</f>
        <v>1264.7133799400001</v>
      </c>
      <c r="O129" s="36">
        <f>SUMIFS(СВЦЭМ!$C$33:$C$776,СВЦЭМ!$A$33:$A$776,$A129,СВЦЭМ!$B$33:$B$776,O$119)+'СЕТ СН'!$I$12+СВЦЭМ!$D$10+'СЕТ СН'!$I$6-'СЕТ СН'!$I$22</f>
        <v>1260.6792989999999</v>
      </c>
      <c r="P129" s="36">
        <f>SUMIFS(СВЦЭМ!$C$33:$C$776,СВЦЭМ!$A$33:$A$776,$A129,СВЦЭМ!$B$33:$B$776,P$119)+'СЕТ СН'!$I$12+СВЦЭМ!$D$10+'СЕТ СН'!$I$6-'СЕТ СН'!$I$22</f>
        <v>1269.93806774</v>
      </c>
      <c r="Q129" s="36">
        <f>SUMIFS(СВЦЭМ!$C$33:$C$776,СВЦЭМ!$A$33:$A$776,$A129,СВЦЭМ!$B$33:$B$776,Q$119)+'СЕТ СН'!$I$12+СВЦЭМ!$D$10+'СЕТ СН'!$I$6-'СЕТ СН'!$I$22</f>
        <v>1276.3193753999999</v>
      </c>
      <c r="R129" s="36">
        <f>SUMIFS(СВЦЭМ!$C$33:$C$776,СВЦЭМ!$A$33:$A$776,$A129,СВЦЭМ!$B$33:$B$776,R$119)+'СЕТ СН'!$I$12+СВЦЭМ!$D$10+'СЕТ СН'!$I$6-'СЕТ СН'!$I$22</f>
        <v>1278.5883655299999</v>
      </c>
      <c r="S129" s="36">
        <f>SUMIFS(СВЦЭМ!$C$33:$C$776,СВЦЭМ!$A$33:$A$776,$A129,СВЦЭМ!$B$33:$B$776,S$119)+'СЕТ СН'!$I$12+СВЦЭМ!$D$10+'СЕТ СН'!$I$6-'СЕТ СН'!$I$22</f>
        <v>1279.0753431800001</v>
      </c>
      <c r="T129" s="36">
        <f>SUMIFS(СВЦЭМ!$C$33:$C$776,СВЦЭМ!$A$33:$A$776,$A129,СВЦЭМ!$B$33:$B$776,T$119)+'СЕТ СН'!$I$12+СВЦЭМ!$D$10+'СЕТ СН'!$I$6-'СЕТ СН'!$I$22</f>
        <v>1277.85303965</v>
      </c>
      <c r="U129" s="36">
        <f>SUMIFS(СВЦЭМ!$C$33:$C$776,СВЦЭМ!$A$33:$A$776,$A129,СВЦЭМ!$B$33:$B$776,U$119)+'СЕТ СН'!$I$12+СВЦЭМ!$D$10+'СЕТ СН'!$I$6-'СЕТ СН'!$I$22</f>
        <v>1277.8025006</v>
      </c>
      <c r="V129" s="36">
        <f>SUMIFS(СВЦЭМ!$C$33:$C$776,СВЦЭМ!$A$33:$A$776,$A129,СВЦЭМ!$B$33:$B$776,V$119)+'СЕТ СН'!$I$12+СВЦЭМ!$D$10+'СЕТ СН'!$I$6-'СЕТ СН'!$I$22</f>
        <v>1264.3526856000001</v>
      </c>
      <c r="W129" s="36">
        <f>SUMIFS(СВЦЭМ!$C$33:$C$776,СВЦЭМ!$A$33:$A$776,$A129,СВЦЭМ!$B$33:$B$776,W$119)+'СЕТ СН'!$I$12+СВЦЭМ!$D$10+'СЕТ СН'!$I$6-'СЕТ СН'!$I$22</f>
        <v>1265.9670156699999</v>
      </c>
      <c r="X129" s="36">
        <f>SUMIFS(СВЦЭМ!$C$33:$C$776,СВЦЭМ!$A$33:$A$776,$A129,СВЦЭМ!$B$33:$B$776,X$119)+'СЕТ СН'!$I$12+СВЦЭМ!$D$10+'СЕТ СН'!$I$6-'СЕТ СН'!$I$22</f>
        <v>1308.2551145</v>
      </c>
      <c r="Y129" s="36">
        <f>SUMIFS(СВЦЭМ!$C$33:$C$776,СВЦЭМ!$A$33:$A$776,$A129,СВЦЭМ!$B$33:$B$776,Y$119)+'СЕТ СН'!$I$12+СВЦЭМ!$D$10+'СЕТ СН'!$I$6-'СЕТ СН'!$I$22</f>
        <v>1408.9174215400001</v>
      </c>
    </row>
    <row r="130" spans="1:25" ht="15.75" x14ac:dyDescent="0.2">
      <c r="A130" s="35">
        <f t="shared" si="3"/>
        <v>43993</v>
      </c>
      <c r="B130" s="36">
        <f>SUMIFS(СВЦЭМ!$C$33:$C$776,СВЦЭМ!$A$33:$A$776,$A130,СВЦЭМ!$B$33:$B$776,B$119)+'СЕТ СН'!$I$12+СВЦЭМ!$D$10+'СЕТ СН'!$I$6-'СЕТ СН'!$I$22</f>
        <v>1530.3906192699999</v>
      </c>
      <c r="C130" s="36">
        <f>SUMIFS(СВЦЭМ!$C$33:$C$776,СВЦЭМ!$A$33:$A$776,$A130,СВЦЭМ!$B$33:$B$776,C$119)+'СЕТ СН'!$I$12+СВЦЭМ!$D$10+'СЕТ СН'!$I$6-'СЕТ СН'!$I$22</f>
        <v>1494.22896509</v>
      </c>
      <c r="D130" s="36">
        <f>SUMIFS(СВЦЭМ!$C$33:$C$776,СВЦЭМ!$A$33:$A$776,$A130,СВЦЭМ!$B$33:$B$776,D$119)+'СЕТ СН'!$I$12+СВЦЭМ!$D$10+'СЕТ СН'!$I$6-'СЕТ СН'!$I$22</f>
        <v>1472.00943512</v>
      </c>
      <c r="E130" s="36">
        <f>SUMIFS(СВЦЭМ!$C$33:$C$776,СВЦЭМ!$A$33:$A$776,$A130,СВЦЭМ!$B$33:$B$776,E$119)+'СЕТ СН'!$I$12+СВЦЭМ!$D$10+'СЕТ СН'!$I$6-'СЕТ СН'!$I$22</f>
        <v>1478.6649783600001</v>
      </c>
      <c r="F130" s="36">
        <f>SUMIFS(СВЦЭМ!$C$33:$C$776,СВЦЭМ!$A$33:$A$776,$A130,СВЦЭМ!$B$33:$B$776,F$119)+'СЕТ СН'!$I$12+СВЦЭМ!$D$10+'СЕТ СН'!$I$6-'СЕТ СН'!$I$22</f>
        <v>1469.0533281099999</v>
      </c>
      <c r="G130" s="36">
        <f>SUMIFS(СВЦЭМ!$C$33:$C$776,СВЦЭМ!$A$33:$A$776,$A130,СВЦЭМ!$B$33:$B$776,G$119)+'СЕТ СН'!$I$12+СВЦЭМ!$D$10+'СЕТ СН'!$I$6-'СЕТ СН'!$I$22</f>
        <v>1474.24512613</v>
      </c>
      <c r="H130" s="36">
        <f>SUMIFS(СВЦЭМ!$C$33:$C$776,СВЦЭМ!$A$33:$A$776,$A130,СВЦЭМ!$B$33:$B$776,H$119)+'СЕТ СН'!$I$12+СВЦЭМ!$D$10+'СЕТ СН'!$I$6-'СЕТ СН'!$I$22</f>
        <v>1485.3825942599999</v>
      </c>
      <c r="I130" s="36">
        <f>SUMIFS(СВЦЭМ!$C$33:$C$776,СВЦЭМ!$A$33:$A$776,$A130,СВЦЭМ!$B$33:$B$776,I$119)+'СЕТ СН'!$I$12+СВЦЭМ!$D$10+'СЕТ СН'!$I$6-'СЕТ СН'!$I$22</f>
        <v>1511.9198106700001</v>
      </c>
      <c r="J130" s="36">
        <f>SUMIFS(СВЦЭМ!$C$33:$C$776,СВЦЭМ!$A$33:$A$776,$A130,СВЦЭМ!$B$33:$B$776,J$119)+'СЕТ СН'!$I$12+СВЦЭМ!$D$10+'СЕТ СН'!$I$6-'СЕТ СН'!$I$22</f>
        <v>1442.28579795</v>
      </c>
      <c r="K130" s="36">
        <f>SUMIFS(СВЦЭМ!$C$33:$C$776,СВЦЭМ!$A$33:$A$776,$A130,СВЦЭМ!$B$33:$B$776,K$119)+'СЕТ СН'!$I$12+СВЦЭМ!$D$10+'СЕТ СН'!$I$6-'СЕТ СН'!$I$22</f>
        <v>1350.0948814999999</v>
      </c>
      <c r="L130" s="36">
        <f>SUMIFS(СВЦЭМ!$C$33:$C$776,СВЦЭМ!$A$33:$A$776,$A130,СВЦЭМ!$B$33:$B$776,L$119)+'СЕТ СН'!$I$12+СВЦЭМ!$D$10+'СЕТ СН'!$I$6-'СЕТ СН'!$I$22</f>
        <v>1286.2332364900001</v>
      </c>
      <c r="M130" s="36">
        <f>SUMIFS(СВЦЭМ!$C$33:$C$776,СВЦЭМ!$A$33:$A$776,$A130,СВЦЭМ!$B$33:$B$776,M$119)+'СЕТ СН'!$I$12+СВЦЭМ!$D$10+'СЕТ СН'!$I$6-'СЕТ СН'!$I$22</f>
        <v>1280.7450901300001</v>
      </c>
      <c r="N130" s="36">
        <f>SUMIFS(СВЦЭМ!$C$33:$C$776,СВЦЭМ!$A$33:$A$776,$A130,СВЦЭМ!$B$33:$B$776,N$119)+'СЕТ СН'!$I$12+СВЦЭМ!$D$10+'СЕТ СН'!$I$6-'СЕТ СН'!$I$22</f>
        <v>1279.8646716000001</v>
      </c>
      <c r="O130" s="36">
        <f>SUMIFS(СВЦЭМ!$C$33:$C$776,СВЦЭМ!$A$33:$A$776,$A130,СВЦЭМ!$B$33:$B$776,O$119)+'СЕТ СН'!$I$12+СВЦЭМ!$D$10+'СЕТ СН'!$I$6-'СЕТ СН'!$I$22</f>
        <v>1285.26847178</v>
      </c>
      <c r="P130" s="36">
        <f>SUMIFS(СВЦЭМ!$C$33:$C$776,СВЦЭМ!$A$33:$A$776,$A130,СВЦЭМ!$B$33:$B$776,P$119)+'СЕТ СН'!$I$12+СВЦЭМ!$D$10+'СЕТ СН'!$I$6-'СЕТ СН'!$I$22</f>
        <v>1293.43524237</v>
      </c>
      <c r="Q130" s="36">
        <f>SUMIFS(СВЦЭМ!$C$33:$C$776,СВЦЭМ!$A$33:$A$776,$A130,СВЦЭМ!$B$33:$B$776,Q$119)+'СЕТ СН'!$I$12+СВЦЭМ!$D$10+'СЕТ СН'!$I$6-'СЕТ СН'!$I$22</f>
        <v>1284.8832937</v>
      </c>
      <c r="R130" s="36">
        <f>SUMIFS(СВЦЭМ!$C$33:$C$776,СВЦЭМ!$A$33:$A$776,$A130,СВЦЭМ!$B$33:$B$776,R$119)+'СЕТ СН'!$I$12+СВЦЭМ!$D$10+'СЕТ СН'!$I$6-'СЕТ СН'!$I$22</f>
        <v>1283.47900205</v>
      </c>
      <c r="S130" s="36">
        <f>SUMIFS(СВЦЭМ!$C$33:$C$776,СВЦЭМ!$A$33:$A$776,$A130,СВЦЭМ!$B$33:$B$776,S$119)+'СЕТ СН'!$I$12+СВЦЭМ!$D$10+'СЕТ СН'!$I$6-'СЕТ СН'!$I$22</f>
        <v>1284.0569436999999</v>
      </c>
      <c r="T130" s="36">
        <f>SUMIFS(СВЦЭМ!$C$33:$C$776,СВЦЭМ!$A$33:$A$776,$A130,СВЦЭМ!$B$33:$B$776,T$119)+'СЕТ СН'!$I$12+СВЦЭМ!$D$10+'СЕТ СН'!$I$6-'СЕТ СН'!$I$22</f>
        <v>1289.01864585</v>
      </c>
      <c r="U130" s="36">
        <f>SUMIFS(СВЦЭМ!$C$33:$C$776,СВЦЭМ!$A$33:$A$776,$A130,СВЦЭМ!$B$33:$B$776,U$119)+'СЕТ СН'!$I$12+СВЦЭМ!$D$10+'СЕТ СН'!$I$6-'СЕТ СН'!$I$22</f>
        <v>1279.67813222</v>
      </c>
      <c r="V130" s="36">
        <f>SUMIFS(СВЦЭМ!$C$33:$C$776,СВЦЭМ!$A$33:$A$776,$A130,СВЦЭМ!$B$33:$B$776,V$119)+'СЕТ СН'!$I$12+СВЦЭМ!$D$10+'СЕТ СН'!$I$6-'СЕТ СН'!$I$22</f>
        <v>1264.2417197100001</v>
      </c>
      <c r="W130" s="36">
        <f>SUMIFS(СВЦЭМ!$C$33:$C$776,СВЦЭМ!$A$33:$A$776,$A130,СВЦЭМ!$B$33:$B$776,W$119)+'СЕТ СН'!$I$12+СВЦЭМ!$D$10+'СЕТ СН'!$I$6-'СЕТ СН'!$I$22</f>
        <v>1249.9718274899999</v>
      </c>
      <c r="X130" s="36">
        <f>SUMIFS(СВЦЭМ!$C$33:$C$776,СВЦЭМ!$A$33:$A$776,$A130,СВЦЭМ!$B$33:$B$776,X$119)+'СЕТ СН'!$I$12+СВЦЭМ!$D$10+'СЕТ СН'!$I$6-'СЕТ СН'!$I$22</f>
        <v>1286.70107962</v>
      </c>
      <c r="Y130" s="36">
        <f>SUMIFS(СВЦЭМ!$C$33:$C$776,СВЦЭМ!$A$33:$A$776,$A130,СВЦЭМ!$B$33:$B$776,Y$119)+'СЕТ СН'!$I$12+СВЦЭМ!$D$10+'СЕТ СН'!$I$6-'СЕТ СН'!$I$22</f>
        <v>1389.69799044</v>
      </c>
    </row>
    <row r="131" spans="1:25" ht="15.75" x14ac:dyDescent="0.2">
      <c r="A131" s="35">
        <f t="shared" si="3"/>
        <v>43994</v>
      </c>
      <c r="B131" s="36">
        <f>SUMIFS(СВЦЭМ!$C$33:$C$776,СВЦЭМ!$A$33:$A$776,$A131,СВЦЭМ!$B$33:$B$776,B$119)+'СЕТ СН'!$I$12+СВЦЭМ!$D$10+'СЕТ СН'!$I$6-'СЕТ СН'!$I$22</f>
        <v>1454.0671624199999</v>
      </c>
      <c r="C131" s="36">
        <f>SUMIFS(СВЦЭМ!$C$33:$C$776,СВЦЭМ!$A$33:$A$776,$A131,СВЦЭМ!$B$33:$B$776,C$119)+'СЕТ СН'!$I$12+СВЦЭМ!$D$10+'СЕТ СН'!$I$6-'СЕТ СН'!$I$22</f>
        <v>1510.4243899000001</v>
      </c>
      <c r="D131" s="36">
        <f>SUMIFS(СВЦЭМ!$C$33:$C$776,СВЦЭМ!$A$33:$A$776,$A131,СВЦЭМ!$B$33:$B$776,D$119)+'СЕТ СН'!$I$12+СВЦЭМ!$D$10+'СЕТ СН'!$I$6-'СЕТ СН'!$I$22</f>
        <v>1504.9839676900001</v>
      </c>
      <c r="E131" s="36">
        <f>SUMIFS(СВЦЭМ!$C$33:$C$776,СВЦЭМ!$A$33:$A$776,$A131,СВЦЭМ!$B$33:$B$776,E$119)+'СЕТ СН'!$I$12+СВЦЭМ!$D$10+'СЕТ СН'!$I$6-'СЕТ СН'!$I$22</f>
        <v>1487.28567602</v>
      </c>
      <c r="F131" s="36">
        <f>SUMIFS(СВЦЭМ!$C$33:$C$776,СВЦЭМ!$A$33:$A$776,$A131,СВЦЭМ!$B$33:$B$776,F$119)+'СЕТ СН'!$I$12+СВЦЭМ!$D$10+'СЕТ СН'!$I$6-'СЕТ СН'!$I$22</f>
        <v>1477.72878171</v>
      </c>
      <c r="G131" s="36">
        <f>SUMIFS(СВЦЭМ!$C$33:$C$776,СВЦЭМ!$A$33:$A$776,$A131,СВЦЭМ!$B$33:$B$776,G$119)+'СЕТ СН'!$I$12+СВЦЭМ!$D$10+'СЕТ СН'!$I$6-'СЕТ СН'!$I$22</f>
        <v>1491.2978435800001</v>
      </c>
      <c r="H131" s="36">
        <f>SUMIFS(СВЦЭМ!$C$33:$C$776,СВЦЭМ!$A$33:$A$776,$A131,СВЦЭМ!$B$33:$B$776,H$119)+'СЕТ СН'!$I$12+СВЦЭМ!$D$10+'СЕТ СН'!$I$6-'СЕТ СН'!$I$22</f>
        <v>1507.59040519</v>
      </c>
      <c r="I131" s="36">
        <f>SUMIFS(СВЦЭМ!$C$33:$C$776,СВЦЭМ!$A$33:$A$776,$A131,СВЦЭМ!$B$33:$B$776,I$119)+'СЕТ СН'!$I$12+СВЦЭМ!$D$10+'СЕТ СН'!$I$6-'СЕТ СН'!$I$22</f>
        <v>1485.1707700700001</v>
      </c>
      <c r="J131" s="36">
        <f>SUMIFS(СВЦЭМ!$C$33:$C$776,СВЦЭМ!$A$33:$A$776,$A131,СВЦЭМ!$B$33:$B$776,J$119)+'СЕТ СН'!$I$12+СВЦЭМ!$D$10+'СЕТ СН'!$I$6-'СЕТ СН'!$I$22</f>
        <v>1416.3681451299999</v>
      </c>
      <c r="K131" s="36">
        <f>SUMIFS(СВЦЭМ!$C$33:$C$776,СВЦЭМ!$A$33:$A$776,$A131,СВЦЭМ!$B$33:$B$776,K$119)+'СЕТ СН'!$I$12+СВЦЭМ!$D$10+'СЕТ СН'!$I$6-'СЕТ СН'!$I$22</f>
        <v>1300.21760068</v>
      </c>
      <c r="L131" s="36">
        <f>SUMIFS(СВЦЭМ!$C$33:$C$776,СВЦЭМ!$A$33:$A$776,$A131,СВЦЭМ!$B$33:$B$776,L$119)+'СЕТ СН'!$I$12+СВЦЭМ!$D$10+'СЕТ СН'!$I$6-'СЕТ СН'!$I$22</f>
        <v>1234.7449844600001</v>
      </c>
      <c r="M131" s="36">
        <f>SUMIFS(СВЦЭМ!$C$33:$C$776,СВЦЭМ!$A$33:$A$776,$A131,СВЦЭМ!$B$33:$B$776,M$119)+'СЕТ СН'!$I$12+СВЦЭМ!$D$10+'СЕТ СН'!$I$6-'СЕТ СН'!$I$22</f>
        <v>1233.94757987</v>
      </c>
      <c r="N131" s="36">
        <f>SUMIFS(СВЦЭМ!$C$33:$C$776,СВЦЭМ!$A$33:$A$776,$A131,СВЦЭМ!$B$33:$B$776,N$119)+'СЕТ СН'!$I$12+СВЦЭМ!$D$10+'СЕТ СН'!$I$6-'СЕТ СН'!$I$22</f>
        <v>1258.55441991</v>
      </c>
      <c r="O131" s="36">
        <f>SUMIFS(СВЦЭМ!$C$33:$C$776,СВЦЭМ!$A$33:$A$776,$A131,СВЦЭМ!$B$33:$B$776,O$119)+'СЕТ СН'!$I$12+СВЦЭМ!$D$10+'СЕТ СН'!$I$6-'СЕТ СН'!$I$22</f>
        <v>1268.0476588399999</v>
      </c>
      <c r="P131" s="36">
        <f>SUMIFS(СВЦЭМ!$C$33:$C$776,СВЦЭМ!$A$33:$A$776,$A131,СВЦЭМ!$B$33:$B$776,P$119)+'СЕТ СН'!$I$12+СВЦЭМ!$D$10+'СЕТ СН'!$I$6-'СЕТ СН'!$I$22</f>
        <v>1270.9787439500001</v>
      </c>
      <c r="Q131" s="36">
        <f>SUMIFS(СВЦЭМ!$C$33:$C$776,СВЦЭМ!$A$33:$A$776,$A131,СВЦЭМ!$B$33:$B$776,Q$119)+'СЕТ СН'!$I$12+СВЦЭМ!$D$10+'СЕТ СН'!$I$6-'СЕТ СН'!$I$22</f>
        <v>1258.3023643399999</v>
      </c>
      <c r="R131" s="36">
        <f>SUMIFS(СВЦЭМ!$C$33:$C$776,СВЦЭМ!$A$33:$A$776,$A131,СВЦЭМ!$B$33:$B$776,R$119)+'СЕТ СН'!$I$12+СВЦЭМ!$D$10+'СЕТ СН'!$I$6-'СЕТ СН'!$I$22</f>
        <v>1255.14438004</v>
      </c>
      <c r="S131" s="36">
        <f>SUMIFS(СВЦЭМ!$C$33:$C$776,СВЦЭМ!$A$33:$A$776,$A131,СВЦЭМ!$B$33:$B$776,S$119)+'СЕТ СН'!$I$12+СВЦЭМ!$D$10+'СЕТ СН'!$I$6-'СЕТ СН'!$I$22</f>
        <v>1260.9020045300001</v>
      </c>
      <c r="T131" s="36">
        <f>SUMIFS(СВЦЭМ!$C$33:$C$776,СВЦЭМ!$A$33:$A$776,$A131,СВЦЭМ!$B$33:$B$776,T$119)+'СЕТ СН'!$I$12+СВЦЭМ!$D$10+'СЕТ СН'!$I$6-'СЕТ СН'!$I$22</f>
        <v>1271.8252885500001</v>
      </c>
      <c r="U131" s="36">
        <f>SUMIFS(СВЦЭМ!$C$33:$C$776,СВЦЭМ!$A$33:$A$776,$A131,СВЦЭМ!$B$33:$B$776,U$119)+'СЕТ СН'!$I$12+СВЦЭМ!$D$10+'СЕТ СН'!$I$6-'СЕТ СН'!$I$22</f>
        <v>1265.86588459</v>
      </c>
      <c r="V131" s="36">
        <f>SUMIFS(СВЦЭМ!$C$33:$C$776,СВЦЭМ!$A$33:$A$776,$A131,СВЦЭМ!$B$33:$B$776,V$119)+'СЕТ СН'!$I$12+СВЦЭМ!$D$10+'СЕТ СН'!$I$6-'СЕТ СН'!$I$22</f>
        <v>1249.77303297</v>
      </c>
      <c r="W131" s="36">
        <f>SUMIFS(СВЦЭМ!$C$33:$C$776,СВЦЭМ!$A$33:$A$776,$A131,СВЦЭМ!$B$33:$B$776,W$119)+'СЕТ СН'!$I$12+СВЦЭМ!$D$10+'СЕТ СН'!$I$6-'СЕТ СН'!$I$22</f>
        <v>1232.94691055</v>
      </c>
      <c r="X131" s="36">
        <f>SUMIFS(СВЦЭМ!$C$33:$C$776,СВЦЭМ!$A$33:$A$776,$A131,СВЦЭМ!$B$33:$B$776,X$119)+'СЕТ СН'!$I$12+СВЦЭМ!$D$10+'СЕТ СН'!$I$6-'СЕТ СН'!$I$22</f>
        <v>1268.87616639</v>
      </c>
      <c r="Y131" s="36">
        <f>SUMIFS(СВЦЭМ!$C$33:$C$776,СВЦЭМ!$A$33:$A$776,$A131,СВЦЭМ!$B$33:$B$776,Y$119)+'СЕТ СН'!$I$12+СВЦЭМ!$D$10+'СЕТ СН'!$I$6-'СЕТ СН'!$I$22</f>
        <v>1377.66583094</v>
      </c>
    </row>
    <row r="132" spans="1:25" ht="15.75" x14ac:dyDescent="0.2">
      <c r="A132" s="35">
        <f t="shared" si="3"/>
        <v>43995</v>
      </c>
      <c r="B132" s="36">
        <f>SUMIFS(СВЦЭМ!$C$33:$C$776,СВЦЭМ!$A$33:$A$776,$A132,СВЦЭМ!$B$33:$B$776,B$119)+'СЕТ СН'!$I$12+СВЦЭМ!$D$10+'СЕТ СН'!$I$6-'СЕТ СН'!$I$22</f>
        <v>1415.0996291500001</v>
      </c>
      <c r="C132" s="36">
        <f>SUMIFS(СВЦЭМ!$C$33:$C$776,СВЦЭМ!$A$33:$A$776,$A132,СВЦЭМ!$B$33:$B$776,C$119)+'СЕТ СН'!$I$12+СВЦЭМ!$D$10+'СЕТ СН'!$I$6-'СЕТ СН'!$I$22</f>
        <v>1435.3213214699999</v>
      </c>
      <c r="D132" s="36">
        <f>SUMIFS(СВЦЭМ!$C$33:$C$776,СВЦЭМ!$A$33:$A$776,$A132,СВЦЭМ!$B$33:$B$776,D$119)+'СЕТ СН'!$I$12+СВЦЭМ!$D$10+'СЕТ СН'!$I$6-'СЕТ СН'!$I$22</f>
        <v>1458.48911892</v>
      </c>
      <c r="E132" s="36">
        <f>SUMIFS(СВЦЭМ!$C$33:$C$776,СВЦЭМ!$A$33:$A$776,$A132,СВЦЭМ!$B$33:$B$776,E$119)+'СЕТ СН'!$I$12+СВЦЭМ!$D$10+'СЕТ СН'!$I$6-'СЕТ СН'!$I$22</f>
        <v>1475.7789384499999</v>
      </c>
      <c r="F132" s="36">
        <f>SUMIFS(СВЦЭМ!$C$33:$C$776,СВЦЭМ!$A$33:$A$776,$A132,СВЦЭМ!$B$33:$B$776,F$119)+'СЕТ СН'!$I$12+СВЦЭМ!$D$10+'СЕТ СН'!$I$6-'СЕТ СН'!$I$22</f>
        <v>1476.41141778</v>
      </c>
      <c r="G132" s="36">
        <f>SUMIFS(СВЦЭМ!$C$33:$C$776,СВЦЭМ!$A$33:$A$776,$A132,СВЦЭМ!$B$33:$B$776,G$119)+'СЕТ СН'!$I$12+СВЦЭМ!$D$10+'СЕТ СН'!$I$6-'СЕТ СН'!$I$22</f>
        <v>1471.15656584</v>
      </c>
      <c r="H132" s="36">
        <f>SUMIFS(СВЦЭМ!$C$33:$C$776,СВЦЭМ!$A$33:$A$776,$A132,СВЦЭМ!$B$33:$B$776,H$119)+'СЕТ СН'!$I$12+СВЦЭМ!$D$10+'СЕТ СН'!$I$6-'СЕТ СН'!$I$22</f>
        <v>1462.01639615</v>
      </c>
      <c r="I132" s="36">
        <f>SUMIFS(СВЦЭМ!$C$33:$C$776,СВЦЭМ!$A$33:$A$776,$A132,СВЦЭМ!$B$33:$B$776,I$119)+'СЕТ СН'!$I$12+СВЦЭМ!$D$10+'СЕТ СН'!$I$6-'СЕТ СН'!$I$22</f>
        <v>1426.0183790900001</v>
      </c>
      <c r="J132" s="36">
        <f>SUMIFS(СВЦЭМ!$C$33:$C$776,СВЦЭМ!$A$33:$A$776,$A132,СВЦЭМ!$B$33:$B$776,J$119)+'СЕТ СН'!$I$12+СВЦЭМ!$D$10+'СЕТ СН'!$I$6-'СЕТ СН'!$I$22</f>
        <v>1366.9179271800001</v>
      </c>
      <c r="K132" s="36">
        <f>SUMIFS(СВЦЭМ!$C$33:$C$776,СВЦЭМ!$A$33:$A$776,$A132,СВЦЭМ!$B$33:$B$776,K$119)+'СЕТ СН'!$I$12+СВЦЭМ!$D$10+'СЕТ СН'!$I$6-'СЕТ СН'!$I$22</f>
        <v>1294.3116341</v>
      </c>
      <c r="L132" s="36">
        <f>SUMIFS(СВЦЭМ!$C$33:$C$776,СВЦЭМ!$A$33:$A$776,$A132,СВЦЭМ!$B$33:$B$776,L$119)+'СЕТ СН'!$I$12+СВЦЭМ!$D$10+'СЕТ СН'!$I$6-'СЕТ СН'!$I$22</f>
        <v>1232.87975145</v>
      </c>
      <c r="M132" s="36">
        <f>SUMIFS(СВЦЭМ!$C$33:$C$776,СВЦЭМ!$A$33:$A$776,$A132,СВЦЭМ!$B$33:$B$776,M$119)+'СЕТ СН'!$I$12+СВЦЭМ!$D$10+'СЕТ СН'!$I$6-'СЕТ СН'!$I$22</f>
        <v>1237.0262590300001</v>
      </c>
      <c r="N132" s="36">
        <f>SUMIFS(СВЦЭМ!$C$33:$C$776,СВЦЭМ!$A$33:$A$776,$A132,СВЦЭМ!$B$33:$B$776,N$119)+'СЕТ СН'!$I$12+СВЦЭМ!$D$10+'СЕТ СН'!$I$6-'СЕТ СН'!$I$22</f>
        <v>1242.1266794400001</v>
      </c>
      <c r="O132" s="36">
        <f>SUMIFS(СВЦЭМ!$C$33:$C$776,СВЦЭМ!$A$33:$A$776,$A132,СВЦЭМ!$B$33:$B$776,O$119)+'СЕТ СН'!$I$12+СВЦЭМ!$D$10+'СЕТ СН'!$I$6-'СЕТ СН'!$I$22</f>
        <v>1248.5698567700001</v>
      </c>
      <c r="P132" s="36">
        <f>SUMIFS(СВЦЭМ!$C$33:$C$776,СВЦЭМ!$A$33:$A$776,$A132,СВЦЭМ!$B$33:$B$776,P$119)+'СЕТ СН'!$I$12+СВЦЭМ!$D$10+'СЕТ СН'!$I$6-'СЕТ СН'!$I$22</f>
        <v>1255.2810039200001</v>
      </c>
      <c r="Q132" s="36">
        <f>SUMIFS(СВЦЭМ!$C$33:$C$776,СВЦЭМ!$A$33:$A$776,$A132,СВЦЭМ!$B$33:$B$776,Q$119)+'СЕТ СН'!$I$12+СВЦЭМ!$D$10+'СЕТ СН'!$I$6-'СЕТ СН'!$I$22</f>
        <v>1241.3580123900001</v>
      </c>
      <c r="R132" s="36">
        <f>SUMIFS(СВЦЭМ!$C$33:$C$776,СВЦЭМ!$A$33:$A$776,$A132,СВЦЭМ!$B$33:$B$776,R$119)+'СЕТ СН'!$I$12+СВЦЭМ!$D$10+'СЕТ СН'!$I$6-'СЕТ СН'!$I$22</f>
        <v>1240.6254783500001</v>
      </c>
      <c r="S132" s="36">
        <f>SUMIFS(СВЦЭМ!$C$33:$C$776,СВЦЭМ!$A$33:$A$776,$A132,СВЦЭМ!$B$33:$B$776,S$119)+'СЕТ СН'!$I$12+СВЦЭМ!$D$10+'СЕТ СН'!$I$6-'СЕТ СН'!$I$22</f>
        <v>1246.31530187</v>
      </c>
      <c r="T132" s="36">
        <f>SUMIFS(СВЦЭМ!$C$33:$C$776,СВЦЭМ!$A$33:$A$776,$A132,СВЦЭМ!$B$33:$B$776,T$119)+'СЕТ СН'!$I$12+СВЦЭМ!$D$10+'СЕТ СН'!$I$6-'СЕТ СН'!$I$22</f>
        <v>1257.17396736</v>
      </c>
      <c r="U132" s="36">
        <f>SUMIFS(СВЦЭМ!$C$33:$C$776,СВЦЭМ!$A$33:$A$776,$A132,СВЦЭМ!$B$33:$B$776,U$119)+'СЕТ СН'!$I$12+СВЦЭМ!$D$10+'СЕТ СН'!$I$6-'СЕТ СН'!$I$22</f>
        <v>1256.13848052</v>
      </c>
      <c r="V132" s="36">
        <f>SUMIFS(СВЦЭМ!$C$33:$C$776,СВЦЭМ!$A$33:$A$776,$A132,СВЦЭМ!$B$33:$B$776,V$119)+'СЕТ СН'!$I$12+СВЦЭМ!$D$10+'СЕТ СН'!$I$6-'СЕТ СН'!$I$22</f>
        <v>1246.52958386</v>
      </c>
      <c r="W132" s="36">
        <f>SUMIFS(СВЦЭМ!$C$33:$C$776,СВЦЭМ!$A$33:$A$776,$A132,СВЦЭМ!$B$33:$B$776,W$119)+'СЕТ СН'!$I$12+СВЦЭМ!$D$10+'СЕТ СН'!$I$6-'СЕТ СН'!$I$22</f>
        <v>1228.1614945399999</v>
      </c>
      <c r="X132" s="36">
        <f>SUMIFS(СВЦЭМ!$C$33:$C$776,СВЦЭМ!$A$33:$A$776,$A132,СВЦЭМ!$B$33:$B$776,X$119)+'СЕТ СН'!$I$12+СВЦЭМ!$D$10+'СЕТ СН'!$I$6-'СЕТ СН'!$I$22</f>
        <v>1253.5151034400001</v>
      </c>
      <c r="Y132" s="36">
        <f>SUMIFS(СВЦЭМ!$C$33:$C$776,СВЦЭМ!$A$33:$A$776,$A132,СВЦЭМ!$B$33:$B$776,Y$119)+'СЕТ СН'!$I$12+СВЦЭМ!$D$10+'СЕТ СН'!$I$6-'СЕТ СН'!$I$22</f>
        <v>1346.1998388100001</v>
      </c>
    </row>
    <row r="133" spans="1:25" ht="15.75" x14ac:dyDescent="0.2">
      <c r="A133" s="35">
        <f t="shared" si="3"/>
        <v>43996</v>
      </c>
      <c r="B133" s="36">
        <f>SUMIFS(СВЦЭМ!$C$33:$C$776,СВЦЭМ!$A$33:$A$776,$A133,СВЦЭМ!$B$33:$B$776,B$119)+'СЕТ СН'!$I$12+СВЦЭМ!$D$10+'СЕТ СН'!$I$6-'СЕТ СН'!$I$22</f>
        <v>1459.95904507</v>
      </c>
      <c r="C133" s="36">
        <f>SUMIFS(СВЦЭМ!$C$33:$C$776,СВЦЭМ!$A$33:$A$776,$A133,СВЦЭМ!$B$33:$B$776,C$119)+'СЕТ СН'!$I$12+СВЦЭМ!$D$10+'СЕТ СН'!$I$6-'СЕТ СН'!$I$22</f>
        <v>1482.1217790000001</v>
      </c>
      <c r="D133" s="36">
        <f>SUMIFS(СВЦЭМ!$C$33:$C$776,СВЦЭМ!$A$33:$A$776,$A133,СВЦЭМ!$B$33:$B$776,D$119)+'СЕТ СН'!$I$12+СВЦЭМ!$D$10+'СЕТ СН'!$I$6-'СЕТ СН'!$I$22</f>
        <v>1466.0943026499999</v>
      </c>
      <c r="E133" s="36">
        <f>SUMIFS(СВЦЭМ!$C$33:$C$776,СВЦЭМ!$A$33:$A$776,$A133,СВЦЭМ!$B$33:$B$776,E$119)+'СЕТ СН'!$I$12+СВЦЭМ!$D$10+'СЕТ СН'!$I$6-'СЕТ СН'!$I$22</f>
        <v>1458.12550495</v>
      </c>
      <c r="F133" s="36">
        <f>SUMIFS(СВЦЭМ!$C$33:$C$776,СВЦЭМ!$A$33:$A$776,$A133,СВЦЭМ!$B$33:$B$776,F$119)+'СЕТ СН'!$I$12+СВЦЭМ!$D$10+'СЕТ СН'!$I$6-'СЕТ СН'!$I$22</f>
        <v>1448.3601489299999</v>
      </c>
      <c r="G133" s="36">
        <f>SUMIFS(СВЦЭМ!$C$33:$C$776,СВЦЭМ!$A$33:$A$776,$A133,СВЦЭМ!$B$33:$B$776,G$119)+'СЕТ СН'!$I$12+СВЦЭМ!$D$10+'СЕТ СН'!$I$6-'СЕТ СН'!$I$22</f>
        <v>1462.7500902900001</v>
      </c>
      <c r="H133" s="36">
        <f>SUMIFS(СВЦЭМ!$C$33:$C$776,СВЦЭМ!$A$33:$A$776,$A133,СВЦЭМ!$B$33:$B$776,H$119)+'СЕТ СН'!$I$12+СВЦЭМ!$D$10+'СЕТ СН'!$I$6-'СЕТ СН'!$I$22</f>
        <v>1452.10536364</v>
      </c>
      <c r="I133" s="36">
        <f>SUMIFS(СВЦЭМ!$C$33:$C$776,СВЦЭМ!$A$33:$A$776,$A133,СВЦЭМ!$B$33:$B$776,I$119)+'СЕТ СН'!$I$12+СВЦЭМ!$D$10+'СЕТ СН'!$I$6-'СЕТ СН'!$I$22</f>
        <v>1474.64353908</v>
      </c>
      <c r="J133" s="36">
        <f>SUMIFS(СВЦЭМ!$C$33:$C$776,СВЦЭМ!$A$33:$A$776,$A133,СВЦЭМ!$B$33:$B$776,J$119)+'СЕТ СН'!$I$12+СВЦЭМ!$D$10+'СЕТ СН'!$I$6-'СЕТ СН'!$I$22</f>
        <v>1412.4271730800001</v>
      </c>
      <c r="K133" s="36">
        <f>SUMIFS(СВЦЭМ!$C$33:$C$776,СВЦЭМ!$A$33:$A$776,$A133,СВЦЭМ!$B$33:$B$776,K$119)+'СЕТ СН'!$I$12+СВЦЭМ!$D$10+'СЕТ СН'!$I$6-'СЕТ СН'!$I$22</f>
        <v>1289.4778841899999</v>
      </c>
      <c r="L133" s="36">
        <f>SUMIFS(СВЦЭМ!$C$33:$C$776,СВЦЭМ!$A$33:$A$776,$A133,СВЦЭМ!$B$33:$B$776,L$119)+'СЕТ СН'!$I$12+СВЦЭМ!$D$10+'СЕТ СН'!$I$6-'СЕТ СН'!$I$22</f>
        <v>1211.3845433700001</v>
      </c>
      <c r="M133" s="36">
        <f>SUMIFS(СВЦЭМ!$C$33:$C$776,СВЦЭМ!$A$33:$A$776,$A133,СВЦЭМ!$B$33:$B$776,M$119)+'СЕТ СН'!$I$12+СВЦЭМ!$D$10+'СЕТ СН'!$I$6-'СЕТ СН'!$I$22</f>
        <v>1210.99304001</v>
      </c>
      <c r="N133" s="36">
        <f>SUMIFS(СВЦЭМ!$C$33:$C$776,СВЦЭМ!$A$33:$A$776,$A133,СВЦЭМ!$B$33:$B$776,N$119)+'СЕТ СН'!$I$12+СВЦЭМ!$D$10+'СЕТ СН'!$I$6-'СЕТ СН'!$I$22</f>
        <v>1221.36287803</v>
      </c>
      <c r="O133" s="36">
        <f>SUMIFS(СВЦЭМ!$C$33:$C$776,СВЦЭМ!$A$33:$A$776,$A133,СВЦЭМ!$B$33:$B$776,O$119)+'СЕТ СН'!$I$12+СВЦЭМ!$D$10+'СЕТ СН'!$I$6-'СЕТ СН'!$I$22</f>
        <v>1215.3371504500001</v>
      </c>
      <c r="P133" s="36">
        <f>SUMIFS(СВЦЭМ!$C$33:$C$776,СВЦЭМ!$A$33:$A$776,$A133,СВЦЭМ!$B$33:$B$776,P$119)+'СЕТ СН'!$I$12+СВЦЭМ!$D$10+'СЕТ СН'!$I$6-'СЕТ СН'!$I$22</f>
        <v>1214.2382684700001</v>
      </c>
      <c r="Q133" s="36">
        <f>SUMIFS(СВЦЭМ!$C$33:$C$776,СВЦЭМ!$A$33:$A$776,$A133,СВЦЭМ!$B$33:$B$776,Q$119)+'СЕТ СН'!$I$12+СВЦЭМ!$D$10+'СЕТ СН'!$I$6-'СЕТ СН'!$I$22</f>
        <v>1198.9168883499999</v>
      </c>
      <c r="R133" s="36">
        <f>SUMIFS(СВЦЭМ!$C$33:$C$776,СВЦЭМ!$A$33:$A$776,$A133,СВЦЭМ!$B$33:$B$776,R$119)+'СЕТ СН'!$I$12+СВЦЭМ!$D$10+'СЕТ СН'!$I$6-'СЕТ СН'!$I$22</f>
        <v>1194.9036900399999</v>
      </c>
      <c r="S133" s="36">
        <f>SUMIFS(СВЦЭМ!$C$33:$C$776,СВЦЭМ!$A$33:$A$776,$A133,СВЦЭМ!$B$33:$B$776,S$119)+'СЕТ СН'!$I$12+СВЦЭМ!$D$10+'СЕТ СН'!$I$6-'СЕТ СН'!$I$22</f>
        <v>1203.63644628</v>
      </c>
      <c r="T133" s="36">
        <f>SUMIFS(СВЦЭМ!$C$33:$C$776,СВЦЭМ!$A$33:$A$776,$A133,СВЦЭМ!$B$33:$B$776,T$119)+'СЕТ СН'!$I$12+СВЦЭМ!$D$10+'СЕТ СН'!$I$6-'СЕТ СН'!$I$22</f>
        <v>1200.6271282299999</v>
      </c>
      <c r="U133" s="36">
        <f>SUMIFS(СВЦЭМ!$C$33:$C$776,СВЦЭМ!$A$33:$A$776,$A133,СВЦЭМ!$B$33:$B$776,U$119)+'СЕТ СН'!$I$12+СВЦЭМ!$D$10+'СЕТ СН'!$I$6-'СЕТ СН'!$I$22</f>
        <v>1197.90674934</v>
      </c>
      <c r="V133" s="36">
        <f>SUMIFS(СВЦЭМ!$C$33:$C$776,СВЦЭМ!$A$33:$A$776,$A133,СВЦЭМ!$B$33:$B$776,V$119)+'СЕТ СН'!$I$12+СВЦЭМ!$D$10+'СЕТ СН'!$I$6-'СЕТ СН'!$I$22</f>
        <v>1169.3719524099999</v>
      </c>
      <c r="W133" s="36">
        <f>SUMIFS(СВЦЭМ!$C$33:$C$776,СВЦЭМ!$A$33:$A$776,$A133,СВЦЭМ!$B$33:$B$776,W$119)+'СЕТ СН'!$I$12+СВЦЭМ!$D$10+'СЕТ СН'!$I$6-'СЕТ СН'!$I$22</f>
        <v>1160.21645152</v>
      </c>
      <c r="X133" s="36">
        <f>SUMIFS(СВЦЭМ!$C$33:$C$776,СВЦЭМ!$A$33:$A$776,$A133,СВЦЭМ!$B$33:$B$776,X$119)+'СЕТ СН'!$I$12+СВЦЭМ!$D$10+'СЕТ СН'!$I$6-'СЕТ СН'!$I$22</f>
        <v>1208.87628571</v>
      </c>
      <c r="Y133" s="36">
        <f>SUMIFS(СВЦЭМ!$C$33:$C$776,СВЦЭМ!$A$33:$A$776,$A133,СВЦЭМ!$B$33:$B$776,Y$119)+'СЕТ СН'!$I$12+СВЦЭМ!$D$10+'СЕТ СН'!$I$6-'СЕТ СН'!$I$22</f>
        <v>1332.1277185399999</v>
      </c>
    </row>
    <row r="134" spans="1:25" ht="15.75" x14ac:dyDescent="0.2">
      <c r="A134" s="35">
        <f t="shared" si="3"/>
        <v>43997</v>
      </c>
      <c r="B134" s="36">
        <f>SUMIFS(СВЦЭМ!$C$33:$C$776,СВЦЭМ!$A$33:$A$776,$A134,СВЦЭМ!$B$33:$B$776,B$119)+'СЕТ СН'!$I$12+СВЦЭМ!$D$10+'СЕТ СН'!$I$6-'СЕТ СН'!$I$22</f>
        <v>1415.1249411900001</v>
      </c>
      <c r="C134" s="36">
        <f>SUMIFS(СВЦЭМ!$C$33:$C$776,СВЦЭМ!$A$33:$A$776,$A134,СВЦЭМ!$B$33:$B$776,C$119)+'СЕТ СН'!$I$12+СВЦЭМ!$D$10+'СЕТ СН'!$I$6-'СЕТ СН'!$I$22</f>
        <v>1447.1030373000001</v>
      </c>
      <c r="D134" s="36">
        <f>SUMIFS(СВЦЭМ!$C$33:$C$776,СВЦЭМ!$A$33:$A$776,$A134,СВЦЭМ!$B$33:$B$776,D$119)+'СЕТ СН'!$I$12+СВЦЭМ!$D$10+'СЕТ СН'!$I$6-'СЕТ СН'!$I$22</f>
        <v>1474.1410467400001</v>
      </c>
      <c r="E134" s="36">
        <f>SUMIFS(СВЦЭМ!$C$33:$C$776,СВЦЭМ!$A$33:$A$776,$A134,СВЦЭМ!$B$33:$B$776,E$119)+'СЕТ СН'!$I$12+СВЦЭМ!$D$10+'СЕТ СН'!$I$6-'СЕТ СН'!$I$22</f>
        <v>1478.78176254</v>
      </c>
      <c r="F134" s="36">
        <f>SUMIFS(СВЦЭМ!$C$33:$C$776,СВЦЭМ!$A$33:$A$776,$A134,СВЦЭМ!$B$33:$B$776,F$119)+'СЕТ СН'!$I$12+СВЦЭМ!$D$10+'СЕТ СН'!$I$6-'СЕТ СН'!$I$22</f>
        <v>1465.91198854</v>
      </c>
      <c r="G134" s="36">
        <f>SUMIFS(СВЦЭМ!$C$33:$C$776,СВЦЭМ!$A$33:$A$776,$A134,СВЦЭМ!$B$33:$B$776,G$119)+'СЕТ СН'!$I$12+СВЦЭМ!$D$10+'СЕТ СН'!$I$6-'СЕТ СН'!$I$22</f>
        <v>1473.51271236</v>
      </c>
      <c r="H134" s="36">
        <f>SUMIFS(СВЦЭМ!$C$33:$C$776,СВЦЭМ!$A$33:$A$776,$A134,СВЦЭМ!$B$33:$B$776,H$119)+'СЕТ СН'!$I$12+СВЦЭМ!$D$10+'СЕТ СН'!$I$6-'СЕТ СН'!$I$22</f>
        <v>1454.2780248900001</v>
      </c>
      <c r="I134" s="36">
        <f>SUMIFS(СВЦЭМ!$C$33:$C$776,СВЦЭМ!$A$33:$A$776,$A134,СВЦЭМ!$B$33:$B$776,I$119)+'СЕТ СН'!$I$12+СВЦЭМ!$D$10+'СЕТ СН'!$I$6-'СЕТ СН'!$I$22</f>
        <v>1421.8688838999999</v>
      </c>
      <c r="J134" s="36">
        <f>SUMIFS(СВЦЭМ!$C$33:$C$776,СВЦЭМ!$A$33:$A$776,$A134,СВЦЭМ!$B$33:$B$776,J$119)+'СЕТ СН'!$I$12+СВЦЭМ!$D$10+'СЕТ СН'!$I$6-'СЕТ СН'!$I$22</f>
        <v>1347.00355737</v>
      </c>
      <c r="K134" s="36">
        <f>SUMIFS(СВЦЭМ!$C$33:$C$776,СВЦЭМ!$A$33:$A$776,$A134,СВЦЭМ!$B$33:$B$776,K$119)+'СЕТ СН'!$I$12+СВЦЭМ!$D$10+'СЕТ СН'!$I$6-'СЕТ СН'!$I$22</f>
        <v>1275.04333526</v>
      </c>
      <c r="L134" s="36">
        <f>SUMIFS(СВЦЭМ!$C$33:$C$776,СВЦЭМ!$A$33:$A$776,$A134,СВЦЭМ!$B$33:$B$776,L$119)+'СЕТ СН'!$I$12+СВЦЭМ!$D$10+'СЕТ СН'!$I$6-'СЕТ СН'!$I$22</f>
        <v>1229.0606192299999</v>
      </c>
      <c r="M134" s="36">
        <f>SUMIFS(СВЦЭМ!$C$33:$C$776,СВЦЭМ!$A$33:$A$776,$A134,СВЦЭМ!$B$33:$B$776,M$119)+'СЕТ СН'!$I$12+СВЦЭМ!$D$10+'СЕТ СН'!$I$6-'СЕТ СН'!$I$22</f>
        <v>1242.9601790500001</v>
      </c>
      <c r="N134" s="36">
        <f>SUMIFS(СВЦЭМ!$C$33:$C$776,СВЦЭМ!$A$33:$A$776,$A134,СВЦЭМ!$B$33:$B$776,N$119)+'СЕТ СН'!$I$12+СВЦЭМ!$D$10+'СЕТ СН'!$I$6-'СЕТ СН'!$I$22</f>
        <v>1248.71491578</v>
      </c>
      <c r="O134" s="36">
        <f>SUMIFS(СВЦЭМ!$C$33:$C$776,СВЦЭМ!$A$33:$A$776,$A134,СВЦЭМ!$B$33:$B$776,O$119)+'СЕТ СН'!$I$12+СВЦЭМ!$D$10+'СЕТ СН'!$I$6-'СЕТ СН'!$I$22</f>
        <v>1264.1421178600001</v>
      </c>
      <c r="P134" s="36">
        <f>SUMIFS(СВЦЭМ!$C$33:$C$776,СВЦЭМ!$A$33:$A$776,$A134,СВЦЭМ!$B$33:$B$776,P$119)+'СЕТ СН'!$I$12+СВЦЭМ!$D$10+'СЕТ СН'!$I$6-'СЕТ СН'!$I$22</f>
        <v>1273.9020095599999</v>
      </c>
      <c r="Q134" s="36">
        <f>SUMIFS(СВЦЭМ!$C$33:$C$776,СВЦЭМ!$A$33:$A$776,$A134,СВЦЭМ!$B$33:$B$776,Q$119)+'СЕТ СН'!$I$12+СВЦЭМ!$D$10+'СЕТ СН'!$I$6-'СЕТ СН'!$I$22</f>
        <v>1266.11088425</v>
      </c>
      <c r="R134" s="36">
        <f>SUMIFS(СВЦЭМ!$C$33:$C$776,СВЦЭМ!$A$33:$A$776,$A134,СВЦЭМ!$B$33:$B$776,R$119)+'СЕТ СН'!$I$12+СВЦЭМ!$D$10+'СЕТ СН'!$I$6-'СЕТ СН'!$I$22</f>
        <v>1264.2724885800001</v>
      </c>
      <c r="S134" s="36">
        <f>SUMIFS(СВЦЭМ!$C$33:$C$776,СВЦЭМ!$A$33:$A$776,$A134,СВЦЭМ!$B$33:$B$776,S$119)+'СЕТ СН'!$I$12+СВЦЭМ!$D$10+'СЕТ СН'!$I$6-'СЕТ СН'!$I$22</f>
        <v>1264.3450762</v>
      </c>
      <c r="T134" s="36">
        <f>SUMIFS(СВЦЭМ!$C$33:$C$776,СВЦЭМ!$A$33:$A$776,$A134,СВЦЭМ!$B$33:$B$776,T$119)+'СЕТ СН'!$I$12+СВЦЭМ!$D$10+'СЕТ СН'!$I$6-'СЕТ СН'!$I$22</f>
        <v>1263.1262388499999</v>
      </c>
      <c r="U134" s="36">
        <f>SUMIFS(СВЦЭМ!$C$33:$C$776,СВЦЭМ!$A$33:$A$776,$A134,СВЦЭМ!$B$33:$B$776,U$119)+'СЕТ СН'!$I$12+СВЦЭМ!$D$10+'СЕТ СН'!$I$6-'СЕТ СН'!$I$22</f>
        <v>1256.00780966</v>
      </c>
      <c r="V134" s="36">
        <f>SUMIFS(СВЦЭМ!$C$33:$C$776,СВЦЭМ!$A$33:$A$776,$A134,СВЦЭМ!$B$33:$B$776,V$119)+'СЕТ СН'!$I$12+СВЦЭМ!$D$10+'СЕТ СН'!$I$6-'СЕТ СН'!$I$22</f>
        <v>1231.1048413999999</v>
      </c>
      <c r="W134" s="36">
        <f>SUMIFS(СВЦЭМ!$C$33:$C$776,СВЦЭМ!$A$33:$A$776,$A134,СВЦЭМ!$B$33:$B$776,W$119)+'СЕТ СН'!$I$12+СВЦЭМ!$D$10+'СЕТ СН'!$I$6-'СЕТ СН'!$I$22</f>
        <v>1211.33177974</v>
      </c>
      <c r="X134" s="36">
        <f>SUMIFS(СВЦЭМ!$C$33:$C$776,СВЦЭМ!$A$33:$A$776,$A134,СВЦЭМ!$B$33:$B$776,X$119)+'СЕТ СН'!$I$12+СВЦЭМ!$D$10+'СЕТ СН'!$I$6-'СЕТ СН'!$I$22</f>
        <v>1236.5206175999999</v>
      </c>
      <c r="Y134" s="36">
        <f>SUMIFS(СВЦЭМ!$C$33:$C$776,СВЦЭМ!$A$33:$A$776,$A134,СВЦЭМ!$B$33:$B$776,Y$119)+'СЕТ СН'!$I$12+СВЦЭМ!$D$10+'СЕТ СН'!$I$6-'СЕТ СН'!$I$22</f>
        <v>1340.8115567899999</v>
      </c>
    </row>
    <row r="135" spans="1:25" ht="15.75" x14ac:dyDescent="0.2">
      <c r="A135" s="35">
        <f t="shared" si="3"/>
        <v>43998</v>
      </c>
      <c r="B135" s="36">
        <f>SUMIFS(СВЦЭМ!$C$33:$C$776,СВЦЭМ!$A$33:$A$776,$A135,СВЦЭМ!$B$33:$B$776,B$119)+'СЕТ СН'!$I$12+СВЦЭМ!$D$10+'СЕТ СН'!$I$6-'СЕТ СН'!$I$22</f>
        <v>1452.2927976400001</v>
      </c>
      <c r="C135" s="36">
        <f>SUMIFS(СВЦЭМ!$C$33:$C$776,СВЦЭМ!$A$33:$A$776,$A135,СВЦЭМ!$B$33:$B$776,C$119)+'СЕТ СН'!$I$12+СВЦЭМ!$D$10+'СЕТ СН'!$I$6-'СЕТ СН'!$I$22</f>
        <v>1485.60767192</v>
      </c>
      <c r="D135" s="36">
        <f>SUMIFS(СВЦЭМ!$C$33:$C$776,СВЦЭМ!$A$33:$A$776,$A135,СВЦЭМ!$B$33:$B$776,D$119)+'СЕТ СН'!$I$12+СВЦЭМ!$D$10+'СЕТ СН'!$I$6-'СЕТ СН'!$I$22</f>
        <v>1504.8570876000001</v>
      </c>
      <c r="E135" s="36">
        <f>SUMIFS(СВЦЭМ!$C$33:$C$776,СВЦЭМ!$A$33:$A$776,$A135,СВЦЭМ!$B$33:$B$776,E$119)+'СЕТ СН'!$I$12+СВЦЭМ!$D$10+'СЕТ СН'!$I$6-'СЕТ СН'!$I$22</f>
        <v>1497.97804967</v>
      </c>
      <c r="F135" s="36">
        <f>SUMIFS(СВЦЭМ!$C$33:$C$776,СВЦЭМ!$A$33:$A$776,$A135,СВЦЭМ!$B$33:$B$776,F$119)+'СЕТ СН'!$I$12+СВЦЭМ!$D$10+'СЕТ СН'!$I$6-'СЕТ СН'!$I$22</f>
        <v>1495.6668813199999</v>
      </c>
      <c r="G135" s="36">
        <f>SUMIFS(СВЦЭМ!$C$33:$C$776,СВЦЭМ!$A$33:$A$776,$A135,СВЦЭМ!$B$33:$B$776,G$119)+'СЕТ СН'!$I$12+СВЦЭМ!$D$10+'СЕТ СН'!$I$6-'СЕТ СН'!$I$22</f>
        <v>1503.8345230899999</v>
      </c>
      <c r="H135" s="36">
        <f>SUMIFS(СВЦЭМ!$C$33:$C$776,СВЦЭМ!$A$33:$A$776,$A135,СВЦЭМ!$B$33:$B$776,H$119)+'СЕТ СН'!$I$12+СВЦЭМ!$D$10+'СЕТ СН'!$I$6-'СЕТ СН'!$I$22</f>
        <v>1511.3783017400001</v>
      </c>
      <c r="I135" s="36">
        <f>SUMIFS(СВЦЭМ!$C$33:$C$776,СВЦЭМ!$A$33:$A$776,$A135,СВЦЭМ!$B$33:$B$776,I$119)+'СЕТ СН'!$I$12+СВЦЭМ!$D$10+'СЕТ СН'!$I$6-'СЕТ СН'!$I$22</f>
        <v>1461.9921503400001</v>
      </c>
      <c r="J135" s="36">
        <f>SUMIFS(СВЦЭМ!$C$33:$C$776,СВЦЭМ!$A$33:$A$776,$A135,СВЦЭМ!$B$33:$B$776,J$119)+'СЕТ СН'!$I$12+СВЦЭМ!$D$10+'СЕТ СН'!$I$6-'СЕТ СН'!$I$22</f>
        <v>1399.5559136899999</v>
      </c>
      <c r="K135" s="36">
        <f>SUMIFS(СВЦЭМ!$C$33:$C$776,СВЦЭМ!$A$33:$A$776,$A135,СВЦЭМ!$B$33:$B$776,K$119)+'СЕТ СН'!$I$12+СВЦЭМ!$D$10+'СЕТ СН'!$I$6-'СЕТ СН'!$I$22</f>
        <v>1312.00838432</v>
      </c>
      <c r="L135" s="36">
        <f>SUMIFS(СВЦЭМ!$C$33:$C$776,СВЦЭМ!$A$33:$A$776,$A135,СВЦЭМ!$B$33:$B$776,L$119)+'СЕТ СН'!$I$12+СВЦЭМ!$D$10+'СЕТ СН'!$I$6-'СЕТ СН'!$I$22</f>
        <v>1259.5540136100001</v>
      </c>
      <c r="M135" s="36">
        <f>SUMIFS(СВЦЭМ!$C$33:$C$776,СВЦЭМ!$A$33:$A$776,$A135,СВЦЭМ!$B$33:$B$776,M$119)+'СЕТ СН'!$I$12+СВЦЭМ!$D$10+'СЕТ СН'!$I$6-'СЕТ СН'!$I$22</f>
        <v>1256.8744212700001</v>
      </c>
      <c r="N135" s="36">
        <f>SUMIFS(СВЦЭМ!$C$33:$C$776,СВЦЭМ!$A$33:$A$776,$A135,СВЦЭМ!$B$33:$B$776,N$119)+'СЕТ СН'!$I$12+СВЦЭМ!$D$10+'СЕТ СН'!$I$6-'СЕТ СН'!$I$22</f>
        <v>1261.6808663700001</v>
      </c>
      <c r="O135" s="36">
        <f>SUMIFS(СВЦЭМ!$C$33:$C$776,СВЦЭМ!$A$33:$A$776,$A135,СВЦЭМ!$B$33:$B$776,O$119)+'СЕТ СН'!$I$12+СВЦЭМ!$D$10+'СЕТ СН'!$I$6-'СЕТ СН'!$I$22</f>
        <v>1271.45015496</v>
      </c>
      <c r="P135" s="36">
        <f>SUMIFS(СВЦЭМ!$C$33:$C$776,СВЦЭМ!$A$33:$A$776,$A135,СВЦЭМ!$B$33:$B$776,P$119)+'СЕТ СН'!$I$12+СВЦЭМ!$D$10+'СЕТ СН'!$I$6-'СЕТ СН'!$I$22</f>
        <v>1268.9609458299999</v>
      </c>
      <c r="Q135" s="36">
        <f>SUMIFS(СВЦЭМ!$C$33:$C$776,СВЦЭМ!$A$33:$A$776,$A135,СВЦЭМ!$B$33:$B$776,Q$119)+'СЕТ СН'!$I$12+СВЦЭМ!$D$10+'СЕТ СН'!$I$6-'СЕТ СН'!$I$22</f>
        <v>1273.65208637</v>
      </c>
      <c r="R135" s="36">
        <f>SUMIFS(СВЦЭМ!$C$33:$C$776,СВЦЭМ!$A$33:$A$776,$A135,СВЦЭМ!$B$33:$B$776,R$119)+'СЕТ СН'!$I$12+СВЦЭМ!$D$10+'СЕТ СН'!$I$6-'СЕТ СН'!$I$22</f>
        <v>1272.4715306200001</v>
      </c>
      <c r="S135" s="36">
        <f>SUMIFS(СВЦЭМ!$C$33:$C$776,СВЦЭМ!$A$33:$A$776,$A135,СВЦЭМ!$B$33:$B$776,S$119)+'СЕТ СН'!$I$12+СВЦЭМ!$D$10+'СЕТ СН'!$I$6-'СЕТ СН'!$I$22</f>
        <v>1274.1875244600001</v>
      </c>
      <c r="T135" s="36">
        <f>SUMIFS(СВЦЭМ!$C$33:$C$776,СВЦЭМ!$A$33:$A$776,$A135,СВЦЭМ!$B$33:$B$776,T$119)+'СЕТ СН'!$I$12+СВЦЭМ!$D$10+'СЕТ СН'!$I$6-'СЕТ СН'!$I$22</f>
        <v>1270.3190251599999</v>
      </c>
      <c r="U135" s="36">
        <f>SUMIFS(СВЦЭМ!$C$33:$C$776,СВЦЭМ!$A$33:$A$776,$A135,СВЦЭМ!$B$33:$B$776,U$119)+'СЕТ СН'!$I$12+СВЦЭМ!$D$10+'СЕТ СН'!$I$6-'СЕТ СН'!$I$22</f>
        <v>1263.88902957</v>
      </c>
      <c r="V135" s="36">
        <f>SUMIFS(СВЦЭМ!$C$33:$C$776,СВЦЭМ!$A$33:$A$776,$A135,СВЦЭМ!$B$33:$B$776,V$119)+'СЕТ СН'!$I$12+СВЦЭМ!$D$10+'СЕТ СН'!$I$6-'СЕТ СН'!$I$22</f>
        <v>1221.4785041299999</v>
      </c>
      <c r="W135" s="36">
        <f>SUMIFS(СВЦЭМ!$C$33:$C$776,СВЦЭМ!$A$33:$A$776,$A135,СВЦЭМ!$B$33:$B$776,W$119)+'СЕТ СН'!$I$12+СВЦЭМ!$D$10+'СЕТ СН'!$I$6-'СЕТ СН'!$I$22</f>
        <v>1223.2356027400001</v>
      </c>
      <c r="X135" s="36">
        <f>SUMIFS(СВЦЭМ!$C$33:$C$776,СВЦЭМ!$A$33:$A$776,$A135,СВЦЭМ!$B$33:$B$776,X$119)+'СЕТ СН'!$I$12+СВЦЭМ!$D$10+'СЕТ СН'!$I$6-'СЕТ СН'!$I$22</f>
        <v>1280.3449713</v>
      </c>
      <c r="Y135" s="36">
        <f>SUMIFS(СВЦЭМ!$C$33:$C$776,СВЦЭМ!$A$33:$A$776,$A135,СВЦЭМ!$B$33:$B$776,Y$119)+'СЕТ СН'!$I$12+СВЦЭМ!$D$10+'СЕТ СН'!$I$6-'СЕТ СН'!$I$22</f>
        <v>1361.00903483</v>
      </c>
    </row>
    <row r="136" spans="1:25" ht="15.75" x14ac:dyDescent="0.2">
      <c r="A136" s="35">
        <f t="shared" si="3"/>
        <v>43999</v>
      </c>
      <c r="B136" s="36">
        <f>SUMIFS(СВЦЭМ!$C$33:$C$776,СВЦЭМ!$A$33:$A$776,$A136,СВЦЭМ!$B$33:$B$776,B$119)+'СЕТ СН'!$I$12+СВЦЭМ!$D$10+'СЕТ СН'!$I$6-'СЕТ СН'!$I$22</f>
        <v>1489.1386016900001</v>
      </c>
      <c r="C136" s="36">
        <f>SUMIFS(СВЦЭМ!$C$33:$C$776,СВЦЭМ!$A$33:$A$776,$A136,СВЦЭМ!$B$33:$B$776,C$119)+'СЕТ СН'!$I$12+СВЦЭМ!$D$10+'СЕТ СН'!$I$6-'СЕТ СН'!$I$22</f>
        <v>1532.1966138099999</v>
      </c>
      <c r="D136" s="36">
        <f>SUMIFS(СВЦЭМ!$C$33:$C$776,СВЦЭМ!$A$33:$A$776,$A136,СВЦЭМ!$B$33:$B$776,D$119)+'СЕТ СН'!$I$12+СВЦЭМ!$D$10+'СЕТ СН'!$I$6-'СЕТ СН'!$I$22</f>
        <v>1510.79465626</v>
      </c>
      <c r="E136" s="36">
        <f>SUMIFS(СВЦЭМ!$C$33:$C$776,СВЦЭМ!$A$33:$A$776,$A136,СВЦЭМ!$B$33:$B$776,E$119)+'СЕТ СН'!$I$12+СВЦЭМ!$D$10+'СЕТ СН'!$I$6-'СЕТ СН'!$I$22</f>
        <v>1498.1545236300001</v>
      </c>
      <c r="F136" s="36">
        <f>SUMIFS(СВЦЭМ!$C$33:$C$776,СВЦЭМ!$A$33:$A$776,$A136,СВЦЭМ!$B$33:$B$776,F$119)+'СЕТ СН'!$I$12+СВЦЭМ!$D$10+'СЕТ СН'!$I$6-'СЕТ СН'!$I$22</f>
        <v>1495.6047118500001</v>
      </c>
      <c r="G136" s="36">
        <f>SUMIFS(СВЦЭМ!$C$33:$C$776,СВЦЭМ!$A$33:$A$776,$A136,СВЦЭМ!$B$33:$B$776,G$119)+'СЕТ СН'!$I$12+СВЦЭМ!$D$10+'СЕТ СН'!$I$6-'СЕТ СН'!$I$22</f>
        <v>1509.24700183</v>
      </c>
      <c r="H136" s="36">
        <f>SUMIFS(СВЦЭМ!$C$33:$C$776,СВЦЭМ!$A$33:$A$776,$A136,СВЦЭМ!$B$33:$B$776,H$119)+'СЕТ СН'!$I$12+СВЦЭМ!$D$10+'СЕТ СН'!$I$6-'СЕТ СН'!$I$22</f>
        <v>1538.7103636899999</v>
      </c>
      <c r="I136" s="36">
        <f>SUMIFS(СВЦЭМ!$C$33:$C$776,СВЦЭМ!$A$33:$A$776,$A136,СВЦЭМ!$B$33:$B$776,I$119)+'СЕТ СН'!$I$12+СВЦЭМ!$D$10+'СЕТ СН'!$I$6-'СЕТ СН'!$I$22</f>
        <v>1510.8728532499999</v>
      </c>
      <c r="J136" s="36">
        <f>SUMIFS(СВЦЭМ!$C$33:$C$776,СВЦЭМ!$A$33:$A$776,$A136,СВЦЭМ!$B$33:$B$776,J$119)+'СЕТ СН'!$I$12+СВЦЭМ!$D$10+'СЕТ СН'!$I$6-'СЕТ СН'!$I$22</f>
        <v>1443.5907100700001</v>
      </c>
      <c r="K136" s="36">
        <f>SUMIFS(СВЦЭМ!$C$33:$C$776,СВЦЭМ!$A$33:$A$776,$A136,СВЦЭМ!$B$33:$B$776,K$119)+'СЕТ СН'!$I$12+СВЦЭМ!$D$10+'СЕТ СН'!$I$6-'СЕТ СН'!$I$22</f>
        <v>1335.8731362799999</v>
      </c>
      <c r="L136" s="36">
        <f>SUMIFS(СВЦЭМ!$C$33:$C$776,СВЦЭМ!$A$33:$A$776,$A136,СВЦЭМ!$B$33:$B$776,L$119)+'СЕТ СН'!$I$12+СВЦЭМ!$D$10+'СЕТ СН'!$I$6-'СЕТ СН'!$I$22</f>
        <v>1255.7712421900001</v>
      </c>
      <c r="M136" s="36">
        <f>SUMIFS(СВЦЭМ!$C$33:$C$776,СВЦЭМ!$A$33:$A$776,$A136,СВЦЭМ!$B$33:$B$776,M$119)+'СЕТ СН'!$I$12+СВЦЭМ!$D$10+'СЕТ СН'!$I$6-'СЕТ СН'!$I$22</f>
        <v>1242.8608289199999</v>
      </c>
      <c r="N136" s="36">
        <f>SUMIFS(СВЦЭМ!$C$33:$C$776,СВЦЭМ!$A$33:$A$776,$A136,СВЦЭМ!$B$33:$B$776,N$119)+'СЕТ СН'!$I$12+СВЦЭМ!$D$10+'СЕТ СН'!$I$6-'СЕТ СН'!$I$22</f>
        <v>1247.0635105399999</v>
      </c>
      <c r="O136" s="36">
        <f>SUMIFS(СВЦЭМ!$C$33:$C$776,СВЦЭМ!$A$33:$A$776,$A136,СВЦЭМ!$B$33:$B$776,O$119)+'СЕТ СН'!$I$12+СВЦЭМ!$D$10+'СЕТ СН'!$I$6-'СЕТ СН'!$I$22</f>
        <v>1261.11146968</v>
      </c>
      <c r="P136" s="36">
        <f>SUMIFS(СВЦЭМ!$C$33:$C$776,СВЦЭМ!$A$33:$A$776,$A136,СВЦЭМ!$B$33:$B$776,P$119)+'СЕТ СН'!$I$12+СВЦЭМ!$D$10+'СЕТ СН'!$I$6-'СЕТ СН'!$I$22</f>
        <v>1273.8335513899999</v>
      </c>
      <c r="Q136" s="36">
        <f>SUMIFS(СВЦЭМ!$C$33:$C$776,СВЦЭМ!$A$33:$A$776,$A136,СВЦЭМ!$B$33:$B$776,Q$119)+'СЕТ СН'!$I$12+СВЦЭМ!$D$10+'СЕТ СН'!$I$6-'СЕТ СН'!$I$22</f>
        <v>1266.04788611</v>
      </c>
      <c r="R136" s="36">
        <f>SUMIFS(СВЦЭМ!$C$33:$C$776,СВЦЭМ!$A$33:$A$776,$A136,СВЦЭМ!$B$33:$B$776,R$119)+'СЕТ СН'!$I$12+СВЦЭМ!$D$10+'СЕТ СН'!$I$6-'СЕТ СН'!$I$22</f>
        <v>1261.35168251</v>
      </c>
      <c r="S136" s="36">
        <f>SUMIFS(СВЦЭМ!$C$33:$C$776,СВЦЭМ!$A$33:$A$776,$A136,СВЦЭМ!$B$33:$B$776,S$119)+'СЕТ СН'!$I$12+СВЦЭМ!$D$10+'СЕТ СН'!$I$6-'СЕТ СН'!$I$22</f>
        <v>1263.6630588999999</v>
      </c>
      <c r="T136" s="36">
        <f>SUMIFS(СВЦЭМ!$C$33:$C$776,СВЦЭМ!$A$33:$A$776,$A136,СВЦЭМ!$B$33:$B$776,T$119)+'СЕТ СН'!$I$12+СВЦЭМ!$D$10+'СЕТ СН'!$I$6-'СЕТ СН'!$I$22</f>
        <v>1274.21828553</v>
      </c>
      <c r="U136" s="36">
        <f>SUMIFS(СВЦЭМ!$C$33:$C$776,СВЦЭМ!$A$33:$A$776,$A136,СВЦЭМ!$B$33:$B$776,U$119)+'СЕТ СН'!$I$12+СВЦЭМ!$D$10+'СЕТ СН'!$I$6-'СЕТ СН'!$I$22</f>
        <v>1266.5334364400001</v>
      </c>
      <c r="V136" s="36">
        <f>SUMIFS(СВЦЭМ!$C$33:$C$776,СВЦЭМ!$A$33:$A$776,$A136,СВЦЭМ!$B$33:$B$776,V$119)+'СЕТ СН'!$I$12+СВЦЭМ!$D$10+'СЕТ СН'!$I$6-'СЕТ СН'!$I$22</f>
        <v>1256.29931859</v>
      </c>
      <c r="W136" s="36">
        <f>SUMIFS(СВЦЭМ!$C$33:$C$776,СВЦЭМ!$A$33:$A$776,$A136,СВЦЭМ!$B$33:$B$776,W$119)+'СЕТ СН'!$I$12+СВЦЭМ!$D$10+'СЕТ СН'!$I$6-'СЕТ СН'!$I$22</f>
        <v>1259.72910796</v>
      </c>
      <c r="X136" s="36">
        <f>SUMIFS(СВЦЭМ!$C$33:$C$776,СВЦЭМ!$A$33:$A$776,$A136,СВЦЭМ!$B$33:$B$776,X$119)+'СЕТ СН'!$I$12+СВЦЭМ!$D$10+'СЕТ СН'!$I$6-'СЕТ СН'!$I$22</f>
        <v>1310.2680051300001</v>
      </c>
      <c r="Y136" s="36">
        <f>SUMIFS(СВЦЭМ!$C$33:$C$776,СВЦЭМ!$A$33:$A$776,$A136,СВЦЭМ!$B$33:$B$776,Y$119)+'СЕТ СН'!$I$12+СВЦЭМ!$D$10+'СЕТ СН'!$I$6-'СЕТ СН'!$I$22</f>
        <v>1403.2029127400001</v>
      </c>
    </row>
    <row r="137" spans="1:25" ht="15.75" x14ac:dyDescent="0.2">
      <c r="A137" s="35">
        <f t="shared" si="3"/>
        <v>44000</v>
      </c>
      <c r="B137" s="36">
        <f>SUMIFS(СВЦЭМ!$C$33:$C$776,СВЦЭМ!$A$33:$A$776,$A137,СВЦЭМ!$B$33:$B$776,B$119)+'СЕТ СН'!$I$12+СВЦЭМ!$D$10+'СЕТ СН'!$I$6-'СЕТ СН'!$I$22</f>
        <v>1367.6986462499999</v>
      </c>
      <c r="C137" s="36">
        <f>SUMIFS(СВЦЭМ!$C$33:$C$776,СВЦЭМ!$A$33:$A$776,$A137,СВЦЭМ!$B$33:$B$776,C$119)+'СЕТ СН'!$I$12+СВЦЭМ!$D$10+'СЕТ СН'!$I$6-'СЕТ СН'!$I$22</f>
        <v>1341.7805588399999</v>
      </c>
      <c r="D137" s="36">
        <f>SUMIFS(СВЦЭМ!$C$33:$C$776,СВЦЭМ!$A$33:$A$776,$A137,СВЦЭМ!$B$33:$B$776,D$119)+'СЕТ СН'!$I$12+СВЦЭМ!$D$10+'СЕТ СН'!$I$6-'СЕТ СН'!$I$22</f>
        <v>1371.39995032</v>
      </c>
      <c r="E137" s="36">
        <f>SUMIFS(СВЦЭМ!$C$33:$C$776,СВЦЭМ!$A$33:$A$776,$A137,СВЦЭМ!$B$33:$B$776,E$119)+'СЕТ СН'!$I$12+СВЦЭМ!$D$10+'СЕТ СН'!$I$6-'СЕТ СН'!$I$22</f>
        <v>1386.9997905600001</v>
      </c>
      <c r="F137" s="36">
        <f>SUMIFS(СВЦЭМ!$C$33:$C$776,СВЦЭМ!$A$33:$A$776,$A137,СВЦЭМ!$B$33:$B$776,F$119)+'СЕТ СН'!$I$12+СВЦЭМ!$D$10+'СЕТ СН'!$I$6-'СЕТ СН'!$I$22</f>
        <v>1383.80482783</v>
      </c>
      <c r="G137" s="36">
        <f>SUMIFS(СВЦЭМ!$C$33:$C$776,СВЦЭМ!$A$33:$A$776,$A137,СВЦЭМ!$B$33:$B$776,G$119)+'СЕТ СН'!$I$12+СВЦЭМ!$D$10+'СЕТ СН'!$I$6-'СЕТ СН'!$I$22</f>
        <v>1511.37662058</v>
      </c>
      <c r="H137" s="36">
        <f>SUMIFS(СВЦЭМ!$C$33:$C$776,СВЦЭМ!$A$33:$A$776,$A137,СВЦЭМ!$B$33:$B$776,H$119)+'СЕТ СН'!$I$12+СВЦЭМ!$D$10+'СЕТ СН'!$I$6-'СЕТ СН'!$I$22</f>
        <v>1463.52092702</v>
      </c>
      <c r="I137" s="36">
        <f>SUMIFS(СВЦЭМ!$C$33:$C$776,СВЦЭМ!$A$33:$A$776,$A137,СВЦЭМ!$B$33:$B$776,I$119)+'СЕТ СН'!$I$12+СВЦЭМ!$D$10+'СЕТ СН'!$I$6-'СЕТ СН'!$I$22</f>
        <v>1455.6385636100001</v>
      </c>
      <c r="J137" s="36">
        <f>SUMIFS(СВЦЭМ!$C$33:$C$776,СВЦЭМ!$A$33:$A$776,$A137,СВЦЭМ!$B$33:$B$776,J$119)+'СЕТ СН'!$I$12+СВЦЭМ!$D$10+'СЕТ СН'!$I$6-'СЕТ СН'!$I$22</f>
        <v>1460.84243672</v>
      </c>
      <c r="K137" s="36">
        <f>SUMIFS(СВЦЭМ!$C$33:$C$776,СВЦЭМ!$A$33:$A$776,$A137,СВЦЭМ!$B$33:$B$776,K$119)+'СЕТ СН'!$I$12+СВЦЭМ!$D$10+'СЕТ СН'!$I$6-'СЕТ СН'!$I$22</f>
        <v>1363.23618573</v>
      </c>
      <c r="L137" s="36">
        <f>SUMIFS(СВЦЭМ!$C$33:$C$776,СВЦЭМ!$A$33:$A$776,$A137,СВЦЭМ!$B$33:$B$776,L$119)+'СЕТ СН'!$I$12+СВЦЭМ!$D$10+'СЕТ СН'!$I$6-'СЕТ СН'!$I$22</f>
        <v>1306.58845228</v>
      </c>
      <c r="M137" s="36">
        <f>SUMIFS(СВЦЭМ!$C$33:$C$776,СВЦЭМ!$A$33:$A$776,$A137,СВЦЭМ!$B$33:$B$776,M$119)+'СЕТ СН'!$I$12+СВЦЭМ!$D$10+'СЕТ СН'!$I$6-'СЕТ СН'!$I$22</f>
        <v>1290.67187423</v>
      </c>
      <c r="N137" s="36">
        <f>SUMIFS(СВЦЭМ!$C$33:$C$776,СВЦЭМ!$A$33:$A$776,$A137,СВЦЭМ!$B$33:$B$776,N$119)+'СЕТ СН'!$I$12+СВЦЭМ!$D$10+'СЕТ СН'!$I$6-'СЕТ СН'!$I$22</f>
        <v>1306.96113915</v>
      </c>
      <c r="O137" s="36">
        <f>SUMIFS(СВЦЭМ!$C$33:$C$776,СВЦЭМ!$A$33:$A$776,$A137,СВЦЭМ!$B$33:$B$776,O$119)+'СЕТ СН'!$I$12+СВЦЭМ!$D$10+'СЕТ СН'!$I$6-'СЕТ СН'!$I$22</f>
        <v>1324.08326403</v>
      </c>
      <c r="P137" s="36">
        <f>SUMIFS(СВЦЭМ!$C$33:$C$776,СВЦЭМ!$A$33:$A$776,$A137,СВЦЭМ!$B$33:$B$776,P$119)+'СЕТ СН'!$I$12+СВЦЭМ!$D$10+'СЕТ СН'!$I$6-'СЕТ СН'!$I$22</f>
        <v>1314.2214231099999</v>
      </c>
      <c r="Q137" s="36">
        <f>SUMIFS(СВЦЭМ!$C$33:$C$776,СВЦЭМ!$A$33:$A$776,$A137,СВЦЭМ!$B$33:$B$776,Q$119)+'СЕТ СН'!$I$12+СВЦЭМ!$D$10+'СЕТ СН'!$I$6-'СЕТ СН'!$I$22</f>
        <v>1317.90969909</v>
      </c>
      <c r="R137" s="36">
        <f>SUMIFS(СВЦЭМ!$C$33:$C$776,СВЦЭМ!$A$33:$A$776,$A137,СВЦЭМ!$B$33:$B$776,R$119)+'СЕТ СН'!$I$12+СВЦЭМ!$D$10+'СЕТ СН'!$I$6-'СЕТ СН'!$I$22</f>
        <v>1311.8516828300001</v>
      </c>
      <c r="S137" s="36">
        <f>SUMIFS(СВЦЭМ!$C$33:$C$776,СВЦЭМ!$A$33:$A$776,$A137,СВЦЭМ!$B$33:$B$776,S$119)+'СЕТ СН'!$I$12+СВЦЭМ!$D$10+'СЕТ СН'!$I$6-'СЕТ СН'!$I$22</f>
        <v>1326.8266890299999</v>
      </c>
      <c r="T137" s="36">
        <f>SUMIFS(СВЦЭМ!$C$33:$C$776,СВЦЭМ!$A$33:$A$776,$A137,СВЦЭМ!$B$33:$B$776,T$119)+'СЕТ СН'!$I$12+СВЦЭМ!$D$10+'СЕТ СН'!$I$6-'СЕТ СН'!$I$22</f>
        <v>1322.0035995000001</v>
      </c>
      <c r="U137" s="36">
        <f>SUMIFS(СВЦЭМ!$C$33:$C$776,СВЦЭМ!$A$33:$A$776,$A137,СВЦЭМ!$B$33:$B$776,U$119)+'СЕТ СН'!$I$12+СВЦЭМ!$D$10+'СЕТ СН'!$I$6-'СЕТ СН'!$I$22</f>
        <v>1323.09900548</v>
      </c>
      <c r="V137" s="36">
        <f>SUMIFS(СВЦЭМ!$C$33:$C$776,СВЦЭМ!$A$33:$A$776,$A137,СВЦЭМ!$B$33:$B$776,V$119)+'СЕТ СН'!$I$12+СВЦЭМ!$D$10+'СЕТ СН'!$I$6-'СЕТ СН'!$I$22</f>
        <v>1307.48953357</v>
      </c>
      <c r="W137" s="36">
        <f>SUMIFS(СВЦЭМ!$C$33:$C$776,СВЦЭМ!$A$33:$A$776,$A137,СВЦЭМ!$B$33:$B$776,W$119)+'СЕТ СН'!$I$12+СВЦЭМ!$D$10+'СЕТ СН'!$I$6-'СЕТ СН'!$I$22</f>
        <v>1297.7072812900001</v>
      </c>
      <c r="X137" s="36">
        <f>SUMIFS(СВЦЭМ!$C$33:$C$776,СВЦЭМ!$A$33:$A$776,$A137,СВЦЭМ!$B$33:$B$776,X$119)+'СЕТ СН'!$I$12+СВЦЭМ!$D$10+'СЕТ СН'!$I$6-'СЕТ СН'!$I$22</f>
        <v>1345.86484632</v>
      </c>
      <c r="Y137" s="36">
        <f>SUMIFS(СВЦЭМ!$C$33:$C$776,СВЦЭМ!$A$33:$A$776,$A137,СВЦЭМ!$B$33:$B$776,Y$119)+'СЕТ СН'!$I$12+СВЦЭМ!$D$10+'СЕТ СН'!$I$6-'СЕТ СН'!$I$22</f>
        <v>1359.32764989</v>
      </c>
    </row>
    <row r="138" spans="1:25" ht="15.75" x14ac:dyDescent="0.2">
      <c r="A138" s="35">
        <f t="shared" si="3"/>
        <v>44001</v>
      </c>
      <c r="B138" s="36">
        <f>SUMIFS(СВЦЭМ!$C$33:$C$776,СВЦЭМ!$A$33:$A$776,$A138,СВЦЭМ!$B$33:$B$776,B$119)+'СЕТ СН'!$I$12+СВЦЭМ!$D$10+'СЕТ СН'!$I$6-'СЕТ СН'!$I$22</f>
        <v>1480.11805501</v>
      </c>
      <c r="C138" s="36">
        <f>SUMIFS(СВЦЭМ!$C$33:$C$776,СВЦЭМ!$A$33:$A$776,$A138,СВЦЭМ!$B$33:$B$776,C$119)+'СЕТ СН'!$I$12+СВЦЭМ!$D$10+'СЕТ СН'!$I$6-'СЕТ СН'!$I$22</f>
        <v>1517.38693629</v>
      </c>
      <c r="D138" s="36">
        <f>SUMIFS(СВЦЭМ!$C$33:$C$776,СВЦЭМ!$A$33:$A$776,$A138,СВЦЭМ!$B$33:$B$776,D$119)+'СЕТ СН'!$I$12+СВЦЭМ!$D$10+'СЕТ СН'!$I$6-'СЕТ СН'!$I$22</f>
        <v>1523.3901934200001</v>
      </c>
      <c r="E138" s="36">
        <f>SUMIFS(СВЦЭМ!$C$33:$C$776,СВЦЭМ!$A$33:$A$776,$A138,СВЦЭМ!$B$33:$B$776,E$119)+'СЕТ СН'!$I$12+СВЦЭМ!$D$10+'СЕТ СН'!$I$6-'СЕТ СН'!$I$22</f>
        <v>1513.54853647</v>
      </c>
      <c r="F138" s="36">
        <f>SUMIFS(СВЦЭМ!$C$33:$C$776,СВЦЭМ!$A$33:$A$776,$A138,СВЦЭМ!$B$33:$B$776,F$119)+'СЕТ СН'!$I$12+СВЦЭМ!$D$10+'СЕТ СН'!$I$6-'СЕТ СН'!$I$22</f>
        <v>1506.7531897700001</v>
      </c>
      <c r="G138" s="36">
        <f>SUMIFS(СВЦЭМ!$C$33:$C$776,СВЦЭМ!$A$33:$A$776,$A138,СВЦЭМ!$B$33:$B$776,G$119)+'СЕТ СН'!$I$12+СВЦЭМ!$D$10+'СЕТ СН'!$I$6-'СЕТ СН'!$I$22</f>
        <v>1516.3151083499999</v>
      </c>
      <c r="H138" s="36">
        <f>SUMIFS(СВЦЭМ!$C$33:$C$776,СВЦЭМ!$A$33:$A$776,$A138,СВЦЭМ!$B$33:$B$776,H$119)+'СЕТ СН'!$I$12+СВЦЭМ!$D$10+'СЕТ СН'!$I$6-'СЕТ СН'!$I$22</f>
        <v>1533.2582890699998</v>
      </c>
      <c r="I138" s="36">
        <f>SUMIFS(СВЦЭМ!$C$33:$C$776,СВЦЭМ!$A$33:$A$776,$A138,СВЦЭМ!$B$33:$B$776,I$119)+'СЕТ СН'!$I$12+СВЦЭМ!$D$10+'СЕТ СН'!$I$6-'СЕТ СН'!$I$22</f>
        <v>1519.7250180799999</v>
      </c>
      <c r="J138" s="36">
        <f>SUMIFS(СВЦЭМ!$C$33:$C$776,СВЦЭМ!$A$33:$A$776,$A138,СВЦЭМ!$B$33:$B$776,J$119)+'СЕТ СН'!$I$12+СВЦЭМ!$D$10+'СЕТ СН'!$I$6-'СЕТ СН'!$I$22</f>
        <v>1405.8554548500001</v>
      </c>
      <c r="K138" s="36">
        <f>SUMIFS(СВЦЭМ!$C$33:$C$776,СВЦЭМ!$A$33:$A$776,$A138,СВЦЭМ!$B$33:$B$776,K$119)+'СЕТ СН'!$I$12+СВЦЭМ!$D$10+'СЕТ СН'!$I$6-'СЕТ СН'!$I$22</f>
        <v>1306.19909502</v>
      </c>
      <c r="L138" s="36">
        <f>SUMIFS(СВЦЭМ!$C$33:$C$776,СВЦЭМ!$A$33:$A$776,$A138,СВЦЭМ!$B$33:$B$776,L$119)+'СЕТ СН'!$I$12+СВЦЭМ!$D$10+'СЕТ СН'!$I$6-'СЕТ СН'!$I$22</f>
        <v>1252.7072354100001</v>
      </c>
      <c r="M138" s="36">
        <f>SUMIFS(СВЦЭМ!$C$33:$C$776,СВЦЭМ!$A$33:$A$776,$A138,СВЦЭМ!$B$33:$B$776,M$119)+'СЕТ СН'!$I$12+СВЦЭМ!$D$10+'СЕТ СН'!$I$6-'СЕТ СН'!$I$22</f>
        <v>1251.39751237</v>
      </c>
      <c r="N138" s="36">
        <f>SUMIFS(СВЦЭМ!$C$33:$C$776,СВЦЭМ!$A$33:$A$776,$A138,СВЦЭМ!$B$33:$B$776,N$119)+'СЕТ СН'!$I$12+СВЦЭМ!$D$10+'СЕТ СН'!$I$6-'СЕТ СН'!$I$22</f>
        <v>1254.0773147800001</v>
      </c>
      <c r="O138" s="36">
        <f>SUMIFS(СВЦЭМ!$C$33:$C$776,СВЦЭМ!$A$33:$A$776,$A138,СВЦЭМ!$B$33:$B$776,O$119)+'СЕТ СН'!$I$12+СВЦЭМ!$D$10+'СЕТ СН'!$I$6-'СЕТ СН'!$I$22</f>
        <v>1275.4246741100001</v>
      </c>
      <c r="P138" s="36">
        <f>SUMIFS(СВЦЭМ!$C$33:$C$776,СВЦЭМ!$A$33:$A$776,$A138,СВЦЭМ!$B$33:$B$776,P$119)+'СЕТ СН'!$I$12+СВЦЭМ!$D$10+'СЕТ СН'!$I$6-'СЕТ СН'!$I$22</f>
        <v>1257.2485465</v>
      </c>
      <c r="Q138" s="36">
        <f>SUMIFS(СВЦЭМ!$C$33:$C$776,СВЦЭМ!$A$33:$A$776,$A138,СВЦЭМ!$B$33:$B$776,Q$119)+'СЕТ СН'!$I$12+СВЦЭМ!$D$10+'СЕТ СН'!$I$6-'СЕТ СН'!$I$22</f>
        <v>1270.12196425</v>
      </c>
      <c r="R138" s="36">
        <f>SUMIFS(СВЦЭМ!$C$33:$C$776,СВЦЭМ!$A$33:$A$776,$A138,СВЦЭМ!$B$33:$B$776,R$119)+'СЕТ СН'!$I$12+СВЦЭМ!$D$10+'СЕТ СН'!$I$6-'СЕТ СН'!$I$22</f>
        <v>1264.3846216500001</v>
      </c>
      <c r="S138" s="36">
        <f>SUMIFS(СВЦЭМ!$C$33:$C$776,СВЦЭМ!$A$33:$A$776,$A138,СВЦЭМ!$B$33:$B$776,S$119)+'СЕТ СН'!$I$12+СВЦЭМ!$D$10+'СЕТ СН'!$I$6-'СЕТ СН'!$I$22</f>
        <v>1292.43534718</v>
      </c>
      <c r="T138" s="36">
        <f>SUMIFS(СВЦЭМ!$C$33:$C$776,СВЦЭМ!$A$33:$A$776,$A138,СВЦЭМ!$B$33:$B$776,T$119)+'СЕТ СН'!$I$12+СВЦЭМ!$D$10+'СЕТ СН'!$I$6-'СЕТ СН'!$I$22</f>
        <v>1288.2881704900001</v>
      </c>
      <c r="U138" s="36">
        <f>SUMIFS(СВЦЭМ!$C$33:$C$776,СВЦЭМ!$A$33:$A$776,$A138,СВЦЭМ!$B$33:$B$776,U$119)+'СЕТ СН'!$I$12+СВЦЭМ!$D$10+'СЕТ СН'!$I$6-'СЕТ СН'!$I$22</f>
        <v>1278.94275945</v>
      </c>
      <c r="V138" s="36">
        <f>SUMIFS(СВЦЭМ!$C$33:$C$776,СВЦЭМ!$A$33:$A$776,$A138,СВЦЭМ!$B$33:$B$776,V$119)+'СЕТ СН'!$I$12+СВЦЭМ!$D$10+'СЕТ СН'!$I$6-'СЕТ СН'!$I$22</f>
        <v>1260.89416441</v>
      </c>
      <c r="W138" s="36">
        <f>SUMIFS(СВЦЭМ!$C$33:$C$776,СВЦЭМ!$A$33:$A$776,$A138,СВЦЭМ!$B$33:$B$776,W$119)+'СЕТ СН'!$I$12+СВЦЭМ!$D$10+'СЕТ СН'!$I$6-'СЕТ СН'!$I$22</f>
        <v>1259.3188315100001</v>
      </c>
      <c r="X138" s="36">
        <f>SUMIFS(СВЦЭМ!$C$33:$C$776,СВЦЭМ!$A$33:$A$776,$A138,СВЦЭМ!$B$33:$B$776,X$119)+'СЕТ СН'!$I$12+СВЦЭМ!$D$10+'СЕТ СН'!$I$6-'СЕТ СН'!$I$22</f>
        <v>1311.2348834100001</v>
      </c>
      <c r="Y138" s="36">
        <f>SUMIFS(СВЦЭМ!$C$33:$C$776,СВЦЭМ!$A$33:$A$776,$A138,СВЦЭМ!$B$33:$B$776,Y$119)+'СЕТ СН'!$I$12+СВЦЭМ!$D$10+'СЕТ СН'!$I$6-'СЕТ СН'!$I$22</f>
        <v>1402.5814628400001</v>
      </c>
    </row>
    <row r="139" spans="1:25" ht="15.75" x14ac:dyDescent="0.2">
      <c r="A139" s="35">
        <f t="shared" si="3"/>
        <v>44002</v>
      </c>
      <c r="B139" s="36">
        <f>SUMIFS(СВЦЭМ!$C$33:$C$776,СВЦЭМ!$A$33:$A$776,$A139,СВЦЭМ!$B$33:$B$776,B$119)+'СЕТ СН'!$I$12+СВЦЭМ!$D$10+'СЕТ СН'!$I$6-'СЕТ СН'!$I$22</f>
        <v>1468.4241723499999</v>
      </c>
      <c r="C139" s="36">
        <f>SUMIFS(СВЦЭМ!$C$33:$C$776,СВЦЭМ!$A$33:$A$776,$A139,СВЦЭМ!$B$33:$B$776,C$119)+'СЕТ СН'!$I$12+СВЦЭМ!$D$10+'СЕТ СН'!$I$6-'СЕТ СН'!$I$22</f>
        <v>1497.2771030900001</v>
      </c>
      <c r="D139" s="36">
        <f>SUMIFS(СВЦЭМ!$C$33:$C$776,СВЦЭМ!$A$33:$A$776,$A139,СВЦЭМ!$B$33:$B$776,D$119)+'СЕТ СН'!$I$12+СВЦЭМ!$D$10+'СЕТ СН'!$I$6-'СЕТ СН'!$I$22</f>
        <v>1503.77383149</v>
      </c>
      <c r="E139" s="36">
        <f>SUMIFS(СВЦЭМ!$C$33:$C$776,СВЦЭМ!$A$33:$A$776,$A139,СВЦЭМ!$B$33:$B$776,E$119)+'СЕТ СН'!$I$12+СВЦЭМ!$D$10+'СЕТ СН'!$I$6-'СЕТ СН'!$I$22</f>
        <v>1496.7490923800001</v>
      </c>
      <c r="F139" s="36">
        <f>SUMIFS(СВЦЭМ!$C$33:$C$776,СВЦЭМ!$A$33:$A$776,$A139,СВЦЭМ!$B$33:$B$776,F$119)+'СЕТ СН'!$I$12+СВЦЭМ!$D$10+'СЕТ СН'!$I$6-'СЕТ СН'!$I$22</f>
        <v>1484.8024797099999</v>
      </c>
      <c r="G139" s="36">
        <f>SUMIFS(СВЦЭМ!$C$33:$C$776,СВЦЭМ!$A$33:$A$776,$A139,СВЦЭМ!$B$33:$B$776,G$119)+'СЕТ СН'!$I$12+СВЦЭМ!$D$10+'СЕТ СН'!$I$6-'СЕТ СН'!$I$22</f>
        <v>1492.48180854</v>
      </c>
      <c r="H139" s="36">
        <f>SUMIFS(СВЦЭМ!$C$33:$C$776,СВЦЭМ!$A$33:$A$776,$A139,СВЦЭМ!$B$33:$B$776,H$119)+'СЕТ СН'!$I$12+СВЦЭМ!$D$10+'СЕТ СН'!$I$6-'СЕТ СН'!$I$22</f>
        <v>1498.0587584100001</v>
      </c>
      <c r="I139" s="36">
        <f>SUMIFS(СВЦЭМ!$C$33:$C$776,СВЦЭМ!$A$33:$A$776,$A139,СВЦЭМ!$B$33:$B$776,I$119)+'СЕТ СН'!$I$12+СВЦЭМ!$D$10+'СЕТ СН'!$I$6-'СЕТ СН'!$I$22</f>
        <v>1476.2013670700001</v>
      </c>
      <c r="J139" s="36">
        <f>SUMIFS(СВЦЭМ!$C$33:$C$776,СВЦЭМ!$A$33:$A$776,$A139,СВЦЭМ!$B$33:$B$776,J$119)+'СЕТ СН'!$I$12+СВЦЭМ!$D$10+'СЕТ СН'!$I$6-'СЕТ СН'!$I$22</f>
        <v>1357.6978790000001</v>
      </c>
      <c r="K139" s="36">
        <f>SUMIFS(СВЦЭМ!$C$33:$C$776,СВЦЭМ!$A$33:$A$776,$A139,СВЦЭМ!$B$33:$B$776,K$119)+'СЕТ СН'!$I$12+СВЦЭМ!$D$10+'СЕТ СН'!$I$6-'СЕТ СН'!$I$22</f>
        <v>1284.5023735</v>
      </c>
      <c r="L139" s="36">
        <f>SUMIFS(СВЦЭМ!$C$33:$C$776,СВЦЭМ!$A$33:$A$776,$A139,СВЦЭМ!$B$33:$B$776,L$119)+'СЕТ СН'!$I$12+СВЦЭМ!$D$10+'СЕТ СН'!$I$6-'СЕТ СН'!$I$22</f>
        <v>1245.4182168499999</v>
      </c>
      <c r="M139" s="36">
        <f>SUMIFS(СВЦЭМ!$C$33:$C$776,СВЦЭМ!$A$33:$A$776,$A139,СВЦЭМ!$B$33:$B$776,M$119)+'СЕТ СН'!$I$12+СВЦЭМ!$D$10+'СЕТ СН'!$I$6-'СЕТ СН'!$I$22</f>
        <v>1245.5509101499999</v>
      </c>
      <c r="N139" s="36">
        <f>SUMIFS(СВЦЭМ!$C$33:$C$776,СВЦЭМ!$A$33:$A$776,$A139,СВЦЭМ!$B$33:$B$776,N$119)+'СЕТ СН'!$I$12+СВЦЭМ!$D$10+'СЕТ СН'!$I$6-'СЕТ СН'!$I$22</f>
        <v>1250.02683017</v>
      </c>
      <c r="O139" s="36">
        <f>SUMIFS(СВЦЭМ!$C$33:$C$776,СВЦЭМ!$A$33:$A$776,$A139,СВЦЭМ!$B$33:$B$776,O$119)+'СЕТ СН'!$I$12+СВЦЭМ!$D$10+'СЕТ СН'!$I$6-'СЕТ СН'!$I$22</f>
        <v>1262.0745283399999</v>
      </c>
      <c r="P139" s="36">
        <f>SUMIFS(СВЦЭМ!$C$33:$C$776,СВЦЭМ!$A$33:$A$776,$A139,СВЦЭМ!$B$33:$B$776,P$119)+'СЕТ СН'!$I$12+СВЦЭМ!$D$10+'СЕТ СН'!$I$6-'СЕТ СН'!$I$22</f>
        <v>1237.5760126600001</v>
      </c>
      <c r="Q139" s="36">
        <f>SUMIFS(СВЦЭМ!$C$33:$C$776,СВЦЭМ!$A$33:$A$776,$A139,СВЦЭМ!$B$33:$B$776,Q$119)+'СЕТ СН'!$I$12+СВЦЭМ!$D$10+'СЕТ СН'!$I$6-'СЕТ СН'!$I$22</f>
        <v>1250.05367839</v>
      </c>
      <c r="R139" s="36">
        <f>SUMIFS(СВЦЭМ!$C$33:$C$776,СВЦЭМ!$A$33:$A$776,$A139,СВЦЭМ!$B$33:$B$776,R$119)+'СЕТ СН'!$I$12+СВЦЭМ!$D$10+'СЕТ СН'!$I$6-'СЕТ СН'!$I$22</f>
        <v>1250.64493868</v>
      </c>
      <c r="S139" s="36">
        <f>SUMIFS(СВЦЭМ!$C$33:$C$776,СВЦЭМ!$A$33:$A$776,$A139,СВЦЭМ!$B$33:$B$776,S$119)+'СЕТ СН'!$I$12+СВЦЭМ!$D$10+'СЕТ СН'!$I$6-'СЕТ СН'!$I$22</f>
        <v>1273.00187742</v>
      </c>
      <c r="T139" s="36">
        <f>SUMIFS(СВЦЭМ!$C$33:$C$776,СВЦЭМ!$A$33:$A$776,$A139,СВЦЭМ!$B$33:$B$776,T$119)+'СЕТ СН'!$I$12+СВЦЭМ!$D$10+'СЕТ СН'!$I$6-'СЕТ СН'!$I$22</f>
        <v>1271.17489791</v>
      </c>
      <c r="U139" s="36">
        <f>SUMIFS(СВЦЭМ!$C$33:$C$776,СВЦЭМ!$A$33:$A$776,$A139,СВЦЭМ!$B$33:$B$776,U$119)+'СЕТ СН'!$I$12+СВЦЭМ!$D$10+'СЕТ СН'!$I$6-'СЕТ СН'!$I$22</f>
        <v>1261.0493986500001</v>
      </c>
      <c r="V139" s="36">
        <f>SUMIFS(СВЦЭМ!$C$33:$C$776,СВЦЭМ!$A$33:$A$776,$A139,СВЦЭМ!$B$33:$B$776,V$119)+'СЕТ СН'!$I$12+СВЦЭМ!$D$10+'СЕТ СН'!$I$6-'СЕТ СН'!$I$22</f>
        <v>1234.78531365</v>
      </c>
      <c r="W139" s="36">
        <f>SUMIFS(СВЦЭМ!$C$33:$C$776,СВЦЭМ!$A$33:$A$776,$A139,СВЦЭМ!$B$33:$B$776,W$119)+'СЕТ СН'!$I$12+СВЦЭМ!$D$10+'СЕТ СН'!$I$6-'СЕТ СН'!$I$22</f>
        <v>1252.37891756</v>
      </c>
      <c r="X139" s="36">
        <f>SUMIFS(СВЦЭМ!$C$33:$C$776,СВЦЭМ!$A$33:$A$776,$A139,СВЦЭМ!$B$33:$B$776,X$119)+'СЕТ СН'!$I$12+СВЦЭМ!$D$10+'СЕТ СН'!$I$6-'СЕТ СН'!$I$22</f>
        <v>1306.75209666</v>
      </c>
      <c r="Y139" s="36">
        <f>SUMIFS(СВЦЭМ!$C$33:$C$776,СВЦЭМ!$A$33:$A$776,$A139,СВЦЭМ!$B$33:$B$776,Y$119)+'СЕТ СН'!$I$12+СВЦЭМ!$D$10+'СЕТ СН'!$I$6-'СЕТ СН'!$I$22</f>
        <v>1371.6089826100001</v>
      </c>
    </row>
    <row r="140" spans="1:25" ht="15.75" x14ac:dyDescent="0.2">
      <c r="A140" s="35">
        <f t="shared" si="3"/>
        <v>44003</v>
      </c>
      <c r="B140" s="36">
        <f>SUMIFS(СВЦЭМ!$C$33:$C$776,СВЦЭМ!$A$33:$A$776,$A140,СВЦЭМ!$B$33:$B$776,B$119)+'СЕТ СН'!$I$12+СВЦЭМ!$D$10+'СЕТ СН'!$I$6-'СЕТ СН'!$I$22</f>
        <v>1445.2228993700001</v>
      </c>
      <c r="C140" s="36">
        <f>SUMIFS(СВЦЭМ!$C$33:$C$776,СВЦЭМ!$A$33:$A$776,$A140,СВЦЭМ!$B$33:$B$776,C$119)+'СЕТ СН'!$I$12+СВЦЭМ!$D$10+'СЕТ СН'!$I$6-'СЕТ СН'!$I$22</f>
        <v>1482.5509487100001</v>
      </c>
      <c r="D140" s="36">
        <f>SUMIFS(СВЦЭМ!$C$33:$C$776,СВЦЭМ!$A$33:$A$776,$A140,СВЦЭМ!$B$33:$B$776,D$119)+'СЕТ СН'!$I$12+СВЦЭМ!$D$10+'СЕТ СН'!$I$6-'СЕТ СН'!$I$22</f>
        <v>1520.8826672499999</v>
      </c>
      <c r="E140" s="36">
        <f>SUMIFS(СВЦЭМ!$C$33:$C$776,СВЦЭМ!$A$33:$A$776,$A140,СВЦЭМ!$B$33:$B$776,E$119)+'СЕТ СН'!$I$12+СВЦЭМ!$D$10+'СЕТ СН'!$I$6-'СЕТ СН'!$I$22</f>
        <v>1546.90308031</v>
      </c>
      <c r="F140" s="36">
        <f>SUMIFS(СВЦЭМ!$C$33:$C$776,СВЦЭМ!$A$33:$A$776,$A140,СВЦЭМ!$B$33:$B$776,F$119)+'СЕТ СН'!$I$12+СВЦЭМ!$D$10+'СЕТ СН'!$I$6-'СЕТ СН'!$I$22</f>
        <v>1540.06056195</v>
      </c>
      <c r="G140" s="36">
        <f>SUMIFS(СВЦЭМ!$C$33:$C$776,СВЦЭМ!$A$33:$A$776,$A140,СВЦЭМ!$B$33:$B$776,G$119)+'СЕТ СН'!$I$12+СВЦЭМ!$D$10+'СЕТ СН'!$I$6-'СЕТ СН'!$I$22</f>
        <v>1536.7817429099998</v>
      </c>
      <c r="H140" s="36">
        <f>SUMIFS(СВЦЭМ!$C$33:$C$776,СВЦЭМ!$A$33:$A$776,$A140,СВЦЭМ!$B$33:$B$776,H$119)+'СЕТ СН'!$I$12+СВЦЭМ!$D$10+'СЕТ СН'!$I$6-'СЕТ СН'!$I$22</f>
        <v>1510.04653717</v>
      </c>
      <c r="I140" s="36">
        <f>SUMIFS(СВЦЭМ!$C$33:$C$776,СВЦЭМ!$A$33:$A$776,$A140,СВЦЭМ!$B$33:$B$776,I$119)+'СЕТ СН'!$I$12+СВЦЭМ!$D$10+'СЕТ СН'!$I$6-'СЕТ СН'!$I$22</f>
        <v>1485.76848316</v>
      </c>
      <c r="J140" s="36">
        <f>SUMIFS(СВЦЭМ!$C$33:$C$776,СВЦЭМ!$A$33:$A$776,$A140,СВЦЭМ!$B$33:$B$776,J$119)+'СЕТ СН'!$I$12+СВЦЭМ!$D$10+'СЕТ СН'!$I$6-'СЕТ СН'!$I$22</f>
        <v>1428.6201937999999</v>
      </c>
      <c r="K140" s="36">
        <f>SUMIFS(СВЦЭМ!$C$33:$C$776,СВЦЭМ!$A$33:$A$776,$A140,СВЦЭМ!$B$33:$B$776,K$119)+'СЕТ СН'!$I$12+СВЦЭМ!$D$10+'СЕТ СН'!$I$6-'СЕТ СН'!$I$22</f>
        <v>1352.3677901799999</v>
      </c>
      <c r="L140" s="36">
        <f>SUMIFS(СВЦЭМ!$C$33:$C$776,СВЦЭМ!$A$33:$A$776,$A140,СВЦЭМ!$B$33:$B$776,L$119)+'СЕТ СН'!$I$12+СВЦЭМ!$D$10+'СЕТ СН'!$I$6-'СЕТ СН'!$I$22</f>
        <v>1281.6685501700001</v>
      </c>
      <c r="M140" s="36">
        <f>SUMIFS(СВЦЭМ!$C$33:$C$776,СВЦЭМ!$A$33:$A$776,$A140,СВЦЭМ!$B$33:$B$776,M$119)+'СЕТ СН'!$I$12+СВЦЭМ!$D$10+'СЕТ СН'!$I$6-'СЕТ СН'!$I$22</f>
        <v>1211.87747367</v>
      </c>
      <c r="N140" s="36">
        <f>SUMIFS(СВЦЭМ!$C$33:$C$776,СВЦЭМ!$A$33:$A$776,$A140,СВЦЭМ!$B$33:$B$776,N$119)+'СЕТ СН'!$I$12+СВЦЭМ!$D$10+'СЕТ СН'!$I$6-'СЕТ СН'!$I$22</f>
        <v>1205.55766341</v>
      </c>
      <c r="O140" s="36">
        <f>SUMIFS(СВЦЭМ!$C$33:$C$776,СВЦЭМ!$A$33:$A$776,$A140,СВЦЭМ!$B$33:$B$776,O$119)+'СЕТ СН'!$I$12+СВЦЭМ!$D$10+'СЕТ СН'!$I$6-'СЕТ СН'!$I$22</f>
        <v>1198.61172736</v>
      </c>
      <c r="P140" s="36">
        <f>SUMIFS(СВЦЭМ!$C$33:$C$776,СВЦЭМ!$A$33:$A$776,$A140,СВЦЭМ!$B$33:$B$776,P$119)+'СЕТ СН'!$I$12+СВЦЭМ!$D$10+'СЕТ СН'!$I$6-'СЕТ СН'!$I$22</f>
        <v>1200.17305689</v>
      </c>
      <c r="Q140" s="36">
        <f>SUMIFS(СВЦЭМ!$C$33:$C$776,СВЦЭМ!$A$33:$A$776,$A140,СВЦЭМ!$B$33:$B$776,Q$119)+'СЕТ СН'!$I$12+СВЦЭМ!$D$10+'СЕТ СН'!$I$6-'СЕТ СН'!$I$22</f>
        <v>1202.3466041500001</v>
      </c>
      <c r="R140" s="36">
        <f>SUMIFS(СВЦЭМ!$C$33:$C$776,СВЦЭМ!$A$33:$A$776,$A140,СВЦЭМ!$B$33:$B$776,R$119)+'СЕТ СН'!$I$12+СВЦЭМ!$D$10+'СЕТ СН'!$I$6-'СЕТ СН'!$I$22</f>
        <v>1204.5338362699999</v>
      </c>
      <c r="S140" s="36">
        <f>SUMIFS(СВЦЭМ!$C$33:$C$776,СВЦЭМ!$A$33:$A$776,$A140,СВЦЭМ!$B$33:$B$776,S$119)+'СЕТ СН'!$I$12+СВЦЭМ!$D$10+'СЕТ СН'!$I$6-'СЕТ СН'!$I$22</f>
        <v>1203.6262506800001</v>
      </c>
      <c r="T140" s="36">
        <f>SUMIFS(СВЦЭМ!$C$33:$C$776,СВЦЭМ!$A$33:$A$776,$A140,СВЦЭМ!$B$33:$B$776,T$119)+'СЕТ СН'!$I$12+СВЦЭМ!$D$10+'СЕТ СН'!$I$6-'СЕТ СН'!$I$22</f>
        <v>1219.0230115700001</v>
      </c>
      <c r="U140" s="36">
        <f>SUMIFS(СВЦЭМ!$C$33:$C$776,СВЦЭМ!$A$33:$A$776,$A140,СВЦЭМ!$B$33:$B$776,U$119)+'СЕТ СН'!$I$12+СВЦЭМ!$D$10+'СЕТ СН'!$I$6-'СЕТ СН'!$I$22</f>
        <v>1220.78479993</v>
      </c>
      <c r="V140" s="36">
        <f>SUMIFS(СВЦЭМ!$C$33:$C$776,СВЦЭМ!$A$33:$A$776,$A140,СВЦЭМ!$B$33:$B$776,V$119)+'СЕТ СН'!$I$12+СВЦЭМ!$D$10+'СЕТ СН'!$I$6-'СЕТ СН'!$I$22</f>
        <v>1196.4603858400001</v>
      </c>
      <c r="W140" s="36">
        <f>SUMIFS(СВЦЭМ!$C$33:$C$776,СВЦЭМ!$A$33:$A$776,$A140,СВЦЭМ!$B$33:$B$776,W$119)+'СЕТ СН'!$I$12+СВЦЭМ!$D$10+'СЕТ СН'!$I$6-'СЕТ СН'!$I$22</f>
        <v>1200.1919022100001</v>
      </c>
      <c r="X140" s="36">
        <f>SUMIFS(СВЦЭМ!$C$33:$C$776,СВЦЭМ!$A$33:$A$776,$A140,СВЦЭМ!$B$33:$B$776,X$119)+'СЕТ СН'!$I$12+СВЦЭМ!$D$10+'СЕТ СН'!$I$6-'СЕТ СН'!$I$22</f>
        <v>1255.0855987499999</v>
      </c>
      <c r="Y140" s="36">
        <f>SUMIFS(СВЦЭМ!$C$33:$C$776,СВЦЭМ!$A$33:$A$776,$A140,СВЦЭМ!$B$33:$B$776,Y$119)+'СЕТ СН'!$I$12+СВЦЭМ!$D$10+'СЕТ СН'!$I$6-'СЕТ СН'!$I$22</f>
        <v>1396.80665856</v>
      </c>
    </row>
    <row r="141" spans="1:25" ht="15.75" x14ac:dyDescent="0.2">
      <c r="A141" s="35">
        <f t="shared" si="3"/>
        <v>44004</v>
      </c>
      <c r="B141" s="36">
        <f>SUMIFS(СВЦЭМ!$C$33:$C$776,СВЦЭМ!$A$33:$A$776,$A141,СВЦЭМ!$B$33:$B$776,B$119)+'СЕТ СН'!$I$12+СВЦЭМ!$D$10+'СЕТ СН'!$I$6-'СЕТ СН'!$I$22</f>
        <v>1467.88666934</v>
      </c>
      <c r="C141" s="36">
        <f>SUMIFS(СВЦЭМ!$C$33:$C$776,СВЦЭМ!$A$33:$A$776,$A141,СВЦЭМ!$B$33:$B$776,C$119)+'СЕТ СН'!$I$12+СВЦЭМ!$D$10+'СЕТ СН'!$I$6-'СЕТ СН'!$I$22</f>
        <v>1474.91570634</v>
      </c>
      <c r="D141" s="36">
        <f>SUMIFS(СВЦЭМ!$C$33:$C$776,СВЦЭМ!$A$33:$A$776,$A141,СВЦЭМ!$B$33:$B$776,D$119)+'СЕТ СН'!$I$12+СВЦЭМ!$D$10+'СЕТ СН'!$I$6-'СЕТ СН'!$I$22</f>
        <v>1475.1017580499999</v>
      </c>
      <c r="E141" s="36">
        <f>SUMIFS(СВЦЭМ!$C$33:$C$776,СВЦЭМ!$A$33:$A$776,$A141,СВЦЭМ!$B$33:$B$776,E$119)+'СЕТ СН'!$I$12+СВЦЭМ!$D$10+'СЕТ СН'!$I$6-'СЕТ СН'!$I$22</f>
        <v>1474.0243309499999</v>
      </c>
      <c r="F141" s="36">
        <f>SUMIFS(СВЦЭМ!$C$33:$C$776,СВЦЭМ!$A$33:$A$776,$A141,СВЦЭМ!$B$33:$B$776,F$119)+'СЕТ СН'!$I$12+СВЦЭМ!$D$10+'СЕТ СН'!$I$6-'СЕТ СН'!$I$22</f>
        <v>1465.9622533199999</v>
      </c>
      <c r="G141" s="36">
        <f>SUMIFS(СВЦЭМ!$C$33:$C$776,СВЦЭМ!$A$33:$A$776,$A141,СВЦЭМ!$B$33:$B$776,G$119)+'СЕТ СН'!$I$12+СВЦЭМ!$D$10+'СЕТ СН'!$I$6-'СЕТ СН'!$I$22</f>
        <v>1469.02353915</v>
      </c>
      <c r="H141" s="36">
        <f>SUMIFS(СВЦЭМ!$C$33:$C$776,СВЦЭМ!$A$33:$A$776,$A141,СВЦЭМ!$B$33:$B$776,H$119)+'СЕТ СН'!$I$12+СВЦЭМ!$D$10+'СЕТ СН'!$I$6-'СЕТ СН'!$I$22</f>
        <v>1472.8207385799999</v>
      </c>
      <c r="I141" s="36">
        <f>SUMIFS(СВЦЭМ!$C$33:$C$776,СВЦЭМ!$A$33:$A$776,$A141,СВЦЭМ!$B$33:$B$776,I$119)+'СЕТ СН'!$I$12+СВЦЭМ!$D$10+'СЕТ СН'!$I$6-'СЕТ СН'!$I$22</f>
        <v>1478.19270938</v>
      </c>
      <c r="J141" s="36">
        <f>SUMIFS(СВЦЭМ!$C$33:$C$776,СВЦЭМ!$A$33:$A$776,$A141,СВЦЭМ!$B$33:$B$776,J$119)+'СЕТ СН'!$I$12+СВЦЭМ!$D$10+'СЕТ СН'!$I$6-'СЕТ СН'!$I$22</f>
        <v>1397.73057217</v>
      </c>
      <c r="K141" s="36">
        <f>SUMIFS(СВЦЭМ!$C$33:$C$776,СВЦЭМ!$A$33:$A$776,$A141,СВЦЭМ!$B$33:$B$776,K$119)+'СЕТ СН'!$I$12+СВЦЭМ!$D$10+'СЕТ СН'!$I$6-'СЕТ СН'!$I$22</f>
        <v>1317.80273238</v>
      </c>
      <c r="L141" s="36">
        <f>SUMIFS(СВЦЭМ!$C$33:$C$776,СВЦЭМ!$A$33:$A$776,$A141,СВЦЭМ!$B$33:$B$776,L$119)+'СЕТ СН'!$I$12+СВЦЭМ!$D$10+'СЕТ СН'!$I$6-'СЕТ СН'!$I$22</f>
        <v>1254.13738715</v>
      </c>
      <c r="M141" s="36">
        <f>SUMIFS(СВЦЭМ!$C$33:$C$776,СВЦЭМ!$A$33:$A$776,$A141,СВЦЭМ!$B$33:$B$776,M$119)+'СЕТ СН'!$I$12+СВЦЭМ!$D$10+'СЕТ СН'!$I$6-'СЕТ СН'!$I$22</f>
        <v>1248.6402918399999</v>
      </c>
      <c r="N141" s="36">
        <f>SUMIFS(СВЦЭМ!$C$33:$C$776,СВЦЭМ!$A$33:$A$776,$A141,СВЦЭМ!$B$33:$B$776,N$119)+'СЕТ СН'!$I$12+СВЦЭМ!$D$10+'СЕТ СН'!$I$6-'СЕТ СН'!$I$22</f>
        <v>1254.2395144899999</v>
      </c>
      <c r="O141" s="36">
        <f>SUMIFS(СВЦЭМ!$C$33:$C$776,СВЦЭМ!$A$33:$A$776,$A141,СВЦЭМ!$B$33:$B$776,O$119)+'СЕТ СН'!$I$12+СВЦЭМ!$D$10+'СЕТ СН'!$I$6-'СЕТ СН'!$I$22</f>
        <v>1259.9940980199999</v>
      </c>
      <c r="P141" s="36">
        <f>SUMIFS(СВЦЭМ!$C$33:$C$776,СВЦЭМ!$A$33:$A$776,$A141,СВЦЭМ!$B$33:$B$776,P$119)+'СЕТ СН'!$I$12+СВЦЭМ!$D$10+'СЕТ СН'!$I$6-'СЕТ СН'!$I$22</f>
        <v>1264.10203032</v>
      </c>
      <c r="Q141" s="36">
        <f>SUMIFS(СВЦЭМ!$C$33:$C$776,СВЦЭМ!$A$33:$A$776,$A141,СВЦЭМ!$B$33:$B$776,Q$119)+'СЕТ СН'!$I$12+СВЦЭМ!$D$10+'СЕТ СН'!$I$6-'СЕТ СН'!$I$22</f>
        <v>1269.04956963</v>
      </c>
      <c r="R141" s="36">
        <f>SUMIFS(СВЦЭМ!$C$33:$C$776,СВЦЭМ!$A$33:$A$776,$A141,СВЦЭМ!$B$33:$B$776,R$119)+'СЕТ СН'!$I$12+СВЦЭМ!$D$10+'СЕТ СН'!$I$6-'СЕТ СН'!$I$22</f>
        <v>1259.5436893999999</v>
      </c>
      <c r="S141" s="36">
        <f>SUMIFS(СВЦЭМ!$C$33:$C$776,СВЦЭМ!$A$33:$A$776,$A141,СВЦЭМ!$B$33:$B$776,S$119)+'СЕТ СН'!$I$12+СВЦЭМ!$D$10+'СЕТ СН'!$I$6-'СЕТ СН'!$I$22</f>
        <v>1271.4010404400001</v>
      </c>
      <c r="T141" s="36">
        <f>SUMIFS(СВЦЭМ!$C$33:$C$776,СВЦЭМ!$A$33:$A$776,$A141,СВЦЭМ!$B$33:$B$776,T$119)+'СЕТ СН'!$I$12+СВЦЭМ!$D$10+'СЕТ СН'!$I$6-'СЕТ СН'!$I$22</f>
        <v>1271.57494354</v>
      </c>
      <c r="U141" s="36">
        <f>SUMIFS(СВЦЭМ!$C$33:$C$776,СВЦЭМ!$A$33:$A$776,$A141,СВЦЭМ!$B$33:$B$776,U$119)+'СЕТ СН'!$I$12+СВЦЭМ!$D$10+'СЕТ СН'!$I$6-'СЕТ СН'!$I$22</f>
        <v>1271.6991575300001</v>
      </c>
      <c r="V141" s="36">
        <f>SUMIFS(СВЦЭМ!$C$33:$C$776,СВЦЭМ!$A$33:$A$776,$A141,СВЦЭМ!$B$33:$B$776,V$119)+'СЕТ СН'!$I$12+СВЦЭМ!$D$10+'СЕТ СН'!$I$6-'СЕТ СН'!$I$22</f>
        <v>1261.3747006599999</v>
      </c>
      <c r="W141" s="36">
        <f>SUMIFS(СВЦЭМ!$C$33:$C$776,СВЦЭМ!$A$33:$A$776,$A141,СВЦЭМ!$B$33:$B$776,W$119)+'СЕТ СН'!$I$12+СВЦЭМ!$D$10+'СЕТ СН'!$I$6-'СЕТ СН'!$I$22</f>
        <v>1245.1855802299999</v>
      </c>
      <c r="X141" s="36">
        <f>SUMIFS(СВЦЭМ!$C$33:$C$776,СВЦЭМ!$A$33:$A$776,$A141,СВЦЭМ!$B$33:$B$776,X$119)+'СЕТ СН'!$I$12+СВЦЭМ!$D$10+'СЕТ СН'!$I$6-'СЕТ СН'!$I$22</f>
        <v>1294.23497073</v>
      </c>
      <c r="Y141" s="36">
        <f>SUMIFS(СВЦЭМ!$C$33:$C$776,СВЦЭМ!$A$33:$A$776,$A141,СВЦЭМ!$B$33:$B$776,Y$119)+'СЕТ СН'!$I$12+СВЦЭМ!$D$10+'СЕТ СН'!$I$6-'СЕТ СН'!$I$22</f>
        <v>1409.6741100300001</v>
      </c>
    </row>
    <row r="142" spans="1:25" ht="15.75" x14ac:dyDescent="0.2">
      <c r="A142" s="35">
        <f t="shared" si="3"/>
        <v>44005</v>
      </c>
      <c r="B142" s="36">
        <f>SUMIFS(СВЦЭМ!$C$33:$C$776,СВЦЭМ!$A$33:$A$776,$A142,СВЦЭМ!$B$33:$B$776,B$119)+'СЕТ СН'!$I$12+СВЦЭМ!$D$10+'СЕТ СН'!$I$6-'СЕТ СН'!$I$22</f>
        <v>1530.15755229</v>
      </c>
      <c r="C142" s="36">
        <f>SUMIFS(СВЦЭМ!$C$33:$C$776,СВЦЭМ!$A$33:$A$776,$A142,СВЦЭМ!$B$33:$B$776,C$119)+'СЕТ СН'!$I$12+СВЦЭМ!$D$10+'СЕТ СН'!$I$6-'СЕТ СН'!$I$22</f>
        <v>1528.0692082999999</v>
      </c>
      <c r="D142" s="36">
        <f>SUMIFS(СВЦЭМ!$C$33:$C$776,СВЦЭМ!$A$33:$A$776,$A142,СВЦЭМ!$B$33:$B$776,D$119)+'СЕТ СН'!$I$12+СВЦЭМ!$D$10+'СЕТ СН'!$I$6-'СЕТ СН'!$I$22</f>
        <v>1517.32787491</v>
      </c>
      <c r="E142" s="36">
        <f>SUMIFS(СВЦЭМ!$C$33:$C$776,СВЦЭМ!$A$33:$A$776,$A142,СВЦЭМ!$B$33:$B$776,E$119)+'СЕТ СН'!$I$12+СВЦЭМ!$D$10+'СЕТ СН'!$I$6-'СЕТ СН'!$I$22</f>
        <v>1523.49772656</v>
      </c>
      <c r="F142" s="36">
        <f>SUMIFS(СВЦЭМ!$C$33:$C$776,СВЦЭМ!$A$33:$A$776,$A142,СВЦЭМ!$B$33:$B$776,F$119)+'СЕТ СН'!$I$12+СВЦЭМ!$D$10+'СЕТ СН'!$I$6-'СЕТ СН'!$I$22</f>
        <v>1522.8753814900001</v>
      </c>
      <c r="G142" s="36">
        <f>SUMIFS(СВЦЭМ!$C$33:$C$776,СВЦЭМ!$A$33:$A$776,$A142,СВЦЭМ!$B$33:$B$776,G$119)+'СЕТ СН'!$I$12+СВЦЭМ!$D$10+'СЕТ СН'!$I$6-'СЕТ СН'!$I$22</f>
        <v>1530.7405699799999</v>
      </c>
      <c r="H142" s="36">
        <f>SUMIFS(СВЦЭМ!$C$33:$C$776,СВЦЭМ!$A$33:$A$776,$A142,СВЦЭМ!$B$33:$B$776,H$119)+'СЕТ СН'!$I$12+СВЦЭМ!$D$10+'СЕТ СН'!$I$6-'СЕТ СН'!$I$22</f>
        <v>1524.3556141399999</v>
      </c>
      <c r="I142" s="36">
        <f>SUMIFS(СВЦЭМ!$C$33:$C$776,СВЦЭМ!$A$33:$A$776,$A142,СВЦЭМ!$B$33:$B$776,I$119)+'СЕТ СН'!$I$12+СВЦЭМ!$D$10+'СЕТ СН'!$I$6-'СЕТ СН'!$I$22</f>
        <v>1451.22360291</v>
      </c>
      <c r="J142" s="36">
        <f>SUMIFS(СВЦЭМ!$C$33:$C$776,СВЦЭМ!$A$33:$A$776,$A142,СВЦЭМ!$B$33:$B$776,J$119)+'СЕТ СН'!$I$12+СВЦЭМ!$D$10+'СЕТ СН'!$I$6-'СЕТ СН'!$I$22</f>
        <v>1449.5584399500001</v>
      </c>
      <c r="K142" s="36">
        <f>SUMIFS(СВЦЭМ!$C$33:$C$776,СВЦЭМ!$A$33:$A$776,$A142,СВЦЭМ!$B$33:$B$776,K$119)+'СЕТ СН'!$I$12+СВЦЭМ!$D$10+'СЕТ СН'!$I$6-'СЕТ СН'!$I$22</f>
        <v>1351.95518859</v>
      </c>
      <c r="L142" s="36">
        <f>SUMIFS(СВЦЭМ!$C$33:$C$776,СВЦЭМ!$A$33:$A$776,$A142,СВЦЭМ!$B$33:$B$776,L$119)+'СЕТ СН'!$I$12+СВЦЭМ!$D$10+'СЕТ СН'!$I$6-'СЕТ СН'!$I$22</f>
        <v>1280.55067762</v>
      </c>
      <c r="M142" s="36">
        <f>SUMIFS(СВЦЭМ!$C$33:$C$776,СВЦЭМ!$A$33:$A$776,$A142,СВЦЭМ!$B$33:$B$776,M$119)+'СЕТ СН'!$I$12+СВЦЭМ!$D$10+'СЕТ СН'!$I$6-'СЕТ СН'!$I$22</f>
        <v>1282.8054994700001</v>
      </c>
      <c r="N142" s="36">
        <f>SUMIFS(СВЦЭМ!$C$33:$C$776,СВЦЭМ!$A$33:$A$776,$A142,СВЦЭМ!$B$33:$B$776,N$119)+'СЕТ СН'!$I$12+СВЦЭМ!$D$10+'СЕТ СН'!$I$6-'СЕТ СН'!$I$22</f>
        <v>1270.2112020100001</v>
      </c>
      <c r="O142" s="36">
        <f>SUMIFS(СВЦЭМ!$C$33:$C$776,СВЦЭМ!$A$33:$A$776,$A142,СВЦЭМ!$B$33:$B$776,O$119)+'СЕТ СН'!$I$12+СВЦЭМ!$D$10+'СЕТ СН'!$I$6-'СЕТ СН'!$I$22</f>
        <v>1281.6352659300001</v>
      </c>
      <c r="P142" s="36">
        <f>SUMIFS(СВЦЭМ!$C$33:$C$776,СВЦЭМ!$A$33:$A$776,$A142,СВЦЭМ!$B$33:$B$776,P$119)+'СЕТ СН'!$I$12+СВЦЭМ!$D$10+'СЕТ СН'!$I$6-'СЕТ СН'!$I$22</f>
        <v>1284.13861802</v>
      </c>
      <c r="Q142" s="36">
        <f>SUMIFS(СВЦЭМ!$C$33:$C$776,СВЦЭМ!$A$33:$A$776,$A142,СВЦЭМ!$B$33:$B$776,Q$119)+'СЕТ СН'!$I$12+СВЦЭМ!$D$10+'СЕТ СН'!$I$6-'СЕТ СН'!$I$22</f>
        <v>1286.9362965600001</v>
      </c>
      <c r="R142" s="36">
        <f>SUMIFS(СВЦЭМ!$C$33:$C$776,СВЦЭМ!$A$33:$A$776,$A142,СВЦЭМ!$B$33:$B$776,R$119)+'СЕТ СН'!$I$12+СВЦЭМ!$D$10+'СЕТ СН'!$I$6-'СЕТ СН'!$I$22</f>
        <v>1285.94566487</v>
      </c>
      <c r="S142" s="36">
        <f>SUMIFS(СВЦЭМ!$C$33:$C$776,СВЦЭМ!$A$33:$A$776,$A142,СВЦЭМ!$B$33:$B$776,S$119)+'СЕТ СН'!$I$12+СВЦЭМ!$D$10+'СЕТ СН'!$I$6-'СЕТ СН'!$I$22</f>
        <v>1285.2525729500001</v>
      </c>
      <c r="T142" s="36">
        <f>SUMIFS(СВЦЭМ!$C$33:$C$776,СВЦЭМ!$A$33:$A$776,$A142,СВЦЭМ!$B$33:$B$776,T$119)+'СЕТ СН'!$I$12+СВЦЭМ!$D$10+'СЕТ СН'!$I$6-'СЕТ СН'!$I$22</f>
        <v>1288.86717671</v>
      </c>
      <c r="U142" s="36">
        <f>SUMIFS(СВЦЭМ!$C$33:$C$776,СВЦЭМ!$A$33:$A$776,$A142,СВЦЭМ!$B$33:$B$776,U$119)+'СЕТ СН'!$I$12+СВЦЭМ!$D$10+'СЕТ СН'!$I$6-'СЕТ СН'!$I$22</f>
        <v>1305.4519100100001</v>
      </c>
      <c r="V142" s="36">
        <f>SUMIFS(СВЦЭМ!$C$33:$C$776,СВЦЭМ!$A$33:$A$776,$A142,СВЦЭМ!$B$33:$B$776,V$119)+'СЕТ СН'!$I$12+СВЦЭМ!$D$10+'СЕТ СН'!$I$6-'СЕТ СН'!$I$22</f>
        <v>1287.8651199400001</v>
      </c>
      <c r="W142" s="36">
        <f>SUMIFS(СВЦЭМ!$C$33:$C$776,СВЦЭМ!$A$33:$A$776,$A142,СВЦЭМ!$B$33:$B$776,W$119)+'СЕТ СН'!$I$12+СВЦЭМ!$D$10+'СЕТ СН'!$I$6-'СЕТ СН'!$I$22</f>
        <v>1254.49772497</v>
      </c>
      <c r="X142" s="36">
        <f>SUMIFS(СВЦЭМ!$C$33:$C$776,СВЦЭМ!$A$33:$A$776,$A142,СВЦЭМ!$B$33:$B$776,X$119)+'СЕТ СН'!$I$12+СВЦЭМ!$D$10+'СЕТ СН'!$I$6-'СЕТ СН'!$I$22</f>
        <v>1264.55237904</v>
      </c>
      <c r="Y142" s="36">
        <f>SUMIFS(СВЦЭМ!$C$33:$C$776,СВЦЭМ!$A$33:$A$776,$A142,СВЦЭМ!$B$33:$B$776,Y$119)+'СЕТ СН'!$I$12+СВЦЭМ!$D$10+'СЕТ СН'!$I$6-'СЕТ СН'!$I$22</f>
        <v>1357.6326192700001</v>
      </c>
    </row>
    <row r="143" spans="1:25" ht="15.75" x14ac:dyDescent="0.2">
      <c r="A143" s="35">
        <f t="shared" si="3"/>
        <v>44006</v>
      </c>
      <c r="B143" s="36">
        <f>SUMIFS(СВЦЭМ!$C$33:$C$776,СВЦЭМ!$A$33:$A$776,$A143,СВЦЭМ!$B$33:$B$776,B$119)+'СЕТ СН'!$I$12+СВЦЭМ!$D$10+'СЕТ СН'!$I$6-'СЕТ СН'!$I$22</f>
        <v>1471.8928723700001</v>
      </c>
      <c r="C143" s="36">
        <f>SUMIFS(СВЦЭМ!$C$33:$C$776,СВЦЭМ!$A$33:$A$776,$A143,СВЦЭМ!$B$33:$B$776,C$119)+'СЕТ СН'!$I$12+СВЦЭМ!$D$10+'СЕТ СН'!$I$6-'СЕТ СН'!$I$22</f>
        <v>1514.8791383099999</v>
      </c>
      <c r="D143" s="36">
        <f>SUMIFS(СВЦЭМ!$C$33:$C$776,СВЦЭМ!$A$33:$A$776,$A143,СВЦЭМ!$B$33:$B$776,D$119)+'СЕТ СН'!$I$12+СВЦЭМ!$D$10+'СЕТ СН'!$I$6-'СЕТ СН'!$I$22</f>
        <v>1534.9684944399999</v>
      </c>
      <c r="E143" s="36">
        <f>SUMIFS(СВЦЭМ!$C$33:$C$776,СВЦЭМ!$A$33:$A$776,$A143,СВЦЭМ!$B$33:$B$776,E$119)+'СЕТ СН'!$I$12+СВЦЭМ!$D$10+'СЕТ СН'!$I$6-'СЕТ СН'!$I$22</f>
        <v>1555.2072254699999</v>
      </c>
      <c r="F143" s="36">
        <f>SUMIFS(СВЦЭМ!$C$33:$C$776,СВЦЭМ!$A$33:$A$776,$A143,СВЦЭМ!$B$33:$B$776,F$119)+'СЕТ СН'!$I$12+СВЦЭМ!$D$10+'СЕТ СН'!$I$6-'СЕТ СН'!$I$22</f>
        <v>1558.29024992</v>
      </c>
      <c r="G143" s="36">
        <f>SUMIFS(СВЦЭМ!$C$33:$C$776,СВЦЭМ!$A$33:$A$776,$A143,СВЦЭМ!$B$33:$B$776,G$119)+'СЕТ СН'!$I$12+СВЦЭМ!$D$10+'СЕТ СН'!$I$6-'СЕТ СН'!$I$22</f>
        <v>1560.88967985</v>
      </c>
      <c r="H143" s="36">
        <f>SUMIFS(СВЦЭМ!$C$33:$C$776,СВЦЭМ!$A$33:$A$776,$A143,СВЦЭМ!$B$33:$B$776,H$119)+'СЕТ СН'!$I$12+СВЦЭМ!$D$10+'СЕТ СН'!$I$6-'СЕТ СН'!$I$22</f>
        <v>1558.55694294</v>
      </c>
      <c r="I143" s="36">
        <f>SUMIFS(СВЦЭМ!$C$33:$C$776,СВЦЭМ!$A$33:$A$776,$A143,СВЦЭМ!$B$33:$B$776,I$119)+'СЕТ СН'!$I$12+СВЦЭМ!$D$10+'СЕТ СН'!$I$6-'СЕТ СН'!$I$22</f>
        <v>1520.0653223900001</v>
      </c>
      <c r="J143" s="36">
        <f>SUMIFS(СВЦЭМ!$C$33:$C$776,СВЦЭМ!$A$33:$A$776,$A143,СВЦЭМ!$B$33:$B$776,J$119)+'СЕТ СН'!$I$12+СВЦЭМ!$D$10+'СЕТ СН'!$I$6-'СЕТ СН'!$I$22</f>
        <v>1469.5966674900001</v>
      </c>
      <c r="K143" s="36">
        <f>SUMIFS(СВЦЭМ!$C$33:$C$776,СВЦЭМ!$A$33:$A$776,$A143,СВЦЭМ!$B$33:$B$776,K$119)+'СЕТ СН'!$I$12+СВЦЭМ!$D$10+'СЕТ СН'!$I$6-'СЕТ СН'!$I$22</f>
        <v>1342.16334899</v>
      </c>
      <c r="L143" s="36">
        <f>SUMIFS(СВЦЭМ!$C$33:$C$776,СВЦЭМ!$A$33:$A$776,$A143,СВЦЭМ!$B$33:$B$776,L$119)+'СЕТ СН'!$I$12+СВЦЭМ!$D$10+'СЕТ СН'!$I$6-'СЕТ СН'!$I$22</f>
        <v>1279.5607567300001</v>
      </c>
      <c r="M143" s="36">
        <f>SUMIFS(СВЦЭМ!$C$33:$C$776,СВЦЭМ!$A$33:$A$776,$A143,СВЦЭМ!$B$33:$B$776,M$119)+'СЕТ СН'!$I$12+СВЦЭМ!$D$10+'СЕТ СН'!$I$6-'СЕТ СН'!$I$22</f>
        <v>1268.85770516</v>
      </c>
      <c r="N143" s="36">
        <f>SUMIFS(СВЦЭМ!$C$33:$C$776,СВЦЭМ!$A$33:$A$776,$A143,СВЦЭМ!$B$33:$B$776,N$119)+'СЕТ СН'!$I$12+СВЦЭМ!$D$10+'СЕТ СН'!$I$6-'СЕТ СН'!$I$22</f>
        <v>1254.5606684500001</v>
      </c>
      <c r="O143" s="36">
        <f>SUMIFS(СВЦЭМ!$C$33:$C$776,СВЦЭМ!$A$33:$A$776,$A143,СВЦЭМ!$B$33:$B$776,O$119)+'СЕТ СН'!$I$12+СВЦЭМ!$D$10+'СЕТ СН'!$I$6-'СЕТ СН'!$I$22</f>
        <v>1232.7284003699999</v>
      </c>
      <c r="P143" s="36">
        <f>SUMIFS(СВЦЭМ!$C$33:$C$776,СВЦЭМ!$A$33:$A$776,$A143,СВЦЭМ!$B$33:$B$776,P$119)+'СЕТ СН'!$I$12+СВЦЭМ!$D$10+'СЕТ СН'!$I$6-'СЕТ СН'!$I$22</f>
        <v>1242.65107642</v>
      </c>
      <c r="Q143" s="36">
        <f>SUMIFS(СВЦЭМ!$C$33:$C$776,СВЦЭМ!$A$33:$A$776,$A143,СВЦЭМ!$B$33:$B$776,Q$119)+'СЕТ СН'!$I$12+СВЦЭМ!$D$10+'СЕТ СН'!$I$6-'СЕТ СН'!$I$22</f>
        <v>1244.2117778100001</v>
      </c>
      <c r="R143" s="36">
        <f>SUMIFS(СВЦЭМ!$C$33:$C$776,СВЦЭМ!$A$33:$A$776,$A143,СВЦЭМ!$B$33:$B$776,R$119)+'СЕТ СН'!$I$12+СВЦЭМ!$D$10+'СЕТ СН'!$I$6-'СЕТ СН'!$I$22</f>
        <v>1260.73544894</v>
      </c>
      <c r="S143" s="36">
        <f>SUMIFS(СВЦЭМ!$C$33:$C$776,СВЦЭМ!$A$33:$A$776,$A143,СВЦЭМ!$B$33:$B$776,S$119)+'СЕТ СН'!$I$12+СВЦЭМ!$D$10+'СЕТ СН'!$I$6-'СЕТ СН'!$I$22</f>
        <v>1263.4733085</v>
      </c>
      <c r="T143" s="36">
        <f>SUMIFS(СВЦЭМ!$C$33:$C$776,СВЦЭМ!$A$33:$A$776,$A143,СВЦЭМ!$B$33:$B$776,T$119)+'СЕТ СН'!$I$12+СВЦЭМ!$D$10+'СЕТ СН'!$I$6-'СЕТ СН'!$I$22</f>
        <v>1260.32620961</v>
      </c>
      <c r="U143" s="36">
        <f>SUMIFS(СВЦЭМ!$C$33:$C$776,СВЦЭМ!$A$33:$A$776,$A143,СВЦЭМ!$B$33:$B$776,U$119)+'СЕТ СН'!$I$12+СВЦЭМ!$D$10+'СЕТ СН'!$I$6-'СЕТ СН'!$I$22</f>
        <v>1263.3061409300001</v>
      </c>
      <c r="V143" s="36">
        <f>SUMIFS(СВЦЭМ!$C$33:$C$776,СВЦЭМ!$A$33:$A$776,$A143,СВЦЭМ!$B$33:$B$776,V$119)+'СЕТ СН'!$I$12+СВЦЭМ!$D$10+'СЕТ СН'!$I$6-'СЕТ СН'!$I$22</f>
        <v>1228.0677827700001</v>
      </c>
      <c r="W143" s="36">
        <f>SUMIFS(СВЦЭМ!$C$33:$C$776,СВЦЭМ!$A$33:$A$776,$A143,СВЦЭМ!$B$33:$B$776,W$119)+'СЕТ СН'!$I$12+СВЦЭМ!$D$10+'СЕТ СН'!$I$6-'СЕТ СН'!$I$22</f>
        <v>1227.9098491899999</v>
      </c>
      <c r="X143" s="36">
        <f>SUMIFS(СВЦЭМ!$C$33:$C$776,СВЦЭМ!$A$33:$A$776,$A143,СВЦЭМ!$B$33:$B$776,X$119)+'СЕТ СН'!$I$12+СВЦЭМ!$D$10+'СЕТ СН'!$I$6-'СЕТ СН'!$I$22</f>
        <v>1291.10714261</v>
      </c>
      <c r="Y143" s="36">
        <f>SUMIFS(СВЦЭМ!$C$33:$C$776,СВЦЭМ!$A$33:$A$776,$A143,СВЦЭМ!$B$33:$B$776,Y$119)+'СЕТ СН'!$I$12+СВЦЭМ!$D$10+'СЕТ СН'!$I$6-'СЕТ СН'!$I$22</f>
        <v>1412.5510661600001</v>
      </c>
    </row>
    <row r="144" spans="1:25" ht="15.75" x14ac:dyDescent="0.2">
      <c r="A144" s="35">
        <f t="shared" si="3"/>
        <v>44007</v>
      </c>
      <c r="B144" s="36">
        <f>SUMIFS(СВЦЭМ!$C$33:$C$776,СВЦЭМ!$A$33:$A$776,$A144,СВЦЭМ!$B$33:$B$776,B$119)+'СЕТ СН'!$I$12+СВЦЭМ!$D$10+'СЕТ СН'!$I$6-'СЕТ СН'!$I$22</f>
        <v>1513.42768892</v>
      </c>
      <c r="C144" s="36">
        <f>SUMIFS(СВЦЭМ!$C$33:$C$776,СВЦЭМ!$A$33:$A$776,$A144,СВЦЭМ!$B$33:$B$776,C$119)+'СЕТ СН'!$I$12+СВЦЭМ!$D$10+'СЕТ СН'!$I$6-'СЕТ СН'!$I$22</f>
        <v>1548.1129408700001</v>
      </c>
      <c r="D144" s="36">
        <f>SUMIFS(СВЦЭМ!$C$33:$C$776,СВЦЭМ!$A$33:$A$776,$A144,СВЦЭМ!$B$33:$B$776,D$119)+'СЕТ СН'!$I$12+СВЦЭМ!$D$10+'СЕТ СН'!$I$6-'СЕТ СН'!$I$22</f>
        <v>1568.2888405599999</v>
      </c>
      <c r="E144" s="36">
        <f>SUMIFS(СВЦЭМ!$C$33:$C$776,СВЦЭМ!$A$33:$A$776,$A144,СВЦЭМ!$B$33:$B$776,E$119)+'СЕТ СН'!$I$12+СВЦЭМ!$D$10+'СЕТ СН'!$I$6-'СЕТ СН'!$I$22</f>
        <v>1574.4536032799999</v>
      </c>
      <c r="F144" s="36">
        <f>SUMIFS(СВЦЭМ!$C$33:$C$776,СВЦЭМ!$A$33:$A$776,$A144,СВЦЭМ!$B$33:$B$776,F$119)+'СЕТ СН'!$I$12+СВЦЭМ!$D$10+'СЕТ СН'!$I$6-'СЕТ СН'!$I$22</f>
        <v>1572.2271447400001</v>
      </c>
      <c r="G144" s="36">
        <f>SUMIFS(СВЦЭМ!$C$33:$C$776,СВЦЭМ!$A$33:$A$776,$A144,СВЦЭМ!$B$33:$B$776,G$119)+'СЕТ СН'!$I$12+СВЦЭМ!$D$10+'СЕТ СН'!$I$6-'СЕТ СН'!$I$22</f>
        <v>1577.6600303799999</v>
      </c>
      <c r="H144" s="36">
        <f>SUMIFS(СВЦЭМ!$C$33:$C$776,СВЦЭМ!$A$33:$A$776,$A144,СВЦЭМ!$B$33:$B$776,H$119)+'СЕТ СН'!$I$12+СВЦЭМ!$D$10+'СЕТ СН'!$I$6-'СЕТ СН'!$I$22</f>
        <v>1557.9475580400001</v>
      </c>
      <c r="I144" s="36">
        <f>SUMIFS(СВЦЭМ!$C$33:$C$776,СВЦЭМ!$A$33:$A$776,$A144,СВЦЭМ!$B$33:$B$776,I$119)+'СЕТ СН'!$I$12+СВЦЭМ!$D$10+'СЕТ СН'!$I$6-'СЕТ СН'!$I$22</f>
        <v>1522.5128265000001</v>
      </c>
      <c r="J144" s="36">
        <f>SUMIFS(СВЦЭМ!$C$33:$C$776,СВЦЭМ!$A$33:$A$776,$A144,СВЦЭМ!$B$33:$B$776,J$119)+'СЕТ СН'!$I$12+СВЦЭМ!$D$10+'СЕТ СН'!$I$6-'СЕТ СН'!$I$22</f>
        <v>1468.08598235</v>
      </c>
      <c r="K144" s="36">
        <f>SUMIFS(СВЦЭМ!$C$33:$C$776,СВЦЭМ!$A$33:$A$776,$A144,СВЦЭМ!$B$33:$B$776,K$119)+'СЕТ СН'!$I$12+СВЦЭМ!$D$10+'СЕТ СН'!$I$6-'СЕТ СН'!$I$22</f>
        <v>1359.6191875100001</v>
      </c>
      <c r="L144" s="36">
        <f>SUMIFS(СВЦЭМ!$C$33:$C$776,СВЦЭМ!$A$33:$A$776,$A144,СВЦЭМ!$B$33:$B$776,L$119)+'СЕТ СН'!$I$12+СВЦЭМ!$D$10+'СЕТ СН'!$I$6-'СЕТ СН'!$I$22</f>
        <v>1282.4902947</v>
      </c>
      <c r="M144" s="36">
        <f>SUMIFS(СВЦЭМ!$C$33:$C$776,СВЦЭМ!$A$33:$A$776,$A144,СВЦЭМ!$B$33:$B$776,M$119)+'СЕТ СН'!$I$12+СВЦЭМ!$D$10+'СЕТ СН'!$I$6-'СЕТ СН'!$I$22</f>
        <v>1242.1119623500001</v>
      </c>
      <c r="N144" s="36">
        <f>SUMIFS(СВЦЭМ!$C$33:$C$776,СВЦЭМ!$A$33:$A$776,$A144,СВЦЭМ!$B$33:$B$776,N$119)+'СЕТ СН'!$I$12+СВЦЭМ!$D$10+'СЕТ СН'!$I$6-'СЕТ СН'!$I$22</f>
        <v>1249.9472100400001</v>
      </c>
      <c r="O144" s="36">
        <f>SUMIFS(СВЦЭМ!$C$33:$C$776,СВЦЭМ!$A$33:$A$776,$A144,СВЦЭМ!$B$33:$B$776,O$119)+'СЕТ СН'!$I$12+СВЦЭМ!$D$10+'СЕТ СН'!$I$6-'СЕТ СН'!$I$22</f>
        <v>1248.27123506</v>
      </c>
      <c r="P144" s="36">
        <f>SUMIFS(СВЦЭМ!$C$33:$C$776,СВЦЭМ!$A$33:$A$776,$A144,СВЦЭМ!$B$33:$B$776,P$119)+'СЕТ СН'!$I$12+СВЦЭМ!$D$10+'СЕТ СН'!$I$6-'СЕТ СН'!$I$22</f>
        <v>1253.4616883900001</v>
      </c>
      <c r="Q144" s="36">
        <f>SUMIFS(СВЦЭМ!$C$33:$C$776,СВЦЭМ!$A$33:$A$776,$A144,СВЦЭМ!$B$33:$B$776,Q$119)+'СЕТ СН'!$I$12+СВЦЭМ!$D$10+'СЕТ СН'!$I$6-'СЕТ СН'!$I$22</f>
        <v>1256.95912952</v>
      </c>
      <c r="R144" s="36">
        <f>SUMIFS(СВЦЭМ!$C$33:$C$776,СВЦЭМ!$A$33:$A$776,$A144,СВЦЭМ!$B$33:$B$776,R$119)+'СЕТ СН'!$I$12+СВЦЭМ!$D$10+'СЕТ СН'!$I$6-'СЕТ СН'!$I$22</f>
        <v>1253.8527147300001</v>
      </c>
      <c r="S144" s="36">
        <f>SUMIFS(СВЦЭМ!$C$33:$C$776,СВЦЭМ!$A$33:$A$776,$A144,СВЦЭМ!$B$33:$B$776,S$119)+'СЕТ СН'!$I$12+СВЦЭМ!$D$10+'СЕТ СН'!$I$6-'СЕТ СН'!$I$22</f>
        <v>1279.75113403</v>
      </c>
      <c r="T144" s="36">
        <f>SUMIFS(СВЦЭМ!$C$33:$C$776,СВЦЭМ!$A$33:$A$776,$A144,СВЦЭМ!$B$33:$B$776,T$119)+'СЕТ СН'!$I$12+СВЦЭМ!$D$10+'СЕТ СН'!$I$6-'СЕТ СН'!$I$22</f>
        <v>1276.1050712700001</v>
      </c>
      <c r="U144" s="36">
        <f>SUMIFS(СВЦЭМ!$C$33:$C$776,СВЦЭМ!$A$33:$A$776,$A144,СВЦЭМ!$B$33:$B$776,U$119)+'СЕТ СН'!$I$12+СВЦЭМ!$D$10+'СЕТ СН'!$I$6-'СЕТ СН'!$I$22</f>
        <v>1276.21604533</v>
      </c>
      <c r="V144" s="36">
        <f>SUMIFS(СВЦЭМ!$C$33:$C$776,СВЦЭМ!$A$33:$A$776,$A144,СВЦЭМ!$B$33:$B$776,V$119)+'СЕТ СН'!$I$12+СВЦЭМ!$D$10+'СЕТ СН'!$I$6-'СЕТ СН'!$I$22</f>
        <v>1248.45514869</v>
      </c>
      <c r="W144" s="36">
        <f>SUMIFS(СВЦЭМ!$C$33:$C$776,СВЦЭМ!$A$33:$A$776,$A144,СВЦЭМ!$B$33:$B$776,W$119)+'СЕТ СН'!$I$12+СВЦЭМ!$D$10+'СЕТ СН'!$I$6-'СЕТ СН'!$I$22</f>
        <v>1246.7712312399999</v>
      </c>
      <c r="X144" s="36">
        <f>SUMIFS(СВЦЭМ!$C$33:$C$776,СВЦЭМ!$A$33:$A$776,$A144,СВЦЭМ!$B$33:$B$776,X$119)+'СЕТ СН'!$I$12+СВЦЭМ!$D$10+'СЕТ СН'!$I$6-'СЕТ СН'!$I$22</f>
        <v>1320.6072082200001</v>
      </c>
      <c r="Y144" s="36">
        <f>SUMIFS(СВЦЭМ!$C$33:$C$776,СВЦЭМ!$A$33:$A$776,$A144,СВЦЭМ!$B$33:$B$776,Y$119)+'СЕТ СН'!$I$12+СВЦЭМ!$D$10+'СЕТ СН'!$I$6-'СЕТ СН'!$I$22</f>
        <v>1422.9396454299999</v>
      </c>
    </row>
    <row r="145" spans="1:26" ht="15.75" x14ac:dyDescent="0.2">
      <c r="A145" s="35">
        <f t="shared" si="3"/>
        <v>44008</v>
      </c>
      <c r="B145" s="36">
        <f>SUMIFS(СВЦЭМ!$C$33:$C$776,СВЦЭМ!$A$33:$A$776,$A145,СВЦЭМ!$B$33:$B$776,B$119)+'СЕТ СН'!$I$12+СВЦЭМ!$D$10+'СЕТ СН'!$I$6-'СЕТ СН'!$I$22</f>
        <v>1485.55638241</v>
      </c>
      <c r="C145" s="36">
        <f>SUMIFS(СВЦЭМ!$C$33:$C$776,СВЦЭМ!$A$33:$A$776,$A145,СВЦЭМ!$B$33:$B$776,C$119)+'СЕТ СН'!$I$12+СВЦЭМ!$D$10+'СЕТ СН'!$I$6-'СЕТ СН'!$I$22</f>
        <v>1521.71913223</v>
      </c>
      <c r="D145" s="36">
        <f>SUMIFS(СВЦЭМ!$C$33:$C$776,СВЦЭМ!$A$33:$A$776,$A145,СВЦЭМ!$B$33:$B$776,D$119)+'СЕТ СН'!$I$12+СВЦЭМ!$D$10+'СЕТ СН'!$I$6-'СЕТ СН'!$I$22</f>
        <v>1530.14816793</v>
      </c>
      <c r="E145" s="36">
        <f>SUMIFS(СВЦЭМ!$C$33:$C$776,СВЦЭМ!$A$33:$A$776,$A145,СВЦЭМ!$B$33:$B$776,E$119)+'СЕТ СН'!$I$12+СВЦЭМ!$D$10+'СЕТ СН'!$I$6-'СЕТ СН'!$I$22</f>
        <v>1534.80452513</v>
      </c>
      <c r="F145" s="36">
        <f>SUMIFS(СВЦЭМ!$C$33:$C$776,СВЦЭМ!$A$33:$A$776,$A145,СВЦЭМ!$B$33:$B$776,F$119)+'СЕТ СН'!$I$12+СВЦЭМ!$D$10+'СЕТ СН'!$I$6-'СЕТ СН'!$I$22</f>
        <v>1539.9139236999999</v>
      </c>
      <c r="G145" s="36">
        <f>SUMIFS(СВЦЭМ!$C$33:$C$776,СВЦЭМ!$A$33:$A$776,$A145,СВЦЭМ!$B$33:$B$776,G$119)+'СЕТ СН'!$I$12+СВЦЭМ!$D$10+'СЕТ СН'!$I$6-'СЕТ СН'!$I$22</f>
        <v>1539.0229724200001</v>
      </c>
      <c r="H145" s="36">
        <f>SUMIFS(СВЦЭМ!$C$33:$C$776,СВЦЭМ!$A$33:$A$776,$A145,СВЦЭМ!$B$33:$B$776,H$119)+'СЕТ СН'!$I$12+СВЦЭМ!$D$10+'СЕТ СН'!$I$6-'СЕТ СН'!$I$22</f>
        <v>1545.8656620700001</v>
      </c>
      <c r="I145" s="36">
        <f>SUMIFS(СВЦЭМ!$C$33:$C$776,СВЦЭМ!$A$33:$A$776,$A145,СВЦЭМ!$B$33:$B$776,I$119)+'СЕТ СН'!$I$12+СВЦЭМ!$D$10+'СЕТ СН'!$I$6-'СЕТ СН'!$I$22</f>
        <v>1482.2987834</v>
      </c>
      <c r="J145" s="36">
        <f>SUMIFS(СВЦЭМ!$C$33:$C$776,СВЦЭМ!$A$33:$A$776,$A145,СВЦЭМ!$B$33:$B$776,J$119)+'СЕТ СН'!$I$12+СВЦЭМ!$D$10+'СЕТ СН'!$I$6-'СЕТ СН'!$I$22</f>
        <v>1458.9748022700001</v>
      </c>
      <c r="K145" s="36">
        <f>SUMIFS(СВЦЭМ!$C$33:$C$776,СВЦЭМ!$A$33:$A$776,$A145,СВЦЭМ!$B$33:$B$776,K$119)+'СЕТ СН'!$I$12+СВЦЭМ!$D$10+'СЕТ СН'!$I$6-'СЕТ СН'!$I$22</f>
        <v>1354.46622026</v>
      </c>
      <c r="L145" s="36">
        <f>SUMIFS(СВЦЭМ!$C$33:$C$776,СВЦЭМ!$A$33:$A$776,$A145,СВЦЭМ!$B$33:$B$776,L$119)+'СЕТ СН'!$I$12+СВЦЭМ!$D$10+'СЕТ СН'!$I$6-'СЕТ СН'!$I$22</f>
        <v>1276.74016188</v>
      </c>
      <c r="M145" s="36">
        <f>SUMIFS(СВЦЭМ!$C$33:$C$776,СВЦЭМ!$A$33:$A$776,$A145,СВЦЭМ!$B$33:$B$776,M$119)+'СЕТ СН'!$I$12+СВЦЭМ!$D$10+'СЕТ СН'!$I$6-'СЕТ СН'!$I$22</f>
        <v>1271.8127863899999</v>
      </c>
      <c r="N145" s="36">
        <f>SUMIFS(СВЦЭМ!$C$33:$C$776,СВЦЭМ!$A$33:$A$776,$A145,СВЦЭМ!$B$33:$B$776,N$119)+'СЕТ СН'!$I$12+СВЦЭМ!$D$10+'СЕТ СН'!$I$6-'СЕТ СН'!$I$22</f>
        <v>1261.2073733499999</v>
      </c>
      <c r="O145" s="36">
        <f>SUMIFS(СВЦЭМ!$C$33:$C$776,СВЦЭМ!$A$33:$A$776,$A145,СВЦЭМ!$B$33:$B$776,O$119)+'СЕТ СН'!$I$12+СВЦЭМ!$D$10+'СЕТ СН'!$I$6-'СЕТ СН'!$I$22</f>
        <v>1264.45636504</v>
      </c>
      <c r="P145" s="36">
        <f>SUMIFS(СВЦЭМ!$C$33:$C$776,СВЦЭМ!$A$33:$A$776,$A145,СВЦЭМ!$B$33:$B$776,P$119)+'СЕТ СН'!$I$12+СВЦЭМ!$D$10+'СЕТ СН'!$I$6-'СЕТ СН'!$I$22</f>
        <v>1294.96987868</v>
      </c>
      <c r="Q145" s="36">
        <f>SUMIFS(СВЦЭМ!$C$33:$C$776,СВЦЭМ!$A$33:$A$776,$A145,СВЦЭМ!$B$33:$B$776,Q$119)+'СЕТ СН'!$I$12+СВЦЭМ!$D$10+'СЕТ СН'!$I$6-'СЕТ СН'!$I$22</f>
        <v>1301.3903411900001</v>
      </c>
      <c r="R145" s="36">
        <f>SUMIFS(СВЦЭМ!$C$33:$C$776,СВЦЭМ!$A$33:$A$776,$A145,СВЦЭМ!$B$33:$B$776,R$119)+'СЕТ СН'!$I$12+СВЦЭМ!$D$10+'СЕТ СН'!$I$6-'СЕТ СН'!$I$22</f>
        <v>1280.8352973599999</v>
      </c>
      <c r="S145" s="36">
        <f>SUMIFS(СВЦЭМ!$C$33:$C$776,СВЦЭМ!$A$33:$A$776,$A145,СВЦЭМ!$B$33:$B$776,S$119)+'СЕТ СН'!$I$12+СВЦЭМ!$D$10+'СЕТ СН'!$I$6-'СЕТ СН'!$I$22</f>
        <v>1286.52178463</v>
      </c>
      <c r="T145" s="36">
        <f>SUMIFS(СВЦЭМ!$C$33:$C$776,СВЦЭМ!$A$33:$A$776,$A145,СВЦЭМ!$B$33:$B$776,T$119)+'СЕТ СН'!$I$12+СВЦЭМ!$D$10+'СЕТ СН'!$I$6-'СЕТ СН'!$I$22</f>
        <v>1307.1277260899999</v>
      </c>
      <c r="U145" s="36">
        <f>SUMIFS(СВЦЭМ!$C$33:$C$776,СВЦЭМ!$A$33:$A$776,$A145,СВЦЭМ!$B$33:$B$776,U$119)+'СЕТ СН'!$I$12+СВЦЭМ!$D$10+'СЕТ СН'!$I$6-'СЕТ СН'!$I$22</f>
        <v>1317.3960887600001</v>
      </c>
      <c r="V145" s="36">
        <f>SUMIFS(СВЦЭМ!$C$33:$C$776,СВЦЭМ!$A$33:$A$776,$A145,СВЦЭМ!$B$33:$B$776,V$119)+'СЕТ СН'!$I$12+СВЦЭМ!$D$10+'СЕТ СН'!$I$6-'СЕТ СН'!$I$22</f>
        <v>1282.3815094399999</v>
      </c>
      <c r="W145" s="36">
        <f>SUMIFS(СВЦЭМ!$C$33:$C$776,СВЦЭМ!$A$33:$A$776,$A145,СВЦЭМ!$B$33:$B$776,W$119)+'СЕТ СН'!$I$12+СВЦЭМ!$D$10+'СЕТ СН'!$I$6-'СЕТ СН'!$I$22</f>
        <v>1251.3084701499999</v>
      </c>
      <c r="X145" s="36">
        <f>SUMIFS(СВЦЭМ!$C$33:$C$776,СВЦЭМ!$A$33:$A$776,$A145,СВЦЭМ!$B$33:$B$776,X$119)+'СЕТ СН'!$I$12+СВЦЭМ!$D$10+'СЕТ СН'!$I$6-'СЕТ СН'!$I$22</f>
        <v>1294.1749126499999</v>
      </c>
      <c r="Y145" s="36">
        <f>SUMIFS(СВЦЭМ!$C$33:$C$776,СВЦЭМ!$A$33:$A$776,$A145,СВЦЭМ!$B$33:$B$776,Y$119)+'СЕТ СН'!$I$12+СВЦЭМ!$D$10+'СЕТ СН'!$I$6-'СЕТ СН'!$I$22</f>
        <v>1383.5447738600001</v>
      </c>
    </row>
    <row r="146" spans="1:26" ht="15.75" x14ac:dyDescent="0.2">
      <c r="A146" s="35">
        <f t="shared" si="3"/>
        <v>44009</v>
      </c>
      <c r="B146" s="36">
        <f>SUMIFS(СВЦЭМ!$C$33:$C$776,СВЦЭМ!$A$33:$A$776,$A146,СВЦЭМ!$B$33:$B$776,B$119)+'СЕТ СН'!$I$12+СВЦЭМ!$D$10+'СЕТ СН'!$I$6-'СЕТ СН'!$I$22</f>
        <v>1470.71002744</v>
      </c>
      <c r="C146" s="36">
        <f>SUMIFS(СВЦЭМ!$C$33:$C$776,СВЦЭМ!$A$33:$A$776,$A146,СВЦЭМ!$B$33:$B$776,C$119)+'СЕТ СН'!$I$12+СВЦЭМ!$D$10+'СЕТ СН'!$I$6-'СЕТ СН'!$I$22</f>
        <v>1453.9628848100001</v>
      </c>
      <c r="D146" s="36">
        <f>SUMIFS(СВЦЭМ!$C$33:$C$776,СВЦЭМ!$A$33:$A$776,$A146,СВЦЭМ!$B$33:$B$776,D$119)+'СЕТ СН'!$I$12+СВЦЭМ!$D$10+'СЕТ СН'!$I$6-'СЕТ СН'!$I$22</f>
        <v>1451.6699280800001</v>
      </c>
      <c r="E146" s="36">
        <f>SUMIFS(СВЦЭМ!$C$33:$C$776,СВЦЭМ!$A$33:$A$776,$A146,СВЦЭМ!$B$33:$B$776,E$119)+'СЕТ СН'!$I$12+СВЦЭМ!$D$10+'СЕТ СН'!$I$6-'СЕТ СН'!$I$22</f>
        <v>1451.24986124</v>
      </c>
      <c r="F146" s="36">
        <f>SUMIFS(СВЦЭМ!$C$33:$C$776,СВЦЭМ!$A$33:$A$776,$A146,СВЦЭМ!$B$33:$B$776,F$119)+'СЕТ СН'!$I$12+СВЦЭМ!$D$10+'СЕТ СН'!$I$6-'СЕТ СН'!$I$22</f>
        <v>1449.3281929699999</v>
      </c>
      <c r="G146" s="36">
        <f>SUMIFS(СВЦЭМ!$C$33:$C$776,СВЦЭМ!$A$33:$A$776,$A146,СВЦЭМ!$B$33:$B$776,G$119)+'СЕТ СН'!$I$12+СВЦЭМ!$D$10+'СЕТ СН'!$I$6-'СЕТ СН'!$I$22</f>
        <v>1448.83334006</v>
      </c>
      <c r="H146" s="36">
        <f>SUMIFS(СВЦЭМ!$C$33:$C$776,СВЦЭМ!$A$33:$A$776,$A146,СВЦЭМ!$B$33:$B$776,H$119)+'СЕТ СН'!$I$12+СВЦЭМ!$D$10+'СЕТ СН'!$I$6-'СЕТ СН'!$I$22</f>
        <v>1448.0713684899999</v>
      </c>
      <c r="I146" s="36">
        <f>SUMIFS(СВЦЭМ!$C$33:$C$776,СВЦЭМ!$A$33:$A$776,$A146,СВЦЭМ!$B$33:$B$776,I$119)+'СЕТ СН'!$I$12+СВЦЭМ!$D$10+'СЕТ СН'!$I$6-'СЕТ СН'!$I$22</f>
        <v>1441.6760736000001</v>
      </c>
      <c r="J146" s="36">
        <f>SUMIFS(СВЦЭМ!$C$33:$C$776,СВЦЭМ!$A$33:$A$776,$A146,СВЦЭМ!$B$33:$B$776,J$119)+'СЕТ СН'!$I$12+СВЦЭМ!$D$10+'СЕТ СН'!$I$6-'СЕТ СН'!$I$22</f>
        <v>1434.24789405</v>
      </c>
      <c r="K146" s="36">
        <f>SUMIFS(СВЦЭМ!$C$33:$C$776,СВЦЭМ!$A$33:$A$776,$A146,СВЦЭМ!$B$33:$B$776,K$119)+'СЕТ СН'!$I$12+СВЦЭМ!$D$10+'СЕТ СН'!$I$6-'СЕТ СН'!$I$22</f>
        <v>1325.18033866</v>
      </c>
      <c r="L146" s="36">
        <f>SUMIFS(СВЦЭМ!$C$33:$C$776,СВЦЭМ!$A$33:$A$776,$A146,СВЦЭМ!$B$33:$B$776,L$119)+'СЕТ СН'!$I$12+СВЦЭМ!$D$10+'СЕТ СН'!$I$6-'СЕТ СН'!$I$22</f>
        <v>1244.9013025700001</v>
      </c>
      <c r="M146" s="36">
        <f>SUMIFS(СВЦЭМ!$C$33:$C$776,СВЦЭМ!$A$33:$A$776,$A146,СВЦЭМ!$B$33:$B$776,M$119)+'СЕТ СН'!$I$12+СВЦЭМ!$D$10+'СЕТ СН'!$I$6-'СЕТ СН'!$I$22</f>
        <v>1235.08258108</v>
      </c>
      <c r="N146" s="36">
        <f>SUMIFS(СВЦЭМ!$C$33:$C$776,СВЦЭМ!$A$33:$A$776,$A146,СВЦЭМ!$B$33:$B$776,N$119)+'СЕТ СН'!$I$12+СВЦЭМ!$D$10+'СЕТ СН'!$I$6-'СЕТ СН'!$I$22</f>
        <v>1244.6864307600001</v>
      </c>
      <c r="O146" s="36">
        <f>SUMIFS(СВЦЭМ!$C$33:$C$776,СВЦЭМ!$A$33:$A$776,$A146,СВЦЭМ!$B$33:$B$776,O$119)+'СЕТ СН'!$I$12+СВЦЭМ!$D$10+'СЕТ СН'!$I$6-'СЕТ СН'!$I$22</f>
        <v>1250.4730760499999</v>
      </c>
      <c r="P146" s="36">
        <f>SUMIFS(СВЦЭМ!$C$33:$C$776,СВЦЭМ!$A$33:$A$776,$A146,СВЦЭМ!$B$33:$B$776,P$119)+'СЕТ СН'!$I$12+СВЦЭМ!$D$10+'СЕТ СН'!$I$6-'СЕТ СН'!$I$22</f>
        <v>1261.8793119899999</v>
      </c>
      <c r="Q146" s="36">
        <f>SUMIFS(СВЦЭМ!$C$33:$C$776,СВЦЭМ!$A$33:$A$776,$A146,СВЦЭМ!$B$33:$B$776,Q$119)+'СЕТ СН'!$I$12+СВЦЭМ!$D$10+'СЕТ СН'!$I$6-'СЕТ СН'!$I$22</f>
        <v>1273.8569628600001</v>
      </c>
      <c r="R146" s="36">
        <f>SUMIFS(СВЦЭМ!$C$33:$C$776,СВЦЭМ!$A$33:$A$776,$A146,СВЦЭМ!$B$33:$B$776,R$119)+'СЕТ СН'!$I$12+СВЦЭМ!$D$10+'СЕТ СН'!$I$6-'СЕТ СН'!$I$22</f>
        <v>1255.95045979</v>
      </c>
      <c r="S146" s="36">
        <f>SUMIFS(СВЦЭМ!$C$33:$C$776,СВЦЭМ!$A$33:$A$776,$A146,СВЦЭМ!$B$33:$B$776,S$119)+'СЕТ СН'!$I$12+СВЦЭМ!$D$10+'СЕТ СН'!$I$6-'СЕТ СН'!$I$22</f>
        <v>1258.75749802</v>
      </c>
      <c r="T146" s="36">
        <f>SUMIFS(СВЦЭМ!$C$33:$C$776,СВЦЭМ!$A$33:$A$776,$A146,СВЦЭМ!$B$33:$B$776,T$119)+'СЕТ СН'!$I$12+СВЦЭМ!$D$10+'СЕТ СН'!$I$6-'СЕТ СН'!$I$22</f>
        <v>1279.39992181</v>
      </c>
      <c r="U146" s="36">
        <f>SUMIFS(СВЦЭМ!$C$33:$C$776,СВЦЭМ!$A$33:$A$776,$A146,СВЦЭМ!$B$33:$B$776,U$119)+'СЕТ СН'!$I$12+СВЦЭМ!$D$10+'СЕТ СН'!$I$6-'СЕТ СН'!$I$22</f>
        <v>1271.79403716</v>
      </c>
      <c r="V146" s="36">
        <f>SUMIFS(СВЦЭМ!$C$33:$C$776,СВЦЭМ!$A$33:$A$776,$A146,СВЦЭМ!$B$33:$B$776,V$119)+'СЕТ СН'!$I$12+СВЦЭМ!$D$10+'СЕТ СН'!$I$6-'СЕТ СН'!$I$22</f>
        <v>1249.39477685</v>
      </c>
      <c r="W146" s="36">
        <f>SUMIFS(СВЦЭМ!$C$33:$C$776,СВЦЭМ!$A$33:$A$776,$A146,СВЦЭМ!$B$33:$B$776,W$119)+'СЕТ СН'!$I$12+СВЦЭМ!$D$10+'СЕТ СН'!$I$6-'СЕТ СН'!$I$22</f>
        <v>1212.4778691900001</v>
      </c>
      <c r="X146" s="36">
        <f>SUMIFS(СВЦЭМ!$C$33:$C$776,СВЦЭМ!$A$33:$A$776,$A146,СВЦЭМ!$B$33:$B$776,X$119)+'СЕТ СН'!$I$12+СВЦЭМ!$D$10+'СЕТ СН'!$I$6-'СЕТ СН'!$I$22</f>
        <v>1245.08772019</v>
      </c>
      <c r="Y146" s="36">
        <f>SUMIFS(СВЦЭМ!$C$33:$C$776,СВЦЭМ!$A$33:$A$776,$A146,СВЦЭМ!$B$33:$B$776,Y$119)+'СЕТ СН'!$I$12+СВЦЭМ!$D$10+'СЕТ СН'!$I$6-'СЕТ СН'!$I$22</f>
        <v>1351.2142530799999</v>
      </c>
    </row>
    <row r="147" spans="1:26" ht="15.75" x14ac:dyDescent="0.2">
      <c r="A147" s="35">
        <f t="shared" si="3"/>
        <v>44010</v>
      </c>
      <c r="B147" s="36">
        <f>SUMIFS(СВЦЭМ!$C$33:$C$776,СВЦЭМ!$A$33:$A$776,$A147,СВЦЭМ!$B$33:$B$776,B$119)+'СЕТ СН'!$I$12+СВЦЭМ!$D$10+'СЕТ СН'!$I$6-'СЕТ СН'!$I$22</f>
        <v>1438.65363265</v>
      </c>
      <c r="C147" s="36">
        <f>SUMIFS(СВЦЭМ!$C$33:$C$776,СВЦЭМ!$A$33:$A$776,$A147,СВЦЭМ!$B$33:$B$776,C$119)+'СЕТ СН'!$I$12+СВЦЭМ!$D$10+'СЕТ СН'!$I$6-'СЕТ СН'!$I$22</f>
        <v>1416.1352962999999</v>
      </c>
      <c r="D147" s="36">
        <f>SUMIFS(СВЦЭМ!$C$33:$C$776,СВЦЭМ!$A$33:$A$776,$A147,СВЦЭМ!$B$33:$B$776,D$119)+'СЕТ СН'!$I$12+СВЦЭМ!$D$10+'СЕТ СН'!$I$6-'СЕТ СН'!$I$22</f>
        <v>1395.8498023300001</v>
      </c>
      <c r="E147" s="36">
        <f>SUMIFS(СВЦЭМ!$C$33:$C$776,СВЦЭМ!$A$33:$A$776,$A147,СВЦЭМ!$B$33:$B$776,E$119)+'СЕТ СН'!$I$12+СВЦЭМ!$D$10+'СЕТ СН'!$I$6-'СЕТ СН'!$I$22</f>
        <v>1396.97966752</v>
      </c>
      <c r="F147" s="36">
        <f>SUMIFS(СВЦЭМ!$C$33:$C$776,СВЦЭМ!$A$33:$A$776,$A147,СВЦЭМ!$B$33:$B$776,F$119)+'СЕТ СН'!$I$12+СВЦЭМ!$D$10+'СЕТ СН'!$I$6-'СЕТ СН'!$I$22</f>
        <v>1396.0555621799999</v>
      </c>
      <c r="G147" s="36">
        <f>SUMIFS(СВЦЭМ!$C$33:$C$776,СВЦЭМ!$A$33:$A$776,$A147,СВЦЭМ!$B$33:$B$776,G$119)+'СЕТ СН'!$I$12+СВЦЭМ!$D$10+'СЕТ СН'!$I$6-'СЕТ СН'!$I$22</f>
        <v>1406.89146512</v>
      </c>
      <c r="H147" s="36">
        <f>SUMIFS(СВЦЭМ!$C$33:$C$776,СВЦЭМ!$A$33:$A$776,$A147,СВЦЭМ!$B$33:$B$776,H$119)+'СЕТ СН'!$I$12+СВЦЭМ!$D$10+'СЕТ СН'!$I$6-'СЕТ СН'!$I$22</f>
        <v>1406.91644316</v>
      </c>
      <c r="I147" s="36">
        <f>SUMIFS(СВЦЭМ!$C$33:$C$776,СВЦЭМ!$A$33:$A$776,$A147,СВЦЭМ!$B$33:$B$776,I$119)+'СЕТ СН'!$I$12+СВЦЭМ!$D$10+'СЕТ СН'!$I$6-'СЕТ СН'!$I$22</f>
        <v>1420.6088776700001</v>
      </c>
      <c r="J147" s="36">
        <f>SUMIFS(СВЦЭМ!$C$33:$C$776,СВЦЭМ!$A$33:$A$776,$A147,СВЦЭМ!$B$33:$B$776,J$119)+'СЕТ СН'!$I$12+СВЦЭМ!$D$10+'СЕТ СН'!$I$6-'СЕТ СН'!$I$22</f>
        <v>1413.2352415299999</v>
      </c>
      <c r="K147" s="36">
        <f>SUMIFS(СВЦЭМ!$C$33:$C$776,СВЦЭМ!$A$33:$A$776,$A147,СВЦЭМ!$B$33:$B$776,K$119)+'СЕТ СН'!$I$12+СВЦЭМ!$D$10+'СЕТ СН'!$I$6-'СЕТ СН'!$I$22</f>
        <v>1337.76372107</v>
      </c>
      <c r="L147" s="36">
        <f>SUMIFS(СВЦЭМ!$C$33:$C$776,СВЦЭМ!$A$33:$A$776,$A147,СВЦЭМ!$B$33:$B$776,L$119)+'СЕТ СН'!$I$12+СВЦЭМ!$D$10+'СЕТ СН'!$I$6-'СЕТ СН'!$I$22</f>
        <v>1251.14255514</v>
      </c>
      <c r="M147" s="36">
        <f>SUMIFS(СВЦЭМ!$C$33:$C$776,СВЦЭМ!$A$33:$A$776,$A147,СВЦЭМ!$B$33:$B$776,M$119)+'СЕТ СН'!$I$12+СВЦЭМ!$D$10+'СЕТ СН'!$I$6-'СЕТ СН'!$I$22</f>
        <v>1219.95586116</v>
      </c>
      <c r="N147" s="36">
        <f>SUMIFS(СВЦЭМ!$C$33:$C$776,СВЦЭМ!$A$33:$A$776,$A147,СВЦЭМ!$B$33:$B$776,N$119)+'СЕТ СН'!$I$12+СВЦЭМ!$D$10+'СЕТ СН'!$I$6-'СЕТ СН'!$I$22</f>
        <v>1235.2868708000001</v>
      </c>
      <c r="O147" s="36">
        <f>SUMIFS(СВЦЭМ!$C$33:$C$776,СВЦЭМ!$A$33:$A$776,$A147,СВЦЭМ!$B$33:$B$776,O$119)+'СЕТ СН'!$I$12+СВЦЭМ!$D$10+'СЕТ СН'!$I$6-'СЕТ СН'!$I$22</f>
        <v>1255.24008101</v>
      </c>
      <c r="P147" s="36">
        <f>SUMIFS(СВЦЭМ!$C$33:$C$776,СВЦЭМ!$A$33:$A$776,$A147,СВЦЭМ!$B$33:$B$776,P$119)+'СЕТ СН'!$I$12+СВЦЭМ!$D$10+'СЕТ СН'!$I$6-'СЕТ СН'!$I$22</f>
        <v>1241.9571403499999</v>
      </c>
      <c r="Q147" s="36">
        <f>SUMIFS(СВЦЭМ!$C$33:$C$776,СВЦЭМ!$A$33:$A$776,$A147,СВЦЭМ!$B$33:$B$776,Q$119)+'СЕТ СН'!$I$12+СВЦЭМ!$D$10+'СЕТ СН'!$I$6-'СЕТ СН'!$I$22</f>
        <v>1250.1603591000001</v>
      </c>
      <c r="R147" s="36">
        <f>SUMIFS(СВЦЭМ!$C$33:$C$776,СВЦЭМ!$A$33:$A$776,$A147,СВЦЭМ!$B$33:$B$776,R$119)+'СЕТ СН'!$I$12+СВЦЭМ!$D$10+'СЕТ СН'!$I$6-'СЕТ СН'!$I$22</f>
        <v>1267.8688020300001</v>
      </c>
      <c r="S147" s="36">
        <f>SUMIFS(СВЦЭМ!$C$33:$C$776,СВЦЭМ!$A$33:$A$776,$A147,СВЦЭМ!$B$33:$B$776,S$119)+'СЕТ СН'!$I$12+СВЦЭМ!$D$10+'СЕТ СН'!$I$6-'СЕТ СН'!$I$22</f>
        <v>1266.0556183900001</v>
      </c>
      <c r="T147" s="36">
        <f>SUMIFS(СВЦЭМ!$C$33:$C$776,СВЦЭМ!$A$33:$A$776,$A147,СВЦЭМ!$B$33:$B$776,T$119)+'СЕТ СН'!$I$12+СВЦЭМ!$D$10+'СЕТ СН'!$I$6-'СЕТ СН'!$I$22</f>
        <v>1260.7800491600001</v>
      </c>
      <c r="U147" s="36">
        <f>SUMIFS(СВЦЭМ!$C$33:$C$776,СВЦЭМ!$A$33:$A$776,$A147,СВЦЭМ!$B$33:$B$776,U$119)+'СЕТ СН'!$I$12+СВЦЭМ!$D$10+'СЕТ СН'!$I$6-'СЕТ СН'!$I$22</f>
        <v>1255.9132713500001</v>
      </c>
      <c r="V147" s="36">
        <f>SUMIFS(СВЦЭМ!$C$33:$C$776,СВЦЭМ!$A$33:$A$776,$A147,СВЦЭМ!$B$33:$B$776,V$119)+'СЕТ СН'!$I$12+СВЦЭМ!$D$10+'СЕТ СН'!$I$6-'СЕТ СН'!$I$22</f>
        <v>1247.6227962200001</v>
      </c>
      <c r="W147" s="36">
        <f>SUMIFS(СВЦЭМ!$C$33:$C$776,СВЦЭМ!$A$33:$A$776,$A147,СВЦЭМ!$B$33:$B$776,W$119)+'СЕТ СН'!$I$12+СВЦЭМ!$D$10+'СЕТ СН'!$I$6-'СЕТ СН'!$I$22</f>
        <v>1225.48108364</v>
      </c>
      <c r="X147" s="36">
        <f>SUMIFS(СВЦЭМ!$C$33:$C$776,СВЦЭМ!$A$33:$A$776,$A147,СВЦЭМ!$B$33:$B$776,X$119)+'СЕТ СН'!$I$12+СВЦЭМ!$D$10+'СЕТ СН'!$I$6-'СЕТ СН'!$I$22</f>
        <v>1263.6985908500001</v>
      </c>
      <c r="Y147" s="36">
        <f>SUMIFS(СВЦЭМ!$C$33:$C$776,СВЦЭМ!$A$33:$A$776,$A147,СВЦЭМ!$B$33:$B$776,Y$119)+'СЕТ СН'!$I$12+СВЦЭМ!$D$10+'СЕТ СН'!$I$6-'СЕТ СН'!$I$22</f>
        <v>1342.93175462</v>
      </c>
    </row>
    <row r="148" spans="1:26" ht="15.75" x14ac:dyDescent="0.2">
      <c r="A148" s="35">
        <f t="shared" si="3"/>
        <v>44011</v>
      </c>
      <c r="B148" s="36">
        <f>SUMIFS(СВЦЭМ!$C$33:$C$776,СВЦЭМ!$A$33:$A$776,$A148,СВЦЭМ!$B$33:$B$776,B$119)+'СЕТ СН'!$I$12+СВЦЭМ!$D$10+'СЕТ СН'!$I$6-'СЕТ СН'!$I$22</f>
        <v>1520.35430997</v>
      </c>
      <c r="C148" s="36">
        <f>SUMIFS(СВЦЭМ!$C$33:$C$776,СВЦЭМ!$A$33:$A$776,$A148,СВЦЭМ!$B$33:$B$776,C$119)+'СЕТ СН'!$I$12+СВЦЭМ!$D$10+'СЕТ СН'!$I$6-'СЕТ СН'!$I$22</f>
        <v>1513.5582012</v>
      </c>
      <c r="D148" s="36">
        <f>SUMIFS(СВЦЭМ!$C$33:$C$776,СВЦЭМ!$A$33:$A$776,$A148,СВЦЭМ!$B$33:$B$776,D$119)+'СЕТ СН'!$I$12+СВЦЭМ!$D$10+'СЕТ СН'!$I$6-'СЕТ СН'!$I$22</f>
        <v>1497.0354722300001</v>
      </c>
      <c r="E148" s="36">
        <f>SUMIFS(СВЦЭМ!$C$33:$C$776,СВЦЭМ!$A$33:$A$776,$A148,СВЦЭМ!$B$33:$B$776,E$119)+'СЕТ СН'!$I$12+СВЦЭМ!$D$10+'СЕТ СН'!$I$6-'СЕТ СН'!$I$22</f>
        <v>1490.5085694300001</v>
      </c>
      <c r="F148" s="36">
        <f>SUMIFS(СВЦЭМ!$C$33:$C$776,СВЦЭМ!$A$33:$A$776,$A148,СВЦЭМ!$B$33:$B$776,F$119)+'СЕТ СН'!$I$12+СВЦЭМ!$D$10+'СЕТ СН'!$I$6-'СЕТ СН'!$I$22</f>
        <v>1476.5193256299999</v>
      </c>
      <c r="G148" s="36">
        <f>SUMIFS(СВЦЭМ!$C$33:$C$776,СВЦЭМ!$A$33:$A$776,$A148,СВЦЭМ!$B$33:$B$776,G$119)+'СЕТ СН'!$I$12+СВЦЭМ!$D$10+'СЕТ СН'!$I$6-'СЕТ СН'!$I$22</f>
        <v>1490.62796185</v>
      </c>
      <c r="H148" s="36">
        <f>SUMIFS(СВЦЭМ!$C$33:$C$776,СВЦЭМ!$A$33:$A$776,$A148,СВЦЭМ!$B$33:$B$776,H$119)+'СЕТ СН'!$I$12+СВЦЭМ!$D$10+'СЕТ СН'!$I$6-'СЕТ СН'!$I$22</f>
        <v>1509.9289856600001</v>
      </c>
      <c r="I148" s="36">
        <f>SUMIFS(СВЦЭМ!$C$33:$C$776,СВЦЭМ!$A$33:$A$776,$A148,СВЦЭМ!$B$33:$B$776,I$119)+'СЕТ СН'!$I$12+СВЦЭМ!$D$10+'СЕТ СН'!$I$6-'СЕТ СН'!$I$22</f>
        <v>1532.1778004499999</v>
      </c>
      <c r="J148" s="36">
        <f>SUMIFS(СВЦЭМ!$C$33:$C$776,СВЦЭМ!$A$33:$A$776,$A148,СВЦЭМ!$B$33:$B$776,J$119)+'СЕТ СН'!$I$12+СВЦЭМ!$D$10+'СЕТ СН'!$I$6-'СЕТ СН'!$I$22</f>
        <v>1469.90798021</v>
      </c>
      <c r="K148" s="36">
        <f>SUMIFS(СВЦЭМ!$C$33:$C$776,СВЦЭМ!$A$33:$A$776,$A148,СВЦЭМ!$B$33:$B$776,K$119)+'СЕТ СН'!$I$12+СВЦЭМ!$D$10+'СЕТ СН'!$I$6-'СЕТ СН'!$I$22</f>
        <v>1327.06587582</v>
      </c>
      <c r="L148" s="36">
        <f>SUMIFS(СВЦЭМ!$C$33:$C$776,СВЦЭМ!$A$33:$A$776,$A148,СВЦЭМ!$B$33:$B$776,L$119)+'СЕТ СН'!$I$12+СВЦЭМ!$D$10+'СЕТ СН'!$I$6-'СЕТ СН'!$I$22</f>
        <v>1207.95226628</v>
      </c>
      <c r="M148" s="36">
        <f>SUMIFS(СВЦЭМ!$C$33:$C$776,СВЦЭМ!$A$33:$A$776,$A148,СВЦЭМ!$B$33:$B$776,M$119)+'СЕТ СН'!$I$12+СВЦЭМ!$D$10+'СЕТ СН'!$I$6-'СЕТ СН'!$I$22</f>
        <v>1194.60152496</v>
      </c>
      <c r="N148" s="36">
        <f>SUMIFS(СВЦЭМ!$C$33:$C$776,СВЦЭМ!$A$33:$A$776,$A148,СВЦЭМ!$B$33:$B$776,N$119)+'СЕТ СН'!$I$12+СВЦЭМ!$D$10+'СЕТ СН'!$I$6-'СЕТ СН'!$I$22</f>
        <v>1219.03527177</v>
      </c>
      <c r="O148" s="36">
        <f>SUMIFS(СВЦЭМ!$C$33:$C$776,СВЦЭМ!$A$33:$A$776,$A148,СВЦЭМ!$B$33:$B$776,O$119)+'СЕТ СН'!$I$12+СВЦЭМ!$D$10+'СЕТ СН'!$I$6-'СЕТ СН'!$I$22</f>
        <v>1239.45937708</v>
      </c>
      <c r="P148" s="36">
        <f>SUMIFS(СВЦЭМ!$C$33:$C$776,СВЦЭМ!$A$33:$A$776,$A148,СВЦЭМ!$B$33:$B$776,P$119)+'СЕТ СН'!$I$12+СВЦЭМ!$D$10+'СЕТ СН'!$I$6-'СЕТ СН'!$I$22</f>
        <v>1227.3848123099999</v>
      </c>
      <c r="Q148" s="36">
        <f>SUMIFS(СВЦЭМ!$C$33:$C$776,СВЦЭМ!$A$33:$A$776,$A148,СВЦЭМ!$B$33:$B$776,Q$119)+'СЕТ СН'!$I$12+СВЦЭМ!$D$10+'СЕТ СН'!$I$6-'СЕТ СН'!$I$22</f>
        <v>1227.2615444400001</v>
      </c>
      <c r="R148" s="36">
        <f>SUMIFS(СВЦЭМ!$C$33:$C$776,СВЦЭМ!$A$33:$A$776,$A148,СВЦЭМ!$B$33:$B$776,R$119)+'СЕТ СН'!$I$12+СВЦЭМ!$D$10+'СЕТ СН'!$I$6-'СЕТ СН'!$I$22</f>
        <v>1248.788644</v>
      </c>
      <c r="S148" s="36">
        <f>SUMIFS(СВЦЭМ!$C$33:$C$776,СВЦЭМ!$A$33:$A$776,$A148,СВЦЭМ!$B$33:$B$776,S$119)+'СЕТ СН'!$I$12+СВЦЭМ!$D$10+'СЕТ СН'!$I$6-'СЕТ СН'!$I$22</f>
        <v>1249.2125456199999</v>
      </c>
      <c r="T148" s="36">
        <f>SUMIFS(СВЦЭМ!$C$33:$C$776,СВЦЭМ!$A$33:$A$776,$A148,СВЦЭМ!$B$33:$B$776,T$119)+'СЕТ СН'!$I$12+СВЦЭМ!$D$10+'СЕТ СН'!$I$6-'СЕТ СН'!$I$22</f>
        <v>1259.6846002100001</v>
      </c>
      <c r="U148" s="36">
        <f>SUMIFS(СВЦЭМ!$C$33:$C$776,СВЦЭМ!$A$33:$A$776,$A148,СВЦЭМ!$B$33:$B$776,U$119)+'СЕТ СН'!$I$12+СВЦЭМ!$D$10+'СЕТ СН'!$I$6-'СЕТ СН'!$I$22</f>
        <v>1290.01090316</v>
      </c>
      <c r="V148" s="36">
        <f>SUMIFS(СВЦЭМ!$C$33:$C$776,СВЦЭМ!$A$33:$A$776,$A148,СВЦЭМ!$B$33:$B$776,V$119)+'СЕТ СН'!$I$12+СВЦЭМ!$D$10+'СЕТ СН'!$I$6-'СЕТ СН'!$I$22</f>
        <v>1294.9560762000001</v>
      </c>
      <c r="W148" s="36">
        <f>SUMIFS(СВЦЭМ!$C$33:$C$776,СВЦЭМ!$A$33:$A$776,$A148,СВЦЭМ!$B$33:$B$776,W$119)+'СЕТ СН'!$I$12+СВЦЭМ!$D$10+'СЕТ СН'!$I$6-'СЕТ СН'!$I$22</f>
        <v>1264.36504567</v>
      </c>
      <c r="X148" s="36">
        <f>SUMIFS(СВЦЭМ!$C$33:$C$776,СВЦЭМ!$A$33:$A$776,$A148,СВЦЭМ!$B$33:$B$776,X$119)+'СЕТ СН'!$I$12+СВЦЭМ!$D$10+'СЕТ СН'!$I$6-'СЕТ СН'!$I$22</f>
        <v>1252.82700568</v>
      </c>
      <c r="Y148" s="36">
        <f>SUMIFS(СВЦЭМ!$C$33:$C$776,СВЦЭМ!$A$33:$A$776,$A148,СВЦЭМ!$B$33:$B$776,Y$119)+'СЕТ СН'!$I$12+СВЦЭМ!$D$10+'СЕТ СН'!$I$6-'СЕТ СН'!$I$22</f>
        <v>1388.24689425</v>
      </c>
    </row>
    <row r="149" spans="1:26" ht="15.75" x14ac:dyDescent="0.2">
      <c r="A149" s="35">
        <f t="shared" si="3"/>
        <v>44012</v>
      </c>
      <c r="B149" s="36">
        <f>SUMIFS(СВЦЭМ!$C$33:$C$776,СВЦЭМ!$A$33:$A$776,$A149,СВЦЭМ!$B$33:$B$776,B$119)+'СЕТ СН'!$I$12+СВЦЭМ!$D$10+'СЕТ СН'!$I$6-'СЕТ СН'!$I$22</f>
        <v>1515.7537628099999</v>
      </c>
      <c r="C149" s="36">
        <f>SUMIFS(СВЦЭМ!$C$33:$C$776,СВЦЭМ!$A$33:$A$776,$A149,СВЦЭМ!$B$33:$B$776,C$119)+'СЕТ СН'!$I$12+СВЦЭМ!$D$10+'СЕТ СН'!$I$6-'СЕТ СН'!$I$22</f>
        <v>1485.0148900900001</v>
      </c>
      <c r="D149" s="36">
        <f>SUMIFS(СВЦЭМ!$C$33:$C$776,СВЦЭМ!$A$33:$A$776,$A149,СВЦЭМ!$B$33:$B$776,D$119)+'СЕТ СН'!$I$12+СВЦЭМ!$D$10+'СЕТ СН'!$I$6-'СЕТ СН'!$I$22</f>
        <v>1467.3648289499999</v>
      </c>
      <c r="E149" s="36">
        <f>SUMIFS(СВЦЭМ!$C$33:$C$776,СВЦЭМ!$A$33:$A$776,$A149,СВЦЭМ!$B$33:$B$776,E$119)+'СЕТ СН'!$I$12+СВЦЭМ!$D$10+'СЕТ СН'!$I$6-'СЕТ СН'!$I$22</f>
        <v>1460.3761485499999</v>
      </c>
      <c r="F149" s="36">
        <f>SUMIFS(СВЦЭМ!$C$33:$C$776,СВЦЭМ!$A$33:$A$776,$A149,СВЦЭМ!$B$33:$B$776,F$119)+'СЕТ СН'!$I$12+СВЦЭМ!$D$10+'СЕТ СН'!$I$6-'СЕТ СН'!$I$22</f>
        <v>1448.11735028</v>
      </c>
      <c r="G149" s="36">
        <f>SUMIFS(СВЦЭМ!$C$33:$C$776,СВЦЭМ!$A$33:$A$776,$A149,СВЦЭМ!$B$33:$B$776,G$119)+'СЕТ СН'!$I$12+СВЦЭМ!$D$10+'СЕТ СН'!$I$6-'СЕТ СН'!$I$22</f>
        <v>1464.6335036800001</v>
      </c>
      <c r="H149" s="36">
        <f>SUMIFS(СВЦЭМ!$C$33:$C$776,СВЦЭМ!$A$33:$A$776,$A149,СВЦЭМ!$B$33:$B$776,H$119)+'СЕТ СН'!$I$12+СВЦЭМ!$D$10+'СЕТ СН'!$I$6-'СЕТ СН'!$I$22</f>
        <v>1491.5657936099999</v>
      </c>
      <c r="I149" s="36">
        <f>SUMIFS(СВЦЭМ!$C$33:$C$776,СВЦЭМ!$A$33:$A$776,$A149,СВЦЭМ!$B$33:$B$776,I$119)+'СЕТ СН'!$I$12+СВЦЭМ!$D$10+'СЕТ СН'!$I$6-'СЕТ СН'!$I$22</f>
        <v>1504.1113934299999</v>
      </c>
      <c r="J149" s="36">
        <f>SUMIFS(СВЦЭМ!$C$33:$C$776,СВЦЭМ!$A$33:$A$776,$A149,СВЦЭМ!$B$33:$B$776,J$119)+'СЕТ СН'!$I$12+СВЦЭМ!$D$10+'СЕТ СН'!$I$6-'СЕТ СН'!$I$22</f>
        <v>1444.61285746</v>
      </c>
      <c r="K149" s="36">
        <f>SUMIFS(СВЦЭМ!$C$33:$C$776,СВЦЭМ!$A$33:$A$776,$A149,СВЦЭМ!$B$33:$B$776,K$119)+'СЕТ СН'!$I$12+СВЦЭМ!$D$10+'СЕТ СН'!$I$6-'СЕТ СН'!$I$22</f>
        <v>1338.2829748700001</v>
      </c>
      <c r="L149" s="36">
        <f>SUMIFS(СВЦЭМ!$C$33:$C$776,СВЦЭМ!$A$33:$A$776,$A149,СВЦЭМ!$B$33:$B$776,L$119)+'СЕТ СН'!$I$12+СВЦЭМ!$D$10+'СЕТ СН'!$I$6-'СЕТ СН'!$I$22</f>
        <v>1246.4859435599999</v>
      </c>
      <c r="M149" s="36">
        <f>SUMIFS(СВЦЭМ!$C$33:$C$776,СВЦЭМ!$A$33:$A$776,$A149,СВЦЭМ!$B$33:$B$776,M$119)+'СЕТ СН'!$I$12+СВЦЭМ!$D$10+'СЕТ СН'!$I$6-'СЕТ СН'!$I$22</f>
        <v>1239.9928612199999</v>
      </c>
      <c r="N149" s="36">
        <f>SUMIFS(СВЦЭМ!$C$33:$C$776,СВЦЭМ!$A$33:$A$776,$A149,СВЦЭМ!$B$33:$B$776,N$119)+'СЕТ СН'!$I$12+СВЦЭМ!$D$10+'СЕТ СН'!$I$6-'СЕТ СН'!$I$22</f>
        <v>1268.5359178199999</v>
      </c>
      <c r="O149" s="36">
        <f>SUMIFS(СВЦЭМ!$C$33:$C$776,СВЦЭМ!$A$33:$A$776,$A149,СВЦЭМ!$B$33:$B$776,O$119)+'СЕТ СН'!$I$12+СВЦЭМ!$D$10+'СЕТ СН'!$I$6-'СЕТ СН'!$I$22</f>
        <v>1265.61703382</v>
      </c>
      <c r="P149" s="36">
        <f>SUMIFS(СВЦЭМ!$C$33:$C$776,СВЦЭМ!$A$33:$A$776,$A149,СВЦЭМ!$B$33:$B$776,P$119)+'СЕТ СН'!$I$12+СВЦЭМ!$D$10+'СЕТ СН'!$I$6-'СЕТ СН'!$I$22</f>
        <v>1265.81312226</v>
      </c>
      <c r="Q149" s="36">
        <f>SUMIFS(СВЦЭМ!$C$33:$C$776,СВЦЭМ!$A$33:$A$776,$A149,СВЦЭМ!$B$33:$B$776,Q$119)+'СЕТ СН'!$I$12+СВЦЭМ!$D$10+'СЕТ СН'!$I$6-'СЕТ СН'!$I$22</f>
        <v>1270.8539801899999</v>
      </c>
      <c r="R149" s="36">
        <f>SUMIFS(СВЦЭМ!$C$33:$C$776,СВЦЭМ!$A$33:$A$776,$A149,СВЦЭМ!$B$33:$B$776,R$119)+'СЕТ СН'!$I$12+СВЦЭМ!$D$10+'СЕТ СН'!$I$6-'СЕТ СН'!$I$22</f>
        <v>1275.07702277</v>
      </c>
      <c r="S149" s="36">
        <f>SUMIFS(СВЦЭМ!$C$33:$C$776,СВЦЭМ!$A$33:$A$776,$A149,СВЦЭМ!$B$33:$B$776,S$119)+'СЕТ СН'!$I$12+СВЦЭМ!$D$10+'СЕТ СН'!$I$6-'СЕТ СН'!$I$22</f>
        <v>1276.8652571699999</v>
      </c>
      <c r="T149" s="36">
        <f>SUMIFS(СВЦЭМ!$C$33:$C$776,СВЦЭМ!$A$33:$A$776,$A149,СВЦЭМ!$B$33:$B$776,T$119)+'СЕТ СН'!$I$12+СВЦЭМ!$D$10+'СЕТ СН'!$I$6-'СЕТ СН'!$I$22</f>
        <v>1280.0587758900001</v>
      </c>
      <c r="U149" s="36">
        <f>SUMIFS(СВЦЭМ!$C$33:$C$776,СВЦЭМ!$A$33:$A$776,$A149,СВЦЭМ!$B$33:$B$776,U$119)+'СЕТ СН'!$I$12+СВЦЭМ!$D$10+'СЕТ СН'!$I$6-'СЕТ СН'!$I$22</f>
        <v>1275.55813489</v>
      </c>
      <c r="V149" s="36">
        <f>SUMIFS(СВЦЭМ!$C$33:$C$776,СВЦЭМ!$A$33:$A$776,$A149,СВЦЭМ!$B$33:$B$776,V$119)+'СЕТ СН'!$I$12+СВЦЭМ!$D$10+'СЕТ СН'!$I$6-'СЕТ СН'!$I$22</f>
        <v>1266.7880180300001</v>
      </c>
      <c r="W149" s="36">
        <f>SUMIFS(СВЦЭМ!$C$33:$C$776,СВЦЭМ!$A$33:$A$776,$A149,СВЦЭМ!$B$33:$B$776,W$119)+'СЕТ СН'!$I$12+СВЦЭМ!$D$10+'СЕТ СН'!$I$6-'СЕТ СН'!$I$22</f>
        <v>1235.07258181</v>
      </c>
      <c r="X149" s="36">
        <f>SUMIFS(СВЦЭМ!$C$33:$C$776,СВЦЭМ!$A$33:$A$776,$A149,СВЦЭМ!$B$33:$B$776,X$119)+'СЕТ СН'!$I$12+СВЦЭМ!$D$10+'СЕТ СН'!$I$6-'СЕТ СН'!$I$22</f>
        <v>1283.96415716</v>
      </c>
      <c r="Y149" s="36">
        <f>SUMIFS(СВЦЭМ!$C$33:$C$776,СВЦЭМ!$A$33:$A$776,$A149,СВЦЭМ!$B$33:$B$776,Y$119)+'СЕТ СН'!$I$12+СВЦЭМ!$D$10+'СЕТ СН'!$I$6-'СЕТ СН'!$I$22</f>
        <v>1390.6893483399999</v>
      </c>
    </row>
    <row r="150" spans="1:26" ht="15.75" hidden="1" x14ac:dyDescent="0.2">
      <c r="A150" s="35">
        <f t="shared" si="3"/>
        <v>44013</v>
      </c>
      <c r="B150" s="36">
        <f>SUMIFS(СВЦЭМ!$C$33:$C$776,СВЦЭМ!$A$33:$A$776,$A150,СВЦЭМ!$B$33:$B$776,B$119)+'СЕТ СН'!$I$12+СВЦЭМ!$D$10+'СЕТ СН'!$I$6-'СЕТ СН'!$I$22</f>
        <v>551.95000804999995</v>
      </c>
      <c r="C150" s="36">
        <f>SUMIFS(СВЦЭМ!$C$33:$C$776,СВЦЭМ!$A$33:$A$776,$A150,СВЦЭМ!$B$33:$B$776,C$119)+'СЕТ СН'!$I$12+СВЦЭМ!$D$10+'СЕТ СН'!$I$6-'СЕТ СН'!$I$22</f>
        <v>551.95000804999995</v>
      </c>
      <c r="D150" s="36">
        <f>SUMIFS(СВЦЭМ!$C$33:$C$776,СВЦЭМ!$A$33:$A$776,$A150,СВЦЭМ!$B$33:$B$776,D$119)+'СЕТ СН'!$I$12+СВЦЭМ!$D$10+'СЕТ СН'!$I$6-'СЕТ СН'!$I$22</f>
        <v>551.95000804999995</v>
      </c>
      <c r="E150" s="36">
        <f>SUMIFS(СВЦЭМ!$C$33:$C$776,СВЦЭМ!$A$33:$A$776,$A150,СВЦЭМ!$B$33:$B$776,E$119)+'СЕТ СН'!$I$12+СВЦЭМ!$D$10+'СЕТ СН'!$I$6-'СЕТ СН'!$I$22</f>
        <v>551.95000804999995</v>
      </c>
      <c r="F150" s="36">
        <f>SUMIFS(СВЦЭМ!$C$33:$C$776,СВЦЭМ!$A$33:$A$776,$A150,СВЦЭМ!$B$33:$B$776,F$119)+'СЕТ СН'!$I$12+СВЦЭМ!$D$10+'СЕТ СН'!$I$6-'СЕТ СН'!$I$22</f>
        <v>551.95000804999995</v>
      </c>
      <c r="G150" s="36">
        <f>SUMIFS(СВЦЭМ!$C$33:$C$776,СВЦЭМ!$A$33:$A$776,$A150,СВЦЭМ!$B$33:$B$776,G$119)+'СЕТ СН'!$I$12+СВЦЭМ!$D$10+'СЕТ СН'!$I$6-'СЕТ СН'!$I$22</f>
        <v>551.95000804999995</v>
      </c>
      <c r="H150" s="36">
        <f>SUMIFS(СВЦЭМ!$C$33:$C$776,СВЦЭМ!$A$33:$A$776,$A150,СВЦЭМ!$B$33:$B$776,H$119)+'СЕТ СН'!$I$12+СВЦЭМ!$D$10+'СЕТ СН'!$I$6-'СЕТ СН'!$I$22</f>
        <v>551.95000804999995</v>
      </c>
      <c r="I150" s="36">
        <f>SUMIFS(СВЦЭМ!$C$33:$C$776,СВЦЭМ!$A$33:$A$776,$A150,СВЦЭМ!$B$33:$B$776,I$119)+'СЕТ СН'!$I$12+СВЦЭМ!$D$10+'СЕТ СН'!$I$6-'СЕТ СН'!$I$22</f>
        <v>551.95000804999995</v>
      </c>
      <c r="J150" s="36">
        <f>SUMIFS(СВЦЭМ!$C$33:$C$776,СВЦЭМ!$A$33:$A$776,$A150,СВЦЭМ!$B$33:$B$776,J$119)+'СЕТ СН'!$I$12+СВЦЭМ!$D$10+'СЕТ СН'!$I$6-'СЕТ СН'!$I$22</f>
        <v>551.95000804999995</v>
      </c>
      <c r="K150" s="36">
        <f>SUMIFS(СВЦЭМ!$C$33:$C$776,СВЦЭМ!$A$33:$A$776,$A150,СВЦЭМ!$B$33:$B$776,K$119)+'СЕТ СН'!$I$12+СВЦЭМ!$D$10+'СЕТ СН'!$I$6-'СЕТ СН'!$I$22</f>
        <v>551.95000804999995</v>
      </c>
      <c r="L150" s="36">
        <f>SUMIFS(СВЦЭМ!$C$33:$C$776,СВЦЭМ!$A$33:$A$776,$A150,СВЦЭМ!$B$33:$B$776,L$119)+'СЕТ СН'!$I$12+СВЦЭМ!$D$10+'СЕТ СН'!$I$6-'СЕТ СН'!$I$22</f>
        <v>551.95000804999995</v>
      </c>
      <c r="M150" s="36">
        <f>SUMIFS(СВЦЭМ!$C$33:$C$776,СВЦЭМ!$A$33:$A$776,$A150,СВЦЭМ!$B$33:$B$776,M$119)+'СЕТ СН'!$I$12+СВЦЭМ!$D$10+'СЕТ СН'!$I$6-'СЕТ СН'!$I$22</f>
        <v>551.95000804999995</v>
      </c>
      <c r="N150" s="36">
        <f>SUMIFS(СВЦЭМ!$C$33:$C$776,СВЦЭМ!$A$33:$A$776,$A150,СВЦЭМ!$B$33:$B$776,N$119)+'СЕТ СН'!$I$12+СВЦЭМ!$D$10+'СЕТ СН'!$I$6-'СЕТ СН'!$I$22</f>
        <v>551.95000804999995</v>
      </c>
      <c r="O150" s="36">
        <f>SUMIFS(СВЦЭМ!$C$33:$C$776,СВЦЭМ!$A$33:$A$776,$A150,СВЦЭМ!$B$33:$B$776,O$119)+'СЕТ СН'!$I$12+СВЦЭМ!$D$10+'СЕТ СН'!$I$6-'СЕТ СН'!$I$22</f>
        <v>551.95000804999995</v>
      </c>
      <c r="P150" s="36">
        <f>SUMIFS(СВЦЭМ!$C$33:$C$776,СВЦЭМ!$A$33:$A$776,$A150,СВЦЭМ!$B$33:$B$776,P$119)+'СЕТ СН'!$I$12+СВЦЭМ!$D$10+'СЕТ СН'!$I$6-'СЕТ СН'!$I$22</f>
        <v>551.95000804999995</v>
      </c>
      <c r="Q150" s="36">
        <f>SUMIFS(СВЦЭМ!$C$33:$C$776,СВЦЭМ!$A$33:$A$776,$A150,СВЦЭМ!$B$33:$B$776,Q$119)+'СЕТ СН'!$I$12+СВЦЭМ!$D$10+'СЕТ СН'!$I$6-'СЕТ СН'!$I$22</f>
        <v>551.95000804999995</v>
      </c>
      <c r="R150" s="36">
        <f>SUMIFS(СВЦЭМ!$C$33:$C$776,СВЦЭМ!$A$33:$A$776,$A150,СВЦЭМ!$B$33:$B$776,R$119)+'СЕТ СН'!$I$12+СВЦЭМ!$D$10+'СЕТ СН'!$I$6-'СЕТ СН'!$I$22</f>
        <v>551.95000804999995</v>
      </c>
      <c r="S150" s="36">
        <f>SUMIFS(СВЦЭМ!$C$33:$C$776,СВЦЭМ!$A$33:$A$776,$A150,СВЦЭМ!$B$33:$B$776,S$119)+'СЕТ СН'!$I$12+СВЦЭМ!$D$10+'СЕТ СН'!$I$6-'СЕТ СН'!$I$22</f>
        <v>551.95000804999995</v>
      </c>
      <c r="T150" s="36">
        <f>SUMIFS(СВЦЭМ!$C$33:$C$776,СВЦЭМ!$A$33:$A$776,$A150,СВЦЭМ!$B$33:$B$776,T$119)+'СЕТ СН'!$I$12+СВЦЭМ!$D$10+'СЕТ СН'!$I$6-'СЕТ СН'!$I$22</f>
        <v>551.95000804999995</v>
      </c>
      <c r="U150" s="36">
        <f>SUMIFS(СВЦЭМ!$C$33:$C$776,СВЦЭМ!$A$33:$A$776,$A150,СВЦЭМ!$B$33:$B$776,U$119)+'СЕТ СН'!$I$12+СВЦЭМ!$D$10+'СЕТ СН'!$I$6-'СЕТ СН'!$I$22</f>
        <v>551.95000804999995</v>
      </c>
      <c r="V150" s="36">
        <f>SUMIFS(СВЦЭМ!$C$33:$C$776,СВЦЭМ!$A$33:$A$776,$A150,СВЦЭМ!$B$33:$B$776,V$119)+'СЕТ СН'!$I$12+СВЦЭМ!$D$10+'СЕТ СН'!$I$6-'СЕТ СН'!$I$22</f>
        <v>551.95000804999995</v>
      </c>
      <c r="W150" s="36">
        <f>SUMIFS(СВЦЭМ!$C$33:$C$776,СВЦЭМ!$A$33:$A$776,$A150,СВЦЭМ!$B$33:$B$776,W$119)+'СЕТ СН'!$I$12+СВЦЭМ!$D$10+'СЕТ СН'!$I$6-'СЕТ СН'!$I$22</f>
        <v>551.95000804999995</v>
      </c>
      <c r="X150" s="36">
        <f>SUMIFS(СВЦЭМ!$C$33:$C$776,СВЦЭМ!$A$33:$A$776,$A150,СВЦЭМ!$B$33:$B$776,X$119)+'СЕТ СН'!$I$12+СВЦЭМ!$D$10+'СЕТ СН'!$I$6-'СЕТ СН'!$I$22</f>
        <v>551.95000804999995</v>
      </c>
      <c r="Y150" s="36">
        <f>SUMIFS(СВЦЭМ!$C$33:$C$776,СВЦЭМ!$A$33:$A$776,$A150,СВЦЭМ!$B$33:$B$776,Y$119)+'СЕТ СН'!$I$12+СВЦЭМ!$D$10+'СЕТ СН'!$I$6-'СЕТ СН'!$I$22</f>
        <v>551.95000804999995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5" t="s">
        <v>73</v>
      </c>
      <c r="B153" s="125"/>
      <c r="C153" s="125"/>
      <c r="D153" s="125"/>
      <c r="E153" s="125"/>
      <c r="F153" s="125"/>
      <c r="G153" s="125"/>
      <c r="H153" s="125"/>
      <c r="I153" s="125"/>
      <c r="J153" s="125"/>
      <c r="K153" s="125"/>
      <c r="L153" s="125"/>
      <c r="M153" s="125"/>
      <c r="N153" s="126" t="s">
        <v>29</v>
      </c>
      <c r="O153" s="126"/>
      <c r="P153" s="126"/>
      <c r="Q153" s="126"/>
      <c r="R153" s="126"/>
      <c r="S153" s="126"/>
      <c r="T153" s="126"/>
      <c r="U153" s="126"/>
      <c r="V153" s="39"/>
      <c r="W153" s="39"/>
      <c r="X153" s="39"/>
      <c r="Y153" s="39"/>
      <c r="Z153" s="39"/>
    </row>
    <row r="154" spans="1:26" ht="15.75" x14ac:dyDescent="0.25">
      <c r="A154" s="125"/>
      <c r="B154" s="125"/>
      <c r="C154" s="125"/>
      <c r="D154" s="125"/>
      <c r="E154" s="125"/>
      <c r="F154" s="125"/>
      <c r="G154" s="125"/>
      <c r="H154" s="125"/>
      <c r="I154" s="125"/>
      <c r="J154" s="125"/>
      <c r="K154" s="125"/>
      <c r="L154" s="125"/>
      <c r="M154" s="125"/>
      <c r="N154" s="127" t="s">
        <v>0</v>
      </c>
      <c r="O154" s="127"/>
      <c r="P154" s="127" t="s">
        <v>1</v>
      </c>
      <c r="Q154" s="127"/>
      <c r="R154" s="127" t="s">
        <v>2</v>
      </c>
      <c r="S154" s="127"/>
      <c r="T154" s="127" t="s">
        <v>3</v>
      </c>
      <c r="U154" s="127"/>
      <c r="V154" s="32"/>
      <c r="W154" s="32"/>
      <c r="X154" s="32"/>
      <c r="Y154" s="32"/>
    </row>
    <row r="155" spans="1:26" ht="15.75" x14ac:dyDescent="0.2">
      <c r="A155" s="125"/>
      <c r="B155" s="125"/>
      <c r="C155" s="125"/>
      <c r="D155" s="125"/>
      <c r="E155" s="125"/>
      <c r="F155" s="125"/>
      <c r="G155" s="125"/>
      <c r="H155" s="125"/>
      <c r="I155" s="125"/>
      <c r="J155" s="125"/>
      <c r="K155" s="125"/>
      <c r="L155" s="125"/>
      <c r="M155" s="125"/>
      <c r="N155" s="128">
        <f>СВЦЭМ!$D$12+'СЕТ СН'!$F$13-'СЕТ СН'!$F$23</f>
        <v>476745.4270696452</v>
      </c>
      <c r="O155" s="129"/>
      <c r="P155" s="128">
        <f>СВЦЭМ!$D$12+'СЕТ СН'!$F$13-'СЕТ СН'!$G$23</f>
        <v>476745.4270696452</v>
      </c>
      <c r="Q155" s="129"/>
      <c r="R155" s="128">
        <f>СВЦЭМ!$D$12+'СЕТ СН'!$F$13-'СЕТ СН'!$H$23</f>
        <v>476745.4270696452</v>
      </c>
      <c r="S155" s="129"/>
      <c r="T155" s="128">
        <f>СВЦЭМ!$D$12+'СЕТ СН'!$F$13-'СЕТ СН'!$I$23</f>
        <v>476745.4270696452</v>
      </c>
      <c r="U155" s="129"/>
      <c r="V155" s="40"/>
      <c r="W155" s="40"/>
      <c r="X155" s="40"/>
      <c r="Y155" s="40"/>
    </row>
    <row r="156" spans="1:26" x14ac:dyDescent="0.25">
      <c r="A156" s="153"/>
      <c r="B156" s="153"/>
      <c r="C156" s="153"/>
      <c r="D156" s="153"/>
      <c r="E156" s="153"/>
      <c r="F156" s="154"/>
      <c r="G156" s="154"/>
      <c r="H156" s="154"/>
      <c r="I156" s="154"/>
      <c r="J156" s="154"/>
      <c r="K156" s="154"/>
      <c r="L156" s="154"/>
      <c r="M156" s="154"/>
    </row>
    <row r="157" spans="1:26" ht="15.75" x14ac:dyDescent="0.25">
      <c r="A157" s="144" t="s">
        <v>74</v>
      </c>
      <c r="B157" s="145"/>
      <c r="C157" s="145"/>
      <c r="D157" s="145"/>
      <c r="E157" s="145"/>
      <c r="F157" s="145"/>
      <c r="G157" s="145"/>
      <c r="H157" s="145"/>
      <c r="I157" s="145"/>
      <c r="J157" s="145"/>
      <c r="K157" s="145"/>
      <c r="L157" s="145"/>
      <c r="M157" s="146"/>
      <c r="N157" s="126" t="s">
        <v>29</v>
      </c>
      <c r="O157" s="126"/>
      <c r="P157" s="126"/>
      <c r="Q157" s="126"/>
      <c r="R157" s="126"/>
      <c r="S157" s="126"/>
      <c r="T157" s="126"/>
      <c r="U157" s="126"/>
    </row>
    <row r="158" spans="1:26" ht="15.75" x14ac:dyDescent="0.25">
      <c r="A158" s="147"/>
      <c r="B158" s="148"/>
      <c r="C158" s="148"/>
      <c r="D158" s="148"/>
      <c r="E158" s="148"/>
      <c r="F158" s="148"/>
      <c r="G158" s="148"/>
      <c r="H158" s="148"/>
      <c r="I158" s="148"/>
      <c r="J158" s="148"/>
      <c r="K158" s="148"/>
      <c r="L158" s="148"/>
      <c r="M158" s="149"/>
      <c r="N158" s="127" t="s">
        <v>0</v>
      </c>
      <c r="O158" s="127"/>
      <c r="P158" s="127" t="s">
        <v>1</v>
      </c>
      <c r="Q158" s="127"/>
      <c r="R158" s="127" t="s">
        <v>2</v>
      </c>
      <c r="S158" s="127"/>
      <c r="T158" s="127" t="s">
        <v>3</v>
      </c>
      <c r="U158" s="127"/>
    </row>
    <row r="159" spans="1:26" ht="15.75" x14ac:dyDescent="0.25">
      <c r="A159" s="150"/>
      <c r="B159" s="151"/>
      <c r="C159" s="151"/>
      <c r="D159" s="151"/>
      <c r="E159" s="151"/>
      <c r="F159" s="151"/>
      <c r="G159" s="151"/>
      <c r="H159" s="151"/>
      <c r="I159" s="151"/>
      <c r="J159" s="151"/>
      <c r="K159" s="151"/>
      <c r="L159" s="151"/>
      <c r="M159" s="152"/>
      <c r="N159" s="143">
        <f>'СЕТ СН'!$F$7</f>
        <v>474576.96</v>
      </c>
      <c r="O159" s="143"/>
      <c r="P159" s="143">
        <f>'СЕТ СН'!$G$7</f>
        <v>827486.86</v>
      </c>
      <c r="Q159" s="143"/>
      <c r="R159" s="143">
        <f>'СЕТ СН'!$H$7</f>
        <v>834163.81</v>
      </c>
      <c r="S159" s="143"/>
      <c r="T159" s="143">
        <f>'СЕТ СН'!$I$7</f>
        <v>528373.91</v>
      </c>
      <c r="U159" s="143"/>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2" t="s">
        <v>40</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7" ht="32.25" customHeight="1" x14ac:dyDescent="0.2">
      <c r="A4" s="142" t="s">
        <v>10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6"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01.06.2020</v>
      </c>
      <c r="B12" s="36">
        <f>SUMIFS(СВЦЭМ!$D$33:$D$776,СВЦЭМ!$A$33:$A$776,$A12,СВЦЭМ!$B$33:$B$776,B$11)+'СЕТ СН'!$F$14+СВЦЭМ!$D$10+'СЕТ СН'!$F$5-'СЕТ СН'!$F$24</f>
        <v>1884.1664627499999</v>
      </c>
      <c r="C12" s="36">
        <f>SUMIFS(СВЦЭМ!$D$33:$D$776,СВЦЭМ!$A$33:$A$776,$A12,СВЦЭМ!$B$33:$B$776,C$11)+'СЕТ СН'!$F$14+СВЦЭМ!$D$10+'СЕТ СН'!$F$5-'СЕТ СН'!$F$24</f>
        <v>1896.2196478599999</v>
      </c>
      <c r="D12" s="36">
        <f>SUMIFS(СВЦЭМ!$D$33:$D$776,СВЦЭМ!$A$33:$A$776,$A12,СВЦЭМ!$B$33:$B$776,D$11)+'СЕТ СН'!$F$14+СВЦЭМ!$D$10+'СЕТ СН'!$F$5-'СЕТ СН'!$F$24</f>
        <v>1914.1273816200001</v>
      </c>
      <c r="E12" s="36">
        <f>SUMIFS(СВЦЭМ!$D$33:$D$776,СВЦЭМ!$A$33:$A$776,$A12,СВЦЭМ!$B$33:$B$776,E$11)+'СЕТ СН'!$F$14+СВЦЭМ!$D$10+'СЕТ СН'!$F$5-'СЕТ СН'!$F$24</f>
        <v>1922.5226968000002</v>
      </c>
      <c r="F12" s="36">
        <f>SUMIFS(СВЦЭМ!$D$33:$D$776,СВЦЭМ!$A$33:$A$776,$A12,СВЦЭМ!$B$33:$B$776,F$11)+'СЕТ СН'!$F$14+СВЦЭМ!$D$10+'СЕТ СН'!$F$5-'СЕТ СН'!$F$24</f>
        <v>1922.4560225999999</v>
      </c>
      <c r="G12" s="36">
        <f>SUMIFS(СВЦЭМ!$D$33:$D$776,СВЦЭМ!$A$33:$A$776,$A12,СВЦЭМ!$B$33:$B$776,G$11)+'СЕТ СН'!$F$14+СВЦЭМ!$D$10+'СЕТ СН'!$F$5-'СЕТ СН'!$F$24</f>
        <v>1918.7882662900001</v>
      </c>
      <c r="H12" s="36">
        <f>SUMIFS(СВЦЭМ!$D$33:$D$776,СВЦЭМ!$A$33:$A$776,$A12,СВЦЭМ!$B$33:$B$776,H$11)+'СЕТ СН'!$F$14+СВЦЭМ!$D$10+'СЕТ СН'!$F$5-'СЕТ СН'!$F$24</f>
        <v>1902.4205933799999</v>
      </c>
      <c r="I12" s="36">
        <f>SUMIFS(СВЦЭМ!$D$33:$D$776,СВЦЭМ!$A$33:$A$776,$A12,СВЦЭМ!$B$33:$B$776,I$11)+'СЕТ СН'!$F$14+СВЦЭМ!$D$10+'СЕТ СН'!$F$5-'СЕТ СН'!$F$24</f>
        <v>1891.44763347</v>
      </c>
      <c r="J12" s="36">
        <f>SUMIFS(СВЦЭМ!$D$33:$D$776,СВЦЭМ!$A$33:$A$776,$A12,СВЦЭМ!$B$33:$B$776,J$11)+'СЕТ СН'!$F$14+СВЦЭМ!$D$10+'СЕТ СН'!$F$5-'СЕТ СН'!$F$24</f>
        <v>1855.07154111</v>
      </c>
      <c r="K12" s="36">
        <f>SUMIFS(СВЦЭМ!$D$33:$D$776,СВЦЭМ!$A$33:$A$776,$A12,СВЦЭМ!$B$33:$B$776,K$11)+'СЕТ СН'!$F$14+СВЦЭМ!$D$10+'СЕТ СН'!$F$5-'СЕТ СН'!$F$24</f>
        <v>1793.2856101100001</v>
      </c>
      <c r="L12" s="36">
        <f>SUMIFS(СВЦЭМ!$D$33:$D$776,СВЦЭМ!$A$33:$A$776,$A12,СВЦЭМ!$B$33:$B$776,L$11)+'СЕТ СН'!$F$14+СВЦЭМ!$D$10+'СЕТ СН'!$F$5-'СЕТ СН'!$F$24</f>
        <v>1818.5497763100002</v>
      </c>
      <c r="M12" s="36">
        <f>SUMIFS(СВЦЭМ!$D$33:$D$776,СВЦЭМ!$A$33:$A$776,$A12,СВЦЭМ!$B$33:$B$776,M$11)+'СЕТ СН'!$F$14+СВЦЭМ!$D$10+'СЕТ СН'!$F$5-'СЕТ СН'!$F$24</f>
        <v>1836.4763500700001</v>
      </c>
      <c r="N12" s="36">
        <f>SUMIFS(СВЦЭМ!$D$33:$D$776,СВЦЭМ!$A$33:$A$776,$A12,СВЦЭМ!$B$33:$B$776,N$11)+'СЕТ СН'!$F$14+СВЦЭМ!$D$10+'СЕТ СН'!$F$5-'СЕТ СН'!$F$24</f>
        <v>1831.56225679</v>
      </c>
      <c r="O12" s="36">
        <f>SUMIFS(СВЦЭМ!$D$33:$D$776,СВЦЭМ!$A$33:$A$776,$A12,СВЦЭМ!$B$33:$B$776,O$11)+'СЕТ СН'!$F$14+СВЦЭМ!$D$10+'СЕТ СН'!$F$5-'СЕТ СН'!$F$24</f>
        <v>1818.4047714799999</v>
      </c>
      <c r="P12" s="36">
        <f>SUMIFS(СВЦЭМ!$D$33:$D$776,СВЦЭМ!$A$33:$A$776,$A12,СВЦЭМ!$B$33:$B$776,P$11)+'СЕТ СН'!$F$14+СВЦЭМ!$D$10+'СЕТ СН'!$F$5-'СЕТ СН'!$F$24</f>
        <v>1811.40831714</v>
      </c>
      <c r="Q12" s="36">
        <f>SUMIFS(СВЦЭМ!$D$33:$D$776,СВЦЭМ!$A$33:$A$776,$A12,СВЦЭМ!$B$33:$B$776,Q$11)+'СЕТ СН'!$F$14+СВЦЭМ!$D$10+'СЕТ СН'!$F$5-'СЕТ СН'!$F$24</f>
        <v>1815.3071367</v>
      </c>
      <c r="R12" s="36">
        <f>SUMIFS(СВЦЭМ!$D$33:$D$776,СВЦЭМ!$A$33:$A$776,$A12,СВЦЭМ!$B$33:$B$776,R$11)+'СЕТ СН'!$F$14+СВЦЭМ!$D$10+'СЕТ СН'!$F$5-'СЕТ СН'!$F$24</f>
        <v>1809.04593436</v>
      </c>
      <c r="S12" s="36">
        <f>SUMIFS(СВЦЭМ!$D$33:$D$776,СВЦЭМ!$A$33:$A$776,$A12,СВЦЭМ!$B$33:$B$776,S$11)+'СЕТ СН'!$F$14+СВЦЭМ!$D$10+'СЕТ СН'!$F$5-'СЕТ СН'!$F$24</f>
        <v>1812.54897564</v>
      </c>
      <c r="T12" s="36">
        <f>SUMIFS(СВЦЭМ!$D$33:$D$776,СВЦЭМ!$A$33:$A$776,$A12,СВЦЭМ!$B$33:$B$776,T$11)+'СЕТ СН'!$F$14+СВЦЭМ!$D$10+'СЕТ СН'!$F$5-'СЕТ СН'!$F$24</f>
        <v>1821.7317974900002</v>
      </c>
      <c r="U12" s="36">
        <f>SUMIFS(СВЦЭМ!$D$33:$D$776,СВЦЭМ!$A$33:$A$776,$A12,СВЦЭМ!$B$33:$B$776,U$11)+'СЕТ СН'!$F$14+СВЦЭМ!$D$10+'СЕТ СН'!$F$5-'СЕТ СН'!$F$24</f>
        <v>1797.7087285600001</v>
      </c>
      <c r="V12" s="36">
        <f>SUMIFS(СВЦЭМ!$D$33:$D$776,СВЦЭМ!$A$33:$A$776,$A12,СВЦЭМ!$B$33:$B$776,V$11)+'СЕТ СН'!$F$14+СВЦЭМ!$D$10+'СЕТ СН'!$F$5-'СЕТ СН'!$F$24</f>
        <v>1811.97783602</v>
      </c>
      <c r="W12" s="36">
        <f>SUMIFS(СВЦЭМ!$D$33:$D$776,СВЦЭМ!$A$33:$A$776,$A12,СВЦЭМ!$B$33:$B$776,W$11)+'СЕТ СН'!$F$14+СВЦЭМ!$D$10+'СЕТ СН'!$F$5-'СЕТ СН'!$F$24</f>
        <v>1835.2404957600002</v>
      </c>
      <c r="X12" s="36">
        <f>SUMIFS(СВЦЭМ!$D$33:$D$776,СВЦЭМ!$A$33:$A$776,$A12,СВЦЭМ!$B$33:$B$776,X$11)+'СЕТ СН'!$F$14+СВЦЭМ!$D$10+'СЕТ СН'!$F$5-'СЕТ СН'!$F$24</f>
        <v>1807.7010949599999</v>
      </c>
      <c r="Y12" s="36">
        <f>SUMIFS(СВЦЭМ!$D$33:$D$776,СВЦЭМ!$A$33:$A$776,$A12,СВЦЭМ!$B$33:$B$776,Y$11)+'СЕТ СН'!$F$14+СВЦЭМ!$D$10+'СЕТ СН'!$F$5-'СЕТ СН'!$F$24</f>
        <v>1838.4748247699999</v>
      </c>
      <c r="AA12" s="45"/>
    </row>
    <row r="13" spans="1:27" ht="15.75" x14ac:dyDescent="0.2">
      <c r="A13" s="35">
        <f>A12+1</f>
        <v>43984</v>
      </c>
      <c r="B13" s="36">
        <f>SUMIFS(СВЦЭМ!$D$33:$D$776,СВЦЭМ!$A$33:$A$776,$A13,СВЦЭМ!$B$33:$B$776,B$11)+'СЕТ СН'!$F$14+СВЦЭМ!$D$10+'СЕТ СН'!$F$5-'СЕТ СН'!$F$24</f>
        <v>1860.40489196</v>
      </c>
      <c r="C13" s="36">
        <f>SUMIFS(СВЦЭМ!$D$33:$D$776,СВЦЭМ!$A$33:$A$776,$A13,СВЦЭМ!$B$33:$B$776,C$11)+'СЕТ СН'!$F$14+СВЦЭМ!$D$10+'СЕТ СН'!$F$5-'СЕТ СН'!$F$24</f>
        <v>1906.7155292299999</v>
      </c>
      <c r="D13" s="36">
        <f>SUMIFS(СВЦЭМ!$D$33:$D$776,СВЦЭМ!$A$33:$A$776,$A13,СВЦЭМ!$B$33:$B$776,D$11)+'СЕТ СН'!$F$14+СВЦЭМ!$D$10+'СЕТ СН'!$F$5-'СЕТ СН'!$F$24</f>
        <v>1935.80811569</v>
      </c>
      <c r="E13" s="36">
        <f>SUMIFS(СВЦЭМ!$D$33:$D$776,СВЦЭМ!$A$33:$A$776,$A13,СВЦЭМ!$B$33:$B$776,E$11)+'СЕТ СН'!$F$14+СВЦЭМ!$D$10+'СЕТ СН'!$F$5-'СЕТ СН'!$F$24</f>
        <v>1944.61199614</v>
      </c>
      <c r="F13" s="36">
        <f>SUMIFS(СВЦЭМ!$D$33:$D$776,СВЦЭМ!$A$33:$A$776,$A13,СВЦЭМ!$B$33:$B$776,F$11)+'СЕТ СН'!$F$14+СВЦЭМ!$D$10+'СЕТ СН'!$F$5-'СЕТ СН'!$F$24</f>
        <v>1948.1293814200001</v>
      </c>
      <c r="G13" s="36">
        <f>SUMIFS(СВЦЭМ!$D$33:$D$776,СВЦЭМ!$A$33:$A$776,$A13,СВЦЭМ!$B$33:$B$776,G$11)+'СЕТ СН'!$F$14+СВЦЭМ!$D$10+'СЕТ СН'!$F$5-'СЕТ СН'!$F$24</f>
        <v>1943.4807803900001</v>
      </c>
      <c r="H13" s="36">
        <f>SUMIFS(СВЦЭМ!$D$33:$D$776,СВЦЭМ!$A$33:$A$776,$A13,СВЦЭМ!$B$33:$B$776,H$11)+'СЕТ СН'!$F$14+СВЦЭМ!$D$10+'СЕТ СН'!$F$5-'СЕТ СН'!$F$24</f>
        <v>1899.5735421899999</v>
      </c>
      <c r="I13" s="36">
        <f>SUMIFS(СВЦЭМ!$D$33:$D$776,СВЦЭМ!$A$33:$A$776,$A13,СВЦЭМ!$B$33:$B$776,I$11)+'СЕТ СН'!$F$14+СВЦЭМ!$D$10+'СЕТ СН'!$F$5-'СЕТ СН'!$F$24</f>
        <v>1850.10531797</v>
      </c>
      <c r="J13" s="36">
        <f>SUMIFS(СВЦЭМ!$D$33:$D$776,СВЦЭМ!$A$33:$A$776,$A13,СВЦЭМ!$B$33:$B$776,J$11)+'СЕТ СН'!$F$14+СВЦЭМ!$D$10+'СЕТ СН'!$F$5-'СЕТ СН'!$F$24</f>
        <v>1871.0208387600001</v>
      </c>
      <c r="K13" s="36">
        <f>SUMIFS(СВЦЭМ!$D$33:$D$776,СВЦЭМ!$A$33:$A$776,$A13,СВЦЭМ!$B$33:$B$776,K$11)+'СЕТ СН'!$F$14+СВЦЭМ!$D$10+'СЕТ СН'!$F$5-'СЕТ СН'!$F$24</f>
        <v>1866.9283367799999</v>
      </c>
      <c r="L13" s="36">
        <f>SUMIFS(СВЦЭМ!$D$33:$D$776,СВЦЭМ!$A$33:$A$776,$A13,СВЦЭМ!$B$33:$B$776,L$11)+'СЕТ СН'!$F$14+СВЦЭМ!$D$10+'СЕТ СН'!$F$5-'СЕТ СН'!$F$24</f>
        <v>1855.7528663000001</v>
      </c>
      <c r="M13" s="36">
        <f>SUMIFS(СВЦЭМ!$D$33:$D$776,СВЦЭМ!$A$33:$A$776,$A13,СВЦЭМ!$B$33:$B$776,M$11)+'СЕТ СН'!$F$14+СВЦЭМ!$D$10+'СЕТ СН'!$F$5-'СЕТ СН'!$F$24</f>
        <v>1832.4989000599999</v>
      </c>
      <c r="N13" s="36">
        <f>SUMIFS(СВЦЭМ!$D$33:$D$776,СВЦЭМ!$A$33:$A$776,$A13,СВЦЭМ!$B$33:$B$776,N$11)+'СЕТ СН'!$F$14+СВЦЭМ!$D$10+'СЕТ СН'!$F$5-'СЕТ СН'!$F$24</f>
        <v>1826.53256083</v>
      </c>
      <c r="O13" s="36">
        <f>SUMIFS(СВЦЭМ!$D$33:$D$776,СВЦЭМ!$A$33:$A$776,$A13,СВЦЭМ!$B$33:$B$776,O$11)+'СЕТ СН'!$F$14+СВЦЭМ!$D$10+'СЕТ СН'!$F$5-'СЕТ СН'!$F$24</f>
        <v>1827.65341029</v>
      </c>
      <c r="P13" s="36">
        <f>SUMIFS(СВЦЭМ!$D$33:$D$776,СВЦЭМ!$A$33:$A$776,$A13,СВЦЭМ!$B$33:$B$776,P$11)+'СЕТ СН'!$F$14+СВЦЭМ!$D$10+'СЕТ СН'!$F$5-'СЕТ СН'!$F$24</f>
        <v>1841.6033906800001</v>
      </c>
      <c r="Q13" s="36">
        <f>SUMIFS(СВЦЭМ!$D$33:$D$776,СВЦЭМ!$A$33:$A$776,$A13,СВЦЭМ!$B$33:$B$776,Q$11)+'СЕТ СН'!$F$14+СВЦЭМ!$D$10+'СЕТ СН'!$F$5-'СЕТ СН'!$F$24</f>
        <v>1837.80278942</v>
      </c>
      <c r="R13" s="36">
        <f>SUMIFS(СВЦЭМ!$D$33:$D$776,СВЦЭМ!$A$33:$A$776,$A13,СВЦЭМ!$B$33:$B$776,R$11)+'СЕТ СН'!$F$14+СВЦЭМ!$D$10+'СЕТ СН'!$F$5-'СЕТ СН'!$F$24</f>
        <v>1827.98116028</v>
      </c>
      <c r="S13" s="36">
        <f>SUMIFS(СВЦЭМ!$D$33:$D$776,СВЦЭМ!$A$33:$A$776,$A13,СВЦЭМ!$B$33:$B$776,S$11)+'СЕТ СН'!$F$14+СВЦЭМ!$D$10+'СЕТ СН'!$F$5-'СЕТ СН'!$F$24</f>
        <v>1839.2031262300002</v>
      </c>
      <c r="T13" s="36">
        <f>SUMIFS(СВЦЭМ!$D$33:$D$776,СВЦЭМ!$A$33:$A$776,$A13,СВЦЭМ!$B$33:$B$776,T$11)+'СЕТ СН'!$F$14+СВЦЭМ!$D$10+'СЕТ СН'!$F$5-'СЕТ СН'!$F$24</f>
        <v>1851.2522939</v>
      </c>
      <c r="U13" s="36">
        <f>SUMIFS(СВЦЭМ!$D$33:$D$776,СВЦЭМ!$A$33:$A$776,$A13,СВЦЭМ!$B$33:$B$776,U$11)+'СЕТ СН'!$F$14+СВЦЭМ!$D$10+'СЕТ СН'!$F$5-'СЕТ СН'!$F$24</f>
        <v>1835.6406037100001</v>
      </c>
      <c r="V13" s="36">
        <f>SUMIFS(СВЦЭМ!$D$33:$D$776,СВЦЭМ!$A$33:$A$776,$A13,СВЦЭМ!$B$33:$B$776,V$11)+'СЕТ СН'!$F$14+СВЦЭМ!$D$10+'СЕТ СН'!$F$5-'СЕТ СН'!$F$24</f>
        <v>1840.5865364000001</v>
      </c>
      <c r="W13" s="36">
        <f>SUMIFS(СВЦЭМ!$D$33:$D$776,СВЦЭМ!$A$33:$A$776,$A13,СВЦЭМ!$B$33:$B$776,W$11)+'СЕТ СН'!$F$14+СВЦЭМ!$D$10+'СЕТ СН'!$F$5-'СЕТ СН'!$F$24</f>
        <v>1835.3620100399999</v>
      </c>
      <c r="X13" s="36">
        <f>SUMIFS(СВЦЭМ!$D$33:$D$776,СВЦЭМ!$A$33:$A$776,$A13,СВЦЭМ!$B$33:$B$776,X$11)+'СЕТ СН'!$F$14+СВЦЭМ!$D$10+'СЕТ СН'!$F$5-'СЕТ СН'!$F$24</f>
        <v>1808.6974973800002</v>
      </c>
      <c r="Y13" s="36">
        <f>SUMIFS(СВЦЭМ!$D$33:$D$776,СВЦЭМ!$A$33:$A$776,$A13,СВЦЭМ!$B$33:$B$776,Y$11)+'СЕТ СН'!$F$14+СВЦЭМ!$D$10+'СЕТ СН'!$F$5-'СЕТ СН'!$F$24</f>
        <v>1807.0630876800001</v>
      </c>
    </row>
    <row r="14" spans="1:27" ht="15.75" x14ac:dyDescent="0.2">
      <c r="A14" s="35">
        <f t="shared" ref="A14:A42" si="0">A13+1</f>
        <v>43985</v>
      </c>
      <c r="B14" s="36">
        <f>SUMIFS(СВЦЭМ!$D$33:$D$776,СВЦЭМ!$A$33:$A$776,$A14,СВЦЭМ!$B$33:$B$776,B$11)+'СЕТ СН'!$F$14+СВЦЭМ!$D$10+'СЕТ СН'!$F$5-'СЕТ СН'!$F$24</f>
        <v>1923.95902297</v>
      </c>
      <c r="C14" s="36">
        <f>SUMIFS(СВЦЭМ!$D$33:$D$776,СВЦЭМ!$A$33:$A$776,$A14,СВЦЭМ!$B$33:$B$776,C$11)+'СЕТ СН'!$F$14+СВЦЭМ!$D$10+'СЕТ СН'!$F$5-'СЕТ СН'!$F$24</f>
        <v>1949.6668988700001</v>
      </c>
      <c r="D14" s="36">
        <f>SUMIFS(СВЦЭМ!$D$33:$D$776,СВЦЭМ!$A$33:$A$776,$A14,СВЦЭМ!$B$33:$B$776,D$11)+'СЕТ СН'!$F$14+СВЦЭМ!$D$10+'СЕТ СН'!$F$5-'СЕТ СН'!$F$24</f>
        <v>1953.10138693</v>
      </c>
      <c r="E14" s="36">
        <f>SUMIFS(СВЦЭМ!$D$33:$D$776,СВЦЭМ!$A$33:$A$776,$A14,СВЦЭМ!$B$33:$B$776,E$11)+'СЕТ СН'!$F$14+СВЦЭМ!$D$10+'СЕТ СН'!$F$5-'СЕТ СН'!$F$24</f>
        <v>1954.04195856</v>
      </c>
      <c r="F14" s="36">
        <f>SUMIFS(СВЦЭМ!$D$33:$D$776,СВЦЭМ!$A$33:$A$776,$A14,СВЦЭМ!$B$33:$B$776,F$11)+'СЕТ СН'!$F$14+СВЦЭМ!$D$10+'СЕТ СН'!$F$5-'СЕТ СН'!$F$24</f>
        <v>1950.36456069</v>
      </c>
      <c r="G14" s="36">
        <f>SUMIFS(СВЦЭМ!$D$33:$D$776,СВЦЭМ!$A$33:$A$776,$A14,СВЦЭМ!$B$33:$B$776,G$11)+'СЕТ СН'!$F$14+СВЦЭМ!$D$10+'СЕТ СН'!$F$5-'СЕТ СН'!$F$24</f>
        <v>1950.6454163000001</v>
      </c>
      <c r="H14" s="36">
        <f>SUMIFS(СВЦЭМ!$D$33:$D$776,СВЦЭМ!$A$33:$A$776,$A14,СВЦЭМ!$B$33:$B$776,H$11)+'СЕТ СН'!$F$14+СВЦЭМ!$D$10+'СЕТ СН'!$F$5-'СЕТ СН'!$F$24</f>
        <v>1950.6933579900001</v>
      </c>
      <c r="I14" s="36">
        <f>SUMIFS(СВЦЭМ!$D$33:$D$776,СВЦЭМ!$A$33:$A$776,$A14,СВЦЭМ!$B$33:$B$776,I$11)+'СЕТ СН'!$F$14+СВЦЭМ!$D$10+'СЕТ СН'!$F$5-'СЕТ СН'!$F$24</f>
        <v>1914.99983348</v>
      </c>
      <c r="J14" s="36">
        <f>SUMIFS(СВЦЭМ!$D$33:$D$776,СВЦЭМ!$A$33:$A$776,$A14,СВЦЭМ!$B$33:$B$776,J$11)+'СЕТ СН'!$F$14+СВЦЭМ!$D$10+'СЕТ СН'!$F$5-'СЕТ СН'!$F$24</f>
        <v>1926.8840369300001</v>
      </c>
      <c r="K14" s="36">
        <f>SUMIFS(СВЦЭМ!$D$33:$D$776,СВЦЭМ!$A$33:$A$776,$A14,СВЦЭМ!$B$33:$B$776,K$11)+'СЕТ СН'!$F$14+СВЦЭМ!$D$10+'СЕТ СН'!$F$5-'СЕТ СН'!$F$24</f>
        <v>1920.30684342</v>
      </c>
      <c r="L14" s="36">
        <f>SUMIFS(СВЦЭМ!$D$33:$D$776,СВЦЭМ!$A$33:$A$776,$A14,СВЦЭМ!$B$33:$B$776,L$11)+'СЕТ СН'!$F$14+СВЦЭМ!$D$10+'СЕТ СН'!$F$5-'СЕТ СН'!$F$24</f>
        <v>1872.71078012</v>
      </c>
      <c r="M14" s="36">
        <f>SUMIFS(СВЦЭМ!$D$33:$D$776,СВЦЭМ!$A$33:$A$776,$A14,СВЦЭМ!$B$33:$B$776,M$11)+'СЕТ СН'!$F$14+СВЦЭМ!$D$10+'СЕТ СН'!$F$5-'СЕТ СН'!$F$24</f>
        <v>1821.2277588100001</v>
      </c>
      <c r="N14" s="36">
        <f>SUMIFS(СВЦЭМ!$D$33:$D$776,СВЦЭМ!$A$33:$A$776,$A14,СВЦЭМ!$B$33:$B$776,N$11)+'СЕТ СН'!$F$14+СВЦЭМ!$D$10+'СЕТ СН'!$F$5-'СЕТ СН'!$F$24</f>
        <v>1805.0941424900002</v>
      </c>
      <c r="O14" s="36">
        <f>SUMIFS(СВЦЭМ!$D$33:$D$776,СВЦЭМ!$A$33:$A$776,$A14,СВЦЭМ!$B$33:$B$776,O$11)+'СЕТ СН'!$F$14+СВЦЭМ!$D$10+'СЕТ СН'!$F$5-'СЕТ СН'!$F$24</f>
        <v>1806.0189076300001</v>
      </c>
      <c r="P14" s="36">
        <f>SUMIFS(СВЦЭМ!$D$33:$D$776,СВЦЭМ!$A$33:$A$776,$A14,СВЦЭМ!$B$33:$B$776,P$11)+'СЕТ СН'!$F$14+СВЦЭМ!$D$10+'СЕТ СН'!$F$5-'СЕТ СН'!$F$24</f>
        <v>1812.03597543</v>
      </c>
      <c r="Q14" s="36">
        <f>SUMIFS(СВЦЭМ!$D$33:$D$776,СВЦЭМ!$A$33:$A$776,$A14,СВЦЭМ!$B$33:$B$776,Q$11)+'СЕТ СН'!$F$14+СВЦЭМ!$D$10+'СЕТ СН'!$F$5-'СЕТ СН'!$F$24</f>
        <v>1812.41969002</v>
      </c>
      <c r="R14" s="36">
        <f>SUMIFS(СВЦЭМ!$D$33:$D$776,СВЦЭМ!$A$33:$A$776,$A14,СВЦЭМ!$B$33:$B$776,R$11)+'СЕТ СН'!$F$14+СВЦЭМ!$D$10+'СЕТ СН'!$F$5-'СЕТ СН'!$F$24</f>
        <v>1807.2251599000001</v>
      </c>
      <c r="S14" s="36">
        <f>SUMIFS(СВЦЭМ!$D$33:$D$776,СВЦЭМ!$A$33:$A$776,$A14,СВЦЭМ!$B$33:$B$776,S$11)+'СЕТ СН'!$F$14+СВЦЭМ!$D$10+'СЕТ СН'!$F$5-'СЕТ СН'!$F$24</f>
        <v>1805.3766150199999</v>
      </c>
      <c r="T14" s="36">
        <f>SUMIFS(СВЦЭМ!$D$33:$D$776,СВЦЭМ!$A$33:$A$776,$A14,СВЦЭМ!$B$33:$B$776,T$11)+'СЕТ СН'!$F$14+СВЦЭМ!$D$10+'СЕТ СН'!$F$5-'СЕТ СН'!$F$24</f>
        <v>1833.46561335</v>
      </c>
      <c r="U14" s="36">
        <f>SUMIFS(СВЦЭМ!$D$33:$D$776,СВЦЭМ!$A$33:$A$776,$A14,СВЦЭМ!$B$33:$B$776,U$11)+'СЕТ СН'!$F$14+СВЦЭМ!$D$10+'СЕТ СН'!$F$5-'СЕТ СН'!$F$24</f>
        <v>1801.7717794800001</v>
      </c>
      <c r="V14" s="36">
        <f>SUMIFS(СВЦЭМ!$D$33:$D$776,СВЦЭМ!$A$33:$A$776,$A14,СВЦЭМ!$B$33:$B$776,V$11)+'СЕТ СН'!$F$14+СВЦЭМ!$D$10+'СЕТ СН'!$F$5-'СЕТ СН'!$F$24</f>
        <v>1749.5971944600001</v>
      </c>
      <c r="W14" s="36">
        <f>SUMIFS(СВЦЭМ!$D$33:$D$776,СВЦЭМ!$A$33:$A$776,$A14,СВЦЭМ!$B$33:$B$776,W$11)+'СЕТ СН'!$F$14+СВЦЭМ!$D$10+'СЕТ СН'!$F$5-'СЕТ СН'!$F$24</f>
        <v>1744.84302458</v>
      </c>
      <c r="X14" s="36">
        <f>SUMIFS(СВЦЭМ!$D$33:$D$776,СВЦЭМ!$A$33:$A$776,$A14,СВЦЭМ!$B$33:$B$776,X$11)+'СЕТ СН'!$F$14+СВЦЭМ!$D$10+'СЕТ СН'!$F$5-'СЕТ СН'!$F$24</f>
        <v>1796.8114133600002</v>
      </c>
      <c r="Y14" s="36">
        <f>SUMIFS(СВЦЭМ!$D$33:$D$776,СВЦЭМ!$A$33:$A$776,$A14,СВЦЭМ!$B$33:$B$776,Y$11)+'СЕТ СН'!$F$14+СВЦЭМ!$D$10+'СЕТ СН'!$F$5-'СЕТ СН'!$F$24</f>
        <v>1866.85816546</v>
      </c>
    </row>
    <row r="15" spans="1:27" ht="15.75" x14ac:dyDescent="0.2">
      <c r="A15" s="35">
        <f t="shared" si="0"/>
        <v>43986</v>
      </c>
      <c r="B15" s="36">
        <f>SUMIFS(СВЦЭМ!$D$33:$D$776,СВЦЭМ!$A$33:$A$776,$A15,СВЦЭМ!$B$33:$B$776,B$11)+'СЕТ СН'!$F$14+СВЦЭМ!$D$10+'СЕТ СН'!$F$5-'СЕТ СН'!$F$24</f>
        <v>1953.7787890899999</v>
      </c>
      <c r="C15" s="36">
        <f>SUMIFS(СВЦЭМ!$D$33:$D$776,СВЦЭМ!$A$33:$A$776,$A15,СВЦЭМ!$B$33:$B$776,C$11)+'СЕТ СН'!$F$14+СВЦЭМ!$D$10+'СЕТ СН'!$F$5-'СЕТ СН'!$F$24</f>
        <v>1972.6159558899999</v>
      </c>
      <c r="D15" s="36">
        <f>SUMIFS(СВЦЭМ!$D$33:$D$776,СВЦЭМ!$A$33:$A$776,$A15,СВЦЭМ!$B$33:$B$776,D$11)+'СЕТ СН'!$F$14+СВЦЭМ!$D$10+'СЕТ СН'!$F$5-'СЕТ СН'!$F$24</f>
        <v>1984.87816823</v>
      </c>
      <c r="E15" s="36">
        <f>SUMIFS(СВЦЭМ!$D$33:$D$776,СВЦЭМ!$A$33:$A$776,$A15,СВЦЭМ!$B$33:$B$776,E$11)+'СЕТ СН'!$F$14+СВЦЭМ!$D$10+'СЕТ СН'!$F$5-'СЕТ СН'!$F$24</f>
        <v>1991.3460934899999</v>
      </c>
      <c r="F15" s="36">
        <f>SUMIFS(СВЦЭМ!$D$33:$D$776,СВЦЭМ!$A$33:$A$776,$A15,СВЦЭМ!$B$33:$B$776,F$11)+'СЕТ СН'!$F$14+СВЦЭМ!$D$10+'СЕТ СН'!$F$5-'СЕТ СН'!$F$24</f>
        <v>1999.8487780599999</v>
      </c>
      <c r="G15" s="36">
        <f>SUMIFS(СВЦЭМ!$D$33:$D$776,СВЦЭМ!$A$33:$A$776,$A15,СВЦЭМ!$B$33:$B$776,G$11)+'СЕТ СН'!$F$14+СВЦЭМ!$D$10+'СЕТ СН'!$F$5-'СЕТ СН'!$F$24</f>
        <v>2001.1837466500001</v>
      </c>
      <c r="H15" s="36">
        <f>SUMIFS(СВЦЭМ!$D$33:$D$776,СВЦЭМ!$A$33:$A$776,$A15,СВЦЭМ!$B$33:$B$776,H$11)+'СЕТ СН'!$F$14+СВЦЭМ!$D$10+'СЕТ СН'!$F$5-'СЕТ СН'!$F$24</f>
        <v>1997.2891381700001</v>
      </c>
      <c r="I15" s="36">
        <f>SUMIFS(СВЦЭМ!$D$33:$D$776,СВЦЭМ!$A$33:$A$776,$A15,СВЦЭМ!$B$33:$B$776,I$11)+'СЕТ СН'!$F$14+СВЦЭМ!$D$10+'СЕТ СН'!$F$5-'СЕТ СН'!$F$24</f>
        <v>1952.7021904799999</v>
      </c>
      <c r="J15" s="36">
        <f>SUMIFS(СВЦЭМ!$D$33:$D$776,СВЦЭМ!$A$33:$A$776,$A15,СВЦЭМ!$B$33:$B$776,J$11)+'СЕТ СН'!$F$14+СВЦЭМ!$D$10+'СЕТ СН'!$F$5-'СЕТ СН'!$F$24</f>
        <v>1947.1372740500001</v>
      </c>
      <c r="K15" s="36">
        <f>SUMIFS(СВЦЭМ!$D$33:$D$776,СВЦЭМ!$A$33:$A$776,$A15,СВЦЭМ!$B$33:$B$776,K$11)+'СЕТ СН'!$F$14+СВЦЭМ!$D$10+'СЕТ СН'!$F$5-'СЕТ СН'!$F$24</f>
        <v>1917.90242502</v>
      </c>
      <c r="L15" s="36">
        <f>SUMIFS(СВЦЭМ!$D$33:$D$776,СВЦЭМ!$A$33:$A$776,$A15,СВЦЭМ!$B$33:$B$776,L$11)+'СЕТ СН'!$F$14+СВЦЭМ!$D$10+'СЕТ СН'!$F$5-'СЕТ СН'!$F$24</f>
        <v>1881.6488571700002</v>
      </c>
      <c r="M15" s="36">
        <f>SUMIFS(СВЦЭМ!$D$33:$D$776,СВЦЭМ!$A$33:$A$776,$A15,СВЦЭМ!$B$33:$B$776,M$11)+'СЕТ СН'!$F$14+СВЦЭМ!$D$10+'СЕТ СН'!$F$5-'СЕТ СН'!$F$24</f>
        <v>1848.52518087</v>
      </c>
      <c r="N15" s="36">
        <f>SUMIFS(СВЦЭМ!$D$33:$D$776,СВЦЭМ!$A$33:$A$776,$A15,СВЦЭМ!$B$33:$B$776,N$11)+'СЕТ СН'!$F$14+СВЦЭМ!$D$10+'СЕТ СН'!$F$5-'СЕТ СН'!$F$24</f>
        <v>1848.95386818</v>
      </c>
      <c r="O15" s="36">
        <f>SUMIFS(СВЦЭМ!$D$33:$D$776,СВЦЭМ!$A$33:$A$776,$A15,СВЦЭМ!$B$33:$B$776,O$11)+'СЕТ СН'!$F$14+СВЦЭМ!$D$10+'СЕТ СН'!$F$5-'СЕТ СН'!$F$24</f>
        <v>1853.8721189</v>
      </c>
      <c r="P15" s="36">
        <f>SUMIFS(СВЦЭМ!$D$33:$D$776,СВЦЭМ!$A$33:$A$776,$A15,СВЦЭМ!$B$33:$B$776,P$11)+'СЕТ СН'!$F$14+СВЦЭМ!$D$10+'СЕТ СН'!$F$5-'СЕТ СН'!$F$24</f>
        <v>1858.58700217</v>
      </c>
      <c r="Q15" s="36">
        <f>SUMIFS(СВЦЭМ!$D$33:$D$776,СВЦЭМ!$A$33:$A$776,$A15,СВЦЭМ!$B$33:$B$776,Q$11)+'СЕТ СН'!$F$14+СВЦЭМ!$D$10+'СЕТ СН'!$F$5-'СЕТ СН'!$F$24</f>
        <v>1850.69063405</v>
      </c>
      <c r="R15" s="36">
        <f>SUMIFS(СВЦЭМ!$D$33:$D$776,СВЦЭМ!$A$33:$A$776,$A15,СВЦЭМ!$B$33:$B$776,R$11)+'СЕТ СН'!$F$14+СВЦЭМ!$D$10+'СЕТ СН'!$F$5-'СЕТ СН'!$F$24</f>
        <v>1848.07858283</v>
      </c>
      <c r="S15" s="36">
        <f>SUMIFS(СВЦЭМ!$D$33:$D$776,СВЦЭМ!$A$33:$A$776,$A15,СВЦЭМ!$B$33:$B$776,S$11)+'СЕТ СН'!$F$14+СВЦЭМ!$D$10+'СЕТ СН'!$F$5-'СЕТ СН'!$F$24</f>
        <v>1851.34487575</v>
      </c>
      <c r="T15" s="36">
        <f>SUMIFS(СВЦЭМ!$D$33:$D$776,СВЦЭМ!$A$33:$A$776,$A15,СВЦЭМ!$B$33:$B$776,T$11)+'СЕТ СН'!$F$14+СВЦЭМ!$D$10+'СЕТ СН'!$F$5-'СЕТ СН'!$F$24</f>
        <v>1834.35222643</v>
      </c>
      <c r="U15" s="36">
        <f>SUMIFS(СВЦЭМ!$D$33:$D$776,СВЦЭМ!$A$33:$A$776,$A15,СВЦЭМ!$B$33:$B$776,U$11)+'СЕТ СН'!$F$14+СВЦЭМ!$D$10+'СЕТ СН'!$F$5-'СЕТ СН'!$F$24</f>
        <v>1788.8907219600001</v>
      </c>
      <c r="V15" s="36">
        <f>SUMIFS(СВЦЭМ!$D$33:$D$776,СВЦЭМ!$A$33:$A$776,$A15,СВЦЭМ!$B$33:$B$776,V$11)+'СЕТ СН'!$F$14+СВЦЭМ!$D$10+'СЕТ СН'!$F$5-'СЕТ СН'!$F$24</f>
        <v>1780.6559403800002</v>
      </c>
      <c r="W15" s="36">
        <f>SUMIFS(СВЦЭМ!$D$33:$D$776,СВЦЭМ!$A$33:$A$776,$A15,СВЦЭМ!$B$33:$B$776,W$11)+'СЕТ СН'!$F$14+СВЦЭМ!$D$10+'СЕТ СН'!$F$5-'СЕТ СН'!$F$24</f>
        <v>1773.36846939</v>
      </c>
      <c r="X15" s="36">
        <f>SUMIFS(СВЦЭМ!$D$33:$D$776,СВЦЭМ!$A$33:$A$776,$A15,СВЦЭМ!$B$33:$B$776,X$11)+'СЕТ СН'!$F$14+СВЦЭМ!$D$10+'СЕТ СН'!$F$5-'СЕТ СН'!$F$24</f>
        <v>1810.6385264400001</v>
      </c>
      <c r="Y15" s="36">
        <f>SUMIFS(СВЦЭМ!$D$33:$D$776,СВЦЭМ!$A$33:$A$776,$A15,СВЦЭМ!$B$33:$B$776,Y$11)+'СЕТ СН'!$F$14+СВЦЭМ!$D$10+'СЕТ СН'!$F$5-'СЕТ СН'!$F$24</f>
        <v>1877.4137908100001</v>
      </c>
    </row>
    <row r="16" spans="1:27" ht="15.75" x14ac:dyDescent="0.2">
      <c r="A16" s="35">
        <f t="shared" si="0"/>
        <v>43987</v>
      </c>
      <c r="B16" s="36">
        <f>SUMIFS(СВЦЭМ!$D$33:$D$776,СВЦЭМ!$A$33:$A$776,$A16,СВЦЭМ!$B$33:$B$776,B$11)+'СЕТ СН'!$F$14+СВЦЭМ!$D$10+'СЕТ СН'!$F$5-'СЕТ СН'!$F$24</f>
        <v>1994.98397174</v>
      </c>
      <c r="C16" s="36">
        <f>SUMIFS(СВЦЭМ!$D$33:$D$776,СВЦЭМ!$A$33:$A$776,$A16,СВЦЭМ!$B$33:$B$776,C$11)+'СЕТ СН'!$F$14+СВЦЭМ!$D$10+'СЕТ СН'!$F$5-'СЕТ СН'!$F$24</f>
        <v>2019.0391038500002</v>
      </c>
      <c r="D16" s="36">
        <f>SUMIFS(СВЦЭМ!$D$33:$D$776,СВЦЭМ!$A$33:$A$776,$A16,СВЦЭМ!$B$33:$B$776,D$11)+'СЕТ СН'!$F$14+СВЦЭМ!$D$10+'СЕТ СН'!$F$5-'СЕТ СН'!$F$24</f>
        <v>2043.2409854</v>
      </c>
      <c r="E16" s="36">
        <f>SUMIFS(СВЦЭМ!$D$33:$D$776,СВЦЭМ!$A$33:$A$776,$A16,СВЦЭМ!$B$33:$B$776,E$11)+'СЕТ СН'!$F$14+СВЦЭМ!$D$10+'СЕТ СН'!$F$5-'СЕТ СН'!$F$24</f>
        <v>2063.3054481899999</v>
      </c>
      <c r="F16" s="36">
        <f>SUMIFS(СВЦЭМ!$D$33:$D$776,СВЦЭМ!$A$33:$A$776,$A16,СВЦЭМ!$B$33:$B$776,F$11)+'СЕТ СН'!$F$14+СВЦЭМ!$D$10+'СЕТ СН'!$F$5-'СЕТ СН'!$F$24</f>
        <v>2057.6260023200002</v>
      </c>
      <c r="G16" s="36">
        <f>SUMIFS(СВЦЭМ!$D$33:$D$776,СВЦЭМ!$A$33:$A$776,$A16,СВЦЭМ!$B$33:$B$776,G$11)+'СЕТ СН'!$F$14+СВЦЭМ!$D$10+'СЕТ СН'!$F$5-'СЕТ СН'!$F$24</f>
        <v>2053.47605234</v>
      </c>
      <c r="H16" s="36">
        <f>SUMIFS(СВЦЭМ!$D$33:$D$776,СВЦЭМ!$A$33:$A$776,$A16,СВЦЭМ!$B$33:$B$776,H$11)+'СЕТ СН'!$F$14+СВЦЭМ!$D$10+'СЕТ СН'!$F$5-'СЕТ СН'!$F$24</f>
        <v>2014.3597749599999</v>
      </c>
      <c r="I16" s="36">
        <f>SUMIFS(СВЦЭМ!$D$33:$D$776,СВЦЭМ!$A$33:$A$776,$A16,СВЦЭМ!$B$33:$B$776,I$11)+'СЕТ СН'!$F$14+СВЦЭМ!$D$10+'СЕТ СН'!$F$5-'СЕТ СН'!$F$24</f>
        <v>1966.8710707800001</v>
      </c>
      <c r="J16" s="36">
        <f>SUMIFS(СВЦЭМ!$D$33:$D$776,СВЦЭМ!$A$33:$A$776,$A16,СВЦЭМ!$B$33:$B$776,J$11)+'СЕТ СН'!$F$14+СВЦЭМ!$D$10+'СЕТ СН'!$F$5-'СЕТ СН'!$F$24</f>
        <v>1902.6133543400001</v>
      </c>
      <c r="K16" s="36">
        <f>SUMIFS(СВЦЭМ!$D$33:$D$776,СВЦЭМ!$A$33:$A$776,$A16,СВЦЭМ!$B$33:$B$776,K$11)+'СЕТ СН'!$F$14+СВЦЭМ!$D$10+'СЕТ СН'!$F$5-'СЕТ СН'!$F$24</f>
        <v>1811.5329297399999</v>
      </c>
      <c r="L16" s="36">
        <f>SUMIFS(СВЦЭМ!$D$33:$D$776,СВЦЭМ!$A$33:$A$776,$A16,СВЦЭМ!$B$33:$B$776,L$11)+'СЕТ СН'!$F$14+СВЦЭМ!$D$10+'СЕТ СН'!$F$5-'СЕТ СН'!$F$24</f>
        <v>1774.8975400700001</v>
      </c>
      <c r="M16" s="36">
        <f>SUMIFS(СВЦЭМ!$D$33:$D$776,СВЦЭМ!$A$33:$A$776,$A16,СВЦЭМ!$B$33:$B$776,M$11)+'СЕТ СН'!$F$14+СВЦЭМ!$D$10+'СЕТ СН'!$F$5-'СЕТ СН'!$F$24</f>
        <v>1776.6356634600002</v>
      </c>
      <c r="N16" s="36">
        <f>SUMIFS(СВЦЭМ!$D$33:$D$776,СВЦЭМ!$A$33:$A$776,$A16,СВЦЭМ!$B$33:$B$776,N$11)+'СЕТ СН'!$F$14+СВЦЭМ!$D$10+'СЕТ СН'!$F$5-'СЕТ СН'!$F$24</f>
        <v>1776.2917993199999</v>
      </c>
      <c r="O16" s="36">
        <f>SUMIFS(СВЦЭМ!$D$33:$D$776,СВЦЭМ!$A$33:$A$776,$A16,СВЦЭМ!$B$33:$B$776,O$11)+'СЕТ СН'!$F$14+СВЦЭМ!$D$10+'СЕТ СН'!$F$5-'СЕТ СН'!$F$24</f>
        <v>1789.2034286100002</v>
      </c>
      <c r="P16" s="36">
        <f>SUMIFS(СВЦЭМ!$D$33:$D$776,СВЦЭМ!$A$33:$A$776,$A16,СВЦЭМ!$B$33:$B$776,P$11)+'СЕТ СН'!$F$14+СВЦЭМ!$D$10+'СЕТ СН'!$F$5-'СЕТ СН'!$F$24</f>
        <v>1803.0622047000002</v>
      </c>
      <c r="Q16" s="36">
        <f>SUMIFS(СВЦЭМ!$D$33:$D$776,СВЦЭМ!$A$33:$A$776,$A16,СВЦЭМ!$B$33:$B$776,Q$11)+'СЕТ СН'!$F$14+СВЦЭМ!$D$10+'СЕТ СН'!$F$5-'СЕТ СН'!$F$24</f>
        <v>1809.3281841200001</v>
      </c>
      <c r="R16" s="36">
        <f>SUMIFS(СВЦЭМ!$D$33:$D$776,СВЦЭМ!$A$33:$A$776,$A16,СВЦЭМ!$B$33:$B$776,R$11)+'СЕТ СН'!$F$14+СВЦЭМ!$D$10+'СЕТ СН'!$F$5-'СЕТ СН'!$F$24</f>
        <v>1806.4611957500001</v>
      </c>
      <c r="S16" s="36">
        <f>SUMIFS(СВЦЭМ!$D$33:$D$776,СВЦЭМ!$A$33:$A$776,$A16,СВЦЭМ!$B$33:$B$776,S$11)+'СЕТ СН'!$F$14+СВЦЭМ!$D$10+'СЕТ СН'!$F$5-'СЕТ СН'!$F$24</f>
        <v>1808.41498858</v>
      </c>
      <c r="T16" s="36">
        <f>SUMIFS(СВЦЭМ!$D$33:$D$776,СВЦЭМ!$A$33:$A$776,$A16,СВЦЭМ!$B$33:$B$776,T$11)+'СЕТ СН'!$F$14+СВЦЭМ!$D$10+'СЕТ СН'!$F$5-'СЕТ СН'!$F$24</f>
        <v>1800.1828555900001</v>
      </c>
      <c r="U16" s="36">
        <f>SUMIFS(СВЦЭМ!$D$33:$D$776,СВЦЭМ!$A$33:$A$776,$A16,СВЦЭМ!$B$33:$B$776,U$11)+'СЕТ СН'!$F$14+СВЦЭМ!$D$10+'СЕТ СН'!$F$5-'СЕТ СН'!$F$24</f>
        <v>1792.3428604599999</v>
      </c>
      <c r="V16" s="36">
        <f>SUMIFS(СВЦЭМ!$D$33:$D$776,СВЦЭМ!$A$33:$A$776,$A16,СВЦЭМ!$B$33:$B$776,V$11)+'СЕТ СН'!$F$14+СВЦЭМ!$D$10+'СЕТ СН'!$F$5-'СЕТ СН'!$F$24</f>
        <v>1775.0607903700002</v>
      </c>
      <c r="W16" s="36">
        <f>SUMIFS(СВЦЭМ!$D$33:$D$776,СВЦЭМ!$A$33:$A$776,$A16,СВЦЭМ!$B$33:$B$776,W$11)+'СЕТ СН'!$F$14+СВЦЭМ!$D$10+'СЕТ СН'!$F$5-'СЕТ СН'!$F$24</f>
        <v>1764.23050545</v>
      </c>
      <c r="X16" s="36">
        <f>SUMIFS(СВЦЭМ!$D$33:$D$776,СВЦЭМ!$A$33:$A$776,$A16,СВЦЭМ!$B$33:$B$776,X$11)+'СЕТ СН'!$F$14+СВЦЭМ!$D$10+'СЕТ СН'!$F$5-'СЕТ СН'!$F$24</f>
        <v>1792.6242834099999</v>
      </c>
      <c r="Y16" s="36">
        <f>SUMIFS(СВЦЭМ!$D$33:$D$776,СВЦЭМ!$A$33:$A$776,$A16,СВЦЭМ!$B$33:$B$776,Y$11)+'СЕТ СН'!$F$14+СВЦЭМ!$D$10+'СЕТ СН'!$F$5-'СЕТ СН'!$F$24</f>
        <v>1867.41413158</v>
      </c>
    </row>
    <row r="17" spans="1:25" ht="15.75" x14ac:dyDescent="0.2">
      <c r="A17" s="35">
        <f t="shared" si="0"/>
        <v>43988</v>
      </c>
      <c r="B17" s="36">
        <f>SUMIFS(СВЦЭМ!$D$33:$D$776,СВЦЭМ!$A$33:$A$776,$A17,СВЦЭМ!$B$33:$B$776,B$11)+'СЕТ СН'!$F$14+СВЦЭМ!$D$10+'СЕТ СН'!$F$5-'СЕТ СН'!$F$24</f>
        <v>1936.15308579</v>
      </c>
      <c r="C17" s="36">
        <f>SUMIFS(СВЦЭМ!$D$33:$D$776,СВЦЭМ!$A$33:$A$776,$A17,СВЦЭМ!$B$33:$B$776,C$11)+'СЕТ СН'!$F$14+СВЦЭМ!$D$10+'СЕТ СН'!$F$5-'СЕТ СН'!$F$24</f>
        <v>1961.63565494</v>
      </c>
      <c r="D17" s="36">
        <f>SUMIFS(СВЦЭМ!$D$33:$D$776,СВЦЭМ!$A$33:$A$776,$A17,СВЦЭМ!$B$33:$B$776,D$11)+'СЕТ СН'!$F$14+СВЦЭМ!$D$10+'СЕТ СН'!$F$5-'СЕТ СН'!$F$24</f>
        <v>1983.04065414</v>
      </c>
      <c r="E17" s="36">
        <f>SUMIFS(СВЦЭМ!$D$33:$D$776,СВЦЭМ!$A$33:$A$776,$A17,СВЦЭМ!$B$33:$B$776,E$11)+'СЕТ СН'!$F$14+СВЦЭМ!$D$10+'СЕТ СН'!$F$5-'СЕТ СН'!$F$24</f>
        <v>1996.8243459999999</v>
      </c>
      <c r="F17" s="36">
        <f>SUMIFS(СВЦЭМ!$D$33:$D$776,СВЦЭМ!$A$33:$A$776,$A17,СВЦЭМ!$B$33:$B$776,F$11)+'СЕТ СН'!$F$14+СВЦЭМ!$D$10+'СЕТ СН'!$F$5-'СЕТ СН'!$F$24</f>
        <v>1996.6276028</v>
      </c>
      <c r="G17" s="36">
        <f>SUMIFS(СВЦЭМ!$D$33:$D$776,СВЦЭМ!$A$33:$A$776,$A17,СВЦЭМ!$B$33:$B$776,G$11)+'СЕТ СН'!$F$14+СВЦЭМ!$D$10+'СЕТ СН'!$F$5-'СЕТ СН'!$F$24</f>
        <v>1990.7605420300001</v>
      </c>
      <c r="H17" s="36">
        <f>SUMIFS(СВЦЭМ!$D$33:$D$776,СВЦЭМ!$A$33:$A$776,$A17,СВЦЭМ!$B$33:$B$776,H$11)+'СЕТ СН'!$F$14+СВЦЭМ!$D$10+'СЕТ СН'!$F$5-'СЕТ СН'!$F$24</f>
        <v>2028.7094456899999</v>
      </c>
      <c r="I17" s="36">
        <f>SUMIFS(СВЦЭМ!$D$33:$D$776,СВЦЭМ!$A$33:$A$776,$A17,СВЦЭМ!$B$33:$B$776,I$11)+'СЕТ СН'!$F$14+СВЦЭМ!$D$10+'СЕТ СН'!$F$5-'СЕТ СН'!$F$24</f>
        <v>1996.09400895</v>
      </c>
      <c r="J17" s="36">
        <f>SUMIFS(СВЦЭМ!$D$33:$D$776,СВЦЭМ!$A$33:$A$776,$A17,СВЦЭМ!$B$33:$B$776,J$11)+'СЕТ СН'!$F$14+СВЦЭМ!$D$10+'СЕТ СН'!$F$5-'СЕТ СН'!$F$24</f>
        <v>1932.54105398</v>
      </c>
      <c r="K17" s="36">
        <f>SUMIFS(СВЦЭМ!$D$33:$D$776,СВЦЭМ!$A$33:$A$776,$A17,СВЦЭМ!$B$33:$B$776,K$11)+'СЕТ СН'!$F$14+СВЦЭМ!$D$10+'СЕТ СН'!$F$5-'СЕТ СН'!$F$24</f>
        <v>1815.9360199800001</v>
      </c>
      <c r="L17" s="36">
        <f>SUMIFS(СВЦЭМ!$D$33:$D$776,СВЦЭМ!$A$33:$A$776,$A17,СВЦЭМ!$B$33:$B$776,L$11)+'СЕТ СН'!$F$14+СВЦЭМ!$D$10+'СЕТ СН'!$F$5-'СЕТ СН'!$F$24</f>
        <v>1744.8186084700001</v>
      </c>
      <c r="M17" s="36">
        <f>SUMIFS(СВЦЭМ!$D$33:$D$776,СВЦЭМ!$A$33:$A$776,$A17,СВЦЭМ!$B$33:$B$776,M$11)+'СЕТ СН'!$F$14+СВЦЭМ!$D$10+'СЕТ СН'!$F$5-'СЕТ СН'!$F$24</f>
        <v>1740.18172688</v>
      </c>
      <c r="N17" s="36">
        <f>SUMIFS(СВЦЭМ!$D$33:$D$776,СВЦЭМ!$A$33:$A$776,$A17,СВЦЭМ!$B$33:$B$776,N$11)+'СЕТ СН'!$F$14+СВЦЭМ!$D$10+'СЕТ СН'!$F$5-'СЕТ СН'!$F$24</f>
        <v>1760.14035358</v>
      </c>
      <c r="O17" s="36">
        <f>SUMIFS(СВЦЭМ!$D$33:$D$776,СВЦЭМ!$A$33:$A$776,$A17,СВЦЭМ!$B$33:$B$776,O$11)+'СЕТ СН'!$F$14+СВЦЭМ!$D$10+'СЕТ СН'!$F$5-'СЕТ СН'!$F$24</f>
        <v>1793.6592397499999</v>
      </c>
      <c r="P17" s="36">
        <f>SUMIFS(СВЦЭМ!$D$33:$D$776,СВЦЭМ!$A$33:$A$776,$A17,СВЦЭМ!$B$33:$B$776,P$11)+'СЕТ СН'!$F$14+СВЦЭМ!$D$10+'СЕТ СН'!$F$5-'СЕТ СН'!$F$24</f>
        <v>1798.4533089700001</v>
      </c>
      <c r="Q17" s="36">
        <f>SUMIFS(СВЦЭМ!$D$33:$D$776,СВЦЭМ!$A$33:$A$776,$A17,СВЦЭМ!$B$33:$B$776,Q$11)+'СЕТ СН'!$F$14+СВЦЭМ!$D$10+'СЕТ СН'!$F$5-'СЕТ СН'!$F$24</f>
        <v>1801.1775229899999</v>
      </c>
      <c r="R17" s="36">
        <f>SUMIFS(СВЦЭМ!$D$33:$D$776,СВЦЭМ!$A$33:$A$776,$A17,СВЦЭМ!$B$33:$B$776,R$11)+'СЕТ СН'!$F$14+СВЦЭМ!$D$10+'СЕТ СН'!$F$5-'СЕТ СН'!$F$24</f>
        <v>1794.9760960799999</v>
      </c>
      <c r="S17" s="36">
        <f>SUMIFS(СВЦЭМ!$D$33:$D$776,СВЦЭМ!$A$33:$A$776,$A17,СВЦЭМ!$B$33:$B$776,S$11)+'СЕТ СН'!$F$14+СВЦЭМ!$D$10+'СЕТ СН'!$F$5-'СЕТ СН'!$F$24</f>
        <v>1799.7590150400001</v>
      </c>
      <c r="T17" s="36">
        <f>SUMIFS(СВЦЭМ!$D$33:$D$776,СВЦЭМ!$A$33:$A$776,$A17,СВЦЭМ!$B$33:$B$776,T$11)+'СЕТ СН'!$F$14+СВЦЭМ!$D$10+'СЕТ СН'!$F$5-'СЕТ СН'!$F$24</f>
        <v>1793.99466018</v>
      </c>
      <c r="U17" s="36">
        <f>SUMIFS(СВЦЭМ!$D$33:$D$776,СВЦЭМ!$A$33:$A$776,$A17,СВЦЭМ!$B$33:$B$776,U$11)+'СЕТ СН'!$F$14+СВЦЭМ!$D$10+'СЕТ СН'!$F$5-'СЕТ СН'!$F$24</f>
        <v>1776.28605105</v>
      </c>
      <c r="V17" s="36">
        <f>SUMIFS(СВЦЭМ!$D$33:$D$776,СВЦЭМ!$A$33:$A$776,$A17,СВЦЭМ!$B$33:$B$776,V$11)+'СЕТ СН'!$F$14+СВЦЭМ!$D$10+'СЕТ СН'!$F$5-'СЕТ СН'!$F$24</f>
        <v>1737.72163527</v>
      </c>
      <c r="W17" s="36">
        <f>SUMIFS(СВЦЭМ!$D$33:$D$776,СВЦЭМ!$A$33:$A$776,$A17,СВЦЭМ!$B$33:$B$776,W$11)+'СЕТ СН'!$F$14+СВЦЭМ!$D$10+'СЕТ СН'!$F$5-'СЕТ СН'!$F$24</f>
        <v>1721.1900731999999</v>
      </c>
      <c r="X17" s="36">
        <f>SUMIFS(СВЦЭМ!$D$33:$D$776,СВЦЭМ!$A$33:$A$776,$A17,СВЦЭМ!$B$33:$B$776,X$11)+'СЕТ СН'!$F$14+СВЦЭМ!$D$10+'СЕТ СН'!$F$5-'СЕТ СН'!$F$24</f>
        <v>1756.19658684</v>
      </c>
      <c r="Y17" s="36">
        <f>SUMIFS(СВЦЭМ!$D$33:$D$776,СВЦЭМ!$A$33:$A$776,$A17,СВЦЭМ!$B$33:$B$776,Y$11)+'СЕТ СН'!$F$14+СВЦЭМ!$D$10+'СЕТ СН'!$F$5-'СЕТ СН'!$F$24</f>
        <v>1862.0282626200001</v>
      </c>
    </row>
    <row r="18" spans="1:25" ht="15.75" x14ac:dyDescent="0.2">
      <c r="A18" s="35">
        <f t="shared" si="0"/>
        <v>43989</v>
      </c>
      <c r="B18" s="36">
        <f>SUMIFS(СВЦЭМ!$D$33:$D$776,СВЦЭМ!$A$33:$A$776,$A18,СВЦЭМ!$B$33:$B$776,B$11)+'СЕТ СН'!$F$14+СВЦЭМ!$D$10+'СЕТ СН'!$F$5-'СЕТ СН'!$F$24</f>
        <v>1968.5864596800002</v>
      </c>
      <c r="C18" s="36">
        <f>SUMIFS(СВЦЭМ!$D$33:$D$776,СВЦЭМ!$A$33:$A$776,$A18,СВЦЭМ!$B$33:$B$776,C$11)+'СЕТ СН'!$F$14+СВЦЭМ!$D$10+'СЕТ СН'!$F$5-'СЕТ СН'!$F$24</f>
        <v>1987.4520589200001</v>
      </c>
      <c r="D18" s="36">
        <f>SUMIFS(СВЦЭМ!$D$33:$D$776,СВЦЭМ!$A$33:$A$776,$A18,СВЦЭМ!$B$33:$B$776,D$11)+'СЕТ СН'!$F$14+СВЦЭМ!$D$10+'СЕТ СН'!$F$5-'СЕТ СН'!$F$24</f>
        <v>1997.61815469</v>
      </c>
      <c r="E18" s="36">
        <f>SUMIFS(СВЦЭМ!$D$33:$D$776,СВЦЭМ!$A$33:$A$776,$A18,СВЦЭМ!$B$33:$B$776,E$11)+'СЕТ СН'!$F$14+СВЦЭМ!$D$10+'СЕТ СН'!$F$5-'СЕТ СН'!$F$24</f>
        <v>1997.6523483400001</v>
      </c>
      <c r="F18" s="36">
        <f>SUMIFS(СВЦЭМ!$D$33:$D$776,СВЦЭМ!$A$33:$A$776,$A18,СВЦЭМ!$B$33:$B$776,F$11)+'СЕТ СН'!$F$14+СВЦЭМ!$D$10+'СЕТ СН'!$F$5-'СЕТ СН'!$F$24</f>
        <v>1985.90456363</v>
      </c>
      <c r="G18" s="36">
        <f>SUMIFS(СВЦЭМ!$D$33:$D$776,СВЦЭМ!$A$33:$A$776,$A18,СВЦЭМ!$B$33:$B$776,G$11)+'СЕТ СН'!$F$14+СВЦЭМ!$D$10+'СЕТ СН'!$F$5-'СЕТ СН'!$F$24</f>
        <v>1991.67773958</v>
      </c>
      <c r="H18" s="36">
        <f>SUMIFS(СВЦЭМ!$D$33:$D$776,СВЦЭМ!$A$33:$A$776,$A18,СВЦЭМ!$B$33:$B$776,H$11)+'СЕТ СН'!$F$14+СВЦЭМ!$D$10+'СЕТ СН'!$F$5-'СЕТ СН'!$F$24</f>
        <v>1997.7004175299999</v>
      </c>
      <c r="I18" s="36">
        <f>SUMIFS(СВЦЭМ!$D$33:$D$776,СВЦЭМ!$A$33:$A$776,$A18,СВЦЭМ!$B$33:$B$776,I$11)+'СЕТ СН'!$F$14+СВЦЭМ!$D$10+'СЕТ СН'!$F$5-'СЕТ СН'!$F$24</f>
        <v>2013.5431726400002</v>
      </c>
      <c r="J18" s="36">
        <f>SUMIFS(СВЦЭМ!$D$33:$D$776,СВЦЭМ!$A$33:$A$776,$A18,СВЦЭМ!$B$33:$B$776,J$11)+'СЕТ СН'!$F$14+СВЦЭМ!$D$10+'СЕТ СН'!$F$5-'СЕТ СН'!$F$24</f>
        <v>1974.5481580800001</v>
      </c>
      <c r="K18" s="36">
        <f>SUMIFS(СВЦЭМ!$D$33:$D$776,СВЦЭМ!$A$33:$A$776,$A18,СВЦЭМ!$B$33:$B$776,K$11)+'СЕТ СН'!$F$14+СВЦЭМ!$D$10+'СЕТ СН'!$F$5-'СЕТ СН'!$F$24</f>
        <v>1880.6514755200001</v>
      </c>
      <c r="L18" s="36">
        <f>SUMIFS(СВЦЭМ!$D$33:$D$776,СВЦЭМ!$A$33:$A$776,$A18,СВЦЭМ!$B$33:$B$776,L$11)+'СЕТ СН'!$F$14+СВЦЭМ!$D$10+'СЕТ СН'!$F$5-'СЕТ СН'!$F$24</f>
        <v>1794.4745369900002</v>
      </c>
      <c r="M18" s="36">
        <f>SUMIFS(СВЦЭМ!$D$33:$D$776,СВЦЭМ!$A$33:$A$776,$A18,СВЦЭМ!$B$33:$B$776,M$11)+'СЕТ СН'!$F$14+СВЦЭМ!$D$10+'СЕТ СН'!$F$5-'СЕТ СН'!$F$24</f>
        <v>1761.74608005</v>
      </c>
      <c r="N18" s="36">
        <f>SUMIFS(СВЦЭМ!$D$33:$D$776,СВЦЭМ!$A$33:$A$776,$A18,СВЦЭМ!$B$33:$B$776,N$11)+'СЕТ СН'!$F$14+СВЦЭМ!$D$10+'СЕТ СН'!$F$5-'СЕТ СН'!$F$24</f>
        <v>1757.90013148</v>
      </c>
      <c r="O18" s="36">
        <f>SUMIFS(СВЦЭМ!$D$33:$D$776,СВЦЭМ!$A$33:$A$776,$A18,СВЦЭМ!$B$33:$B$776,O$11)+'СЕТ СН'!$F$14+СВЦЭМ!$D$10+'СЕТ СН'!$F$5-'СЕТ СН'!$F$24</f>
        <v>1752.16468682</v>
      </c>
      <c r="P18" s="36">
        <f>SUMIFS(СВЦЭМ!$D$33:$D$776,СВЦЭМ!$A$33:$A$776,$A18,СВЦЭМ!$B$33:$B$776,P$11)+'СЕТ СН'!$F$14+СВЦЭМ!$D$10+'СЕТ СН'!$F$5-'СЕТ СН'!$F$24</f>
        <v>1765.34922151</v>
      </c>
      <c r="Q18" s="36">
        <f>SUMIFS(СВЦЭМ!$D$33:$D$776,СВЦЭМ!$A$33:$A$776,$A18,СВЦЭМ!$B$33:$B$776,Q$11)+'СЕТ СН'!$F$14+СВЦЭМ!$D$10+'СЕТ СН'!$F$5-'СЕТ СН'!$F$24</f>
        <v>1774.3148589699999</v>
      </c>
      <c r="R18" s="36">
        <f>SUMIFS(СВЦЭМ!$D$33:$D$776,СВЦЭМ!$A$33:$A$776,$A18,СВЦЭМ!$B$33:$B$776,R$11)+'СЕТ СН'!$F$14+СВЦЭМ!$D$10+'СЕТ СН'!$F$5-'СЕТ СН'!$F$24</f>
        <v>1770.1025718999999</v>
      </c>
      <c r="S18" s="36">
        <f>SUMIFS(СВЦЭМ!$D$33:$D$776,СВЦЭМ!$A$33:$A$776,$A18,СВЦЭМ!$B$33:$B$776,S$11)+'СЕТ СН'!$F$14+СВЦЭМ!$D$10+'СЕТ СН'!$F$5-'СЕТ СН'!$F$24</f>
        <v>1776.09621397</v>
      </c>
      <c r="T18" s="36">
        <f>SUMIFS(СВЦЭМ!$D$33:$D$776,СВЦЭМ!$A$33:$A$776,$A18,СВЦЭМ!$B$33:$B$776,T$11)+'СЕТ СН'!$F$14+СВЦЭМ!$D$10+'СЕТ СН'!$F$5-'СЕТ СН'!$F$24</f>
        <v>1762.9485248400001</v>
      </c>
      <c r="U18" s="36">
        <f>SUMIFS(СВЦЭМ!$D$33:$D$776,СВЦЭМ!$A$33:$A$776,$A18,СВЦЭМ!$B$33:$B$776,U$11)+'СЕТ СН'!$F$14+СВЦЭМ!$D$10+'СЕТ СН'!$F$5-'СЕТ СН'!$F$24</f>
        <v>1734.5855937400001</v>
      </c>
      <c r="V18" s="36">
        <f>SUMIFS(СВЦЭМ!$D$33:$D$776,СВЦЭМ!$A$33:$A$776,$A18,СВЦЭМ!$B$33:$B$776,V$11)+'СЕТ СН'!$F$14+СВЦЭМ!$D$10+'СЕТ СН'!$F$5-'СЕТ СН'!$F$24</f>
        <v>1698.6377976700001</v>
      </c>
      <c r="W18" s="36">
        <f>SUMIFS(СВЦЭМ!$D$33:$D$776,СВЦЭМ!$A$33:$A$776,$A18,СВЦЭМ!$B$33:$B$776,W$11)+'СЕТ СН'!$F$14+СВЦЭМ!$D$10+'СЕТ СН'!$F$5-'СЕТ СН'!$F$24</f>
        <v>1691.69228077</v>
      </c>
      <c r="X18" s="36">
        <f>SUMIFS(СВЦЭМ!$D$33:$D$776,СВЦЭМ!$A$33:$A$776,$A18,СВЦЭМ!$B$33:$B$776,X$11)+'СЕТ СН'!$F$14+СВЦЭМ!$D$10+'СЕТ СН'!$F$5-'СЕТ СН'!$F$24</f>
        <v>1718.4504235200002</v>
      </c>
      <c r="Y18" s="36">
        <f>SUMIFS(СВЦЭМ!$D$33:$D$776,СВЦЭМ!$A$33:$A$776,$A18,СВЦЭМ!$B$33:$B$776,Y$11)+'СЕТ СН'!$F$14+СВЦЭМ!$D$10+'СЕТ СН'!$F$5-'СЕТ СН'!$F$24</f>
        <v>1819.7378537700001</v>
      </c>
    </row>
    <row r="19" spans="1:25" ht="15.75" x14ac:dyDescent="0.2">
      <c r="A19" s="35">
        <f t="shared" si="0"/>
        <v>43990</v>
      </c>
      <c r="B19" s="36">
        <f>SUMIFS(СВЦЭМ!$D$33:$D$776,СВЦЭМ!$A$33:$A$776,$A19,СВЦЭМ!$B$33:$B$776,B$11)+'СЕТ СН'!$F$14+СВЦЭМ!$D$10+'СЕТ СН'!$F$5-'СЕТ СН'!$F$24</f>
        <v>1951.80746157</v>
      </c>
      <c r="C19" s="36">
        <f>SUMIFS(СВЦЭМ!$D$33:$D$776,СВЦЭМ!$A$33:$A$776,$A19,СВЦЭМ!$B$33:$B$776,C$11)+'СЕТ СН'!$F$14+СВЦЭМ!$D$10+'СЕТ СН'!$F$5-'СЕТ СН'!$F$24</f>
        <v>1985.1152855400001</v>
      </c>
      <c r="D19" s="36">
        <f>SUMIFS(СВЦЭМ!$D$33:$D$776,СВЦЭМ!$A$33:$A$776,$A19,СВЦЭМ!$B$33:$B$776,D$11)+'СЕТ СН'!$F$14+СВЦЭМ!$D$10+'СЕТ СН'!$F$5-'СЕТ СН'!$F$24</f>
        <v>2015.43247597</v>
      </c>
      <c r="E19" s="36">
        <f>SUMIFS(СВЦЭМ!$D$33:$D$776,СВЦЭМ!$A$33:$A$776,$A19,СВЦЭМ!$B$33:$B$776,E$11)+'СЕТ СН'!$F$14+СВЦЭМ!$D$10+'СЕТ СН'!$F$5-'СЕТ СН'!$F$24</f>
        <v>2023.3711207400002</v>
      </c>
      <c r="F19" s="36">
        <f>SUMIFS(СВЦЭМ!$D$33:$D$776,СВЦЭМ!$A$33:$A$776,$A19,СВЦЭМ!$B$33:$B$776,F$11)+'СЕТ СН'!$F$14+СВЦЭМ!$D$10+'СЕТ СН'!$F$5-'СЕТ СН'!$F$24</f>
        <v>2016.2308633800001</v>
      </c>
      <c r="G19" s="36">
        <f>SUMIFS(СВЦЭМ!$D$33:$D$776,СВЦЭМ!$A$33:$A$776,$A19,СВЦЭМ!$B$33:$B$776,G$11)+'СЕТ СН'!$F$14+СВЦЭМ!$D$10+'СЕТ СН'!$F$5-'СЕТ СН'!$F$24</f>
        <v>2014.6290562500001</v>
      </c>
      <c r="H19" s="36">
        <f>SUMIFS(СВЦЭМ!$D$33:$D$776,СВЦЭМ!$A$33:$A$776,$A19,СВЦЭМ!$B$33:$B$776,H$11)+'СЕТ СН'!$F$14+СВЦЭМ!$D$10+'СЕТ СН'!$F$5-'СЕТ СН'!$F$24</f>
        <v>2009.7067795200001</v>
      </c>
      <c r="I19" s="36">
        <f>SUMIFS(СВЦЭМ!$D$33:$D$776,СВЦЭМ!$A$33:$A$776,$A19,СВЦЭМ!$B$33:$B$776,I$11)+'СЕТ СН'!$F$14+СВЦЭМ!$D$10+'СЕТ СН'!$F$5-'СЕТ СН'!$F$24</f>
        <v>2006.2627594099999</v>
      </c>
      <c r="J19" s="36">
        <f>SUMIFS(СВЦЭМ!$D$33:$D$776,СВЦЭМ!$A$33:$A$776,$A19,СВЦЭМ!$B$33:$B$776,J$11)+'СЕТ СН'!$F$14+СВЦЭМ!$D$10+'СЕТ СН'!$F$5-'СЕТ СН'!$F$24</f>
        <v>1930.3705847800002</v>
      </c>
      <c r="K19" s="36">
        <f>SUMIFS(СВЦЭМ!$D$33:$D$776,СВЦЭМ!$A$33:$A$776,$A19,СВЦЭМ!$B$33:$B$776,K$11)+'СЕТ СН'!$F$14+СВЦЭМ!$D$10+'СЕТ СН'!$F$5-'СЕТ СН'!$F$24</f>
        <v>1813.2908121099999</v>
      </c>
      <c r="L19" s="36">
        <f>SUMIFS(СВЦЭМ!$D$33:$D$776,СВЦЭМ!$A$33:$A$776,$A19,СВЦЭМ!$B$33:$B$776,L$11)+'СЕТ СН'!$F$14+СВЦЭМ!$D$10+'СЕТ СН'!$F$5-'СЕТ СН'!$F$24</f>
        <v>1751.3817827</v>
      </c>
      <c r="M19" s="36">
        <f>SUMIFS(СВЦЭМ!$D$33:$D$776,СВЦЭМ!$A$33:$A$776,$A19,СВЦЭМ!$B$33:$B$776,M$11)+'СЕТ СН'!$F$14+СВЦЭМ!$D$10+'СЕТ СН'!$F$5-'СЕТ СН'!$F$24</f>
        <v>1736.0197612699999</v>
      </c>
      <c r="N19" s="36">
        <f>SUMIFS(СВЦЭМ!$D$33:$D$776,СВЦЭМ!$A$33:$A$776,$A19,СВЦЭМ!$B$33:$B$776,N$11)+'СЕТ СН'!$F$14+СВЦЭМ!$D$10+'СЕТ СН'!$F$5-'СЕТ СН'!$F$24</f>
        <v>1745.5989868900001</v>
      </c>
      <c r="O19" s="36">
        <f>SUMIFS(СВЦЭМ!$D$33:$D$776,СВЦЭМ!$A$33:$A$776,$A19,СВЦЭМ!$B$33:$B$776,O$11)+'СЕТ СН'!$F$14+СВЦЭМ!$D$10+'СЕТ СН'!$F$5-'СЕТ СН'!$F$24</f>
        <v>1760.5459825299999</v>
      </c>
      <c r="P19" s="36">
        <f>SUMIFS(СВЦЭМ!$D$33:$D$776,СВЦЭМ!$A$33:$A$776,$A19,СВЦЭМ!$B$33:$B$776,P$11)+'СЕТ СН'!$F$14+СВЦЭМ!$D$10+'СЕТ СН'!$F$5-'СЕТ СН'!$F$24</f>
        <v>1758.8629764100001</v>
      </c>
      <c r="Q19" s="36">
        <f>SUMIFS(СВЦЭМ!$D$33:$D$776,СВЦЭМ!$A$33:$A$776,$A19,СВЦЭМ!$B$33:$B$776,Q$11)+'СЕТ СН'!$F$14+СВЦЭМ!$D$10+'СЕТ СН'!$F$5-'СЕТ СН'!$F$24</f>
        <v>1762.8831943300002</v>
      </c>
      <c r="R19" s="36">
        <f>SUMIFS(СВЦЭМ!$D$33:$D$776,СВЦЭМ!$A$33:$A$776,$A19,СВЦЭМ!$B$33:$B$776,R$11)+'СЕТ СН'!$F$14+СВЦЭМ!$D$10+'СЕТ СН'!$F$5-'СЕТ СН'!$F$24</f>
        <v>1760.8677538900001</v>
      </c>
      <c r="S19" s="36">
        <f>SUMIFS(СВЦЭМ!$D$33:$D$776,СВЦЭМ!$A$33:$A$776,$A19,СВЦЭМ!$B$33:$B$776,S$11)+'СЕТ СН'!$F$14+СВЦЭМ!$D$10+'СЕТ СН'!$F$5-'СЕТ СН'!$F$24</f>
        <v>1777.8974081599999</v>
      </c>
      <c r="T19" s="36">
        <f>SUMIFS(СВЦЭМ!$D$33:$D$776,СВЦЭМ!$A$33:$A$776,$A19,СВЦЭМ!$B$33:$B$776,T$11)+'СЕТ СН'!$F$14+СВЦЭМ!$D$10+'СЕТ СН'!$F$5-'СЕТ СН'!$F$24</f>
        <v>1764.55996293</v>
      </c>
      <c r="U19" s="36">
        <f>SUMIFS(СВЦЭМ!$D$33:$D$776,СВЦЭМ!$A$33:$A$776,$A19,СВЦЭМ!$B$33:$B$776,U$11)+'СЕТ СН'!$F$14+СВЦЭМ!$D$10+'СЕТ СН'!$F$5-'СЕТ СН'!$F$24</f>
        <v>1761.2954586000001</v>
      </c>
      <c r="V19" s="36">
        <f>SUMIFS(СВЦЭМ!$D$33:$D$776,СВЦЭМ!$A$33:$A$776,$A19,СВЦЭМ!$B$33:$B$776,V$11)+'СЕТ СН'!$F$14+СВЦЭМ!$D$10+'СЕТ СН'!$F$5-'СЕТ СН'!$F$24</f>
        <v>1728.4167028900001</v>
      </c>
      <c r="W19" s="36">
        <f>SUMIFS(СВЦЭМ!$D$33:$D$776,СВЦЭМ!$A$33:$A$776,$A19,СВЦЭМ!$B$33:$B$776,W$11)+'СЕТ СН'!$F$14+СВЦЭМ!$D$10+'СЕТ СН'!$F$5-'СЕТ СН'!$F$24</f>
        <v>1716.9542900800002</v>
      </c>
      <c r="X19" s="36">
        <f>SUMIFS(СВЦЭМ!$D$33:$D$776,СВЦЭМ!$A$33:$A$776,$A19,СВЦЭМ!$B$33:$B$776,X$11)+'СЕТ СН'!$F$14+СВЦЭМ!$D$10+'СЕТ СН'!$F$5-'СЕТ СН'!$F$24</f>
        <v>1761.1253573500001</v>
      </c>
      <c r="Y19" s="36">
        <f>SUMIFS(СВЦЭМ!$D$33:$D$776,СВЦЭМ!$A$33:$A$776,$A19,СВЦЭМ!$B$33:$B$776,Y$11)+'СЕТ СН'!$F$14+СВЦЭМ!$D$10+'СЕТ СН'!$F$5-'СЕТ СН'!$F$24</f>
        <v>1827.89936214</v>
      </c>
    </row>
    <row r="20" spans="1:25" ht="15.75" x14ac:dyDescent="0.2">
      <c r="A20" s="35">
        <f t="shared" si="0"/>
        <v>43991</v>
      </c>
      <c r="B20" s="36">
        <f>SUMIFS(СВЦЭМ!$D$33:$D$776,СВЦЭМ!$A$33:$A$776,$A20,СВЦЭМ!$B$33:$B$776,B$11)+'СЕТ СН'!$F$14+СВЦЭМ!$D$10+'СЕТ СН'!$F$5-'СЕТ СН'!$F$24</f>
        <v>1934.9969688599999</v>
      </c>
      <c r="C20" s="36">
        <f>SUMIFS(СВЦЭМ!$D$33:$D$776,СВЦЭМ!$A$33:$A$776,$A20,СВЦЭМ!$B$33:$B$776,C$11)+'СЕТ СН'!$F$14+СВЦЭМ!$D$10+'СЕТ СН'!$F$5-'СЕТ СН'!$F$24</f>
        <v>1976.5398068899999</v>
      </c>
      <c r="D20" s="36">
        <f>SUMIFS(СВЦЭМ!$D$33:$D$776,СВЦЭМ!$A$33:$A$776,$A20,СВЦЭМ!$B$33:$B$776,D$11)+'СЕТ СН'!$F$14+СВЦЭМ!$D$10+'СЕТ СН'!$F$5-'СЕТ СН'!$F$24</f>
        <v>1993.6453093499999</v>
      </c>
      <c r="E20" s="36">
        <f>SUMIFS(СВЦЭМ!$D$33:$D$776,СВЦЭМ!$A$33:$A$776,$A20,СВЦЭМ!$B$33:$B$776,E$11)+'СЕТ СН'!$F$14+СВЦЭМ!$D$10+'СЕТ СН'!$F$5-'СЕТ СН'!$F$24</f>
        <v>2001.4550233800001</v>
      </c>
      <c r="F20" s="36">
        <f>SUMIFS(СВЦЭМ!$D$33:$D$776,СВЦЭМ!$A$33:$A$776,$A20,СВЦЭМ!$B$33:$B$776,F$11)+'СЕТ СН'!$F$14+СВЦЭМ!$D$10+'СЕТ СН'!$F$5-'СЕТ СН'!$F$24</f>
        <v>1994.6741893600001</v>
      </c>
      <c r="G20" s="36">
        <f>SUMIFS(СВЦЭМ!$D$33:$D$776,СВЦЭМ!$A$33:$A$776,$A20,СВЦЭМ!$B$33:$B$776,G$11)+'СЕТ СН'!$F$14+СВЦЭМ!$D$10+'СЕТ СН'!$F$5-'СЕТ СН'!$F$24</f>
        <v>1994.54895747</v>
      </c>
      <c r="H20" s="36">
        <f>SUMIFS(СВЦЭМ!$D$33:$D$776,СВЦЭМ!$A$33:$A$776,$A20,СВЦЭМ!$B$33:$B$776,H$11)+'СЕТ СН'!$F$14+СВЦЭМ!$D$10+'СЕТ СН'!$F$5-'СЕТ СН'!$F$24</f>
        <v>1979.4205732800001</v>
      </c>
      <c r="I20" s="36">
        <f>SUMIFS(СВЦЭМ!$D$33:$D$776,СВЦЭМ!$A$33:$A$776,$A20,СВЦЭМ!$B$33:$B$776,I$11)+'СЕТ СН'!$F$14+СВЦЭМ!$D$10+'СЕТ СН'!$F$5-'СЕТ СН'!$F$24</f>
        <v>1924.4198000199999</v>
      </c>
      <c r="J20" s="36">
        <f>SUMIFS(СВЦЭМ!$D$33:$D$776,СВЦЭМ!$A$33:$A$776,$A20,СВЦЭМ!$B$33:$B$776,J$11)+'СЕТ СН'!$F$14+СВЦЭМ!$D$10+'СЕТ СН'!$F$5-'СЕТ СН'!$F$24</f>
        <v>1859.4572423700001</v>
      </c>
      <c r="K20" s="36">
        <f>SUMIFS(СВЦЭМ!$D$33:$D$776,СВЦЭМ!$A$33:$A$776,$A20,СВЦЭМ!$B$33:$B$776,K$11)+'СЕТ СН'!$F$14+СВЦЭМ!$D$10+'СЕТ СН'!$F$5-'СЕТ СН'!$F$24</f>
        <v>1782.56546718</v>
      </c>
      <c r="L20" s="36">
        <f>SUMIFS(СВЦЭМ!$D$33:$D$776,СВЦЭМ!$A$33:$A$776,$A20,СВЦЭМ!$B$33:$B$776,L$11)+'СЕТ СН'!$F$14+СВЦЭМ!$D$10+'СЕТ СН'!$F$5-'СЕТ СН'!$F$24</f>
        <v>1750.3998153900002</v>
      </c>
      <c r="M20" s="36">
        <f>SUMIFS(СВЦЭМ!$D$33:$D$776,СВЦЭМ!$A$33:$A$776,$A20,СВЦЭМ!$B$33:$B$776,M$11)+'СЕТ СН'!$F$14+СВЦЭМ!$D$10+'СЕТ СН'!$F$5-'СЕТ СН'!$F$24</f>
        <v>1754.7106475400001</v>
      </c>
      <c r="N20" s="36">
        <f>SUMIFS(СВЦЭМ!$D$33:$D$776,СВЦЭМ!$A$33:$A$776,$A20,СВЦЭМ!$B$33:$B$776,N$11)+'СЕТ СН'!$F$14+СВЦЭМ!$D$10+'СЕТ СН'!$F$5-'СЕТ СН'!$F$24</f>
        <v>1778.64760705</v>
      </c>
      <c r="O20" s="36">
        <f>SUMIFS(СВЦЭМ!$D$33:$D$776,СВЦЭМ!$A$33:$A$776,$A20,СВЦЭМ!$B$33:$B$776,O$11)+'СЕТ СН'!$F$14+СВЦЭМ!$D$10+'СЕТ СН'!$F$5-'СЕТ СН'!$F$24</f>
        <v>1773.7038853500001</v>
      </c>
      <c r="P20" s="36">
        <f>SUMIFS(СВЦЭМ!$D$33:$D$776,СВЦЭМ!$A$33:$A$776,$A20,СВЦЭМ!$B$33:$B$776,P$11)+'СЕТ СН'!$F$14+СВЦЭМ!$D$10+'СЕТ СН'!$F$5-'СЕТ СН'!$F$24</f>
        <v>1786.8550996399999</v>
      </c>
      <c r="Q20" s="36">
        <f>SUMIFS(СВЦЭМ!$D$33:$D$776,СВЦЭМ!$A$33:$A$776,$A20,СВЦЭМ!$B$33:$B$776,Q$11)+'СЕТ СН'!$F$14+СВЦЭМ!$D$10+'СЕТ СН'!$F$5-'СЕТ СН'!$F$24</f>
        <v>1787.6051443900001</v>
      </c>
      <c r="R20" s="36">
        <f>SUMIFS(СВЦЭМ!$D$33:$D$776,СВЦЭМ!$A$33:$A$776,$A20,СВЦЭМ!$B$33:$B$776,R$11)+'СЕТ СН'!$F$14+СВЦЭМ!$D$10+'СЕТ СН'!$F$5-'СЕТ СН'!$F$24</f>
        <v>1787.2893449200001</v>
      </c>
      <c r="S20" s="36">
        <f>SUMIFS(СВЦЭМ!$D$33:$D$776,СВЦЭМ!$A$33:$A$776,$A20,СВЦЭМ!$B$33:$B$776,S$11)+'СЕТ СН'!$F$14+СВЦЭМ!$D$10+'СЕТ СН'!$F$5-'СЕТ СН'!$F$24</f>
        <v>1797.2727185700001</v>
      </c>
      <c r="T20" s="36">
        <f>SUMIFS(СВЦЭМ!$D$33:$D$776,СВЦЭМ!$A$33:$A$776,$A20,СВЦЭМ!$B$33:$B$776,T$11)+'СЕТ СН'!$F$14+СВЦЭМ!$D$10+'СЕТ СН'!$F$5-'СЕТ СН'!$F$24</f>
        <v>1788.9097891800002</v>
      </c>
      <c r="U20" s="36">
        <f>SUMIFS(СВЦЭМ!$D$33:$D$776,СВЦЭМ!$A$33:$A$776,$A20,СВЦЭМ!$B$33:$B$776,U$11)+'СЕТ СН'!$F$14+СВЦЭМ!$D$10+'СЕТ СН'!$F$5-'СЕТ СН'!$F$24</f>
        <v>1792.38922787</v>
      </c>
      <c r="V20" s="36">
        <f>SUMIFS(СВЦЭМ!$D$33:$D$776,СВЦЭМ!$A$33:$A$776,$A20,СВЦЭМ!$B$33:$B$776,V$11)+'СЕТ СН'!$F$14+СВЦЭМ!$D$10+'СЕТ СН'!$F$5-'СЕТ СН'!$F$24</f>
        <v>1797.4497772300001</v>
      </c>
      <c r="W20" s="36">
        <f>SUMIFS(СВЦЭМ!$D$33:$D$776,СВЦЭМ!$A$33:$A$776,$A20,СВЦЭМ!$B$33:$B$776,W$11)+'СЕТ СН'!$F$14+СВЦЭМ!$D$10+'СЕТ СН'!$F$5-'СЕТ СН'!$F$24</f>
        <v>1806.8715504300001</v>
      </c>
      <c r="X20" s="36">
        <f>SUMIFS(СВЦЭМ!$D$33:$D$776,СВЦЭМ!$A$33:$A$776,$A20,СВЦЭМ!$B$33:$B$776,X$11)+'СЕТ СН'!$F$14+СВЦЭМ!$D$10+'СЕТ СН'!$F$5-'СЕТ СН'!$F$24</f>
        <v>1796.34219278</v>
      </c>
      <c r="Y20" s="36">
        <f>SUMIFS(СВЦЭМ!$D$33:$D$776,СВЦЭМ!$A$33:$A$776,$A20,СВЦЭМ!$B$33:$B$776,Y$11)+'СЕТ СН'!$F$14+СВЦЭМ!$D$10+'СЕТ СН'!$F$5-'СЕТ СН'!$F$24</f>
        <v>1884.49041317</v>
      </c>
    </row>
    <row r="21" spans="1:25" ht="15.75" x14ac:dyDescent="0.2">
      <c r="A21" s="35">
        <f t="shared" si="0"/>
        <v>43992</v>
      </c>
      <c r="B21" s="36">
        <f>SUMIFS(СВЦЭМ!$D$33:$D$776,СВЦЭМ!$A$33:$A$776,$A21,СВЦЭМ!$B$33:$B$776,B$11)+'СЕТ СН'!$F$14+СВЦЭМ!$D$10+'СЕТ СН'!$F$5-'СЕТ СН'!$F$24</f>
        <v>2011.1146529299999</v>
      </c>
      <c r="C21" s="36">
        <f>SUMIFS(СВЦЭМ!$D$33:$D$776,СВЦЭМ!$A$33:$A$776,$A21,СВЦЭМ!$B$33:$B$776,C$11)+'СЕТ СН'!$F$14+СВЦЭМ!$D$10+'СЕТ СН'!$F$5-'СЕТ СН'!$F$24</f>
        <v>2024.16274529</v>
      </c>
      <c r="D21" s="36">
        <f>SUMIFS(СВЦЭМ!$D$33:$D$776,СВЦЭМ!$A$33:$A$776,$A21,СВЦЭМ!$B$33:$B$776,D$11)+'СЕТ СН'!$F$14+СВЦЭМ!$D$10+'СЕТ СН'!$F$5-'СЕТ СН'!$F$24</f>
        <v>2001.3348222499999</v>
      </c>
      <c r="E21" s="36">
        <f>SUMIFS(СВЦЭМ!$D$33:$D$776,СВЦЭМ!$A$33:$A$776,$A21,СВЦЭМ!$B$33:$B$776,E$11)+'СЕТ СН'!$F$14+СВЦЭМ!$D$10+'СЕТ СН'!$F$5-'СЕТ СН'!$F$24</f>
        <v>2005.4187639100001</v>
      </c>
      <c r="F21" s="36">
        <f>SUMIFS(СВЦЭМ!$D$33:$D$776,СВЦЭМ!$A$33:$A$776,$A21,СВЦЭМ!$B$33:$B$776,F$11)+'СЕТ СН'!$F$14+СВЦЭМ!$D$10+'СЕТ СН'!$F$5-'СЕТ СН'!$F$24</f>
        <v>1999.4865629199999</v>
      </c>
      <c r="G21" s="36">
        <f>SUMIFS(СВЦЭМ!$D$33:$D$776,СВЦЭМ!$A$33:$A$776,$A21,СВЦЭМ!$B$33:$B$776,G$11)+'СЕТ СН'!$F$14+СВЦЭМ!$D$10+'СЕТ СН'!$F$5-'СЕТ СН'!$F$24</f>
        <v>1997.2917969700002</v>
      </c>
      <c r="H21" s="36">
        <f>SUMIFS(СВЦЭМ!$D$33:$D$776,СВЦЭМ!$A$33:$A$776,$A21,СВЦЭМ!$B$33:$B$776,H$11)+'СЕТ СН'!$F$14+СВЦЭМ!$D$10+'СЕТ СН'!$F$5-'СЕТ СН'!$F$24</f>
        <v>2016.9142850200001</v>
      </c>
      <c r="I21" s="36">
        <f>SUMIFS(СВЦЭМ!$D$33:$D$776,СВЦЭМ!$A$33:$A$776,$A21,СВЦЭМ!$B$33:$B$776,I$11)+'СЕТ СН'!$F$14+СВЦЭМ!$D$10+'СЕТ СН'!$F$5-'СЕТ СН'!$F$24</f>
        <v>1986.2575602900001</v>
      </c>
      <c r="J21" s="36">
        <f>SUMIFS(СВЦЭМ!$D$33:$D$776,СВЦЭМ!$A$33:$A$776,$A21,СВЦЭМ!$B$33:$B$776,J$11)+'СЕТ СН'!$F$14+СВЦЭМ!$D$10+'СЕТ СН'!$F$5-'СЕТ СН'!$F$24</f>
        <v>1930.83433089</v>
      </c>
      <c r="K21" s="36">
        <f>SUMIFS(СВЦЭМ!$D$33:$D$776,СВЦЭМ!$A$33:$A$776,$A21,СВЦЭМ!$B$33:$B$776,K$11)+'СЕТ СН'!$F$14+СВЦЭМ!$D$10+'СЕТ СН'!$F$5-'СЕТ СН'!$F$24</f>
        <v>1841.30810051</v>
      </c>
      <c r="L21" s="36">
        <f>SUMIFS(СВЦЭМ!$D$33:$D$776,СВЦЭМ!$A$33:$A$776,$A21,СВЦЭМ!$B$33:$B$776,L$11)+'СЕТ СН'!$F$14+СВЦЭМ!$D$10+'СЕТ СН'!$F$5-'СЕТ СН'!$F$24</f>
        <v>1765.94767873</v>
      </c>
      <c r="M21" s="36">
        <f>SUMIFS(СВЦЭМ!$D$33:$D$776,СВЦЭМ!$A$33:$A$776,$A21,СВЦЭМ!$B$33:$B$776,M$11)+'СЕТ СН'!$F$14+СВЦЭМ!$D$10+'СЕТ СН'!$F$5-'СЕТ СН'!$F$24</f>
        <v>1776.5319318300001</v>
      </c>
      <c r="N21" s="36">
        <f>SUMIFS(СВЦЭМ!$D$33:$D$776,СВЦЭМ!$A$33:$A$776,$A21,СВЦЭМ!$B$33:$B$776,N$11)+'СЕТ СН'!$F$14+СВЦЭМ!$D$10+'СЕТ СН'!$F$5-'СЕТ СН'!$F$24</f>
        <v>1787.9892249200002</v>
      </c>
      <c r="O21" s="36">
        <f>SUMIFS(СВЦЭМ!$D$33:$D$776,СВЦЭМ!$A$33:$A$776,$A21,СВЦЭМ!$B$33:$B$776,O$11)+'СЕТ СН'!$F$14+СВЦЭМ!$D$10+'СЕТ СН'!$F$5-'СЕТ СН'!$F$24</f>
        <v>1785.7854130200001</v>
      </c>
      <c r="P21" s="36">
        <f>SUMIFS(СВЦЭМ!$D$33:$D$776,СВЦЭМ!$A$33:$A$776,$A21,СВЦЭМ!$B$33:$B$776,P$11)+'СЕТ СН'!$F$14+СВЦЭМ!$D$10+'СЕТ СН'!$F$5-'СЕТ СН'!$F$24</f>
        <v>1795.5078096500001</v>
      </c>
      <c r="Q21" s="36">
        <f>SUMIFS(СВЦЭМ!$D$33:$D$776,СВЦЭМ!$A$33:$A$776,$A21,СВЦЭМ!$B$33:$B$776,Q$11)+'СЕТ СН'!$F$14+СВЦЭМ!$D$10+'СЕТ СН'!$F$5-'СЕТ СН'!$F$24</f>
        <v>1803.63134485</v>
      </c>
      <c r="R21" s="36">
        <f>SUMIFS(СВЦЭМ!$D$33:$D$776,СВЦЭМ!$A$33:$A$776,$A21,СВЦЭМ!$B$33:$B$776,R$11)+'СЕТ СН'!$F$14+СВЦЭМ!$D$10+'СЕТ СН'!$F$5-'СЕТ СН'!$F$24</f>
        <v>1803.8590274100002</v>
      </c>
      <c r="S21" s="36">
        <f>SUMIFS(СВЦЭМ!$D$33:$D$776,СВЦЭМ!$A$33:$A$776,$A21,СВЦЭМ!$B$33:$B$776,S$11)+'СЕТ СН'!$F$14+СВЦЭМ!$D$10+'СЕТ СН'!$F$5-'СЕТ СН'!$F$24</f>
        <v>1808.83981225</v>
      </c>
      <c r="T21" s="36">
        <f>SUMIFS(СВЦЭМ!$D$33:$D$776,СВЦЭМ!$A$33:$A$776,$A21,СВЦЭМ!$B$33:$B$776,T$11)+'СЕТ СН'!$F$14+СВЦЭМ!$D$10+'СЕТ СН'!$F$5-'СЕТ СН'!$F$24</f>
        <v>1803.5445044200001</v>
      </c>
      <c r="U21" s="36">
        <f>SUMIFS(СВЦЭМ!$D$33:$D$776,СВЦЭМ!$A$33:$A$776,$A21,СВЦЭМ!$B$33:$B$776,U$11)+'СЕТ СН'!$F$14+СВЦЭМ!$D$10+'СЕТ СН'!$F$5-'СЕТ СН'!$F$24</f>
        <v>1791.5711435399999</v>
      </c>
      <c r="V21" s="36">
        <f>SUMIFS(СВЦЭМ!$D$33:$D$776,СВЦЭМ!$A$33:$A$776,$A21,СВЦЭМ!$B$33:$B$776,V$11)+'СЕТ СН'!$F$14+СВЦЭМ!$D$10+'СЕТ СН'!$F$5-'СЕТ СН'!$F$24</f>
        <v>1786.49507279</v>
      </c>
      <c r="W21" s="36">
        <f>SUMIFS(СВЦЭМ!$D$33:$D$776,СВЦЭМ!$A$33:$A$776,$A21,СВЦЭМ!$B$33:$B$776,W$11)+'СЕТ СН'!$F$14+СВЦЭМ!$D$10+'СЕТ СН'!$F$5-'СЕТ СН'!$F$24</f>
        <v>1788.6855613100001</v>
      </c>
      <c r="X21" s="36">
        <f>SUMIFS(СВЦЭМ!$D$33:$D$776,СВЦЭМ!$A$33:$A$776,$A21,СВЦЭМ!$B$33:$B$776,X$11)+'СЕТ СН'!$F$14+СВЦЭМ!$D$10+'СЕТ СН'!$F$5-'СЕТ СН'!$F$24</f>
        <v>1830.2582172800001</v>
      </c>
      <c r="Y21" s="36">
        <f>SUMIFS(СВЦЭМ!$D$33:$D$776,СВЦЭМ!$A$33:$A$776,$A21,СВЦЭМ!$B$33:$B$776,Y$11)+'СЕТ СН'!$F$14+СВЦЭМ!$D$10+'СЕТ СН'!$F$5-'СЕТ СН'!$F$24</f>
        <v>1929.4845509900001</v>
      </c>
    </row>
    <row r="22" spans="1:25" ht="15.75" x14ac:dyDescent="0.2">
      <c r="A22" s="35">
        <f t="shared" si="0"/>
        <v>43993</v>
      </c>
      <c r="B22" s="36">
        <f>SUMIFS(СВЦЭМ!$D$33:$D$776,СВЦЭМ!$A$33:$A$776,$A22,СВЦЭМ!$B$33:$B$776,B$11)+'СЕТ СН'!$F$14+СВЦЭМ!$D$10+'СЕТ СН'!$F$5-'СЕТ СН'!$F$24</f>
        <v>2044.39934771</v>
      </c>
      <c r="C22" s="36">
        <f>SUMIFS(СВЦЭМ!$D$33:$D$776,СВЦЭМ!$A$33:$A$776,$A22,СВЦЭМ!$B$33:$B$776,C$11)+'СЕТ СН'!$F$14+СВЦЭМ!$D$10+'СЕТ СН'!$F$5-'СЕТ СН'!$F$24</f>
        <v>2013.6354337</v>
      </c>
      <c r="D22" s="36">
        <f>SUMIFS(СВЦЭМ!$D$33:$D$776,СВЦЭМ!$A$33:$A$776,$A22,СВЦЭМ!$B$33:$B$776,D$11)+'СЕТ СН'!$F$14+СВЦЭМ!$D$10+'СЕТ СН'!$F$5-'СЕТ СН'!$F$24</f>
        <v>1991.1666298499999</v>
      </c>
      <c r="E22" s="36">
        <f>SUMIFS(СВЦЭМ!$D$33:$D$776,СВЦЭМ!$A$33:$A$776,$A22,СВЦЭМ!$B$33:$B$776,E$11)+'СЕТ СН'!$F$14+СВЦЭМ!$D$10+'СЕТ СН'!$F$5-'СЕТ СН'!$F$24</f>
        <v>1996.8788745900001</v>
      </c>
      <c r="F22" s="36">
        <f>SUMIFS(СВЦЭМ!$D$33:$D$776,СВЦЭМ!$A$33:$A$776,$A22,СВЦЭМ!$B$33:$B$776,F$11)+'СЕТ СН'!$F$14+СВЦЭМ!$D$10+'СЕТ СН'!$F$5-'СЕТ СН'!$F$24</f>
        <v>1988.6726953800001</v>
      </c>
      <c r="G22" s="36">
        <f>SUMIFS(СВЦЭМ!$D$33:$D$776,СВЦЭМ!$A$33:$A$776,$A22,СВЦЭМ!$B$33:$B$776,G$11)+'СЕТ СН'!$F$14+СВЦЭМ!$D$10+'СЕТ СН'!$F$5-'СЕТ СН'!$F$24</f>
        <v>1994.8583153700001</v>
      </c>
      <c r="H22" s="36">
        <f>SUMIFS(СВЦЭМ!$D$33:$D$776,СВЦЭМ!$A$33:$A$776,$A22,СВЦЭМ!$B$33:$B$776,H$11)+'СЕТ СН'!$F$14+СВЦЭМ!$D$10+'СЕТ СН'!$F$5-'СЕТ СН'!$F$24</f>
        <v>2012.6919122700001</v>
      </c>
      <c r="I22" s="36">
        <f>SUMIFS(СВЦЭМ!$D$33:$D$776,СВЦЭМ!$A$33:$A$776,$A22,СВЦЭМ!$B$33:$B$776,I$11)+'СЕТ СН'!$F$14+СВЦЭМ!$D$10+'СЕТ СН'!$F$5-'СЕТ СН'!$F$24</f>
        <v>2031.6325215500001</v>
      </c>
      <c r="J22" s="36">
        <f>SUMIFS(СВЦЭМ!$D$33:$D$776,СВЦЭМ!$A$33:$A$776,$A22,СВЦЭМ!$B$33:$B$776,J$11)+'СЕТ СН'!$F$14+СВЦЭМ!$D$10+'СЕТ СН'!$F$5-'СЕТ СН'!$F$24</f>
        <v>1963.71203049</v>
      </c>
      <c r="K22" s="36">
        <f>SUMIFS(СВЦЭМ!$D$33:$D$776,СВЦЭМ!$A$33:$A$776,$A22,СВЦЭМ!$B$33:$B$776,K$11)+'СЕТ СН'!$F$14+СВЦЭМ!$D$10+'СЕТ СН'!$F$5-'СЕТ СН'!$F$24</f>
        <v>1873.5096748800001</v>
      </c>
      <c r="L22" s="36">
        <f>SUMIFS(СВЦЭМ!$D$33:$D$776,СВЦЭМ!$A$33:$A$776,$A22,СВЦЭМ!$B$33:$B$776,L$11)+'СЕТ СН'!$F$14+СВЦЭМ!$D$10+'СЕТ СН'!$F$5-'СЕТ СН'!$F$24</f>
        <v>1808.4133513699999</v>
      </c>
      <c r="M22" s="36">
        <f>SUMIFS(СВЦЭМ!$D$33:$D$776,СВЦЭМ!$A$33:$A$776,$A22,СВЦЭМ!$B$33:$B$776,M$11)+'СЕТ СН'!$F$14+СВЦЭМ!$D$10+'СЕТ СН'!$F$5-'СЕТ СН'!$F$24</f>
        <v>1803.6528771000001</v>
      </c>
      <c r="N22" s="36">
        <f>SUMIFS(СВЦЭМ!$D$33:$D$776,СВЦЭМ!$A$33:$A$776,$A22,СВЦЭМ!$B$33:$B$776,N$11)+'СЕТ СН'!$F$14+СВЦЭМ!$D$10+'СЕТ СН'!$F$5-'СЕТ СН'!$F$24</f>
        <v>1801.8722427100001</v>
      </c>
      <c r="O22" s="36">
        <f>SUMIFS(СВЦЭМ!$D$33:$D$776,СВЦЭМ!$A$33:$A$776,$A22,СВЦЭМ!$B$33:$B$776,O$11)+'СЕТ СН'!$F$14+СВЦЭМ!$D$10+'СЕТ СН'!$F$5-'СЕТ СН'!$F$24</f>
        <v>1808.49850532</v>
      </c>
      <c r="P22" s="36">
        <f>SUMIFS(СВЦЭМ!$D$33:$D$776,СВЦЭМ!$A$33:$A$776,$A22,СВЦЭМ!$B$33:$B$776,P$11)+'СЕТ СН'!$F$14+СВЦЭМ!$D$10+'СЕТ СН'!$F$5-'СЕТ СН'!$F$24</f>
        <v>1816.9458669599999</v>
      </c>
      <c r="Q22" s="36">
        <f>SUMIFS(СВЦЭМ!$D$33:$D$776,СВЦЭМ!$A$33:$A$776,$A22,СВЦЭМ!$B$33:$B$776,Q$11)+'СЕТ СН'!$F$14+СВЦЭМ!$D$10+'СЕТ СН'!$F$5-'СЕТ СН'!$F$24</f>
        <v>1808.3184759800001</v>
      </c>
      <c r="R22" s="36">
        <f>SUMIFS(СВЦЭМ!$D$33:$D$776,СВЦЭМ!$A$33:$A$776,$A22,СВЦЭМ!$B$33:$B$776,R$11)+'СЕТ СН'!$F$14+СВЦЭМ!$D$10+'СЕТ СН'!$F$5-'СЕТ СН'!$F$24</f>
        <v>1808.38672146</v>
      </c>
      <c r="S22" s="36">
        <f>SUMIFS(СВЦЭМ!$D$33:$D$776,СВЦЭМ!$A$33:$A$776,$A22,СВЦЭМ!$B$33:$B$776,S$11)+'СЕТ СН'!$F$14+СВЦЭМ!$D$10+'СЕТ СН'!$F$5-'СЕТ СН'!$F$24</f>
        <v>1806.2534721699999</v>
      </c>
      <c r="T22" s="36">
        <f>SUMIFS(СВЦЭМ!$D$33:$D$776,СВЦЭМ!$A$33:$A$776,$A22,СВЦЭМ!$B$33:$B$776,T$11)+'СЕТ СН'!$F$14+СВЦЭМ!$D$10+'СЕТ СН'!$F$5-'СЕТ СН'!$F$24</f>
        <v>1810.1340572399999</v>
      </c>
      <c r="U22" s="36">
        <f>SUMIFS(СВЦЭМ!$D$33:$D$776,СВЦЭМ!$A$33:$A$776,$A22,СВЦЭМ!$B$33:$B$776,U$11)+'СЕТ СН'!$F$14+СВЦЭМ!$D$10+'СЕТ СН'!$F$5-'СЕТ СН'!$F$24</f>
        <v>1799.1665130800002</v>
      </c>
      <c r="V22" s="36">
        <f>SUMIFS(СВЦЭМ!$D$33:$D$776,СВЦЭМ!$A$33:$A$776,$A22,СВЦЭМ!$B$33:$B$776,V$11)+'СЕТ СН'!$F$14+СВЦЭМ!$D$10+'СЕТ СН'!$F$5-'СЕТ СН'!$F$24</f>
        <v>1786.8992569100001</v>
      </c>
      <c r="W22" s="36">
        <f>SUMIFS(СВЦЭМ!$D$33:$D$776,СВЦЭМ!$A$33:$A$776,$A22,СВЦЭМ!$B$33:$B$776,W$11)+'СЕТ СН'!$F$14+СВЦЭМ!$D$10+'СЕТ СН'!$F$5-'СЕТ СН'!$F$24</f>
        <v>1773.35216098</v>
      </c>
      <c r="X22" s="36">
        <f>SUMIFS(СВЦЭМ!$D$33:$D$776,СВЦЭМ!$A$33:$A$776,$A22,СВЦЭМ!$B$33:$B$776,X$11)+'СЕТ СН'!$F$14+СВЦЭМ!$D$10+'СЕТ СН'!$F$5-'СЕТ СН'!$F$24</f>
        <v>1813.08820059</v>
      </c>
      <c r="Y22" s="36">
        <f>SUMIFS(СВЦЭМ!$D$33:$D$776,СВЦЭМ!$A$33:$A$776,$A22,СВЦЭМ!$B$33:$B$776,Y$11)+'СЕТ СН'!$F$14+СВЦЭМ!$D$10+'СЕТ СН'!$F$5-'СЕТ СН'!$F$24</f>
        <v>1911.809217</v>
      </c>
    </row>
    <row r="23" spans="1:25" ht="15.75" x14ac:dyDescent="0.2">
      <c r="A23" s="35">
        <f t="shared" si="0"/>
        <v>43994</v>
      </c>
      <c r="B23" s="36">
        <f>SUMIFS(СВЦЭМ!$D$33:$D$776,СВЦЭМ!$A$33:$A$776,$A23,СВЦЭМ!$B$33:$B$776,B$11)+'СЕТ СН'!$F$14+СВЦЭМ!$D$10+'СЕТ СН'!$F$5-'СЕТ СН'!$F$24</f>
        <v>1975.1974515000002</v>
      </c>
      <c r="C23" s="36">
        <f>SUMIFS(СВЦЭМ!$D$33:$D$776,СВЦЭМ!$A$33:$A$776,$A23,СВЦЭМ!$B$33:$B$776,C$11)+'СЕТ СН'!$F$14+СВЦЭМ!$D$10+'СЕТ СН'!$F$5-'СЕТ СН'!$F$24</f>
        <v>2027.9268722100001</v>
      </c>
      <c r="D23" s="36">
        <f>SUMIFS(СВЦЭМ!$D$33:$D$776,СВЦЭМ!$A$33:$A$776,$A23,СВЦЭМ!$B$33:$B$776,D$11)+'СЕТ СН'!$F$14+СВЦЭМ!$D$10+'СЕТ СН'!$F$5-'СЕТ СН'!$F$24</f>
        <v>2024.84877478</v>
      </c>
      <c r="E23" s="36">
        <f>SUMIFS(СВЦЭМ!$D$33:$D$776,СВЦЭМ!$A$33:$A$776,$A23,СВЦЭМ!$B$33:$B$776,E$11)+'СЕТ СН'!$F$14+СВЦЭМ!$D$10+'СЕТ СН'!$F$5-'СЕТ СН'!$F$24</f>
        <v>2007.9607426699999</v>
      </c>
      <c r="F23" s="36">
        <f>SUMIFS(СВЦЭМ!$D$33:$D$776,СВЦЭМ!$A$33:$A$776,$A23,СВЦЭМ!$B$33:$B$776,F$11)+'СЕТ СН'!$F$14+СВЦЭМ!$D$10+'СЕТ СН'!$F$5-'СЕТ СН'!$F$24</f>
        <v>2000.5164923900002</v>
      </c>
      <c r="G23" s="36">
        <f>SUMIFS(СВЦЭМ!$D$33:$D$776,СВЦЭМ!$A$33:$A$776,$A23,СВЦЭМ!$B$33:$B$776,G$11)+'СЕТ СН'!$F$14+СВЦЭМ!$D$10+'СЕТ СН'!$F$5-'СЕТ СН'!$F$24</f>
        <v>2010.7704681600001</v>
      </c>
      <c r="H23" s="36">
        <f>SUMIFS(СВЦЭМ!$D$33:$D$776,СВЦЭМ!$A$33:$A$776,$A23,СВЦЭМ!$B$33:$B$776,H$11)+'СЕТ СН'!$F$14+СВЦЭМ!$D$10+'СЕТ СН'!$F$5-'СЕТ СН'!$F$24</f>
        <v>2025.4467634600001</v>
      </c>
      <c r="I23" s="36">
        <f>SUMIFS(СВЦЭМ!$D$33:$D$776,СВЦЭМ!$A$33:$A$776,$A23,СВЦЭМ!$B$33:$B$776,I$11)+'СЕТ СН'!$F$14+СВЦЭМ!$D$10+'СЕТ СН'!$F$5-'СЕТ СН'!$F$24</f>
        <v>2001.5153174299999</v>
      </c>
      <c r="J23" s="36">
        <f>SUMIFS(СВЦЭМ!$D$33:$D$776,СВЦЭМ!$A$33:$A$776,$A23,СВЦЭМ!$B$33:$B$776,J$11)+'СЕТ СН'!$F$14+СВЦЭМ!$D$10+'СЕТ СН'!$F$5-'СЕТ СН'!$F$24</f>
        <v>1940.1956699100001</v>
      </c>
      <c r="K23" s="36">
        <f>SUMIFS(СВЦЭМ!$D$33:$D$776,СВЦЭМ!$A$33:$A$776,$A23,СВЦЭМ!$B$33:$B$776,K$11)+'СЕТ СН'!$F$14+СВЦЭМ!$D$10+'СЕТ СН'!$F$5-'СЕТ СН'!$F$24</f>
        <v>1829.15523613</v>
      </c>
      <c r="L23" s="36">
        <f>SUMIFS(СВЦЭМ!$D$33:$D$776,СВЦЭМ!$A$33:$A$776,$A23,СВЦЭМ!$B$33:$B$776,L$11)+'СЕТ СН'!$F$14+СВЦЭМ!$D$10+'СЕТ СН'!$F$5-'СЕТ СН'!$F$24</f>
        <v>1762.93575414</v>
      </c>
      <c r="M23" s="36">
        <f>SUMIFS(СВЦЭМ!$D$33:$D$776,СВЦЭМ!$A$33:$A$776,$A23,СВЦЭМ!$B$33:$B$776,M$11)+'СЕТ СН'!$F$14+СВЦЭМ!$D$10+'СЕТ СН'!$F$5-'СЕТ СН'!$F$24</f>
        <v>1758.1471437600001</v>
      </c>
      <c r="N23" s="36">
        <f>SUMIFS(СВЦЭМ!$D$33:$D$776,СВЦЭМ!$A$33:$A$776,$A23,СВЦЭМ!$B$33:$B$776,N$11)+'СЕТ СН'!$F$14+СВЦЭМ!$D$10+'СЕТ СН'!$F$5-'СЕТ СН'!$F$24</f>
        <v>1781.9157264800001</v>
      </c>
      <c r="O23" s="36">
        <f>SUMIFS(СВЦЭМ!$D$33:$D$776,СВЦЭМ!$A$33:$A$776,$A23,СВЦЭМ!$B$33:$B$776,O$11)+'СЕТ СН'!$F$14+СВЦЭМ!$D$10+'СЕТ СН'!$F$5-'СЕТ СН'!$F$24</f>
        <v>1792.8598678399999</v>
      </c>
      <c r="P23" s="36">
        <f>SUMIFS(СВЦЭМ!$D$33:$D$776,СВЦЭМ!$A$33:$A$776,$A23,СВЦЭМ!$B$33:$B$776,P$11)+'СЕТ СН'!$F$14+СВЦЭМ!$D$10+'СЕТ СН'!$F$5-'СЕТ СН'!$F$24</f>
        <v>1796.8822322400001</v>
      </c>
      <c r="Q23" s="36">
        <f>SUMIFS(СВЦЭМ!$D$33:$D$776,СВЦЭМ!$A$33:$A$776,$A23,СВЦЭМ!$B$33:$B$776,Q$11)+'СЕТ СН'!$F$14+СВЦЭМ!$D$10+'СЕТ СН'!$F$5-'СЕТ СН'!$F$24</f>
        <v>1783.5686618499999</v>
      </c>
      <c r="R23" s="36">
        <f>SUMIFS(СВЦЭМ!$D$33:$D$776,СВЦЭМ!$A$33:$A$776,$A23,СВЦЭМ!$B$33:$B$776,R$11)+'СЕТ СН'!$F$14+СВЦЭМ!$D$10+'СЕТ СН'!$F$5-'СЕТ СН'!$F$24</f>
        <v>1779.19569774</v>
      </c>
      <c r="S23" s="36">
        <f>SUMIFS(СВЦЭМ!$D$33:$D$776,СВЦЭМ!$A$33:$A$776,$A23,СВЦЭМ!$B$33:$B$776,S$11)+'СЕТ СН'!$F$14+СВЦЭМ!$D$10+'СЕТ СН'!$F$5-'СЕТ СН'!$F$24</f>
        <v>1783.6079969800001</v>
      </c>
      <c r="T23" s="36">
        <f>SUMIFS(СВЦЭМ!$D$33:$D$776,СВЦЭМ!$A$33:$A$776,$A23,СВЦЭМ!$B$33:$B$776,T$11)+'СЕТ СН'!$F$14+СВЦЭМ!$D$10+'СЕТ СН'!$F$5-'СЕТ СН'!$F$24</f>
        <v>1794.70639334</v>
      </c>
      <c r="U23" s="36">
        <f>SUMIFS(СВЦЭМ!$D$33:$D$776,СВЦЭМ!$A$33:$A$776,$A23,СВЦЭМ!$B$33:$B$776,U$11)+'СЕТ СН'!$F$14+СВЦЭМ!$D$10+'СЕТ СН'!$F$5-'СЕТ СН'!$F$24</f>
        <v>1786.1583007899999</v>
      </c>
      <c r="V23" s="36">
        <f>SUMIFS(СВЦЭМ!$D$33:$D$776,СВЦЭМ!$A$33:$A$776,$A23,СВЦЭМ!$B$33:$B$776,V$11)+'СЕТ СН'!$F$14+СВЦЭМ!$D$10+'СЕТ СН'!$F$5-'СЕТ СН'!$F$24</f>
        <v>1768.8375693100002</v>
      </c>
      <c r="W23" s="36">
        <f>SUMIFS(СВЦЭМ!$D$33:$D$776,СВЦЭМ!$A$33:$A$776,$A23,СВЦЭМ!$B$33:$B$776,W$11)+'СЕТ СН'!$F$14+СВЦЭМ!$D$10+'СЕТ СН'!$F$5-'СЕТ СН'!$F$24</f>
        <v>1755.7096623500001</v>
      </c>
      <c r="X23" s="36">
        <f>SUMIFS(СВЦЭМ!$D$33:$D$776,СВЦЭМ!$A$33:$A$776,$A23,СВЦЭМ!$B$33:$B$776,X$11)+'СЕТ СН'!$F$14+СВЦЭМ!$D$10+'СЕТ СН'!$F$5-'СЕТ СН'!$F$24</f>
        <v>1792.8359392299999</v>
      </c>
      <c r="Y23" s="36">
        <f>SUMIFS(СВЦЭМ!$D$33:$D$776,СВЦЭМ!$A$33:$A$776,$A23,СВЦЭМ!$B$33:$B$776,Y$11)+'СЕТ СН'!$F$14+СВЦЭМ!$D$10+'СЕТ СН'!$F$5-'СЕТ СН'!$F$24</f>
        <v>1898.1032874500002</v>
      </c>
    </row>
    <row r="24" spans="1:25" ht="15.75" x14ac:dyDescent="0.2">
      <c r="A24" s="35">
        <f t="shared" si="0"/>
        <v>43995</v>
      </c>
      <c r="B24" s="36">
        <f>SUMIFS(СВЦЭМ!$D$33:$D$776,СВЦЭМ!$A$33:$A$776,$A24,СВЦЭМ!$B$33:$B$776,B$11)+'СЕТ СН'!$F$14+СВЦЭМ!$D$10+'СЕТ СН'!$F$5-'СЕТ СН'!$F$24</f>
        <v>1931.5326082300001</v>
      </c>
      <c r="C24" s="36">
        <f>SUMIFS(СВЦЭМ!$D$33:$D$776,СВЦЭМ!$A$33:$A$776,$A24,СВЦЭМ!$B$33:$B$776,C$11)+'СЕТ СН'!$F$14+СВЦЭМ!$D$10+'СЕТ СН'!$F$5-'СЕТ СН'!$F$24</f>
        <v>1955.55890563</v>
      </c>
      <c r="D24" s="36">
        <f>SUMIFS(СВЦЭМ!$D$33:$D$776,СВЦЭМ!$A$33:$A$776,$A24,СВЦЭМ!$B$33:$B$776,D$11)+'СЕТ СН'!$F$14+СВЦЭМ!$D$10+'СЕТ СН'!$F$5-'СЕТ СН'!$F$24</f>
        <v>1980.28213641</v>
      </c>
      <c r="E24" s="36">
        <f>SUMIFS(СВЦЭМ!$D$33:$D$776,СВЦЭМ!$A$33:$A$776,$A24,СВЦЭМ!$B$33:$B$776,E$11)+'СЕТ СН'!$F$14+СВЦЭМ!$D$10+'СЕТ СН'!$F$5-'СЕТ СН'!$F$24</f>
        <v>1997.48457874</v>
      </c>
      <c r="F24" s="36">
        <f>SUMIFS(СВЦЭМ!$D$33:$D$776,СВЦЭМ!$A$33:$A$776,$A24,СВЦЭМ!$B$33:$B$776,F$11)+'СЕТ СН'!$F$14+СВЦЭМ!$D$10+'СЕТ СН'!$F$5-'СЕТ СН'!$F$24</f>
        <v>1997.69479535</v>
      </c>
      <c r="G24" s="36">
        <f>SUMIFS(СВЦЭМ!$D$33:$D$776,СВЦЭМ!$A$33:$A$776,$A24,СВЦЭМ!$B$33:$B$776,G$11)+'СЕТ СН'!$F$14+СВЦЭМ!$D$10+'СЕТ СН'!$F$5-'СЕТ СН'!$F$24</f>
        <v>1989.1668071700001</v>
      </c>
      <c r="H24" s="36">
        <f>SUMIFS(СВЦЭМ!$D$33:$D$776,СВЦЭМ!$A$33:$A$776,$A24,СВЦЭМ!$B$33:$B$776,H$11)+'СЕТ СН'!$F$14+СВЦЭМ!$D$10+'СЕТ СН'!$F$5-'СЕТ СН'!$F$24</f>
        <v>1977.7562901800002</v>
      </c>
      <c r="I24" s="36">
        <f>SUMIFS(СВЦЭМ!$D$33:$D$776,СВЦЭМ!$A$33:$A$776,$A24,СВЦЭМ!$B$33:$B$776,I$11)+'СЕТ СН'!$F$14+СВЦЭМ!$D$10+'СЕТ СН'!$F$5-'СЕТ СН'!$F$24</f>
        <v>1945.3768529200001</v>
      </c>
      <c r="J24" s="36">
        <f>SUMIFS(СВЦЭМ!$D$33:$D$776,СВЦЭМ!$A$33:$A$776,$A24,СВЦЭМ!$B$33:$B$776,J$11)+'СЕТ СН'!$F$14+СВЦЭМ!$D$10+'СЕТ СН'!$F$5-'СЕТ СН'!$F$24</f>
        <v>1892.3625058100001</v>
      </c>
      <c r="K24" s="36">
        <f>SUMIFS(СВЦЭМ!$D$33:$D$776,СВЦЭМ!$A$33:$A$776,$A24,СВЦЭМ!$B$33:$B$776,K$11)+'СЕТ СН'!$F$14+СВЦЭМ!$D$10+'СЕТ СН'!$F$5-'СЕТ СН'!$F$24</f>
        <v>1819.07210659</v>
      </c>
      <c r="L24" s="36">
        <f>SUMIFS(СВЦЭМ!$D$33:$D$776,СВЦЭМ!$A$33:$A$776,$A24,СВЦЭМ!$B$33:$B$776,L$11)+'СЕТ СН'!$F$14+СВЦЭМ!$D$10+'СЕТ СН'!$F$5-'СЕТ СН'!$F$24</f>
        <v>1759.19105932</v>
      </c>
      <c r="M24" s="36">
        <f>SUMIFS(СВЦЭМ!$D$33:$D$776,СВЦЭМ!$A$33:$A$776,$A24,СВЦЭМ!$B$33:$B$776,M$11)+'СЕТ СН'!$F$14+СВЦЭМ!$D$10+'СЕТ СН'!$F$5-'СЕТ СН'!$F$24</f>
        <v>1762.6785103900002</v>
      </c>
      <c r="N24" s="36">
        <f>SUMIFS(СВЦЭМ!$D$33:$D$776,СВЦЭМ!$A$33:$A$776,$A24,СВЦЭМ!$B$33:$B$776,N$11)+'СЕТ СН'!$F$14+СВЦЭМ!$D$10+'СЕТ СН'!$F$5-'СЕТ СН'!$F$24</f>
        <v>1767.6340443500001</v>
      </c>
      <c r="O24" s="36">
        <f>SUMIFS(СВЦЭМ!$D$33:$D$776,СВЦЭМ!$A$33:$A$776,$A24,СВЦЭМ!$B$33:$B$776,O$11)+'СЕТ СН'!$F$14+СВЦЭМ!$D$10+'СЕТ СН'!$F$5-'СЕТ СН'!$F$24</f>
        <v>1775.1147180200001</v>
      </c>
      <c r="P24" s="36">
        <f>SUMIFS(СВЦЭМ!$D$33:$D$776,СВЦЭМ!$A$33:$A$776,$A24,СВЦЭМ!$B$33:$B$776,P$11)+'СЕТ СН'!$F$14+СВЦЭМ!$D$10+'СЕТ СН'!$F$5-'СЕТ СН'!$F$24</f>
        <v>1781.0474586800001</v>
      </c>
      <c r="Q24" s="36">
        <f>SUMIFS(СВЦЭМ!$D$33:$D$776,СВЦЭМ!$A$33:$A$776,$A24,СВЦЭМ!$B$33:$B$776,Q$11)+'СЕТ СН'!$F$14+СВЦЭМ!$D$10+'СЕТ СН'!$F$5-'СЕТ СН'!$F$24</f>
        <v>1766.4672252400001</v>
      </c>
      <c r="R24" s="36">
        <f>SUMIFS(СВЦЭМ!$D$33:$D$776,СВЦЭМ!$A$33:$A$776,$A24,СВЦЭМ!$B$33:$B$776,R$11)+'СЕТ СН'!$F$14+СВЦЭМ!$D$10+'СЕТ СН'!$F$5-'СЕТ СН'!$F$24</f>
        <v>1763.5756651699999</v>
      </c>
      <c r="S24" s="36">
        <f>SUMIFS(СВЦЭМ!$D$33:$D$776,СВЦЭМ!$A$33:$A$776,$A24,СВЦЭМ!$B$33:$B$776,S$11)+'СЕТ СН'!$F$14+СВЦЭМ!$D$10+'СЕТ СН'!$F$5-'СЕТ СН'!$F$24</f>
        <v>1771.4482855599999</v>
      </c>
      <c r="T24" s="36">
        <f>SUMIFS(СВЦЭМ!$D$33:$D$776,СВЦЭМ!$A$33:$A$776,$A24,СВЦЭМ!$B$33:$B$776,T$11)+'СЕТ СН'!$F$14+СВЦЭМ!$D$10+'СЕТ СН'!$F$5-'СЕТ СН'!$F$24</f>
        <v>1778.7325659799999</v>
      </c>
      <c r="U24" s="36">
        <f>SUMIFS(СВЦЭМ!$D$33:$D$776,СВЦЭМ!$A$33:$A$776,$A24,СВЦЭМ!$B$33:$B$776,U$11)+'СЕТ СН'!$F$14+СВЦЭМ!$D$10+'СЕТ СН'!$F$5-'СЕТ СН'!$F$24</f>
        <v>1773.5657217500002</v>
      </c>
      <c r="V24" s="36">
        <f>SUMIFS(СВЦЭМ!$D$33:$D$776,СВЦЭМ!$A$33:$A$776,$A24,СВЦЭМ!$B$33:$B$776,V$11)+'СЕТ СН'!$F$14+СВЦЭМ!$D$10+'СЕТ СН'!$F$5-'СЕТ СН'!$F$24</f>
        <v>1770.6974409100001</v>
      </c>
      <c r="W24" s="36">
        <f>SUMIFS(СВЦЭМ!$D$33:$D$776,СВЦЭМ!$A$33:$A$776,$A24,СВЦЭМ!$B$33:$B$776,W$11)+'СЕТ СН'!$F$14+СВЦЭМ!$D$10+'СЕТ СН'!$F$5-'СЕТ СН'!$F$24</f>
        <v>1756.5132559900001</v>
      </c>
      <c r="X24" s="36">
        <f>SUMIFS(СВЦЭМ!$D$33:$D$776,СВЦЭМ!$A$33:$A$776,$A24,СВЦЭМ!$B$33:$B$776,X$11)+'СЕТ СН'!$F$14+СВЦЭМ!$D$10+'СЕТ СН'!$F$5-'СЕТ СН'!$F$24</f>
        <v>1777.84120076</v>
      </c>
      <c r="Y24" s="36">
        <f>SUMIFS(СВЦЭМ!$D$33:$D$776,СВЦЭМ!$A$33:$A$776,$A24,СВЦЭМ!$B$33:$B$776,Y$11)+'СЕТ СН'!$F$14+СВЦЭМ!$D$10+'СЕТ СН'!$F$5-'СЕТ СН'!$F$24</f>
        <v>1868.9170719399999</v>
      </c>
    </row>
    <row r="25" spans="1:25" ht="15.75" x14ac:dyDescent="0.2">
      <c r="A25" s="35">
        <f t="shared" si="0"/>
        <v>43996</v>
      </c>
      <c r="B25" s="36">
        <f>SUMIFS(СВЦЭМ!$D$33:$D$776,СВЦЭМ!$A$33:$A$776,$A25,СВЦЭМ!$B$33:$B$776,B$11)+'СЕТ СН'!$F$14+СВЦЭМ!$D$10+'СЕТ СН'!$F$5-'СЕТ СН'!$F$24</f>
        <v>1978.05122097</v>
      </c>
      <c r="C25" s="36">
        <f>SUMIFS(СВЦЭМ!$D$33:$D$776,СВЦЭМ!$A$33:$A$776,$A25,СВЦЭМ!$B$33:$B$776,C$11)+'СЕТ СН'!$F$14+СВЦЭМ!$D$10+'СЕТ СН'!$F$5-'СЕТ СН'!$F$24</f>
        <v>2005.8204102</v>
      </c>
      <c r="D25" s="36">
        <f>SUMIFS(СВЦЭМ!$D$33:$D$776,СВЦЭМ!$A$33:$A$776,$A25,СВЦЭМ!$B$33:$B$776,D$11)+'СЕТ СН'!$F$14+СВЦЭМ!$D$10+'СЕТ СН'!$F$5-'СЕТ СН'!$F$24</f>
        <v>1990.1089827599999</v>
      </c>
      <c r="E25" s="36">
        <f>SUMIFS(СВЦЭМ!$D$33:$D$776,СВЦЭМ!$A$33:$A$776,$A25,СВЦЭМ!$B$33:$B$776,E$11)+'СЕТ СН'!$F$14+СВЦЭМ!$D$10+'СЕТ СН'!$F$5-'СЕТ СН'!$F$24</f>
        <v>1981.66336196</v>
      </c>
      <c r="F25" s="36">
        <f>SUMIFS(СВЦЭМ!$D$33:$D$776,СВЦЭМ!$A$33:$A$776,$A25,СВЦЭМ!$B$33:$B$776,F$11)+'СЕТ СН'!$F$14+СВЦЭМ!$D$10+'СЕТ СН'!$F$5-'СЕТ СН'!$F$24</f>
        <v>1974.56269524</v>
      </c>
      <c r="G25" s="36">
        <f>SUMIFS(СВЦЭМ!$D$33:$D$776,СВЦЭМ!$A$33:$A$776,$A25,СВЦЭМ!$B$33:$B$776,G$11)+'СЕТ СН'!$F$14+СВЦЭМ!$D$10+'СЕТ СН'!$F$5-'СЕТ СН'!$F$24</f>
        <v>1984.8525037899999</v>
      </c>
      <c r="H25" s="36">
        <f>SUMIFS(СВЦЭМ!$D$33:$D$776,СВЦЭМ!$A$33:$A$776,$A25,СВЦЭМ!$B$33:$B$776,H$11)+'СЕТ СН'!$F$14+СВЦЭМ!$D$10+'СЕТ СН'!$F$5-'СЕТ СН'!$F$24</f>
        <v>1978.3657337099999</v>
      </c>
      <c r="I25" s="36">
        <f>SUMIFS(СВЦЭМ!$D$33:$D$776,СВЦЭМ!$A$33:$A$776,$A25,СВЦЭМ!$B$33:$B$776,I$11)+'СЕТ СН'!$F$14+СВЦЭМ!$D$10+'СЕТ СН'!$F$5-'СЕТ СН'!$F$24</f>
        <v>1996.5252371300001</v>
      </c>
      <c r="J25" s="36">
        <f>SUMIFS(СВЦЭМ!$D$33:$D$776,СВЦЭМ!$A$33:$A$776,$A25,СВЦЭМ!$B$33:$B$776,J$11)+'СЕТ СН'!$F$14+СВЦЭМ!$D$10+'СЕТ СН'!$F$5-'СЕТ СН'!$F$24</f>
        <v>1936.5657037400001</v>
      </c>
      <c r="K25" s="36">
        <f>SUMIFS(СВЦЭМ!$D$33:$D$776,СВЦЭМ!$A$33:$A$776,$A25,СВЦЭМ!$B$33:$B$776,K$11)+'СЕТ СН'!$F$14+СВЦЭМ!$D$10+'СЕТ СН'!$F$5-'СЕТ СН'!$F$24</f>
        <v>1814.6200048800001</v>
      </c>
      <c r="L25" s="36">
        <f>SUMIFS(СВЦЭМ!$D$33:$D$776,СВЦЭМ!$A$33:$A$776,$A25,СВЦЭМ!$B$33:$B$776,L$11)+'СЕТ СН'!$F$14+СВЦЭМ!$D$10+'СЕТ СН'!$F$5-'СЕТ СН'!$F$24</f>
        <v>1738.0152379900001</v>
      </c>
      <c r="M25" s="36">
        <f>SUMIFS(СВЦЭМ!$D$33:$D$776,СВЦЭМ!$A$33:$A$776,$A25,СВЦЭМ!$B$33:$B$776,M$11)+'СЕТ СН'!$F$14+СВЦЭМ!$D$10+'СЕТ СН'!$F$5-'СЕТ СН'!$F$24</f>
        <v>1736.4444995900001</v>
      </c>
      <c r="N25" s="36">
        <f>SUMIFS(СВЦЭМ!$D$33:$D$776,СВЦЭМ!$A$33:$A$776,$A25,СВЦЭМ!$B$33:$B$776,N$11)+'СЕТ СН'!$F$14+СВЦЭМ!$D$10+'СЕТ СН'!$F$5-'СЕТ СН'!$F$24</f>
        <v>1744.3744288799999</v>
      </c>
      <c r="O25" s="36">
        <f>SUMIFS(СВЦЭМ!$D$33:$D$776,СВЦЭМ!$A$33:$A$776,$A25,СВЦЭМ!$B$33:$B$776,O$11)+'СЕТ СН'!$F$14+СВЦЭМ!$D$10+'СЕТ СН'!$F$5-'СЕТ СН'!$F$24</f>
        <v>1741.91139342</v>
      </c>
      <c r="P25" s="36">
        <f>SUMIFS(СВЦЭМ!$D$33:$D$776,СВЦЭМ!$A$33:$A$776,$A25,СВЦЭМ!$B$33:$B$776,P$11)+'СЕТ СН'!$F$14+СВЦЭМ!$D$10+'СЕТ СН'!$F$5-'СЕТ СН'!$F$24</f>
        <v>1739.85996295</v>
      </c>
      <c r="Q25" s="36">
        <f>SUMIFS(СВЦЭМ!$D$33:$D$776,СВЦЭМ!$A$33:$A$776,$A25,СВЦЭМ!$B$33:$B$776,Q$11)+'СЕТ СН'!$F$14+СВЦЭМ!$D$10+'СЕТ СН'!$F$5-'СЕТ СН'!$F$24</f>
        <v>1725.85949996</v>
      </c>
      <c r="R25" s="36">
        <f>SUMIFS(СВЦЭМ!$D$33:$D$776,СВЦЭМ!$A$33:$A$776,$A25,СВЦЭМ!$B$33:$B$776,R$11)+'СЕТ СН'!$F$14+СВЦЭМ!$D$10+'СЕТ СН'!$F$5-'СЕТ СН'!$F$24</f>
        <v>1718.89349969</v>
      </c>
      <c r="S25" s="36">
        <f>SUMIFS(СВЦЭМ!$D$33:$D$776,СВЦЭМ!$A$33:$A$776,$A25,СВЦЭМ!$B$33:$B$776,S$11)+'СЕТ СН'!$F$14+СВЦЭМ!$D$10+'СЕТ СН'!$F$5-'СЕТ СН'!$F$24</f>
        <v>1730.3151001700001</v>
      </c>
      <c r="T25" s="36">
        <f>SUMIFS(СВЦЭМ!$D$33:$D$776,СВЦЭМ!$A$33:$A$776,$A25,СВЦЭМ!$B$33:$B$776,T$11)+'СЕТ СН'!$F$14+СВЦЭМ!$D$10+'СЕТ СН'!$F$5-'СЕТ СН'!$F$24</f>
        <v>1721.6671456300001</v>
      </c>
      <c r="U25" s="36">
        <f>SUMIFS(СВЦЭМ!$D$33:$D$776,СВЦЭМ!$A$33:$A$776,$A25,СВЦЭМ!$B$33:$B$776,U$11)+'СЕТ СН'!$F$14+СВЦЭМ!$D$10+'СЕТ СН'!$F$5-'СЕТ СН'!$F$24</f>
        <v>1709.35388478</v>
      </c>
      <c r="V25" s="36">
        <f>SUMIFS(СВЦЭМ!$D$33:$D$776,СВЦЭМ!$A$33:$A$776,$A25,СВЦЭМ!$B$33:$B$776,V$11)+'СЕТ СН'!$F$14+СВЦЭМ!$D$10+'СЕТ СН'!$F$5-'СЕТ СН'!$F$24</f>
        <v>1693.7177858300001</v>
      </c>
      <c r="W25" s="36">
        <f>SUMIFS(СВЦЭМ!$D$33:$D$776,СВЦЭМ!$A$33:$A$776,$A25,СВЦЭМ!$B$33:$B$776,W$11)+'СЕТ СН'!$F$14+СВЦЭМ!$D$10+'СЕТ СН'!$F$5-'СЕТ СН'!$F$24</f>
        <v>1690.1505435700001</v>
      </c>
      <c r="X25" s="36">
        <f>SUMIFS(СВЦЭМ!$D$33:$D$776,СВЦЭМ!$A$33:$A$776,$A25,СВЦЭМ!$B$33:$B$776,X$11)+'СЕТ СН'!$F$14+СВЦЭМ!$D$10+'СЕТ СН'!$F$5-'СЕТ СН'!$F$24</f>
        <v>1738.8524833500001</v>
      </c>
      <c r="Y25" s="36">
        <f>SUMIFS(СВЦЭМ!$D$33:$D$776,СВЦЭМ!$A$33:$A$776,$A25,СВЦЭМ!$B$33:$B$776,Y$11)+'СЕТ СН'!$F$14+СВЦЭМ!$D$10+'СЕТ СН'!$F$5-'СЕТ СН'!$F$24</f>
        <v>1859.6282960799999</v>
      </c>
    </row>
    <row r="26" spans="1:25" ht="15.75" x14ac:dyDescent="0.2">
      <c r="A26" s="35">
        <f t="shared" si="0"/>
        <v>43997</v>
      </c>
      <c r="B26" s="36">
        <f>SUMIFS(СВЦЭМ!$D$33:$D$776,СВЦЭМ!$A$33:$A$776,$A26,СВЦЭМ!$B$33:$B$776,B$11)+'СЕТ СН'!$F$14+СВЦЭМ!$D$10+'СЕТ СН'!$F$5-'СЕТ СН'!$F$24</f>
        <v>1935.16352441</v>
      </c>
      <c r="C26" s="36">
        <f>SUMIFS(СВЦЭМ!$D$33:$D$776,СВЦЭМ!$A$33:$A$776,$A26,СВЦЭМ!$B$33:$B$776,C$11)+'СЕТ СН'!$F$14+СВЦЭМ!$D$10+'СЕТ СН'!$F$5-'СЕТ СН'!$F$24</f>
        <v>1971.0055954499999</v>
      </c>
      <c r="D26" s="36">
        <f>SUMIFS(СВЦЭМ!$D$33:$D$776,СВЦЭМ!$A$33:$A$776,$A26,СВЦЭМ!$B$33:$B$776,D$11)+'СЕТ СН'!$F$14+СВЦЭМ!$D$10+'СЕТ СН'!$F$5-'СЕТ СН'!$F$24</f>
        <v>1996.51969635</v>
      </c>
      <c r="E26" s="36">
        <f>SUMIFS(СВЦЭМ!$D$33:$D$776,СВЦЭМ!$A$33:$A$776,$A26,СВЦЭМ!$B$33:$B$776,E$11)+'СЕТ СН'!$F$14+СВЦЭМ!$D$10+'СЕТ СН'!$F$5-'СЕТ СН'!$F$24</f>
        <v>2000.3133059699999</v>
      </c>
      <c r="F26" s="36">
        <f>SUMIFS(СВЦЭМ!$D$33:$D$776,СВЦЭМ!$A$33:$A$776,$A26,СВЦЭМ!$B$33:$B$776,F$11)+'СЕТ СН'!$F$14+СВЦЭМ!$D$10+'СЕТ СН'!$F$5-'СЕТ СН'!$F$24</f>
        <v>1991.6506809500002</v>
      </c>
      <c r="G26" s="36">
        <f>SUMIFS(СВЦЭМ!$D$33:$D$776,СВЦЭМ!$A$33:$A$776,$A26,СВЦЭМ!$B$33:$B$776,G$11)+'СЕТ СН'!$F$14+СВЦЭМ!$D$10+'СЕТ СН'!$F$5-'СЕТ СН'!$F$24</f>
        <v>2002.69206411</v>
      </c>
      <c r="H26" s="36">
        <f>SUMIFS(СВЦЭМ!$D$33:$D$776,СВЦЭМ!$A$33:$A$776,$A26,СВЦЭМ!$B$33:$B$776,H$11)+'СЕТ СН'!$F$14+СВЦЭМ!$D$10+'СЕТ СН'!$F$5-'СЕТ СН'!$F$24</f>
        <v>1979.64713009</v>
      </c>
      <c r="I26" s="36">
        <f>SUMIFS(СВЦЭМ!$D$33:$D$776,СВЦЭМ!$A$33:$A$776,$A26,СВЦЭМ!$B$33:$B$776,I$11)+'СЕТ СН'!$F$14+СВЦЭМ!$D$10+'СЕТ СН'!$F$5-'СЕТ СН'!$F$24</f>
        <v>1943.73462488</v>
      </c>
      <c r="J26" s="36">
        <f>SUMIFS(СВЦЭМ!$D$33:$D$776,СВЦЭМ!$A$33:$A$776,$A26,СВЦЭМ!$B$33:$B$776,J$11)+'СЕТ СН'!$F$14+СВЦЭМ!$D$10+'СЕТ СН'!$F$5-'СЕТ СН'!$F$24</f>
        <v>1871.70675295</v>
      </c>
      <c r="K26" s="36">
        <f>SUMIFS(СВЦЭМ!$D$33:$D$776,СВЦЭМ!$A$33:$A$776,$A26,СВЦЭМ!$B$33:$B$776,K$11)+'СЕТ СН'!$F$14+СВЦЭМ!$D$10+'СЕТ СН'!$F$5-'СЕТ СН'!$F$24</f>
        <v>1798.66512029</v>
      </c>
      <c r="L26" s="36">
        <f>SUMIFS(СВЦЭМ!$D$33:$D$776,СВЦЭМ!$A$33:$A$776,$A26,СВЦЭМ!$B$33:$B$776,L$11)+'СЕТ СН'!$F$14+СВЦЭМ!$D$10+'СЕТ СН'!$F$5-'СЕТ СН'!$F$24</f>
        <v>1755.0025339600002</v>
      </c>
      <c r="M26" s="36">
        <f>SUMIFS(СВЦЭМ!$D$33:$D$776,СВЦЭМ!$A$33:$A$776,$A26,СВЦЭМ!$B$33:$B$776,M$11)+'СЕТ СН'!$F$14+СВЦЭМ!$D$10+'СЕТ СН'!$F$5-'СЕТ СН'!$F$24</f>
        <v>1770.9145387200001</v>
      </c>
      <c r="N26" s="36">
        <f>SUMIFS(СВЦЭМ!$D$33:$D$776,СВЦЭМ!$A$33:$A$776,$A26,СВЦЭМ!$B$33:$B$776,N$11)+'СЕТ СН'!$F$14+СВЦЭМ!$D$10+'СЕТ СН'!$F$5-'СЕТ СН'!$F$24</f>
        <v>1773.73732109</v>
      </c>
      <c r="O26" s="36">
        <f>SUMIFS(СВЦЭМ!$D$33:$D$776,СВЦЭМ!$A$33:$A$776,$A26,СВЦЭМ!$B$33:$B$776,O$11)+'СЕТ СН'!$F$14+СВЦЭМ!$D$10+'СЕТ СН'!$F$5-'СЕТ СН'!$F$24</f>
        <v>1789.0263436300002</v>
      </c>
      <c r="P26" s="36">
        <f>SUMIFS(СВЦЭМ!$D$33:$D$776,СВЦЭМ!$A$33:$A$776,$A26,СВЦЭМ!$B$33:$B$776,P$11)+'СЕТ СН'!$F$14+СВЦЭМ!$D$10+'СЕТ СН'!$F$5-'СЕТ СН'!$F$24</f>
        <v>1798.9161787600001</v>
      </c>
      <c r="Q26" s="36">
        <f>SUMIFS(СВЦЭМ!$D$33:$D$776,СВЦЭМ!$A$33:$A$776,$A26,СВЦЭМ!$B$33:$B$776,Q$11)+'СЕТ СН'!$F$14+СВЦЭМ!$D$10+'СЕТ СН'!$F$5-'СЕТ СН'!$F$24</f>
        <v>1791.8821613700002</v>
      </c>
      <c r="R26" s="36">
        <f>SUMIFS(СВЦЭМ!$D$33:$D$776,СВЦЭМ!$A$33:$A$776,$A26,СВЦЭМ!$B$33:$B$776,R$11)+'СЕТ СН'!$F$14+СВЦЭМ!$D$10+'СЕТ СН'!$F$5-'СЕТ СН'!$F$24</f>
        <v>1790.7832529299999</v>
      </c>
      <c r="S26" s="36">
        <f>SUMIFS(СВЦЭМ!$D$33:$D$776,СВЦЭМ!$A$33:$A$776,$A26,СВЦЭМ!$B$33:$B$776,S$11)+'СЕТ СН'!$F$14+СВЦЭМ!$D$10+'СЕТ СН'!$F$5-'СЕТ СН'!$F$24</f>
        <v>1788.4281786000001</v>
      </c>
      <c r="T26" s="36">
        <f>SUMIFS(СВЦЭМ!$D$33:$D$776,СВЦЭМ!$A$33:$A$776,$A26,СВЦЭМ!$B$33:$B$776,T$11)+'СЕТ СН'!$F$14+СВЦЭМ!$D$10+'СЕТ СН'!$F$5-'СЕТ СН'!$F$24</f>
        <v>1787.0501776400001</v>
      </c>
      <c r="U26" s="36">
        <f>SUMIFS(СВЦЭМ!$D$33:$D$776,СВЦЭМ!$A$33:$A$776,$A26,СВЦЭМ!$B$33:$B$776,U$11)+'СЕТ СН'!$F$14+СВЦЭМ!$D$10+'СЕТ СН'!$F$5-'СЕТ СН'!$F$24</f>
        <v>1779.8005784900001</v>
      </c>
      <c r="V26" s="36">
        <f>SUMIFS(СВЦЭМ!$D$33:$D$776,СВЦЭМ!$A$33:$A$776,$A26,СВЦЭМ!$B$33:$B$776,V$11)+'СЕТ СН'!$F$14+СВЦЭМ!$D$10+'СЕТ СН'!$F$5-'СЕТ СН'!$F$24</f>
        <v>1761.2531886100001</v>
      </c>
      <c r="W26" s="36">
        <f>SUMIFS(СВЦЭМ!$D$33:$D$776,СВЦЭМ!$A$33:$A$776,$A26,СВЦЭМ!$B$33:$B$776,W$11)+'СЕТ СН'!$F$14+СВЦЭМ!$D$10+'СЕТ СН'!$F$5-'СЕТ СН'!$F$24</f>
        <v>1737.8840320300001</v>
      </c>
      <c r="X26" s="36">
        <f>SUMIFS(СВЦЭМ!$D$33:$D$776,СВЦЭМ!$A$33:$A$776,$A26,СВЦЭМ!$B$33:$B$776,X$11)+'СЕТ СН'!$F$14+СВЦЭМ!$D$10+'СЕТ СН'!$F$5-'СЕТ СН'!$F$24</f>
        <v>1763.0728833799999</v>
      </c>
      <c r="Y26" s="36">
        <f>SUMIFS(СВЦЭМ!$D$33:$D$776,СВЦЭМ!$A$33:$A$776,$A26,СВЦЭМ!$B$33:$B$776,Y$11)+'СЕТ СН'!$F$14+СВЦЭМ!$D$10+'СЕТ СН'!$F$5-'СЕТ СН'!$F$24</f>
        <v>1865.2689754200001</v>
      </c>
    </row>
    <row r="27" spans="1:25" ht="15.75" x14ac:dyDescent="0.2">
      <c r="A27" s="35">
        <f t="shared" si="0"/>
        <v>43998</v>
      </c>
      <c r="B27" s="36">
        <f>SUMIFS(СВЦЭМ!$D$33:$D$776,СВЦЭМ!$A$33:$A$776,$A27,СВЦЭМ!$B$33:$B$776,B$11)+'СЕТ СН'!$F$14+СВЦЭМ!$D$10+'СЕТ СН'!$F$5-'СЕТ СН'!$F$24</f>
        <v>1976.4208368</v>
      </c>
      <c r="C27" s="36">
        <f>SUMIFS(СВЦЭМ!$D$33:$D$776,СВЦЭМ!$A$33:$A$776,$A27,СВЦЭМ!$B$33:$B$776,C$11)+'СЕТ СН'!$F$14+СВЦЭМ!$D$10+'СЕТ СН'!$F$5-'СЕТ СН'!$F$24</f>
        <v>2010.6779977400001</v>
      </c>
      <c r="D27" s="36">
        <f>SUMIFS(СВЦЭМ!$D$33:$D$776,СВЦЭМ!$A$33:$A$776,$A27,СВЦЭМ!$B$33:$B$776,D$11)+'СЕТ СН'!$F$14+СВЦЭМ!$D$10+'СЕТ СН'!$F$5-'СЕТ СН'!$F$24</f>
        <v>2029.9269976099999</v>
      </c>
      <c r="E27" s="36">
        <f>SUMIFS(СВЦЭМ!$D$33:$D$776,СВЦЭМ!$A$33:$A$776,$A27,СВЦЭМ!$B$33:$B$776,E$11)+'СЕТ СН'!$F$14+СВЦЭМ!$D$10+'СЕТ СН'!$F$5-'СЕТ СН'!$F$24</f>
        <v>2022.3362236600001</v>
      </c>
      <c r="F27" s="36">
        <f>SUMIFS(СВЦЭМ!$D$33:$D$776,СВЦЭМ!$A$33:$A$776,$A27,СВЦЭМ!$B$33:$B$776,F$11)+'СЕТ СН'!$F$14+СВЦЭМ!$D$10+'СЕТ СН'!$F$5-'СЕТ СН'!$F$24</f>
        <v>2019.9387527600002</v>
      </c>
      <c r="G27" s="36">
        <f>SUMIFS(СВЦЭМ!$D$33:$D$776,СВЦЭМ!$A$33:$A$776,$A27,СВЦЭМ!$B$33:$B$776,G$11)+'СЕТ СН'!$F$14+СВЦЭМ!$D$10+'СЕТ СН'!$F$5-'СЕТ СН'!$F$24</f>
        <v>2028.02780678</v>
      </c>
      <c r="H27" s="36">
        <f>SUMIFS(СВЦЭМ!$D$33:$D$776,СВЦЭМ!$A$33:$A$776,$A27,СВЦЭМ!$B$33:$B$776,H$11)+'СЕТ СН'!$F$14+СВЦЭМ!$D$10+'СЕТ СН'!$F$5-'СЕТ СН'!$F$24</f>
        <v>2034.3555859200001</v>
      </c>
      <c r="I27" s="36">
        <f>SUMIFS(СВЦЭМ!$D$33:$D$776,СВЦЭМ!$A$33:$A$776,$A27,СВЦЭМ!$B$33:$B$776,I$11)+'СЕТ СН'!$F$14+СВЦЭМ!$D$10+'СЕТ СН'!$F$5-'СЕТ СН'!$F$24</f>
        <v>1986.32033219</v>
      </c>
      <c r="J27" s="36">
        <f>SUMIFS(СВЦЭМ!$D$33:$D$776,СВЦЭМ!$A$33:$A$776,$A27,СВЦЭМ!$B$33:$B$776,J$11)+'СЕТ СН'!$F$14+СВЦЭМ!$D$10+'СЕТ СН'!$F$5-'СЕТ СН'!$F$24</f>
        <v>1924.78542829</v>
      </c>
      <c r="K27" s="36">
        <f>SUMIFS(СВЦЭМ!$D$33:$D$776,СВЦЭМ!$A$33:$A$776,$A27,СВЦЭМ!$B$33:$B$776,K$11)+'СЕТ СН'!$F$14+СВЦЭМ!$D$10+'СЕТ СН'!$F$5-'СЕТ СН'!$F$24</f>
        <v>1837.83742592</v>
      </c>
      <c r="L27" s="36">
        <f>SUMIFS(СВЦЭМ!$D$33:$D$776,СВЦЭМ!$A$33:$A$776,$A27,СВЦЭМ!$B$33:$B$776,L$11)+'СЕТ СН'!$F$14+СВЦЭМ!$D$10+'СЕТ СН'!$F$5-'СЕТ СН'!$F$24</f>
        <v>1785.5393939599999</v>
      </c>
      <c r="M27" s="36">
        <f>SUMIFS(СВЦЭМ!$D$33:$D$776,СВЦЭМ!$A$33:$A$776,$A27,СВЦЭМ!$B$33:$B$776,M$11)+'СЕТ СН'!$F$14+СВЦЭМ!$D$10+'СЕТ СН'!$F$5-'СЕТ СН'!$F$24</f>
        <v>1783.9137247799999</v>
      </c>
      <c r="N27" s="36">
        <f>SUMIFS(СВЦЭМ!$D$33:$D$776,СВЦЭМ!$A$33:$A$776,$A27,СВЦЭМ!$B$33:$B$776,N$11)+'СЕТ СН'!$F$14+СВЦЭМ!$D$10+'СЕТ СН'!$F$5-'СЕТ СН'!$F$24</f>
        <v>1788.01810905</v>
      </c>
      <c r="O27" s="36">
        <f>SUMIFS(СВЦЭМ!$D$33:$D$776,СВЦЭМ!$A$33:$A$776,$A27,СВЦЭМ!$B$33:$B$776,O$11)+'СЕТ СН'!$F$14+СВЦЭМ!$D$10+'СЕТ СН'!$F$5-'СЕТ СН'!$F$24</f>
        <v>1798.0604416599999</v>
      </c>
      <c r="P27" s="36">
        <f>SUMIFS(СВЦЭМ!$D$33:$D$776,СВЦЭМ!$A$33:$A$776,$A27,СВЦЭМ!$B$33:$B$776,P$11)+'СЕТ СН'!$F$14+СВЦЭМ!$D$10+'СЕТ СН'!$F$5-'СЕТ СН'!$F$24</f>
        <v>1795.74651739</v>
      </c>
      <c r="Q27" s="36">
        <f>SUMIFS(СВЦЭМ!$D$33:$D$776,СВЦЭМ!$A$33:$A$776,$A27,СВЦЭМ!$B$33:$B$776,Q$11)+'СЕТ СН'!$F$14+СВЦЭМ!$D$10+'СЕТ СН'!$F$5-'СЕТ СН'!$F$24</f>
        <v>1800.86976587</v>
      </c>
      <c r="R27" s="36">
        <f>SUMIFS(СВЦЭМ!$D$33:$D$776,СВЦЭМ!$A$33:$A$776,$A27,СВЦЭМ!$B$33:$B$776,R$11)+'СЕТ СН'!$F$14+СВЦЭМ!$D$10+'СЕТ СН'!$F$5-'СЕТ СН'!$F$24</f>
        <v>1798.7890136400001</v>
      </c>
      <c r="S27" s="36">
        <f>SUMIFS(СВЦЭМ!$D$33:$D$776,СВЦЭМ!$A$33:$A$776,$A27,СВЦЭМ!$B$33:$B$776,S$11)+'СЕТ СН'!$F$14+СВЦЭМ!$D$10+'СЕТ СН'!$F$5-'СЕТ СН'!$F$24</f>
        <v>1799.89149688</v>
      </c>
      <c r="T27" s="36">
        <f>SUMIFS(СВЦЭМ!$D$33:$D$776,СВЦЭМ!$A$33:$A$776,$A27,СВЦЭМ!$B$33:$B$776,T$11)+'СЕТ СН'!$F$14+СВЦЭМ!$D$10+'СЕТ СН'!$F$5-'СЕТ СН'!$F$24</f>
        <v>1794.1467096400002</v>
      </c>
      <c r="U27" s="36">
        <f>SUMIFS(СВЦЭМ!$D$33:$D$776,СВЦЭМ!$A$33:$A$776,$A27,СВЦЭМ!$B$33:$B$776,U$11)+'СЕТ СН'!$F$14+СВЦЭМ!$D$10+'СЕТ СН'!$F$5-'СЕТ СН'!$F$24</f>
        <v>1784.8521584</v>
      </c>
      <c r="V27" s="36">
        <f>SUMIFS(СВЦЭМ!$D$33:$D$776,СВЦЭМ!$A$33:$A$776,$A27,СВЦЭМ!$B$33:$B$776,V$11)+'СЕТ СН'!$F$14+СВЦЭМ!$D$10+'СЕТ СН'!$F$5-'СЕТ СН'!$F$24</f>
        <v>1744.09389607</v>
      </c>
      <c r="W27" s="36">
        <f>SUMIFS(СВЦЭМ!$D$33:$D$776,СВЦЭМ!$A$33:$A$776,$A27,СВЦЭМ!$B$33:$B$776,W$11)+'СЕТ СН'!$F$14+СВЦЭМ!$D$10+'СЕТ СН'!$F$5-'СЕТ СН'!$F$24</f>
        <v>1745.13341201</v>
      </c>
      <c r="X27" s="36">
        <f>SUMIFS(СВЦЭМ!$D$33:$D$776,СВЦЭМ!$A$33:$A$776,$A27,СВЦЭМ!$B$33:$B$776,X$11)+'СЕТ СН'!$F$14+СВЦЭМ!$D$10+'СЕТ СН'!$F$5-'СЕТ СН'!$F$24</f>
        <v>1803.4018127499999</v>
      </c>
      <c r="Y27" s="36">
        <f>SUMIFS(СВЦЭМ!$D$33:$D$776,СВЦЭМ!$A$33:$A$776,$A27,СВЦЭМ!$B$33:$B$776,Y$11)+'СЕТ СН'!$F$14+СВЦЭМ!$D$10+'СЕТ СН'!$F$5-'СЕТ СН'!$F$24</f>
        <v>1882.5214792400002</v>
      </c>
    </row>
    <row r="28" spans="1:25" ht="15.75" x14ac:dyDescent="0.2">
      <c r="A28" s="35">
        <f t="shared" si="0"/>
        <v>43999</v>
      </c>
      <c r="B28" s="36">
        <f>SUMIFS(СВЦЭМ!$D$33:$D$776,СВЦЭМ!$A$33:$A$776,$A28,СВЦЭМ!$B$33:$B$776,B$11)+'СЕТ СН'!$F$14+СВЦЭМ!$D$10+'СЕТ СН'!$F$5-'СЕТ СН'!$F$24</f>
        <v>2010.8354186700001</v>
      </c>
      <c r="C28" s="36">
        <f>SUMIFS(СВЦЭМ!$D$33:$D$776,СВЦЭМ!$A$33:$A$776,$A28,СВЦЭМ!$B$33:$B$776,C$11)+'СЕТ СН'!$F$14+СВЦЭМ!$D$10+'СЕТ СН'!$F$5-'СЕТ СН'!$F$24</f>
        <v>2053.1012384800001</v>
      </c>
      <c r="D28" s="36">
        <f>SUMIFS(СВЦЭМ!$D$33:$D$776,СВЦЭМ!$A$33:$A$776,$A28,СВЦЭМ!$B$33:$B$776,D$11)+'СЕТ СН'!$F$14+СВЦЭМ!$D$10+'СЕТ СН'!$F$5-'СЕТ СН'!$F$24</f>
        <v>2030.7865591499999</v>
      </c>
      <c r="E28" s="36">
        <f>SUMIFS(СВЦЭМ!$D$33:$D$776,СВЦЭМ!$A$33:$A$776,$A28,СВЦЭМ!$B$33:$B$776,E$11)+'СЕТ СН'!$F$14+СВЦЭМ!$D$10+'СЕТ СН'!$F$5-'СЕТ СН'!$F$24</f>
        <v>2017.5743663600001</v>
      </c>
      <c r="F28" s="36">
        <f>SUMIFS(СВЦЭМ!$D$33:$D$776,СВЦЭМ!$A$33:$A$776,$A28,СВЦЭМ!$B$33:$B$776,F$11)+'СЕТ СН'!$F$14+СВЦЭМ!$D$10+'СЕТ СН'!$F$5-'СЕТ СН'!$F$24</f>
        <v>2010.86263783</v>
      </c>
      <c r="G28" s="36">
        <f>SUMIFS(СВЦЭМ!$D$33:$D$776,СВЦЭМ!$A$33:$A$776,$A28,СВЦЭМ!$B$33:$B$776,G$11)+'СЕТ СН'!$F$14+СВЦЭМ!$D$10+'СЕТ СН'!$F$5-'СЕТ СН'!$F$24</f>
        <v>2021.27582497</v>
      </c>
      <c r="H28" s="36">
        <f>SUMIFS(СВЦЭМ!$D$33:$D$776,СВЦЭМ!$A$33:$A$776,$A28,СВЦЭМ!$B$33:$B$776,H$11)+'СЕТ СН'!$F$14+СВЦЭМ!$D$10+'СЕТ СН'!$F$5-'СЕТ СН'!$F$24</f>
        <v>2054.18165159</v>
      </c>
      <c r="I28" s="36">
        <f>SUMIFS(СВЦЭМ!$D$33:$D$776,СВЦЭМ!$A$33:$A$776,$A28,СВЦЭМ!$B$33:$B$776,I$11)+'СЕТ СН'!$F$14+СВЦЭМ!$D$10+'СЕТ СН'!$F$5-'СЕТ СН'!$F$24</f>
        <v>2028.5591106100001</v>
      </c>
      <c r="J28" s="36">
        <f>SUMIFS(СВЦЭМ!$D$33:$D$776,СВЦЭМ!$A$33:$A$776,$A28,СВЦЭМ!$B$33:$B$776,J$11)+'СЕТ СН'!$F$14+СВЦЭМ!$D$10+'СЕТ СН'!$F$5-'СЕТ СН'!$F$24</f>
        <v>1967.2131287699999</v>
      </c>
      <c r="K28" s="36">
        <f>SUMIFS(СВЦЭМ!$D$33:$D$776,СВЦЭМ!$A$33:$A$776,$A28,СВЦЭМ!$B$33:$B$776,K$11)+'СЕТ СН'!$F$14+СВЦЭМ!$D$10+'СЕТ СН'!$F$5-'СЕТ СН'!$F$24</f>
        <v>1860.2567607599999</v>
      </c>
      <c r="L28" s="36">
        <f>SUMIFS(СВЦЭМ!$D$33:$D$776,СВЦЭМ!$A$33:$A$776,$A28,СВЦЭМ!$B$33:$B$776,L$11)+'СЕТ СН'!$F$14+СВЦЭМ!$D$10+'СЕТ СН'!$F$5-'СЕТ СН'!$F$24</f>
        <v>1781.0829896999999</v>
      </c>
      <c r="M28" s="36">
        <f>SUMIFS(СВЦЭМ!$D$33:$D$776,СВЦЭМ!$A$33:$A$776,$A28,СВЦЭМ!$B$33:$B$776,M$11)+'СЕТ СН'!$F$14+СВЦЭМ!$D$10+'СЕТ СН'!$F$5-'СЕТ СН'!$F$24</f>
        <v>1768.6949679100001</v>
      </c>
      <c r="N28" s="36">
        <f>SUMIFS(СВЦЭМ!$D$33:$D$776,СВЦЭМ!$A$33:$A$776,$A28,СВЦЭМ!$B$33:$B$776,N$11)+'СЕТ СН'!$F$14+СВЦЭМ!$D$10+'СЕТ СН'!$F$5-'СЕТ СН'!$F$24</f>
        <v>1772.7736002699999</v>
      </c>
      <c r="O28" s="36">
        <f>SUMIFS(СВЦЭМ!$D$33:$D$776,СВЦЭМ!$A$33:$A$776,$A28,СВЦЭМ!$B$33:$B$776,O$11)+'СЕТ СН'!$F$14+СВЦЭМ!$D$10+'СЕТ СН'!$F$5-'СЕТ СН'!$F$24</f>
        <v>1786.7286543700002</v>
      </c>
      <c r="P28" s="36">
        <f>SUMIFS(СВЦЭМ!$D$33:$D$776,СВЦЭМ!$A$33:$A$776,$A28,СВЦЭМ!$B$33:$B$776,P$11)+'СЕТ СН'!$F$14+СВЦЭМ!$D$10+'СЕТ СН'!$F$5-'СЕТ СН'!$F$24</f>
        <v>1801.87181177</v>
      </c>
      <c r="Q28" s="36">
        <f>SUMIFS(СВЦЭМ!$D$33:$D$776,СВЦЭМ!$A$33:$A$776,$A28,СВЦЭМ!$B$33:$B$776,Q$11)+'СЕТ СН'!$F$14+СВЦЭМ!$D$10+'СЕТ СН'!$F$5-'СЕТ СН'!$F$24</f>
        <v>1791.65266544</v>
      </c>
      <c r="R28" s="36">
        <f>SUMIFS(СВЦЭМ!$D$33:$D$776,СВЦЭМ!$A$33:$A$776,$A28,СВЦЭМ!$B$33:$B$776,R$11)+'СЕТ СН'!$F$14+СВЦЭМ!$D$10+'СЕТ СН'!$F$5-'СЕТ СН'!$F$24</f>
        <v>1787.10279059</v>
      </c>
      <c r="S28" s="36">
        <f>SUMIFS(СВЦЭМ!$D$33:$D$776,СВЦЭМ!$A$33:$A$776,$A28,СВЦЭМ!$B$33:$B$776,S$11)+'СЕТ СН'!$F$14+СВЦЭМ!$D$10+'СЕТ СН'!$F$5-'СЕТ СН'!$F$24</f>
        <v>1789.2033889899999</v>
      </c>
      <c r="T28" s="36">
        <f>SUMIFS(СВЦЭМ!$D$33:$D$776,СВЦЭМ!$A$33:$A$776,$A28,СВЦЭМ!$B$33:$B$776,T$11)+'СЕТ СН'!$F$14+СВЦЭМ!$D$10+'СЕТ СН'!$F$5-'СЕТ СН'!$F$24</f>
        <v>1800.5585339700001</v>
      </c>
      <c r="U28" s="36">
        <f>SUMIFS(СВЦЭМ!$D$33:$D$776,СВЦЭМ!$A$33:$A$776,$A28,СВЦЭМ!$B$33:$B$776,U$11)+'СЕТ СН'!$F$14+СВЦЭМ!$D$10+'СЕТ СН'!$F$5-'СЕТ СН'!$F$24</f>
        <v>1783.7023875300001</v>
      </c>
      <c r="V28" s="36">
        <f>SUMIFS(СВЦЭМ!$D$33:$D$776,СВЦЭМ!$A$33:$A$776,$A28,СВЦЭМ!$B$33:$B$776,V$11)+'СЕТ СН'!$F$14+СВЦЭМ!$D$10+'СЕТ СН'!$F$5-'СЕТ СН'!$F$24</f>
        <v>1776.33311495</v>
      </c>
      <c r="W28" s="36">
        <f>SUMIFS(СВЦЭМ!$D$33:$D$776,СВЦЭМ!$A$33:$A$776,$A28,СВЦЭМ!$B$33:$B$776,W$11)+'СЕТ СН'!$F$14+СВЦЭМ!$D$10+'СЕТ СН'!$F$5-'СЕТ СН'!$F$24</f>
        <v>1782.2577828200001</v>
      </c>
      <c r="X28" s="36">
        <f>SUMIFS(СВЦЭМ!$D$33:$D$776,СВЦЭМ!$A$33:$A$776,$A28,СВЦЭМ!$B$33:$B$776,X$11)+'СЕТ СН'!$F$14+СВЦЭМ!$D$10+'СЕТ СН'!$F$5-'СЕТ СН'!$F$24</f>
        <v>1831.90336899</v>
      </c>
      <c r="Y28" s="36">
        <f>SUMIFS(СВЦЭМ!$D$33:$D$776,СВЦЭМ!$A$33:$A$776,$A28,СВЦЭМ!$B$33:$B$776,Y$11)+'СЕТ СН'!$F$14+СВЦЭМ!$D$10+'СЕТ СН'!$F$5-'СЕТ СН'!$F$24</f>
        <v>1921.24491192</v>
      </c>
    </row>
    <row r="29" spans="1:25" ht="15.75" x14ac:dyDescent="0.2">
      <c r="A29" s="35">
        <f t="shared" si="0"/>
        <v>44000</v>
      </c>
      <c r="B29" s="36">
        <f>SUMIFS(СВЦЭМ!$D$33:$D$776,СВЦЭМ!$A$33:$A$776,$A29,СВЦЭМ!$B$33:$B$776,B$11)+'СЕТ СН'!$F$14+СВЦЭМ!$D$10+'СЕТ СН'!$F$5-'СЕТ СН'!$F$24</f>
        <v>1886.1356879</v>
      </c>
      <c r="C29" s="36">
        <f>SUMIFS(СВЦЭМ!$D$33:$D$776,СВЦЭМ!$A$33:$A$776,$A29,СВЦЭМ!$B$33:$B$776,C$11)+'СЕТ СН'!$F$14+СВЦЭМ!$D$10+'СЕТ СН'!$F$5-'СЕТ СН'!$F$24</f>
        <v>1861.8809859100002</v>
      </c>
      <c r="D29" s="36">
        <f>SUMIFS(СВЦЭМ!$D$33:$D$776,СВЦЭМ!$A$33:$A$776,$A29,СВЦЭМ!$B$33:$B$776,D$11)+'СЕТ СН'!$F$14+СВЦЭМ!$D$10+'СЕТ СН'!$F$5-'СЕТ СН'!$F$24</f>
        <v>1892.1362655100002</v>
      </c>
      <c r="E29" s="36">
        <f>SUMIFS(СВЦЭМ!$D$33:$D$776,СВЦЭМ!$A$33:$A$776,$A29,СВЦЭМ!$B$33:$B$776,E$11)+'СЕТ СН'!$F$14+СВЦЭМ!$D$10+'СЕТ СН'!$F$5-'СЕТ СН'!$F$24</f>
        <v>1905.7155244599999</v>
      </c>
      <c r="F29" s="36">
        <f>SUMIFS(СВЦЭМ!$D$33:$D$776,СВЦЭМ!$A$33:$A$776,$A29,СВЦЭМ!$B$33:$B$776,F$11)+'СЕТ СН'!$F$14+СВЦЭМ!$D$10+'СЕТ СН'!$F$5-'СЕТ СН'!$F$24</f>
        <v>1904.4975182100002</v>
      </c>
      <c r="G29" s="36">
        <f>SUMIFS(СВЦЭМ!$D$33:$D$776,СВЦЭМ!$A$33:$A$776,$A29,СВЦЭМ!$B$33:$B$776,G$11)+'СЕТ СН'!$F$14+СВЦЭМ!$D$10+'СЕТ СН'!$F$5-'СЕТ СН'!$F$24</f>
        <v>2028.4286538700001</v>
      </c>
      <c r="H29" s="36">
        <f>SUMIFS(СВЦЭМ!$D$33:$D$776,СВЦЭМ!$A$33:$A$776,$A29,СВЦЭМ!$B$33:$B$776,H$11)+'СЕТ СН'!$F$14+СВЦЭМ!$D$10+'СЕТ СН'!$F$5-'СЕТ СН'!$F$24</f>
        <v>1985.51044727</v>
      </c>
      <c r="I29" s="36">
        <f>SUMIFS(СВЦЭМ!$D$33:$D$776,СВЦЭМ!$A$33:$A$776,$A29,СВЦЭМ!$B$33:$B$776,I$11)+'СЕТ СН'!$F$14+СВЦЭМ!$D$10+'СЕТ СН'!$F$5-'СЕТ СН'!$F$24</f>
        <v>1978.97163032</v>
      </c>
      <c r="J29" s="36">
        <f>SUMIFS(СВЦЭМ!$D$33:$D$776,СВЦЭМ!$A$33:$A$776,$A29,СВЦЭМ!$B$33:$B$776,J$11)+'СЕТ СН'!$F$14+СВЦЭМ!$D$10+'СЕТ СН'!$F$5-'СЕТ СН'!$F$24</f>
        <v>1983.0378961900001</v>
      </c>
      <c r="K29" s="36">
        <f>SUMIFS(СВЦЭМ!$D$33:$D$776,СВЦЭМ!$A$33:$A$776,$A29,СВЦЭМ!$B$33:$B$776,K$11)+'СЕТ СН'!$F$14+СВЦЭМ!$D$10+'СЕТ СН'!$F$5-'СЕТ СН'!$F$24</f>
        <v>1891.9667860899999</v>
      </c>
      <c r="L29" s="36">
        <f>SUMIFS(СВЦЭМ!$D$33:$D$776,СВЦЭМ!$A$33:$A$776,$A29,СВЦЭМ!$B$33:$B$776,L$11)+'СЕТ СН'!$F$14+СВЦЭМ!$D$10+'СЕТ СН'!$F$5-'СЕТ СН'!$F$24</f>
        <v>1828.9567928700001</v>
      </c>
      <c r="M29" s="36">
        <f>SUMIFS(СВЦЭМ!$D$33:$D$776,СВЦЭМ!$A$33:$A$776,$A29,СВЦЭМ!$B$33:$B$776,M$11)+'СЕТ СН'!$F$14+СВЦЭМ!$D$10+'СЕТ СН'!$F$5-'СЕТ СН'!$F$24</f>
        <v>1813.92909446</v>
      </c>
      <c r="N29" s="36">
        <f>SUMIFS(СВЦЭМ!$D$33:$D$776,СВЦЭМ!$A$33:$A$776,$A29,СВЦЭМ!$B$33:$B$776,N$11)+'СЕТ СН'!$F$14+СВЦЭМ!$D$10+'СЕТ СН'!$F$5-'СЕТ СН'!$F$24</f>
        <v>1829.1079658399999</v>
      </c>
      <c r="O29" s="36">
        <f>SUMIFS(СВЦЭМ!$D$33:$D$776,СВЦЭМ!$A$33:$A$776,$A29,СВЦЭМ!$B$33:$B$776,O$11)+'СЕТ СН'!$F$14+СВЦЭМ!$D$10+'СЕТ СН'!$F$5-'СЕТ СН'!$F$24</f>
        <v>1844.97781405</v>
      </c>
      <c r="P29" s="36">
        <f>SUMIFS(СВЦЭМ!$D$33:$D$776,СВЦЭМ!$A$33:$A$776,$A29,СВЦЭМ!$B$33:$B$776,P$11)+'СЕТ СН'!$F$14+СВЦЭМ!$D$10+'СЕТ СН'!$F$5-'СЕТ СН'!$F$24</f>
        <v>1837.6587530199999</v>
      </c>
      <c r="Q29" s="36">
        <f>SUMIFS(СВЦЭМ!$D$33:$D$776,СВЦЭМ!$A$33:$A$776,$A29,СВЦЭМ!$B$33:$B$776,Q$11)+'СЕТ СН'!$F$14+СВЦЭМ!$D$10+'СЕТ СН'!$F$5-'СЕТ СН'!$F$24</f>
        <v>1842.5845083899999</v>
      </c>
      <c r="R29" s="36">
        <f>SUMIFS(СВЦЭМ!$D$33:$D$776,СВЦЭМ!$A$33:$A$776,$A29,СВЦЭМ!$B$33:$B$776,R$11)+'СЕТ СН'!$F$14+СВЦЭМ!$D$10+'СЕТ СН'!$F$5-'СЕТ СН'!$F$24</f>
        <v>1837.1383985299999</v>
      </c>
      <c r="S29" s="36">
        <f>SUMIFS(СВЦЭМ!$D$33:$D$776,СВЦЭМ!$A$33:$A$776,$A29,СВЦЭМ!$B$33:$B$776,S$11)+'СЕТ СН'!$F$14+СВЦЭМ!$D$10+'СЕТ СН'!$F$5-'СЕТ СН'!$F$24</f>
        <v>1850.08705932</v>
      </c>
      <c r="T29" s="36">
        <f>SUMIFS(СВЦЭМ!$D$33:$D$776,СВЦЭМ!$A$33:$A$776,$A29,СВЦЭМ!$B$33:$B$776,T$11)+'СЕТ СН'!$F$14+СВЦЭМ!$D$10+'СЕТ СН'!$F$5-'СЕТ СН'!$F$24</f>
        <v>1844.6328215200001</v>
      </c>
      <c r="U29" s="36">
        <f>SUMIFS(СВЦЭМ!$D$33:$D$776,СВЦЭМ!$A$33:$A$776,$A29,СВЦЭМ!$B$33:$B$776,U$11)+'СЕТ СН'!$F$14+СВЦЭМ!$D$10+'СЕТ СН'!$F$5-'СЕТ СН'!$F$24</f>
        <v>1842.9646843599999</v>
      </c>
      <c r="V29" s="36">
        <f>SUMIFS(СВЦЭМ!$D$33:$D$776,СВЦЭМ!$A$33:$A$776,$A29,СВЦЭМ!$B$33:$B$776,V$11)+'СЕТ СН'!$F$14+СВЦЭМ!$D$10+'СЕТ СН'!$F$5-'СЕТ СН'!$F$24</f>
        <v>1826.94528285</v>
      </c>
      <c r="W29" s="36">
        <f>SUMIFS(СВЦЭМ!$D$33:$D$776,СВЦЭМ!$A$33:$A$776,$A29,СВЦЭМ!$B$33:$B$776,W$11)+'СЕТ СН'!$F$14+СВЦЭМ!$D$10+'СЕТ СН'!$F$5-'СЕТ СН'!$F$24</f>
        <v>1819.97167038</v>
      </c>
      <c r="X29" s="36">
        <f>SUMIFS(СВЦЭМ!$D$33:$D$776,СВЦЭМ!$A$33:$A$776,$A29,СВЦЭМ!$B$33:$B$776,X$11)+'СЕТ СН'!$F$14+СВЦЭМ!$D$10+'СЕТ СН'!$F$5-'СЕТ СН'!$F$24</f>
        <v>1868.18119733</v>
      </c>
      <c r="Y29" s="36">
        <f>SUMIFS(СВЦЭМ!$D$33:$D$776,СВЦЭМ!$A$33:$A$776,$A29,СВЦЭМ!$B$33:$B$776,Y$11)+'СЕТ СН'!$F$14+СВЦЭМ!$D$10+'СЕТ СН'!$F$5-'СЕТ СН'!$F$24</f>
        <v>1880.8938298600001</v>
      </c>
    </row>
    <row r="30" spans="1:25" ht="15.75" x14ac:dyDescent="0.2">
      <c r="A30" s="35">
        <f t="shared" si="0"/>
        <v>44001</v>
      </c>
      <c r="B30" s="36">
        <f>SUMIFS(СВЦЭМ!$D$33:$D$776,СВЦЭМ!$A$33:$A$776,$A30,СВЦЭМ!$B$33:$B$776,B$11)+'СЕТ СН'!$F$14+СВЦЭМ!$D$10+'СЕТ СН'!$F$5-'СЕТ СН'!$F$24</f>
        <v>1997.64068866</v>
      </c>
      <c r="C30" s="36">
        <f>SUMIFS(СВЦЭМ!$D$33:$D$776,СВЦЭМ!$A$33:$A$776,$A30,СВЦЭМ!$B$33:$B$776,C$11)+'СЕТ СН'!$F$14+СВЦЭМ!$D$10+'СЕТ СН'!$F$5-'СЕТ СН'!$F$24</f>
        <v>2036.021935</v>
      </c>
      <c r="D30" s="36">
        <f>SUMIFS(СВЦЭМ!$D$33:$D$776,СВЦЭМ!$A$33:$A$776,$A30,СВЦЭМ!$B$33:$B$776,D$11)+'СЕТ СН'!$F$14+СВЦЭМ!$D$10+'СЕТ СН'!$F$5-'СЕТ СН'!$F$24</f>
        <v>2042.8141324100002</v>
      </c>
      <c r="E30" s="36">
        <f>SUMIFS(СВЦЭМ!$D$33:$D$776,СВЦЭМ!$A$33:$A$776,$A30,СВЦЭМ!$B$33:$B$776,E$11)+'СЕТ СН'!$F$14+СВЦЭМ!$D$10+'СЕТ СН'!$F$5-'СЕТ СН'!$F$24</f>
        <v>2032.1347825799999</v>
      </c>
      <c r="F30" s="36">
        <f>SUMIFS(СВЦЭМ!$D$33:$D$776,СВЦЭМ!$A$33:$A$776,$A30,СВЦЭМ!$B$33:$B$776,F$11)+'СЕТ СН'!$F$14+СВЦЭМ!$D$10+'СЕТ СН'!$F$5-'СЕТ СН'!$F$24</f>
        <v>2025.8385545800002</v>
      </c>
      <c r="G30" s="36">
        <f>SUMIFS(СВЦЭМ!$D$33:$D$776,СВЦЭМ!$A$33:$A$776,$A30,СВЦЭМ!$B$33:$B$776,G$11)+'СЕТ СН'!$F$14+СВЦЭМ!$D$10+'СЕТ СН'!$F$5-'СЕТ СН'!$F$24</f>
        <v>2034.71494364</v>
      </c>
      <c r="H30" s="36">
        <f>SUMIFS(СВЦЭМ!$D$33:$D$776,СВЦЭМ!$A$33:$A$776,$A30,СВЦЭМ!$B$33:$B$776,H$11)+'СЕТ СН'!$F$14+СВЦЭМ!$D$10+'СЕТ СН'!$F$5-'СЕТ СН'!$F$24</f>
        <v>2053.6767204799999</v>
      </c>
      <c r="I30" s="36">
        <f>SUMIFS(СВЦЭМ!$D$33:$D$776,СВЦЭМ!$A$33:$A$776,$A30,СВЦЭМ!$B$33:$B$776,I$11)+'СЕТ СН'!$F$14+СВЦЭМ!$D$10+'СЕТ СН'!$F$5-'СЕТ СН'!$F$24</f>
        <v>2040.32001857</v>
      </c>
      <c r="J30" s="36">
        <f>SUMIFS(СВЦЭМ!$D$33:$D$776,СВЦЭМ!$A$33:$A$776,$A30,СВЦЭМ!$B$33:$B$776,J$11)+'СЕТ СН'!$F$14+СВЦЭМ!$D$10+'СЕТ СН'!$F$5-'СЕТ СН'!$F$24</f>
        <v>1933.29854258</v>
      </c>
      <c r="K30" s="36">
        <f>SUMIFS(СВЦЭМ!$D$33:$D$776,СВЦЭМ!$A$33:$A$776,$A30,СВЦЭМ!$B$33:$B$776,K$11)+'СЕТ СН'!$F$14+СВЦЭМ!$D$10+'СЕТ СН'!$F$5-'СЕТ СН'!$F$24</f>
        <v>1831.14860707</v>
      </c>
      <c r="L30" s="36">
        <f>SUMIFS(СВЦЭМ!$D$33:$D$776,СВЦЭМ!$A$33:$A$776,$A30,СВЦЭМ!$B$33:$B$776,L$11)+'СЕТ СН'!$F$14+СВЦЭМ!$D$10+'СЕТ СН'!$F$5-'СЕТ СН'!$F$24</f>
        <v>1777.8310768700001</v>
      </c>
      <c r="M30" s="36">
        <f>SUMIFS(СВЦЭМ!$D$33:$D$776,СВЦЭМ!$A$33:$A$776,$A30,СВЦЭМ!$B$33:$B$776,M$11)+'СЕТ СН'!$F$14+СВЦЭМ!$D$10+'СЕТ СН'!$F$5-'СЕТ СН'!$F$24</f>
        <v>1776.8745112700001</v>
      </c>
      <c r="N30" s="36">
        <f>SUMIFS(СВЦЭМ!$D$33:$D$776,СВЦЭМ!$A$33:$A$776,$A30,СВЦЭМ!$B$33:$B$776,N$11)+'СЕТ СН'!$F$14+СВЦЭМ!$D$10+'СЕТ СН'!$F$5-'СЕТ СН'!$F$24</f>
        <v>1780.33887755</v>
      </c>
      <c r="O30" s="36">
        <f>SUMIFS(СВЦЭМ!$D$33:$D$776,СВЦЭМ!$A$33:$A$776,$A30,СВЦЭМ!$B$33:$B$776,O$11)+'СЕТ СН'!$F$14+СВЦЭМ!$D$10+'СЕТ СН'!$F$5-'СЕТ СН'!$F$24</f>
        <v>1798.6563575</v>
      </c>
      <c r="P30" s="36">
        <f>SUMIFS(СВЦЭМ!$D$33:$D$776,СВЦЭМ!$A$33:$A$776,$A30,СВЦЭМ!$B$33:$B$776,P$11)+'СЕТ СН'!$F$14+СВЦЭМ!$D$10+'СЕТ СН'!$F$5-'СЕТ СН'!$F$24</f>
        <v>1786.72259983</v>
      </c>
      <c r="Q30" s="36">
        <f>SUMIFS(СВЦЭМ!$D$33:$D$776,СВЦЭМ!$A$33:$A$776,$A30,СВЦЭМ!$B$33:$B$776,Q$11)+'СЕТ СН'!$F$14+СВЦЭМ!$D$10+'СЕТ СН'!$F$5-'СЕТ СН'!$F$24</f>
        <v>1793.23137417</v>
      </c>
      <c r="R30" s="36">
        <f>SUMIFS(СВЦЭМ!$D$33:$D$776,СВЦЭМ!$A$33:$A$776,$A30,СВЦЭМ!$B$33:$B$776,R$11)+'СЕТ СН'!$F$14+СВЦЭМ!$D$10+'СЕТ СН'!$F$5-'СЕТ СН'!$F$24</f>
        <v>1788.33781643</v>
      </c>
      <c r="S30" s="36">
        <f>SUMIFS(СВЦЭМ!$D$33:$D$776,СВЦЭМ!$A$33:$A$776,$A30,СВЦЭМ!$B$33:$B$776,S$11)+'СЕТ СН'!$F$14+СВЦЭМ!$D$10+'СЕТ СН'!$F$5-'СЕТ СН'!$F$24</f>
        <v>1813.3122384200001</v>
      </c>
      <c r="T30" s="36">
        <f>SUMIFS(СВЦЭМ!$D$33:$D$776,СВЦЭМ!$A$33:$A$776,$A30,СВЦЭМ!$B$33:$B$776,T$11)+'СЕТ СН'!$F$14+СВЦЭМ!$D$10+'СЕТ СН'!$F$5-'СЕТ СН'!$F$24</f>
        <v>1808.16440377</v>
      </c>
      <c r="U30" s="36">
        <f>SUMIFS(СВЦЭМ!$D$33:$D$776,СВЦЭМ!$A$33:$A$776,$A30,СВЦЭМ!$B$33:$B$776,U$11)+'СЕТ СН'!$F$14+СВЦЭМ!$D$10+'СЕТ СН'!$F$5-'СЕТ СН'!$F$24</f>
        <v>1798.3302068100002</v>
      </c>
      <c r="V30" s="36">
        <f>SUMIFS(СВЦЭМ!$D$33:$D$776,СВЦЭМ!$A$33:$A$776,$A30,СВЦЭМ!$B$33:$B$776,V$11)+'СЕТ СН'!$F$14+СВЦЭМ!$D$10+'СЕТ СН'!$F$5-'СЕТ СН'!$F$24</f>
        <v>1780.08037425</v>
      </c>
      <c r="W30" s="36">
        <f>SUMIFS(СВЦЭМ!$D$33:$D$776,СВЦЭМ!$A$33:$A$776,$A30,СВЦЭМ!$B$33:$B$776,W$11)+'СЕТ СН'!$F$14+СВЦЭМ!$D$10+'СЕТ СН'!$F$5-'СЕТ СН'!$F$24</f>
        <v>1781.1384305000001</v>
      </c>
      <c r="X30" s="36">
        <f>SUMIFS(СВЦЭМ!$D$33:$D$776,СВЦЭМ!$A$33:$A$776,$A30,СВЦЭМ!$B$33:$B$776,X$11)+'СЕТ СН'!$F$14+СВЦЭМ!$D$10+'СЕТ СН'!$F$5-'СЕТ СН'!$F$24</f>
        <v>1833.4603062900001</v>
      </c>
      <c r="Y30" s="36">
        <f>SUMIFS(СВЦЭМ!$D$33:$D$776,СВЦЭМ!$A$33:$A$776,$A30,СВЦЭМ!$B$33:$B$776,Y$11)+'СЕТ СН'!$F$14+СВЦЭМ!$D$10+'СЕТ СН'!$F$5-'СЕТ СН'!$F$24</f>
        <v>1923.01994773</v>
      </c>
    </row>
    <row r="31" spans="1:25" ht="15.75" x14ac:dyDescent="0.2">
      <c r="A31" s="35">
        <f t="shared" si="0"/>
        <v>44002</v>
      </c>
      <c r="B31" s="36">
        <f>SUMIFS(СВЦЭМ!$D$33:$D$776,СВЦЭМ!$A$33:$A$776,$A31,СВЦЭМ!$B$33:$B$776,B$11)+'СЕТ СН'!$F$14+СВЦЭМ!$D$10+'СЕТ СН'!$F$5-'СЕТ СН'!$F$24</f>
        <v>1987.62386745</v>
      </c>
      <c r="C31" s="36">
        <f>SUMIFS(СВЦЭМ!$D$33:$D$776,СВЦЭМ!$A$33:$A$776,$A31,СВЦЭМ!$B$33:$B$776,C$11)+'СЕТ СН'!$F$14+СВЦЭМ!$D$10+'СЕТ СН'!$F$5-'СЕТ СН'!$F$24</f>
        <v>2017.9715975899999</v>
      </c>
      <c r="D31" s="36">
        <f>SUMIFS(СВЦЭМ!$D$33:$D$776,СВЦЭМ!$A$33:$A$776,$A31,СВЦЭМ!$B$33:$B$776,D$11)+'СЕТ СН'!$F$14+СВЦЭМ!$D$10+'СЕТ СН'!$F$5-'СЕТ СН'!$F$24</f>
        <v>2023.9593221300001</v>
      </c>
      <c r="E31" s="36">
        <f>SUMIFS(СВЦЭМ!$D$33:$D$776,СВЦЭМ!$A$33:$A$776,$A31,СВЦЭМ!$B$33:$B$776,E$11)+'СЕТ СН'!$F$14+СВЦЭМ!$D$10+'СЕТ СН'!$F$5-'СЕТ СН'!$F$24</f>
        <v>2017.1435767100002</v>
      </c>
      <c r="F31" s="36">
        <f>SUMIFS(СВЦЭМ!$D$33:$D$776,СВЦЭМ!$A$33:$A$776,$A31,СВЦЭМ!$B$33:$B$776,F$11)+'СЕТ СН'!$F$14+СВЦЭМ!$D$10+'СЕТ СН'!$F$5-'СЕТ СН'!$F$24</f>
        <v>2006.1787289200001</v>
      </c>
      <c r="G31" s="36">
        <f>SUMIFS(СВЦЭМ!$D$33:$D$776,СВЦЭМ!$A$33:$A$776,$A31,СВЦЭМ!$B$33:$B$776,G$11)+'СЕТ СН'!$F$14+СВЦЭМ!$D$10+'СЕТ СН'!$F$5-'СЕТ СН'!$F$24</f>
        <v>2011.08288292</v>
      </c>
      <c r="H31" s="36">
        <f>SUMIFS(СВЦЭМ!$D$33:$D$776,СВЦЭМ!$A$33:$A$776,$A31,СВЦЭМ!$B$33:$B$776,H$11)+'СЕТ СН'!$F$14+СВЦЭМ!$D$10+'СЕТ СН'!$F$5-'СЕТ СН'!$F$24</f>
        <v>2018.37843391</v>
      </c>
      <c r="I31" s="36">
        <f>SUMIFS(СВЦЭМ!$D$33:$D$776,СВЦЭМ!$A$33:$A$776,$A31,СВЦЭМ!$B$33:$B$776,I$11)+'СЕТ СН'!$F$14+СВЦЭМ!$D$10+'СЕТ СН'!$F$5-'СЕТ СН'!$F$24</f>
        <v>1996.8757182700001</v>
      </c>
      <c r="J31" s="36">
        <f>SUMIFS(СВЦЭМ!$D$33:$D$776,СВЦЭМ!$A$33:$A$776,$A31,СВЦЭМ!$B$33:$B$776,J$11)+'СЕТ СН'!$F$14+СВЦЭМ!$D$10+'СЕТ СН'!$F$5-'СЕТ СН'!$F$24</f>
        <v>1883.9276713700001</v>
      </c>
      <c r="K31" s="36">
        <f>SUMIFS(СВЦЭМ!$D$33:$D$776,СВЦЭМ!$A$33:$A$776,$A31,СВЦЭМ!$B$33:$B$776,K$11)+'СЕТ СН'!$F$14+СВЦЭМ!$D$10+'СЕТ СН'!$F$5-'СЕТ СН'!$F$24</f>
        <v>1807.80656892</v>
      </c>
      <c r="L31" s="36">
        <f>SUMIFS(СВЦЭМ!$D$33:$D$776,СВЦЭМ!$A$33:$A$776,$A31,СВЦЭМ!$B$33:$B$776,L$11)+'СЕТ СН'!$F$14+СВЦЭМ!$D$10+'СЕТ СН'!$F$5-'СЕТ СН'!$F$24</f>
        <v>1771.0319106300001</v>
      </c>
      <c r="M31" s="36">
        <f>SUMIFS(СВЦЭМ!$D$33:$D$776,СВЦЭМ!$A$33:$A$776,$A31,СВЦЭМ!$B$33:$B$776,M$11)+'СЕТ СН'!$F$14+СВЦЭМ!$D$10+'СЕТ СН'!$F$5-'СЕТ СН'!$F$24</f>
        <v>1770.8906506600001</v>
      </c>
      <c r="N31" s="36">
        <f>SUMIFS(СВЦЭМ!$D$33:$D$776,СВЦЭМ!$A$33:$A$776,$A31,СВЦЭМ!$B$33:$B$776,N$11)+'СЕТ СН'!$F$14+СВЦЭМ!$D$10+'СЕТ СН'!$F$5-'СЕТ СН'!$F$24</f>
        <v>1775.1204243500001</v>
      </c>
      <c r="O31" s="36">
        <f>SUMIFS(СВЦЭМ!$D$33:$D$776,СВЦЭМ!$A$33:$A$776,$A31,СВЦЭМ!$B$33:$B$776,O$11)+'СЕТ СН'!$F$14+СВЦЭМ!$D$10+'СЕТ СН'!$F$5-'СЕТ СН'!$F$24</f>
        <v>1789.17462621</v>
      </c>
      <c r="P31" s="36">
        <f>SUMIFS(СВЦЭМ!$D$33:$D$776,СВЦЭМ!$A$33:$A$776,$A31,СВЦЭМ!$B$33:$B$776,P$11)+'СЕТ СН'!$F$14+СВЦЭМ!$D$10+'СЕТ СН'!$F$5-'СЕТ СН'!$F$24</f>
        <v>1762.84216436</v>
      </c>
      <c r="Q31" s="36">
        <f>SUMIFS(СВЦЭМ!$D$33:$D$776,СВЦЭМ!$A$33:$A$776,$A31,СВЦЭМ!$B$33:$B$776,Q$11)+'СЕТ СН'!$F$14+СВЦЭМ!$D$10+'СЕТ СН'!$F$5-'СЕТ СН'!$F$24</f>
        <v>1773.7549763100001</v>
      </c>
      <c r="R31" s="36">
        <f>SUMIFS(СВЦЭМ!$D$33:$D$776,СВЦЭМ!$A$33:$A$776,$A31,СВЦЭМ!$B$33:$B$776,R$11)+'СЕТ СН'!$F$14+СВЦЭМ!$D$10+'СЕТ СН'!$F$5-'СЕТ СН'!$F$24</f>
        <v>1771.9787942799999</v>
      </c>
      <c r="S31" s="36">
        <f>SUMIFS(СВЦЭМ!$D$33:$D$776,СВЦЭМ!$A$33:$A$776,$A31,СВЦЭМ!$B$33:$B$776,S$11)+'СЕТ СН'!$F$14+СВЦЭМ!$D$10+'СЕТ СН'!$F$5-'СЕТ СН'!$F$24</f>
        <v>1796.73051263</v>
      </c>
      <c r="T31" s="36">
        <f>SUMIFS(СВЦЭМ!$D$33:$D$776,СВЦЭМ!$A$33:$A$776,$A31,СВЦЭМ!$B$33:$B$776,T$11)+'СЕТ СН'!$F$14+СВЦЭМ!$D$10+'СЕТ СН'!$F$5-'СЕТ СН'!$F$24</f>
        <v>1791.4640500099999</v>
      </c>
      <c r="U31" s="36">
        <f>SUMIFS(СВЦЭМ!$D$33:$D$776,СВЦЭМ!$A$33:$A$776,$A31,СВЦЭМ!$B$33:$B$776,U$11)+'СЕТ СН'!$F$14+СВЦЭМ!$D$10+'СЕТ СН'!$F$5-'СЕТ СН'!$F$24</f>
        <v>1774.1508434699999</v>
      </c>
      <c r="V31" s="36">
        <f>SUMIFS(СВЦЭМ!$D$33:$D$776,СВЦЭМ!$A$33:$A$776,$A31,СВЦЭМ!$B$33:$B$776,V$11)+'СЕТ СН'!$F$14+СВЦЭМ!$D$10+'СЕТ СН'!$F$5-'СЕТ СН'!$F$24</f>
        <v>1753.6988391300001</v>
      </c>
      <c r="W31" s="36">
        <f>SUMIFS(СВЦЭМ!$D$33:$D$776,СВЦЭМ!$A$33:$A$776,$A31,СВЦЭМ!$B$33:$B$776,W$11)+'СЕТ СН'!$F$14+СВЦЭМ!$D$10+'СЕТ СН'!$F$5-'СЕТ СН'!$F$24</f>
        <v>1775.6904972100001</v>
      </c>
      <c r="X31" s="36">
        <f>SUMIFS(СВЦЭМ!$D$33:$D$776,СВЦЭМ!$A$33:$A$776,$A31,СВЦЭМ!$B$33:$B$776,X$11)+'СЕТ СН'!$F$14+СВЦЭМ!$D$10+'СЕТ СН'!$F$5-'СЕТ СН'!$F$24</f>
        <v>1830.36298229</v>
      </c>
      <c r="Y31" s="36">
        <f>SUMIFS(СВЦЭМ!$D$33:$D$776,СВЦЭМ!$A$33:$A$776,$A31,СВЦЭМ!$B$33:$B$776,Y$11)+'СЕТ СН'!$F$14+СВЦЭМ!$D$10+'СЕТ СН'!$F$5-'СЕТ СН'!$F$24</f>
        <v>1894.51852476</v>
      </c>
    </row>
    <row r="32" spans="1:25" ht="15.75" x14ac:dyDescent="0.2">
      <c r="A32" s="35">
        <f t="shared" si="0"/>
        <v>44003</v>
      </c>
      <c r="B32" s="36">
        <f>SUMIFS(СВЦЭМ!$D$33:$D$776,СВЦЭМ!$A$33:$A$776,$A32,СВЦЭМ!$B$33:$B$776,B$11)+'СЕТ СН'!$F$14+СВЦЭМ!$D$10+'СЕТ СН'!$F$5-'СЕТ СН'!$F$24</f>
        <v>1965.6057643200002</v>
      </c>
      <c r="C32" s="36">
        <f>SUMIFS(СВЦЭМ!$D$33:$D$776,СВЦЭМ!$A$33:$A$776,$A32,СВЦЭМ!$B$33:$B$776,C$11)+'СЕТ СН'!$F$14+СВЦЭМ!$D$10+'СЕТ СН'!$F$5-'СЕТ СН'!$F$24</f>
        <v>2004.08775689</v>
      </c>
      <c r="D32" s="36">
        <f>SUMIFS(СВЦЭМ!$D$33:$D$776,СВЦЭМ!$A$33:$A$776,$A32,СВЦЭМ!$B$33:$B$776,D$11)+'СЕТ СН'!$F$14+СВЦЭМ!$D$10+'СЕТ СН'!$F$5-'СЕТ СН'!$F$24</f>
        <v>2040.89772793</v>
      </c>
      <c r="E32" s="36">
        <f>SUMIFS(СВЦЭМ!$D$33:$D$776,СВЦЭМ!$A$33:$A$776,$A32,СВЦЭМ!$B$33:$B$776,E$11)+'СЕТ СН'!$F$14+СВЦЭМ!$D$10+'СЕТ СН'!$F$5-'СЕТ СН'!$F$24</f>
        <v>2066.0947065099999</v>
      </c>
      <c r="F32" s="36">
        <f>SUMIFS(СВЦЭМ!$D$33:$D$776,СВЦЭМ!$A$33:$A$776,$A32,СВЦЭМ!$B$33:$B$776,F$11)+'СЕТ СН'!$F$14+СВЦЭМ!$D$10+'СЕТ СН'!$F$5-'СЕТ СН'!$F$24</f>
        <v>2058.9123976800001</v>
      </c>
      <c r="G32" s="36">
        <f>SUMIFS(СВЦЭМ!$D$33:$D$776,СВЦЭМ!$A$33:$A$776,$A32,СВЦЭМ!$B$33:$B$776,G$11)+'СЕТ СН'!$F$14+СВЦЭМ!$D$10+'СЕТ СН'!$F$5-'СЕТ СН'!$F$24</f>
        <v>2054.6416376899997</v>
      </c>
      <c r="H32" s="36">
        <f>SUMIFS(СВЦЭМ!$D$33:$D$776,СВЦЭМ!$A$33:$A$776,$A32,СВЦЭМ!$B$33:$B$776,H$11)+'СЕТ СН'!$F$14+СВЦЭМ!$D$10+'СЕТ СН'!$F$5-'СЕТ СН'!$F$24</f>
        <v>2027.70150104</v>
      </c>
      <c r="I32" s="36">
        <f>SUMIFS(СВЦЭМ!$D$33:$D$776,СВЦЭМ!$A$33:$A$776,$A32,СВЦЭМ!$B$33:$B$776,I$11)+'СЕТ СН'!$F$14+СВЦЭМ!$D$10+'СЕТ СН'!$F$5-'СЕТ СН'!$F$24</f>
        <v>2006.96975438</v>
      </c>
      <c r="J32" s="36">
        <f>SUMIFS(СВЦЭМ!$D$33:$D$776,СВЦЭМ!$A$33:$A$776,$A32,СВЦЭМ!$B$33:$B$776,J$11)+'СЕТ СН'!$F$14+СВЦЭМ!$D$10+'СЕТ СН'!$F$5-'СЕТ СН'!$F$24</f>
        <v>1953.45461157</v>
      </c>
      <c r="K32" s="36">
        <f>SUMIFS(СВЦЭМ!$D$33:$D$776,СВЦЭМ!$A$33:$A$776,$A32,СВЦЭМ!$B$33:$B$776,K$11)+'СЕТ СН'!$F$14+СВЦЭМ!$D$10+'СЕТ СН'!$F$5-'СЕТ СН'!$F$24</f>
        <v>1877.2938144700001</v>
      </c>
      <c r="L32" s="36">
        <f>SUMIFS(СВЦЭМ!$D$33:$D$776,СВЦЭМ!$A$33:$A$776,$A32,СВЦЭМ!$B$33:$B$776,L$11)+'СЕТ СН'!$F$14+СВЦЭМ!$D$10+'СЕТ СН'!$F$5-'СЕТ СН'!$F$24</f>
        <v>1807.4445974700002</v>
      </c>
      <c r="M32" s="36">
        <f>SUMIFS(СВЦЭМ!$D$33:$D$776,СВЦЭМ!$A$33:$A$776,$A32,СВЦЭМ!$B$33:$B$776,M$11)+'СЕТ СН'!$F$14+СВЦЭМ!$D$10+'СЕТ СН'!$F$5-'СЕТ СН'!$F$24</f>
        <v>1737.47666058</v>
      </c>
      <c r="N32" s="36">
        <f>SUMIFS(СВЦЭМ!$D$33:$D$776,СВЦЭМ!$A$33:$A$776,$A32,СВЦЭМ!$B$33:$B$776,N$11)+'СЕТ СН'!$F$14+СВЦЭМ!$D$10+'СЕТ СН'!$F$5-'СЕТ СН'!$F$24</f>
        <v>1729.5675462300001</v>
      </c>
      <c r="O32" s="36">
        <f>SUMIFS(СВЦЭМ!$D$33:$D$776,СВЦЭМ!$A$33:$A$776,$A32,СВЦЭМ!$B$33:$B$776,O$11)+'СЕТ СН'!$F$14+СВЦЭМ!$D$10+'СЕТ СН'!$F$5-'СЕТ СН'!$F$24</f>
        <v>1724.83630997</v>
      </c>
      <c r="P32" s="36">
        <f>SUMIFS(СВЦЭМ!$D$33:$D$776,СВЦЭМ!$A$33:$A$776,$A32,СВЦЭМ!$B$33:$B$776,P$11)+'СЕТ СН'!$F$14+СВЦЭМ!$D$10+'СЕТ СН'!$F$5-'СЕТ СН'!$F$24</f>
        <v>1723.82136928</v>
      </c>
      <c r="Q32" s="36">
        <f>SUMIFS(СВЦЭМ!$D$33:$D$776,СВЦЭМ!$A$33:$A$776,$A32,СВЦЭМ!$B$33:$B$776,Q$11)+'СЕТ СН'!$F$14+СВЦЭМ!$D$10+'СЕТ СН'!$F$5-'СЕТ СН'!$F$24</f>
        <v>1727.09858618</v>
      </c>
      <c r="R32" s="36">
        <f>SUMIFS(СВЦЭМ!$D$33:$D$776,СВЦЭМ!$A$33:$A$776,$A32,СВЦЭМ!$B$33:$B$776,R$11)+'СЕТ СН'!$F$14+СВЦЭМ!$D$10+'СЕТ СН'!$F$5-'СЕТ СН'!$F$24</f>
        <v>1726.2368870999999</v>
      </c>
      <c r="S32" s="36">
        <f>SUMIFS(СВЦЭМ!$D$33:$D$776,СВЦЭМ!$A$33:$A$776,$A32,СВЦЭМ!$B$33:$B$776,S$11)+'СЕТ СН'!$F$14+СВЦЭМ!$D$10+'СЕТ СН'!$F$5-'СЕТ СН'!$F$24</f>
        <v>1733.2578519900001</v>
      </c>
      <c r="T32" s="36">
        <f>SUMIFS(СВЦЭМ!$D$33:$D$776,СВЦЭМ!$A$33:$A$776,$A32,СВЦЭМ!$B$33:$B$776,T$11)+'СЕТ СН'!$F$14+СВЦЭМ!$D$10+'СЕТ СН'!$F$5-'СЕТ СН'!$F$24</f>
        <v>1742.3907764200001</v>
      </c>
      <c r="U32" s="36">
        <f>SUMIFS(СВЦЭМ!$D$33:$D$776,СВЦЭМ!$A$33:$A$776,$A32,СВЦЭМ!$B$33:$B$776,U$11)+'СЕТ СН'!$F$14+СВЦЭМ!$D$10+'СЕТ СН'!$F$5-'СЕТ СН'!$F$24</f>
        <v>1738.72467463</v>
      </c>
      <c r="V32" s="36">
        <f>SUMIFS(СВЦЭМ!$D$33:$D$776,СВЦЭМ!$A$33:$A$776,$A32,СВЦЭМ!$B$33:$B$776,V$11)+'СЕТ СН'!$F$14+СВЦЭМ!$D$10+'СЕТ СН'!$F$5-'СЕТ СН'!$F$24</f>
        <v>1720.32821586</v>
      </c>
      <c r="W32" s="36">
        <f>SUMIFS(СВЦЭМ!$D$33:$D$776,СВЦЭМ!$A$33:$A$776,$A32,СВЦЭМ!$B$33:$B$776,W$11)+'СЕТ СН'!$F$14+СВЦЭМ!$D$10+'СЕТ СН'!$F$5-'СЕТ СН'!$F$24</f>
        <v>1724.8781208999999</v>
      </c>
      <c r="X32" s="36">
        <f>SUMIFS(СВЦЭМ!$D$33:$D$776,СВЦЭМ!$A$33:$A$776,$A32,СВЦЭМ!$B$33:$B$776,X$11)+'СЕТ СН'!$F$14+СВЦЭМ!$D$10+'СЕТ СН'!$F$5-'СЕТ СН'!$F$24</f>
        <v>1779.13529971</v>
      </c>
      <c r="Y32" s="36">
        <f>SUMIFS(СВЦЭМ!$D$33:$D$776,СВЦЭМ!$A$33:$A$776,$A32,СВЦЭМ!$B$33:$B$776,Y$11)+'СЕТ СН'!$F$14+СВЦЭМ!$D$10+'СЕТ СН'!$F$5-'СЕТ СН'!$F$24</f>
        <v>1918.99083511</v>
      </c>
    </row>
    <row r="33" spans="1:27" ht="15.75" x14ac:dyDescent="0.2">
      <c r="A33" s="35">
        <f t="shared" si="0"/>
        <v>44004</v>
      </c>
      <c r="B33" s="36">
        <f>SUMIFS(СВЦЭМ!$D$33:$D$776,СВЦЭМ!$A$33:$A$776,$A33,СВЦЭМ!$B$33:$B$776,B$11)+'СЕТ СН'!$F$14+СВЦЭМ!$D$10+'СЕТ СН'!$F$5-'СЕТ СН'!$F$24</f>
        <v>1988.9881818700001</v>
      </c>
      <c r="C33" s="36">
        <f>SUMIFS(СВЦЭМ!$D$33:$D$776,СВЦЭМ!$A$33:$A$776,$A33,СВЦЭМ!$B$33:$B$776,C$11)+'СЕТ СН'!$F$14+СВЦЭМ!$D$10+'СЕТ СН'!$F$5-'СЕТ СН'!$F$24</f>
        <v>1998.7156021599999</v>
      </c>
      <c r="D33" s="36">
        <f>SUMIFS(СВЦЭМ!$D$33:$D$776,СВЦЭМ!$A$33:$A$776,$A33,СВЦЭМ!$B$33:$B$776,D$11)+'СЕТ СН'!$F$14+СВЦЭМ!$D$10+'СЕТ СН'!$F$5-'СЕТ СН'!$F$24</f>
        <v>1994.46090643</v>
      </c>
      <c r="E33" s="36">
        <f>SUMIFS(СВЦЭМ!$D$33:$D$776,СВЦЭМ!$A$33:$A$776,$A33,СВЦЭМ!$B$33:$B$776,E$11)+'СЕТ СН'!$F$14+СВЦЭМ!$D$10+'СЕТ СН'!$F$5-'СЕТ СН'!$F$24</f>
        <v>1995.5915128300001</v>
      </c>
      <c r="F33" s="36">
        <f>SUMIFS(СВЦЭМ!$D$33:$D$776,СВЦЭМ!$A$33:$A$776,$A33,СВЦЭМ!$B$33:$B$776,F$11)+'СЕТ СН'!$F$14+СВЦЭМ!$D$10+'СЕТ СН'!$F$5-'СЕТ СН'!$F$24</f>
        <v>1988.4034801500002</v>
      </c>
      <c r="G33" s="36">
        <f>SUMIFS(СВЦЭМ!$D$33:$D$776,СВЦЭМ!$A$33:$A$776,$A33,СВЦЭМ!$B$33:$B$776,G$11)+'СЕТ СН'!$F$14+СВЦЭМ!$D$10+'СЕТ СН'!$F$5-'СЕТ СН'!$F$24</f>
        <v>1990.2993766100001</v>
      </c>
      <c r="H33" s="36">
        <f>SUMIFS(СВЦЭМ!$D$33:$D$776,СВЦЭМ!$A$33:$A$776,$A33,СВЦЭМ!$B$33:$B$776,H$11)+'СЕТ СН'!$F$14+СВЦЭМ!$D$10+'СЕТ СН'!$F$5-'СЕТ СН'!$F$24</f>
        <v>1994.6287278499999</v>
      </c>
      <c r="I33" s="36">
        <f>SUMIFS(СВЦЭМ!$D$33:$D$776,СВЦЭМ!$A$33:$A$776,$A33,СВЦЭМ!$B$33:$B$776,I$11)+'СЕТ СН'!$F$14+СВЦЭМ!$D$10+'СЕТ СН'!$F$5-'СЕТ СН'!$F$24</f>
        <v>1999.8924686999999</v>
      </c>
      <c r="J33" s="36">
        <f>SUMIFS(СВЦЭМ!$D$33:$D$776,СВЦЭМ!$A$33:$A$776,$A33,СВЦЭМ!$B$33:$B$776,J$11)+'СЕТ СН'!$F$14+СВЦЭМ!$D$10+'СЕТ СН'!$F$5-'СЕТ СН'!$F$24</f>
        <v>1923.18594708</v>
      </c>
      <c r="K33" s="36">
        <f>SUMIFS(СВЦЭМ!$D$33:$D$776,СВЦЭМ!$A$33:$A$776,$A33,СВЦЭМ!$B$33:$B$776,K$11)+'СЕТ СН'!$F$14+СВЦЭМ!$D$10+'СЕТ СН'!$F$5-'СЕТ СН'!$F$24</f>
        <v>1841.5560854099999</v>
      </c>
      <c r="L33" s="36">
        <f>SUMIFS(СВЦЭМ!$D$33:$D$776,СВЦЭМ!$A$33:$A$776,$A33,СВЦЭМ!$B$33:$B$776,L$11)+'СЕТ СН'!$F$14+СВЦЭМ!$D$10+'СЕТ СН'!$F$5-'СЕТ СН'!$F$24</f>
        <v>1784.23070269</v>
      </c>
      <c r="M33" s="36">
        <f>SUMIFS(СВЦЭМ!$D$33:$D$776,СВЦЭМ!$A$33:$A$776,$A33,СВЦЭМ!$B$33:$B$776,M$11)+'СЕТ СН'!$F$14+СВЦЭМ!$D$10+'СЕТ СН'!$F$5-'СЕТ СН'!$F$24</f>
        <v>1778.245891</v>
      </c>
      <c r="N33" s="36">
        <f>SUMIFS(СВЦЭМ!$D$33:$D$776,СВЦЭМ!$A$33:$A$776,$A33,СВЦЭМ!$B$33:$B$776,N$11)+'СЕТ СН'!$F$14+СВЦЭМ!$D$10+'СЕТ СН'!$F$5-'СЕТ СН'!$F$24</f>
        <v>1779.3322890899999</v>
      </c>
      <c r="O33" s="36">
        <f>SUMIFS(СВЦЭМ!$D$33:$D$776,СВЦЭМ!$A$33:$A$776,$A33,СВЦЭМ!$B$33:$B$776,O$11)+'СЕТ СН'!$F$14+СВЦЭМ!$D$10+'СЕТ СН'!$F$5-'СЕТ СН'!$F$24</f>
        <v>1789.4583421</v>
      </c>
      <c r="P33" s="36">
        <f>SUMIFS(СВЦЭМ!$D$33:$D$776,СВЦЭМ!$A$33:$A$776,$A33,СВЦЭМ!$B$33:$B$776,P$11)+'СЕТ СН'!$F$14+СВЦЭМ!$D$10+'СЕТ СН'!$F$5-'СЕТ СН'!$F$24</f>
        <v>1791.62638782</v>
      </c>
      <c r="Q33" s="36">
        <f>SUMIFS(СВЦЭМ!$D$33:$D$776,СВЦЭМ!$A$33:$A$776,$A33,СВЦЭМ!$B$33:$B$776,Q$11)+'СЕТ СН'!$F$14+СВЦЭМ!$D$10+'СЕТ СН'!$F$5-'СЕТ СН'!$F$24</f>
        <v>1794.11466479</v>
      </c>
      <c r="R33" s="36">
        <f>SUMIFS(СВЦЭМ!$D$33:$D$776,СВЦЭМ!$A$33:$A$776,$A33,СВЦЭМ!$B$33:$B$776,R$11)+'СЕТ СН'!$F$14+СВЦЭМ!$D$10+'СЕТ СН'!$F$5-'СЕТ СН'!$F$24</f>
        <v>1788.9514130100001</v>
      </c>
      <c r="S33" s="36">
        <f>SUMIFS(СВЦЭМ!$D$33:$D$776,СВЦЭМ!$A$33:$A$776,$A33,СВЦЭМ!$B$33:$B$776,S$11)+'СЕТ СН'!$F$14+СВЦЭМ!$D$10+'СЕТ СН'!$F$5-'СЕТ СН'!$F$24</f>
        <v>1794.4090018000002</v>
      </c>
      <c r="T33" s="36">
        <f>SUMIFS(СВЦЭМ!$D$33:$D$776,СВЦЭМ!$A$33:$A$776,$A33,СВЦЭМ!$B$33:$B$776,T$11)+'СЕТ СН'!$F$14+СВЦЭМ!$D$10+'СЕТ СН'!$F$5-'СЕТ СН'!$F$24</f>
        <v>1795.3874194300001</v>
      </c>
      <c r="U33" s="36">
        <f>SUMIFS(СВЦЭМ!$D$33:$D$776,СВЦЭМ!$A$33:$A$776,$A33,СВЦЭМ!$B$33:$B$776,U$11)+'СЕТ СН'!$F$14+СВЦЭМ!$D$10+'СЕТ СН'!$F$5-'СЕТ СН'!$F$24</f>
        <v>1793.02660784</v>
      </c>
      <c r="V33" s="36">
        <f>SUMIFS(СВЦЭМ!$D$33:$D$776,СВЦЭМ!$A$33:$A$776,$A33,СВЦЭМ!$B$33:$B$776,V$11)+'СЕТ СН'!$F$14+СВЦЭМ!$D$10+'СЕТ СН'!$F$5-'СЕТ СН'!$F$24</f>
        <v>1783.92218832</v>
      </c>
      <c r="W33" s="36">
        <f>SUMIFS(СВЦЭМ!$D$33:$D$776,СВЦЭМ!$A$33:$A$776,$A33,СВЦЭМ!$B$33:$B$776,W$11)+'СЕТ СН'!$F$14+СВЦЭМ!$D$10+'СЕТ СН'!$F$5-'СЕТ СН'!$F$24</f>
        <v>1768.1833947099999</v>
      </c>
      <c r="X33" s="36">
        <f>SUMIFS(СВЦЭМ!$D$33:$D$776,СВЦЭМ!$A$33:$A$776,$A33,СВЦЭМ!$B$33:$B$776,X$11)+'СЕТ СН'!$F$14+СВЦЭМ!$D$10+'СЕТ СН'!$F$5-'СЕТ СН'!$F$24</f>
        <v>1815.4985691699999</v>
      </c>
      <c r="Y33" s="36">
        <f>SUMIFS(СВЦЭМ!$D$33:$D$776,СВЦЭМ!$A$33:$A$776,$A33,СВЦЭМ!$B$33:$B$776,Y$11)+'СЕТ СН'!$F$14+СВЦЭМ!$D$10+'СЕТ СН'!$F$5-'СЕТ СН'!$F$24</f>
        <v>1930.7371429700001</v>
      </c>
    </row>
    <row r="34" spans="1:27" ht="15.75" x14ac:dyDescent="0.2">
      <c r="A34" s="35">
        <f t="shared" si="0"/>
        <v>44005</v>
      </c>
      <c r="B34" s="36">
        <f>SUMIFS(СВЦЭМ!$D$33:$D$776,СВЦЭМ!$A$33:$A$776,$A34,СВЦЭМ!$B$33:$B$776,B$11)+'СЕТ СН'!$F$14+СВЦЭМ!$D$10+'СЕТ СН'!$F$5-'СЕТ СН'!$F$24</f>
        <v>2049.6621848899999</v>
      </c>
      <c r="C34" s="36">
        <f>SUMIFS(СВЦЭМ!$D$33:$D$776,СВЦЭМ!$A$33:$A$776,$A34,СВЦЭМ!$B$33:$B$776,C$11)+'СЕТ СН'!$F$14+СВЦЭМ!$D$10+'СЕТ СН'!$F$5-'СЕТ СН'!$F$24</f>
        <v>2047.90381804</v>
      </c>
      <c r="D34" s="36">
        <f>SUMIFS(СВЦЭМ!$D$33:$D$776,СВЦЭМ!$A$33:$A$776,$A34,СВЦЭМ!$B$33:$B$776,D$11)+'СЕТ СН'!$F$14+СВЦЭМ!$D$10+'СЕТ СН'!$F$5-'СЕТ СН'!$F$24</f>
        <v>2038.8466354699999</v>
      </c>
      <c r="E34" s="36">
        <f>SUMIFS(СВЦЭМ!$D$33:$D$776,СВЦЭМ!$A$33:$A$776,$A34,СВЦЭМ!$B$33:$B$776,E$11)+'СЕТ СН'!$F$14+СВЦЭМ!$D$10+'СЕТ СН'!$F$5-'СЕТ СН'!$F$24</f>
        <v>2043.38831697</v>
      </c>
      <c r="F34" s="36">
        <f>SUMIFS(СВЦЭМ!$D$33:$D$776,СВЦЭМ!$A$33:$A$776,$A34,СВЦЭМ!$B$33:$B$776,F$11)+'СЕТ СН'!$F$14+СВЦЭМ!$D$10+'СЕТ СН'!$F$5-'СЕТ СН'!$F$24</f>
        <v>2042.9516559900001</v>
      </c>
      <c r="G34" s="36">
        <f>SUMIFS(СВЦЭМ!$D$33:$D$776,СВЦЭМ!$A$33:$A$776,$A34,СВЦЭМ!$B$33:$B$776,G$11)+'СЕТ СН'!$F$14+СВЦЭМ!$D$10+'СЕТ СН'!$F$5-'СЕТ СН'!$F$24</f>
        <v>2047.77241916</v>
      </c>
      <c r="H34" s="36">
        <f>SUMIFS(СВЦЭМ!$D$33:$D$776,СВЦЭМ!$A$33:$A$776,$A34,СВЦЭМ!$B$33:$B$776,H$11)+'СЕТ СН'!$F$14+СВЦЭМ!$D$10+'СЕТ СН'!$F$5-'СЕТ СН'!$F$24</f>
        <v>2044.93812609</v>
      </c>
      <c r="I34" s="36">
        <f>SUMIFS(СВЦЭМ!$D$33:$D$776,СВЦЭМ!$A$33:$A$776,$A34,СВЦЭМ!$B$33:$B$776,I$11)+'СЕТ СН'!$F$14+СВЦЭМ!$D$10+'СЕТ СН'!$F$5-'СЕТ СН'!$F$24</f>
        <v>1981.57602391</v>
      </c>
      <c r="J34" s="36">
        <f>SUMIFS(СВЦЭМ!$D$33:$D$776,СВЦЭМ!$A$33:$A$776,$A34,СВЦЭМ!$B$33:$B$776,J$11)+'СЕТ СН'!$F$14+СВЦЭМ!$D$10+'СЕТ СН'!$F$5-'СЕТ СН'!$F$24</f>
        <v>1973.64196595</v>
      </c>
      <c r="K34" s="36">
        <f>SUMIFS(СВЦЭМ!$D$33:$D$776,СВЦЭМ!$A$33:$A$776,$A34,СВЦЭМ!$B$33:$B$776,K$11)+'СЕТ СН'!$F$14+СВЦЭМ!$D$10+'СЕТ СН'!$F$5-'СЕТ СН'!$F$24</f>
        <v>1876.64003561</v>
      </c>
      <c r="L34" s="36">
        <f>SUMIFS(СВЦЭМ!$D$33:$D$776,СВЦЭМ!$A$33:$A$776,$A34,СВЦЭМ!$B$33:$B$776,L$11)+'СЕТ СН'!$F$14+СВЦЭМ!$D$10+'СЕТ СН'!$F$5-'СЕТ СН'!$F$24</f>
        <v>1804.2954289300001</v>
      </c>
      <c r="M34" s="36">
        <f>SUMIFS(СВЦЭМ!$D$33:$D$776,СВЦЭМ!$A$33:$A$776,$A34,СВЦЭМ!$B$33:$B$776,M$11)+'СЕТ СН'!$F$14+СВЦЭМ!$D$10+'СЕТ СН'!$F$5-'СЕТ СН'!$F$24</f>
        <v>1808.74374721</v>
      </c>
      <c r="N34" s="36">
        <f>SUMIFS(СВЦЭМ!$D$33:$D$776,СВЦЭМ!$A$33:$A$776,$A34,СВЦЭМ!$B$33:$B$776,N$11)+'СЕТ СН'!$F$14+СВЦЭМ!$D$10+'СЕТ СН'!$F$5-'СЕТ СН'!$F$24</f>
        <v>1800.75120201</v>
      </c>
      <c r="O34" s="36">
        <f>SUMIFS(СВЦЭМ!$D$33:$D$776,СВЦЭМ!$A$33:$A$776,$A34,СВЦЭМ!$B$33:$B$776,O$11)+'СЕТ СН'!$F$14+СВЦЭМ!$D$10+'СЕТ СН'!$F$5-'СЕТ СН'!$F$24</f>
        <v>1807.1257372499999</v>
      </c>
      <c r="P34" s="36">
        <f>SUMIFS(СВЦЭМ!$D$33:$D$776,СВЦЭМ!$A$33:$A$776,$A34,СВЦЭМ!$B$33:$B$776,P$11)+'СЕТ СН'!$F$14+СВЦЭМ!$D$10+'СЕТ СН'!$F$5-'СЕТ СН'!$F$24</f>
        <v>1809.3490186600002</v>
      </c>
      <c r="Q34" s="36">
        <f>SUMIFS(СВЦЭМ!$D$33:$D$776,СВЦЭМ!$A$33:$A$776,$A34,СВЦЭМ!$B$33:$B$776,Q$11)+'СЕТ СН'!$F$14+СВЦЭМ!$D$10+'СЕТ СН'!$F$5-'СЕТ СН'!$F$24</f>
        <v>1812.69168797</v>
      </c>
      <c r="R34" s="36">
        <f>SUMIFS(СВЦЭМ!$D$33:$D$776,СВЦЭМ!$A$33:$A$776,$A34,СВЦЭМ!$B$33:$B$776,R$11)+'СЕТ СН'!$F$14+СВЦЭМ!$D$10+'СЕТ СН'!$F$5-'СЕТ СН'!$F$24</f>
        <v>1809.51261922</v>
      </c>
      <c r="S34" s="36">
        <f>SUMIFS(СВЦЭМ!$D$33:$D$776,СВЦЭМ!$A$33:$A$776,$A34,СВЦЭМ!$B$33:$B$776,S$11)+'СЕТ СН'!$F$14+СВЦЭМ!$D$10+'СЕТ СН'!$F$5-'СЕТ СН'!$F$24</f>
        <v>1808.99981396</v>
      </c>
      <c r="T34" s="36">
        <f>SUMIFS(СВЦЭМ!$D$33:$D$776,СВЦЭМ!$A$33:$A$776,$A34,СВЦЭМ!$B$33:$B$776,T$11)+'СЕТ СН'!$F$14+СВЦЭМ!$D$10+'СЕТ СН'!$F$5-'СЕТ СН'!$F$24</f>
        <v>1810.2491125199999</v>
      </c>
      <c r="U34" s="36">
        <f>SUMIFS(СВЦЭМ!$D$33:$D$776,СВЦЭМ!$A$33:$A$776,$A34,СВЦЭМ!$B$33:$B$776,U$11)+'СЕТ СН'!$F$14+СВЦЭМ!$D$10+'СЕТ СН'!$F$5-'СЕТ СН'!$F$24</f>
        <v>1813.13926657</v>
      </c>
      <c r="V34" s="36">
        <f>SUMIFS(СВЦЭМ!$D$33:$D$776,СВЦЭМ!$A$33:$A$776,$A34,СВЦЭМ!$B$33:$B$776,V$11)+'СЕТ СН'!$F$14+СВЦЭМ!$D$10+'СЕТ СН'!$F$5-'СЕТ СН'!$F$24</f>
        <v>1809.3852137399999</v>
      </c>
      <c r="W34" s="36">
        <f>SUMIFS(СВЦЭМ!$D$33:$D$776,СВЦЭМ!$A$33:$A$776,$A34,СВЦЭМ!$B$33:$B$776,W$11)+'СЕТ СН'!$F$14+СВЦЭМ!$D$10+'СЕТ СН'!$F$5-'СЕТ СН'!$F$24</f>
        <v>1778.02255919</v>
      </c>
      <c r="X34" s="36">
        <f>SUMIFS(СВЦЭМ!$D$33:$D$776,СВЦЭМ!$A$33:$A$776,$A34,СВЦЭМ!$B$33:$B$776,X$11)+'СЕТ СН'!$F$14+СВЦЭМ!$D$10+'СЕТ СН'!$F$5-'СЕТ СН'!$F$24</f>
        <v>1787.0758528700001</v>
      </c>
      <c r="Y34" s="36">
        <f>SUMIFS(СВЦЭМ!$D$33:$D$776,СВЦЭМ!$A$33:$A$776,$A34,СВЦЭМ!$B$33:$B$776,Y$11)+'СЕТ СН'!$F$14+СВЦЭМ!$D$10+'СЕТ СН'!$F$5-'СЕТ СН'!$F$24</f>
        <v>1876.5019556500001</v>
      </c>
    </row>
    <row r="35" spans="1:27" ht="15.75" x14ac:dyDescent="0.2">
      <c r="A35" s="35">
        <f t="shared" si="0"/>
        <v>44006</v>
      </c>
      <c r="B35" s="36">
        <f>SUMIFS(СВЦЭМ!$D$33:$D$776,СВЦЭМ!$A$33:$A$776,$A35,СВЦЭМ!$B$33:$B$776,B$11)+'СЕТ СН'!$F$14+СВЦЭМ!$D$10+'СЕТ СН'!$F$5-'СЕТ СН'!$F$24</f>
        <v>1991.0566440299999</v>
      </c>
      <c r="C35" s="36">
        <f>SUMIFS(СВЦЭМ!$D$33:$D$776,СВЦЭМ!$A$33:$A$776,$A35,СВЦЭМ!$B$33:$B$776,C$11)+'СЕТ СН'!$F$14+СВЦЭМ!$D$10+'СЕТ СН'!$F$5-'СЕТ СН'!$F$24</f>
        <v>2036.2653536</v>
      </c>
      <c r="D35" s="36">
        <f>SUMIFS(СВЦЭМ!$D$33:$D$776,СВЦЭМ!$A$33:$A$776,$A35,СВЦЭМ!$B$33:$B$776,D$11)+'СЕТ СН'!$F$14+СВЦЭМ!$D$10+'СЕТ СН'!$F$5-'СЕТ СН'!$F$24</f>
        <v>2056.3965494300001</v>
      </c>
      <c r="E35" s="36">
        <f>SUMIFS(СВЦЭМ!$D$33:$D$776,СВЦЭМ!$A$33:$A$776,$A35,СВЦЭМ!$B$33:$B$776,E$11)+'СЕТ СН'!$F$14+СВЦЭМ!$D$10+'СЕТ СН'!$F$5-'СЕТ СН'!$F$24</f>
        <v>2075.0918875699999</v>
      </c>
      <c r="F35" s="36">
        <f>SUMIFS(СВЦЭМ!$D$33:$D$776,СВЦЭМ!$A$33:$A$776,$A35,СВЦЭМ!$B$33:$B$776,F$11)+'СЕТ СН'!$F$14+СВЦЭМ!$D$10+'СЕТ СН'!$F$5-'СЕТ СН'!$F$24</f>
        <v>2077.2725483100003</v>
      </c>
      <c r="G35" s="36">
        <f>SUMIFS(СВЦЭМ!$D$33:$D$776,СВЦЭМ!$A$33:$A$776,$A35,СВЦЭМ!$B$33:$B$776,G$11)+'СЕТ СН'!$F$14+СВЦЭМ!$D$10+'СЕТ СН'!$F$5-'СЕТ СН'!$F$24</f>
        <v>2080.7019502699995</v>
      </c>
      <c r="H35" s="36">
        <f>SUMIFS(СВЦЭМ!$D$33:$D$776,СВЦЭМ!$A$33:$A$776,$A35,СВЦЭМ!$B$33:$B$776,H$11)+'СЕТ СН'!$F$14+СВЦЭМ!$D$10+'СЕТ СН'!$F$5-'СЕТ СН'!$F$24</f>
        <v>2081.4834298999999</v>
      </c>
      <c r="I35" s="36">
        <f>SUMIFS(СВЦЭМ!$D$33:$D$776,СВЦЭМ!$A$33:$A$776,$A35,СВЦЭМ!$B$33:$B$776,I$11)+'СЕТ СН'!$F$14+СВЦЭМ!$D$10+'СЕТ СН'!$F$5-'СЕТ СН'!$F$24</f>
        <v>2049.79508192</v>
      </c>
      <c r="J35" s="36">
        <f>SUMIFS(СВЦЭМ!$D$33:$D$776,СВЦЭМ!$A$33:$A$776,$A35,СВЦЭМ!$B$33:$B$776,J$11)+'СЕТ СН'!$F$14+СВЦЭМ!$D$10+'СЕТ СН'!$F$5-'СЕТ СН'!$F$24</f>
        <v>1990.3470640099999</v>
      </c>
      <c r="K35" s="36">
        <f>SUMIFS(СВЦЭМ!$D$33:$D$776,СВЦЭМ!$A$33:$A$776,$A35,СВЦЭМ!$B$33:$B$776,K$11)+'СЕТ СН'!$F$14+СВЦЭМ!$D$10+'СЕТ СН'!$F$5-'СЕТ СН'!$F$24</f>
        <v>1862.9977030300001</v>
      </c>
      <c r="L35" s="36">
        <f>SUMIFS(СВЦЭМ!$D$33:$D$776,СВЦЭМ!$A$33:$A$776,$A35,СВЦЭМ!$B$33:$B$776,L$11)+'СЕТ СН'!$F$14+СВЦЭМ!$D$10+'СЕТ СН'!$F$5-'СЕТ СН'!$F$24</f>
        <v>1801.7757606300001</v>
      </c>
      <c r="M35" s="36">
        <f>SUMIFS(СВЦЭМ!$D$33:$D$776,СВЦЭМ!$A$33:$A$776,$A35,СВЦЭМ!$B$33:$B$776,M$11)+'СЕТ СН'!$F$14+СВЦЭМ!$D$10+'СЕТ СН'!$F$5-'СЕТ СН'!$F$24</f>
        <v>1792.2652778300001</v>
      </c>
      <c r="N35" s="36">
        <f>SUMIFS(СВЦЭМ!$D$33:$D$776,СВЦЭМ!$A$33:$A$776,$A35,СВЦЭМ!$B$33:$B$776,N$11)+'СЕТ СН'!$F$14+СВЦЭМ!$D$10+'СЕТ СН'!$F$5-'СЕТ СН'!$F$24</f>
        <v>1777.3357545399999</v>
      </c>
      <c r="O35" s="36">
        <f>SUMIFS(СВЦЭМ!$D$33:$D$776,СВЦЭМ!$A$33:$A$776,$A35,СВЦЭМ!$B$33:$B$776,O$11)+'СЕТ СН'!$F$14+СВЦЭМ!$D$10+'СЕТ СН'!$F$5-'СЕТ СН'!$F$24</f>
        <v>1760.3356929400002</v>
      </c>
      <c r="P35" s="36">
        <f>SUMIFS(СВЦЭМ!$D$33:$D$776,СВЦЭМ!$A$33:$A$776,$A35,СВЦЭМ!$B$33:$B$776,P$11)+'СЕТ СН'!$F$14+СВЦЭМ!$D$10+'СЕТ СН'!$F$5-'СЕТ СН'!$F$24</f>
        <v>1765.94954856</v>
      </c>
      <c r="Q35" s="36">
        <f>SUMIFS(СВЦЭМ!$D$33:$D$776,СВЦЭМ!$A$33:$A$776,$A35,СВЦЭМ!$B$33:$B$776,Q$11)+'СЕТ СН'!$F$14+СВЦЭМ!$D$10+'СЕТ СН'!$F$5-'СЕТ СН'!$F$24</f>
        <v>1768.64955844</v>
      </c>
      <c r="R35" s="36">
        <f>SUMIFS(СВЦЭМ!$D$33:$D$776,СВЦЭМ!$A$33:$A$776,$A35,СВЦЭМ!$B$33:$B$776,R$11)+'СЕТ СН'!$F$14+СВЦЭМ!$D$10+'СЕТ СН'!$F$5-'СЕТ СН'!$F$24</f>
        <v>1783.65953025</v>
      </c>
      <c r="S35" s="36">
        <f>SUMIFS(СВЦЭМ!$D$33:$D$776,СВЦЭМ!$A$33:$A$776,$A35,СВЦЭМ!$B$33:$B$776,S$11)+'СЕТ СН'!$F$14+СВЦЭМ!$D$10+'СЕТ СН'!$F$5-'СЕТ СН'!$F$24</f>
        <v>1786.7516306500002</v>
      </c>
      <c r="T35" s="36">
        <f>SUMIFS(СВЦЭМ!$D$33:$D$776,СВЦЭМ!$A$33:$A$776,$A35,СВЦЭМ!$B$33:$B$776,T$11)+'СЕТ СН'!$F$14+СВЦЭМ!$D$10+'СЕТ СН'!$F$5-'СЕТ СН'!$F$24</f>
        <v>1781.6063750799999</v>
      </c>
      <c r="U35" s="36">
        <f>SUMIFS(СВЦЭМ!$D$33:$D$776,СВЦЭМ!$A$33:$A$776,$A35,СВЦЭМ!$B$33:$B$776,U$11)+'СЕТ СН'!$F$14+СВЦЭМ!$D$10+'СЕТ СН'!$F$5-'СЕТ СН'!$F$24</f>
        <v>1780.40594495</v>
      </c>
      <c r="V35" s="36">
        <f>SUMIFS(СВЦЭМ!$D$33:$D$776,СВЦЭМ!$A$33:$A$776,$A35,СВЦЭМ!$B$33:$B$776,V$11)+'СЕТ СН'!$F$14+СВЦЭМ!$D$10+'СЕТ СН'!$F$5-'СЕТ СН'!$F$24</f>
        <v>1749.49911148</v>
      </c>
      <c r="W35" s="36">
        <f>SUMIFS(СВЦЭМ!$D$33:$D$776,СВЦЭМ!$A$33:$A$776,$A35,СВЦЭМ!$B$33:$B$776,W$11)+'СЕТ СН'!$F$14+СВЦЭМ!$D$10+'СЕТ СН'!$F$5-'СЕТ СН'!$F$24</f>
        <v>1751.40402189</v>
      </c>
      <c r="X35" s="36">
        <f>SUMIFS(СВЦЭМ!$D$33:$D$776,СВЦЭМ!$A$33:$A$776,$A35,СВЦЭМ!$B$33:$B$776,X$11)+'СЕТ СН'!$F$14+СВЦЭМ!$D$10+'СЕТ СН'!$F$5-'СЕТ СН'!$F$24</f>
        <v>1812.9788994800001</v>
      </c>
      <c r="Y35" s="36">
        <f>SUMIFS(СВЦЭМ!$D$33:$D$776,СВЦЭМ!$A$33:$A$776,$A35,СВЦЭМ!$B$33:$B$776,Y$11)+'СЕТ СН'!$F$14+СВЦЭМ!$D$10+'СЕТ СН'!$F$5-'СЕТ СН'!$F$24</f>
        <v>1930.3940153799999</v>
      </c>
    </row>
    <row r="36" spans="1:27" ht="15.75" x14ac:dyDescent="0.2">
      <c r="A36" s="35">
        <f t="shared" si="0"/>
        <v>44007</v>
      </c>
      <c r="B36" s="36">
        <f>SUMIFS(СВЦЭМ!$D$33:$D$776,СВЦЭМ!$A$33:$A$776,$A36,СВЦЭМ!$B$33:$B$776,B$11)+'СЕТ СН'!$F$14+СВЦЭМ!$D$10+'СЕТ СН'!$F$5-'СЕТ СН'!$F$24</f>
        <v>2029.5544725300001</v>
      </c>
      <c r="C36" s="36">
        <f>SUMIFS(СВЦЭМ!$D$33:$D$776,СВЦЭМ!$A$33:$A$776,$A36,СВЦЭМ!$B$33:$B$776,C$11)+'СЕТ СН'!$F$14+СВЦЭМ!$D$10+'СЕТ СН'!$F$5-'СЕТ СН'!$F$24</f>
        <v>2065.4183893999998</v>
      </c>
      <c r="D36" s="36">
        <f>SUMIFS(СВЦЭМ!$D$33:$D$776,СВЦЭМ!$A$33:$A$776,$A36,СВЦЭМ!$B$33:$B$776,D$11)+'СЕТ СН'!$F$14+СВЦЭМ!$D$10+'СЕТ СН'!$F$5-'СЕТ СН'!$F$24</f>
        <v>2084.6084681299999</v>
      </c>
      <c r="E36" s="36">
        <f>SUMIFS(СВЦЭМ!$D$33:$D$776,СВЦЭМ!$A$33:$A$776,$A36,СВЦЭМ!$B$33:$B$776,E$11)+'СЕТ СН'!$F$14+СВЦЭМ!$D$10+'СЕТ СН'!$F$5-'СЕТ СН'!$F$24</f>
        <v>2088.8859779100003</v>
      </c>
      <c r="F36" s="36">
        <f>SUMIFS(СВЦЭМ!$D$33:$D$776,СВЦЭМ!$A$33:$A$776,$A36,СВЦЭМ!$B$33:$B$776,F$11)+'СЕТ СН'!$F$14+СВЦЭМ!$D$10+'СЕТ СН'!$F$5-'СЕТ СН'!$F$24</f>
        <v>2088.3614893100003</v>
      </c>
      <c r="G36" s="36">
        <f>SUMIFS(СВЦЭМ!$D$33:$D$776,СВЦЭМ!$A$33:$A$776,$A36,СВЦЭМ!$B$33:$B$776,G$11)+'СЕТ СН'!$F$14+СВЦЭМ!$D$10+'СЕТ СН'!$F$5-'СЕТ СН'!$F$24</f>
        <v>2092.6359969699997</v>
      </c>
      <c r="H36" s="36">
        <f>SUMIFS(СВЦЭМ!$D$33:$D$776,СВЦЭМ!$A$33:$A$776,$A36,СВЦЭМ!$B$33:$B$776,H$11)+'СЕТ СН'!$F$14+СВЦЭМ!$D$10+'СЕТ СН'!$F$5-'СЕТ СН'!$F$24</f>
        <v>2073.6913807999999</v>
      </c>
      <c r="I36" s="36">
        <f>SUMIFS(СВЦЭМ!$D$33:$D$776,СВЦЭМ!$A$33:$A$776,$A36,СВЦЭМ!$B$33:$B$776,I$11)+'СЕТ СН'!$F$14+СВЦЭМ!$D$10+'СЕТ СН'!$F$5-'СЕТ СН'!$F$24</f>
        <v>2041.3954178500001</v>
      </c>
      <c r="J36" s="36">
        <f>SUMIFS(СВЦЭМ!$D$33:$D$776,СВЦЭМ!$A$33:$A$776,$A36,СВЦЭМ!$B$33:$B$776,J$11)+'СЕТ СН'!$F$14+СВЦЭМ!$D$10+'СЕТ СН'!$F$5-'СЕТ СН'!$F$24</f>
        <v>1991.99744652</v>
      </c>
      <c r="K36" s="36">
        <f>SUMIFS(СВЦЭМ!$D$33:$D$776,СВЦЭМ!$A$33:$A$776,$A36,СВЦЭМ!$B$33:$B$776,K$11)+'СЕТ СН'!$F$14+СВЦЭМ!$D$10+'СЕТ СН'!$F$5-'СЕТ СН'!$F$24</f>
        <v>1883.8271595800002</v>
      </c>
      <c r="L36" s="36">
        <f>SUMIFS(СВЦЭМ!$D$33:$D$776,СВЦЭМ!$A$33:$A$776,$A36,СВЦЭМ!$B$33:$B$776,L$11)+'СЕТ СН'!$F$14+СВЦЭМ!$D$10+'СЕТ СН'!$F$5-'СЕТ СН'!$F$24</f>
        <v>1805.4341662100001</v>
      </c>
      <c r="M36" s="36">
        <f>SUMIFS(СВЦЭМ!$D$33:$D$776,СВЦЭМ!$A$33:$A$776,$A36,СВЦЭМ!$B$33:$B$776,M$11)+'СЕТ СН'!$F$14+СВЦЭМ!$D$10+'СЕТ СН'!$F$5-'СЕТ СН'!$F$24</f>
        <v>1766.17172304</v>
      </c>
      <c r="N36" s="36">
        <f>SUMIFS(СВЦЭМ!$D$33:$D$776,СВЦЭМ!$A$33:$A$776,$A36,СВЦЭМ!$B$33:$B$776,N$11)+'СЕТ СН'!$F$14+СВЦЭМ!$D$10+'СЕТ СН'!$F$5-'СЕТ СН'!$F$24</f>
        <v>1773.2872483900001</v>
      </c>
      <c r="O36" s="36">
        <f>SUMIFS(СВЦЭМ!$D$33:$D$776,СВЦЭМ!$A$33:$A$776,$A36,СВЦЭМ!$B$33:$B$776,O$11)+'СЕТ СН'!$F$14+СВЦЭМ!$D$10+'СЕТ СН'!$F$5-'СЕТ СН'!$F$24</f>
        <v>1771.80218096</v>
      </c>
      <c r="P36" s="36">
        <f>SUMIFS(СВЦЭМ!$D$33:$D$776,СВЦЭМ!$A$33:$A$776,$A36,СВЦЭМ!$B$33:$B$776,P$11)+'СЕТ СН'!$F$14+СВЦЭМ!$D$10+'СЕТ СН'!$F$5-'СЕТ СН'!$F$24</f>
        <v>1777.19152723</v>
      </c>
      <c r="Q36" s="36">
        <f>SUMIFS(СВЦЭМ!$D$33:$D$776,СВЦЭМ!$A$33:$A$776,$A36,СВЦЭМ!$B$33:$B$776,Q$11)+'СЕТ СН'!$F$14+СВЦЭМ!$D$10+'СЕТ СН'!$F$5-'СЕТ СН'!$F$24</f>
        <v>1780.0148477100001</v>
      </c>
      <c r="R36" s="36">
        <f>SUMIFS(СВЦЭМ!$D$33:$D$776,СВЦЭМ!$A$33:$A$776,$A36,СВЦЭМ!$B$33:$B$776,R$11)+'СЕТ СН'!$F$14+СВЦЭМ!$D$10+'СЕТ СН'!$F$5-'СЕТ СН'!$F$24</f>
        <v>1780.54410334</v>
      </c>
      <c r="S36" s="36">
        <f>SUMIFS(СВЦЭМ!$D$33:$D$776,СВЦЭМ!$A$33:$A$776,$A36,СВЦЭМ!$B$33:$B$776,S$11)+'СЕТ СН'!$F$14+СВЦЭМ!$D$10+'СЕТ СН'!$F$5-'СЕТ СН'!$F$24</f>
        <v>1803.40633086</v>
      </c>
      <c r="T36" s="36">
        <f>SUMIFS(СВЦЭМ!$D$33:$D$776,СВЦЭМ!$A$33:$A$776,$A36,СВЦЭМ!$B$33:$B$776,T$11)+'СЕТ СН'!$F$14+СВЦЭМ!$D$10+'СЕТ СН'!$F$5-'СЕТ СН'!$F$24</f>
        <v>1801.13386294</v>
      </c>
      <c r="U36" s="36">
        <f>SUMIFS(СВЦЭМ!$D$33:$D$776,СВЦЭМ!$A$33:$A$776,$A36,СВЦЭМ!$B$33:$B$776,U$11)+'СЕТ СН'!$F$14+СВЦЭМ!$D$10+'СЕТ СН'!$F$5-'СЕТ СН'!$F$24</f>
        <v>1798.4020245500001</v>
      </c>
      <c r="V36" s="36">
        <f>SUMIFS(СВЦЭМ!$D$33:$D$776,СВЦЭМ!$A$33:$A$776,$A36,СВЦЭМ!$B$33:$B$776,V$11)+'СЕТ СН'!$F$14+СВЦЭМ!$D$10+'СЕТ СН'!$F$5-'СЕТ СН'!$F$24</f>
        <v>1769.0460307799999</v>
      </c>
      <c r="W36" s="36">
        <f>SUMIFS(СВЦЭМ!$D$33:$D$776,СВЦЭМ!$A$33:$A$776,$A36,СВЦЭМ!$B$33:$B$776,W$11)+'СЕТ СН'!$F$14+СВЦЭМ!$D$10+'СЕТ СН'!$F$5-'СЕТ СН'!$F$24</f>
        <v>1769.52944718</v>
      </c>
      <c r="X36" s="36">
        <f>SUMIFS(СВЦЭМ!$D$33:$D$776,СВЦЭМ!$A$33:$A$776,$A36,СВЦЭМ!$B$33:$B$776,X$11)+'СЕТ СН'!$F$14+СВЦЭМ!$D$10+'СЕТ СН'!$F$5-'СЕТ СН'!$F$24</f>
        <v>1843.83330157</v>
      </c>
      <c r="Y36" s="36">
        <f>SUMIFS(СВЦЭМ!$D$33:$D$776,СВЦЭМ!$A$33:$A$776,$A36,СВЦЭМ!$B$33:$B$776,Y$11)+'СЕТ СН'!$F$14+СВЦЭМ!$D$10+'СЕТ СН'!$F$5-'СЕТ СН'!$F$24</f>
        <v>1944.2010992099999</v>
      </c>
    </row>
    <row r="37" spans="1:27" ht="15.75" x14ac:dyDescent="0.2">
      <c r="A37" s="35">
        <f t="shared" si="0"/>
        <v>44008</v>
      </c>
      <c r="B37" s="36">
        <f>SUMIFS(СВЦЭМ!$D$33:$D$776,СВЦЭМ!$A$33:$A$776,$A37,СВЦЭМ!$B$33:$B$776,B$11)+'СЕТ СН'!$F$14+СВЦЭМ!$D$10+'СЕТ СН'!$F$5-'СЕТ СН'!$F$24</f>
        <v>2008.79257493</v>
      </c>
      <c r="C37" s="36">
        <f>SUMIFS(СВЦЭМ!$D$33:$D$776,СВЦЭМ!$A$33:$A$776,$A37,СВЦЭМ!$B$33:$B$776,C$11)+'СЕТ СН'!$F$14+СВЦЭМ!$D$10+'СЕТ СН'!$F$5-'СЕТ СН'!$F$24</f>
        <v>2041.6633553400002</v>
      </c>
      <c r="D37" s="36">
        <f>SUMIFS(СВЦЭМ!$D$33:$D$776,СВЦЭМ!$A$33:$A$776,$A37,СВЦЭМ!$B$33:$B$776,D$11)+'СЕТ СН'!$F$14+СВЦЭМ!$D$10+'СЕТ СН'!$F$5-'СЕТ СН'!$F$24</f>
        <v>2049.27319261</v>
      </c>
      <c r="E37" s="36">
        <f>SUMIFS(СВЦЭМ!$D$33:$D$776,СВЦЭМ!$A$33:$A$776,$A37,СВЦЭМ!$B$33:$B$776,E$11)+'СЕТ СН'!$F$14+СВЦЭМ!$D$10+'СЕТ СН'!$F$5-'СЕТ СН'!$F$24</f>
        <v>2055.4747367700002</v>
      </c>
      <c r="F37" s="36">
        <f>SUMIFS(СВЦЭМ!$D$33:$D$776,СВЦЭМ!$A$33:$A$776,$A37,СВЦЭМ!$B$33:$B$776,F$11)+'СЕТ СН'!$F$14+СВЦЭМ!$D$10+'СЕТ СН'!$F$5-'СЕТ СН'!$F$24</f>
        <v>2060.9274157099999</v>
      </c>
      <c r="G37" s="36">
        <f>SUMIFS(СВЦЭМ!$D$33:$D$776,СВЦЭМ!$A$33:$A$776,$A37,СВЦЭМ!$B$33:$B$776,G$11)+'СЕТ СН'!$F$14+СВЦЭМ!$D$10+'СЕТ СН'!$F$5-'СЕТ СН'!$F$24</f>
        <v>2057.5433913500001</v>
      </c>
      <c r="H37" s="36">
        <f>SUMIFS(СВЦЭМ!$D$33:$D$776,СВЦЭМ!$A$33:$A$776,$A37,СВЦЭМ!$B$33:$B$776,H$11)+'СЕТ СН'!$F$14+СВЦЭМ!$D$10+'СЕТ СН'!$F$5-'СЕТ СН'!$F$24</f>
        <v>2062.4308817800002</v>
      </c>
      <c r="I37" s="36">
        <f>SUMIFS(СВЦЭМ!$D$33:$D$776,СВЦЭМ!$A$33:$A$776,$A37,СВЦЭМ!$B$33:$B$776,I$11)+'СЕТ СН'!$F$14+СВЦЭМ!$D$10+'СЕТ СН'!$F$5-'СЕТ СН'!$F$24</f>
        <v>1999.09785334</v>
      </c>
      <c r="J37" s="36">
        <f>SUMIFS(СВЦЭМ!$D$33:$D$776,СВЦЭМ!$A$33:$A$776,$A37,СВЦЭМ!$B$33:$B$776,J$11)+'СЕТ СН'!$F$14+СВЦЭМ!$D$10+'СЕТ СН'!$F$5-'СЕТ СН'!$F$24</f>
        <v>1980.2792883100001</v>
      </c>
      <c r="K37" s="36">
        <f>SUMIFS(СВЦЭМ!$D$33:$D$776,СВЦЭМ!$A$33:$A$776,$A37,СВЦЭМ!$B$33:$B$776,K$11)+'СЕТ СН'!$F$14+СВЦЭМ!$D$10+'СЕТ СН'!$F$5-'СЕТ СН'!$F$24</f>
        <v>1878.5920204500001</v>
      </c>
      <c r="L37" s="36">
        <f>SUMIFS(СВЦЭМ!$D$33:$D$776,СВЦЭМ!$A$33:$A$776,$A37,СВЦЭМ!$B$33:$B$776,L$11)+'СЕТ СН'!$F$14+СВЦЭМ!$D$10+'СЕТ СН'!$F$5-'СЕТ СН'!$F$24</f>
        <v>1802.14607344</v>
      </c>
      <c r="M37" s="36">
        <f>SUMIFS(СВЦЭМ!$D$33:$D$776,СВЦЭМ!$A$33:$A$776,$A37,СВЦЭМ!$B$33:$B$776,M$11)+'СЕТ СН'!$F$14+СВЦЭМ!$D$10+'СЕТ СН'!$F$5-'СЕТ СН'!$F$24</f>
        <v>1798.39619447</v>
      </c>
      <c r="N37" s="36">
        <f>SUMIFS(СВЦЭМ!$D$33:$D$776,СВЦЭМ!$A$33:$A$776,$A37,СВЦЭМ!$B$33:$B$776,N$11)+'СЕТ СН'!$F$14+СВЦЭМ!$D$10+'СЕТ СН'!$F$5-'СЕТ СН'!$F$24</f>
        <v>1791.3318547200001</v>
      </c>
      <c r="O37" s="36">
        <f>SUMIFS(СВЦЭМ!$D$33:$D$776,СВЦЭМ!$A$33:$A$776,$A37,СВЦЭМ!$B$33:$B$776,O$11)+'СЕТ СН'!$F$14+СВЦЭМ!$D$10+'СЕТ СН'!$F$5-'СЕТ СН'!$F$24</f>
        <v>1793.4757580099999</v>
      </c>
      <c r="P37" s="36">
        <f>SUMIFS(СВЦЭМ!$D$33:$D$776,СВЦЭМ!$A$33:$A$776,$A37,СВЦЭМ!$B$33:$B$776,P$11)+'СЕТ СН'!$F$14+СВЦЭМ!$D$10+'СЕТ СН'!$F$5-'СЕТ СН'!$F$24</f>
        <v>1822.3918003399999</v>
      </c>
      <c r="Q37" s="36">
        <f>SUMIFS(СВЦЭМ!$D$33:$D$776,СВЦЭМ!$A$33:$A$776,$A37,СВЦЭМ!$B$33:$B$776,Q$11)+'СЕТ СН'!$F$14+СВЦЭМ!$D$10+'СЕТ СН'!$F$5-'СЕТ СН'!$F$24</f>
        <v>1829.48211593</v>
      </c>
      <c r="R37" s="36">
        <f>SUMIFS(СВЦЭМ!$D$33:$D$776,СВЦЭМ!$A$33:$A$776,$A37,СВЦЭМ!$B$33:$B$776,R$11)+'СЕТ СН'!$F$14+СВЦЭМ!$D$10+'СЕТ СН'!$F$5-'СЕТ СН'!$F$24</f>
        <v>1805.78011156</v>
      </c>
      <c r="S37" s="36">
        <f>SUMIFS(СВЦЭМ!$D$33:$D$776,СВЦЭМ!$A$33:$A$776,$A37,СВЦЭМ!$B$33:$B$776,S$11)+'СЕТ СН'!$F$14+СВЦЭМ!$D$10+'СЕТ СН'!$F$5-'СЕТ СН'!$F$24</f>
        <v>1808.9332485899999</v>
      </c>
      <c r="T37" s="36">
        <f>SUMIFS(СВЦЭМ!$D$33:$D$776,СВЦЭМ!$A$33:$A$776,$A37,СВЦЭМ!$B$33:$B$776,T$11)+'СЕТ СН'!$F$14+СВЦЭМ!$D$10+'СЕТ СН'!$F$5-'СЕТ СН'!$F$24</f>
        <v>1834.7251508700001</v>
      </c>
      <c r="U37" s="36">
        <f>SUMIFS(СВЦЭМ!$D$33:$D$776,СВЦЭМ!$A$33:$A$776,$A37,СВЦЭМ!$B$33:$B$776,U$11)+'СЕТ СН'!$F$14+СВЦЭМ!$D$10+'СЕТ СН'!$F$5-'СЕТ СН'!$F$24</f>
        <v>1834.9937320500001</v>
      </c>
      <c r="V37" s="36">
        <f>SUMIFS(СВЦЭМ!$D$33:$D$776,СВЦЭМ!$A$33:$A$776,$A37,СВЦЭМ!$B$33:$B$776,V$11)+'СЕТ СН'!$F$14+СВЦЭМ!$D$10+'СЕТ СН'!$F$5-'СЕТ СН'!$F$24</f>
        <v>1801.32458204</v>
      </c>
      <c r="W37" s="36">
        <f>SUMIFS(СВЦЭМ!$D$33:$D$776,СВЦЭМ!$A$33:$A$776,$A37,СВЦЭМ!$B$33:$B$776,W$11)+'СЕТ СН'!$F$14+СВЦЭМ!$D$10+'СЕТ СН'!$F$5-'СЕТ СН'!$F$24</f>
        <v>1772.91583524</v>
      </c>
      <c r="X37" s="36">
        <f>SUMIFS(СВЦЭМ!$D$33:$D$776,СВЦЭМ!$A$33:$A$776,$A37,СВЦЭМ!$B$33:$B$776,X$11)+'СЕТ СН'!$F$14+СВЦЭМ!$D$10+'СЕТ СН'!$F$5-'СЕТ СН'!$F$24</f>
        <v>1816.7749925600001</v>
      </c>
      <c r="Y37" s="36">
        <f>SUMIFS(СВЦЭМ!$D$33:$D$776,СВЦЭМ!$A$33:$A$776,$A37,СВЦЭМ!$B$33:$B$776,Y$11)+'СЕТ СН'!$F$14+СВЦЭМ!$D$10+'СЕТ СН'!$F$5-'СЕТ СН'!$F$24</f>
        <v>1905.3228750399999</v>
      </c>
    </row>
    <row r="38" spans="1:27" ht="15.75" x14ac:dyDescent="0.2">
      <c r="A38" s="35">
        <f t="shared" si="0"/>
        <v>44009</v>
      </c>
      <c r="B38" s="36">
        <f>SUMIFS(СВЦЭМ!$D$33:$D$776,СВЦЭМ!$A$33:$A$776,$A38,СВЦЭМ!$B$33:$B$776,B$11)+'СЕТ СН'!$F$14+СВЦЭМ!$D$10+'СЕТ СН'!$F$5-'СЕТ СН'!$F$24</f>
        <v>1986.0733594600001</v>
      </c>
      <c r="C38" s="36">
        <f>SUMIFS(СВЦЭМ!$D$33:$D$776,СВЦЭМ!$A$33:$A$776,$A38,СВЦЭМ!$B$33:$B$776,C$11)+'СЕТ СН'!$F$14+СВЦЭМ!$D$10+'СЕТ СН'!$F$5-'СЕТ СН'!$F$24</f>
        <v>1975.6043203500001</v>
      </c>
      <c r="D38" s="36">
        <f>SUMIFS(СВЦЭМ!$D$33:$D$776,СВЦЭМ!$A$33:$A$776,$A38,СВЦЭМ!$B$33:$B$776,D$11)+'СЕТ СН'!$F$14+СВЦЭМ!$D$10+'СЕТ СН'!$F$5-'СЕТ СН'!$F$24</f>
        <v>1972.1214454000001</v>
      </c>
      <c r="E38" s="36">
        <f>SUMIFS(СВЦЭМ!$D$33:$D$776,СВЦЭМ!$A$33:$A$776,$A38,СВЦЭМ!$B$33:$B$776,E$11)+'СЕТ СН'!$F$14+СВЦЭМ!$D$10+'СЕТ СН'!$F$5-'СЕТ СН'!$F$24</f>
        <v>1973.0798003899999</v>
      </c>
      <c r="F38" s="36">
        <f>SUMIFS(СВЦЭМ!$D$33:$D$776,СВЦЭМ!$A$33:$A$776,$A38,СВЦЭМ!$B$33:$B$776,F$11)+'СЕТ СН'!$F$14+СВЦЭМ!$D$10+'СЕТ СН'!$F$5-'СЕТ СН'!$F$24</f>
        <v>1968.0751203499999</v>
      </c>
      <c r="G38" s="36">
        <f>SUMIFS(СВЦЭМ!$D$33:$D$776,СВЦЭМ!$A$33:$A$776,$A38,СВЦЭМ!$B$33:$B$776,G$11)+'СЕТ СН'!$F$14+СВЦЭМ!$D$10+'СЕТ СН'!$F$5-'СЕТ СН'!$F$24</f>
        <v>1965.9816082900002</v>
      </c>
      <c r="H38" s="36">
        <f>SUMIFS(СВЦЭМ!$D$33:$D$776,СВЦЭМ!$A$33:$A$776,$A38,СВЦЭМ!$B$33:$B$776,H$11)+'СЕТ СН'!$F$14+СВЦЭМ!$D$10+'СЕТ СН'!$F$5-'СЕТ СН'!$F$24</f>
        <v>1966.2685653799999</v>
      </c>
      <c r="I38" s="36">
        <f>SUMIFS(СВЦЭМ!$D$33:$D$776,СВЦЭМ!$A$33:$A$776,$A38,СВЦЭМ!$B$33:$B$776,I$11)+'СЕТ СН'!$F$14+СВЦЭМ!$D$10+'СЕТ СН'!$F$5-'СЕТ СН'!$F$24</f>
        <v>1962.75876915</v>
      </c>
      <c r="J38" s="36">
        <f>SUMIFS(СВЦЭМ!$D$33:$D$776,СВЦЭМ!$A$33:$A$776,$A38,СВЦЭМ!$B$33:$B$776,J$11)+'СЕТ СН'!$F$14+СВЦЭМ!$D$10+'СЕТ СН'!$F$5-'СЕТ СН'!$F$24</f>
        <v>1958.59207094</v>
      </c>
      <c r="K38" s="36">
        <f>SUMIFS(СВЦЭМ!$D$33:$D$776,СВЦЭМ!$A$33:$A$776,$A38,СВЦЭМ!$B$33:$B$776,K$11)+'СЕТ СН'!$F$14+СВЦЭМ!$D$10+'СЕТ СН'!$F$5-'СЕТ СН'!$F$24</f>
        <v>1852.1845243100001</v>
      </c>
      <c r="L38" s="36">
        <f>SUMIFS(СВЦЭМ!$D$33:$D$776,СВЦЭМ!$A$33:$A$776,$A38,СВЦЭМ!$B$33:$B$776,L$11)+'СЕТ СН'!$F$14+СВЦЭМ!$D$10+'СЕТ СН'!$F$5-'СЕТ СН'!$F$24</f>
        <v>1770.2991477800001</v>
      </c>
      <c r="M38" s="36">
        <f>SUMIFS(СВЦЭМ!$D$33:$D$776,СВЦЭМ!$A$33:$A$776,$A38,СВЦЭМ!$B$33:$B$776,M$11)+'СЕТ СН'!$F$14+СВЦЭМ!$D$10+'СЕТ СН'!$F$5-'СЕТ СН'!$F$24</f>
        <v>1759.27708323</v>
      </c>
      <c r="N38" s="36">
        <f>SUMIFS(СВЦЭМ!$D$33:$D$776,СВЦЭМ!$A$33:$A$776,$A38,СВЦЭМ!$B$33:$B$776,N$11)+'СЕТ СН'!$F$14+СВЦЭМ!$D$10+'СЕТ СН'!$F$5-'СЕТ СН'!$F$24</f>
        <v>1768.6345867</v>
      </c>
      <c r="O38" s="36">
        <f>SUMIFS(СВЦЭМ!$D$33:$D$776,СВЦЭМ!$A$33:$A$776,$A38,СВЦЭМ!$B$33:$B$776,O$11)+'СЕТ СН'!$F$14+СВЦЭМ!$D$10+'СЕТ СН'!$F$5-'СЕТ СН'!$F$24</f>
        <v>1776.7725646399999</v>
      </c>
      <c r="P38" s="36">
        <f>SUMIFS(СВЦЭМ!$D$33:$D$776,СВЦЭМ!$A$33:$A$776,$A38,СВЦЭМ!$B$33:$B$776,P$11)+'СЕТ СН'!$F$14+СВЦЭМ!$D$10+'СЕТ СН'!$F$5-'СЕТ СН'!$F$24</f>
        <v>1786.0927597099999</v>
      </c>
      <c r="Q38" s="36">
        <f>SUMIFS(СВЦЭМ!$D$33:$D$776,СВЦЭМ!$A$33:$A$776,$A38,СВЦЭМ!$B$33:$B$776,Q$11)+'СЕТ СН'!$F$14+СВЦЭМ!$D$10+'СЕТ СН'!$F$5-'СЕТ СН'!$F$24</f>
        <v>1795.22123487</v>
      </c>
      <c r="R38" s="36">
        <f>SUMIFS(СВЦЭМ!$D$33:$D$776,СВЦЭМ!$A$33:$A$776,$A38,СВЦЭМ!$B$33:$B$776,R$11)+'СЕТ СН'!$F$14+СВЦЭМ!$D$10+'СЕТ СН'!$F$5-'СЕТ СН'!$F$24</f>
        <v>1770.6411218399999</v>
      </c>
      <c r="S38" s="36">
        <f>SUMIFS(СВЦЭМ!$D$33:$D$776,СВЦЭМ!$A$33:$A$776,$A38,СВЦЭМ!$B$33:$B$776,S$11)+'СЕТ СН'!$F$14+СВЦЭМ!$D$10+'СЕТ СН'!$F$5-'СЕТ СН'!$F$24</f>
        <v>1779.4531648299999</v>
      </c>
      <c r="T38" s="36">
        <f>SUMIFS(СВЦЭМ!$D$33:$D$776,СВЦЭМ!$A$33:$A$776,$A38,СВЦЭМ!$B$33:$B$776,T$11)+'СЕТ СН'!$F$14+СВЦЭМ!$D$10+'СЕТ СН'!$F$5-'СЕТ СН'!$F$24</f>
        <v>1800.3346546800001</v>
      </c>
      <c r="U38" s="36">
        <f>SUMIFS(СВЦЭМ!$D$33:$D$776,СВЦЭМ!$A$33:$A$776,$A38,СВЦЭМ!$B$33:$B$776,U$11)+'СЕТ СН'!$F$14+СВЦЭМ!$D$10+'СЕТ СН'!$F$5-'СЕТ СН'!$F$24</f>
        <v>1787.1025494599999</v>
      </c>
      <c r="V38" s="36">
        <f>SUMIFS(СВЦЭМ!$D$33:$D$776,СВЦЭМ!$A$33:$A$776,$A38,СВЦЭМ!$B$33:$B$776,V$11)+'СЕТ СН'!$F$14+СВЦЭМ!$D$10+'СЕТ СН'!$F$5-'СЕТ СН'!$F$24</f>
        <v>1773.13686785</v>
      </c>
      <c r="W38" s="36">
        <f>SUMIFS(СВЦЭМ!$D$33:$D$776,СВЦЭМ!$A$33:$A$776,$A38,СВЦЭМ!$B$33:$B$776,W$11)+'СЕТ СН'!$F$14+СВЦЭМ!$D$10+'СЕТ СН'!$F$5-'СЕТ СН'!$F$24</f>
        <v>1739.9400495099999</v>
      </c>
      <c r="X38" s="36">
        <f>SUMIFS(СВЦЭМ!$D$33:$D$776,СВЦЭМ!$A$33:$A$776,$A38,СВЦЭМ!$B$33:$B$776,X$11)+'СЕТ СН'!$F$14+СВЦЭМ!$D$10+'СЕТ СН'!$F$5-'СЕТ СН'!$F$24</f>
        <v>1769.13048873</v>
      </c>
      <c r="Y38" s="36">
        <f>SUMIFS(СВЦЭМ!$D$33:$D$776,СВЦЭМ!$A$33:$A$776,$A38,СВЦЭМ!$B$33:$B$776,Y$11)+'СЕТ СН'!$F$14+СВЦЭМ!$D$10+'СЕТ СН'!$F$5-'СЕТ СН'!$F$24</f>
        <v>1872.5766882400001</v>
      </c>
    </row>
    <row r="39" spans="1:27" ht="15.75" x14ac:dyDescent="0.2">
      <c r="A39" s="35">
        <f t="shared" si="0"/>
        <v>44010</v>
      </c>
      <c r="B39" s="36">
        <f>SUMIFS(СВЦЭМ!$D$33:$D$776,СВЦЭМ!$A$33:$A$776,$A39,СВЦЭМ!$B$33:$B$776,B$11)+'СЕТ СН'!$F$14+СВЦЭМ!$D$10+'СЕТ СН'!$F$5-'СЕТ СН'!$F$24</f>
        <v>1955.0023167100001</v>
      </c>
      <c r="C39" s="36">
        <f>SUMIFS(СВЦЭМ!$D$33:$D$776,СВЦЭМ!$A$33:$A$776,$A39,СВЦЭМ!$B$33:$B$776,C$11)+'СЕТ СН'!$F$14+СВЦЭМ!$D$10+'СЕТ СН'!$F$5-'СЕТ СН'!$F$24</f>
        <v>1938.5827228600001</v>
      </c>
      <c r="D39" s="36">
        <f>SUMIFS(СВЦЭМ!$D$33:$D$776,СВЦЭМ!$A$33:$A$776,$A39,СВЦЭМ!$B$33:$B$776,D$11)+'СЕТ СН'!$F$14+СВЦЭМ!$D$10+'СЕТ СН'!$F$5-'СЕТ СН'!$F$24</f>
        <v>1918.3429698</v>
      </c>
      <c r="E39" s="36">
        <f>SUMIFS(СВЦЭМ!$D$33:$D$776,СВЦЭМ!$A$33:$A$776,$A39,СВЦЭМ!$B$33:$B$776,E$11)+'СЕТ СН'!$F$14+СВЦЭМ!$D$10+'СЕТ СН'!$F$5-'СЕТ СН'!$F$24</f>
        <v>1919.2792973099999</v>
      </c>
      <c r="F39" s="36">
        <f>SUMIFS(СВЦЭМ!$D$33:$D$776,СВЦЭМ!$A$33:$A$776,$A39,СВЦЭМ!$B$33:$B$776,F$11)+'СЕТ СН'!$F$14+СВЦЭМ!$D$10+'СЕТ СН'!$F$5-'СЕТ СН'!$F$24</f>
        <v>1917.53559877</v>
      </c>
      <c r="G39" s="36">
        <f>SUMIFS(СВЦЭМ!$D$33:$D$776,СВЦЭМ!$A$33:$A$776,$A39,СВЦЭМ!$B$33:$B$776,G$11)+'СЕТ СН'!$F$14+СВЦЭМ!$D$10+'СЕТ СН'!$F$5-'СЕТ СН'!$F$24</f>
        <v>1926.2233176899999</v>
      </c>
      <c r="H39" s="36">
        <f>SUMIFS(СВЦЭМ!$D$33:$D$776,СВЦЭМ!$A$33:$A$776,$A39,СВЦЭМ!$B$33:$B$776,H$11)+'СЕТ СН'!$F$14+СВЦЭМ!$D$10+'СЕТ СН'!$F$5-'СЕТ СН'!$F$24</f>
        <v>1927.09889428</v>
      </c>
      <c r="I39" s="36">
        <f>SUMIFS(СВЦЭМ!$D$33:$D$776,СВЦЭМ!$A$33:$A$776,$A39,СВЦЭМ!$B$33:$B$776,I$11)+'СЕТ СН'!$F$14+СВЦЭМ!$D$10+'СЕТ СН'!$F$5-'СЕТ СН'!$F$24</f>
        <v>1940.12921607</v>
      </c>
      <c r="J39" s="36">
        <f>SUMIFS(СВЦЭМ!$D$33:$D$776,СВЦЭМ!$A$33:$A$776,$A39,СВЦЭМ!$B$33:$B$776,J$11)+'СЕТ СН'!$F$14+СВЦЭМ!$D$10+'СЕТ СН'!$F$5-'СЕТ СН'!$F$24</f>
        <v>1936.0797095100002</v>
      </c>
      <c r="K39" s="36">
        <f>SUMIFS(СВЦЭМ!$D$33:$D$776,СВЦЭМ!$A$33:$A$776,$A39,СВЦЭМ!$B$33:$B$776,K$11)+'СЕТ СН'!$F$14+СВЦЭМ!$D$10+'СЕТ СН'!$F$5-'СЕТ СН'!$F$24</f>
        <v>1860.20810824</v>
      </c>
      <c r="L39" s="36">
        <f>SUMIFS(СВЦЭМ!$D$33:$D$776,СВЦЭМ!$A$33:$A$776,$A39,СВЦЭМ!$B$33:$B$776,L$11)+'СЕТ СН'!$F$14+СВЦЭМ!$D$10+'СЕТ СН'!$F$5-'СЕТ СН'!$F$24</f>
        <v>1776.34038983</v>
      </c>
      <c r="M39" s="36">
        <f>SUMIFS(СВЦЭМ!$D$33:$D$776,СВЦЭМ!$A$33:$A$776,$A39,СВЦЭМ!$B$33:$B$776,M$11)+'СЕТ СН'!$F$14+СВЦЭМ!$D$10+'СЕТ СН'!$F$5-'СЕТ СН'!$F$24</f>
        <v>1745.6317254599999</v>
      </c>
      <c r="N39" s="36">
        <f>SUMIFS(СВЦЭМ!$D$33:$D$776,СВЦЭМ!$A$33:$A$776,$A39,СВЦЭМ!$B$33:$B$776,N$11)+'СЕТ СН'!$F$14+СВЦЭМ!$D$10+'СЕТ СН'!$F$5-'СЕТ СН'!$F$24</f>
        <v>1760.45231216</v>
      </c>
      <c r="O39" s="36">
        <f>SUMIFS(СВЦЭМ!$D$33:$D$776,СВЦЭМ!$A$33:$A$776,$A39,СВЦЭМ!$B$33:$B$776,O$11)+'СЕТ СН'!$F$14+СВЦЭМ!$D$10+'СЕТ СН'!$F$5-'СЕТ СН'!$F$24</f>
        <v>1780.7092843800001</v>
      </c>
      <c r="P39" s="36">
        <f>SUMIFS(СВЦЭМ!$D$33:$D$776,СВЦЭМ!$A$33:$A$776,$A39,СВЦЭМ!$B$33:$B$776,P$11)+'СЕТ СН'!$F$14+СВЦЭМ!$D$10+'СЕТ СН'!$F$5-'СЕТ СН'!$F$24</f>
        <v>1765.2247048700001</v>
      </c>
      <c r="Q39" s="36">
        <f>SUMIFS(СВЦЭМ!$D$33:$D$776,СВЦЭМ!$A$33:$A$776,$A39,СВЦЭМ!$B$33:$B$776,Q$11)+'СЕТ СН'!$F$14+СВЦЭМ!$D$10+'СЕТ СН'!$F$5-'СЕТ СН'!$F$24</f>
        <v>1769.9375354900001</v>
      </c>
      <c r="R39" s="36">
        <f>SUMIFS(СВЦЭМ!$D$33:$D$776,СВЦЭМ!$A$33:$A$776,$A39,СВЦЭМ!$B$33:$B$776,R$11)+'СЕТ СН'!$F$14+СВЦЭМ!$D$10+'СЕТ СН'!$F$5-'СЕТ СН'!$F$24</f>
        <v>1786.7475986499999</v>
      </c>
      <c r="S39" s="36">
        <f>SUMIFS(СВЦЭМ!$D$33:$D$776,СВЦЭМ!$A$33:$A$776,$A39,СВЦЭМ!$B$33:$B$776,S$11)+'СЕТ СН'!$F$14+СВЦЭМ!$D$10+'СЕТ СН'!$F$5-'СЕТ СН'!$F$24</f>
        <v>1790.2355825499999</v>
      </c>
      <c r="T39" s="36">
        <f>SUMIFS(СВЦЭМ!$D$33:$D$776,СВЦЭМ!$A$33:$A$776,$A39,СВЦЭМ!$B$33:$B$776,T$11)+'СЕТ СН'!$F$14+СВЦЭМ!$D$10+'СЕТ СН'!$F$5-'СЕТ СН'!$F$24</f>
        <v>1783.2260707200001</v>
      </c>
      <c r="U39" s="36">
        <f>SUMIFS(СВЦЭМ!$D$33:$D$776,СВЦЭМ!$A$33:$A$776,$A39,СВЦЭМ!$B$33:$B$776,U$11)+'СЕТ СН'!$F$14+СВЦЭМ!$D$10+'СЕТ СН'!$F$5-'СЕТ СН'!$F$24</f>
        <v>1769.74692559</v>
      </c>
      <c r="V39" s="36">
        <f>SUMIFS(СВЦЭМ!$D$33:$D$776,СВЦЭМ!$A$33:$A$776,$A39,СВЦЭМ!$B$33:$B$776,V$11)+'СЕТ СН'!$F$14+СВЦЭМ!$D$10+'СЕТ СН'!$F$5-'СЕТ СН'!$F$24</f>
        <v>1769.0289059400002</v>
      </c>
      <c r="W39" s="36">
        <f>SUMIFS(СВЦЭМ!$D$33:$D$776,СВЦЭМ!$A$33:$A$776,$A39,СВЦЭМ!$B$33:$B$776,W$11)+'СЕТ СН'!$F$14+СВЦЭМ!$D$10+'СЕТ СН'!$F$5-'СЕТ СН'!$F$24</f>
        <v>1748.4652627099999</v>
      </c>
      <c r="X39" s="36">
        <f>SUMIFS(СВЦЭМ!$D$33:$D$776,СВЦЭМ!$A$33:$A$776,$A39,СВЦЭМ!$B$33:$B$776,X$11)+'СЕТ СН'!$F$14+СВЦЭМ!$D$10+'СЕТ СН'!$F$5-'СЕТ СН'!$F$24</f>
        <v>1785.56558234</v>
      </c>
      <c r="Y39" s="36">
        <f>SUMIFS(СВЦЭМ!$D$33:$D$776,СВЦЭМ!$A$33:$A$776,$A39,СВЦЭМ!$B$33:$B$776,Y$11)+'СЕТ СН'!$F$14+СВЦЭМ!$D$10+'СЕТ СН'!$F$5-'СЕТ СН'!$F$24</f>
        <v>1863.1702986800001</v>
      </c>
    </row>
    <row r="40" spans="1:27" ht="15.75" x14ac:dyDescent="0.2">
      <c r="A40" s="35">
        <f t="shared" si="0"/>
        <v>44011</v>
      </c>
      <c r="B40" s="36">
        <f>SUMIFS(СВЦЭМ!$D$33:$D$776,СВЦЭМ!$A$33:$A$776,$A40,СВЦЭМ!$B$33:$B$776,B$11)+'СЕТ СН'!$F$14+СВЦЭМ!$D$10+'СЕТ СН'!$F$5-'СЕТ СН'!$F$24</f>
        <v>2039.3429009800002</v>
      </c>
      <c r="C40" s="36">
        <f>SUMIFS(СВЦЭМ!$D$33:$D$776,СВЦЭМ!$A$33:$A$776,$A40,СВЦЭМ!$B$33:$B$776,C$11)+'СЕТ СН'!$F$14+СВЦЭМ!$D$10+'СЕТ СН'!$F$5-'СЕТ СН'!$F$24</f>
        <v>2034.0948911200001</v>
      </c>
      <c r="D40" s="36">
        <f>SUMIFS(СВЦЭМ!$D$33:$D$776,СВЦЭМ!$A$33:$A$776,$A40,СВЦЭМ!$B$33:$B$776,D$11)+'СЕТ СН'!$F$14+СВЦЭМ!$D$10+'СЕТ СН'!$F$5-'СЕТ СН'!$F$24</f>
        <v>2017.26787788</v>
      </c>
      <c r="E40" s="36">
        <f>SUMIFS(СВЦЭМ!$D$33:$D$776,СВЦЭМ!$A$33:$A$776,$A40,СВЦЭМ!$B$33:$B$776,E$11)+'СЕТ СН'!$F$14+СВЦЭМ!$D$10+'СЕТ СН'!$F$5-'СЕТ СН'!$F$24</f>
        <v>2010.8546363800001</v>
      </c>
      <c r="F40" s="36">
        <f>SUMIFS(СВЦЭМ!$D$33:$D$776,СВЦЭМ!$A$33:$A$776,$A40,СВЦЭМ!$B$33:$B$776,F$11)+'СЕТ СН'!$F$14+СВЦЭМ!$D$10+'СЕТ СН'!$F$5-'СЕТ СН'!$F$24</f>
        <v>1996.8436853000001</v>
      </c>
      <c r="G40" s="36">
        <f>SUMIFS(СВЦЭМ!$D$33:$D$776,СВЦЭМ!$A$33:$A$776,$A40,СВЦЭМ!$B$33:$B$776,G$11)+'СЕТ СН'!$F$14+СВЦЭМ!$D$10+'СЕТ СН'!$F$5-'СЕТ СН'!$F$24</f>
        <v>2008.3378382599999</v>
      </c>
      <c r="H40" s="36">
        <f>SUMIFS(СВЦЭМ!$D$33:$D$776,СВЦЭМ!$A$33:$A$776,$A40,СВЦЭМ!$B$33:$B$776,H$11)+'СЕТ СН'!$F$14+СВЦЭМ!$D$10+'СЕТ СН'!$F$5-'СЕТ СН'!$F$24</f>
        <v>2031.3302964100001</v>
      </c>
      <c r="I40" s="36">
        <f>SUMIFS(СВЦЭМ!$D$33:$D$776,СВЦЭМ!$A$33:$A$776,$A40,СВЦЭМ!$B$33:$B$776,I$11)+'СЕТ СН'!$F$14+СВЦЭМ!$D$10+'СЕТ СН'!$F$5-'СЕТ СН'!$F$24</f>
        <v>2051.1746074399998</v>
      </c>
      <c r="J40" s="36">
        <f>SUMIFS(СВЦЭМ!$D$33:$D$776,СВЦЭМ!$A$33:$A$776,$A40,СВЦЭМ!$B$33:$B$776,J$11)+'СЕТ СН'!$F$14+СВЦЭМ!$D$10+'СЕТ СН'!$F$5-'СЕТ СН'!$F$24</f>
        <v>1993.3914508799999</v>
      </c>
      <c r="K40" s="36">
        <f>SUMIFS(СВЦЭМ!$D$33:$D$776,СВЦЭМ!$A$33:$A$776,$A40,СВЦЭМ!$B$33:$B$776,K$11)+'СЕТ СН'!$F$14+СВЦЭМ!$D$10+'СЕТ СН'!$F$5-'СЕТ СН'!$F$24</f>
        <v>1850.4133097500001</v>
      </c>
      <c r="L40" s="36">
        <f>SUMIFS(СВЦЭМ!$D$33:$D$776,СВЦЭМ!$A$33:$A$776,$A40,СВЦЭМ!$B$33:$B$776,L$11)+'СЕТ СН'!$F$14+СВЦЭМ!$D$10+'СЕТ СН'!$F$5-'СЕТ СН'!$F$24</f>
        <v>1731.7015710599999</v>
      </c>
      <c r="M40" s="36">
        <f>SUMIFS(СВЦЭМ!$D$33:$D$776,СВЦЭМ!$A$33:$A$776,$A40,СВЦЭМ!$B$33:$B$776,M$11)+'СЕТ СН'!$F$14+СВЦЭМ!$D$10+'СЕТ СН'!$F$5-'СЕТ СН'!$F$24</f>
        <v>1715.5452644299999</v>
      </c>
      <c r="N40" s="36">
        <f>SUMIFS(СВЦЭМ!$D$33:$D$776,СВЦЭМ!$A$33:$A$776,$A40,СВЦЭМ!$B$33:$B$776,N$11)+'СЕТ СН'!$F$14+СВЦЭМ!$D$10+'СЕТ СН'!$F$5-'СЕТ СН'!$F$24</f>
        <v>1741.5213835</v>
      </c>
      <c r="O40" s="36">
        <f>SUMIFS(СВЦЭМ!$D$33:$D$776,СВЦЭМ!$A$33:$A$776,$A40,СВЦЭМ!$B$33:$B$776,O$11)+'СЕТ СН'!$F$14+СВЦЭМ!$D$10+'СЕТ СН'!$F$5-'СЕТ СН'!$F$24</f>
        <v>1761.4537792000001</v>
      </c>
      <c r="P40" s="36">
        <f>SUMIFS(СВЦЭМ!$D$33:$D$776,СВЦЭМ!$A$33:$A$776,$A40,СВЦЭМ!$B$33:$B$776,P$11)+'СЕТ СН'!$F$14+СВЦЭМ!$D$10+'СЕТ СН'!$F$5-'СЕТ СН'!$F$24</f>
        <v>1749.8764990499999</v>
      </c>
      <c r="Q40" s="36">
        <f>SUMIFS(СВЦЭМ!$D$33:$D$776,СВЦЭМ!$A$33:$A$776,$A40,СВЦЭМ!$B$33:$B$776,Q$11)+'СЕТ СН'!$F$14+СВЦЭМ!$D$10+'СЕТ СН'!$F$5-'СЕТ СН'!$F$24</f>
        <v>1751.7193276400001</v>
      </c>
      <c r="R40" s="36">
        <f>SUMIFS(СВЦЭМ!$D$33:$D$776,СВЦЭМ!$A$33:$A$776,$A40,СВЦЭМ!$B$33:$B$776,R$11)+'СЕТ СН'!$F$14+СВЦЭМ!$D$10+'СЕТ СН'!$F$5-'СЕТ СН'!$F$24</f>
        <v>1773.8881909500001</v>
      </c>
      <c r="S40" s="36">
        <f>SUMIFS(СВЦЭМ!$D$33:$D$776,СВЦЭМ!$A$33:$A$776,$A40,СВЦЭМ!$B$33:$B$776,S$11)+'СЕТ СН'!$F$14+СВЦЭМ!$D$10+'СЕТ СН'!$F$5-'СЕТ СН'!$F$24</f>
        <v>1772.63315857</v>
      </c>
      <c r="T40" s="36">
        <f>SUMIFS(СВЦЭМ!$D$33:$D$776,СВЦЭМ!$A$33:$A$776,$A40,СВЦЭМ!$B$33:$B$776,T$11)+'СЕТ СН'!$F$14+СВЦЭМ!$D$10+'СЕТ СН'!$F$5-'СЕТ СН'!$F$24</f>
        <v>1783.7544862099999</v>
      </c>
      <c r="U40" s="36">
        <f>SUMIFS(СВЦЭМ!$D$33:$D$776,СВЦЭМ!$A$33:$A$776,$A40,СВЦЭМ!$B$33:$B$776,U$11)+'СЕТ СН'!$F$14+СВЦЭМ!$D$10+'СЕТ СН'!$F$5-'СЕТ СН'!$F$24</f>
        <v>1810.38856751</v>
      </c>
      <c r="V40" s="36">
        <f>SUMIFS(СВЦЭМ!$D$33:$D$776,СВЦЭМ!$A$33:$A$776,$A40,СВЦЭМ!$B$33:$B$776,V$11)+'СЕТ СН'!$F$14+СВЦЭМ!$D$10+'СЕТ СН'!$F$5-'СЕТ СН'!$F$24</f>
        <v>1816.2299762600001</v>
      </c>
      <c r="W40" s="36">
        <f>SUMIFS(СВЦЭМ!$D$33:$D$776,СВЦЭМ!$A$33:$A$776,$A40,СВЦЭМ!$B$33:$B$776,W$11)+'СЕТ СН'!$F$14+СВЦЭМ!$D$10+'СЕТ СН'!$F$5-'СЕТ СН'!$F$24</f>
        <v>1787.1329426</v>
      </c>
      <c r="X40" s="36">
        <f>SUMIFS(СВЦЭМ!$D$33:$D$776,СВЦЭМ!$A$33:$A$776,$A40,СВЦЭМ!$B$33:$B$776,X$11)+'СЕТ СН'!$F$14+СВЦЭМ!$D$10+'СЕТ СН'!$F$5-'СЕТ СН'!$F$24</f>
        <v>1776.12993714</v>
      </c>
      <c r="Y40" s="36">
        <f>SUMIFS(СВЦЭМ!$D$33:$D$776,СВЦЭМ!$A$33:$A$776,$A40,СВЦЭМ!$B$33:$B$776,Y$11)+'СЕТ СН'!$F$14+СВЦЭМ!$D$10+'СЕТ СН'!$F$5-'СЕТ СН'!$F$24</f>
        <v>1909.5027448800001</v>
      </c>
    </row>
    <row r="41" spans="1:27" ht="15.75" x14ac:dyDescent="0.2">
      <c r="A41" s="35">
        <f t="shared" si="0"/>
        <v>44012</v>
      </c>
      <c r="B41" s="36">
        <f>SUMIFS(СВЦЭМ!$D$33:$D$776,СВЦЭМ!$A$33:$A$776,$A41,СВЦЭМ!$B$33:$B$776,B$11)+'СЕТ СН'!$F$14+СВЦЭМ!$D$10+'СЕТ СН'!$F$5-'СЕТ СН'!$F$24</f>
        <v>2037.57808071</v>
      </c>
      <c r="C41" s="36">
        <f>SUMIFS(СВЦЭМ!$D$33:$D$776,СВЦЭМ!$A$33:$A$776,$A41,СВЦЭМ!$B$33:$B$776,C$11)+'СЕТ СН'!$F$14+СВЦЭМ!$D$10+'СЕТ СН'!$F$5-'СЕТ СН'!$F$24</f>
        <v>2007.36440298</v>
      </c>
      <c r="D41" s="36">
        <f>SUMIFS(СВЦЭМ!$D$33:$D$776,СВЦЭМ!$A$33:$A$776,$A41,СВЦЭМ!$B$33:$B$776,D$11)+'СЕТ СН'!$F$14+СВЦЭМ!$D$10+'СЕТ СН'!$F$5-'СЕТ СН'!$F$24</f>
        <v>1990.36835075</v>
      </c>
      <c r="E41" s="36">
        <f>SUMIFS(СВЦЭМ!$D$33:$D$776,СВЦЭМ!$A$33:$A$776,$A41,СВЦЭМ!$B$33:$B$776,E$11)+'СЕТ СН'!$F$14+СВЦЭМ!$D$10+'СЕТ СН'!$F$5-'СЕТ СН'!$F$24</f>
        <v>1982.34657943</v>
      </c>
      <c r="F41" s="36">
        <f>SUMIFS(СВЦЭМ!$D$33:$D$776,СВЦЭМ!$A$33:$A$776,$A41,СВЦЭМ!$B$33:$B$776,F$11)+'СЕТ СН'!$F$14+СВЦЭМ!$D$10+'СЕТ СН'!$F$5-'СЕТ СН'!$F$24</f>
        <v>1972.3733075499999</v>
      </c>
      <c r="G41" s="36">
        <f>SUMIFS(СВЦЭМ!$D$33:$D$776,СВЦЭМ!$A$33:$A$776,$A41,СВЦЭМ!$B$33:$B$776,G$11)+'СЕТ СН'!$F$14+СВЦЭМ!$D$10+'СЕТ СН'!$F$5-'СЕТ СН'!$F$24</f>
        <v>1986.2992129899999</v>
      </c>
      <c r="H41" s="36">
        <f>SUMIFS(СВЦЭМ!$D$33:$D$776,СВЦЭМ!$A$33:$A$776,$A41,СВЦЭМ!$B$33:$B$776,H$11)+'СЕТ СН'!$F$14+СВЦЭМ!$D$10+'СЕТ СН'!$F$5-'СЕТ СН'!$F$24</f>
        <v>2013.73901531</v>
      </c>
      <c r="I41" s="36">
        <f>SUMIFS(СВЦЭМ!$D$33:$D$776,СВЦЭМ!$A$33:$A$776,$A41,СВЦЭМ!$B$33:$B$776,I$11)+'СЕТ СН'!$F$14+СВЦЭМ!$D$10+'СЕТ СН'!$F$5-'СЕТ СН'!$F$24</f>
        <v>2022.7269795500001</v>
      </c>
      <c r="J41" s="36">
        <f>SUMIFS(СВЦЭМ!$D$33:$D$776,СВЦЭМ!$A$33:$A$776,$A41,СВЦЭМ!$B$33:$B$776,J$11)+'СЕТ СН'!$F$14+СВЦЭМ!$D$10+'СЕТ СН'!$F$5-'СЕТ СН'!$F$24</f>
        <v>1966.4339729799999</v>
      </c>
      <c r="K41" s="36">
        <f>SUMIFS(СВЦЭМ!$D$33:$D$776,СВЦЭМ!$A$33:$A$776,$A41,СВЦЭМ!$B$33:$B$776,K$11)+'СЕТ СН'!$F$14+СВЦЭМ!$D$10+'СЕТ СН'!$F$5-'СЕТ СН'!$F$24</f>
        <v>1863.55869362</v>
      </c>
      <c r="L41" s="36">
        <f>SUMIFS(СВЦЭМ!$D$33:$D$776,СВЦЭМ!$A$33:$A$776,$A41,СВЦЭМ!$B$33:$B$776,L$11)+'СЕТ СН'!$F$14+СВЦЭМ!$D$10+'СЕТ СН'!$F$5-'СЕТ СН'!$F$24</f>
        <v>1769.7997309699999</v>
      </c>
      <c r="M41" s="36">
        <f>SUMIFS(СВЦЭМ!$D$33:$D$776,СВЦЭМ!$A$33:$A$776,$A41,СВЦЭМ!$B$33:$B$776,M$11)+'СЕТ СН'!$F$14+СВЦЭМ!$D$10+'СЕТ СН'!$F$5-'СЕТ СН'!$F$24</f>
        <v>1764.3239559399999</v>
      </c>
      <c r="N41" s="36">
        <f>SUMIFS(СВЦЭМ!$D$33:$D$776,СВЦЭМ!$A$33:$A$776,$A41,СВЦЭМ!$B$33:$B$776,N$11)+'СЕТ СН'!$F$14+СВЦЭМ!$D$10+'СЕТ СН'!$F$5-'СЕТ СН'!$F$24</f>
        <v>1789.90743391</v>
      </c>
      <c r="O41" s="36">
        <f>SUMIFS(СВЦЭМ!$D$33:$D$776,СВЦЭМ!$A$33:$A$776,$A41,СВЦЭМ!$B$33:$B$776,O$11)+'СЕТ СН'!$F$14+СВЦЭМ!$D$10+'СЕТ СН'!$F$5-'СЕТ СН'!$F$24</f>
        <v>1794.4907555300001</v>
      </c>
      <c r="P41" s="36">
        <f>SUMIFS(СВЦЭМ!$D$33:$D$776,СВЦЭМ!$A$33:$A$776,$A41,СВЦЭМ!$B$33:$B$776,P$11)+'СЕТ СН'!$F$14+СВЦЭМ!$D$10+'СЕТ СН'!$F$5-'СЕТ СН'!$F$24</f>
        <v>1790.9956524899999</v>
      </c>
      <c r="Q41" s="36">
        <f>SUMIFS(СВЦЭМ!$D$33:$D$776,СВЦЭМ!$A$33:$A$776,$A41,СВЦЭМ!$B$33:$B$776,Q$11)+'СЕТ СН'!$F$14+СВЦЭМ!$D$10+'СЕТ СН'!$F$5-'СЕТ СН'!$F$24</f>
        <v>1796.0065039900001</v>
      </c>
      <c r="R41" s="36">
        <f>SUMIFS(СВЦЭМ!$D$33:$D$776,СВЦЭМ!$A$33:$A$776,$A41,СВЦЭМ!$B$33:$B$776,R$11)+'СЕТ СН'!$F$14+СВЦЭМ!$D$10+'СЕТ СН'!$F$5-'СЕТ СН'!$F$24</f>
        <v>1798.1285248500001</v>
      </c>
      <c r="S41" s="36">
        <f>SUMIFS(СВЦЭМ!$D$33:$D$776,СВЦЭМ!$A$33:$A$776,$A41,СВЦЭМ!$B$33:$B$776,S$11)+'СЕТ СН'!$F$14+СВЦЭМ!$D$10+'СЕТ СН'!$F$5-'СЕТ СН'!$F$24</f>
        <v>1800.29730591</v>
      </c>
      <c r="T41" s="36">
        <f>SUMIFS(СВЦЭМ!$D$33:$D$776,СВЦЭМ!$A$33:$A$776,$A41,СВЦЭМ!$B$33:$B$776,T$11)+'СЕТ СН'!$F$14+СВЦЭМ!$D$10+'СЕТ СН'!$F$5-'СЕТ СН'!$F$24</f>
        <v>1799.78900269</v>
      </c>
      <c r="U41" s="36">
        <f>SUMIFS(СВЦЭМ!$D$33:$D$776,СВЦЭМ!$A$33:$A$776,$A41,СВЦЭМ!$B$33:$B$776,U$11)+'СЕТ СН'!$F$14+СВЦЭМ!$D$10+'СЕТ СН'!$F$5-'СЕТ СН'!$F$24</f>
        <v>1793.7822143399999</v>
      </c>
      <c r="V41" s="36">
        <f>SUMIFS(СВЦЭМ!$D$33:$D$776,СВЦЭМ!$A$33:$A$776,$A41,СВЦЭМ!$B$33:$B$776,V$11)+'СЕТ СН'!$F$14+СВЦЭМ!$D$10+'СЕТ СН'!$F$5-'СЕТ СН'!$F$24</f>
        <v>1786.61390271</v>
      </c>
      <c r="W41" s="36">
        <f>SUMIFS(СВЦЭМ!$D$33:$D$776,СВЦЭМ!$A$33:$A$776,$A41,СВЦЭМ!$B$33:$B$776,W$11)+'СЕТ СН'!$F$14+СВЦЭМ!$D$10+'СЕТ СН'!$F$5-'СЕТ СН'!$F$24</f>
        <v>1757.87016812</v>
      </c>
      <c r="X41" s="36">
        <f>SUMIFS(СВЦЭМ!$D$33:$D$776,СВЦЭМ!$A$33:$A$776,$A41,СВЦЭМ!$B$33:$B$776,X$11)+'СЕТ СН'!$F$14+СВЦЭМ!$D$10+'СЕТ СН'!$F$5-'СЕТ СН'!$F$24</f>
        <v>1806.2278663699999</v>
      </c>
      <c r="Y41" s="36">
        <f>SUMIFS(СВЦЭМ!$D$33:$D$776,СВЦЭМ!$A$33:$A$776,$A41,СВЦЭМ!$B$33:$B$776,Y$11)+'СЕТ СН'!$F$14+СВЦЭМ!$D$10+'СЕТ СН'!$F$5-'СЕТ СН'!$F$24</f>
        <v>1910.69794817</v>
      </c>
    </row>
    <row r="42" spans="1:27" ht="15.75" hidden="1" x14ac:dyDescent="0.2">
      <c r="A42" s="35">
        <f t="shared" si="0"/>
        <v>44013</v>
      </c>
      <c r="B42" s="36">
        <f>SUMIFS(СВЦЭМ!$D$33:$D$776,СВЦЭМ!$A$33:$A$776,$A42,СВЦЭМ!$B$33:$B$776,B$11)+'СЕТ СН'!$F$14+СВЦЭМ!$D$10+'СЕТ СН'!$F$5-'СЕТ СН'!$F$24</f>
        <v>1082.4900080499999</v>
      </c>
      <c r="C42" s="36">
        <f>SUMIFS(СВЦЭМ!$D$33:$D$776,СВЦЭМ!$A$33:$A$776,$A42,СВЦЭМ!$B$33:$B$776,C$11)+'СЕТ СН'!$F$14+СВЦЭМ!$D$10+'СЕТ СН'!$F$5-'СЕТ СН'!$F$24</f>
        <v>1082.4900080499999</v>
      </c>
      <c r="D42" s="36">
        <f>SUMIFS(СВЦЭМ!$D$33:$D$776,СВЦЭМ!$A$33:$A$776,$A42,СВЦЭМ!$B$33:$B$776,D$11)+'СЕТ СН'!$F$14+СВЦЭМ!$D$10+'СЕТ СН'!$F$5-'СЕТ СН'!$F$24</f>
        <v>1082.4900080499999</v>
      </c>
      <c r="E42" s="36">
        <f>SUMIFS(СВЦЭМ!$D$33:$D$776,СВЦЭМ!$A$33:$A$776,$A42,СВЦЭМ!$B$33:$B$776,E$11)+'СЕТ СН'!$F$14+СВЦЭМ!$D$10+'СЕТ СН'!$F$5-'СЕТ СН'!$F$24</f>
        <v>1082.4900080499999</v>
      </c>
      <c r="F42" s="36">
        <f>SUMIFS(СВЦЭМ!$D$33:$D$776,СВЦЭМ!$A$33:$A$776,$A42,СВЦЭМ!$B$33:$B$776,F$11)+'СЕТ СН'!$F$14+СВЦЭМ!$D$10+'СЕТ СН'!$F$5-'СЕТ СН'!$F$24</f>
        <v>1082.4900080499999</v>
      </c>
      <c r="G42" s="36">
        <f>SUMIFS(СВЦЭМ!$D$33:$D$776,СВЦЭМ!$A$33:$A$776,$A42,СВЦЭМ!$B$33:$B$776,G$11)+'СЕТ СН'!$F$14+СВЦЭМ!$D$10+'СЕТ СН'!$F$5-'СЕТ СН'!$F$24</f>
        <v>1082.4900080499999</v>
      </c>
      <c r="H42" s="36">
        <f>SUMIFS(СВЦЭМ!$D$33:$D$776,СВЦЭМ!$A$33:$A$776,$A42,СВЦЭМ!$B$33:$B$776,H$11)+'СЕТ СН'!$F$14+СВЦЭМ!$D$10+'СЕТ СН'!$F$5-'СЕТ СН'!$F$24</f>
        <v>1082.4900080499999</v>
      </c>
      <c r="I42" s="36">
        <f>SUMIFS(СВЦЭМ!$D$33:$D$776,СВЦЭМ!$A$33:$A$776,$A42,СВЦЭМ!$B$33:$B$776,I$11)+'СЕТ СН'!$F$14+СВЦЭМ!$D$10+'СЕТ СН'!$F$5-'СЕТ СН'!$F$24</f>
        <v>1082.4900080499999</v>
      </c>
      <c r="J42" s="36">
        <f>SUMIFS(СВЦЭМ!$D$33:$D$776,СВЦЭМ!$A$33:$A$776,$A42,СВЦЭМ!$B$33:$B$776,J$11)+'СЕТ СН'!$F$14+СВЦЭМ!$D$10+'СЕТ СН'!$F$5-'СЕТ СН'!$F$24</f>
        <v>1082.4900080499999</v>
      </c>
      <c r="K42" s="36">
        <f>SUMIFS(СВЦЭМ!$D$33:$D$776,СВЦЭМ!$A$33:$A$776,$A42,СВЦЭМ!$B$33:$B$776,K$11)+'СЕТ СН'!$F$14+СВЦЭМ!$D$10+'СЕТ СН'!$F$5-'СЕТ СН'!$F$24</f>
        <v>1082.4900080499999</v>
      </c>
      <c r="L42" s="36">
        <f>SUMIFS(СВЦЭМ!$D$33:$D$776,СВЦЭМ!$A$33:$A$776,$A42,СВЦЭМ!$B$33:$B$776,L$11)+'СЕТ СН'!$F$14+СВЦЭМ!$D$10+'СЕТ СН'!$F$5-'СЕТ СН'!$F$24</f>
        <v>1082.4900080499999</v>
      </c>
      <c r="M42" s="36">
        <f>SUMIFS(СВЦЭМ!$D$33:$D$776,СВЦЭМ!$A$33:$A$776,$A42,СВЦЭМ!$B$33:$B$776,M$11)+'СЕТ СН'!$F$14+СВЦЭМ!$D$10+'СЕТ СН'!$F$5-'СЕТ СН'!$F$24</f>
        <v>1082.4900080499999</v>
      </c>
      <c r="N42" s="36">
        <f>SUMIFS(СВЦЭМ!$D$33:$D$776,СВЦЭМ!$A$33:$A$776,$A42,СВЦЭМ!$B$33:$B$776,N$11)+'СЕТ СН'!$F$14+СВЦЭМ!$D$10+'СЕТ СН'!$F$5-'СЕТ СН'!$F$24</f>
        <v>1082.4900080499999</v>
      </c>
      <c r="O42" s="36">
        <f>SUMIFS(СВЦЭМ!$D$33:$D$776,СВЦЭМ!$A$33:$A$776,$A42,СВЦЭМ!$B$33:$B$776,O$11)+'СЕТ СН'!$F$14+СВЦЭМ!$D$10+'СЕТ СН'!$F$5-'СЕТ СН'!$F$24</f>
        <v>1082.4900080499999</v>
      </c>
      <c r="P42" s="36">
        <f>SUMIFS(СВЦЭМ!$D$33:$D$776,СВЦЭМ!$A$33:$A$776,$A42,СВЦЭМ!$B$33:$B$776,P$11)+'СЕТ СН'!$F$14+СВЦЭМ!$D$10+'СЕТ СН'!$F$5-'СЕТ СН'!$F$24</f>
        <v>1082.4900080499999</v>
      </c>
      <c r="Q42" s="36">
        <f>SUMIFS(СВЦЭМ!$D$33:$D$776,СВЦЭМ!$A$33:$A$776,$A42,СВЦЭМ!$B$33:$B$776,Q$11)+'СЕТ СН'!$F$14+СВЦЭМ!$D$10+'СЕТ СН'!$F$5-'СЕТ СН'!$F$24</f>
        <v>1082.4900080499999</v>
      </c>
      <c r="R42" s="36">
        <f>SUMIFS(СВЦЭМ!$D$33:$D$776,СВЦЭМ!$A$33:$A$776,$A42,СВЦЭМ!$B$33:$B$776,R$11)+'СЕТ СН'!$F$14+СВЦЭМ!$D$10+'СЕТ СН'!$F$5-'СЕТ СН'!$F$24</f>
        <v>1082.4900080499999</v>
      </c>
      <c r="S42" s="36">
        <f>SUMIFS(СВЦЭМ!$D$33:$D$776,СВЦЭМ!$A$33:$A$776,$A42,СВЦЭМ!$B$33:$B$776,S$11)+'СЕТ СН'!$F$14+СВЦЭМ!$D$10+'СЕТ СН'!$F$5-'СЕТ СН'!$F$24</f>
        <v>1082.4900080499999</v>
      </c>
      <c r="T42" s="36">
        <f>SUMIFS(СВЦЭМ!$D$33:$D$776,СВЦЭМ!$A$33:$A$776,$A42,СВЦЭМ!$B$33:$B$776,T$11)+'СЕТ СН'!$F$14+СВЦЭМ!$D$10+'СЕТ СН'!$F$5-'СЕТ СН'!$F$24</f>
        <v>1082.4900080499999</v>
      </c>
      <c r="U42" s="36">
        <f>SUMIFS(СВЦЭМ!$D$33:$D$776,СВЦЭМ!$A$33:$A$776,$A42,СВЦЭМ!$B$33:$B$776,U$11)+'СЕТ СН'!$F$14+СВЦЭМ!$D$10+'СЕТ СН'!$F$5-'СЕТ СН'!$F$24</f>
        <v>1082.4900080499999</v>
      </c>
      <c r="V42" s="36">
        <f>SUMIFS(СВЦЭМ!$D$33:$D$776,СВЦЭМ!$A$33:$A$776,$A42,СВЦЭМ!$B$33:$B$776,V$11)+'СЕТ СН'!$F$14+СВЦЭМ!$D$10+'СЕТ СН'!$F$5-'СЕТ СН'!$F$24</f>
        <v>1082.4900080499999</v>
      </c>
      <c r="W42" s="36">
        <f>SUMIFS(СВЦЭМ!$D$33:$D$776,СВЦЭМ!$A$33:$A$776,$A42,СВЦЭМ!$B$33:$B$776,W$11)+'СЕТ СН'!$F$14+СВЦЭМ!$D$10+'СЕТ СН'!$F$5-'СЕТ СН'!$F$24</f>
        <v>1082.4900080499999</v>
      </c>
      <c r="X42" s="36">
        <f>SUMIFS(СВЦЭМ!$D$33:$D$776,СВЦЭМ!$A$33:$A$776,$A42,СВЦЭМ!$B$33:$B$776,X$11)+'СЕТ СН'!$F$14+СВЦЭМ!$D$10+'СЕТ СН'!$F$5-'СЕТ СН'!$F$24</f>
        <v>1082.4900080499999</v>
      </c>
      <c r="Y42" s="36">
        <f>SUMIFS(СВЦЭМ!$D$33:$D$776,СВЦЭМ!$A$33:$A$776,$A42,СВЦЭМ!$B$33:$B$776,Y$11)+'СЕТ СН'!$F$14+СВЦЭМ!$D$10+'СЕТ СН'!$F$5-'СЕТ СН'!$F$24</f>
        <v>1082.4900080499999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6"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01.06.2020</v>
      </c>
      <c r="B48" s="36">
        <f>SUMIFS(СВЦЭМ!$D$33:$D$776,СВЦЭМ!$A$33:$A$776,$A48,СВЦЭМ!$B$33:$B$776,B$47)+'СЕТ СН'!$G$14+СВЦЭМ!$D$10+'СЕТ СН'!$G$5-'СЕТ СН'!$G$24</f>
        <v>2670.9764627499999</v>
      </c>
      <c r="C48" s="36">
        <f>SUMIFS(СВЦЭМ!$D$33:$D$776,СВЦЭМ!$A$33:$A$776,$A48,СВЦЭМ!$B$33:$B$776,C$47)+'СЕТ СН'!$G$14+СВЦЭМ!$D$10+'СЕТ СН'!$G$5-'СЕТ СН'!$G$24</f>
        <v>2683.0296478599998</v>
      </c>
      <c r="D48" s="36">
        <f>SUMIFS(СВЦЭМ!$D$33:$D$776,СВЦЭМ!$A$33:$A$776,$A48,СВЦЭМ!$B$33:$B$776,D$47)+'СЕТ СН'!$G$14+СВЦЭМ!$D$10+'СЕТ СН'!$G$5-'СЕТ СН'!$G$24</f>
        <v>2700.93738162</v>
      </c>
      <c r="E48" s="36">
        <f>SUMIFS(СВЦЭМ!$D$33:$D$776,СВЦЭМ!$A$33:$A$776,$A48,СВЦЭМ!$B$33:$B$776,E$47)+'СЕТ СН'!$G$14+СВЦЭМ!$D$10+'СЕТ СН'!$G$5-'СЕТ СН'!$G$24</f>
        <v>2709.3326968000001</v>
      </c>
      <c r="F48" s="36">
        <f>SUMIFS(СВЦЭМ!$D$33:$D$776,СВЦЭМ!$A$33:$A$776,$A48,СВЦЭМ!$B$33:$B$776,F$47)+'СЕТ СН'!$G$14+СВЦЭМ!$D$10+'СЕТ СН'!$G$5-'СЕТ СН'!$G$24</f>
        <v>2709.2660225999998</v>
      </c>
      <c r="G48" s="36">
        <f>SUMIFS(СВЦЭМ!$D$33:$D$776,СВЦЭМ!$A$33:$A$776,$A48,СВЦЭМ!$B$33:$B$776,G$47)+'СЕТ СН'!$G$14+СВЦЭМ!$D$10+'СЕТ СН'!$G$5-'СЕТ СН'!$G$24</f>
        <v>2705.5982662900001</v>
      </c>
      <c r="H48" s="36">
        <f>SUMIFS(СВЦЭМ!$D$33:$D$776,СВЦЭМ!$A$33:$A$776,$A48,СВЦЭМ!$B$33:$B$776,H$47)+'СЕТ СН'!$G$14+СВЦЭМ!$D$10+'СЕТ СН'!$G$5-'СЕТ СН'!$G$24</f>
        <v>2689.2305933799998</v>
      </c>
      <c r="I48" s="36">
        <f>SUMIFS(СВЦЭМ!$D$33:$D$776,СВЦЭМ!$A$33:$A$776,$A48,СВЦЭМ!$B$33:$B$776,I$47)+'СЕТ СН'!$G$14+СВЦЭМ!$D$10+'СЕТ СН'!$G$5-'СЕТ СН'!$G$24</f>
        <v>2678.2576334699997</v>
      </c>
      <c r="J48" s="36">
        <f>SUMIFS(СВЦЭМ!$D$33:$D$776,СВЦЭМ!$A$33:$A$776,$A48,СВЦЭМ!$B$33:$B$776,J$47)+'СЕТ СН'!$G$14+СВЦЭМ!$D$10+'СЕТ СН'!$G$5-'СЕТ СН'!$G$24</f>
        <v>2641.8815411099999</v>
      </c>
      <c r="K48" s="36">
        <f>SUMIFS(СВЦЭМ!$D$33:$D$776,СВЦЭМ!$A$33:$A$776,$A48,СВЦЭМ!$B$33:$B$776,K$47)+'СЕТ СН'!$G$14+СВЦЭМ!$D$10+'СЕТ СН'!$G$5-'СЕТ СН'!$G$24</f>
        <v>2580.0956101100001</v>
      </c>
      <c r="L48" s="36">
        <f>SUMIFS(СВЦЭМ!$D$33:$D$776,СВЦЭМ!$A$33:$A$776,$A48,СВЦЭМ!$B$33:$B$776,L$47)+'СЕТ СН'!$G$14+СВЦЭМ!$D$10+'СЕТ СН'!$G$5-'СЕТ СН'!$G$24</f>
        <v>2605.3597763100001</v>
      </c>
      <c r="M48" s="36">
        <f>SUMIFS(СВЦЭМ!$D$33:$D$776,СВЦЭМ!$A$33:$A$776,$A48,СВЦЭМ!$B$33:$B$776,M$47)+'СЕТ СН'!$G$14+СВЦЭМ!$D$10+'СЕТ СН'!$G$5-'СЕТ СН'!$G$24</f>
        <v>2623.28635007</v>
      </c>
      <c r="N48" s="36">
        <f>SUMIFS(СВЦЭМ!$D$33:$D$776,СВЦЭМ!$A$33:$A$776,$A48,СВЦЭМ!$B$33:$B$776,N$47)+'СЕТ СН'!$G$14+СВЦЭМ!$D$10+'СЕТ СН'!$G$5-'СЕТ СН'!$G$24</f>
        <v>2618.3722567899999</v>
      </c>
      <c r="O48" s="36">
        <f>SUMIFS(СВЦЭМ!$D$33:$D$776,СВЦЭМ!$A$33:$A$776,$A48,СВЦЭМ!$B$33:$B$776,O$47)+'СЕТ СН'!$G$14+СВЦЭМ!$D$10+'СЕТ СН'!$G$5-'СЕТ СН'!$G$24</f>
        <v>2605.2147714799999</v>
      </c>
      <c r="P48" s="36">
        <f>SUMIFS(СВЦЭМ!$D$33:$D$776,СВЦЭМ!$A$33:$A$776,$A48,СВЦЭМ!$B$33:$B$776,P$47)+'СЕТ СН'!$G$14+СВЦЭМ!$D$10+'СЕТ СН'!$G$5-'СЕТ СН'!$G$24</f>
        <v>2598.2183171400002</v>
      </c>
      <c r="Q48" s="36">
        <f>SUMIFS(СВЦЭМ!$D$33:$D$776,СВЦЭМ!$A$33:$A$776,$A48,СВЦЭМ!$B$33:$B$776,Q$47)+'СЕТ СН'!$G$14+СВЦЭМ!$D$10+'СЕТ СН'!$G$5-'СЕТ СН'!$G$24</f>
        <v>2602.1171366999997</v>
      </c>
      <c r="R48" s="36">
        <f>SUMIFS(СВЦЭМ!$D$33:$D$776,СВЦЭМ!$A$33:$A$776,$A48,СВЦЭМ!$B$33:$B$776,R$47)+'СЕТ СН'!$G$14+СВЦЭМ!$D$10+'СЕТ СН'!$G$5-'СЕТ СН'!$G$24</f>
        <v>2595.85593436</v>
      </c>
      <c r="S48" s="36">
        <f>SUMIFS(СВЦЭМ!$D$33:$D$776,СВЦЭМ!$A$33:$A$776,$A48,СВЦЭМ!$B$33:$B$776,S$47)+'СЕТ СН'!$G$14+СВЦЭМ!$D$10+'СЕТ СН'!$G$5-'СЕТ СН'!$G$24</f>
        <v>2599.3589756399997</v>
      </c>
      <c r="T48" s="36">
        <f>SUMIFS(СВЦЭМ!$D$33:$D$776,СВЦЭМ!$A$33:$A$776,$A48,СВЦЭМ!$B$33:$B$776,T$47)+'СЕТ СН'!$G$14+СВЦЭМ!$D$10+'СЕТ СН'!$G$5-'СЕТ СН'!$G$24</f>
        <v>2608.5417974900001</v>
      </c>
      <c r="U48" s="36">
        <f>SUMIFS(СВЦЭМ!$D$33:$D$776,СВЦЭМ!$A$33:$A$776,$A48,СВЦЭМ!$B$33:$B$776,U$47)+'СЕТ СН'!$G$14+СВЦЭМ!$D$10+'СЕТ СН'!$G$5-'СЕТ СН'!$G$24</f>
        <v>2584.51872856</v>
      </c>
      <c r="V48" s="36">
        <f>SUMIFS(СВЦЭМ!$D$33:$D$776,СВЦЭМ!$A$33:$A$776,$A48,СВЦЭМ!$B$33:$B$776,V$47)+'СЕТ СН'!$G$14+СВЦЭМ!$D$10+'СЕТ СН'!$G$5-'СЕТ СН'!$G$24</f>
        <v>2598.7878360200002</v>
      </c>
      <c r="W48" s="36">
        <f>SUMIFS(СВЦЭМ!$D$33:$D$776,СВЦЭМ!$A$33:$A$776,$A48,СВЦЭМ!$B$33:$B$776,W$47)+'СЕТ СН'!$G$14+СВЦЭМ!$D$10+'СЕТ СН'!$G$5-'СЕТ СН'!$G$24</f>
        <v>2622.0504957600001</v>
      </c>
      <c r="X48" s="36">
        <f>SUMIFS(СВЦЭМ!$D$33:$D$776,СВЦЭМ!$A$33:$A$776,$A48,СВЦЭМ!$B$33:$B$776,X$47)+'СЕТ СН'!$G$14+СВЦЭМ!$D$10+'СЕТ СН'!$G$5-'СЕТ СН'!$G$24</f>
        <v>2594.5110949599998</v>
      </c>
      <c r="Y48" s="36">
        <f>SUMIFS(СВЦЭМ!$D$33:$D$776,СВЦЭМ!$A$33:$A$776,$A48,СВЦЭМ!$B$33:$B$776,Y$47)+'СЕТ СН'!$G$14+СВЦЭМ!$D$10+'СЕТ СН'!$G$5-'СЕТ СН'!$G$24</f>
        <v>2625.2848247699999</v>
      </c>
      <c r="AA48" s="45"/>
    </row>
    <row r="49" spans="1:25" ht="15.75" x14ac:dyDescent="0.2">
      <c r="A49" s="35">
        <f>A48+1</f>
        <v>43984</v>
      </c>
      <c r="B49" s="36">
        <f>SUMIFS(СВЦЭМ!$D$33:$D$776,СВЦЭМ!$A$33:$A$776,$A49,СВЦЭМ!$B$33:$B$776,B$47)+'СЕТ СН'!$G$14+СВЦЭМ!$D$10+'СЕТ СН'!$G$5-'СЕТ СН'!$G$24</f>
        <v>2647.2148919599999</v>
      </c>
      <c r="C49" s="36">
        <f>SUMIFS(СВЦЭМ!$D$33:$D$776,СВЦЭМ!$A$33:$A$776,$A49,СВЦЭМ!$B$33:$B$776,C$47)+'СЕТ СН'!$G$14+СВЦЭМ!$D$10+'СЕТ СН'!$G$5-'СЕТ СН'!$G$24</f>
        <v>2693.5255292299998</v>
      </c>
      <c r="D49" s="36">
        <f>SUMIFS(СВЦЭМ!$D$33:$D$776,СВЦЭМ!$A$33:$A$776,$A49,СВЦЭМ!$B$33:$B$776,D$47)+'СЕТ СН'!$G$14+СВЦЭМ!$D$10+'СЕТ СН'!$G$5-'СЕТ СН'!$G$24</f>
        <v>2722.6181156900002</v>
      </c>
      <c r="E49" s="36">
        <f>SUMIFS(СВЦЭМ!$D$33:$D$776,СВЦЭМ!$A$33:$A$776,$A49,СВЦЭМ!$B$33:$B$776,E$47)+'СЕТ СН'!$G$14+СВЦЭМ!$D$10+'СЕТ СН'!$G$5-'СЕТ СН'!$G$24</f>
        <v>2731.4219961399999</v>
      </c>
      <c r="F49" s="36">
        <f>SUMIFS(СВЦЭМ!$D$33:$D$776,СВЦЭМ!$A$33:$A$776,$A49,СВЦЭМ!$B$33:$B$776,F$47)+'СЕТ СН'!$G$14+СВЦЭМ!$D$10+'СЕТ СН'!$G$5-'СЕТ СН'!$G$24</f>
        <v>2734.9393814200002</v>
      </c>
      <c r="G49" s="36">
        <f>SUMIFS(СВЦЭМ!$D$33:$D$776,СВЦЭМ!$A$33:$A$776,$A49,СВЦЭМ!$B$33:$B$776,G$47)+'СЕТ СН'!$G$14+СВЦЭМ!$D$10+'СЕТ СН'!$G$5-'СЕТ СН'!$G$24</f>
        <v>2730.2907803899998</v>
      </c>
      <c r="H49" s="36">
        <f>SUMIFS(СВЦЭМ!$D$33:$D$776,СВЦЭМ!$A$33:$A$776,$A49,СВЦЭМ!$B$33:$B$776,H$47)+'СЕТ СН'!$G$14+СВЦЭМ!$D$10+'СЕТ СН'!$G$5-'СЕТ СН'!$G$24</f>
        <v>2686.3835421899998</v>
      </c>
      <c r="I49" s="36">
        <f>SUMIFS(СВЦЭМ!$D$33:$D$776,СВЦЭМ!$A$33:$A$776,$A49,СВЦЭМ!$B$33:$B$776,I$47)+'СЕТ СН'!$G$14+СВЦЭМ!$D$10+'СЕТ СН'!$G$5-'СЕТ СН'!$G$24</f>
        <v>2636.9153179699997</v>
      </c>
      <c r="J49" s="36">
        <f>SUMIFS(СВЦЭМ!$D$33:$D$776,СВЦЭМ!$A$33:$A$776,$A49,СВЦЭМ!$B$33:$B$776,J$47)+'СЕТ СН'!$G$14+СВЦЭМ!$D$10+'СЕТ СН'!$G$5-'СЕТ СН'!$G$24</f>
        <v>2657.83083876</v>
      </c>
      <c r="K49" s="36">
        <f>SUMIFS(СВЦЭМ!$D$33:$D$776,СВЦЭМ!$A$33:$A$776,$A49,СВЦЭМ!$B$33:$B$776,K$47)+'СЕТ СН'!$G$14+СВЦЭМ!$D$10+'СЕТ СН'!$G$5-'СЕТ СН'!$G$24</f>
        <v>2653.7383367799998</v>
      </c>
      <c r="L49" s="36">
        <f>SUMIFS(СВЦЭМ!$D$33:$D$776,СВЦЭМ!$A$33:$A$776,$A49,СВЦЭМ!$B$33:$B$776,L$47)+'СЕТ СН'!$G$14+СВЦЭМ!$D$10+'СЕТ СН'!$G$5-'СЕТ СН'!$G$24</f>
        <v>2642.5628662999998</v>
      </c>
      <c r="M49" s="36">
        <f>SUMIFS(СВЦЭМ!$D$33:$D$776,СВЦЭМ!$A$33:$A$776,$A49,СВЦЭМ!$B$33:$B$776,M$47)+'СЕТ СН'!$G$14+СВЦЭМ!$D$10+'СЕТ СН'!$G$5-'СЕТ СН'!$G$24</f>
        <v>2619.3089000599998</v>
      </c>
      <c r="N49" s="36">
        <f>SUMIFS(СВЦЭМ!$D$33:$D$776,СВЦЭМ!$A$33:$A$776,$A49,СВЦЭМ!$B$33:$B$776,N$47)+'СЕТ СН'!$G$14+СВЦЭМ!$D$10+'СЕТ СН'!$G$5-'СЕТ СН'!$G$24</f>
        <v>2613.3425608299999</v>
      </c>
      <c r="O49" s="36">
        <f>SUMIFS(СВЦЭМ!$D$33:$D$776,СВЦЭМ!$A$33:$A$776,$A49,СВЦЭМ!$B$33:$B$776,O$47)+'СЕТ СН'!$G$14+СВЦЭМ!$D$10+'СЕТ СН'!$G$5-'СЕТ СН'!$G$24</f>
        <v>2614.46341029</v>
      </c>
      <c r="P49" s="36">
        <f>SUMIFS(СВЦЭМ!$D$33:$D$776,СВЦЭМ!$A$33:$A$776,$A49,СВЦЭМ!$B$33:$B$776,P$47)+'СЕТ СН'!$G$14+СВЦЭМ!$D$10+'СЕТ СН'!$G$5-'СЕТ СН'!$G$24</f>
        <v>2628.4133906799998</v>
      </c>
      <c r="Q49" s="36">
        <f>SUMIFS(СВЦЭМ!$D$33:$D$776,СВЦЭМ!$A$33:$A$776,$A49,СВЦЭМ!$B$33:$B$776,Q$47)+'СЕТ СН'!$G$14+СВЦЭМ!$D$10+'СЕТ СН'!$G$5-'СЕТ СН'!$G$24</f>
        <v>2624.6127894199999</v>
      </c>
      <c r="R49" s="36">
        <f>SUMIFS(СВЦЭМ!$D$33:$D$776,СВЦЭМ!$A$33:$A$776,$A49,СВЦЭМ!$B$33:$B$776,R$47)+'СЕТ СН'!$G$14+СВЦЭМ!$D$10+'СЕТ СН'!$G$5-'СЕТ СН'!$G$24</f>
        <v>2614.79116028</v>
      </c>
      <c r="S49" s="36">
        <f>SUMIFS(СВЦЭМ!$D$33:$D$776,СВЦЭМ!$A$33:$A$776,$A49,СВЦЭМ!$B$33:$B$776,S$47)+'СЕТ СН'!$G$14+СВЦЭМ!$D$10+'СЕТ СН'!$G$5-'СЕТ СН'!$G$24</f>
        <v>2626.0131262300001</v>
      </c>
      <c r="T49" s="36">
        <f>SUMIFS(СВЦЭМ!$D$33:$D$776,СВЦЭМ!$A$33:$A$776,$A49,СВЦЭМ!$B$33:$B$776,T$47)+'СЕТ СН'!$G$14+СВЦЭМ!$D$10+'СЕТ СН'!$G$5-'СЕТ СН'!$G$24</f>
        <v>2638.0622939</v>
      </c>
      <c r="U49" s="36">
        <f>SUMIFS(СВЦЭМ!$D$33:$D$776,СВЦЭМ!$A$33:$A$776,$A49,СВЦЭМ!$B$33:$B$776,U$47)+'СЕТ СН'!$G$14+СВЦЭМ!$D$10+'СЕТ СН'!$G$5-'СЕТ СН'!$G$24</f>
        <v>2622.45060371</v>
      </c>
      <c r="V49" s="36">
        <f>SUMIFS(СВЦЭМ!$D$33:$D$776,СВЦЭМ!$A$33:$A$776,$A49,СВЦЭМ!$B$33:$B$776,V$47)+'СЕТ СН'!$G$14+СВЦЭМ!$D$10+'СЕТ СН'!$G$5-'СЕТ СН'!$G$24</f>
        <v>2627.3965364000001</v>
      </c>
      <c r="W49" s="36">
        <f>SUMIFS(СВЦЭМ!$D$33:$D$776,СВЦЭМ!$A$33:$A$776,$A49,СВЦЭМ!$B$33:$B$776,W$47)+'СЕТ СН'!$G$14+СВЦЭМ!$D$10+'СЕТ СН'!$G$5-'СЕТ СН'!$G$24</f>
        <v>2622.1720100399998</v>
      </c>
      <c r="X49" s="36">
        <f>SUMIFS(СВЦЭМ!$D$33:$D$776,СВЦЭМ!$A$33:$A$776,$A49,СВЦЭМ!$B$33:$B$776,X$47)+'СЕТ СН'!$G$14+СВЦЭМ!$D$10+'СЕТ СН'!$G$5-'СЕТ СН'!$G$24</f>
        <v>2595.5074973800001</v>
      </c>
      <c r="Y49" s="36">
        <f>SUMIFS(СВЦЭМ!$D$33:$D$776,СВЦЭМ!$A$33:$A$776,$A49,СВЦЭМ!$B$33:$B$776,Y$47)+'СЕТ СН'!$G$14+СВЦЭМ!$D$10+'СЕТ СН'!$G$5-'СЕТ СН'!$G$24</f>
        <v>2593.87308768</v>
      </c>
    </row>
    <row r="50" spans="1:25" ht="15.75" x14ac:dyDescent="0.2">
      <c r="A50" s="35">
        <f t="shared" ref="A50:A78" si="1">A49+1</f>
        <v>43985</v>
      </c>
      <c r="B50" s="36">
        <f>SUMIFS(СВЦЭМ!$D$33:$D$776,СВЦЭМ!$A$33:$A$776,$A50,СВЦЭМ!$B$33:$B$776,B$47)+'СЕТ СН'!$G$14+СВЦЭМ!$D$10+'СЕТ СН'!$G$5-'СЕТ СН'!$G$24</f>
        <v>2710.7690229700002</v>
      </c>
      <c r="C50" s="36">
        <f>SUMIFS(СВЦЭМ!$D$33:$D$776,СВЦЭМ!$A$33:$A$776,$A50,СВЦЭМ!$B$33:$B$776,C$47)+'СЕТ СН'!$G$14+СВЦЭМ!$D$10+'СЕТ СН'!$G$5-'СЕТ СН'!$G$24</f>
        <v>2736.4768988699998</v>
      </c>
      <c r="D50" s="36">
        <f>SUMIFS(СВЦЭМ!$D$33:$D$776,СВЦЭМ!$A$33:$A$776,$A50,СВЦЭМ!$B$33:$B$776,D$47)+'СЕТ СН'!$G$14+СВЦЭМ!$D$10+'СЕТ СН'!$G$5-'СЕТ СН'!$G$24</f>
        <v>2739.9113869299999</v>
      </c>
      <c r="E50" s="36">
        <f>SUMIFS(СВЦЭМ!$D$33:$D$776,СВЦЭМ!$A$33:$A$776,$A50,СВЦЭМ!$B$33:$B$776,E$47)+'СЕТ СН'!$G$14+СВЦЭМ!$D$10+'СЕТ СН'!$G$5-'СЕТ СН'!$G$24</f>
        <v>2740.8519585599997</v>
      </c>
      <c r="F50" s="36">
        <f>SUMIFS(СВЦЭМ!$D$33:$D$776,СВЦЭМ!$A$33:$A$776,$A50,СВЦЭМ!$B$33:$B$776,F$47)+'СЕТ СН'!$G$14+СВЦЭМ!$D$10+'СЕТ СН'!$G$5-'СЕТ СН'!$G$24</f>
        <v>2737.1745606899999</v>
      </c>
      <c r="G50" s="36">
        <f>SUMIFS(СВЦЭМ!$D$33:$D$776,СВЦЭМ!$A$33:$A$776,$A50,СВЦЭМ!$B$33:$B$776,G$47)+'СЕТ СН'!$G$14+СВЦЭМ!$D$10+'СЕТ СН'!$G$5-'СЕТ СН'!$G$24</f>
        <v>2737.4554163000003</v>
      </c>
      <c r="H50" s="36">
        <f>SUMIFS(СВЦЭМ!$D$33:$D$776,СВЦЭМ!$A$33:$A$776,$A50,СВЦЭМ!$B$33:$B$776,H$47)+'СЕТ СН'!$G$14+СВЦЭМ!$D$10+'СЕТ СН'!$G$5-'СЕТ СН'!$G$24</f>
        <v>2737.50335799</v>
      </c>
      <c r="I50" s="36">
        <f>SUMIFS(СВЦЭМ!$D$33:$D$776,СВЦЭМ!$A$33:$A$776,$A50,СВЦЭМ!$B$33:$B$776,I$47)+'СЕТ СН'!$G$14+СВЦЭМ!$D$10+'СЕТ СН'!$G$5-'СЕТ СН'!$G$24</f>
        <v>2701.8098334799997</v>
      </c>
      <c r="J50" s="36">
        <f>SUMIFS(СВЦЭМ!$D$33:$D$776,СВЦЭМ!$A$33:$A$776,$A50,СВЦЭМ!$B$33:$B$776,J$47)+'СЕТ СН'!$G$14+СВЦЭМ!$D$10+'СЕТ СН'!$G$5-'СЕТ СН'!$G$24</f>
        <v>2713.69403693</v>
      </c>
      <c r="K50" s="36">
        <f>SUMIFS(СВЦЭМ!$D$33:$D$776,СВЦЭМ!$A$33:$A$776,$A50,СВЦЭМ!$B$33:$B$776,K$47)+'СЕТ СН'!$G$14+СВЦЭМ!$D$10+'СЕТ СН'!$G$5-'СЕТ СН'!$G$24</f>
        <v>2707.1168434199999</v>
      </c>
      <c r="L50" s="36">
        <f>SUMIFS(СВЦЭМ!$D$33:$D$776,СВЦЭМ!$A$33:$A$776,$A50,СВЦЭМ!$B$33:$B$776,L$47)+'СЕТ СН'!$G$14+СВЦЭМ!$D$10+'СЕТ СН'!$G$5-'СЕТ СН'!$G$24</f>
        <v>2659.5207801199999</v>
      </c>
      <c r="M50" s="36">
        <f>SUMIFS(СВЦЭМ!$D$33:$D$776,СВЦЭМ!$A$33:$A$776,$A50,СВЦЭМ!$B$33:$B$776,M$47)+'СЕТ СН'!$G$14+СВЦЭМ!$D$10+'СЕТ СН'!$G$5-'СЕТ СН'!$G$24</f>
        <v>2608.03775881</v>
      </c>
      <c r="N50" s="36">
        <f>SUMIFS(СВЦЭМ!$D$33:$D$776,СВЦЭМ!$A$33:$A$776,$A50,СВЦЭМ!$B$33:$B$776,N$47)+'СЕТ СН'!$G$14+СВЦЭМ!$D$10+'СЕТ СН'!$G$5-'СЕТ СН'!$G$24</f>
        <v>2591.9041424900001</v>
      </c>
      <c r="O50" s="36">
        <f>SUMIFS(СВЦЭМ!$D$33:$D$776,СВЦЭМ!$A$33:$A$776,$A50,СВЦЭМ!$B$33:$B$776,O$47)+'СЕТ СН'!$G$14+СВЦЭМ!$D$10+'СЕТ СН'!$G$5-'СЕТ СН'!$G$24</f>
        <v>2592.8289076299998</v>
      </c>
      <c r="P50" s="36">
        <f>SUMIFS(СВЦЭМ!$D$33:$D$776,СВЦЭМ!$A$33:$A$776,$A50,СВЦЭМ!$B$33:$B$776,P$47)+'СЕТ СН'!$G$14+СВЦЭМ!$D$10+'СЕТ СН'!$G$5-'СЕТ СН'!$G$24</f>
        <v>2598.8459754300002</v>
      </c>
      <c r="Q50" s="36">
        <f>SUMIFS(СВЦЭМ!$D$33:$D$776,СВЦЭМ!$A$33:$A$776,$A50,СВЦЭМ!$B$33:$B$776,Q$47)+'СЕТ СН'!$G$14+СВЦЭМ!$D$10+'СЕТ СН'!$G$5-'СЕТ СН'!$G$24</f>
        <v>2599.2296900199999</v>
      </c>
      <c r="R50" s="36">
        <f>SUMIFS(СВЦЭМ!$D$33:$D$776,СВЦЭМ!$A$33:$A$776,$A50,СВЦЭМ!$B$33:$B$776,R$47)+'СЕТ СН'!$G$14+СВЦЭМ!$D$10+'СЕТ СН'!$G$5-'СЕТ СН'!$G$24</f>
        <v>2594.0351599000001</v>
      </c>
      <c r="S50" s="36">
        <f>SUMIFS(СВЦЭМ!$D$33:$D$776,СВЦЭМ!$A$33:$A$776,$A50,СВЦЭМ!$B$33:$B$776,S$47)+'СЕТ СН'!$G$14+СВЦЭМ!$D$10+'СЕТ СН'!$G$5-'СЕТ СН'!$G$24</f>
        <v>2592.1866150199999</v>
      </c>
      <c r="T50" s="36">
        <f>SUMIFS(СВЦЭМ!$D$33:$D$776,СВЦЭМ!$A$33:$A$776,$A50,СВЦЭМ!$B$33:$B$776,T$47)+'СЕТ СН'!$G$14+СВЦЭМ!$D$10+'СЕТ СН'!$G$5-'СЕТ СН'!$G$24</f>
        <v>2620.2756133499997</v>
      </c>
      <c r="U50" s="36">
        <f>SUMIFS(СВЦЭМ!$D$33:$D$776,СВЦЭМ!$A$33:$A$776,$A50,СВЦЭМ!$B$33:$B$776,U$47)+'СЕТ СН'!$G$14+СВЦЭМ!$D$10+'СЕТ СН'!$G$5-'СЕТ СН'!$G$24</f>
        <v>2588.58177948</v>
      </c>
      <c r="V50" s="36">
        <f>SUMIFS(СВЦЭМ!$D$33:$D$776,СВЦЭМ!$A$33:$A$776,$A50,СВЦЭМ!$B$33:$B$776,V$47)+'СЕТ СН'!$G$14+СВЦЭМ!$D$10+'СЕТ СН'!$G$5-'СЕТ СН'!$G$24</f>
        <v>2536.40719446</v>
      </c>
      <c r="W50" s="36">
        <f>SUMIFS(СВЦЭМ!$D$33:$D$776,СВЦЭМ!$A$33:$A$776,$A50,СВЦЭМ!$B$33:$B$776,W$47)+'СЕТ СН'!$G$14+СВЦЭМ!$D$10+'СЕТ СН'!$G$5-'СЕТ СН'!$G$24</f>
        <v>2531.65302458</v>
      </c>
      <c r="X50" s="36">
        <f>SUMIFS(СВЦЭМ!$D$33:$D$776,СВЦЭМ!$A$33:$A$776,$A50,СВЦЭМ!$B$33:$B$776,X$47)+'СЕТ СН'!$G$14+СВЦЭМ!$D$10+'СЕТ СН'!$G$5-'СЕТ СН'!$G$24</f>
        <v>2583.6214133600001</v>
      </c>
      <c r="Y50" s="36">
        <f>SUMIFS(СВЦЭМ!$D$33:$D$776,СВЦЭМ!$A$33:$A$776,$A50,СВЦЭМ!$B$33:$B$776,Y$47)+'СЕТ СН'!$G$14+СВЦЭМ!$D$10+'СЕТ СН'!$G$5-'СЕТ СН'!$G$24</f>
        <v>2653.6681654599997</v>
      </c>
    </row>
    <row r="51" spans="1:25" ht="15.75" x14ac:dyDescent="0.2">
      <c r="A51" s="35">
        <f t="shared" si="1"/>
        <v>43986</v>
      </c>
      <c r="B51" s="36">
        <f>SUMIFS(СВЦЭМ!$D$33:$D$776,СВЦЭМ!$A$33:$A$776,$A51,СВЦЭМ!$B$33:$B$776,B$47)+'СЕТ СН'!$G$14+СВЦЭМ!$D$10+'СЕТ СН'!$G$5-'СЕТ СН'!$G$24</f>
        <v>2740.5887890899999</v>
      </c>
      <c r="C51" s="36">
        <f>SUMIFS(СВЦЭМ!$D$33:$D$776,СВЦЭМ!$A$33:$A$776,$A51,СВЦЭМ!$B$33:$B$776,C$47)+'СЕТ СН'!$G$14+СВЦЭМ!$D$10+'СЕТ СН'!$G$5-'СЕТ СН'!$G$24</f>
        <v>2759.4259558899998</v>
      </c>
      <c r="D51" s="36">
        <f>SUMIFS(СВЦЭМ!$D$33:$D$776,СВЦЭМ!$A$33:$A$776,$A51,СВЦЭМ!$B$33:$B$776,D$47)+'СЕТ СН'!$G$14+СВЦЭМ!$D$10+'СЕТ СН'!$G$5-'СЕТ СН'!$G$24</f>
        <v>2771.68816823</v>
      </c>
      <c r="E51" s="36">
        <f>SUMIFS(СВЦЭМ!$D$33:$D$776,СВЦЭМ!$A$33:$A$776,$A51,СВЦЭМ!$B$33:$B$776,E$47)+'СЕТ СН'!$G$14+СВЦЭМ!$D$10+'СЕТ СН'!$G$5-'СЕТ СН'!$G$24</f>
        <v>2778.1560934899999</v>
      </c>
      <c r="F51" s="36">
        <f>SUMIFS(СВЦЭМ!$D$33:$D$776,СВЦЭМ!$A$33:$A$776,$A51,СВЦЭМ!$B$33:$B$776,F$47)+'СЕТ СН'!$G$14+СВЦЭМ!$D$10+'СЕТ СН'!$G$5-'СЕТ СН'!$G$24</f>
        <v>2786.6587780599998</v>
      </c>
      <c r="G51" s="36">
        <f>SUMIFS(СВЦЭМ!$D$33:$D$776,СВЦЭМ!$A$33:$A$776,$A51,СВЦЭМ!$B$33:$B$776,G$47)+'СЕТ СН'!$G$14+СВЦЭМ!$D$10+'СЕТ СН'!$G$5-'СЕТ СН'!$G$24</f>
        <v>2787.99374665</v>
      </c>
      <c r="H51" s="36">
        <f>SUMIFS(СВЦЭМ!$D$33:$D$776,СВЦЭМ!$A$33:$A$776,$A51,СВЦЭМ!$B$33:$B$776,H$47)+'СЕТ СН'!$G$14+СВЦЭМ!$D$10+'СЕТ СН'!$G$5-'СЕТ СН'!$G$24</f>
        <v>2784.0991381700001</v>
      </c>
      <c r="I51" s="36">
        <f>SUMIFS(СВЦЭМ!$D$33:$D$776,СВЦЭМ!$A$33:$A$776,$A51,СВЦЭМ!$B$33:$B$776,I$47)+'СЕТ СН'!$G$14+СВЦЭМ!$D$10+'СЕТ СН'!$G$5-'СЕТ СН'!$G$24</f>
        <v>2739.5121904799998</v>
      </c>
      <c r="J51" s="36">
        <f>SUMIFS(СВЦЭМ!$D$33:$D$776,СВЦЭМ!$A$33:$A$776,$A51,СВЦЭМ!$B$33:$B$776,J$47)+'СЕТ СН'!$G$14+СВЦЭМ!$D$10+'СЕТ СН'!$G$5-'СЕТ СН'!$G$24</f>
        <v>2733.94727405</v>
      </c>
      <c r="K51" s="36">
        <f>SUMIFS(СВЦЭМ!$D$33:$D$776,СВЦЭМ!$A$33:$A$776,$A51,СВЦЭМ!$B$33:$B$776,K$47)+'СЕТ СН'!$G$14+СВЦЭМ!$D$10+'СЕТ СН'!$G$5-'СЕТ СН'!$G$24</f>
        <v>2704.71242502</v>
      </c>
      <c r="L51" s="36">
        <f>SUMIFS(СВЦЭМ!$D$33:$D$776,СВЦЭМ!$A$33:$A$776,$A51,СВЦЭМ!$B$33:$B$776,L$47)+'СЕТ СН'!$G$14+СВЦЭМ!$D$10+'СЕТ СН'!$G$5-'СЕТ СН'!$G$24</f>
        <v>2668.4588571700001</v>
      </c>
      <c r="M51" s="36">
        <f>SUMIFS(СВЦЭМ!$D$33:$D$776,СВЦЭМ!$A$33:$A$776,$A51,СВЦЭМ!$B$33:$B$776,M$47)+'СЕТ СН'!$G$14+СВЦЭМ!$D$10+'СЕТ СН'!$G$5-'СЕТ СН'!$G$24</f>
        <v>2635.3351808699999</v>
      </c>
      <c r="N51" s="36">
        <f>SUMIFS(СВЦЭМ!$D$33:$D$776,СВЦЭМ!$A$33:$A$776,$A51,СВЦЭМ!$B$33:$B$776,N$47)+'СЕТ СН'!$G$14+СВЦЭМ!$D$10+'СЕТ СН'!$G$5-'СЕТ СН'!$G$24</f>
        <v>2635.7638681799999</v>
      </c>
      <c r="O51" s="36">
        <f>SUMIFS(СВЦЭМ!$D$33:$D$776,СВЦЭМ!$A$33:$A$776,$A51,СВЦЭМ!$B$33:$B$776,O$47)+'СЕТ СН'!$G$14+СВЦЭМ!$D$10+'СЕТ СН'!$G$5-'СЕТ СН'!$G$24</f>
        <v>2640.6821189000002</v>
      </c>
      <c r="P51" s="36">
        <f>SUMIFS(СВЦЭМ!$D$33:$D$776,СВЦЭМ!$A$33:$A$776,$A51,СВЦЭМ!$B$33:$B$776,P$47)+'СЕТ СН'!$G$14+СВЦЭМ!$D$10+'СЕТ СН'!$G$5-'СЕТ СН'!$G$24</f>
        <v>2645.3970021699997</v>
      </c>
      <c r="Q51" s="36">
        <f>SUMIFS(СВЦЭМ!$D$33:$D$776,СВЦЭМ!$A$33:$A$776,$A51,СВЦЭМ!$B$33:$B$776,Q$47)+'СЕТ СН'!$G$14+СВЦЭМ!$D$10+'СЕТ СН'!$G$5-'СЕТ СН'!$G$24</f>
        <v>2637.5006340499999</v>
      </c>
      <c r="R51" s="36">
        <f>SUMIFS(СВЦЭМ!$D$33:$D$776,СВЦЭМ!$A$33:$A$776,$A51,СВЦЭМ!$B$33:$B$776,R$47)+'СЕТ СН'!$G$14+СВЦЭМ!$D$10+'СЕТ СН'!$G$5-'СЕТ СН'!$G$24</f>
        <v>2634.8885828299999</v>
      </c>
      <c r="S51" s="36">
        <f>SUMIFS(СВЦЭМ!$D$33:$D$776,СВЦЭМ!$A$33:$A$776,$A51,СВЦЭМ!$B$33:$B$776,S$47)+'СЕТ СН'!$G$14+СВЦЭМ!$D$10+'СЕТ СН'!$G$5-'СЕТ СН'!$G$24</f>
        <v>2638.15487575</v>
      </c>
      <c r="T51" s="36">
        <f>SUMIFS(СВЦЭМ!$D$33:$D$776,СВЦЭМ!$A$33:$A$776,$A51,СВЦЭМ!$B$33:$B$776,T$47)+'СЕТ СН'!$G$14+СВЦЭМ!$D$10+'СЕТ СН'!$G$5-'СЕТ СН'!$G$24</f>
        <v>2621.1622264299999</v>
      </c>
      <c r="U51" s="36">
        <f>SUMIFS(СВЦЭМ!$D$33:$D$776,СВЦЭМ!$A$33:$A$776,$A51,СВЦЭМ!$B$33:$B$776,U$47)+'СЕТ СН'!$G$14+СВЦЭМ!$D$10+'СЕТ СН'!$G$5-'СЕТ СН'!$G$24</f>
        <v>2575.70072196</v>
      </c>
      <c r="V51" s="36">
        <f>SUMIFS(СВЦЭМ!$D$33:$D$776,СВЦЭМ!$A$33:$A$776,$A51,СВЦЭМ!$B$33:$B$776,V$47)+'СЕТ СН'!$G$14+СВЦЭМ!$D$10+'СЕТ СН'!$G$5-'СЕТ СН'!$G$24</f>
        <v>2567.4659403800001</v>
      </c>
      <c r="W51" s="36">
        <f>SUMIFS(СВЦЭМ!$D$33:$D$776,СВЦЭМ!$A$33:$A$776,$A51,СВЦЭМ!$B$33:$B$776,W$47)+'СЕТ СН'!$G$14+СВЦЭМ!$D$10+'СЕТ СН'!$G$5-'СЕТ СН'!$G$24</f>
        <v>2560.1784693899999</v>
      </c>
      <c r="X51" s="36">
        <f>SUMIFS(СВЦЭМ!$D$33:$D$776,СВЦЭМ!$A$33:$A$776,$A51,СВЦЭМ!$B$33:$B$776,X$47)+'СЕТ СН'!$G$14+СВЦЭМ!$D$10+'СЕТ СН'!$G$5-'СЕТ СН'!$G$24</f>
        <v>2597.44852644</v>
      </c>
      <c r="Y51" s="36">
        <f>SUMIFS(СВЦЭМ!$D$33:$D$776,СВЦЭМ!$A$33:$A$776,$A51,СВЦЭМ!$B$33:$B$776,Y$47)+'СЕТ СН'!$G$14+СВЦЭМ!$D$10+'СЕТ СН'!$G$5-'СЕТ СН'!$G$24</f>
        <v>2664.2237908100001</v>
      </c>
    </row>
    <row r="52" spans="1:25" ht="15.75" x14ac:dyDescent="0.2">
      <c r="A52" s="35">
        <f t="shared" si="1"/>
        <v>43987</v>
      </c>
      <c r="B52" s="36">
        <f>SUMIFS(СВЦЭМ!$D$33:$D$776,СВЦЭМ!$A$33:$A$776,$A52,СВЦЭМ!$B$33:$B$776,B$47)+'СЕТ СН'!$G$14+СВЦЭМ!$D$10+'СЕТ СН'!$G$5-'СЕТ СН'!$G$24</f>
        <v>2781.79397174</v>
      </c>
      <c r="C52" s="36">
        <f>SUMIFS(СВЦЭМ!$D$33:$D$776,СВЦЭМ!$A$33:$A$776,$A52,СВЦЭМ!$B$33:$B$776,C$47)+'СЕТ СН'!$G$14+СВЦЭМ!$D$10+'СЕТ СН'!$G$5-'СЕТ СН'!$G$24</f>
        <v>2805.8491038500001</v>
      </c>
      <c r="D52" s="36">
        <f>SUMIFS(СВЦЭМ!$D$33:$D$776,СВЦЭМ!$A$33:$A$776,$A52,СВЦЭМ!$B$33:$B$776,D$47)+'СЕТ СН'!$G$14+СВЦЭМ!$D$10+'СЕТ СН'!$G$5-'СЕТ СН'!$G$24</f>
        <v>2830.0509854000002</v>
      </c>
      <c r="E52" s="36">
        <f>SUMIFS(СВЦЭМ!$D$33:$D$776,СВЦЭМ!$A$33:$A$776,$A52,СВЦЭМ!$B$33:$B$776,E$47)+'СЕТ СН'!$G$14+СВЦЭМ!$D$10+'СЕТ СН'!$G$5-'СЕТ СН'!$G$24</f>
        <v>2850.1154481899998</v>
      </c>
      <c r="F52" s="36">
        <f>SUMIFS(СВЦЭМ!$D$33:$D$776,СВЦЭМ!$A$33:$A$776,$A52,СВЦЭМ!$B$33:$B$776,F$47)+'СЕТ СН'!$G$14+СВЦЭМ!$D$10+'СЕТ СН'!$G$5-'СЕТ СН'!$G$24</f>
        <v>2844.4360023199997</v>
      </c>
      <c r="G52" s="36">
        <f>SUMIFS(СВЦЭМ!$D$33:$D$776,СВЦЭМ!$A$33:$A$776,$A52,СВЦЭМ!$B$33:$B$776,G$47)+'СЕТ СН'!$G$14+СВЦЭМ!$D$10+'СЕТ СН'!$G$5-'СЕТ СН'!$G$24</f>
        <v>2840.28605234</v>
      </c>
      <c r="H52" s="36">
        <f>SUMIFS(СВЦЭМ!$D$33:$D$776,СВЦЭМ!$A$33:$A$776,$A52,СВЦЭМ!$B$33:$B$776,H$47)+'СЕТ СН'!$G$14+СВЦЭМ!$D$10+'СЕТ СН'!$G$5-'СЕТ СН'!$G$24</f>
        <v>2801.1697749599998</v>
      </c>
      <c r="I52" s="36">
        <f>SUMIFS(СВЦЭМ!$D$33:$D$776,СВЦЭМ!$A$33:$A$776,$A52,СВЦЭМ!$B$33:$B$776,I$47)+'СЕТ СН'!$G$14+СВЦЭМ!$D$10+'СЕТ СН'!$G$5-'СЕТ СН'!$G$24</f>
        <v>2753.68107078</v>
      </c>
      <c r="J52" s="36">
        <f>SUMIFS(СВЦЭМ!$D$33:$D$776,СВЦЭМ!$A$33:$A$776,$A52,СВЦЭМ!$B$33:$B$776,J$47)+'СЕТ СН'!$G$14+СВЦЭМ!$D$10+'СЕТ СН'!$G$5-'СЕТ СН'!$G$24</f>
        <v>2689.4233543400001</v>
      </c>
      <c r="K52" s="36">
        <f>SUMIFS(СВЦЭМ!$D$33:$D$776,СВЦЭМ!$A$33:$A$776,$A52,СВЦЭМ!$B$33:$B$776,K$47)+'СЕТ СН'!$G$14+СВЦЭМ!$D$10+'СЕТ СН'!$G$5-'СЕТ СН'!$G$24</f>
        <v>2598.3429297399998</v>
      </c>
      <c r="L52" s="36">
        <f>SUMIFS(СВЦЭМ!$D$33:$D$776,СВЦЭМ!$A$33:$A$776,$A52,СВЦЭМ!$B$33:$B$776,L$47)+'СЕТ СН'!$G$14+СВЦЭМ!$D$10+'СЕТ СН'!$G$5-'СЕТ СН'!$G$24</f>
        <v>2561.7075400700001</v>
      </c>
      <c r="M52" s="36">
        <f>SUMIFS(СВЦЭМ!$D$33:$D$776,СВЦЭМ!$A$33:$A$776,$A52,СВЦЭМ!$B$33:$B$776,M$47)+'СЕТ СН'!$G$14+СВЦЭМ!$D$10+'СЕТ СН'!$G$5-'СЕТ СН'!$G$24</f>
        <v>2563.4456634600001</v>
      </c>
      <c r="N52" s="36">
        <f>SUMIFS(СВЦЭМ!$D$33:$D$776,СВЦЭМ!$A$33:$A$776,$A52,СВЦЭМ!$B$33:$B$776,N$47)+'СЕТ СН'!$G$14+СВЦЭМ!$D$10+'СЕТ СН'!$G$5-'СЕТ СН'!$G$24</f>
        <v>2563.1017993199998</v>
      </c>
      <c r="O52" s="36">
        <f>SUMIFS(СВЦЭМ!$D$33:$D$776,СВЦЭМ!$A$33:$A$776,$A52,СВЦЭМ!$B$33:$B$776,O$47)+'СЕТ СН'!$G$14+СВЦЭМ!$D$10+'СЕТ СН'!$G$5-'СЕТ СН'!$G$24</f>
        <v>2576.0134286100001</v>
      </c>
      <c r="P52" s="36">
        <f>SUMIFS(СВЦЭМ!$D$33:$D$776,СВЦЭМ!$A$33:$A$776,$A52,СВЦЭМ!$B$33:$B$776,P$47)+'СЕТ СН'!$G$14+СВЦЭМ!$D$10+'СЕТ СН'!$G$5-'СЕТ СН'!$G$24</f>
        <v>2589.8722047000001</v>
      </c>
      <c r="Q52" s="36">
        <f>SUMIFS(СВЦЭМ!$D$33:$D$776,СВЦЭМ!$A$33:$A$776,$A52,СВЦЭМ!$B$33:$B$776,Q$47)+'СЕТ СН'!$G$14+СВЦЭМ!$D$10+'СЕТ СН'!$G$5-'СЕТ СН'!$G$24</f>
        <v>2596.13818412</v>
      </c>
      <c r="R52" s="36">
        <f>SUMIFS(СВЦЭМ!$D$33:$D$776,СВЦЭМ!$A$33:$A$776,$A52,СВЦЭМ!$B$33:$B$776,R$47)+'СЕТ СН'!$G$14+СВЦЭМ!$D$10+'СЕТ СН'!$G$5-'СЕТ СН'!$G$24</f>
        <v>2593.2711957500001</v>
      </c>
      <c r="S52" s="36">
        <f>SUMIFS(СВЦЭМ!$D$33:$D$776,СВЦЭМ!$A$33:$A$776,$A52,СВЦЭМ!$B$33:$B$776,S$47)+'СЕТ СН'!$G$14+СВЦЭМ!$D$10+'СЕТ СН'!$G$5-'СЕТ СН'!$G$24</f>
        <v>2595.2249885800002</v>
      </c>
      <c r="T52" s="36">
        <f>SUMIFS(СВЦЭМ!$D$33:$D$776,СВЦЭМ!$A$33:$A$776,$A52,СВЦЭМ!$B$33:$B$776,T$47)+'СЕТ СН'!$G$14+СВЦЭМ!$D$10+'СЕТ СН'!$G$5-'СЕТ СН'!$G$24</f>
        <v>2586.9928555900001</v>
      </c>
      <c r="U52" s="36">
        <f>SUMIFS(СВЦЭМ!$D$33:$D$776,СВЦЭМ!$A$33:$A$776,$A52,СВЦЭМ!$B$33:$B$776,U$47)+'СЕТ СН'!$G$14+СВЦЭМ!$D$10+'СЕТ СН'!$G$5-'СЕТ СН'!$G$24</f>
        <v>2579.1528604599998</v>
      </c>
      <c r="V52" s="36">
        <f>SUMIFS(СВЦЭМ!$D$33:$D$776,СВЦЭМ!$A$33:$A$776,$A52,СВЦЭМ!$B$33:$B$776,V$47)+'СЕТ СН'!$G$14+СВЦЭМ!$D$10+'СЕТ СН'!$G$5-'СЕТ СН'!$G$24</f>
        <v>2561.8707903700001</v>
      </c>
      <c r="W52" s="36">
        <f>SUMIFS(СВЦЭМ!$D$33:$D$776,СВЦЭМ!$A$33:$A$776,$A52,СВЦЭМ!$B$33:$B$776,W$47)+'СЕТ СН'!$G$14+СВЦЭМ!$D$10+'СЕТ СН'!$G$5-'СЕТ СН'!$G$24</f>
        <v>2551.0405054499997</v>
      </c>
      <c r="X52" s="36">
        <f>SUMIFS(СВЦЭМ!$D$33:$D$776,СВЦЭМ!$A$33:$A$776,$A52,СВЦЭМ!$B$33:$B$776,X$47)+'СЕТ СН'!$G$14+СВЦЭМ!$D$10+'СЕТ СН'!$G$5-'СЕТ СН'!$G$24</f>
        <v>2579.4342834099998</v>
      </c>
      <c r="Y52" s="36">
        <f>SUMIFS(СВЦЭМ!$D$33:$D$776,СВЦЭМ!$A$33:$A$776,$A52,СВЦЭМ!$B$33:$B$776,Y$47)+'СЕТ СН'!$G$14+СВЦЭМ!$D$10+'СЕТ СН'!$G$5-'СЕТ СН'!$G$24</f>
        <v>2654.2241315800002</v>
      </c>
    </row>
    <row r="53" spans="1:25" ht="15.75" x14ac:dyDescent="0.2">
      <c r="A53" s="35">
        <f t="shared" si="1"/>
        <v>43988</v>
      </c>
      <c r="B53" s="36">
        <f>SUMIFS(СВЦЭМ!$D$33:$D$776,СВЦЭМ!$A$33:$A$776,$A53,СВЦЭМ!$B$33:$B$776,B$47)+'СЕТ СН'!$G$14+СВЦЭМ!$D$10+'СЕТ СН'!$G$5-'СЕТ СН'!$G$24</f>
        <v>2722.9630857900002</v>
      </c>
      <c r="C53" s="36">
        <f>SUMIFS(СВЦЭМ!$D$33:$D$776,СВЦЭМ!$A$33:$A$776,$A53,СВЦЭМ!$B$33:$B$776,C$47)+'СЕТ СН'!$G$14+СВЦЭМ!$D$10+'СЕТ СН'!$G$5-'СЕТ СН'!$G$24</f>
        <v>2748.4456549400002</v>
      </c>
      <c r="D53" s="36">
        <f>SUMIFS(СВЦЭМ!$D$33:$D$776,СВЦЭМ!$A$33:$A$776,$A53,СВЦЭМ!$B$33:$B$776,D$47)+'СЕТ СН'!$G$14+СВЦЭМ!$D$10+'СЕТ СН'!$G$5-'СЕТ СН'!$G$24</f>
        <v>2769.8506541400002</v>
      </c>
      <c r="E53" s="36">
        <f>SUMIFS(СВЦЭМ!$D$33:$D$776,СВЦЭМ!$A$33:$A$776,$A53,СВЦЭМ!$B$33:$B$776,E$47)+'СЕТ СН'!$G$14+СВЦЭМ!$D$10+'СЕТ СН'!$G$5-'СЕТ СН'!$G$24</f>
        <v>2783.6343459999998</v>
      </c>
      <c r="F53" s="36">
        <f>SUMIFS(СВЦЭМ!$D$33:$D$776,СВЦЭМ!$A$33:$A$776,$A53,СВЦЭМ!$B$33:$B$776,F$47)+'СЕТ СН'!$G$14+СВЦЭМ!$D$10+'СЕТ СН'!$G$5-'СЕТ СН'!$G$24</f>
        <v>2783.4376027999997</v>
      </c>
      <c r="G53" s="36">
        <f>SUMIFS(СВЦЭМ!$D$33:$D$776,СВЦЭМ!$A$33:$A$776,$A53,СВЦЭМ!$B$33:$B$776,G$47)+'СЕТ СН'!$G$14+СВЦЭМ!$D$10+'СЕТ СН'!$G$5-'СЕТ СН'!$G$24</f>
        <v>2777.5705420300001</v>
      </c>
      <c r="H53" s="36">
        <f>SUMIFS(СВЦЭМ!$D$33:$D$776,СВЦЭМ!$A$33:$A$776,$A53,СВЦЭМ!$B$33:$B$776,H$47)+'СЕТ СН'!$G$14+СВЦЭМ!$D$10+'СЕТ СН'!$G$5-'СЕТ СН'!$G$24</f>
        <v>2815.5194456899999</v>
      </c>
      <c r="I53" s="36">
        <f>SUMIFS(СВЦЭМ!$D$33:$D$776,СВЦЭМ!$A$33:$A$776,$A53,СВЦЭМ!$B$33:$B$776,I$47)+'СЕТ СН'!$G$14+СВЦЭМ!$D$10+'СЕТ СН'!$G$5-'СЕТ СН'!$G$24</f>
        <v>2782.9040089499999</v>
      </c>
      <c r="J53" s="36">
        <f>SUMIFS(СВЦЭМ!$D$33:$D$776,СВЦЭМ!$A$33:$A$776,$A53,СВЦЭМ!$B$33:$B$776,J$47)+'СЕТ СН'!$G$14+СВЦЭМ!$D$10+'СЕТ СН'!$G$5-'СЕТ СН'!$G$24</f>
        <v>2719.35105398</v>
      </c>
      <c r="K53" s="36">
        <f>SUMIFS(СВЦЭМ!$D$33:$D$776,СВЦЭМ!$A$33:$A$776,$A53,СВЦЭМ!$B$33:$B$776,K$47)+'СЕТ СН'!$G$14+СВЦЭМ!$D$10+'СЕТ СН'!$G$5-'СЕТ СН'!$G$24</f>
        <v>2602.7460199799998</v>
      </c>
      <c r="L53" s="36">
        <f>SUMIFS(СВЦЭМ!$D$33:$D$776,СВЦЭМ!$A$33:$A$776,$A53,СВЦЭМ!$B$33:$B$776,L$47)+'СЕТ СН'!$G$14+СВЦЭМ!$D$10+'СЕТ СН'!$G$5-'СЕТ СН'!$G$24</f>
        <v>2531.62860847</v>
      </c>
      <c r="M53" s="36">
        <f>SUMIFS(СВЦЭМ!$D$33:$D$776,СВЦЭМ!$A$33:$A$776,$A53,СВЦЭМ!$B$33:$B$776,M$47)+'СЕТ СН'!$G$14+СВЦЭМ!$D$10+'СЕТ СН'!$G$5-'СЕТ СН'!$G$24</f>
        <v>2526.99172688</v>
      </c>
      <c r="N53" s="36">
        <f>SUMIFS(СВЦЭМ!$D$33:$D$776,СВЦЭМ!$A$33:$A$776,$A53,СВЦЭМ!$B$33:$B$776,N$47)+'СЕТ СН'!$G$14+СВЦЭМ!$D$10+'СЕТ СН'!$G$5-'СЕТ СН'!$G$24</f>
        <v>2546.95035358</v>
      </c>
      <c r="O53" s="36">
        <f>SUMIFS(СВЦЭМ!$D$33:$D$776,СВЦЭМ!$A$33:$A$776,$A53,СВЦЭМ!$B$33:$B$776,O$47)+'СЕТ СН'!$G$14+СВЦЭМ!$D$10+'СЕТ СН'!$G$5-'СЕТ СН'!$G$24</f>
        <v>2580.4692397499998</v>
      </c>
      <c r="P53" s="36">
        <f>SUMIFS(СВЦЭМ!$D$33:$D$776,СВЦЭМ!$A$33:$A$776,$A53,СВЦЭМ!$B$33:$B$776,P$47)+'СЕТ СН'!$G$14+СВЦЭМ!$D$10+'СЕТ СН'!$G$5-'СЕТ СН'!$G$24</f>
        <v>2585.2633089700003</v>
      </c>
      <c r="Q53" s="36">
        <f>SUMIFS(СВЦЭМ!$D$33:$D$776,СВЦЭМ!$A$33:$A$776,$A53,СВЦЭМ!$B$33:$B$776,Q$47)+'СЕТ СН'!$G$14+СВЦЭМ!$D$10+'СЕТ СН'!$G$5-'СЕТ СН'!$G$24</f>
        <v>2587.9875229899999</v>
      </c>
      <c r="R53" s="36">
        <f>SUMIFS(СВЦЭМ!$D$33:$D$776,СВЦЭМ!$A$33:$A$776,$A53,СВЦЭМ!$B$33:$B$776,R$47)+'СЕТ СН'!$G$14+СВЦЭМ!$D$10+'СЕТ СН'!$G$5-'СЕТ СН'!$G$24</f>
        <v>2581.7860960799999</v>
      </c>
      <c r="S53" s="36">
        <f>SUMIFS(СВЦЭМ!$D$33:$D$776,СВЦЭМ!$A$33:$A$776,$A53,СВЦЭМ!$B$33:$B$776,S$47)+'СЕТ СН'!$G$14+СВЦЭМ!$D$10+'СЕТ СН'!$G$5-'СЕТ СН'!$G$24</f>
        <v>2586.5690150400001</v>
      </c>
      <c r="T53" s="36">
        <f>SUMIFS(СВЦЭМ!$D$33:$D$776,СВЦЭМ!$A$33:$A$776,$A53,СВЦЭМ!$B$33:$B$776,T$47)+'СЕТ СН'!$G$14+СВЦЭМ!$D$10+'СЕТ СН'!$G$5-'СЕТ СН'!$G$24</f>
        <v>2580.8046601799997</v>
      </c>
      <c r="U53" s="36">
        <f>SUMIFS(СВЦЭМ!$D$33:$D$776,СВЦЭМ!$A$33:$A$776,$A53,СВЦЭМ!$B$33:$B$776,U$47)+'СЕТ СН'!$G$14+СВЦЭМ!$D$10+'СЕТ СН'!$G$5-'СЕТ СН'!$G$24</f>
        <v>2563.0960510499999</v>
      </c>
      <c r="V53" s="36">
        <f>SUMIFS(СВЦЭМ!$D$33:$D$776,СВЦЭМ!$A$33:$A$776,$A53,СВЦЭМ!$B$33:$B$776,V$47)+'СЕТ СН'!$G$14+СВЦЭМ!$D$10+'СЕТ СН'!$G$5-'СЕТ СН'!$G$24</f>
        <v>2524.5316352700002</v>
      </c>
      <c r="W53" s="36">
        <f>SUMIFS(СВЦЭМ!$D$33:$D$776,СВЦЭМ!$A$33:$A$776,$A53,СВЦЭМ!$B$33:$B$776,W$47)+'СЕТ СН'!$G$14+СВЦЭМ!$D$10+'СЕТ СН'!$G$5-'СЕТ СН'!$G$24</f>
        <v>2508.0000731999999</v>
      </c>
      <c r="X53" s="36">
        <f>SUMIFS(СВЦЭМ!$D$33:$D$776,СВЦЭМ!$A$33:$A$776,$A53,СВЦЭМ!$B$33:$B$776,X$47)+'СЕТ СН'!$G$14+СВЦЭМ!$D$10+'СЕТ СН'!$G$5-'СЕТ СН'!$G$24</f>
        <v>2543.0065868399997</v>
      </c>
      <c r="Y53" s="36">
        <f>SUMIFS(СВЦЭМ!$D$33:$D$776,СВЦЭМ!$A$33:$A$776,$A53,СВЦЭМ!$B$33:$B$776,Y$47)+'СЕТ СН'!$G$14+СВЦЭМ!$D$10+'СЕТ СН'!$G$5-'СЕТ СН'!$G$24</f>
        <v>2648.83826262</v>
      </c>
    </row>
    <row r="54" spans="1:25" ht="15.75" x14ac:dyDescent="0.2">
      <c r="A54" s="35">
        <f t="shared" si="1"/>
        <v>43989</v>
      </c>
      <c r="B54" s="36">
        <f>SUMIFS(СВЦЭМ!$D$33:$D$776,СВЦЭМ!$A$33:$A$776,$A54,СВЦЭМ!$B$33:$B$776,B$47)+'СЕТ СН'!$G$14+СВЦЭМ!$D$10+'СЕТ СН'!$G$5-'СЕТ СН'!$G$24</f>
        <v>2755.3964596800001</v>
      </c>
      <c r="C54" s="36">
        <f>SUMIFS(СВЦЭМ!$D$33:$D$776,СВЦЭМ!$A$33:$A$776,$A54,СВЦЭМ!$B$33:$B$776,C$47)+'СЕТ СН'!$G$14+СВЦЭМ!$D$10+'СЕТ СН'!$G$5-'СЕТ СН'!$G$24</f>
        <v>2774.2620589200001</v>
      </c>
      <c r="D54" s="36">
        <f>SUMIFS(СВЦЭМ!$D$33:$D$776,СВЦЭМ!$A$33:$A$776,$A54,СВЦЭМ!$B$33:$B$776,D$47)+'СЕТ СН'!$G$14+СВЦЭМ!$D$10+'СЕТ СН'!$G$5-'СЕТ СН'!$G$24</f>
        <v>2784.4281546900002</v>
      </c>
      <c r="E54" s="36">
        <f>SUMIFS(СВЦЭМ!$D$33:$D$776,СВЦЭМ!$A$33:$A$776,$A54,СВЦЭМ!$B$33:$B$776,E$47)+'СЕТ СН'!$G$14+СВЦЭМ!$D$10+'СЕТ СН'!$G$5-'СЕТ СН'!$G$24</f>
        <v>2784.4623483400001</v>
      </c>
      <c r="F54" s="36">
        <f>SUMIFS(СВЦЭМ!$D$33:$D$776,СВЦЭМ!$A$33:$A$776,$A54,СВЦЭМ!$B$33:$B$776,F$47)+'СЕТ СН'!$G$14+СВЦЭМ!$D$10+'СЕТ СН'!$G$5-'СЕТ СН'!$G$24</f>
        <v>2772.7145636300002</v>
      </c>
      <c r="G54" s="36">
        <f>SUMIFS(СВЦЭМ!$D$33:$D$776,СВЦЭМ!$A$33:$A$776,$A54,СВЦЭМ!$B$33:$B$776,G$47)+'СЕТ СН'!$G$14+СВЦЭМ!$D$10+'СЕТ СН'!$G$5-'СЕТ СН'!$G$24</f>
        <v>2778.4877395799999</v>
      </c>
      <c r="H54" s="36">
        <f>SUMIFS(СВЦЭМ!$D$33:$D$776,СВЦЭМ!$A$33:$A$776,$A54,СВЦЭМ!$B$33:$B$776,H$47)+'СЕТ СН'!$G$14+СВЦЭМ!$D$10+'СЕТ СН'!$G$5-'СЕТ СН'!$G$24</f>
        <v>2784.5104175299998</v>
      </c>
      <c r="I54" s="36">
        <f>SUMIFS(СВЦЭМ!$D$33:$D$776,СВЦЭМ!$A$33:$A$776,$A54,СВЦЭМ!$B$33:$B$776,I$47)+'СЕТ СН'!$G$14+СВЦЭМ!$D$10+'СЕТ СН'!$G$5-'СЕТ СН'!$G$24</f>
        <v>2800.3531726400001</v>
      </c>
      <c r="J54" s="36">
        <f>SUMIFS(СВЦЭМ!$D$33:$D$776,СВЦЭМ!$A$33:$A$776,$A54,СВЦЭМ!$B$33:$B$776,J$47)+'СЕТ СН'!$G$14+СВЦЭМ!$D$10+'СЕТ СН'!$G$5-'СЕТ СН'!$G$24</f>
        <v>2761.3581580800001</v>
      </c>
      <c r="K54" s="36">
        <f>SUMIFS(СВЦЭМ!$D$33:$D$776,СВЦЭМ!$A$33:$A$776,$A54,СВЦЭМ!$B$33:$B$776,K$47)+'СЕТ СН'!$G$14+СВЦЭМ!$D$10+'СЕТ СН'!$G$5-'СЕТ СН'!$G$24</f>
        <v>2667.46147552</v>
      </c>
      <c r="L54" s="36">
        <f>SUMIFS(СВЦЭМ!$D$33:$D$776,СВЦЭМ!$A$33:$A$776,$A54,СВЦЭМ!$B$33:$B$776,L$47)+'СЕТ СН'!$G$14+СВЦЭМ!$D$10+'СЕТ СН'!$G$5-'СЕТ СН'!$G$24</f>
        <v>2581.2845369900001</v>
      </c>
      <c r="M54" s="36">
        <f>SUMIFS(СВЦЭМ!$D$33:$D$776,СВЦЭМ!$A$33:$A$776,$A54,СВЦЭМ!$B$33:$B$776,M$47)+'СЕТ СН'!$G$14+СВЦЭМ!$D$10+'СЕТ СН'!$G$5-'СЕТ СН'!$G$24</f>
        <v>2548.5560800499998</v>
      </c>
      <c r="N54" s="36">
        <f>SUMIFS(СВЦЭМ!$D$33:$D$776,СВЦЭМ!$A$33:$A$776,$A54,СВЦЭМ!$B$33:$B$776,N$47)+'СЕТ СН'!$G$14+СВЦЭМ!$D$10+'СЕТ СН'!$G$5-'СЕТ СН'!$G$24</f>
        <v>2544.7101314800002</v>
      </c>
      <c r="O54" s="36">
        <f>SUMIFS(СВЦЭМ!$D$33:$D$776,СВЦЭМ!$A$33:$A$776,$A54,СВЦЭМ!$B$33:$B$776,O$47)+'СЕТ СН'!$G$14+СВЦЭМ!$D$10+'СЕТ СН'!$G$5-'СЕТ СН'!$G$24</f>
        <v>2538.97468682</v>
      </c>
      <c r="P54" s="36">
        <f>SUMIFS(СВЦЭМ!$D$33:$D$776,СВЦЭМ!$A$33:$A$776,$A54,СВЦЭМ!$B$33:$B$776,P$47)+'СЕТ СН'!$G$14+СВЦЭМ!$D$10+'СЕТ СН'!$G$5-'СЕТ СН'!$G$24</f>
        <v>2552.15922151</v>
      </c>
      <c r="Q54" s="36">
        <f>SUMIFS(СВЦЭМ!$D$33:$D$776,СВЦЭМ!$A$33:$A$776,$A54,СВЦЭМ!$B$33:$B$776,Q$47)+'СЕТ СН'!$G$14+СВЦЭМ!$D$10+'СЕТ СН'!$G$5-'СЕТ СН'!$G$24</f>
        <v>2561.1248589699999</v>
      </c>
      <c r="R54" s="36">
        <f>SUMIFS(СВЦЭМ!$D$33:$D$776,СВЦЭМ!$A$33:$A$776,$A54,СВЦЭМ!$B$33:$B$776,R$47)+'СЕТ СН'!$G$14+СВЦЭМ!$D$10+'СЕТ СН'!$G$5-'СЕТ СН'!$G$24</f>
        <v>2556.9125718999999</v>
      </c>
      <c r="S54" s="36">
        <f>SUMIFS(СВЦЭМ!$D$33:$D$776,СВЦЭМ!$A$33:$A$776,$A54,СВЦЭМ!$B$33:$B$776,S$47)+'СЕТ СН'!$G$14+СВЦЭМ!$D$10+'СЕТ СН'!$G$5-'СЕТ СН'!$G$24</f>
        <v>2562.90621397</v>
      </c>
      <c r="T54" s="36">
        <f>SUMIFS(СВЦЭМ!$D$33:$D$776,СВЦЭМ!$A$33:$A$776,$A54,СВЦЭМ!$B$33:$B$776,T$47)+'СЕТ СН'!$G$14+СВЦЭМ!$D$10+'СЕТ СН'!$G$5-'СЕТ СН'!$G$24</f>
        <v>2549.7585248400001</v>
      </c>
      <c r="U54" s="36">
        <f>SUMIFS(СВЦЭМ!$D$33:$D$776,СВЦЭМ!$A$33:$A$776,$A54,СВЦЭМ!$B$33:$B$776,U$47)+'СЕТ СН'!$G$14+СВЦЭМ!$D$10+'СЕТ СН'!$G$5-'СЕТ СН'!$G$24</f>
        <v>2521.3955937400001</v>
      </c>
      <c r="V54" s="36">
        <f>SUMIFS(СВЦЭМ!$D$33:$D$776,СВЦЭМ!$A$33:$A$776,$A54,СВЦЭМ!$B$33:$B$776,V$47)+'СЕТ СН'!$G$14+СВЦЭМ!$D$10+'СЕТ СН'!$G$5-'СЕТ СН'!$G$24</f>
        <v>2485.44779767</v>
      </c>
      <c r="W54" s="36">
        <f>SUMIFS(СВЦЭМ!$D$33:$D$776,СВЦЭМ!$A$33:$A$776,$A54,СВЦЭМ!$B$33:$B$776,W$47)+'СЕТ СН'!$G$14+СВЦЭМ!$D$10+'СЕТ СН'!$G$5-'СЕТ СН'!$G$24</f>
        <v>2478.5022807699997</v>
      </c>
      <c r="X54" s="36">
        <f>SUMIFS(СВЦЭМ!$D$33:$D$776,СВЦЭМ!$A$33:$A$776,$A54,СВЦЭМ!$B$33:$B$776,X$47)+'СЕТ СН'!$G$14+СВЦЭМ!$D$10+'СЕТ СН'!$G$5-'СЕТ СН'!$G$24</f>
        <v>2505.2604235200001</v>
      </c>
      <c r="Y54" s="36">
        <f>SUMIFS(СВЦЭМ!$D$33:$D$776,СВЦЭМ!$A$33:$A$776,$A54,СВЦЭМ!$B$33:$B$776,Y$47)+'СЕТ СН'!$G$14+СВЦЭМ!$D$10+'СЕТ СН'!$G$5-'СЕТ СН'!$G$24</f>
        <v>2606.5478537700001</v>
      </c>
    </row>
    <row r="55" spans="1:25" ht="15.75" x14ac:dyDescent="0.2">
      <c r="A55" s="35">
        <f t="shared" si="1"/>
        <v>43990</v>
      </c>
      <c r="B55" s="36">
        <f>SUMIFS(СВЦЭМ!$D$33:$D$776,СВЦЭМ!$A$33:$A$776,$A55,СВЦЭМ!$B$33:$B$776,B$47)+'СЕТ СН'!$G$14+СВЦЭМ!$D$10+'СЕТ СН'!$G$5-'СЕТ СН'!$G$24</f>
        <v>2738.6174615700002</v>
      </c>
      <c r="C55" s="36">
        <f>SUMIFS(СВЦЭМ!$D$33:$D$776,СВЦЭМ!$A$33:$A$776,$A55,СВЦЭМ!$B$33:$B$776,C$47)+'СЕТ СН'!$G$14+СВЦЭМ!$D$10+'СЕТ СН'!$G$5-'СЕТ СН'!$G$24</f>
        <v>2771.92528554</v>
      </c>
      <c r="D55" s="36">
        <f>SUMIFS(СВЦЭМ!$D$33:$D$776,СВЦЭМ!$A$33:$A$776,$A55,СВЦЭМ!$B$33:$B$776,D$47)+'СЕТ СН'!$G$14+СВЦЭМ!$D$10+'СЕТ СН'!$G$5-'СЕТ СН'!$G$24</f>
        <v>2802.2424759699998</v>
      </c>
      <c r="E55" s="36">
        <f>SUMIFS(СВЦЭМ!$D$33:$D$776,СВЦЭМ!$A$33:$A$776,$A55,СВЦЭМ!$B$33:$B$776,E$47)+'СЕТ СН'!$G$14+СВЦЭМ!$D$10+'СЕТ СН'!$G$5-'СЕТ СН'!$G$24</f>
        <v>2810.1811207400001</v>
      </c>
      <c r="F55" s="36">
        <f>SUMIFS(СВЦЭМ!$D$33:$D$776,СВЦЭМ!$A$33:$A$776,$A55,СВЦЭМ!$B$33:$B$776,F$47)+'СЕТ СН'!$G$14+СВЦЭМ!$D$10+'СЕТ СН'!$G$5-'СЕТ СН'!$G$24</f>
        <v>2803.0408633799998</v>
      </c>
      <c r="G55" s="36">
        <f>SUMIFS(СВЦЭМ!$D$33:$D$776,СВЦЭМ!$A$33:$A$776,$A55,СВЦЭМ!$B$33:$B$776,G$47)+'СЕТ СН'!$G$14+СВЦЭМ!$D$10+'СЕТ СН'!$G$5-'СЕТ СН'!$G$24</f>
        <v>2801.4390562500002</v>
      </c>
      <c r="H55" s="36">
        <f>SUMIFS(СВЦЭМ!$D$33:$D$776,СВЦЭМ!$A$33:$A$776,$A55,СВЦЭМ!$B$33:$B$776,H$47)+'СЕТ СН'!$G$14+СВЦЭМ!$D$10+'СЕТ СН'!$G$5-'СЕТ СН'!$G$24</f>
        <v>2796.51677952</v>
      </c>
      <c r="I55" s="36">
        <f>SUMIFS(СВЦЭМ!$D$33:$D$776,СВЦЭМ!$A$33:$A$776,$A55,СВЦЭМ!$B$33:$B$776,I$47)+'СЕТ СН'!$G$14+СВЦЭМ!$D$10+'СЕТ СН'!$G$5-'СЕТ СН'!$G$24</f>
        <v>2793.0727594099999</v>
      </c>
      <c r="J55" s="36">
        <f>SUMIFS(СВЦЭМ!$D$33:$D$776,СВЦЭМ!$A$33:$A$776,$A55,СВЦЭМ!$B$33:$B$776,J$47)+'СЕТ СН'!$G$14+СВЦЭМ!$D$10+'СЕТ СН'!$G$5-'СЕТ СН'!$G$24</f>
        <v>2717.1805847800001</v>
      </c>
      <c r="K55" s="36">
        <f>SUMIFS(СВЦЭМ!$D$33:$D$776,СВЦЭМ!$A$33:$A$776,$A55,СВЦЭМ!$B$33:$B$776,K$47)+'СЕТ СН'!$G$14+СВЦЭМ!$D$10+'СЕТ СН'!$G$5-'СЕТ СН'!$G$24</f>
        <v>2600.1008121099999</v>
      </c>
      <c r="L55" s="36">
        <f>SUMIFS(СВЦЭМ!$D$33:$D$776,СВЦЭМ!$A$33:$A$776,$A55,СВЦЭМ!$B$33:$B$776,L$47)+'СЕТ СН'!$G$14+СВЦЭМ!$D$10+'СЕТ СН'!$G$5-'СЕТ СН'!$G$24</f>
        <v>2538.1917826999997</v>
      </c>
      <c r="M55" s="36">
        <f>SUMIFS(СВЦЭМ!$D$33:$D$776,СВЦЭМ!$A$33:$A$776,$A55,СВЦЭМ!$B$33:$B$776,M$47)+'СЕТ СН'!$G$14+СВЦЭМ!$D$10+'СЕТ СН'!$G$5-'СЕТ СН'!$G$24</f>
        <v>2522.8297612699998</v>
      </c>
      <c r="N55" s="36">
        <f>SUMIFS(СВЦЭМ!$D$33:$D$776,СВЦЭМ!$A$33:$A$776,$A55,СВЦЭМ!$B$33:$B$776,N$47)+'СЕТ СН'!$G$14+СВЦЭМ!$D$10+'СЕТ СН'!$G$5-'СЕТ СН'!$G$24</f>
        <v>2532.4089868900001</v>
      </c>
      <c r="O55" s="36">
        <f>SUMIFS(СВЦЭМ!$D$33:$D$776,СВЦЭМ!$A$33:$A$776,$A55,СВЦЭМ!$B$33:$B$776,O$47)+'СЕТ СН'!$G$14+СВЦЭМ!$D$10+'СЕТ СН'!$G$5-'СЕТ СН'!$G$24</f>
        <v>2547.3559825299999</v>
      </c>
      <c r="P55" s="36">
        <f>SUMIFS(СВЦЭМ!$D$33:$D$776,СВЦЭМ!$A$33:$A$776,$A55,СВЦЭМ!$B$33:$B$776,P$47)+'СЕТ СН'!$G$14+СВЦЭМ!$D$10+'СЕТ СН'!$G$5-'СЕТ СН'!$G$24</f>
        <v>2545.67297641</v>
      </c>
      <c r="Q55" s="36">
        <f>SUMIFS(СВЦЭМ!$D$33:$D$776,СВЦЭМ!$A$33:$A$776,$A55,СВЦЭМ!$B$33:$B$776,Q$47)+'СЕТ СН'!$G$14+СВЦЭМ!$D$10+'СЕТ СН'!$G$5-'СЕТ СН'!$G$24</f>
        <v>2549.6931943300001</v>
      </c>
      <c r="R55" s="36">
        <f>SUMIFS(СВЦЭМ!$D$33:$D$776,СВЦЭМ!$A$33:$A$776,$A55,СВЦЭМ!$B$33:$B$776,R$47)+'СЕТ СН'!$G$14+СВЦЭМ!$D$10+'СЕТ СН'!$G$5-'СЕТ СН'!$G$24</f>
        <v>2547.6777538900001</v>
      </c>
      <c r="S55" s="36">
        <f>SUMIFS(СВЦЭМ!$D$33:$D$776,СВЦЭМ!$A$33:$A$776,$A55,СВЦЭМ!$B$33:$B$776,S$47)+'СЕТ СН'!$G$14+СВЦЭМ!$D$10+'СЕТ СН'!$G$5-'СЕТ СН'!$G$24</f>
        <v>2564.7074081599999</v>
      </c>
      <c r="T55" s="36">
        <f>SUMIFS(СВЦЭМ!$D$33:$D$776,СВЦЭМ!$A$33:$A$776,$A55,СВЦЭМ!$B$33:$B$776,T$47)+'СЕТ СН'!$G$14+СВЦЭМ!$D$10+'СЕТ СН'!$G$5-'СЕТ СН'!$G$24</f>
        <v>2551.3699629299999</v>
      </c>
      <c r="U55" s="36">
        <f>SUMIFS(СВЦЭМ!$D$33:$D$776,СВЦЭМ!$A$33:$A$776,$A55,СВЦЭМ!$B$33:$B$776,U$47)+'СЕТ СН'!$G$14+СВЦЭМ!$D$10+'СЕТ СН'!$G$5-'СЕТ СН'!$G$24</f>
        <v>2548.1054586</v>
      </c>
      <c r="V55" s="36">
        <f>SUMIFS(СВЦЭМ!$D$33:$D$776,СВЦЭМ!$A$33:$A$776,$A55,СВЦЭМ!$B$33:$B$776,V$47)+'СЕТ СН'!$G$14+СВЦЭМ!$D$10+'СЕТ СН'!$G$5-'СЕТ СН'!$G$24</f>
        <v>2515.2267028900001</v>
      </c>
      <c r="W55" s="36">
        <f>SUMIFS(СВЦЭМ!$D$33:$D$776,СВЦЭМ!$A$33:$A$776,$A55,СВЦЭМ!$B$33:$B$776,W$47)+'СЕТ СН'!$G$14+СВЦЭМ!$D$10+'СЕТ СН'!$G$5-'СЕТ СН'!$G$24</f>
        <v>2503.7642900800001</v>
      </c>
      <c r="X55" s="36">
        <f>SUMIFS(СВЦЭМ!$D$33:$D$776,СВЦЭМ!$A$33:$A$776,$A55,СВЦЭМ!$B$33:$B$776,X$47)+'СЕТ СН'!$G$14+СВЦЭМ!$D$10+'СЕТ СН'!$G$5-'СЕТ СН'!$G$24</f>
        <v>2547.9353573500002</v>
      </c>
      <c r="Y55" s="36">
        <f>SUMIFS(СВЦЭМ!$D$33:$D$776,СВЦЭМ!$A$33:$A$776,$A55,СВЦЭМ!$B$33:$B$776,Y$47)+'СЕТ СН'!$G$14+СВЦЭМ!$D$10+'СЕТ СН'!$G$5-'СЕТ СН'!$G$24</f>
        <v>2614.7093621399999</v>
      </c>
    </row>
    <row r="56" spans="1:25" ht="15.75" x14ac:dyDescent="0.2">
      <c r="A56" s="35">
        <f t="shared" si="1"/>
        <v>43991</v>
      </c>
      <c r="B56" s="36">
        <f>SUMIFS(СВЦЭМ!$D$33:$D$776,СВЦЭМ!$A$33:$A$776,$A56,СВЦЭМ!$B$33:$B$776,B$47)+'СЕТ СН'!$G$14+СВЦЭМ!$D$10+'СЕТ СН'!$G$5-'СЕТ СН'!$G$24</f>
        <v>2721.8069688599999</v>
      </c>
      <c r="C56" s="36">
        <f>SUMIFS(СВЦЭМ!$D$33:$D$776,СВЦЭМ!$A$33:$A$776,$A56,СВЦЭМ!$B$33:$B$776,C$47)+'СЕТ СН'!$G$14+СВЦЭМ!$D$10+'СЕТ СН'!$G$5-'СЕТ СН'!$G$24</f>
        <v>2763.3498068899999</v>
      </c>
      <c r="D56" s="36">
        <f>SUMIFS(СВЦЭМ!$D$33:$D$776,СВЦЭМ!$A$33:$A$776,$A56,СВЦЭМ!$B$33:$B$776,D$47)+'СЕТ СН'!$G$14+СВЦЭМ!$D$10+'СЕТ СН'!$G$5-'СЕТ СН'!$G$24</f>
        <v>2780.4553093499999</v>
      </c>
      <c r="E56" s="36">
        <f>SUMIFS(СВЦЭМ!$D$33:$D$776,СВЦЭМ!$A$33:$A$776,$A56,СВЦЭМ!$B$33:$B$776,E$47)+'СЕТ СН'!$G$14+СВЦЭМ!$D$10+'СЕТ СН'!$G$5-'СЕТ СН'!$G$24</f>
        <v>2788.26502338</v>
      </c>
      <c r="F56" s="36">
        <f>SUMIFS(СВЦЭМ!$D$33:$D$776,СВЦЭМ!$A$33:$A$776,$A56,СВЦЭМ!$B$33:$B$776,F$47)+'СЕТ СН'!$G$14+СВЦЭМ!$D$10+'СЕТ СН'!$G$5-'СЕТ СН'!$G$24</f>
        <v>2781.4841893600001</v>
      </c>
      <c r="G56" s="36">
        <f>SUMIFS(СВЦЭМ!$D$33:$D$776,СВЦЭМ!$A$33:$A$776,$A56,СВЦЭМ!$B$33:$B$776,G$47)+'СЕТ СН'!$G$14+СВЦЭМ!$D$10+'СЕТ СН'!$G$5-'СЕТ СН'!$G$24</f>
        <v>2781.35895747</v>
      </c>
      <c r="H56" s="36">
        <f>SUMIFS(СВЦЭМ!$D$33:$D$776,СВЦЭМ!$A$33:$A$776,$A56,СВЦЭМ!$B$33:$B$776,H$47)+'СЕТ СН'!$G$14+СВЦЭМ!$D$10+'СЕТ СН'!$G$5-'СЕТ СН'!$G$24</f>
        <v>2766.23057328</v>
      </c>
      <c r="I56" s="36">
        <f>SUMIFS(СВЦЭМ!$D$33:$D$776,СВЦЭМ!$A$33:$A$776,$A56,СВЦЭМ!$B$33:$B$776,I$47)+'СЕТ СН'!$G$14+СВЦЭМ!$D$10+'СЕТ СН'!$G$5-'СЕТ СН'!$G$24</f>
        <v>2711.2298000199999</v>
      </c>
      <c r="J56" s="36">
        <f>SUMIFS(СВЦЭМ!$D$33:$D$776,СВЦЭМ!$A$33:$A$776,$A56,СВЦЭМ!$B$33:$B$776,J$47)+'СЕТ СН'!$G$14+СВЦЭМ!$D$10+'СЕТ СН'!$G$5-'СЕТ СН'!$G$24</f>
        <v>2646.2672423700001</v>
      </c>
      <c r="K56" s="36">
        <f>SUMIFS(СВЦЭМ!$D$33:$D$776,СВЦЭМ!$A$33:$A$776,$A56,СВЦЭМ!$B$33:$B$776,K$47)+'СЕТ СН'!$G$14+СВЦЭМ!$D$10+'СЕТ СН'!$G$5-'СЕТ СН'!$G$24</f>
        <v>2569.3754671799998</v>
      </c>
      <c r="L56" s="36">
        <f>SUMIFS(СВЦЭМ!$D$33:$D$776,СВЦЭМ!$A$33:$A$776,$A56,СВЦЭМ!$B$33:$B$776,L$47)+'СЕТ СН'!$G$14+СВЦЭМ!$D$10+'СЕТ СН'!$G$5-'СЕТ СН'!$G$24</f>
        <v>2537.2098153900001</v>
      </c>
      <c r="M56" s="36">
        <f>SUMIFS(СВЦЭМ!$D$33:$D$776,СВЦЭМ!$A$33:$A$776,$A56,СВЦЭМ!$B$33:$B$776,M$47)+'СЕТ СН'!$G$14+СВЦЭМ!$D$10+'СЕТ СН'!$G$5-'СЕТ СН'!$G$24</f>
        <v>2541.52064754</v>
      </c>
      <c r="N56" s="36">
        <f>SUMIFS(СВЦЭМ!$D$33:$D$776,СВЦЭМ!$A$33:$A$776,$A56,СВЦЭМ!$B$33:$B$776,N$47)+'СЕТ СН'!$G$14+СВЦЭМ!$D$10+'СЕТ СН'!$G$5-'СЕТ СН'!$G$24</f>
        <v>2565.4576070499998</v>
      </c>
      <c r="O56" s="36">
        <f>SUMIFS(СВЦЭМ!$D$33:$D$776,СВЦЭМ!$A$33:$A$776,$A56,СВЦЭМ!$B$33:$B$776,O$47)+'СЕТ СН'!$G$14+СВЦЭМ!$D$10+'СЕТ СН'!$G$5-'СЕТ СН'!$G$24</f>
        <v>2560.5138853500002</v>
      </c>
      <c r="P56" s="36">
        <f>SUMIFS(СВЦЭМ!$D$33:$D$776,СВЦЭМ!$A$33:$A$776,$A56,СВЦЭМ!$B$33:$B$776,P$47)+'СЕТ СН'!$G$14+СВЦЭМ!$D$10+'СЕТ СН'!$G$5-'СЕТ СН'!$G$24</f>
        <v>2573.6650996399999</v>
      </c>
      <c r="Q56" s="36">
        <f>SUMIFS(СВЦЭМ!$D$33:$D$776,СВЦЭМ!$A$33:$A$776,$A56,СВЦЭМ!$B$33:$B$776,Q$47)+'СЕТ СН'!$G$14+СВЦЭМ!$D$10+'СЕТ СН'!$G$5-'СЕТ СН'!$G$24</f>
        <v>2574.41514439</v>
      </c>
      <c r="R56" s="36">
        <f>SUMIFS(СВЦЭМ!$D$33:$D$776,СВЦЭМ!$A$33:$A$776,$A56,СВЦЭМ!$B$33:$B$776,R$47)+'СЕТ СН'!$G$14+СВЦЭМ!$D$10+'СЕТ СН'!$G$5-'СЕТ СН'!$G$24</f>
        <v>2574.09934492</v>
      </c>
      <c r="S56" s="36">
        <f>SUMIFS(СВЦЭМ!$D$33:$D$776,СВЦЭМ!$A$33:$A$776,$A56,СВЦЭМ!$B$33:$B$776,S$47)+'СЕТ СН'!$G$14+СВЦЭМ!$D$10+'СЕТ СН'!$G$5-'СЕТ СН'!$G$24</f>
        <v>2584.08271857</v>
      </c>
      <c r="T56" s="36">
        <f>SUMIFS(СВЦЭМ!$D$33:$D$776,СВЦЭМ!$A$33:$A$776,$A56,СВЦЭМ!$B$33:$B$776,T$47)+'СЕТ СН'!$G$14+СВЦЭМ!$D$10+'СЕТ СН'!$G$5-'СЕТ СН'!$G$24</f>
        <v>2575.7197891800001</v>
      </c>
      <c r="U56" s="36">
        <f>SUMIFS(СВЦЭМ!$D$33:$D$776,СВЦЭМ!$A$33:$A$776,$A56,СВЦЭМ!$B$33:$B$776,U$47)+'СЕТ СН'!$G$14+СВЦЭМ!$D$10+'СЕТ СН'!$G$5-'СЕТ СН'!$G$24</f>
        <v>2579.19922787</v>
      </c>
      <c r="V56" s="36">
        <f>SUMIFS(СВЦЭМ!$D$33:$D$776,СВЦЭМ!$A$33:$A$776,$A56,СВЦЭМ!$B$33:$B$776,V$47)+'СЕТ СН'!$G$14+СВЦЭМ!$D$10+'СЕТ СН'!$G$5-'СЕТ СН'!$G$24</f>
        <v>2584.2597772300001</v>
      </c>
      <c r="W56" s="36">
        <f>SUMIFS(СВЦЭМ!$D$33:$D$776,СВЦЭМ!$A$33:$A$776,$A56,СВЦЭМ!$B$33:$B$776,W$47)+'СЕТ СН'!$G$14+СВЦЭМ!$D$10+'СЕТ СН'!$G$5-'СЕТ СН'!$G$24</f>
        <v>2593.6815504300002</v>
      </c>
      <c r="X56" s="36">
        <f>SUMIFS(СВЦЭМ!$D$33:$D$776,СВЦЭМ!$A$33:$A$776,$A56,СВЦЭМ!$B$33:$B$776,X$47)+'СЕТ СН'!$G$14+СВЦЭМ!$D$10+'СЕТ СН'!$G$5-'СЕТ СН'!$G$24</f>
        <v>2583.15219278</v>
      </c>
      <c r="Y56" s="36">
        <f>SUMIFS(СВЦЭМ!$D$33:$D$776,СВЦЭМ!$A$33:$A$776,$A56,СВЦЭМ!$B$33:$B$776,Y$47)+'СЕТ СН'!$G$14+СВЦЭМ!$D$10+'СЕТ СН'!$G$5-'СЕТ СН'!$G$24</f>
        <v>2671.30041317</v>
      </c>
    </row>
    <row r="57" spans="1:25" ht="15.75" x14ac:dyDescent="0.2">
      <c r="A57" s="35">
        <f t="shared" si="1"/>
        <v>43992</v>
      </c>
      <c r="B57" s="36">
        <f>SUMIFS(СВЦЭМ!$D$33:$D$776,СВЦЭМ!$A$33:$A$776,$A57,СВЦЭМ!$B$33:$B$776,B$47)+'СЕТ СН'!$G$14+СВЦЭМ!$D$10+'СЕТ СН'!$G$5-'СЕТ СН'!$G$24</f>
        <v>2797.9246529299999</v>
      </c>
      <c r="C57" s="36">
        <f>SUMIFS(СВЦЭМ!$D$33:$D$776,СВЦЭМ!$A$33:$A$776,$A57,СВЦЭМ!$B$33:$B$776,C$47)+'СЕТ СН'!$G$14+СВЦЭМ!$D$10+'СЕТ СН'!$G$5-'СЕТ СН'!$G$24</f>
        <v>2810.9727452899997</v>
      </c>
      <c r="D57" s="36">
        <f>SUMIFS(СВЦЭМ!$D$33:$D$776,СВЦЭМ!$A$33:$A$776,$A57,СВЦЭМ!$B$33:$B$776,D$47)+'СЕТ СН'!$G$14+СВЦЭМ!$D$10+'СЕТ СН'!$G$5-'СЕТ СН'!$G$24</f>
        <v>2788.1448222499998</v>
      </c>
      <c r="E57" s="36">
        <f>SUMIFS(СВЦЭМ!$D$33:$D$776,СВЦЭМ!$A$33:$A$776,$A57,СВЦЭМ!$B$33:$B$776,E$47)+'СЕТ СН'!$G$14+СВЦЭМ!$D$10+'СЕТ СН'!$G$5-'СЕТ СН'!$G$24</f>
        <v>2792.22876391</v>
      </c>
      <c r="F57" s="36">
        <f>SUMIFS(СВЦЭМ!$D$33:$D$776,СВЦЭМ!$A$33:$A$776,$A57,СВЦЭМ!$B$33:$B$776,F$47)+'СЕТ СН'!$G$14+СВЦЭМ!$D$10+'СЕТ СН'!$G$5-'СЕТ СН'!$G$24</f>
        <v>2786.2965629199998</v>
      </c>
      <c r="G57" s="36">
        <f>SUMIFS(СВЦЭМ!$D$33:$D$776,СВЦЭМ!$A$33:$A$776,$A57,СВЦЭМ!$B$33:$B$776,G$47)+'СЕТ СН'!$G$14+СВЦЭМ!$D$10+'СЕТ СН'!$G$5-'СЕТ СН'!$G$24</f>
        <v>2784.1017969700001</v>
      </c>
      <c r="H57" s="36">
        <f>SUMIFS(СВЦЭМ!$D$33:$D$776,СВЦЭМ!$A$33:$A$776,$A57,СВЦЭМ!$B$33:$B$776,H$47)+'СЕТ СН'!$G$14+СВЦЭМ!$D$10+'СЕТ СН'!$G$5-'СЕТ СН'!$G$24</f>
        <v>2803.72428502</v>
      </c>
      <c r="I57" s="36">
        <f>SUMIFS(СВЦЭМ!$D$33:$D$776,СВЦЭМ!$A$33:$A$776,$A57,СВЦЭМ!$B$33:$B$776,I$47)+'СЕТ СН'!$G$14+СВЦЭМ!$D$10+'СЕТ СН'!$G$5-'СЕТ СН'!$G$24</f>
        <v>2773.0675602900001</v>
      </c>
      <c r="J57" s="36">
        <f>SUMIFS(СВЦЭМ!$D$33:$D$776,СВЦЭМ!$A$33:$A$776,$A57,СВЦЭМ!$B$33:$B$776,J$47)+'СЕТ СН'!$G$14+СВЦЭМ!$D$10+'СЕТ СН'!$G$5-'СЕТ СН'!$G$24</f>
        <v>2717.6443308899998</v>
      </c>
      <c r="K57" s="36">
        <f>SUMIFS(СВЦЭМ!$D$33:$D$776,СВЦЭМ!$A$33:$A$776,$A57,СВЦЭМ!$B$33:$B$776,K$47)+'СЕТ СН'!$G$14+СВЦЭМ!$D$10+'СЕТ СН'!$G$5-'СЕТ СН'!$G$24</f>
        <v>2628.1181005099997</v>
      </c>
      <c r="L57" s="36">
        <f>SUMIFS(СВЦЭМ!$D$33:$D$776,СВЦЭМ!$A$33:$A$776,$A57,СВЦЭМ!$B$33:$B$776,L$47)+'СЕТ СН'!$G$14+СВЦЭМ!$D$10+'СЕТ СН'!$G$5-'СЕТ СН'!$G$24</f>
        <v>2552.75767873</v>
      </c>
      <c r="M57" s="36">
        <f>SUMIFS(СВЦЭМ!$D$33:$D$776,СВЦЭМ!$A$33:$A$776,$A57,СВЦЭМ!$B$33:$B$776,M$47)+'СЕТ СН'!$G$14+СВЦЭМ!$D$10+'СЕТ СН'!$G$5-'СЕТ СН'!$G$24</f>
        <v>2563.3419318300002</v>
      </c>
      <c r="N57" s="36">
        <f>SUMIFS(СВЦЭМ!$D$33:$D$776,СВЦЭМ!$A$33:$A$776,$A57,СВЦЭМ!$B$33:$B$776,N$47)+'СЕТ СН'!$G$14+СВЦЭМ!$D$10+'СЕТ СН'!$G$5-'СЕТ СН'!$G$24</f>
        <v>2574.7992249200001</v>
      </c>
      <c r="O57" s="36">
        <f>SUMIFS(СВЦЭМ!$D$33:$D$776,СВЦЭМ!$A$33:$A$776,$A57,СВЦЭМ!$B$33:$B$776,O$47)+'СЕТ СН'!$G$14+СВЦЭМ!$D$10+'СЕТ СН'!$G$5-'СЕТ СН'!$G$24</f>
        <v>2572.5954130199998</v>
      </c>
      <c r="P57" s="36">
        <f>SUMIFS(СВЦЭМ!$D$33:$D$776,СВЦЭМ!$A$33:$A$776,$A57,СВЦЭМ!$B$33:$B$776,P$47)+'СЕТ СН'!$G$14+СВЦЭМ!$D$10+'СЕТ СН'!$G$5-'СЕТ СН'!$G$24</f>
        <v>2582.3178096500001</v>
      </c>
      <c r="Q57" s="36">
        <f>SUMIFS(СВЦЭМ!$D$33:$D$776,СВЦЭМ!$A$33:$A$776,$A57,СВЦЭМ!$B$33:$B$776,Q$47)+'СЕТ СН'!$G$14+СВЦЭМ!$D$10+'СЕТ СН'!$G$5-'СЕТ СН'!$G$24</f>
        <v>2590.44134485</v>
      </c>
      <c r="R57" s="36">
        <f>SUMIFS(СВЦЭМ!$D$33:$D$776,СВЦЭМ!$A$33:$A$776,$A57,СВЦЭМ!$B$33:$B$776,R$47)+'СЕТ СН'!$G$14+СВЦЭМ!$D$10+'СЕТ СН'!$G$5-'СЕТ СН'!$G$24</f>
        <v>2590.6690274100001</v>
      </c>
      <c r="S57" s="36">
        <f>SUMIFS(СВЦЭМ!$D$33:$D$776,СВЦЭМ!$A$33:$A$776,$A57,СВЦЭМ!$B$33:$B$776,S$47)+'СЕТ СН'!$G$14+СВЦЭМ!$D$10+'СЕТ СН'!$G$5-'СЕТ СН'!$G$24</f>
        <v>2595.6498122499997</v>
      </c>
      <c r="T57" s="36">
        <f>SUMIFS(СВЦЭМ!$D$33:$D$776,СВЦЭМ!$A$33:$A$776,$A57,СВЦЭМ!$B$33:$B$776,T$47)+'СЕТ СН'!$G$14+СВЦЭМ!$D$10+'СЕТ СН'!$G$5-'СЕТ СН'!$G$24</f>
        <v>2590.35450442</v>
      </c>
      <c r="U57" s="36">
        <f>SUMIFS(СВЦЭМ!$D$33:$D$776,СВЦЭМ!$A$33:$A$776,$A57,СВЦЭМ!$B$33:$B$776,U$47)+'СЕТ СН'!$G$14+СВЦЭМ!$D$10+'СЕТ СН'!$G$5-'СЕТ СН'!$G$24</f>
        <v>2578.3811435399998</v>
      </c>
      <c r="V57" s="36">
        <f>SUMIFS(СВЦЭМ!$D$33:$D$776,СВЦЭМ!$A$33:$A$776,$A57,СВЦЭМ!$B$33:$B$776,V$47)+'СЕТ СН'!$G$14+СВЦЭМ!$D$10+'СЕТ СН'!$G$5-'СЕТ СН'!$G$24</f>
        <v>2573.3050727899999</v>
      </c>
      <c r="W57" s="36">
        <f>SUMIFS(СВЦЭМ!$D$33:$D$776,СВЦЭМ!$A$33:$A$776,$A57,СВЦЭМ!$B$33:$B$776,W$47)+'СЕТ СН'!$G$14+СВЦЭМ!$D$10+'СЕТ СН'!$G$5-'СЕТ СН'!$G$24</f>
        <v>2575.4955613100001</v>
      </c>
      <c r="X57" s="36">
        <f>SUMIFS(СВЦЭМ!$D$33:$D$776,СВЦЭМ!$A$33:$A$776,$A57,СВЦЭМ!$B$33:$B$776,X$47)+'СЕТ СН'!$G$14+СВЦЭМ!$D$10+'СЕТ СН'!$G$5-'СЕТ СН'!$G$24</f>
        <v>2617.0682172799998</v>
      </c>
      <c r="Y57" s="36">
        <f>SUMIFS(СВЦЭМ!$D$33:$D$776,СВЦЭМ!$A$33:$A$776,$A57,СВЦЭМ!$B$33:$B$776,Y$47)+'СЕТ СН'!$G$14+СВЦЭМ!$D$10+'СЕТ СН'!$G$5-'СЕТ СН'!$G$24</f>
        <v>2716.2945509900001</v>
      </c>
    </row>
    <row r="58" spans="1:25" ht="15.75" x14ac:dyDescent="0.2">
      <c r="A58" s="35">
        <f t="shared" si="1"/>
        <v>43993</v>
      </c>
      <c r="B58" s="36">
        <f>SUMIFS(СВЦЭМ!$D$33:$D$776,СВЦЭМ!$A$33:$A$776,$A58,СВЦЭМ!$B$33:$B$776,B$47)+'СЕТ СН'!$G$14+СВЦЭМ!$D$10+'СЕТ СН'!$G$5-'СЕТ СН'!$G$24</f>
        <v>2831.2093477099997</v>
      </c>
      <c r="C58" s="36">
        <f>SUMIFS(СВЦЭМ!$D$33:$D$776,СВЦЭМ!$A$33:$A$776,$A58,СВЦЭМ!$B$33:$B$776,C$47)+'СЕТ СН'!$G$14+СВЦЭМ!$D$10+'СЕТ СН'!$G$5-'СЕТ СН'!$G$24</f>
        <v>2800.4454336999997</v>
      </c>
      <c r="D58" s="36">
        <f>SUMIFS(СВЦЭМ!$D$33:$D$776,СВЦЭМ!$A$33:$A$776,$A58,СВЦЭМ!$B$33:$B$776,D$47)+'СЕТ СН'!$G$14+СВЦЭМ!$D$10+'СЕТ СН'!$G$5-'СЕТ СН'!$G$24</f>
        <v>2777.9766298499999</v>
      </c>
      <c r="E58" s="36">
        <f>SUMIFS(СВЦЭМ!$D$33:$D$776,СВЦЭМ!$A$33:$A$776,$A58,СВЦЭМ!$B$33:$B$776,E$47)+'СЕТ СН'!$G$14+СВЦЭМ!$D$10+'СЕТ СН'!$G$5-'СЕТ СН'!$G$24</f>
        <v>2783.6888745900001</v>
      </c>
      <c r="F58" s="36">
        <f>SUMIFS(СВЦЭМ!$D$33:$D$776,СВЦЭМ!$A$33:$A$776,$A58,СВЦЭМ!$B$33:$B$776,F$47)+'СЕТ СН'!$G$14+СВЦЭМ!$D$10+'СЕТ СН'!$G$5-'СЕТ СН'!$G$24</f>
        <v>2775.4826953800002</v>
      </c>
      <c r="G58" s="36">
        <f>SUMIFS(СВЦЭМ!$D$33:$D$776,СВЦЭМ!$A$33:$A$776,$A58,СВЦЭМ!$B$33:$B$776,G$47)+'СЕТ СН'!$G$14+СВЦЭМ!$D$10+'СЕТ СН'!$G$5-'СЕТ СН'!$G$24</f>
        <v>2781.6683153700001</v>
      </c>
      <c r="H58" s="36">
        <f>SUMIFS(СВЦЭМ!$D$33:$D$776,СВЦЭМ!$A$33:$A$776,$A58,СВЦЭМ!$B$33:$B$776,H$47)+'СЕТ СН'!$G$14+СВЦЭМ!$D$10+'СЕТ СН'!$G$5-'СЕТ СН'!$G$24</f>
        <v>2799.50191227</v>
      </c>
      <c r="I58" s="36">
        <f>SUMIFS(СВЦЭМ!$D$33:$D$776,СВЦЭМ!$A$33:$A$776,$A58,СВЦЭМ!$B$33:$B$776,I$47)+'СЕТ СН'!$G$14+СВЦЭМ!$D$10+'СЕТ СН'!$G$5-'СЕТ СН'!$G$24</f>
        <v>2818.44252155</v>
      </c>
      <c r="J58" s="36">
        <f>SUMIFS(СВЦЭМ!$D$33:$D$776,СВЦЭМ!$A$33:$A$776,$A58,СВЦЭМ!$B$33:$B$776,J$47)+'СЕТ СН'!$G$14+СВЦЭМ!$D$10+'СЕТ СН'!$G$5-'СЕТ СН'!$G$24</f>
        <v>2750.5220304899999</v>
      </c>
      <c r="K58" s="36">
        <f>SUMIFS(СВЦЭМ!$D$33:$D$776,СВЦЭМ!$A$33:$A$776,$A58,СВЦЭМ!$B$33:$B$776,K$47)+'СЕТ СН'!$G$14+СВЦЭМ!$D$10+'СЕТ СН'!$G$5-'СЕТ СН'!$G$24</f>
        <v>2660.3196748800001</v>
      </c>
      <c r="L58" s="36">
        <f>SUMIFS(СВЦЭМ!$D$33:$D$776,СВЦЭМ!$A$33:$A$776,$A58,СВЦЭМ!$B$33:$B$776,L$47)+'СЕТ СН'!$G$14+СВЦЭМ!$D$10+'СЕТ СН'!$G$5-'СЕТ СН'!$G$24</f>
        <v>2595.2233513699998</v>
      </c>
      <c r="M58" s="36">
        <f>SUMIFS(СВЦЭМ!$D$33:$D$776,СВЦЭМ!$A$33:$A$776,$A58,СВЦЭМ!$B$33:$B$776,M$47)+'СЕТ СН'!$G$14+СВЦЭМ!$D$10+'СЕТ СН'!$G$5-'СЕТ СН'!$G$24</f>
        <v>2590.4628770999998</v>
      </c>
      <c r="N58" s="36">
        <f>SUMIFS(СВЦЭМ!$D$33:$D$776,СВЦЭМ!$A$33:$A$776,$A58,СВЦЭМ!$B$33:$B$776,N$47)+'СЕТ СН'!$G$14+СВЦЭМ!$D$10+'СЕТ СН'!$G$5-'СЕТ СН'!$G$24</f>
        <v>2588.6822427100001</v>
      </c>
      <c r="O58" s="36">
        <f>SUMIFS(СВЦЭМ!$D$33:$D$776,СВЦЭМ!$A$33:$A$776,$A58,СВЦЭМ!$B$33:$B$776,O$47)+'СЕТ СН'!$G$14+СВЦЭМ!$D$10+'СЕТ СН'!$G$5-'СЕТ СН'!$G$24</f>
        <v>2595.3085053200002</v>
      </c>
      <c r="P58" s="36">
        <f>SUMIFS(СВЦЭМ!$D$33:$D$776,СВЦЭМ!$A$33:$A$776,$A58,СВЦЭМ!$B$33:$B$776,P$47)+'СЕТ СН'!$G$14+СВЦЭМ!$D$10+'СЕТ СН'!$G$5-'СЕТ СН'!$G$24</f>
        <v>2603.7558669599998</v>
      </c>
      <c r="Q58" s="36">
        <f>SUMIFS(СВЦЭМ!$D$33:$D$776,СВЦЭМ!$A$33:$A$776,$A58,СВЦЭМ!$B$33:$B$776,Q$47)+'СЕТ СН'!$G$14+СВЦЭМ!$D$10+'СЕТ СН'!$G$5-'СЕТ СН'!$G$24</f>
        <v>2595.1284759800001</v>
      </c>
      <c r="R58" s="36">
        <f>SUMIFS(СВЦЭМ!$D$33:$D$776,СВЦЭМ!$A$33:$A$776,$A58,СВЦЭМ!$B$33:$B$776,R$47)+'СЕТ СН'!$G$14+СВЦЭМ!$D$10+'СЕТ СН'!$G$5-'СЕТ СН'!$G$24</f>
        <v>2595.1967214599999</v>
      </c>
      <c r="S58" s="36">
        <f>SUMIFS(СВЦЭМ!$D$33:$D$776,СВЦЭМ!$A$33:$A$776,$A58,СВЦЭМ!$B$33:$B$776,S$47)+'СЕТ СН'!$G$14+СВЦЭМ!$D$10+'СЕТ СН'!$G$5-'СЕТ СН'!$G$24</f>
        <v>2593.0634721699998</v>
      </c>
      <c r="T58" s="36">
        <f>SUMIFS(СВЦЭМ!$D$33:$D$776,СВЦЭМ!$A$33:$A$776,$A58,СВЦЭМ!$B$33:$B$776,T$47)+'СЕТ СН'!$G$14+СВЦЭМ!$D$10+'СЕТ СН'!$G$5-'СЕТ СН'!$G$24</f>
        <v>2596.9440572399999</v>
      </c>
      <c r="U58" s="36">
        <f>SUMIFS(СВЦЭМ!$D$33:$D$776,СВЦЭМ!$A$33:$A$776,$A58,СВЦЭМ!$B$33:$B$776,U$47)+'СЕТ СН'!$G$14+СВЦЭМ!$D$10+'СЕТ СН'!$G$5-'СЕТ СН'!$G$24</f>
        <v>2585.9765130800001</v>
      </c>
      <c r="V58" s="36">
        <f>SUMIFS(СВЦЭМ!$D$33:$D$776,СВЦЭМ!$A$33:$A$776,$A58,СВЦЭМ!$B$33:$B$776,V$47)+'СЕТ СН'!$G$14+СВЦЭМ!$D$10+'СЕТ СН'!$G$5-'СЕТ СН'!$G$24</f>
        <v>2573.70925691</v>
      </c>
      <c r="W58" s="36">
        <f>SUMIFS(СВЦЭМ!$D$33:$D$776,СВЦЭМ!$A$33:$A$776,$A58,СВЦЭМ!$B$33:$B$776,W$47)+'СЕТ СН'!$G$14+СВЦЭМ!$D$10+'СЕТ СН'!$G$5-'СЕТ СН'!$G$24</f>
        <v>2560.16216098</v>
      </c>
      <c r="X58" s="36">
        <f>SUMIFS(СВЦЭМ!$D$33:$D$776,СВЦЭМ!$A$33:$A$776,$A58,СВЦЭМ!$B$33:$B$776,X$47)+'СЕТ СН'!$G$14+СВЦЭМ!$D$10+'СЕТ СН'!$G$5-'СЕТ СН'!$G$24</f>
        <v>2599.8982005899998</v>
      </c>
      <c r="Y58" s="36">
        <f>SUMIFS(СВЦЭМ!$D$33:$D$776,СВЦЭМ!$A$33:$A$776,$A58,СВЦЭМ!$B$33:$B$776,Y$47)+'СЕТ СН'!$G$14+СВЦЭМ!$D$10+'СЕТ СН'!$G$5-'СЕТ СН'!$G$24</f>
        <v>2698.6192169999999</v>
      </c>
    </row>
    <row r="59" spans="1:25" ht="15.75" x14ac:dyDescent="0.2">
      <c r="A59" s="35">
        <f t="shared" si="1"/>
        <v>43994</v>
      </c>
      <c r="B59" s="36">
        <f>SUMIFS(СВЦЭМ!$D$33:$D$776,СВЦЭМ!$A$33:$A$776,$A59,СВЦЭМ!$B$33:$B$776,B$47)+'СЕТ СН'!$G$14+СВЦЭМ!$D$10+'СЕТ СН'!$G$5-'СЕТ СН'!$G$24</f>
        <v>2762.0074515000001</v>
      </c>
      <c r="C59" s="36">
        <f>SUMIFS(СВЦЭМ!$D$33:$D$776,СВЦЭМ!$A$33:$A$776,$A59,СВЦЭМ!$B$33:$B$776,C$47)+'СЕТ СН'!$G$14+СВЦЭМ!$D$10+'СЕТ СН'!$G$5-'СЕТ СН'!$G$24</f>
        <v>2814.73687221</v>
      </c>
      <c r="D59" s="36">
        <f>SUMIFS(СВЦЭМ!$D$33:$D$776,СВЦЭМ!$A$33:$A$776,$A59,СВЦЭМ!$B$33:$B$776,D$47)+'СЕТ СН'!$G$14+СВЦЭМ!$D$10+'СЕТ СН'!$G$5-'СЕТ СН'!$G$24</f>
        <v>2811.6587747799999</v>
      </c>
      <c r="E59" s="36">
        <f>SUMIFS(СВЦЭМ!$D$33:$D$776,СВЦЭМ!$A$33:$A$776,$A59,СВЦЭМ!$B$33:$B$776,E$47)+'СЕТ СН'!$G$14+СВЦЭМ!$D$10+'СЕТ СН'!$G$5-'СЕТ СН'!$G$24</f>
        <v>2794.7707426699999</v>
      </c>
      <c r="F59" s="36">
        <f>SUMIFS(СВЦЭМ!$D$33:$D$776,СВЦЭМ!$A$33:$A$776,$A59,СВЦЭМ!$B$33:$B$776,F$47)+'СЕТ СН'!$G$14+СВЦЭМ!$D$10+'СЕТ СН'!$G$5-'СЕТ СН'!$G$24</f>
        <v>2787.3264923900001</v>
      </c>
      <c r="G59" s="36">
        <f>SUMIFS(СВЦЭМ!$D$33:$D$776,СВЦЭМ!$A$33:$A$776,$A59,СВЦЭМ!$B$33:$B$776,G$47)+'СЕТ СН'!$G$14+СВЦЭМ!$D$10+'СЕТ СН'!$G$5-'СЕТ СН'!$G$24</f>
        <v>2797.5804681600002</v>
      </c>
      <c r="H59" s="36">
        <f>SUMIFS(СВЦЭМ!$D$33:$D$776,СВЦЭМ!$A$33:$A$776,$A59,СВЦЭМ!$B$33:$B$776,H$47)+'СЕТ СН'!$G$14+СВЦЭМ!$D$10+'СЕТ СН'!$G$5-'СЕТ СН'!$G$24</f>
        <v>2812.25676346</v>
      </c>
      <c r="I59" s="36">
        <f>SUMIFS(СВЦЭМ!$D$33:$D$776,СВЦЭМ!$A$33:$A$776,$A59,СВЦЭМ!$B$33:$B$776,I$47)+'СЕТ СН'!$G$14+СВЦЭМ!$D$10+'СЕТ СН'!$G$5-'СЕТ СН'!$G$24</f>
        <v>2788.3253174299998</v>
      </c>
      <c r="J59" s="36">
        <f>SUMIFS(СВЦЭМ!$D$33:$D$776,СВЦЭМ!$A$33:$A$776,$A59,СВЦЭМ!$B$33:$B$776,J$47)+'СЕТ СН'!$G$14+СВЦЭМ!$D$10+'СЕТ СН'!$G$5-'СЕТ СН'!$G$24</f>
        <v>2727.0056699100001</v>
      </c>
      <c r="K59" s="36">
        <f>SUMIFS(СВЦЭМ!$D$33:$D$776,СВЦЭМ!$A$33:$A$776,$A59,СВЦЭМ!$B$33:$B$776,K$47)+'СЕТ СН'!$G$14+СВЦЭМ!$D$10+'СЕТ СН'!$G$5-'СЕТ СН'!$G$24</f>
        <v>2615.96523613</v>
      </c>
      <c r="L59" s="36">
        <f>SUMIFS(СВЦЭМ!$D$33:$D$776,СВЦЭМ!$A$33:$A$776,$A59,СВЦЭМ!$B$33:$B$776,L$47)+'СЕТ СН'!$G$14+СВЦЭМ!$D$10+'СЕТ СН'!$G$5-'СЕТ СН'!$G$24</f>
        <v>2549.7457541399999</v>
      </c>
      <c r="M59" s="36">
        <f>SUMIFS(СВЦЭМ!$D$33:$D$776,СВЦЭМ!$A$33:$A$776,$A59,СВЦЭМ!$B$33:$B$776,M$47)+'СЕТ СН'!$G$14+СВЦЭМ!$D$10+'СЕТ СН'!$G$5-'СЕТ СН'!$G$24</f>
        <v>2544.9571437599998</v>
      </c>
      <c r="N59" s="36">
        <f>SUMIFS(СВЦЭМ!$D$33:$D$776,СВЦЭМ!$A$33:$A$776,$A59,СВЦЭМ!$B$33:$B$776,N$47)+'СЕТ СН'!$G$14+СВЦЭМ!$D$10+'СЕТ СН'!$G$5-'СЕТ СН'!$G$24</f>
        <v>2568.72572648</v>
      </c>
      <c r="O59" s="36">
        <f>SUMIFS(СВЦЭМ!$D$33:$D$776,СВЦЭМ!$A$33:$A$776,$A59,СВЦЭМ!$B$33:$B$776,O$47)+'СЕТ СН'!$G$14+СВЦЭМ!$D$10+'СЕТ СН'!$G$5-'СЕТ СН'!$G$24</f>
        <v>2579.6698678399998</v>
      </c>
      <c r="P59" s="36">
        <f>SUMIFS(СВЦЭМ!$D$33:$D$776,СВЦЭМ!$A$33:$A$776,$A59,СВЦЭМ!$B$33:$B$776,P$47)+'СЕТ СН'!$G$14+СВЦЭМ!$D$10+'СЕТ СН'!$G$5-'СЕТ СН'!$G$24</f>
        <v>2583.6922322400001</v>
      </c>
      <c r="Q59" s="36">
        <f>SUMIFS(СВЦЭМ!$D$33:$D$776,СВЦЭМ!$A$33:$A$776,$A59,СВЦЭМ!$B$33:$B$776,Q$47)+'СЕТ СН'!$G$14+СВЦЭМ!$D$10+'СЕТ СН'!$G$5-'СЕТ СН'!$G$24</f>
        <v>2570.3786618499998</v>
      </c>
      <c r="R59" s="36">
        <f>SUMIFS(СВЦЭМ!$D$33:$D$776,СВЦЭМ!$A$33:$A$776,$A59,СВЦЭМ!$B$33:$B$776,R$47)+'СЕТ СН'!$G$14+СВЦЭМ!$D$10+'СЕТ СН'!$G$5-'СЕТ СН'!$G$24</f>
        <v>2566.00569774</v>
      </c>
      <c r="S59" s="36">
        <f>SUMIFS(СВЦЭМ!$D$33:$D$776,СВЦЭМ!$A$33:$A$776,$A59,СВЦЭМ!$B$33:$B$776,S$47)+'СЕТ СН'!$G$14+СВЦЭМ!$D$10+'СЕТ СН'!$G$5-'СЕТ СН'!$G$24</f>
        <v>2570.4179969799998</v>
      </c>
      <c r="T59" s="36">
        <f>SUMIFS(СВЦЭМ!$D$33:$D$776,СВЦЭМ!$A$33:$A$776,$A59,СВЦЭМ!$B$33:$B$776,T$47)+'СЕТ СН'!$G$14+СВЦЭМ!$D$10+'СЕТ СН'!$G$5-'СЕТ СН'!$G$24</f>
        <v>2581.5163933399999</v>
      </c>
      <c r="U59" s="36">
        <f>SUMIFS(СВЦЭМ!$D$33:$D$776,СВЦЭМ!$A$33:$A$776,$A59,СВЦЭМ!$B$33:$B$776,U$47)+'СЕТ СН'!$G$14+СВЦЭМ!$D$10+'СЕТ СН'!$G$5-'СЕТ СН'!$G$24</f>
        <v>2572.9683007899998</v>
      </c>
      <c r="V59" s="36">
        <f>SUMIFS(СВЦЭМ!$D$33:$D$776,СВЦЭМ!$A$33:$A$776,$A59,СВЦЭМ!$B$33:$B$776,V$47)+'СЕТ СН'!$G$14+СВЦЭМ!$D$10+'СЕТ СН'!$G$5-'СЕТ СН'!$G$24</f>
        <v>2555.6475693100001</v>
      </c>
      <c r="W59" s="36">
        <f>SUMIFS(СВЦЭМ!$D$33:$D$776,СВЦЭМ!$A$33:$A$776,$A59,СВЦЭМ!$B$33:$B$776,W$47)+'СЕТ СН'!$G$14+СВЦЭМ!$D$10+'СЕТ СН'!$G$5-'СЕТ СН'!$G$24</f>
        <v>2542.5196623500001</v>
      </c>
      <c r="X59" s="36">
        <f>SUMIFS(СВЦЭМ!$D$33:$D$776,СВЦЭМ!$A$33:$A$776,$A59,СВЦЭМ!$B$33:$B$776,X$47)+'СЕТ СН'!$G$14+СВЦЭМ!$D$10+'СЕТ СН'!$G$5-'СЕТ СН'!$G$24</f>
        <v>2579.6459392299998</v>
      </c>
      <c r="Y59" s="36">
        <f>SUMIFS(СВЦЭМ!$D$33:$D$776,СВЦЭМ!$A$33:$A$776,$A59,СВЦЭМ!$B$33:$B$776,Y$47)+'СЕТ СН'!$G$14+СВЦЭМ!$D$10+'СЕТ СН'!$G$5-'СЕТ СН'!$G$24</f>
        <v>2684.9132874500001</v>
      </c>
    </row>
    <row r="60" spans="1:25" ht="15.75" x14ac:dyDescent="0.2">
      <c r="A60" s="35">
        <f t="shared" si="1"/>
        <v>43995</v>
      </c>
      <c r="B60" s="36">
        <f>SUMIFS(СВЦЭМ!$D$33:$D$776,СВЦЭМ!$A$33:$A$776,$A60,СВЦЭМ!$B$33:$B$776,B$47)+'СЕТ СН'!$G$14+СВЦЭМ!$D$10+'СЕТ СН'!$G$5-'СЕТ СН'!$G$24</f>
        <v>2718.3426082300002</v>
      </c>
      <c r="C60" s="36">
        <f>SUMIFS(СВЦЭМ!$D$33:$D$776,СВЦЭМ!$A$33:$A$776,$A60,СВЦЭМ!$B$33:$B$776,C$47)+'СЕТ СН'!$G$14+СВЦЭМ!$D$10+'СЕТ СН'!$G$5-'СЕТ СН'!$G$24</f>
        <v>2742.36890563</v>
      </c>
      <c r="D60" s="36">
        <f>SUMIFS(СВЦЭМ!$D$33:$D$776,СВЦЭМ!$A$33:$A$776,$A60,СВЦЭМ!$B$33:$B$776,D$47)+'СЕТ СН'!$G$14+СВЦЭМ!$D$10+'СЕТ СН'!$G$5-'СЕТ СН'!$G$24</f>
        <v>2767.09213641</v>
      </c>
      <c r="E60" s="36">
        <f>SUMIFS(СВЦЭМ!$D$33:$D$776,СВЦЭМ!$A$33:$A$776,$A60,СВЦЭМ!$B$33:$B$776,E$47)+'СЕТ СН'!$G$14+СВЦЭМ!$D$10+'СЕТ СН'!$G$5-'СЕТ СН'!$G$24</f>
        <v>2784.2945787399999</v>
      </c>
      <c r="F60" s="36">
        <f>SUMIFS(СВЦЭМ!$D$33:$D$776,СВЦЭМ!$A$33:$A$776,$A60,СВЦЭМ!$B$33:$B$776,F$47)+'СЕТ СН'!$G$14+СВЦЭМ!$D$10+'СЕТ СН'!$G$5-'СЕТ СН'!$G$24</f>
        <v>2784.5047953499998</v>
      </c>
      <c r="G60" s="36">
        <f>SUMIFS(СВЦЭМ!$D$33:$D$776,СВЦЭМ!$A$33:$A$776,$A60,СВЦЭМ!$B$33:$B$776,G$47)+'СЕТ СН'!$G$14+СВЦЭМ!$D$10+'СЕТ СН'!$G$5-'СЕТ СН'!$G$24</f>
        <v>2775.97680717</v>
      </c>
      <c r="H60" s="36">
        <f>SUMIFS(СВЦЭМ!$D$33:$D$776,СВЦЭМ!$A$33:$A$776,$A60,СВЦЭМ!$B$33:$B$776,H$47)+'СЕТ СН'!$G$14+СВЦЭМ!$D$10+'СЕТ СН'!$G$5-'СЕТ СН'!$G$24</f>
        <v>2764.5662901800001</v>
      </c>
      <c r="I60" s="36">
        <f>SUMIFS(СВЦЭМ!$D$33:$D$776,СВЦЭМ!$A$33:$A$776,$A60,СВЦЭМ!$B$33:$B$776,I$47)+'СЕТ СН'!$G$14+СВЦЭМ!$D$10+'СЕТ СН'!$G$5-'СЕТ СН'!$G$24</f>
        <v>2732.1868529200001</v>
      </c>
      <c r="J60" s="36">
        <f>SUMIFS(СВЦЭМ!$D$33:$D$776,СВЦЭМ!$A$33:$A$776,$A60,СВЦЭМ!$B$33:$B$776,J$47)+'СЕТ СН'!$G$14+СВЦЭМ!$D$10+'СЕТ СН'!$G$5-'СЕТ СН'!$G$24</f>
        <v>2679.1725058100001</v>
      </c>
      <c r="K60" s="36">
        <f>SUMIFS(СВЦЭМ!$D$33:$D$776,СВЦЭМ!$A$33:$A$776,$A60,СВЦЭМ!$B$33:$B$776,K$47)+'СЕТ СН'!$G$14+СВЦЭМ!$D$10+'СЕТ СН'!$G$5-'СЕТ СН'!$G$24</f>
        <v>2605.8821065900001</v>
      </c>
      <c r="L60" s="36">
        <f>SUMIFS(СВЦЭМ!$D$33:$D$776,СВЦЭМ!$A$33:$A$776,$A60,СВЦЭМ!$B$33:$B$776,L$47)+'СЕТ СН'!$G$14+СВЦЭМ!$D$10+'СЕТ СН'!$G$5-'СЕТ СН'!$G$24</f>
        <v>2546.00105932</v>
      </c>
      <c r="M60" s="36">
        <f>SUMIFS(СВЦЭМ!$D$33:$D$776,СВЦЭМ!$A$33:$A$776,$A60,СВЦЭМ!$B$33:$B$776,M$47)+'СЕТ СН'!$G$14+СВЦЭМ!$D$10+'СЕТ СН'!$G$5-'СЕТ СН'!$G$24</f>
        <v>2549.4885103900001</v>
      </c>
      <c r="N60" s="36">
        <f>SUMIFS(СВЦЭМ!$D$33:$D$776,СВЦЭМ!$A$33:$A$776,$A60,СВЦЭМ!$B$33:$B$776,N$47)+'СЕТ СН'!$G$14+СВЦЭМ!$D$10+'СЕТ СН'!$G$5-'СЕТ СН'!$G$24</f>
        <v>2554.4440443499998</v>
      </c>
      <c r="O60" s="36">
        <f>SUMIFS(СВЦЭМ!$D$33:$D$776,СВЦЭМ!$A$33:$A$776,$A60,СВЦЭМ!$B$33:$B$776,O$47)+'СЕТ СН'!$G$14+СВЦЭМ!$D$10+'СЕТ СН'!$G$5-'СЕТ СН'!$G$24</f>
        <v>2561.92471802</v>
      </c>
      <c r="P60" s="36">
        <f>SUMIFS(СВЦЭМ!$D$33:$D$776,СВЦЭМ!$A$33:$A$776,$A60,СВЦЭМ!$B$33:$B$776,P$47)+'СЕТ СН'!$G$14+СВЦЭМ!$D$10+'СЕТ СН'!$G$5-'СЕТ СН'!$G$24</f>
        <v>2567.85745868</v>
      </c>
      <c r="Q60" s="36">
        <f>SUMIFS(СВЦЭМ!$D$33:$D$776,СВЦЭМ!$A$33:$A$776,$A60,СВЦЭМ!$B$33:$B$776,Q$47)+'СЕТ СН'!$G$14+СВЦЭМ!$D$10+'СЕТ СН'!$G$5-'СЕТ СН'!$G$24</f>
        <v>2553.27722524</v>
      </c>
      <c r="R60" s="36">
        <f>SUMIFS(СВЦЭМ!$D$33:$D$776,СВЦЭМ!$A$33:$A$776,$A60,СВЦЭМ!$B$33:$B$776,R$47)+'СЕТ СН'!$G$14+СВЦЭМ!$D$10+'СЕТ СН'!$G$5-'СЕТ СН'!$G$24</f>
        <v>2550.3856651699998</v>
      </c>
      <c r="S60" s="36">
        <f>SUMIFS(СВЦЭМ!$D$33:$D$776,СВЦЭМ!$A$33:$A$776,$A60,СВЦЭМ!$B$33:$B$776,S$47)+'СЕТ СН'!$G$14+СВЦЭМ!$D$10+'СЕТ СН'!$G$5-'СЕТ СН'!$G$24</f>
        <v>2558.2582855599999</v>
      </c>
      <c r="T60" s="36">
        <f>SUMIFS(СВЦЭМ!$D$33:$D$776,СВЦЭМ!$A$33:$A$776,$A60,СВЦЭМ!$B$33:$B$776,T$47)+'СЕТ СН'!$G$14+СВЦЭМ!$D$10+'СЕТ СН'!$G$5-'СЕТ СН'!$G$24</f>
        <v>2565.5425659799998</v>
      </c>
      <c r="U60" s="36">
        <f>SUMIFS(СВЦЭМ!$D$33:$D$776,СВЦЭМ!$A$33:$A$776,$A60,СВЦЭМ!$B$33:$B$776,U$47)+'СЕТ СН'!$G$14+СВЦЭМ!$D$10+'СЕТ СН'!$G$5-'СЕТ СН'!$G$24</f>
        <v>2560.3757217500001</v>
      </c>
      <c r="V60" s="36">
        <f>SUMIFS(СВЦЭМ!$D$33:$D$776,СВЦЭМ!$A$33:$A$776,$A60,СВЦЭМ!$B$33:$B$776,V$47)+'СЕТ СН'!$G$14+СВЦЭМ!$D$10+'СЕТ СН'!$G$5-'СЕТ СН'!$G$24</f>
        <v>2557.5074409099998</v>
      </c>
      <c r="W60" s="36">
        <f>SUMIFS(СВЦЭМ!$D$33:$D$776,СВЦЭМ!$A$33:$A$776,$A60,СВЦЭМ!$B$33:$B$776,W$47)+'СЕТ СН'!$G$14+СВЦЭМ!$D$10+'СЕТ СН'!$G$5-'СЕТ СН'!$G$24</f>
        <v>2543.3232559899998</v>
      </c>
      <c r="X60" s="36">
        <f>SUMIFS(СВЦЭМ!$D$33:$D$776,СВЦЭМ!$A$33:$A$776,$A60,СВЦЭМ!$B$33:$B$776,X$47)+'СЕТ СН'!$G$14+СВЦЭМ!$D$10+'СЕТ СН'!$G$5-'СЕТ СН'!$G$24</f>
        <v>2564.6512007599999</v>
      </c>
      <c r="Y60" s="36">
        <f>SUMIFS(СВЦЭМ!$D$33:$D$776,СВЦЭМ!$A$33:$A$776,$A60,СВЦЭМ!$B$33:$B$776,Y$47)+'СЕТ СН'!$G$14+СВЦЭМ!$D$10+'СЕТ СН'!$G$5-'СЕТ СН'!$G$24</f>
        <v>2655.7270719399999</v>
      </c>
    </row>
    <row r="61" spans="1:25" ht="15.75" x14ac:dyDescent="0.2">
      <c r="A61" s="35">
        <f t="shared" si="1"/>
        <v>43996</v>
      </c>
      <c r="B61" s="36">
        <f>SUMIFS(СВЦЭМ!$D$33:$D$776,СВЦЭМ!$A$33:$A$776,$A61,СВЦЭМ!$B$33:$B$776,B$47)+'СЕТ СН'!$G$14+СВЦЭМ!$D$10+'СЕТ СН'!$G$5-'СЕТ СН'!$G$24</f>
        <v>2764.86122097</v>
      </c>
      <c r="C61" s="36">
        <f>SUMIFS(СВЦЭМ!$D$33:$D$776,СВЦЭМ!$A$33:$A$776,$A61,СВЦЭМ!$B$33:$B$776,C$47)+'СЕТ СН'!$G$14+СВЦЭМ!$D$10+'СЕТ СН'!$G$5-'СЕТ СН'!$G$24</f>
        <v>2792.6304101999999</v>
      </c>
      <c r="D61" s="36">
        <f>SUMIFS(СВЦЭМ!$D$33:$D$776,СВЦЭМ!$A$33:$A$776,$A61,СВЦЭМ!$B$33:$B$776,D$47)+'СЕТ СН'!$G$14+СВЦЭМ!$D$10+'СЕТ СН'!$G$5-'СЕТ СН'!$G$24</f>
        <v>2776.9189827599998</v>
      </c>
      <c r="E61" s="36">
        <f>SUMIFS(СВЦЭМ!$D$33:$D$776,СВЦЭМ!$A$33:$A$776,$A61,СВЦЭМ!$B$33:$B$776,E$47)+'СЕТ СН'!$G$14+СВЦЭМ!$D$10+'СЕТ СН'!$G$5-'СЕТ СН'!$G$24</f>
        <v>2768.4733619600001</v>
      </c>
      <c r="F61" s="36">
        <f>SUMIFS(СВЦЭМ!$D$33:$D$776,СВЦЭМ!$A$33:$A$776,$A61,СВЦЭМ!$B$33:$B$776,F$47)+'СЕТ СН'!$G$14+СВЦЭМ!$D$10+'СЕТ СН'!$G$5-'СЕТ СН'!$G$24</f>
        <v>2761.3726952400002</v>
      </c>
      <c r="G61" s="36">
        <f>SUMIFS(СВЦЭМ!$D$33:$D$776,СВЦЭМ!$A$33:$A$776,$A61,СВЦЭМ!$B$33:$B$776,G$47)+'СЕТ СН'!$G$14+СВЦЭМ!$D$10+'СЕТ СН'!$G$5-'СЕТ СН'!$G$24</f>
        <v>2771.6625037899998</v>
      </c>
      <c r="H61" s="36">
        <f>SUMIFS(СВЦЭМ!$D$33:$D$776,СВЦЭМ!$A$33:$A$776,$A61,СВЦЭМ!$B$33:$B$776,H$47)+'СЕТ СН'!$G$14+СВЦЭМ!$D$10+'СЕТ СН'!$G$5-'СЕТ СН'!$G$24</f>
        <v>2765.1757337099998</v>
      </c>
      <c r="I61" s="36">
        <f>SUMIFS(СВЦЭМ!$D$33:$D$776,СВЦЭМ!$A$33:$A$776,$A61,СВЦЭМ!$B$33:$B$776,I$47)+'СЕТ СН'!$G$14+СВЦЭМ!$D$10+'СЕТ СН'!$G$5-'СЕТ СН'!$G$24</f>
        <v>2783.3352371299998</v>
      </c>
      <c r="J61" s="36">
        <f>SUMIFS(СВЦЭМ!$D$33:$D$776,СВЦЭМ!$A$33:$A$776,$A61,СВЦЭМ!$B$33:$B$776,J$47)+'СЕТ СН'!$G$14+СВЦЭМ!$D$10+'СЕТ СН'!$G$5-'СЕТ СН'!$G$24</f>
        <v>2723.3757037400001</v>
      </c>
      <c r="K61" s="36">
        <f>SUMIFS(СВЦЭМ!$D$33:$D$776,СВЦЭМ!$A$33:$A$776,$A61,СВЦЭМ!$B$33:$B$776,K$47)+'СЕТ СН'!$G$14+СВЦЭМ!$D$10+'СЕТ СН'!$G$5-'СЕТ СН'!$G$24</f>
        <v>2601.4300048800001</v>
      </c>
      <c r="L61" s="36">
        <f>SUMIFS(СВЦЭМ!$D$33:$D$776,СВЦЭМ!$A$33:$A$776,$A61,СВЦЭМ!$B$33:$B$776,L$47)+'СЕТ СН'!$G$14+СВЦЭМ!$D$10+'СЕТ СН'!$G$5-'СЕТ СН'!$G$24</f>
        <v>2524.82523799</v>
      </c>
      <c r="M61" s="36">
        <f>SUMIFS(СВЦЭМ!$D$33:$D$776,СВЦЭМ!$A$33:$A$776,$A61,СВЦЭМ!$B$33:$B$776,M$47)+'СЕТ СН'!$G$14+СВЦЭМ!$D$10+'СЕТ СН'!$G$5-'СЕТ СН'!$G$24</f>
        <v>2523.2544995899998</v>
      </c>
      <c r="N61" s="36">
        <f>SUMIFS(СВЦЭМ!$D$33:$D$776,СВЦЭМ!$A$33:$A$776,$A61,СВЦЭМ!$B$33:$B$776,N$47)+'СЕТ СН'!$G$14+СВЦЭМ!$D$10+'СЕТ СН'!$G$5-'СЕТ СН'!$G$24</f>
        <v>2531.1844288799998</v>
      </c>
      <c r="O61" s="36">
        <f>SUMIFS(СВЦЭМ!$D$33:$D$776,СВЦЭМ!$A$33:$A$776,$A61,СВЦЭМ!$B$33:$B$776,O$47)+'СЕТ СН'!$G$14+СВЦЭМ!$D$10+'СЕТ СН'!$G$5-'СЕТ СН'!$G$24</f>
        <v>2528.7213934199999</v>
      </c>
      <c r="P61" s="36">
        <f>SUMIFS(СВЦЭМ!$D$33:$D$776,СВЦЭМ!$A$33:$A$776,$A61,СВЦЭМ!$B$33:$B$776,P$47)+'СЕТ СН'!$G$14+СВЦЭМ!$D$10+'СЕТ СН'!$G$5-'СЕТ СН'!$G$24</f>
        <v>2526.6699629499999</v>
      </c>
      <c r="Q61" s="36">
        <f>SUMIFS(СВЦЭМ!$D$33:$D$776,СВЦЭМ!$A$33:$A$776,$A61,СВЦЭМ!$B$33:$B$776,Q$47)+'СЕТ СН'!$G$14+СВЦЭМ!$D$10+'СЕТ СН'!$G$5-'СЕТ СН'!$G$24</f>
        <v>2512.6694999599999</v>
      </c>
      <c r="R61" s="36">
        <f>SUMIFS(СВЦЭМ!$D$33:$D$776,СВЦЭМ!$A$33:$A$776,$A61,СВЦЭМ!$B$33:$B$776,R$47)+'СЕТ СН'!$G$14+СВЦЭМ!$D$10+'СЕТ СН'!$G$5-'СЕТ СН'!$G$24</f>
        <v>2505.7034996900002</v>
      </c>
      <c r="S61" s="36">
        <f>SUMIFS(СВЦЭМ!$D$33:$D$776,СВЦЭМ!$A$33:$A$776,$A61,СВЦЭМ!$B$33:$B$776,S$47)+'СЕТ СН'!$G$14+СВЦЭМ!$D$10+'СЕТ СН'!$G$5-'СЕТ СН'!$G$24</f>
        <v>2517.1251001700002</v>
      </c>
      <c r="T61" s="36">
        <f>SUMIFS(СВЦЭМ!$D$33:$D$776,СВЦЭМ!$A$33:$A$776,$A61,СВЦЭМ!$B$33:$B$776,T$47)+'СЕТ СН'!$G$14+СВЦЭМ!$D$10+'СЕТ СН'!$G$5-'СЕТ СН'!$G$24</f>
        <v>2508.47714563</v>
      </c>
      <c r="U61" s="36">
        <f>SUMIFS(СВЦЭМ!$D$33:$D$776,СВЦЭМ!$A$33:$A$776,$A61,СВЦЭМ!$B$33:$B$776,U$47)+'СЕТ СН'!$G$14+СВЦЭМ!$D$10+'СЕТ СН'!$G$5-'СЕТ СН'!$G$24</f>
        <v>2496.16388478</v>
      </c>
      <c r="V61" s="36">
        <f>SUMIFS(СВЦЭМ!$D$33:$D$776,СВЦЭМ!$A$33:$A$776,$A61,СВЦЭМ!$B$33:$B$776,V$47)+'СЕТ СН'!$G$14+СВЦЭМ!$D$10+'СЕТ СН'!$G$5-'СЕТ СН'!$G$24</f>
        <v>2480.5277858300001</v>
      </c>
      <c r="W61" s="36">
        <f>SUMIFS(СВЦЭМ!$D$33:$D$776,СВЦЭМ!$A$33:$A$776,$A61,СВЦЭМ!$B$33:$B$776,W$47)+'СЕТ СН'!$G$14+СВЦЭМ!$D$10+'СЕТ СН'!$G$5-'СЕТ СН'!$G$24</f>
        <v>2476.96054357</v>
      </c>
      <c r="X61" s="36">
        <f>SUMIFS(СВЦЭМ!$D$33:$D$776,СВЦЭМ!$A$33:$A$776,$A61,СВЦЭМ!$B$33:$B$776,X$47)+'СЕТ СН'!$G$14+СВЦЭМ!$D$10+'СЕТ СН'!$G$5-'СЕТ СН'!$G$24</f>
        <v>2525.66248335</v>
      </c>
      <c r="Y61" s="36">
        <f>SUMIFS(СВЦЭМ!$D$33:$D$776,СВЦЭМ!$A$33:$A$776,$A61,СВЦЭМ!$B$33:$B$776,Y$47)+'СЕТ СН'!$G$14+СВЦЭМ!$D$10+'СЕТ СН'!$G$5-'СЕТ СН'!$G$24</f>
        <v>2646.4382960799999</v>
      </c>
    </row>
    <row r="62" spans="1:25" ht="15.75" x14ac:dyDescent="0.2">
      <c r="A62" s="35">
        <f t="shared" si="1"/>
        <v>43997</v>
      </c>
      <c r="B62" s="36">
        <f>SUMIFS(СВЦЭМ!$D$33:$D$776,СВЦЭМ!$A$33:$A$776,$A62,СВЦЭМ!$B$33:$B$776,B$47)+'СЕТ СН'!$G$14+СВЦЭМ!$D$10+'СЕТ СН'!$G$5-'СЕТ СН'!$G$24</f>
        <v>2721.9735244100002</v>
      </c>
      <c r="C62" s="36">
        <f>SUMIFS(СВЦЭМ!$D$33:$D$776,СВЦЭМ!$A$33:$A$776,$A62,СВЦЭМ!$B$33:$B$776,C$47)+'СЕТ СН'!$G$14+СВЦЭМ!$D$10+'СЕТ СН'!$G$5-'СЕТ СН'!$G$24</f>
        <v>2757.8155954499998</v>
      </c>
      <c r="D62" s="36">
        <f>SUMIFS(СВЦЭМ!$D$33:$D$776,СВЦЭМ!$A$33:$A$776,$A62,СВЦЭМ!$B$33:$B$776,D$47)+'СЕТ СН'!$G$14+СВЦЭМ!$D$10+'СЕТ СН'!$G$5-'СЕТ СН'!$G$24</f>
        <v>2783.3296963499997</v>
      </c>
      <c r="E62" s="36">
        <f>SUMIFS(СВЦЭМ!$D$33:$D$776,СВЦЭМ!$A$33:$A$776,$A62,СВЦЭМ!$B$33:$B$776,E$47)+'СЕТ СН'!$G$14+СВЦЭМ!$D$10+'СЕТ СН'!$G$5-'СЕТ СН'!$G$24</f>
        <v>2787.1233059699998</v>
      </c>
      <c r="F62" s="36">
        <f>SUMIFS(СВЦЭМ!$D$33:$D$776,СВЦЭМ!$A$33:$A$776,$A62,СВЦЭМ!$B$33:$B$776,F$47)+'СЕТ СН'!$G$14+СВЦЭМ!$D$10+'СЕТ СН'!$G$5-'СЕТ СН'!$G$24</f>
        <v>2778.4606809500001</v>
      </c>
      <c r="G62" s="36">
        <f>SUMIFS(СВЦЭМ!$D$33:$D$776,СВЦЭМ!$A$33:$A$776,$A62,СВЦЭМ!$B$33:$B$776,G$47)+'СЕТ СН'!$G$14+СВЦЭМ!$D$10+'СЕТ СН'!$G$5-'СЕТ СН'!$G$24</f>
        <v>2789.50206411</v>
      </c>
      <c r="H62" s="36">
        <f>SUMIFS(СВЦЭМ!$D$33:$D$776,СВЦЭМ!$A$33:$A$776,$A62,СВЦЭМ!$B$33:$B$776,H$47)+'СЕТ СН'!$G$14+СВЦЭМ!$D$10+'СЕТ СН'!$G$5-'СЕТ СН'!$G$24</f>
        <v>2766.4571300899997</v>
      </c>
      <c r="I62" s="36">
        <f>SUMIFS(СВЦЭМ!$D$33:$D$776,СВЦЭМ!$A$33:$A$776,$A62,СВЦЭМ!$B$33:$B$776,I$47)+'СЕТ СН'!$G$14+СВЦЭМ!$D$10+'СЕТ СН'!$G$5-'СЕТ СН'!$G$24</f>
        <v>2730.5446248799999</v>
      </c>
      <c r="J62" s="36">
        <f>SUMIFS(СВЦЭМ!$D$33:$D$776,СВЦЭМ!$A$33:$A$776,$A62,СВЦЭМ!$B$33:$B$776,J$47)+'СЕТ СН'!$G$14+СВЦЭМ!$D$10+'СЕТ СН'!$G$5-'СЕТ СН'!$G$24</f>
        <v>2658.51675295</v>
      </c>
      <c r="K62" s="36">
        <f>SUMIFS(СВЦЭМ!$D$33:$D$776,СВЦЭМ!$A$33:$A$776,$A62,СВЦЭМ!$B$33:$B$776,K$47)+'СЕТ СН'!$G$14+СВЦЭМ!$D$10+'СЕТ СН'!$G$5-'СЕТ СН'!$G$24</f>
        <v>2585.4751202899997</v>
      </c>
      <c r="L62" s="36">
        <f>SUMIFS(СВЦЭМ!$D$33:$D$776,СВЦЭМ!$A$33:$A$776,$A62,СВЦЭМ!$B$33:$B$776,L$47)+'СЕТ СН'!$G$14+СВЦЭМ!$D$10+'СЕТ СН'!$G$5-'СЕТ СН'!$G$24</f>
        <v>2541.8125339600001</v>
      </c>
      <c r="M62" s="36">
        <f>SUMIFS(СВЦЭМ!$D$33:$D$776,СВЦЭМ!$A$33:$A$776,$A62,СВЦЭМ!$B$33:$B$776,M$47)+'СЕТ СН'!$G$14+СВЦЭМ!$D$10+'СЕТ СН'!$G$5-'СЕТ СН'!$G$24</f>
        <v>2557.7245387200001</v>
      </c>
      <c r="N62" s="36">
        <f>SUMIFS(СВЦЭМ!$D$33:$D$776,СВЦЭМ!$A$33:$A$776,$A62,СВЦЭМ!$B$33:$B$776,N$47)+'СЕТ СН'!$G$14+СВЦЭМ!$D$10+'СЕТ СН'!$G$5-'СЕТ СН'!$G$24</f>
        <v>2560.54732109</v>
      </c>
      <c r="O62" s="36">
        <f>SUMIFS(СВЦЭМ!$D$33:$D$776,СВЦЭМ!$A$33:$A$776,$A62,СВЦЭМ!$B$33:$B$776,O$47)+'СЕТ СН'!$G$14+СВЦЭМ!$D$10+'СЕТ СН'!$G$5-'СЕТ СН'!$G$24</f>
        <v>2575.8363436300001</v>
      </c>
      <c r="P62" s="36">
        <f>SUMIFS(СВЦЭМ!$D$33:$D$776,СВЦЭМ!$A$33:$A$776,$A62,СВЦЭМ!$B$33:$B$776,P$47)+'СЕТ СН'!$G$14+СВЦЭМ!$D$10+'СЕТ СН'!$G$5-'СЕТ СН'!$G$24</f>
        <v>2585.72617876</v>
      </c>
      <c r="Q62" s="36">
        <f>SUMIFS(СВЦЭМ!$D$33:$D$776,СВЦЭМ!$A$33:$A$776,$A62,СВЦЭМ!$B$33:$B$776,Q$47)+'СЕТ СН'!$G$14+СВЦЭМ!$D$10+'СЕТ СН'!$G$5-'СЕТ СН'!$G$24</f>
        <v>2578.6921613700001</v>
      </c>
      <c r="R62" s="36">
        <f>SUMIFS(СВЦЭМ!$D$33:$D$776,СВЦЭМ!$A$33:$A$776,$A62,СВЦЭМ!$B$33:$B$776,R$47)+'СЕТ СН'!$G$14+СВЦЭМ!$D$10+'СЕТ СН'!$G$5-'СЕТ СН'!$G$24</f>
        <v>2577.5932529299998</v>
      </c>
      <c r="S62" s="36">
        <f>SUMIFS(СВЦЭМ!$D$33:$D$776,СВЦЭМ!$A$33:$A$776,$A62,СВЦЭМ!$B$33:$B$776,S$47)+'СЕТ СН'!$G$14+СВЦЭМ!$D$10+'СЕТ СН'!$G$5-'СЕТ СН'!$G$24</f>
        <v>2575.2381786000001</v>
      </c>
      <c r="T62" s="36">
        <f>SUMIFS(СВЦЭМ!$D$33:$D$776,СВЦЭМ!$A$33:$A$776,$A62,СВЦЭМ!$B$33:$B$776,T$47)+'СЕТ СН'!$G$14+СВЦЭМ!$D$10+'СЕТ СН'!$G$5-'СЕТ СН'!$G$24</f>
        <v>2573.8601776400001</v>
      </c>
      <c r="U62" s="36">
        <f>SUMIFS(СВЦЭМ!$D$33:$D$776,СВЦЭМ!$A$33:$A$776,$A62,СВЦЭМ!$B$33:$B$776,U$47)+'СЕТ СН'!$G$14+СВЦЭМ!$D$10+'СЕТ СН'!$G$5-'СЕТ СН'!$G$24</f>
        <v>2566.6105784900001</v>
      </c>
      <c r="V62" s="36">
        <f>SUMIFS(СВЦЭМ!$D$33:$D$776,СВЦЭМ!$A$33:$A$776,$A62,СВЦЭМ!$B$33:$B$776,V$47)+'СЕТ СН'!$G$14+СВЦЭМ!$D$10+'СЕТ СН'!$G$5-'СЕТ СН'!$G$24</f>
        <v>2548.06318861</v>
      </c>
      <c r="W62" s="36">
        <f>SUMIFS(СВЦЭМ!$D$33:$D$776,СВЦЭМ!$A$33:$A$776,$A62,СВЦЭМ!$B$33:$B$776,W$47)+'СЕТ СН'!$G$14+СВЦЭМ!$D$10+'СЕТ СН'!$G$5-'СЕТ СН'!$G$24</f>
        <v>2524.69403203</v>
      </c>
      <c r="X62" s="36">
        <f>SUMIFS(СВЦЭМ!$D$33:$D$776,СВЦЭМ!$A$33:$A$776,$A62,СВЦЭМ!$B$33:$B$776,X$47)+'СЕТ СН'!$G$14+СВЦЭМ!$D$10+'СЕТ СН'!$G$5-'СЕТ СН'!$G$24</f>
        <v>2549.8828833799998</v>
      </c>
      <c r="Y62" s="36">
        <f>SUMIFS(СВЦЭМ!$D$33:$D$776,СВЦЭМ!$A$33:$A$776,$A62,СВЦЭМ!$B$33:$B$776,Y$47)+'СЕТ СН'!$G$14+СВЦЭМ!$D$10+'СЕТ СН'!$G$5-'СЕТ СН'!$G$24</f>
        <v>2652.07897542</v>
      </c>
    </row>
    <row r="63" spans="1:25" ht="15.75" x14ac:dyDescent="0.2">
      <c r="A63" s="35">
        <f t="shared" si="1"/>
        <v>43998</v>
      </c>
      <c r="B63" s="36">
        <f>SUMIFS(СВЦЭМ!$D$33:$D$776,СВЦЭМ!$A$33:$A$776,$A63,СВЦЭМ!$B$33:$B$776,B$47)+'СЕТ СН'!$G$14+СВЦЭМ!$D$10+'СЕТ СН'!$G$5-'СЕТ СН'!$G$24</f>
        <v>2763.2308367999999</v>
      </c>
      <c r="C63" s="36">
        <f>SUMIFS(СВЦЭМ!$D$33:$D$776,СВЦЭМ!$A$33:$A$776,$A63,СВЦЭМ!$B$33:$B$776,C$47)+'СЕТ СН'!$G$14+СВЦЭМ!$D$10+'СЕТ СН'!$G$5-'СЕТ СН'!$G$24</f>
        <v>2797.4879977400001</v>
      </c>
      <c r="D63" s="36">
        <f>SUMIFS(СВЦЭМ!$D$33:$D$776,СВЦЭМ!$A$33:$A$776,$A63,СВЦЭМ!$B$33:$B$776,D$47)+'СЕТ СН'!$G$14+СВЦЭМ!$D$10+'СЕТ СН'!$G$5-'СЕТ СН'!$G$24</f>
        <v>2816.7369976099999</v>
      </c>
      <c r="E63" s="36">
        <f>SUMIFS(СВЦЭМ!$D$33:$D$776,СВЦЭМ!$A$33:$A$776,$A63,СВЦЭМ!$B$33:$B$776,E$47)+'СЕТ СН'!$G$14+СВЦЭМ!$D$10+'СЕТ СН'!$G$5-'СЕТ СН'!$G$24</f>
        <v>2809.14622366</v>
      </c>
      <c r="F63" s="36">
        <f>SUMIFS(СВЦЭМ!$D$33:$D$776,СВЦЭМ!$A$33:$A$776,$A63,СВЦЭМ!$B$33:$B$776,F$47)+'СЕТ СН'!$G$14+СВЦЭМ!$D$10+'СЕТ СН'!$G$5-'СЕТ СН'!$G$24</f>
        <v>2806.7487527600001</v>
      </c>
      <c r="G63" s="36">
        <f>SUMIFS(СВЦЭМ!$D$33:$D$776,СВЦЭМ!$A$33:$A$776,$A63,СВЦЭМ!$B$33:$B$776,G$47)+'СЕТ СН'!$G$14+СВЦЭМ!$D$10+'СЕТ СН'!$G$5-'СЕТ СН'!$G$24</f>
        <v>2814.8378067799999</v>
      </c>
      <c r="H63" s="36">
        <f>SUMIFS(СВЦЭМ!$D$33:$D$776,СВЦЭМ!$A$33:$A$776,$A63,СВЦЭМ!$B$33:$B$776,H$47)+'СЕТ СН'!$G$14+СВЦЭМ!$D$10+'СЕТ СН'!$G$5-'СЕТ СН'!$G$24</f>
        <v>2821.16558592</v>
      </c>
      <c r="I63" s="36">
        <f>SUMIFS(СВЦЭМ!$D$33:$D$776,СВЦЭМ!$A$33:$A$776,$A63,СВЦЭМ!$B$33:$B$776,I$47)+'СЕТ СН'!$G$14+СВЦЭМ!$D$10+'СЕТ СН'!$G$5-'СЕТ СН'!$G$24</f>
        <v>2773.13033219</v>
      </c>
      <c r="J63" s="36">
        <f>SUMIFS(СВЦЭМ!$D$33:$D$776,СВЦЭМ!$A$33:$A$776,$A63,СВЦЭМ!$B$33:$B$776,J$47)+'СЕТ СН'!$G$14+СВЦЭМ!$D$10+'СЕТ СН'!$G$5-'СЕТ СН'!$G$24</f>
        <v>2711.5954282900002</v>
      </c>
      <c r="K63" s="36">
        <f>SUMIFS(СВЦЭМ!$D$33:$D$776,СВЦЭМ!$A$33:$A$776,$A63,СВЦЭМ!$B$33:$B$776,K$47)+'СЕТ СН'!$G$14+СВЦЭМ!$D$10+'СЕТ СН'!$G$5-'СЕТ СН'!$G$24</f>
        <v>2624.6474259199999</v>
      </c>
      <c r="L63" s="36">
        <f>SUMIFS(СВЦЭМ!$D$33:$D$776,СВЦЭМ!$A$33:$A$776,$A63,СВЦЭМ!$B$33:$B$776,L$47)+'СЕТ СН'!$G$14+СВЦЭМ!$D$10+'СЕТ СН'!$G$5-'СЕТ СН'!$G$24</f>
        <v>2572.3493939599998</v>
      </c>
      <c r="M63" s="36">
        <f>SUMIFS(СВЦЭМ!$D$33:$D$776,СВЦЭМ!$A$33:$A$776,$A63,СВЦЭМ!$B$33:$B$776,M$47)+'СЕТ СН'!$G$14+СВЦЭМ!$D$10+'СЕТ СН'!$G$5-'СЕТ СН'!$G$24</f>
        <v>2570.7237247799999</v>
      </c>
      <c r="N63" s="36">
        <f>SUMIFS(СВЦЭМ!$D$33:$D$776,СВЦЭМ!$A$33:$A$776,$A63,СВЦЭМ!$B$33:$B$776,N$47)+'СЕТ СН'!$G$14+СВЦЭМ!$D$10+'СЕТ СН'!$G$5-'СЕТ СН'!$G$24</f>
        <v>2574.82810905</v>
      </c>
      <c r="O63" s="36">
        <f>SUMIFS(СВЦЭМ!$D$33:$D$776,СВЦЭМ!$A$33:$A$776,$A63,СВЦЭМ!$B$33:$B$776,O$47)+'СЕТ СН'!$G$14+СВЦЭМ!$D$10+'СЕТ СН'!$G$5-'СЕТ СН'!$G$24</f>
        <v>2584.8704416599999</v>
      </c>
      <c r="P63" s="36">
        <f>SUMIFS(СВЦЭМ!$D$33:$D$776,СВЦЭМ!$A$33:$A$776,$A63,СВЦЭМ!$B$33:$B$776,P$47)+'СЕТ СН'!$G$14+СВЦЭМ!$D$10+'СЕТ СН'!$G$5-'СЕТ СН'!$G$24</f>
        <v>2582.55651739</v>
      </c>
      <c r="Q63" s="36">
        <f>SUMIFS(СВЦЭМ!$D$33:$D$776,СВЦЭМ!$A$33:$A$776,$A63,СВЦЭМ!$B$33:$B$776,Q$47)+'СЕТ СН'!$G$14+СВЦЭМ!$D$10+'СЕТ СН'!$G$5-'СЕТ СН'!$G$24</f>
        <v>2587.6797658699998</v>
      </c>
      <c r="R63" s="36">
        <f>SUMIFS(СВЦЭМ!$D$33:$D$776,СВЦЭМ!$A$33:$A$776,$A63,СВЦЭМ!$B$33:$B$776,R$47)+'СЕТ СН'!$G$14+СВЦЭМ!$D$10+'СЕТ СН'!$G$5-'СЕТ СН'!$G$24</f>
        <v>2585.5990136400001</v>
      </c>
      <c r="S63" s="36">
        <f>SUMIFS(СВЦЭМ!$D$33:$D$776,СВЦЭМ!$A$33:$A$776,$A63,СВЦЭМ!$B$33:$B$776,S$47)+'СЕТ СН'!$G$14+СВЦЭМ!$D$10+'СЕТ СН'!$G$5-'СЕТ СН'!$G$24</f>
        <v>2586.7014968799999</v>
      </c>
      <c r="T63" s="36">
        <f>SUMIFS(СВЦЭМ!$D$33:$D$776,СВЦЭМ!$A$33:$A$776,$A63,СВЦЭМ!$B$33:$B$776,T$47)+'СЕТ СН'!$G$14+СВЦЭМ!$D$10+'СЕТ СН'!$G$5-'СЕТ СН'!$G$24</f>
        <v>2580.9567096400001</v>
      </c>
      <c r="U63" s="36">
        <f>SUMIFS(СВЦЭМ!$D$33:$D$776,СВЦЭМ!$A$33:$A$776,$A63,СВЦЭМ!$B$33:$B$776,U$47)+'СЕТ СН'!$G$14+СВЦЭМ!$D$10+'СЕТ СН'!$G$5-'СЕТ СН'!$G$24</f>
        <v>2571.6621584</v>
      </c>
      <c r="V63" s="36">
        <f>SUMIFS(СВЦЭМ!$D$33:$D$776,СВЦЭМ!$A$33:$A$776,$A63,СВЦЭМ!$B$33:$B$776,V$47)+'СЕТ СН'!$G$14+СВЦЭМ!$D$10+'СЕТ СН'!$G$5-'СЕТ СН'!$G$24</f>
        <v>2530.90389607</v>
      </c>
      <c r="W63" s="36">
        <f>SUMIFS(СВЦЭМ!$D$33:$D$776,СВЦЭМ!$A$33:$A$776,$A63,СВЦЭМ!$B$33:$B$776,W$47)+'СЕТ СН'!$G$14+СВЦЭМ!$D$10+'СЕТ СН'!$G$5-'СЕТ СН'!$G$24</f>
        <v>2531.94341201</v>
      </c>
      <c r="X63" s="36">
        <f>SUMIFS(СВЦЭМ!$D$33:$D$776,СВЦЭМ!$A$33:$A$776,$A63,СВЦЭМ!$B$33:$B$776,X$47)+'СЕТ СН'!$G$14+СВЦЭМ!$D$10+'СЕТ СН'!$G$5-'СЕТ СН'!$G$24</f>
        <v>2590.2118127499998</v>
      </c>
      <c r="Y63" s="36">
        <f>SUMIFS(СВЦЭМ!$D$33:$D$776,СВЦЭМ!$A$33:$A$776,$A63,СВЦЭМ!$B$33:$B$776,Y$47)+'СЕТ СН'!$G$14+СВЦЭМ!$D$10+'СЕТ СН'!$G$5-'СЕТ СН'!$G$24</f>
        <v>2669.3314792400001</v>
      </c>
    </row>
    <row r="64" spans="1:25" ht="15.75" x14ac:dyDescent="0.2">
      <c r="A64" s="35">
        <f t="shared" si="1"/>
        <v>43999</v>
      </c>
      <c r="B64" s="36">
        <f>SUMIFS(СВЦЭМ!$D$33:$D$776,СВЦЭМ!$A$33:$A$776,$A64,СВЦЭМ!$B$33:$B$776,B$47)+'СЕТ СН'!$G$14+СВЦЭМ!$D$10+'СЕТ СН'!$G$5-'СЕТ СН'!$G$24</f>
        <v>2797.6454186700003</v>
      </c>
      <c r="C64" s="36">
        <f>SUMIFS(СВЦЭМ!$D$33:$D$776,СВЦЭМ!$A$33:$A$776,$A64,СВЦЭМ!$B$33:$B$776,C$47)+'СЕТ СН'!$G$14+СВЦЭМ!$D$10+'СЕТ СН'!$G$5-'СЕТ СН'!$G$24</f>
        <v>2839.9112384800001</v>
      </c>
      <c r="D64" s="36">
        <f>SUMIFS(СВЦЭМ!$D$33:$D$776,СВЦЭМ!$A$33:$A$776,$A64,СВЦЭМ!$B$33:$B$776,D$47)+'СЕТ СН'!$G$14+СВЦЭМ!$D$10+'СЕТ СН'!$G$5-'СЕТ СН'!$G$24</f>
        <v>2817.5965591499998</v>
      </c>
      <c r="E64" s="36">
        <f>SUMIFS(СВЦЭМ!$D$33:$D$776,СВЦЭМ!$A$33:$A$776,$A64,СВЦЭМ!$B$33:$B$776,E$47)+'СЕТ СН'!$G$14+СВЦЭМ!$D$10+'СЕТ СН'!$G$5-'СЕТ СН'!$G$24</f>
        <v>2804.3843663600001</v>
      </c>
      <c r="F64" s="36">
        <f>SUMIFS(СВЦЭМ!$D$33:$D$776,СВЦЭМ!$A$33:$A$776,$A64,СВЦЭМ!$B$33:$B$776,F$47)+'СЕТ СН'!$G$14+СВЦЭМ!$D$10+'СЕТ СН'!$G$5-'СЕТ СН'!$G$24</f>
        <v>2797.67263783</v>
      </c>
      <c r="G64" s="36">
        <f>SUMIFS(СВЦЭМ!$D$33:$D$776,СВЦЭМ!$A$33:$A$776,$A64,СВЦЭМ!$B$33:$B$776,G$47)+'СЕТ СН'!$G$14+СВЦЭМ!$D$10+'СЕТ СН'!$G$5-'СЕТ СН'!$G$24</f>
        <v>2808.08582497</v>
      </c>
      <c r="H64" s="36">
        <f>SUMIFS(СВЦЭМ!$D$33:$D$776,СВЦЭМ!$A$33:$A$776,$A64,СВЦЭМ!$B$33:$B$776,H$47)+'СЕТ СН'!$G$14+СВЦЭМ!$D$10+'СЕТ СН'!$G$5-'СЕТ СН'!$G$24</f>
        <v>2840.9916515899999</v>
      </c>
      <c r="I64" s="36">
        <f>SUMIFS(СВЦЭМ!$D$33:$D$776,СВЦЭМ!$A$33:$A$776,$A64,СВЦЭМ!$B$33:$B$776,I$47)+'СЕТ СН'!$G$14+СВЦЭМ!$D$10+'СЕТ СН'!$G$5-'СЕТ СН'!$G$24</f>
        <v>2815.36911061</v>
      </c>
      <c r="J64" s="36">
        <f>SUMIFS(СВЦЭМ!$D$33:$D$776,СВЦЭМ!$A$33:$A$776,$A64,СВЦЭМ!$B$33:$B$776,J$47)+'СЕТ СН'!$G$14+СВЦЭМ!$D$10+'СЕТ СН'!$G$5-'СЕТ СН'!$G$24</f>
        <v>2754.0231287699999</v>
      </c>
      <c r="K64" s="36">
        <f>SUMIFS(СВЦЭМ!$D$33:$D$776,СВЦЭМ!$A$33:$A$776,$A64,СВЦЭМ!$B$33:$B$776,K$47)+'СЕТ СН'!$G$14+СВЦЭМ!$D$10+'СЕТ СН'!$G$5-'СЕТ СН'!$G$24</f>
        <v>2647.0667607599999</v>
      </c>
      <c r="L64" s="36">
        <f>SUMIFS(СВЦЭМ!$D$33:$D$776,СВЦЭМ!$A$33:$A$776,$A64,СВЦЭМ!$B$33:$B$776,L$47)+'СЕТ СН'!$G$14+СВЦЭМ!$D$10+'СЕТ СН'!$G$5-'СЕТ СН'!$G$24</f>
        <v>2567.8929896999998</v>
      </c>
      <c r="M64" s="36">
        <f>SUMIFS(СВЦЭМ!$D$33:$D$776,СВЦЭМ!$A$33:$A$776,$A64,СВЦЭМ!$B$33:$B$776,M$47)+'СЕТ СН'!$G$14+СВЦЭМ!$D$10+'СЕТ СН'!$G$5-'СЕТ СН'!$G$24</f>
        <v>2555.5049679100002</v>
      </c>
      <c r="N64" s="36">
        <f>SUMIFS(СВЦЭМ!$D$33:$D$776,СВЦЭМ!$A$33:$A$776,$A64,СВЦЭМ!$B$33:$B$776,N$47)+'СЕТ СН'!$G$14+СВЦЭМ!$D$10+'СЕТ СН'!$G$5-'СЕТ СН'!$G$24</f>
        <v>2559.5836002699998</v>
      </c>
      <c r="O64" s="36">
        <f>SUMIFS(СВЦЭМ!$D$33:$D$776,СВЦЭМ!$A$33:$A$776,$A64,СВЦЭМ!$B$33:$B$776,O$47)+'СЕТ СН'!$G$14+СВЦЭМ!$D$10+'СЕТ СН'!$G$5-'СЕТ СН'!$G$24</f>
        <v>2573.5386543700001</v>
      </c>
      <c r="P64" s="36">
        <f>SUMIFS(СВЦЭМ!$D$33:$D$776,СВЦЭМ!$A$33:$A$776,$A64,СВЦЭМ!$B$33:$B$776,P$47)+'СЕТ СН'!$G$14+СВЦЭМ!$D$10+'СЕТ СН'!$G$5-'СЕТ СН'!$G$24</f>
        <v>2588.68181177</v>
      </c>
      <c r="Q64" s="36">
        <f>SUMIFS(СВЦЭМ!$D$33:$D$776,СВЦЭМ!$A$33:$A$776,$A64,СВЦЭМ!$B$33:$B$776,Q$47)+'СЕТ СН'!$G$14+СВЦЭМ!$D$10+'СЕТ СН'!$G$5-'СЕТ СН'!$G$24</f>
        <v>2578.4626654399999</v>
      </c>
      <c r="R64" s="36">
        <f>SUMIFS(СВЦЭМ!$D$33:$D$776,СВЦЭМ!$A$33:$A$776,$A64,СВЦЭМ!$B$33:$B$776,R$47)+'СЕТ СН'!$G$14+СВЦЭМ!$D$10+'СЕТ СН'!$G$5-'СЕТ СН'!$G$24</f>
        <v>2573.91279059</v>
      </c>
      <c r="S64" s="36">
        <f>SUMIFS(СВЦЭМ!$D$33:$D$776,СВЦЭМ!$A$33:$A$776,$A64,СВЦЭМ!$B$33:$B$776,S$47)+'СЕТ СН'!$G$14+СВЦЭМ!$D$10+'СЕТ СН'!$G$5-'СЕТ СН'!$G$24</f>
        <v>2576.0133889899998</v>
      </c>
      <c r="T64" s="36">
        <f>SUMIFS(СВЦЭМ!$D$33:$D$776,СВЦЭМ!$A$33:$A$776,$A64,СВЦЭМ!$B$33:$B$776,T$47)+'СЕТ СН'!$G$14+СВЦЭМ!$D$10+'СЕТ СН'!$G$5-'СЕТ СН'!$G$24</f>
        <v>2587.36853397</v>
      </c>
      <c r="U64" s="36">
        <f>SUMIFS(СВЦЭМ!$D$33:$D$776,СВЦЭМ!$A$33:$A$776,$A64,СВЦЭМ!$B$33:$B$776,U$47)+'СЕТ СН'!$G$14+СВЦЭМ!$D$10+'СЕТ СН'!$G$5-'СЕТ СН'!$G$24</f>
        <v>2570.5123875300001</v>
      </c>
      <c r="V64" s="36">
        <f>SUMIFS(СВЦЭМ!$D$33:$D$776,СВЦЭМ!$A$33:$A$776,$A64,СВЦЭМ!$B$33:$B$776,V$47)+'СЕТ СН'!$G$14+СВЦЭМ!$D$10+'СЕТ СН'!$G$5-'СЕТ СН'!$G$24</f>
        <v>2563.1431149499999</v>
      </c>
      <c r="W64" s="36">
        <f>SUMIFS(СВЦЭМ!$D$33:$D$776,СВЦЭМ!$A$33:$A$776,$A64,СВЦЭМ!$B$33:$B$776,W$47)+'СЕТ СН'!$G$14+СВЦЭМ!$D$10+'СЕТ СН'!$G$5-'СЕТ СН'!$G$24</f>
        <v>2569.06778282</v>
      </c>
      <c r="X64" s="36">
        <f>SUMIFS(СВЦЭМ!$D$33:$D$776,СВЦЭМ!$A$33:$A$776,$A64,СВЦЭМ!$B$33:$B$776,X$47)+'СЕТ СН'!$G$14+СВЦЭМ!$D$10+'СЕТ СН'!$G$5-'СЕТ СН'!$G$24</f>
        <v>2618.7133689900002</v>
      </c>
      <c r="Y64" s="36">
        <f>SUMIFS(СВЦЭМ!$D$33:$D$776,СВЦЭМ!$A$33:$A$776,$A64,СВЦЭМ!$B$33:$B$776,Y$47)+'СЕТ СН'!$G$14+СВЦЭМ!$D$10+'СЕТ СН'!$G$5-'СЕТ СН'!$G$24</f>
        <v>2708.05491192</v>
      </c>
    </row>
    <row r="65" spans="1:26" ht="15.75" x14ac:dyDescent="0.2">
      <c r="A65" s="35">
        <f t="shared" si="1"/>
        <v>44000</v>
      </c>
      <c r="B65" s="36">
        <f>SUMIFS(СВЦЭМ!$D$33:$D$776,СВЦЭМ!$A$33:$A$776,$A65,СВЦЭМ!$B$33:$B$776,B$47)+'СЕТ СН'!$G$14+СВЦЭМ!$D$10+'СЕТ СН'!$G$5-'СЕТ СН'!$G$24</f>
        <v>2672.9456878999999</v>
      </c>
      <c r="C65" s="36">
        <f>SUMIFS(СВЦЭМ!$D$33:$D$776,СВЦЭМ!$A$33:$A$776,$A65,СВЦЭМ!$B$33:$B$776,C$47)+'СЕТ СН'!$G$14+СВЦЭМ!$D$10+'СЕТ СН'!$G$5-'СЕТ СН'!$G$24</f>
        <v>2648.6909859100001</v>
      </c>
      <c r="D65" s="36">
        <f>SUMIFS(СВЦЭМ!$D$33:$D$776,СВЦЭМ!$A$33:$A$776,$A65,СВЦЭМ!$B$33:$B$776,D$47)+'СЕТ СН'!$G$14+СВЦЭМ!$D$10+'СЕТ СН'!$G$5-'СЕТ СН'!$G$24</f>
        <v>2678.9462655100001</v>
      </c>
      <c r="E65" s="36">
        <f>SUMIFS(СВЦЭМ!$D$33:$D$776,СВЦЭМ!$A$33:$A$776,$A65,СВЦЭМ!$B$33:$B$776,E$47)+'СЕТ СН'!$G$14+СВЦЭМ!$D$10+'СЕТ СН'!$G$5-'СЕТ СН'!$G$24</f>
        <v>2692.5255244599998</v>
      </c>
      <c r="F65" s="36">
        <f>SUMIFS(СВЦЭМ!$D$33:$D$776,СВЦЭМ!$A$33:$A$776,$A65,СВЦЭМ!$B$33:$B$776,F$47)+'СЕТ СН'!$G$14+СВЦЭМ!$D$10+'СЕТ СН'!$G$5-'СЕТ СН'!$G$24</f>
        <v>2691.3075182100001</v>
      </c>
      <c r="G65" s="36">
        <f>SUMIFS(СВЦЭМ!$D$33:$D$776,СВЦЭМ!$A$33:$A$776,$A65,СВЦЭМ!$B$33:$B$776,G$47)+'СЕТ СН'!$G$14+СВЦЭМ!$D$10+'СЕТ СН'!$G$5-'СЕТ СН'!$G$24</f>
        <v>2815.2386538700002</v>
      </c>
      <c r="H65" s="36">
        <f>SUMIFS(СВЦЭМ!$D$33:$D$776,СВЦЭМ!$A$33:$A$776,$A65,СВЦЭМ!$B$33:$B$776,H$47)+'СЕТ СН'!$G$14+СВЦЭМ!$D$10+'СЕТ СН'!$G$5-'СЕТ СН'!$G$24</f>
        <v>2772.3204472699999</v>
      </c>
      <c r="I65" s="36">
        <f>SUMIFS(СВЦЭМ!$D$33:$D$776,СВЦЭМ!$A$33:$A$776,$A65,СВЦЭМ!$B$33:$B$776,I$47)+'СЕТ СН'!$G$14+СВЦЭМ!$D$10+'СЕТ СН'!$G$5-'СЕТ СН'!$G$24</f>
        <v>2765.7816303199997</v>
      </c>
      <c r="J65" s="36">
        <f>SUMIFS(СВЦЭМ!$D$33:$D$776,СВЦЭМ!$A$33:$A$776,$A65,СВЦЭМ!$B$33:$B$776,J$47)+'СЕТ СН'!$G$14+СВЦЭМ!$D$10+'СЕТ СН'!$G$5-'СЕТ СН'!$G$24</f>
        <v>2769.84789619</v>
      </c>
      <c r="K65" s="36">
        <f>SUMIFS(СВЦЭМ!$D$33:$D$776,СВЦЭМ!$A$33:$A$776,$A65,СВЦЭМ!$B$33:$B$776,K$47)+'СЕТ СН'!$G$14+СВЦЭМ!$D$10+'СЕТ СН'!$G$5-'СЕТ СН'!$G$24</f>
        <v>2678.7767860899999</v>
      </c>
      <c r="L65" s="36">
        <f>SUMIFS(СВЦЭМ!$D$33:$D$776,СВЦЭМ!$A$33:$A$776,$A65,СВЦЭМ!$B$33:$B$776,L$47)+'СЕТ СН'!$G$14+СВЦЭМ!$D$10+'СЕТ СН'!$G$5-'СЕТ СН'!$G$24</f>
        <v>2615.7667928700002</v>
      </c>
      <c r="M65" s="36">
        <f>SUMIFS(СВЦЭМ!$D$33:$D$776,СВЦЭМ!$A$33:$A$776,$A65,СВЦЭМ!$B$33:$B$776,M$47)+'СЕТ СН'!$G$14+СВЦЭМ!$D$10+'СЕТ СН'!$G$5-'СЕТ СН'!$G$24</f>
        <v>2600.7390944600002</v>
      </c>
      <c r="N65" s="36">
        <f>SUMIFS(СВЦЭМ!$D$33:$D$776,СВЦЭМ!$A$33:$A$776,$A65,СВЦЭМ!$B$33:$B$776,N$47)+'СЕТ СН'!$G$14+СВЦЭМ!$D$10+'СЕТ СН'!$G$5-'СЕТ СН'!$G$24</f>
        <v>2615.9179658399999</v>
      </c>
      <c r="O65" s="36">
        <f>SUMIFS(СВЦЭМ!$D$33:$D$776,СВЦЭМ!$A$33:$A$776,$A65,СВЦЭМ!$B$33:$B$776,O$47)+'СЕТ СН'!$G$14+СВЦЭМ!$D$10+'СЕТ СН'!$G$5-'СЕТ СН'!$G$24</f>
        <v>2631.7878140499997</v>
      </c>
      <c r="P65" s="36">
        <f>SUMIFS(СВЦЭМ!$D$33:$D$776,СВЦЭМ!$A$33:$A$776,$A65,СВЦЭМ!$B$33:$B$776,P$47)+'СЕТ СН'!$G$14+СВЦЭМ!$D$10+'СЕТ СН'!$G$5-'СЕТ СН'!$G$24</f>
        <v>2624.4687530199999</v>
      </c>
      <c r="Q65" s="36">
        <f>SUMIFS(СВЦЭМ!$D$33:$D$776,СВЦЭМ!$A$33:$A$776,$A65,СВЦЭМ!$B$33:$B$776,Q$47)+'СЕТ СН'!$G$14+СВЦЭМ!$D$10+'СЕТ СН'!$G$5-'СЕТ СН'!$G$24</f>
        <v>2629.3945083899998</v>
      </c>
      <c r="R65" s="36">
        <f>SUMIFS(СВЦЭМ!$D$33:$D$776,СВЦЭМ!$A$33:$A$776,$A65,СВЦЭМ!$B$33:$B$776,R$47)+'СЕТ СН'!$G$14+СВЦЭМ!$D$10+'СЕТ СН'!$G$5-'СЕТ СН'!$G$24</f>
        <v>2623.9483985299998</v>
      </c>
      <c r="S65" s="36">
        <f>SUMIFS(СВЦЭМ!$D$33:$D$776,СВЦЭМ!$A$33:$A$776,$A65,СВЦЭМ!$B$33:$B$776,S$47)+'СЕТ СН'!$G$14+СВЦЭМ!$D$10+'СЕТ СН'!$G$5-'СЕТ СН'!$G$24</f>
        <v>2636.8970593200002</v>
      </c>
      <c r="T65" s="36">
        <f>SUMIFS(СВЦЭМ!$D$33:$D$776,СВЦЭМ!$A$33:$A$776,$A65,СВЦЭМ!$B$33:$B$776,T$47)+'СЕТ СН'!$G$14+СВЦЭМ!$D$10+'СЕТ СН'!$G$5-'СЕТ СН'!$G$24</f>
        <v>2631.4428215200001</v>
      </c>
      <c r="U65" s="36">
        <f>SUMIFS(СВЦЭМ!$D$33:$D$776,СВЦЭМ!$A$33:$A$776,$A65,СВЦЭМ!$B$33:$B$776,U$47)+'СЕТ СН'!$G$14+СВЦЭМ!$D$10+'СЕТ СН'!$G$5-'СЕТ СН'!$G$24</f>
        <v>2629.7746843599998</v>
      </c>
      <c r="V65" s="36">
        <f>SUMIFS(СВЦЭМ!$D$33:$D$776,СВЦЭМ!$A$33:$A$776,$A65,СВЦЭМ!$B$33:$B$776,V$47)+'СЕТ СН'!$G$14+СВЦЭМ!$D$10+'СЕТ СН'!$G$5-'СЕТ СН'!$G$24</f>
        <v>2613.7552828500002</v>
      </c>
      <c r="W65" s="36">
        <f>SUMIFS(СВЦЭМ!$D$33:$D$776,СВЦЭМ!$A$33:$A$776,$A65,СВЦЭМ!$B$33:$B$776,W$47)+'СЕТ СН'!$G$14+СВЦЭМ!$D$10+'СЕТ СН'!$G$5-'СЕТ СН'!$G$24</f>
        <v>2606.7816703799999</v>
      </c>
      <c r="X65" s="36">
        <f>SUMIFS(СВЦЭМ!$D$33:$D$776,СВЦЭМ!$A$33:$A$776,$A65,СВЦЭМ!$B$33:$B$776,X$47)+'СЕТ СН'!$G$14+СВЦЭМ!$D$10+'СЕТ СН'!$G$5-'СЕТ СН'!$G$24</f>
        <v>2654.99119733</v>
      </c>
      <c r="Y65" s="36">
        <f>SUMIFS(СВЦЭМ!$D$33:$D$776,СВЦЭМ!$A$33:$A$776,$A65,СВЦЭМ!$B$33:$B$776,Y$47)+'СЕТ СН'!$G$14+СВЦЭМ!$D$10+'СЕТ СН'!$G$5-'СЕТ СН'!$G$24</f>
        <v>2667.70382986</v>
      </c>
    </row>
    <row r="66" spans="1:26" ht="15.75" x14ac:dyDescent="0.2">
      <c r="A66" s="35">
        <f t="shared" si="1"/>
        <v>44001</v>
      </c>
      <c r="B66" s="36">
        <f>SUMIFS(СВЦЭМ!$D$33:$D$776,СВЦЭМ!$A$33:$A$776,$A66,СВЦЭМ!$B$33:$B$776,B$47)+'СЕТ СН'!$G$14+СВЦЭМ!$D$10+'СЕТ СН'!$G$5-'СЕТ СН'!$G$24</f>
        <v>2784.4506886600002</v>
      </c>
      <c r="C66" s="36">
        <f>SUMIFS(СВЦЭМ!$D$33:$D$776,СВЦЭМ!$A$33:$A$776,$A66,СВЦЭМ!$B$33:$B$776,C$47)+'СЕТ СН'!$G$14+СВЦЭМ!$D$10+'СЕТ СН'!$G$5-'СЕТ СН'!$G$24</f>
        <v>2822.8319350000002</v>
      </c>
      <c r="D66" s="36">
        <f>SUMIFS(СВЦЭМ!$D$33:$D$776,СВЦЭМ!$A$33:$A$776,$A66,СВЦЭМ!$B$33:$B$776,D$47)+'СЕТ СН'!$G$14+СВЦЭМ!$D$10+'СЕТ СН'!$G$5-'СЕТ СН'!$G$24</f>
        <v>2829.6241324100001</v>
      </c>
      <c r="E66" s="36">
        <f>SUMIFS(СВЦЭМ!$D$33:$D$776,СВЦЭМ!$A$33:$A$776,$A66,СВЦЭМ!$B$33:$B$776,E$47)+'СЕТ СН'!$G$14+СВЦЭМ!$D$10+'СЕТ СН'!$G$5-'СЕТ СН'!$G$24</f>
        <v>2818.9447825799998</v>
      </c>
      <c r="F66" s="36">
        <f>SUMIFS(СВЦЭМ!$D$33:$D$776,СВЦЭМ!$A$33:$A$776,$A66,СВЦЭМ!$B$33:$B$776,F$47)+'СЕТ СН'!$G$14+СВЦЭМ!$D$10+'СЕТ СН'!$G$5-'СЕТ СН'!$G$24</f>
        <v>2812.6485545800001</v>
      </c>
      <c r="G66" s="36">
        <f>SUMIFS(СВЦЭМ!$D$33:$D$776,СВЦЭМ!$A$33:$A$776,$A66,СВЦЭМ!$B$33:$B$776,G$47)+'СЕТ СН'!$G$14+СВЦЭМ!$D$10+'СЕТ СН'!$G$5-'СЕТ СН'!$G$24</f>
        <v>2821.5249436399999</v>
      </c>
      <c r="H66" s="36">
        <f>SUMIFS(СВЦЭМ!$D$33:$D$776,СВЦЭМ!$A$33:$A$776,$A66,СВЦЭМ!$B$33:$B$776,H$47)+'СЕТ СН'!$G$14+СВЦЭМ!$D$10+'СЕТ СН'!$G$5-'СЕТ СН'!$G$24</f>
        <v>2840.4867204799998</v>
      </c>
      <c r="I66" s="36">
        <f>SUMIFS(СВЦЭМ!$D$33:$D$776,СВЦЭМ!$A$33:$A$776,$A66,СВЦЭМ!$B$33:$B$776,I$47)+'СЕТ СН'!$G$14+СВЦЭМ!$D$10+'СЕТ СН'!$G$5-'СЕТ СН'!$G$24</f>
        <v>2827.1300185700002</v>
      </c>
      <c r="J66" s="36">
        <f>SUMIFS(СВЦЭМ!$D$33:$D$776,СВЦЭМ!$A$33:$A$776,$A66,СВЦЭМ!$B$33:$B$776,J$47)+'СЕТ СН'!$G$14+СВЦЭМ!$D$10+'СЕТ СН'!$G$5-'СЕТ СН'!$G$24</f>
        <v>2720.1085425800002</v>
      </c>
      <c r="K66" s="36">
        <f>SUMIFS(СВЦЭМ!$D$33:$D$776,СВЦЭМ!$A$33:$A$776,$A66,СВЦЭМ!$B$33:$B$776,K$47)+'СЕТ СН'!$G$14+СВЦЭМ!$D$10+'СЕТ СН'!$G$5-'СЕТ СН'!$G$24</f>
        <v>2617.9586070699997</v>
      </c>
      <c r="L66" s="36">
        <f>SUMIFS(СВЦЭМ!$D$33:$D$776,СВЦЭМ!$A$33:$A$776,$A66,СВЦЭМ!$B$33:$B$776,L$47)+'СЕТ СН'!$G$14+СВЦЭМ!$D$10+'СЕТ СН'!$G$5-'СЕТ СН'!$G$24</f>
        <v>2564.6410768699998</v>
      </c>
      <c r="M66" s="36">
        <f>SUMIFS(СВЦЭМ!$D$33:$D$776,СВЦЭМ!$A$33:$A$776,$A66,СВЦЭМ!$B$33:$B$776,M$47)+'СЕТ СН'!$G$14+СВЦЭМ!$D$10+'СЕТ СН'!$G$5-'СЕТ СН'!$G$24</f>
        <v>2563.6845112700003</v>
      </c>
      <c r="N66" s="36">
        <f>SUMIFS(СВЦЭМ!$D$33:$D$776,СВЦЭМ!$A$33:$A$776,$A66,СВЦЭМ!$B$33:$B$776,N$47)+'СЕТ СН'!$G$14+СВЦЭМ!$D$10+'СЕТ СН'!$G$5-'СЕТ СН'!$G$24</f>
        <v>2567.1488775500002</v>
      </c>
      <c r="O66" s="36">
        <f>SUMIFS(СВЦЭМ!$D$33:$D$776,СВЦЭМ!$A$33:$A$776,$A66,СВЦЭМ!$B$33:$B$776,O$47)+'СЕТ СН'!$G$14+СВЦЭМ!$D$10+'СЕТ СН'!$G$5-'СЕТ СН'!$G$24</f>
        <v>2585.4663575</v>
      </c>
      <c r="P66" s="36">
        <f>SUMIFS(СВЦЭМ!$D$33:$D$776,СВЦЭМ!$A$33:$A$776,$A66,СВЦЭМ!$B$33:$B$776,P$47)+'СЕТ СН'!$G$14+СВЦЭМ!$D$10+'СЕТ СН'!$G$5-'СЕТ СН'!$G$24</f>
        <v>2573.53259983</v>
      </c>
      <c r="Q66" s="36">
        <f>SUMIFS(СВЦЭМ!$D$33:$D$776,СВЦЭМ!$A$33:$A$776,$A66,СВЦЭМ!$B$33:$B$776,Q$47)+'СЕТ СН'!$G$14+СВЦЭМ!$D$10+'СЕТ СН'!$G$5-'СЕТ СН'!$G$24</f>
        <v>2580.0413741699999</v>
      </c>
      <c r="R66" s="36">
        <f>SUMIFS(СВЦЭМ!$D$33:$D$776,СВЦЭМ!$A$33:$A$776,$A66,СВЦЭМ!$B$33:$B$776,R$47)+'СЕТ СН'!$G$14+СВЦЭМ!$D$10+'СЕТ СН'!$G$5-'СЕТ СН'!$G$24</f>
        <v>2575.1478164299997</v>
      </c>
      <c r="S66" s="36">
        <f>SUMIFS(СВЦЭМ!$D$33:$D$776,СВЦЭМ!$A$33:$A$776,$A66,СВЦЭМ!$B$33:$B$776,S$47)+'СЕТ СН'!$G$14+СВЦЭМ!$D$10+'СЕТ СН'!$G$5-'СЕТ СН'!$G$24</f>
        <v>2600.12223842</v>
      </c>
      <c r="T66" s="36">
        <f>SUMIFS(СВЦЭМ!$D$33:$D$776,СВЦЭМ!$A$33:$A$776,$A66,СВЦЭМ!$B$33:$B$776,T$47)+'СЕТ СН'!$G$14+СВЦЭМ!$D$10+'СЕТ СН'!$G$5-'СЕТ СН'!$G$24</f>
        <v>2594.9744037700002</v>
      </c>
      <c r="U66" s="36">
        <f>SUMIFS(СВЦЭМ!$D$33:$D$776,СВЦЭМ!$A$33:$A$776,$A66,СВЦЭМ!$B$33:$B$776,U$47)+'СЕТ СН'!$G$14+СВЦЭМ!$D$10+'СЕТ СН'!$G$5-'СЕТ СН'!$G$24</f>
        <v>2585.1402068100001</v>
      </c>
      <c r="V66" s="36">
        <f>SUMIFS(СВЦЭМ!$D$33:$D$776,СВЦЭМ!$A$33:$A$776,$A66,СВЦЭМ!$B$33:$B$776,V$47)+'СЕТ СН'!$G$14+СВЦЭМ!$D$10+'СЕТ СН'!$G$5-'СЕТ СН'!$G$24</f>
        <v>2566.8903742499997</v>
      </c>
      <c r="W66" s="36">
        <f>SUMIFS(СВЦЭМ!$D$33:$D$776,СВЦЭМ!$A$33:$A$776,$A66,СВЦЭМ!$B$33:$B$776,W$47)+'СЕТ СН'!$G$14+СВЦЭМ!$D$10+'СЕТ СН'!$G$5-'СЕТ СН'!$G$24</f>
        <v>2567.9484305000001</v>
      </c>
      <c r="X66" s="36">
        <f>SUMIFS(СВЦЭМ!$D$33:$D$776,СВЦЭМ!$A$33:$A$776,$A66,СВЦЭМ!$B$33:$B$776,X$47)+'СЕТ СН'!$G$14+СВЦЭМ!$D$10+'СЕТ СН'!$G$5-'СЕТ СН'!$G$24</f>
        <v>2620.27030629</v>
      </c>
      <c r="Y66" s="36">
        <f>SUMIFS(СВЦЭМ!$D$33:$D$776,СВЦЭМ!$A$33:$A$776,$A66,СВЦЭМ!$B$33:$B$776,Y$47)+'СЕТ СН'!$G$14+СВЦЭМ!$D$10+'СЕТ СН'!$G$5-'СЕТ СН'!$G$24</f>
        <v>2709.8299477299997</v>
      </c>
    </row>
    <row r="67" spans="1:26" ht="15.75" x14ac:dyDescent="0.2">
      <c r="A67" s="35">
        <f t="shared" si="1"/>
        <v>44002</v>
      </c>
      <c r="B67" s="36">
        <f>SUMIFS(СВЦЭМ!$D$33:$D$776,СВЦЭМ!$A$33:$A$776,$A67,СВЦЭМ!$B$33:$B$776,B$47)+'СЕТ СН'!$G$14+СВЦЭМ!$D$10+'СЕТ СН'!$G$5-'СЕТ СН'!$G$24</f>
        <v>2774.43386745</v>
      </c>
      <c r="C67" s="36">
        <f>SUMIFS(СВЦЭМ!$D$33:$D$776,СВЦЭМ!$A$33:$A$776,$A67,СВЦЭМ!$B$33:$B$776,C$47)+'СЕТ СН'!$G$14+СВЦЭМ!$D$10+'СЕТ СН'!$G$5-'СЕТ СН'!$G$24</f>
        <v>2804.7815975899998</v>
      </c>
      <c r="D67" s="36">
        <f>SUMIFS(СВЦЭМ!$D$33:$D$776,СВЦЭМ!$A$33:$A$776,$A67,СВЦЭМ!$B$33:$B$776,D$47)+'СЕТ СН'!$G$14+СВЦЭМ!$D$10+'СЕТ СН'!$G$5-'СЕТ СН'!$G$24</f>
        <v>2810.7693221300001</v>
      </c>
      <c r="E67" s="36">
        <f>SUMIFS(СВЦЭМ!$D$33:$D$776,СВЦЭМ!$A$33:$A$776,$A67,СВЦЭМ!$B$33:$B$776,E$47)+'СЕТ СН'!$G$14+СВЦЭМ!$D$10+'СЕТ СН'!$G$5-'СЕТ СН'!$G$24</f>
        <v>2803.9535767100001</v>
      </c>
      <c r="F67" s="36">
        <f>SUMIFS(СВЦЭМ!$D$33:$D$776,СВЦЭМ!$A$33:$A$776,$A67,СВЦЭМ!$B$33:$B$776,F$47)+'СЕТ СН'!$G$14+СВЦЭМ!$D$10+'СЕТ СН'!$G$5-'СЕТ СН'!$G$24</f>
        <v>2792.9887289200001</v>
      </c>
      <c r="G67" s="36">
        <f>SUMIFS(СВЦЭМ!$D$33:$D$776,СВЦЭМ!$A$33:$A$776,$A67,СВЦЭМ!$B$33:$B$776,G$47)+'СЕТ СН'!$G$14+СВЦЭМ!$D$10+'СЕТ СН'!$G$5-'СЕТ СН'!$G$24</f>
        <v>2797.8928829199999</v>
      </c>
      <c r="H67" s="36">
        <f>SUMIFS(СВЦЭМ!$D$33:$D$776,СВЦЭМ!$A$33:$A$776,$A67,СВЦЭМ!$B$33:$B$776,H$47)+'СЕТ СН'!$G$14+СВЦЭМ!$D$10+'СЕТ СН'!$G$5-'СЕТ СН'!$G$24</f>
        <v>2805.1884339099997</v>
      </c>
      <c r="I67" s="36">
        <f>SUMIFS(СВЦЭМ!$D$33:$D$776,СВЦЭМ!$A$33:$A$776,$A67,СВЦЭМ!$B$33:$B$776,I$47)+'СЕТ СН'!$G$14+СВЦЭМ!$D$10+'СЕТ СН'!$G$5-'СЕТ СН'!$G$24</f>
        <v>2783.6857182700001</v>
      </c>
      <c r="J67" s="36">
        <f>SUMIFS(СВЦЭМ!$D$33:$D$776,СВЦЭМ!$A$33:$A$776,$A67,СВЦЭМ!$B$33:$B$776,J$47)+'СЕТ СН'!$G$14+СВЦЭМ!$D$10+'СЕТ СН'!$G$5-'СЕТ СН'!$G$24</f>
        <v>2670.73767137</v>
      </c>
      <c r="K67" s="36">
        <f>SUMIFS(СВЦЭМ!$D$33:$D$776,СВЦЭМ!$A$33:$A$776,$A67,СВЦЭМ!$B$33:$B$776,K$47)+'СЕТ СН'!$G$14+СВЦЭМ!$D$10+'СЕТ СН'!$G$5-'СЕТ СН'!$G$24</f>
        <v>2594.6165689199997</v>
      </c>
      <c r="L67" s="36">
        <f>SUMIFS(СВЦЭМ!$D$33:$D$776,СВЦЭМ!$A$33:$A$776,$A67,СВЦЭМ!$B$33:$B$776,L$47)+'СЕТ СН'!$G$14+СВЦЭМ!$D$10+'СЕТ СН'!$G$5-'СЕТ СН'!$G$24</f>
        <v>2557.8419106299998</v>
      </c>
      <c r="M67" s="36">
        <f>SUMIFS(СВЦЭМ!$D$33:$D$776,СВЦЭМ!$A$33:$A$776,$A67,СВЦЭМ!$B$33:$B$776,M$47)+'СЕТ СН'!$G$14+СВЦЭМ!$D$10+'СЕТ СН'!$G$5-'СЕТ СН'!$G$24</f>
        <v>2557.7006506600001</v>
      </c>
      <c r="N67" s="36">
        <f>SUMIFS(СВЦЭМ!$D$33:$D$776,СВЦЭМ!$A$33:$A$776,$A67,СВЦЭМ!$B$33:$B$776,N$47)+'СЕТ СН'!$G$14+СВЦЭМ!$D$10+'СЕТ СН'!$G$5-'СЕТ СН'!$G$24</f>
        <v>2561.9304243500001</v>
      </c>
      <c r="O67" s="36">
        <f>SUMIFS(СВЦЭМ!$D$33:$D$776,СВЦЭМ!$A$33:$A$776,$A67,СВЦЭМ!$B$33:$B$776,O$47)+'СЕТ СН'!$G$14+СВЦЭМ!$D$10+'СЕТ СН'!$G$5-'СЕТ СН'!$G$24</f>
        <v>2575.98462621</v>
      </c>
      <c r="P67" s="36">
        <f>SUMIFS(СВЦЭМ!$D$33:$D$776,СВЦЭМ!$A$33:$A$776,$A67,СВЦЭМ!$B$33:$B$776,P$47)+'СЕТ СН'!$G$14+СВЦЭМ!$D$10+'СЕТ СН'!$G$5-'СЕТ СН'!$G$24</f>
        <v>2549.6521643599999</v>
      </c>
      <c r="Q67" s="36">
        <f>SUMIFS(СВЦЭМ!$D$33:$D$776,СВЦЭМ!$A$33:$A$776,$A67,СВЦЭМ!$B$33:$B$776,Q$47)+'СЕТ СН'!$G$14+СВЦЭМ!$D$10+'СЕТ СН'!$G$5-'СЕТ СН'!$G$24</f>
        <v>2560.56497631</v>
      </c>
      <c r="R67" s="36">
        <f>SUMIFS(СВЦЭМ!$D$33:$D$776,СВЦЭМ!$A$33:$A$776,$A67,СВЦЭМ!$B$33:$B$776,R$47)+'СЕТ СН'!$G$14+СВЦЭМ!$D$10+'СЕТ СН'!$G$5-'СЕТ СН'!$G$24</f>
        <v>2558.7887942799998</v>
      </c>
      <c r="S67" s="36">
        <f>SUMIFS(СВЦЭМ!$D$33:$D$776,СВЦЭМ!$A$33:$A$776,$A67,СВЦЭМ!$B$33:$B$776,S$47)+'СЕТ СН'!$G$14+СВЦЭМ!$D$10+'СЕТ СН'!$G$5-'СЕТ СН'!$G$24</f>
        <v>2583.5405126300002</v>
      </c>
      <c r="T67" s="36">
        <f>SUMIFS(СВЦЭМ!$D$33:$D$776,СВЦЭМ!$A$33:$A$776,$A67,СВЦЭМ!$B$33:$B$776,T$47)+'СЕТ СН'!$G$14+СВЦЭМ!$D$10+'СЕТ СН'!$G$5-'СЕТ СН'!$G$24</f>
        <v>2578.2740500099999</v>
      </c>
      <c r="U67" s="36">
        <f>SUMIFS(СВЦЭМ!$D$33:$D$776,СВЦЭМ!$A$33:$A$776,$A67,СВЦЭМ!$B$33:$B$776,U$47)+'СЕТ СН'!$G$14+СВЦЭМ!$D$10+'СЕТ СН'!$G$5-'СЕТ СН'!$G$24</f>
        <v>2560.9608434699999</v>
      </c>
      <c r="V67" s="36">
        <f>SUMIFS(СВЦЭМ!$D$33:$D$776,СВЦЭМ!$A$33:$A$776,$A67,СВЦЭМ!$B$33:$B$776,V$47)+'СЕТ СН'!$G$14+СВЦЭМ!$D$10+'СЕТ СН'!$G$5-'СЕТ СН'!$G$24</f>
        <v>2540.5088391300001</v>
      </c>
      <c r="W67" s="36">
        <f>SUMIFS(СВЦЭМ!$D$33:$D$776,СВЦЭМ!$A$33:$A$776,$A67,СВЦЭМ!$B$33:$B$776,W$47)+'СЕТ СН'!$G$14+СВЦЭМ!$D$10+'СЕТ СН'!$G$5-'СЕТ СН'!$G$24</f>
        <v>2562.50049721</v>
      </c>
      <c r="X67" s="36">
        <f>SUMIFS(СВЦЭМ!$D$33:$D$776,СВЦЭМ!$A$33:$A$776,$A67,СВЦЭМ!$B$33:$B$776,X$47)+'СЕТ СН'!$G$14+СВЦЭМ!$D$10+'СЕТ СН'!$G$5-'СЕТ СН'!$G$24</f>
        <v>2617.1729822899997</v>
      </c>
      <c r="Y67" s="36">
        <f>SUMIFS(СВЦЭМ!$D$33:$D$776,СВЦЭМ!$A$33:$A$776,$A67,СВЦЭМ!$B$33:$B$776,Y$47)+'СЕТ СН'!$G$14+СВЦЭМ!$D$10+'СЕТ СН'!$G$5-'СЕТ СН'!$G$24</f>
        <v>2681.3285247599997</v>
      </c>
    </row>
    <row r="68" spans="1:26" ht="15.75" x14ac:dyDescent="0.2">
      <c r="A68" s="35">
        <f t="shared" si="1"/>
        <v>44003</v>
      </c>
      <c r="B68" s="36">
        <f>SUMIFS(СВЦЭМ!$D$33:$D$776,СВЦЭМ!$A$33:$A$776,$A68,СВЦЭМ!$B$33:$B$776,B$47)+'СЕТ СН'!$G$14+СВЦЭМ!$D$10+'СЕТ СН'!$G$5-'СЕТ СН'!$G$24</f>
        <v>2752.4157643200001</v>
      </c>
      <c r="C68" s="36">
        <f>SUMIFS(СВЦЭМ!$D$33:$D$776,СВЦЭМ!$A$33:$A$776,$A68,СВЦЭМ!$B$33:$B$776,C$47)+'СЕТ СН'!$G$14+СВЦЭМ!$D$10+'СЕТ СН'!$G$5-'СЕТ СН'!$G$24</f>
        <v>2790.89775689</v>
      </c>
      <c r="D68" s="36">
        <f>SUMIFS(СВЦЭМ!$D$33:$D$776,СВЦЭМ!$A$33:$A$776,$A68,СВЦЭМ!$B$33:$B$776,D$47)+'СЕТ СН'!$G$14+СВЦЭМ!$D$10+'СЕТ СН'!$G$5-'СЕТ СН'!$G$24</f>
        <v>2827.7077279300001</v>
      </c>
      <c r="E68" s="36">
        <f>SUMIFS(СВЦЭМ!$D$33:$D$776,СВЦЭМ!$A$33:$A$776,$A68,СВЦЭМ!$B$33:$B$776,E$47)+'СЕТ СН'!$G$14+СВЦЭМ!$D$10+'СЕТ СН'!$G$5-'СЕТ СН'!$G$24</f>
        <v>2852.9047065099999</v>
      </c>
      <c r="F68" s="36">
        <f>SUMIFS(СВЦЭМ!$D$33:$D$776,СВЦЭМ!$A$33:$A$776,$A68,СВЦЭМ!$B$33:$B$776,F$47)+'СЕТ СН'!$G$14+СВЦЭМ!$D$10+'СЕТ СН'!$G$5-'СЕТ СН'!$G$24</f>
        <v>2845.7223976799996</v>
      </c>
      <c r="G68" s="36">
        <f>SUMIFS(СВЦЭМ!$D$33:$D$776,СВЦЭМ!$A$33:$A$776,$A68,СВЦЭМ!$B$33:$B$776,G$47)+'СЕТ СН'!$G$14+СВЦЭМ!$D$10+'СЕТ СН'!$G$5-'СЕТ СН'!$G$24</f>
        <v>2841.4516376900001</v>
      </c>
      <c r="H68" s="36">
        <f>SUMIFS(СВЦЭМ!$D$33:$D$776,СВЦЭМ!$A$33:$A$776,$A68,СВЦЭМ!$B$33:$B$776,H$47)+'СЕТ СН'!$G$14+СВЦЭМ!$D$10+'СЕТ СН'!$G$5-'СЕТ СН'!$G$24</f>
        <v>2814.51150104</v>
      </c>
      <c r="I68" s="36">
        <f>SUMIFS(СВЦЭМ!$D$33:$D$776,СВЦЭМ!$A$33:$A$776,$A68,СВЦЭМ!$B$33:$B$776,I$47)+'СЕТ СН'!$G$14+СВЦЭМ!$D$10+'СЕТ СН'!$G$5-'СЕТ СН'!$G$24</f>
        <v>2793.7797543799998</v>
      </c>
      <c r="J68" s="36">
        <f>SUMIFS(СВЦЭМ!$D$33:$D$776,СВЦЭМ!$A$33:$A$776,$A68,СВЦЭМ!$B$33:$B$776,J$47)+'СЕТ СН'!$G$14+СВЦЭМ!$D$10+'СЕТ СН'!$G$5-'СЕТ СН'!$G$24</f>
        <v>2740.2646115699999</v>
      </c>
      <c r="K68" s="36">
        <f>SUMIFS(СВЦЭМ!$D$33:$D$776,СВЦЭМ!$A$33:$A$776,$A68,СВЦЭМ!$B$33:$B$776,K$47)+'СЕТ СН'!$G$14+СВЦЭМ!$D$10+'СЕТ СН'!$G$5-'СЕТ СН'!$G$24</f>
        <v>2664.1038144700001</v>
      </c>
      <c r="L68" s="36">
        <f>SUMIFS(СВЦЭМ!$D$33:$D$776,СВЦЭМ!$A$33:$A$776,$A68,СВЦЭМ!$B$33:$B$776,L$47)+'СЕТ СН'!$G$14+СВЦЭМ!$D$10+'СЕТ СН'!$G$5-'СЕТ СН'!$G$24</f>
        <v>2594.2545974700001</v>
      </c>
      <c r="M68" s="36">
        <f>SUMIFS(СВЦЭМ!$D$33:$D$776,СВЦЭМ!$A$33:$A$776,$A68,СВЦЭМ!$B$33:$B$776,M$47)+'СЕТ СН'!$G$14+СВЦЭМ!$D$10+'СЕТ СН'!$G$5-'СЕТ СН'!$G$24</f>
        <v>2524.28666058</v>
      </c>
      <c r="N68" s="36">
        <f>SUMIFS(СВЦЭМ!$D$33:$D$776,СВЦЭМ!$A$33:$A$776,$A68,СВЦЭМ!$B$33:$B$776,N$47)+'СЕТ СН'!$G$14+СВЦЭМ!$D$10+'СЕТ СН'!$G$5-'СЕТ СН'!$G$24</f>
        <v>2516.37754623</v>
      </c>
      <c r="O68" s="36">
        <f>SUMIFS(СВЦЭМ!$D$33:$D$776,СВЦЭМ!$A$33:$A$776,$A68,СВЦЭМ!$B$33:$B$776,O$47)+'СЕТ СН'!$G$14+СВЦЭМ!$D$10+'СЕТ СН'!$G$5-'СЕТ СН'!$G$24</f>
        <v>2511.6463099699999</v>
      </c>
      <c r="P68" s="36">
        <f>SUMIFS(СВЦЭМ!$D$33:$D$776,СВЦЭМ!$A$33:$A$776,$A68,СВЦЭМ!$B$33:$B$776,P$47)+'СЕТ СН'!$G$14+СВЦЭМ!$D$10+'СЕТ СН'!$G$5-'СЕТ СН'!$G$24</f>
        <v>2510.6313692799999</v>
      </c>
      <c r="Q68" s="36">
        <f>SUMIFS(СВЦЭМ!$D$33:$D$776,СВЦЭМ!$A$33:$A$776,$A68,СВЦЭМ!$B$33:$B$776,Q$47)+'СЕТ СН'!$G$14+СВЦЭМ!$D$10+'СЕТ СН'!$G$5-'СЕТ СН'!$G$24</f>
        <v>2513.9085861799999</v>
      </c>
      <c r="R68" s="36">
        <f>SUMIFS(СВЦЭМ!$D$33:$D$776,СВЦЭМ!$A$33:$A$776,$A68,СВЦЭМ!$B$33:$B$776,R$47)+'СЕТ СН'!$G$14+СВЦЭМ!$D$10+'СЕТ СН'!$G$5-'СЕТ СН'!$G$24</f>
        <v>2513.0468870999998</v>
      </c>
      <c r="S68" s="36">
        <f>SUMIFS(СВЦЭМ!$D$33:$D$776,СВЦЭМ!$A$33:$A$776,$A68,СВЦЭМ!$B$33:$B$776,S$47)+'СЕТ СН'!$G$14+СВЦЭМ!$D$10+'СЕТ СН'!$G$5-'СЕТ СН'!$G$24</f>
        <v>2520.0678519900002</v>
      </c>
      <c r="T68" s="36">
        <f>SUMIFS(СВЦЭМ!$D$33:$D$776,СВЦЭМ!$A$33:$A$776,$A68,СВЦЭМ!$B$33:$B$776,T$47)+'СЕТ СН'!$G$14+СВЦЭМ!$D$10+'СЕТ СН'!$G$5-'СЕТ СН'!$G$24</f>
        <v>2529.2007764199998</v>
      </c>
      <c r="U68" s="36">
        <f>SUMIFS(СВЦЭМ!$D$33:$D$776,СВЦЭМ!$A$33:$A$776,$A68,СВЦЭМ!$B$33:$B$776,U$47)+'СЕТ СН'!$G$14+СВЦЭМ!$D$10+'СЕТ СН'!$G$5-'СЕТ СН'!$G$24</f>
        <v>2525.5346746300002</v>
      </c>
      <c r="V68" s="36">
        <f>SUMIFS(СВЦЭМ!$D$33:$D$776,СВЦЭМ!$A$33:$A$776,$A68,СВЦЭМ!$B$33:$B$776,V$47)+'СЕТ СН'!$G$14+СВЦЭМ!$D$10+'СЕТ СН'!$G$5-'СЕТ СН'!$G$24</f>
        <v>2507.1382158599999</v>
      </c>
      <c r="W68" s="36">
        <f>SUMIFS(СВЦЭМ!$D$33:$D$776,СВЦЭМ!$A$33:$A$776,$A68,СВЦЭМ!$B$33:$B$776,W$47)+'СЕТ СН'!$G$14+СВЦЭМ!$D$10+'СЕТ СН'!$G$5-'СЕТ СН'!$G$24</f>
        <v>2511.6881208999998</v>
      </c>
      <c r="X68" s="36">
        <f>SUMIFS(СВЦЭМ!$D$33:$D$776,СВЦЭМ!$A$33:$A$776,$A68,СВЦЭМ!$B$33:$B$776,X$47)+'СЕТ СН'!$G$14+СВЦЭМ!$D$10+'СЕТ СН'!$G$5-'СЕТ СН'!$G$24</f>
        <v>2565.9452997099997</v>
      </c>
      <c r="Y68" s="36">
        <f>SUMIFS(СВЦЭМ!$D$33:$D$776,СВЦЭМ!$A$33:$A$776,$A68,СВЦЭМ!$B$33:$B$776,Y$47)+'СЕТ СН'!$G$14+СВЦЭМ!$D$10+'СЕТ СН'!$G$5-'СЕТ СН'!$G$24</f>
        <v>2705.8008351099998</v>
      </c>
    </row>
    <row r="69" spans="1:26" ht="15.75" x14ac:dyDescent="0.2">
      <c r="A69" s="35">
        <f t="shared" si="1"/>
        <v>44004</v>
      </c>
      <c r="B69" s="36">
        <f>SUMIFS(СВЦЭМ!$D$33:$D$776,СВЦЭМ!$A$33:$A$776,$A69,СВЦЭМ!$B$33:$B$776,B$47)+'СЕТ СН'!$G$14+СВЦЭМ!$D$10+'СЕТ СН'!$G$5-'СЕТ СН'!$G$24</f>
        <v>2775.79818187</v>
      </c>
      <c r="C69" s="36">
        <f>SUMIFS(СВЦЭМ!$D$33:$D$776,СВЦЭМ!$A$33:$A$776,$A69,СВЦЭМ!$B$33:$B$776,C$47)+'СЕТ СН'!$G$14+СВЦЭМ!$D$10+'СЕТ СН'!$G$5-'СЕТ СН'!$G$24</f>
        <v>2785.5256021599998</v>
      </c>
      <c r="D69" s="36">
        <f>SUMIFS(СВЦЭМ!$D$33:$D$776,СВЦЭМ!$A$33:$A$776,$A69,СВЦЭМ!$B$33:$B$776,D$47)+'СЕТ СН'!$G$14+СВЦЭМ!$D$10+'СЕТ СН'!$G$5-'СЕТ СН'!$G$24</f>
        <v>2781.2709064299997</v>
      </c>
      <c r="E69" s="36">
        <f>SUMIFS(СВЦЭМ!$D$33:$D$776,СВЦЭМ!$A$33:$A$776,$A69,СВЦЭМ!$B$33:$B$776,E$47)+'СЕТ СН'!$G$14+СВЦЭМ!$D$10+'СЕТ СН'!$G$5-'СЕТ СН'!$G$24</f>
        <v>2782.4015128299998</v>
      </c>
      <c r="F69" s="36">
        <f>SUMIFS(СВЦЭМ!$D$33:$D$776,СВЦЭМ!$A$33:$A$776,$A69,СВЦЭМ!$B$33:$B$776,F$47)+'СЕТ СН'!$G$14+СВЦЭМ!$D$10+'СЕТ СН'!$G$5-'СЕТ СН'!$G$24</f>
        <v>2775.2134801500001</v>
      </c>
      <c r="G69" s="36">
        <f>SUMIFS(СВЦЭМ!$D$33:$D$776,СВЦЭМ!$A$33:$A$776,$A69,СВЦЭМ!$B$33:$B$776,G$47)+'СЕТ СН'!$G$14+СВЦЭМ!$D$10+'СЕТ СН'!$G$5-'СЕТ СН'!$G$24</f>
        <v>2777.1093766100003</v>
      </c>
      <c r="H69" s="36">
        <f>SUMIFS(СВЦЭМ!$D$33:$D$776,СВЦЭМ!$A$33:$A$776,$A69,СВЦЭМ!$B$33:$B$776,H$47)+'СЕТ СН'!$G$14+СВЦЭМ!$D$10+'СЕТ СН'!$G$5-'СЕТ СН'!$G$24</f>
        <v>2781.4387278499999</v>
      </c>
      <c r="I69" s="36">
        <f>SUMIFS(СВЦЭМ!$D$33:$D$776,СВЦЭМ!$A$33:$A$776,$A69,СВЦЭМ!$B$33:$B$776,I$47)+'СЕТ СН'!$G$14+СВЦЭМ!$D$10+'СЕТ СН'!$G$5-'СЕТ СН'!$G$24</f>
        <v>2786.7024686999998</v>
      </c>
      <c r="J69" s="36">
        <f>SUMIFS(СВЦЭМ!$D$33:$D$776,СВЦЭМ!$A$33:$A$776,$A69,СВЦЭМ!$B$33:$B$776,J$47)+'СЕТ СН'!$G$14+СВЦЭМ!$D$10+'СЕТ СН'!$G$5-'СЕТ СН'!$G$24</f>
        <v>2709.99594708</v>
      </c>
      <c r="K69" s="36">
        <f>SUMIFS(СВЦЭМ!$D$33:$D$776,СВЦЭМ!$A$33:$A$776,$A69,СВЦЭМ!$B$33:$B$776,K$47)+'СЕТ СН'!$G$14+СВЦЭМ!$D$10+'СЕТ СН'!$G$5-'СЕТ СН'!$G$24</f>
        <v>2628.3660854099999</v>
      </c>
      <c r="L69" s="36">
        <f>SUMIFS(СВЦЭМ!$D$33:$D$776,СВЦЭМ!$A$33:$A$776,$A69,СВЦЭМ!$B$33:$B$776,L$47)+'СЕТ СН'!$G$14+СВЦЭМ!$D$10+'СЕТ СН'!$G$5-'СЕТ СН'!$G$24</f>
        <v>2571.0407026900002</v>
      </c>
      <c r="M69" s="36">
        <f>SUMIFS(СВЦЭМ!$D$33:$D$776,СВЦЭМ!$A$33:$A$776,$A69,СВЦЭМ!$B$33:$B$776,M$47)+'СЕТ СН'!$G$14+СВЦЭМ!$D$10+'СЕТ СН'!$G$5-'СЕТ СН'!$G$24</f>
        <v>2565.055891</v>
      </c>
      <c r="N69" s="36">
        <f>SUMIFS(СВЦЭМ!$D$33:$D$776,СВЦЭМ!$A$33:$A$776,$A69,СВЦЭМ!$B$33:$B$776,N$47)+'СЕТ СН'!$G$14+СВЦЭМ!$D$10+'СЕТ СН'!$G$5-'СЕТ СН'!$G$24</f>
        <v>2566.1422890899998</v>
      </c>
      <c r="O69" s="36">
        <f>SUMIFS(СВЦЭМ!$D$33:$D$776,СВЦЭМ!$A$33:$A$776,$A69,СВЦЭМ!$B$33:$B$776,O$47)+'СЕТ СН'!$G$14+СВЦЭМ!$D$10+'СЕТ СН'!$G$5-'СЕТ СН'!$G$24</f>
        <v>2576.2683421000002</v>
      </c>
      <c r="P69" s="36">
        <f>SUMIFS(СВЦЭМ!$D$33:$D$776,СВЦЭМ!$A$33:$A$776,$A69,СВЦЭМ!$B$33:$B$776,P$47)+'СЕТ СН'!$G$14+СВЦЭМ!$D$10+'СЕТ СН'!$G$5-'СЕТ СН'!$G$24</f>
        <v>2578.4363878200002</v>
      </c>
      <c r="Q69" s="36">
        <f>SUMIFS(СВЦЭМ!$D$33:$D$776,СВЦЭМ!$A$33:$A$776,$A69,СВЦЭМ!$B$33:$B$776,Q$47)+'СЕТ СН'!$G$14+СВЦЭМ!$D$10+'СЕТ СН'!$G$5-'СЕТ СН'!$G$24</f>
        <v>2580.92466479</v>
      </c>
      <c r="R69" s="36">
        <f>SUMIFS(СВЦЭМ!$D$33:$D$776,СВЦЭМ!$A$33:$A$776,$A69,СВЦЭМ!$B$33:$B$776,R$47)+'СЕТ СН'!$G$14+СВЦЭМ!$D$10+'СЕТ СН'!$G$5-'СЕТ СН'!$G$24</f>
        <v>2575.7614130100001</v>
      </c>
      <c r="S69" s="36">
        <f>SUMIFS(СВЦЭМ!$D$33:$D$776,СВЦЭМ!$A$33:$A$776,$A69,СВЦЭМ!$B$33:$B$776,S$47)+'СЕТ СН'!$G$14+СВЦЭМ!$D$10+'СЕТ СН'!$G$5-'СЕТ СН'!$G$24</f>
        <v>2581.2190018000001</v>
      </c>
      <c r="T69" s="36">
        <f>SUMIFS(СВЦЭМ!$D$33:$D$776,СВЦЭМ!$A$33:$A$776,$A69,СВЦЭМ!$B$33:$B$776,T$47)+'СЕТ СН'!$G$14+СВЦЭМ!$D$10+'СЕТ СН'!$G$5-'СЕТ СН'!$G$24</f>
        <v>2582.1974194300001</v>
      </c>
      <c r="U69" s="36">
        <f>SUMIFS(СВЦЭМ!$D$33:$D$776,СВЦЭМ!$A$33:$A$776,$A69,СВЦЭМ!$B$33:$B$776,U$47)+'СЕТ СН'!$G$14+СВЦЭМ!$D$10+'СЕТ СН'!$G$5-'СЕТ СН'!$G$24</f>
        <v>2579.8366078399999</v>
      </c>
      <c r="V69" s="36">
        <f>SUMIFS(СВЦЭМ!$D$33:$D$776,СВЦЭМ!$A$33:$A$776,$A69,СВЦЭМ!$B$33:$B$776,V$47)+'СЕТ СН'!$G$14+СВЦЭМ!$D$10+'СЕТ СН'!$G$5-'СЕТ СН'!$G$24</f>
        <v>2570.7321883200002</v>
      </c>
      <c r="W69" s="36">
        <f>SUMIFS(СВЦЭМ!$D$33:$D$776,СВЦЭМ!$A$33:$A$776,$A69,СВЦЭМ!$B$33:$B$776,W$47)+'СЕТ СН'!$G$14+СВЦЭМ!$D$10+'СЕТ СН'!$G$5-'СЕТ СН'!$G$24</f>
        <v>2554.9933947099998</v>
      </c>
      <c r="X69" s="36">
        <f>SUMIFS(СВЦЭМ!$D$33:$D$776,СВЦЭМ!$A$33:$A$776,$A69,СВЦЭМ!$B$33:$B$776,X$47)+'СЕТ СН'!$G$14+СВЦЭМ!$D$10+'СЕТ СН'!$G$5-'СЕТ СН'!$G$24</f>
        <v>2602.3085691699998</v>
      </c>
      <c r="Y69" s="36">
        <f>SUMIFS(СВЦЭМ!$D$33:$D$776,СВЦЭМ!$A$33:$A$776,$A69,СВЦЭМ!$B$33:$B$776,Y$47)+'СЕТ СН'!$G$14+СВЦЭМ!$D$10+'СЕТ СН'!$G$5-'СЕТ СН'!$G$24</f>
        <v>2717.5471429700001</v>
      </c>
    </row>
    <row r="70" spans="1:26" ht="15.75" x14ac:dyDescent="0.2">
      <c r="A70" s="35">
        <f t="shared" si="1"/>
        <v>44005</v>
      </c>
      <c r="B70" s="36">
        <f>SUMIFS(СВЦЭМ!$D$33:$D$776,СВЦЭМ!$A$33:$A$776,$A70,СВЦЭМ!$B$33:$B$776,B$47)+'СЕТ СН'!$G$14+СВЦЭМ!$D$10+'СЕТ СН'!$G$5-'СЕТ СН'!$G$24</f>
        <v>2836.4721848899999</v>
      </c>
      <c r="C70" s="36">
        <f>SUMIFS(СВЦЭМ!$D$33:$D$776,СВЦЭМ!$A$33:$A$776,$A70,СВЦЭМ!$B$33:$B$776,C$47)+'СЕТ СН'!$G$14+СВЦЭМ!$D$10+'СЕТ СН'!$G$5-'СЕТ СН'!$G$24</f>
        <v>2834.7138180399998</v>
      </c>
      <c r="D70" s="36">
        <f>SUMIFS(СВЦЭМ!$D$33:$D$776,СВЦЭМ!$A$33:$A$776,$A70,СВЦЭМ!$B$33:$B$776,D$47)+'СЕТ СН'!$G$14+СВЦЭМ!$D$10+'СЕТ СН'!$G$5-'СЕТ СН'!$G$24</f>
        <v>2825.6566354699999</v>
      </c>
      <c r="E70" s="36">
        <f>SUMIFS(СВЦЭМ!$D$33:$D$776,СВЦЭМ!$A$33:$A$776,$A70,СВЦЭМ!$B$33:$B$776,E$47)+'СЕТ СН'!$G$14+СВЦЭМ!$D$10+'СЕТ СН'!$G$5-'СЕТ СН'!$G$24</f>
        <v>2830.1983169699997</v>
      </c>
      <c r="F70" s="36">
        <f>SUMIFS(СВЦЭМ!$D$33:$D$776,СВЦЭМ!$A$33:$A$776,$A70,СВЦЭМ!$B$33:$B$776,F$47)+'СЕТ СН'!$G$14+СВЦЭМ!$D$10+'СЕТ СН'!$G$5-'СЕТ СН'!$G$24</f>
        <v>2829.7616559899998</v>
      </c>
      <c r="G70" s="36">
        <f>SUMIFS(СВЦЭМ!$D$33:$D$776,СВЦЭМ!$A$33:$A$776,$A70,СВЦЭМ!$B$33:$B$776,G$47)+'СЕТ СН'!$G$14+СВЦЭМ!$D$10+'СЕТ СН'!$G$5-'СЕТ СН'!$G$24</f>
        <v>2834.58241916</v>
      </c>
      <c r="H70" s="36">
        <f>SUMIFS(СВЦЭМ!$D$33:$D$776,СВЦЭМ!$A$33:$A$776,$A70,СВЦЭМ!$B$33:$B$776,H$47)+'СЕТ СН'!$G$14+СВЦЭМ!$D$10+'СЕТ СН'!$G$5-'СЕТ СН'!$G$24</f>
        <v>2831.7481260899999</v>
      </c>
      <c r="I70" s="36">
        <f>SUMIFS(СВЦЭМ!$D$33:$D$776,СВЦЭМ!$A$33:$A$776,$A70,СВЦЭМ!$B$33:$B$776,I$47)+'СЕТ СН'!$G$14+СВЦЭМ!$D$10+'СЕТ СН'!$G$5-'СЕТ СН'!$G$24</f>
        <v>2768.3860239099999</v>
      </c>
      <c r="J70" s="36">
        <f>SUMIFS(СВЦЭМ!$D$33:$D$776,СВЦЭМ!$A$33:$A$776,$A70,СВЦЭМ!$B$33:$B$776,J$47)+'СЕТ СН'!$G$14+СВЦЭМ!$D$10+'СЕТ СН'!$G$5-'СЕТ СН'!$G$24</f>
        <v>2760.4519659500002</v>
      </c>
      <c r="K70" s="36">
        <f>SUMIFS(СВЦЭМ!$D$33:$D$776,СВЦЭМ!$A$33:$A$776,$A70,СВЦЭМ!$B$33:$B$776,K$47)+'СЕТ СН'!$G$14+СВЦЭМ!$D$10+'СЕТ СН'!$G$5-'СЕТ СН'!$G$24</f>
        <v>2663.4500356099998</v>
      </c>
      <c r="L70" s="36">
        <f>SUMIFS(СВЦЭМ!$D$33:$D$776,СВЦЭМ!$A$33:$A$776,$A70,СВЦЭМ!$B$33:$B$776,L$47)+'СЕТ СН'!$G$14+СВЦЭМ!$D$10+'СЕТ СН'!$G$5-'СЕТ СН'!$G$24</f>
        <v>2591.10542893</v>
      </c>
      <c r="M70" s="36">
        <f>SUMIFS(СВЦЭМ!$D$33:$D$776,СВЦЭМ!$A$33:$A$776,$A70,СВЦЭМ!$B$33:$B$776,M$47)+'СЕТ СН'!$G$14+СВЦЭМ!$D$10+'СЕТ СН'!$G$5-'СЕТ СН'!$G$24</f>
        <v>2595.55374721</v>
      </c>
      <c r="N70" s="36">
        <f>SUMIFS(СВЦЭМ!$D$33:$D$776,СВЦЭМ!$A$33:$A$776,$A70,СВЦЭМ!$B$33:$B$776,N$47)+'СЕТ СН'!$G$14+СВЦЭМ!$D$10+'СЕТ СН'!$G$5-'СЕТ СН'!$G$24</f>
        <v>2587.5612020099998</v>
      </c>
      <c r="O70" s="36">
        <f>SUMIFS(СВЦЭМ!$D$33:$D$776,СВЦЭМ!$A$33:$A$776,$A70,СВЦЭМ!$B$33:$B$776,O$47)+'СЕТ СН'!$G$14+СВЦЭМ!$D$10+'СЕТ СН'!$G$5-'СЕТ СН'!$G$24</f>
        <v>2593.9357372499999</v>
      </c>
      <c r="P70" s="36">
        <f>SUMIFS(СВЦЭМ!$D$33:$D$776,СВЦЭМ!$A$33:$A$776,$A70,СВЦЭМ!$B$33:$B$776,P$47)+'СЕТ СН'!$G$14+СВЦЭМ!$D$10+'СЕТ СН'!$G$5-'СЕТ СН'!$G$24</f>
        <v>2596.1590186600001</v>
      </c>
      <c r="Q70" s="36">
        <f>SUMIFS(СВЦЭМ!$D$33:$D$776,СВЦЭМ!$A$33:$A$776,$A70,СВЦЭМ!$B$33:$B$776,Q$47)+'СЕТ СН'!$G$14+СВЦЭМ!$D$10+'СЕТ СН'!$G$5-'СЕТ СН'!$G$24</f>
        <v>2599.5016879699997</v>
      </c>
      <c r="R70" s="36">
        <f>SUMIFS(СВЦЭМ!$D$33:$D$776,СВЦЭМ!$A$33:$A$776,$A70,СВЦЭМ!$B$33:$B$776,R$47)+'СЕТ СН'!$G$14+СВЦЭМ!$D$10+'СЕТ СН'!$G$5-'СЕТ СН'!$G$24</f>
        <v>2596.32261922</v>
      </c>
      <c r="S70" s="36">
        <f>SUMIFS(СВЦЭМ!$D$33:$D$776,СВЦЭМ!$A$33:$A$776,$A70,СВЦЭМ!$B$33:$B$776,S$47)+'СЕТ СН'!$G$14+СВЦЭМ!$D$10+'СЕТ СН'!$G$5-'СЕТ СН'!$G$24</f>
        <v>2595.8098139599997</v>
      </c>
      <c r="T70" s="36">
        <f>SUMIFS(СВЦЭМ!$D$33:$D$776,СВЦЭМ!$A$33:$A$776,$A70,СВЦЭМ!$B$33:$B$776,T$47)+'СЕТ СН'!$G$14+СВЦЭМ!$D$10+'СЕТ СН'!$G$5-'СЕТ СН'!$G$24</f>
        <v>2597.0591125199999</v>
      </c>
      <c r="U70" s="36">
        <f>SUMIFS(СВЦЭМ!$D$33:$D$776,СВЦЭМ!$A$33:$A$776,$A70,СВЦЭМ!$B$33:$B$776,U$47)+'СЕТ СН'!$G$14+СВЦЭМ!$D$10+'СЕТ СН'!$G$5-'СЕТ СН'!$G$24</f>
        <v>2599.94926657</v>
      </c>
      <c r="V70" s="36">
        <f>SUMIFS(СВЦЭМ!$D$33:$D$776,СВЦЭМ!$A$33:$A$776,$A70,СВЦЭМ!$B$33:$B$776,V$47)+'СЕТ СН'!$G$14+СВЦЭМ!$D$10+'СЕТ СН'!$G$5-'СЕТ СН'!$G$24</f>
        <v>2596.1952137399999</v>
      </c>
      <c r="W70" s="36">
        <f>SUMIFS(СВЦЭМ!$D$33:$D$776,СВЦЭМ!$A$33:$A$776,$A70,СВЦЭМ!$B$33:$B$776,W$47)+'СЕТ СН'!$G$14+СВЦЭМ!$D$10+'СЕТ СН'!$G$5-'СЕТ СН'!$G$24</f>
        <v>2564.8325591900002</v>
      </c>
      <c r="X70" s="36">
        <f>SUMIFS(СВЦЭМ!$D$33:$D$776,СВЦЭМ!$A$33:$A$776,$A70,СВЦЭМ!$B$33:$B$776,X$47)+'СЕТ СН'!$G$14+СВЦЭМ!$D$10+'СЕТ СН'!$G$5-'СЕТ СН'!$G$24</f>
        <v>2573.8858528700002</v>
      </c>
      <c r="Y70" s="36">
        <f>SUMIFS(СВЦЭМ!$D$33:$D$776,СВЦЭМ!$A$33:$A$776,$A70,СВЦЭМ!$B$33:$B$776,Y$47)+'СЕТ СН'!$G$14+СВЦЭМ!$D$10+'СЕТ СН'!$G$5-'СЕТ СН'!$G$24</f>
        <v>2663.3119556500001</v>
      </c>
    </row>
    <row r="71" spans="1:26" ht="15.75" x14ac:dyDescent="0.2">
      <c r="A71" s="35">
        <f t="shared" si="1"/>
        <v>44006</v>
      </c>
      <c r="B71" s="36">
        <f>SUMIFS(СВЦЭМ!$D$33:$D$776,СВЦЭМ!$A$33:$A$776,$A71,СВЦЭМ!$B$33:$B$776,B$47)+'СЕТ СН'!$G$14+СВЦЭМ!$D$10+'СЕТ СН'!$G$5-'СЕТ СН'!$G$24</f>
        <v>2777.8666440299999</v>
      </c>
      <c r="C71" s="36">
        <f>SUMIFS(СВЦЭМ!$D$33:$D$776,СВЦЭМ!$A$33:$A$776,$A71,СВЦЭМ!$B$33:$B$776,C$47)+'СЕТ СН'!$G$14+СВЦЭМ!$D$10+'СЕТ СН'!$G$5-'СЕТ СН'!$G$24</f>
        <v>2823.0753536000002</v>
      </c>
      <c r="D71" s="36">
        <f>SUMIFS(СВЦЭМ!$D$33:$D$776,СВЦЭМ!$A$33:$A$776,$A71,СВЦЭМ!$B$33:$B$776,D$47)+'СЕТ СН'!$G$14+СВЦЭМ!$D$10+'СЕТ СН'!$G$5-'СЕТ СН'!$G$24</f>
        <v>2843.20654943</v>
      </c>
      <c r="E71" s="36">
        <f>SUMIFS(СВЦЭМ!$D$33:$D$776,СВЦЭМ!$A$33:$A$776,$A71,СВЦЭМ!$B$33:$B$776,E$47)+'СЕТ СН'!$G$14+СВЦЭМ!$D$10+'СЕТ СН'!$G$5-'СЕТ СН'!$G$24</f>
        <v>2861.9018875699999</v>
      </c>
      <c r="F71" s="36">
        <f>SUMIFS(СВЦЭМ!$D$33:$D$776,СВЦЭМ!$A$33:$A$776,$A71,СВЦЭМ!$B$33:$B$776,F$47)+'СЕТ СН'!$G$14+СВЦЭМ!$D$10+'СЕТ СН'!$G$5-'СЕТ СН'!$G$24</f>
        <v>2864.0825483099998</v>
      </c>
      <c r="G71" s="36">
        <f>SUMIFS(СВЦЭМ!$D$33:$D$776,СВЦЭМ!$A$33:$A$776,$A71,СВЦЭМ!$B$33:$B$776,G$47)+'СЕТ СН'!$G$14+СВЦЭМ!$D$10+'СЕТ СН'!$G$5-'СЕТ СН'!$G$24</f>
        <v>2867.5119502699999</v>
      </c>
      <c r="H71" s="36">
        <f>SUMIFS(СВЦЭМ!$D$33:$D$776,СВЦЭМ!$A$33:$A$776,$A71,СВЦЭМ!$B$33:$B$776,H$47)+'СЕТ СН'!$G$14+СВЦЭМ!$D$10+'СЕТ СН'!$G$5-'СЕТ СН'!$G$24</f>
        <v>2868.2934298999999</v>
      </c>
      <c r="I71" s="36">
        <f>SUMIFS(СВЦЭМ!$D$33:$D$776,СВЦЭМ!$A$33:$A$776,$A71,СВЦЭМ!$B$33:$B$776,I$47)+'СЕТ СН'!$G$14+СВЦЭМ!$D$10+'СЕТ СН'!$G$5-'СЕТ СН'!$G$24</f>
        <v>2836.60508192</v>
      </c>
      <c r="J71" s="36">
        <f>SUMIFS(СВЦЭМ!$D$33:$D$776,СВЦЭМ!$A$33:$A$776,$A71,СВЦЭМ!$B$33:$B$776,J$47)+'СЕТ СН'!$G$14+СВЦЭМ!$D$10+'СЕТ СН'!$G$5-'СЕТ СН'!$G$24</f>
        <v>2777.1570640099999</v>
      </c>
      <c r="K71" s="36">
        <f>SUMIFS(СВЦЭМ!$D$33:$D$776,СВЦЭМ!$A$33:$A$776,$A71,СВЦЭМ!$B$33:$B$776,K$47)+'СЕТ СН'!$G$14+СВЦЭМ!$D$10+'СЕТ СН'!$G$5-'СЕТ СН'!$G$24</f>
        <v>2649.8077030300001</v>
      </c>
      <c r="L71" s="36">
        <f>SUMIFS(СВЦЭМ!$D$33:$D$776,СВЦЭМ!$A$33:$A$776,$A71,СВЦЭМ!$B$33:$B$776,L$47)+'СЕТ СН'!$G$14+СВЦЭМ!$D$10+'СЕТ СН'!$G$5-'СЕТ СН'!$G$24</f>
        <v>2588.5857606300001</v>
      </c>
      <c r="M71" s="36">
        <f>SUMIFS(СВЦЭМ!$D$33:$D$776,СВЦЭМ!$A$33:$A$776,$A71,СВЦЭМ!$B$33:$B$776,M$47)+'СЕТ СН'!$G$14+СВЦЭМ!$D$10+'СЕТ СН'!$G$5-'СЕТ СН'!$G$24</f>
        <v>2579.0752778300002</v>
      </c>
      <c r="N71" s="36">
        <f>SUMIFS(СВЦЭМ!$D$33:$D$776,СВЦЭМ!$A$33:$A$776,$A71,СВЦЭМ!$B$33:$B$776,N$47)+'СЕТ СН'!$G$14+СВЦЭМ!$D$10+'СЕТ СН'!$G$5-'СЕТ СН'!$G$24</f>
        <v>2564.1457545399999</v>
      </c>
      <c r="O71" s="36">
        <f>SUMIFS(СВЦЭМ!$D$33:$D$776,СВЦЭМ!$A$33:$A$776,$A71,СВЦЭМ!$B$33:$B$776,O$47)+'СЕТ СН'!$G$14+СВЦЭМ!$D$10+'СЕТ СН'!$G$5-'СЕТ СН'!$G$24</f>
        <v>2547.1456929400001</v>
      </c>
      <c r="P71" s="36">
        <f>SUMIFS(СВЦЭМ!$D$33:$D$776,СВЦЭМ!$A$33:$A$776,$A71,СВЦЭМ!$B$33:$B$776,P$47)+'СЕТ СН'!$G$14+СВЦЭМ!$D$10+'СЕТ СН'!$G$5-'СЕТ СН'!$G$24</f>
        <v>2552.75954856</v>
      </c>
      <c r="Q71" s="36">
        <f>SUMIFS(СВЦЭМ!$D$33:$D$776,СВЦЭМ!$A$33:$A$776,$A71,СВЦЭМ!$B$33:$B$776,Q$47)+'СЕТ СН'!$G$14+СВЦЭМ!$D$10+'СЕТ СН'!$G$5-'СЕТ СН'!$G$24</f>
        <v>2555.4595584399999</v>
      </c>
      <c r="R71" s="36">
        <f>SUMIFS(СВЦЭМ!$D$33:$D$776,СВЦЭМ!$A$33:$A$776,$A71,СВЦЭМ!$B$33:$B$776,R$47)+'СЕТ СН'!$G$14+СВЦЭМ!$D$10+'СЕТ СН'!$G$5-'СЕТ СН'!$G$24</f>
        <v>2570.4695302499999</v>
      </c>
      <c r="S71" s="36">
        <f>SUMIFS(СВЦЭМ!$D$33:$D$776,СВЦЭМ!$A$33:$A$776,$A71,СВЦЭМ!$B$33:$B$776,S$47)+'СЕТ СН'!$G$14+СВЦЭМ!$D$10+'СЕТ СН'!$G$5-'СЕТ СН'!$G$24</f>
        <v>2573.5616306500001</v>
      </c>
      <c r="T71" s="36">
        <f>SUMIFS(СВЦЭМ!$D$33:$D$776,СВЦЭМ!$A$33:$A$776,$A71,СВЦЭМ!$B$33:$B$776,T$47)+'СЕТ СН'!$G$14+СВЦЭМ!$D$10+'СЕТ СН'!$G$5-'СЕТ СН'!$G$24</f>
        <v>2568.4163750799999</v>
      </c>
      <c r="U71" s="36">
        <f>SUMIFS(СВЦЭМ!$D$33:$D$776,СВЦЭМ!$A$33:$A$776,$A71,СВЦЭМ!$B$33:$B$776,U$47)+'СЕТ СН'!$G$14+СВЦЭМ!$D$10+'СЕТ СН'!$G$5-'СЕТ СН'!$G$24</f>
        <v>2567.21594495</v>
      </c>
      <c r="V71" s="36">
        <f>SUMIFS(СВЦЭМ!$D$33:$D$776,СВЦЭМ!$A$33:$A$776,$A71,СВЦЭМ!$B$33:$B$776,V$47)+'СЕТ СН'!$G$14+СВЦЭМ!$D$10+'СЕТ СН'!$G$5-'СЕТ СН'!$G$24</f>
        <v>2536.30911148</v>
      </c>
      <c r="W71" s="36">
        <f>SUMIFS(СВЦЭМ!$D$33:$D$776,СВЦЭМ!$A$33:$A$776,$A71,СВЦЭМ!$B$33:$B$776,W$47)+'СЕТ СН'!$G$14+СВЦЭМ!$D$10+'СЕТ СН'!$G$5-'СЕТ СН'!$G$24</f>
        <v>2538.2140218899999</v>
      </c>
      <c r="X71" s="36">
        <f>SUMIFS(СВЦЭМ!$D$33:$D$776,СВЦЭМ!$A$33:$A$776,$A71,СВЦЭМ!$B$33:$B$776,X$47)+'СЕТ СН'!$G$14+СВЦЭМ!$D$10+'СЕТ СН'!$G$5-'СЕТ СН'!$G$24</f>
        <v>2599.7888994800001</v>
      </c>
      <c r="Y71" s="36">
        <f>SUMIFS(СВЦЭМ!$D$33:$D$776,СВЦЭМ!$A$33:$A$776,$A71,СВЦЭМ!$B$33:$B$776,Y$47)+'СЕТ СН'!$G$14+СВЦЭМ!$D$10+'СЕТ СН'!$G$5-'СЕТ СН'!$G$24</f>
        <v>2717.2040153799999</v>
      </c>
    </row>
    <row r="72" spans="1:26" ht="15.75" x14ac:dyDescent="0.2">
      <c r="A72" s="35">
        <f t="shared" si="1"/>
        <v>44007</v>
      </c>
      <c r="B72" s="36">
        <f>SUMIFS(СВЦЭМ!$D$33:$D$776,СВЦЭМ!$A$33:$A$776,$A72,СВЦЭМ!$B$33:$B$776,B$47)+'СЕТ СН'!$G$14+СВЦЭМ!$D$10+'СЕТ СН'!$G$5-'СЕТ СН'!$G$24</f>
        <v>2816.3644725300001</v>
      </c>
      <c r="C72" s="36">
        <f>SUMIFS(СВЦЭМ!$D$33:$D$776,СВЦЭМ!$A$33:$A$776,$A72,СВЦЭМ!$B$33:$B$776,C$47)+'СЕТ СН'!$G$14+СВЦЭМ!$D$10+'СЕТ СН'!$G$5-'СЕТ СН'!$G$24</f>
        <v>2852.2283894000002</v>
      </c>
      <c r="D72" s="36">
        <f>SUMIFS(СВЦЭМ!$D$33:$D$776,СВЦЭМ!$A$33:$A$776,$A72,СВЦЭМ!$B$33:$B$776,D$47)+'СЕТ СН'!$G$14+СВЦЭМ!$D$10+'СЕТ СН'!$G$5-'СЕТ СН'!$G$24</f>
        <v>2871.4184681299998</v>
      </c>
      <c r="E72" s="36">
        <f>SUMIFS(СВЦЭМ!$D$33:$D$776,СВЦЭМ!$A$33:$A$776,$A72,СВЦЭМ!$B$33:$B$776,E$47)+'СЕТ СН'!$G$14+СВЦЭМ!$D$10+'СЕТ СН'!$G$5-'СЕТ СН'!$G$24</f>
        <v>2875.6959779099998</v>
      </c>
      <c r="F72" s="36">
        <f>SUMIFS(СВЦЭМ!$D$33:$D$776,СВЦЭМ!$A$33:$A$776,$A72,СВЦЭМ!$B$33:$B$776,F$47)+'СЕТ СН'!$G$14+СВЦЭМ!$D$10+'СЕТ СН'!$G$5-'СЕТ СН'!$G$24</f>
        <v>2875.1714893099997</v>
      </c>
      <c r="G72" s="36">
        <f>SUMIFS(СВЦЭМ!$D$33:$D$776,СВЦЭМ!$A$33:$A$776,$A72,СВЦЭМ!$B$33:$B$776,G$47)+'СЕТ СН'!$G$14+СВЦЭМ!$D$10+'СЕТ СН'!$G$5-'СЕТ СН'!$G$24</f>
        <v>2879.4459969700001</v>
      </c>
      <c r="H72" s="36">
        <f>SUMIFS(СВЦЭМ!$D$33:$D$776,СВЦЭМ!$A$33:$A$776,$A72,СВЦЭМ!$B$33:$B$776,H$47)+'СЕТ СН'!$G$14+СВЦЭМ!$D$10+'СЕТ СН'!$G$5-'СЕТ СН'!$G$24</f>
        <v>2860.5013807999999</v>
      </c>
      <c r="I72" s="36">
        <f>SUMIFS(СВЦЭМ!$D$33:$D$776,СВЦЭМ!$A$33:$A$776,$A72,СВЦЭМ!$B$33:$B$776,I$47)+'СЕТ СН'!$G$14+СВЦЭМ!$D$10+'СЕТ СН'!$G$5-'СЕТ СН'!$G$24</f>
        <v>2828.2054178500002</v>
      </c>
      <c r="J72" s="36">
        <f>SUMIFS(СВЦЭМ!$D$33:$D$776,СВЦЭМ!$A$33:$A$776,$A72,СВЦЭМ!$B$33:$B$776,J$47)+'СЕТ СН'!$G$14+СВЦЭМ!$D$10+'СЕТ СН'!$G$5-'СЕТ СН'!$G$24</f>
        <v>2778.8074465199998</v>
      </c>
      <c r="K72" s="36">
        <f>SUMIFS(СВЦЭМ!$D$33:$D$776,СВЦЭМ!$A$33:$A$776,$A72,СВЦЭМ!$B$33:$B$776,K$47)+'СЕТ СН'!$G$14+СВЦЭМ!$D$10+'СЕТ СН'!$G$5-'СЕТ СН'!$G$24</f>
        <v>2670.6371595800001</v>
      </c>
      <c r="L72" s="36">
        <f>SUMIFS(СВЦЭМ!$D$33:$D$776,СВЦЭМ!$A$33:$A$776,$A72,СВЦЭМ!$B$33:$B$776,L$47)+'СЕТ СН'!$G$14+СВЦЭМ!$D$10+'СЕТ СН'!$G$5-'СЕТ СН'!$G$24</f>
        <v>2592.24416621</v>
      </c>
      <c r="M72" s="36">
        <f>SUMIFS(СВЦЭМ!$D$33:$D$776,СВЦЭМ!$A$33:$A$776,$A72,СВЦЭМ!$B$33:$B$776,M$47)+'СЕТ СН'!$G$14+СВЦЭМ!$D$10+'СЕТ СН'!$G$5-'СЕТ СН'!$G$24</f>
        <v>2552.9817230399999</v>
      </c>
      <c r="N72" s="36">
        <f>SUMIFS(СВЦЭМ!$D$33:$D$776,СВЦЭМ!$A$33:$A$776,$A72,СВЦЭМ!$B$33:$B$776,N$47)+'СЕТ СН'!$G$14+СВЦЭМ!$D$10+'СЕТ СН'!$G$5-'СЕТ СН'!$G$24</f>
        <v>2560.09724839</v>
      </c>
      <c r="O72" s="36">
        <f>SUMIFS(СВЦЭМ!$D$33:$D$776,СВЦЭМ!$A$33:$A$776,$A72,СВЦЭМ!$B$33:$B$776,O$47)+'СЕТ СН'!$G$14+СВЦЭМ!$D$10+'СЕТ СН'!$G$5-'СЕТ СН'!$G$24</f>
        <v>2558.6121809599999</v>
      </c>
      <c r="P72" s="36">
        <f>SUMIFS(СВЦЭМ!$D$33:$D$776,СВЦЭМ!$A$33:$A$776,$A72,СВЦЭМ!$B$33:$B$776,P$47)+'СЕТ СН'!$G$14+СВЦЭМ!$D$10+'СЕТ СН'!$G$5-'СЕТ СН'!$G$24</f>
        <v>2564.0015272299997</v>
      </c>
      <c r="Q72" s="36">
        <f>SUMIFS(СВЦЭМ!$D$33:$D$776,СВЦЭМ!$A$33:$A$776,$A72,СВЦЭМ!$B$33:$B$776,Q$47)+'СЕТ СН'!$G$14+СВЦЭМ!$D$10+'СЕТ СН'!$G$5-'СЕТ СН'!$G$24</f>
        <v>2566.8248477100001</v>
      </c>
      <c r="R72" s="36">
        <f>SUMIFS(СВЦЭМ!$D$33:$D$776,СВЦЭМ!$A$33:$A$776,$A72,СВЦЭМ!$B$33:$B$776,R$47)+'СЕТ СН'!$G$14+СВЦЭМ!$D$10+'СЕТ СН'!$G$5-'СЕТ СН'!$G$24</f>
        <v>2567.3541033399997</v>
      </c>
      <c r="S72" s="36">
        <f>SUMIFS(СВЦЭМ!$D$33:$D$776,СВЦЭМ!$A$33:$A$776,$A72,СВЦЭМ!$B$33:$B$776,S$47)+'СЕТ СН'!$G$14+СВЦЭМ!$D$10+'СЕТ СН'!$G$5-'СЕТ СН'!$G$24</f>
        <v>2590.2163308600002</v>
      </c>
      <c r="T72" s="36">
        <f>SUMIFS(СВЦЭМ!$D$33:$D$776,СВЦЭМ!$A$33:$A$776,$A72,СВЦЭМ!$B$33:$B$776,T$47)+'СЕТ СН'!$G$14+СВЦЭМ!$D$10+'СЕТ СН'!$G$5-'СЕТ СН'!$G$24</f>
        <v>2587.9438629400001</v>
      </c>
      <c r="U72" s="36">
        <f>SUMIFS(СВЦЭМ!$D$33:$D$776,СВЦЭМ!$A$33:$A$776,$A72,СВЦЭМ!$B$33:$B$776,U$47)+'СЕТ СН'!$G$14+СВЦЭМ!$D$10+'СЕТ СН'!$G$5-'СЕТ СН'!$G$24</f>
        <v>2585.21202455</v>
      </c>
      <c r="V72" s="36">
        <f>SUMIFS(СВЦЭМ!$D$33:$D$776,СВЦЭМ!$A$33:$A$776,$A72,СВЦЭМ!$B$33:$B$776,V$47)+'СЕТ СН'!$G$14+СВЦЭМ!$D$10+'СЕТ СН'!$G$5-'СЕТ СН'!$G$24</f>
        <v>2555.8560307799999</v>
      </c>
      <c r="W72" s="36">
        <f>SUMIFS(СВЦЭМ!$D$33:$D$776,СВЦЭМ!$A$33:$A$776,$A72,СВЦЭМ!$B$33:$B$776,W$47)+'СЕТ СН'!$G$14+СВЦЭМ!$D$10+'СЕТ СН'!$G$5-'СЕТ СН'!$G$24</f>
        <v>2556.3394471800002</v>
      </c>
      <c r="X72" s="36">
        <f>SUMIFS(СВЦЭМ!$D$33:$D$776,СВЦЭМ!$A$33:$A$776,$A72,СВЦЭМ!$B$33:$B$776,X$47)+'СЕТ СН'!$G$14+СВЦЭМ!$D$10+'СЕТ СН'!$G$5-'СЕТ СН'!$G$24</f>
        <v>2630.6433015699999</v>
      </c>
      <c r="Y72" s="36">
        <f>SUMIFS(СВЦЭМ!$D$33:$D$776,СВЦЭМ!$A$33:$A$776,$A72,СВЦЭМ!$B$33:$B$776,Y$47)+'СЕТ СН'!$G$14+СВЦЭМ!$D$10+'СЕТ СН'!$G$5-'СЕТ СН'!$G$24</f>
        <v>2731.0110992099999</v>
      </c>
    </row>
    <row r="73" spans="1:26" ht="15.75" x14ac:dyDescent="0.2">
      <c r="A73" s="35">
        <f t="shared" si="1"/>
        <v>44008</v>
      </c>
      <c r="B73" s="36">
        <f>SUMIFS(СВЦЭМ!$D$33:$D$776,СВЦЭМ!$A$33:$A$776,$A73,СВЦЭМ!$B$33:$B$776,B$47)+'СЕТ СН'!$G$14+СВЦЭМ!$D$10+'СЕТ СН'!$G$5-'СЕТ СН'!$G$24</f>
        <v>2795.6025749299997</v>
      </c>
      <c r="C73" s="36">
        <f>SUMIFS(СВЦЭМ!$D$33:$D$776,СВЦЭМ!$A$33:$A$776,$A73,СВЦЭМ!$B$33:$B$776,C$47)+'СЕТ СН'!$G$14+СВЦЭМ!$D$10+'СЕТ СН'!$G$5-'СЕТ СН'!$G$24</f>
        <v>2828.4733553400001</v>
      </c>
      <c r="D73" s="36">
        <f>SUMIFS(СВЦЭМ!$D$33:$D$776,СВЦЭМ!$A$33:$A$776,$A73,СВЦЭМ!$B$33:$B$776,D$47)+'СЕТ СН'!$G$14+СВЦЭМ!$D$10+'СЕТ СН'!$G$5-'СЕТ СН'!$G$24</f>
        <v>2836.08319261</v>
      </c>
      <c r="E73" s="36">
        <f>SUMIFS(СВЦЭМ!$D$33:$D$776,СВЦЭМ!$A$33:$A$776,$A73,СВЦЭМ!$B$33:$B$776,E$47)+'СЕТ СН'!$G$14+СВЦЭМ!$D$10+'СЕТ СН'!$G$5-'СЕТ СН'!$G$24</f>
        <v>2842.2847367699997</v>
      </c>
      <c r="F73" s="36">
        <f>SUMIFS(СВЦЭМ!$D$33:$D$776,СВЦЭМ!$A$33:$A$776,$A73,СВЦЭМ!$B$33:$B$776,F$47)+'СЕТ СН'!$G$14+СВЦЭМ!$D$10+'СЕТ СН'!$G$5-'СЕТ СН'!$G$24</f>
        <v>2847.7374157099998</v>
      </c>
      <c r="G73" s="36">
        <f>SUMIFS(СВЦЭМ!$D$33:$D$776,СВЦЭМ!$A$33:$A$776,$A73,СВЦЭМ!$B$33:$B$776,G$47)+'СЕТ СН'!$G$14+СВЦЭМ!$D$10+'СЕТ СН'!$G$5-'СЕТ СН'!$G$24</f>
        <v>2844.3533913499996</v>
      </c>
      <c r="H73" s="36">
        <f>SUMIFS(СВЦЭМ!$D$33:$D$776,СВЦЭМ!$A$33:$A$776,$A73,СВЦЭМ!$B$33:$B$776,H$47)+'СЕТ СН'!$G$14+СВЦЭМ!$D$10+'СЕТ СН'!$G$5-'СЕТ СН'!$G$24</f>
        <v>2849.2408817799997</v>
      </c>
      <c r="I73" s="36">
        <f>SUMIFS(СВЦЭМ!$D$33:$D$776,СВЦЭМ!$A$33:$A$776,$A73,СВЦЭМ!$B$33:$B$776,I$47)+'СЕТ СН'!$G$14+СВЦЭМ!$D$10+'СЕТ СН'!$G$5-'СЕТ СН'!$G$24</f>
        <v>2785.9078533399997</v>
      </c>
      <c r="J73" s="36">
        <f>SUMIFS(СВЦЭМ!$D$33:$D$776,СВЦЭМ!$A$33:$A$776,$A73,СВЦЭМ!$B$33:$B$776,J$47)+'СЕТ СН'!$G$14+СВЦЭМ!$D$10+'СЕТ СН'!$G$5-'СЕТ СН'!$G$24</f>
        <v>2767.08928831</v>
      </c>
      <c r="K73" s="36">
        <f>SUMIFS(СВЦЭМ!$D$33:$D$776,СВЦЭМ!$A$33:$A$776,$A73,СВЦЭМ!$B$33:$B$776,K$47)+'СЕТ СН'!$G$14+СВЦЭМ!$D$10+'СЕТ СН'!$G$5-'СЕТ СН'!$G$24</f>
        <v>2665.4020204500002</v>
      </c>
      <c r="L73" s="36">
        <f>SUMIFS(СВЦЭМ!$D$33:$D$776,СВЦЭМ!$A$33:$A$776,$A73,СВЦЭМ!$B$33:$B$776,L$47)+'СЕТ СН'!$G$14+СВЦЭМ!$D$10+'СЕТ СН'!$G$5-'СЕТ СН'!$G$24</f>
        <v>2588.9560734400002</v>
      </c>
      <c r="M73" s="36">
        <f>SUMIFS(СВЦЭМ!$D$33:$D$776,СВЦЭМ!$A$33:$A$776,$A73,СВЦЭМ!$B$33:$B$776,M$47)+'СЕТ СН'!$G$14+СВЦЭМ!$D$10+'СЕТ СН'!$G$5-'СЕТ СН'!$G$24</f>
        <v>2585.2061944699999</v>
      </c>
      <c r="N73" s="36">
        <f>SUMIFS(СВЦЭМ!$D$33:$D$776,СВЦЭМ!$A$33:$A$776,$A73,СВЦЭМ!$B$33:$B$776,N$47)+'СЕТ СН'!$G$14+СВЦЭМ!$D$10+'СЕТ СН'!$G$5-'СЕТ СН'!$G$24</f>
        <v>2578.1418547200001</v>
      </c>
      <c r="O73" s="36">
        <f>SUMIFS(СВЦЭМ!$D$33:$D$776,СВЦЭМ!$A$33:$A$776,$A73,СВЦЭМ!$B$33:$B$776,O$47)+'СЕТ СН'!$G$14+СВЦЭМ!$D$10+'СЕТ СН'!$G$5-'СЕТ СН'!$G$24</f>
        <v>2580.2857580099999</v>
      </c>
      <c r="P73" s="36">
        <f>SUMIFS(СВЦЭМ!$D$33:$D$776,СВЦЭМ!$A$33:$A$776,$A73,СВЦЭМ!$B$33:$B$776,P$47)+'СЕТ СН'!$G$14+СВЦЭМ!$D$10+'СЕТ СН'!$G$5-'СЕТ СН'!$G$24</f>
        <v>2609.2018003399999</v>
      </c>
      <c r="Q73" s="36">
        <f>SUMIFS(СВЦЭМ!$D$33:$D$776,СВЦЭМ!$A$33:$A$776,$A73,СВЦЭМ!$B$33:$B$776,Q$47)+'СЕТ СН'!$G$14+СВЦЭМ!$D$10+'СЕТ СН'!$G$5-'СЕТ СН'!$G$24</f>
        <v>2616.2921159299999</v>
      </c>
      <c r="R73" s="36">
        <f>SUMIFS(СВЦЭМ!$D$33:$D$776,СВЦЭМ!$A$33:$A$776,$A73,СВЦЭМ!$B$33:$B$776,R$47)+'СЕТ СН'!$G$14+СВЦЭМ!$D$10+'СЕТ СН'!$G$5-'СЕТ СН'!$G$24</f>
        <v>2592.59011156</v>
      </c>
      <c r="S73" s="36">
        <f>SUMIFS(СВЦЭМ!$D$33:$D$776,СВЦЭМ!$A$33:$A$776,$A73,СВЦЭМ!$B$33:$B$776,S$47)+'СЕТ СН'!$G$14+СВЦЭМ!$D$10+'СЕТ СН'!$G$5-'СЕТ СН'!$G$24</f>
        <v>2595.7432485899999</v>
      </c>
      <c r="T73" s="36">
        <f>SUMIFS(СВЦЭМ!$D$33:$D$776,СВЦЭМ!$A$33:$A$776,$A73,СВЦЭМ!$B$33:$B$776,T$47)+'СЕТ СН'!$G$14+СВЦЭМ!$D$10+'СЕТ СН'!$G$5-'СЕТ СН'!$G$24</f>
        <v>2621.5351508700001</v>
      </c>
      <c r="U73" s="36">
        <f>SUMIFS(СВЦЭМ!$D$33:$D$776,СВЦЭМ!$A$33:$A$776,$A73,СВЦЭМ!$B$33:$B$776,U$47)+'СЕТ СН'!$G$14+СВЦЭМ!$D$10+'СЕТ СН'!$G$5-'СЕТ СН'!$G$24</f>
        <v>2621.8037320499998</v>
      </c>
      <c r="V73" s="36">
        <f>SUMIFS(СВЦЭМ!$D$33:$D$776,СВЦЭМ!$A$33:$A$776,$A73,СВЦЭМ!$B$33:$B$776,V$47)+'СЕТ СН'!$G$14+СВЦЭМ!$D$10+'СЕТ СН'!$G$5-'СЕТ СН'!$G$24</f>
        <v>2588.1345820400002</v>
      </c>
      <c r="W73" s="36">
        <f>SUMIFS(СВЦЭМ!$D$33:$D$776,СВЦЭМ!$A$33:$A$776,$A73,СВЦЭМ!$B$33:$B$776,W$47)+'СЕТ СН'!$G$14+СВЦЭМ!$D$10+'СЕТ СН'!$G$5-'СЕТ СН'!$G$24</f>
        <v>2559.7258352399999</v>
      </c>
      <c r="X73" s="36">
        <f>SUMIFS(СВЦЭМ!$D$33:$D$776,СВЦЭМ!$A$33:$A$776,$A73,СВЦЭМ!$B$33:$B$776,X$47)+'СЕТ СН'!$G$14+СВЦЭМ!$D$10+'СЕТ СН'!$G$5-'СЕТ СН'!$G$24</f>
        <v>2603.58499256</v>
      </c>
      <c r="Y73" s="36">
        <f>SUMIFS(СВЦЭМ!$D$33:$D$776,СВЦЭМ!$A$33:$A$776,$A73,СВЦЭМ!$B$33:$B$776,Y$47)+'СЕТ СН'!$G$14+СВЦЭМ!$D$10+'СЕТ СН'!$G$5-'СЕТ СН'!$G$24</f>
        <v>2692.1328750399998</v>
      </c>
    </row>
    <row r="74" spans="1:26" ht="15.75" x14ac:dyDescent="0.2">
      <c r="A74" s="35">
        <f t="shared" si="1"/>
        <v>44009</v>
      </c>
      <c r="B74" s="36">
        <f>SUMIFS(СВЦЭМ!$D$33:$D$776,СВЦЭМ!$A$33:$A$776,$A74,СВЦЭМ!$B$33:$B$776,B$47)+'СЕТ СН'!$G$14+СВЦЭМ!$D$10+'СЕТ СН'!$G$5-'СЕТ СН'!$G$24</f>
        <v>2772.8833594600001</v>
      </c>
      <c r="C74" s="36">
        <f>SUMIFS(СВЦЭМ!$D$33:$D$776,СВЦЭМ!$A$33:$A$776,$A74,СВЦЭМ!$B$33:$B$776,C$47)+'СЕТ СН'!$G$14+СВЦЭМ!$D$10+'СЕТ СН'!$G$5-'СЕТ СН'!$G$24</f>
        <v>2762.4143203499998</v>
      </c>
      <c r="D74" s="36">
        <f>SUMIFS(СВЦЭМ!$D$33:$D$776,СВЦЭМ!$A$33:$A$776,$A74,СВЦЭМ!$B$33:$B$776,D$47)+'СЕТ СН'!$G$14+СВЦЭМ!$D$10+'СЕТ СН'!$G$5-'СЕТ СН'!$G$24</f>
        <v>2758.9314454</v>
      </c>
      <c r="E74" s="36">
        <f>SUMIFS(СВЦЭМ!$D$33:$D$776,СВЦЭМ!$A$33:$A$776,$A74,СВЦЭМ!$B$33:$B$776,E$47)+'СЕТ СН'!$G$14+СВЦЭМ!$D$10+'СЕТ СН'!$G$5-'СЕТ СН'!$G$24</f>
        <v>2759.8898003899999</v>
      </c>
      <c r="F74" s="36">
        <f>SUMIFS(СВЦЭМ!$D$33:$D$776,СВЦЭМ!$A$33:$A$776,$A74,СВЦЭМ!$B$33:$B$776,F$47)+'СЕТ СН'!$G$14+СВЦЭМ!$D$10+'СЕТ СН'!$G$5-'СЕТ СН'!$G$24</f>
        <v>2754.8851203499999</v>
      </c>
      <c r="G74" s="36">
        <f>SUMIFS(СВЦЭМ!$D$33:$D$776,СВЦЭМ!$A$33:$A$776,$A74,СВЦЭМ!$B$33:$B$776,G$47)+'СЕТ СН'!$G$14+СВЦЭМ!$D$10+'СЕТ СН'!$G$5-'СЕТ СН'!$G$24</f>
        <v>2752.7916082900001</v>
      </c>
      <c r="H74" s="36">
        <f>SUMIFS(СВЦЭМ!$D$33:$D$776,СВЦЭМ!$A$33:$A$776,$A74,СВЦЭМ!$B$33:$B$776,H$47)+'СЕТ СН'!$G$14+СВЦЭМ!$D$10+'СЕТ СН'!$G$5-'СЕТ СН'!$G$24</f>
        <v>2753.0785653799999</v>
      </c>
      <c r="I74" s="36">
        <f>SUMIFS(СВЦЭМ!$D$33:$D$776,СВЦЭМ!$A$33:$A$776,$A74,СВЦЭМ!$B$33:$B$776,I$47)+'СЕТ СН'!$G$14+СВЦЭМ!$D$10+'СЕТ СН'!$G$5-'СЕТ СН'!$G$24</f>
        <v>2749.5687691499998</v>
      </c>
      <c r="J74" s="36">
        <f>SUMIFS(СВЦЭМ!$D$33:$D$776,СВЦЭМ!$A$33:$A$776,$A74,СВЦЭМ!$B$33:$B$776,J$47)+'СЕТ СН'!$G$14+СВЦЭМ!$D$10+'СЕТ СН'!$G$5-'СЕТ СН'!$G$24</f>
        <v>2745.4020709400002</v>
      </c>
      <c r="K74" s="36">
        <f>SUMIFS(СВЦЭМ!$D$33:$D$776,СВЦЭМ!$A$33:$A$776,$A74,СВЦЭМ!$B$33:$B$776,K$47)+'СЕТ СН'!$G$14+СВЦЭМ!$D$10+'СЕТ СН'!$G$5-'СЕТ СН'!$G$24</f>
        <v>2638.9945243100001</v>
      </c>
      <c r="L74" s="36">
        <f>SUMIFS(СВЦЭМ!$D$33:$D$776,СВЦЭМ!$A$33:$A$776,$A74,СВЦЭМ!$B$33:$B$776,L$47)+'СЕТ СН'!$G$14+СВЦЭМ!$D$10+'СЕТ СН'!$G$5-'СЕТ СН'!$G$24</f>
        <v>2557.1091477800001</v>
      </c>
      <c r="M74" s="36">
        <f>SUMIFS(СВЦЭМ!$D$33:$D$776,СВЦЭМ!$A$33:$A$776,$A74,СВЦЭМ!$B$33:$B$776,M$47)+'СЕТ СН'!$G$14+СВЦЭМ!$D$10+'СЕТ СН'!$G$5-'СЕТ СН'!$G$24</f>
        <v>2546.0870832299997</v>
      </c>
      <c r="N74" s="36">
        <f>SUMIFS(СВЦЭМ!$D$33:$D$776,СВЦЭМ!$A$33:$A$776,$A74,СВЦЭМ!$B$33:$B$776,N$47)+'СЕТ СН'!$G$14+СВЦЭМ!$D$10+'СЕТ СН'!$G$5-'СЕТ СН'!$G$24</f>
        <v>2555.4445866999999</v>
      </c>
      <c r="O74" s="36">
        <f>SUMIFS(СВЦЭМ!$D$33:$D$776,СВЦЭМ!$A$33:$A$776,$A74,СВЦЭМ!$B$33:$B$776,O$47)+'СЕТ СН'!$G$14+СВЦЭМ!$D$10+'СЕТ СН'!$G$5-'СЕТ СН'!$G$24</f>
        <v>2563.5825646399999</v>
      </c>
      <c r="P74" s="36">
        <f>SUMIFS(СВЦЭМ!$D$33:$D$776,СВЦЭМ!$A$33:$A$776,$A74,СВЦЭМ!$B$33:$B$776,P$47)+'СЕТ СН'!$G$14+СВЦЭМ!$D$10+'СЕТ СН'!$G$5-'СЕТ СН'!$G$24</f>
        <v>2572.9027597099998</v>
      </c>
      <c r="Q74" s="36">
        <f>SUMIFS(СВЦЭМ!$D$33:$D$776,СВЦЭМ!$A$33:$A$776,$A74,СВЦЭМ!$B$33:$B$776,Q$47)+'СЕТ СН'!$G$14+СВЦЭМ!$D$10+'СЕТ СН'!$G$5-'СЕТ СН'!$G$24</f>
        <v>2582.0312348699999</v>
      </c>
      <c r="R74" s="36">
        <f>SUMIFS(СВЦЭМ!$D$33:$D$776,СВЦЭМ!$A$33:$A$776,$A74,СВЦЭМ!$B$33:$B$776,R$47)+'СЕТ СН'!$G$14+СВЦЭМ!$D$10+'СЕТ СН'!$G$5-'СЕТ СН'!$G$24</f>
        <v>2557.4511218399998</v>
      </c>
      <c r="S74" s="36">
        <f>SUMIFS(СВЦЭМ!$D$33:$D$776,СВЦЭМ!$A$33:$A$776,$A74,СВЦЭМ!$B$33:$B$776,S$47)+'СЕТ СН'!$G$14+СВЦЭМ!$D$10+'СЕТ СН'!$G$5-'СЕТ СН'!$G$24</f>
        <v>2566.2631648299998</v>
      </c>
      <c r="T74" s="36">
        <f>SUMIFS(СВЦЭМ!$D$33:$D$776,СВЦЭМ!$A$33:$A$776,$A74,СВЦЭМ!$B$33:$B$776,T$47)+'СЕТ СН'!$G$14+СВЦЭМ!$D$10+'СЕТ СН'!$G$5-'СЕТ СН'!$G$24</f>
        <v>2587.1446546799998</v>
      </c>
      <c r="U74" s="36">
        <f>SUMIFS(СВЦЭМ!$D$33:$D$776,СВЦЭМ!$A$33:$A$776,$A74,СВЦЭМ!$B$33:$B$776,U$47)+'СЕТ СН'!$G$14+СВЦЭМ!$D$10+'СЕТ СН'!$G$5-'СЕТ СН'!$G$24</f>
        <v>2573.9125494599998</v>
      </c>
      <c r="V74" s="36">
        <f>SUMIFS(СВЦЭМ!$D$33:$D$776,СВЦЭМ!$A$33:$A$776,$A74,СВЦЭМ!$B$33:$B$776,V$47)+'СЕТ СН'!$G$14+СВЦЭМ!$D$10+'СЕТ СН'!$G$5-'СЕТ СН'!$G$24</f>
        <v>2559.9468678499998</v>
      </c>
      <c r="W74" s="36">
        <f>SUMIFS(СВЦЭМ!$D$33:$D$776,СВЦЭМ!$A$33:$A$776,$A74,СВЦЭМ!$B$33:$B$776,W$47)+'СЕТ СН'!$G$14+СВЦЭМ!$D$10+'СЕТ СН'!$G$5-'СЕТ СН'!$G$24</f>
        <v>2526.7500495099998</v>
      </c>
      <c r="X74" s="36">
        <f>SUMIFS(СВЦЭМ!$D$33:$D$776,СВЦЭМ!$A$33:$A$776,$A74,СВЦЭМ!$B$33:$B$776,X$47)+'СЕТ СН'!$G$14+СВЦЭМ!$D$10+'СЕТ СН'!$G$5-'СЕТ СН'!$G$24</f>
        <v>2555.9404887299997</v>
      </c>
      <c r="Y74" s="36">
        <f>SUMIFS(СВЦЭМ!$D$33:$D$776,СВЦЭМ!$A$33:$A$776,$A74,СВЦЭМ!$B$33:$B$776,Y$47)+'СЕТ СН'!$G$14+СВЦЭМ!$D$10+'СЕТ СН'!$G$5-'СЕТ СН'!$G$24</f>
        <v>2659.3866882399998</v>
      </c>
    </row>
    <row r="75" spans="1:26" ht="15.75" x14ac:dyDescent="0.2">
      <c r="A75" s="35">
        <f t="shared" si="1"/>
        <v>44010</v>
      </c>
      <c r="B75" s="36">
        <f>SUMIFS(СВЦЭМ!$D$33:$D$776,СВЦЭМ!$A$33:$A$776,$A75,СВЦЭМ!$B$33:$B$776,B$47)+'СЕТ СН'!$G$14+СВЦЭМ!$D$10+'СЕТ СН'!$G$5-'СЕТ СН'!$G$24</f>
        <v>2741.8123167100002</v>
      </c>
      <c r="C75" s="36">
        <f>SUMIFS(СВЦЭМ!$D$33:$D$776,СВЦЭМ!$A$33:$A$776,$A75,СВЦЭМ!$B$33:$B$776,C$47)+'СЕТ СН'!$G$14+СВЦЭМ!$D$10+'СЕТ СН'!$G$5-'СЕТ СН'!$G$24</f>
        <v>2725.39272286</v>
      </c>
      <c r="D75" s="36">
        <f>SUMIFS(СВЦЭМ!$D$33:$D$776,СВЦЭМ!$A$33:$A$776,$A75,СВЦЭМ!$B$33:$B$776,D$47)+'СЕТ СН'!$G$14+СВЦЭМ!$D$10+'СЕТ СН'!$G$5-'СЕТ СН'!$G$24</f>
        <v>2705.1529697999999</v>
      </c>
      <c r="E75" s="36">
        <f>SUMIFS(СВЦЭМ!$D$33:$D$776,СВЦЭМ!$A$33:$A$776,$A75,СВЦЭМ!$B$33:$B$776,E$47)+'СЕТ СН'!$G$14+СВЦЭМ!$D$10+'СЕТ СН'!$G$5-'СЕТ СН'!$G$24</f>
        <v>2706.0892973099999</v>
      </c>
      <c r="F75" s="36">
        <f>SUMIFS(СВЦЭМ!$D$33:$D$776,СВЦЭМ!$A$33:$A$776,$A75,СВЦЭМ!$B$33:$B$776,F$47)+'СЕТ СН'!$G$14+СВЦЭМ!$D$10+'СЕТ СН'!$G$5-'СЕТ СН'!$G$24</f>
        <v>2704.3455987699999</v>
      </c>
      <c r="G75" s="36">
        <f>SUMIFS(СВЦЭМ!$D$33:$D$776,СВЦЭМ!$A$33:$A$776,$A75,СВЦЭМ!$B$33:$B$776,G$47)+'СЕТ СН'!$G$14+СВЦЭМ!$D$10+'СЕТ СН'!$G$5-'СЕТ СН'!$G$24</f>
        <v>2713.0333176899999</v>
      </c>
      <c r="H75" s="36">
        <f>SUMIFS(СВЦЭМ!$D$33:$D$776,СВЦЭМ!$A$33:$A$776,$A75,СВЦЭМ!$B$33:$B$776,H$47)+'СЕТ СН'!$G$14+СВЦЭМ!$D$10+'СЕТ СН'!$G$5-'СЕТ СН'!$G$24</f>
        <v>2713.9088942799999</v>
      </c>
      <c r="I75" s="36">
        <f>SUMIFS(СВЦЭМ!$D$33:$D$776,СВЦЭМ!$A$33:$A$776,$A75,СВЦЭМ!$B$33:$B$776,I$47)+'СЕТ СН'!$G$14+СВЦЭМ!$D$10+'СЕТ СН'!$G$5-'СЕТ СН'!$G$24</f>
        <v>2726.9392160699999</v>
      </c>
      <c r="J75" s="36">
        <f>SUMIFS(СВЦЭМ!$D$33:$D$776,СВЦЭМ!$A$33:$A$776,$A75,СВЦЭМ!$B$33:$B$776,J$47)+'СЕТ СН'!$G$14+СВЦЭМ!$D$10+'СЕТ СН'!$G$5-'СЕТ СН'!$G$24</f>
        <v>2722.8897095100001</v>
      </c>
      <c r="K75" s="36">
        <f>SUMIFS(СВЦЭМ!$D$33:$D$776,СВЦЭМ!$A$33:$A$776,$A75,СВЦЭМ!$B$33:$B$776,K$47)+'СЕТ СН'!$G$14+СВЦЭМ!$D$10+'СЕТ СН'!$G$5-'СЕТ СН'!$G$24</f>
        <v>2647.0181082399999</v>
      </c>
      <c r="L75" s="36">
        <f>SUMIFS(СВЦЭМ!$D$33:$D$776,СВЦЭМ!$A$33:$A$776,$A75,СВЦЭМ!$B$33:$B$776,L$47)+'СЕТ СН'!$G$14+СВЦЭМ!$D$10+'СЕТ СН'!$G$5-'СЕТ СН'!$G$24</f>
        <v>2563.1503898299998</v>
      </c>
      <c r="M75" s="36">
        <f>SUMIFS(СВЦЭМ!$D$33:$D$776,СВЦЭМ!$A$33:$A$776,$A75,СВЦЭМ!$B$33:$B$776,M$47)+'СЕТ СН'!$G$14+СВЦЭМ!$D$10+'СЕТ СН'!$G$5-'СЕТ СН'!$G$24</f>
        <v>2532.4417254599998</v>
      </c>
      <c r="N75" s="36">
        <f>SUMIFS(СВЦЭМ!$D$33:$D$776,СВЦЭМ!$A$33:$A$776,$A75,СВЦЭМ!$B$33:$B$776,N$47)+'СЕТ СН'!$G$14+СВЦЭМ!$D$10+'СЕТ СН'!$G$5-'СЕТ СН'!$G$24</f>
        <v>2547.26231216</v>
      </c>
      <c r="O75" s="36">
        <f>SUMIFS(СВЦЭМ!$D$33:$D$776,СВЦЭМ!$A$33:$A$776,$A75,СВЦЭМ!$B$33:$B$776,O$47)+'СЕТ СН'!$G$14+СВЦЭМ!$D$10+'СЕТ СН'!$G$5-'СЕТ СН'!$G$24</f>
        <v>2567.51928438</v>
      </c>
      <c r="P75" s="36">
        <f>SUMIFS(СВЦЭМ!$D$33:$D$776,СВЦЭМ!$A$33:$A$776,$A75,СВЦЭМ!$B$33:$B$776,P$47)+'СЕТ СН'!$G$14+СВЦЭМ!$D$10+'СЕТ СН'!$G$5-'СЕТ СН'!$G$24</f>
        <v>2552.03470487</v>
      </c>
      <c r="Q75" s="36">
        <f>SUMIFS(СВЦЭМ!$D$33:$D$776,СВЦЭМ!$A$33:$A$776,$A75,СВЦЭМ!$B$33:$B$776,Q$47)+'СЕТ СН'!$G$14+СВЦЭМ!$D$10+'СЕТ СН'!$G$5-'СЕТ СН'!$G$24</f>
        <v>2556.7475354899998</v>
      </c>
      <c r="R75" s="36">
        <f>SUMIFS(СВЦЭМ!$D$33:$D$776,СВЦЭМ!$A$33:$A$776,$A75,СВЦЭМ!$B$33:$B$776,R$47)+'СЕТ СН'!$G$14+СВЦЭМ!$D$10+'СЕТ СН'!$G$5-'СЕТ СН'!$G$24</f>
        <v>2573.5575986499998</v>
      </c>
      <c r="S75" s="36">
        <f>SUMIFS(СВЦЭМ!$D$33:$D$776,СВЦЭМ!$A$33:$A$776,$A75,СВЦЭМ!$B$33:$B$776,S$47)+'СЕТ СН'!$G$14+СВЦЭМ!$D$10+'СЕТ СН'!$G$5-'СЕТ СН'!$G$24</f>
        <v>2577.0455825499998</v>
      </c>
      <c r="T75" s="36">
        <f>SUMIFS(СВЦЭМ!$D$33:$D$776,СВЦЭМ!$A$33:$A$776,$A75,СВЦЭМ!$B$33:$B$776,T$47)+'СЕТ СН'!$G$14+СВЦЭМ!$D$10+'СЕТ СН'!$G$5-'СЕТ СН'!$G$24</f>
        <v>2570.0360707199998</v>
      </c>
      <c r="U75" s="36">
        <f>SUMIFS(СВЦЭМ!$D$33:$D$776,СВЦЭМ!$A$33:$A$776,$A75,СВЦЭМ!$B$33:$B$776,U$47)+'СЕТ СН'!$G$14+СВЦЭМ!$D$10+'СЕТ СН'!$G$5-'СЕТ СН'!$G$24</f>
        <v>2556.55692559</v>
      </c>
      <c r="V75" s="36">
        <f>SUMIFS(СВЦЭМ!$D$33:$D$776,СВЦЭМ!$A$33:$A$776,$A75,СВЦЭМ!$B$33:$B$776,V$47)+'СЕТ СН'!$G$14+СВЦЭМ!$D$10+'СЕТ СН'!$G$5-'СЕТ СН'!$G$24</f>
        <v>2555.8389059400001</v>
      </c>
      <c r="W75" s="36">
        <f>SUMIFS(СВЦЭМ!$D$33:$D$776,СВЦЭМ!$A$33:$A$776,$A75,СВЦЭМ!$B$33:$B$776,W$47)+'СЕТ СН'!$G$14+СВЦЭМ!$D$10+'СЕТ СН'!$G$5-'СЕТ СН'!$G$24</f>
        <v>2535.2752627099999</v>
      </c>
      <c r="X75" s="36">
        <f>SUMIFS(СВЦЭМ!$D$33:$D$776,СВЦЭМ!$A$33:$A$776,$A75,СВЦЭМ!$B$33:$B$776,X$47)+'СЕТ СН'!$G$14+СВЦЭМ!$D$10+'СЕТ СН'!$G$5-'СЕТ СН'!$G$24</f>
        <v>2572.3755823399997</v>
      </c>
      <c r="Y75" s="36">
        <f>SUMIFS(СВЦЭМ!$D$33:$D$776,СВЦЭМ!$A$33:$A$776,$A75,СВЦЭМ!$B$33:$B$776,Y$47)+'СЕТ СН'!$G$14+СВЦЭМ!$D$10+'СЕТ СН'!$G$5-'СЕТ СН'!$G$24</f>
        <v>2649.98029868</v>
      </c>
    </row>
    <row r="76" spans="1:26" ht="15.75" x14ac:dyDescent="0.2">
      <c r="A76" s="35">
        <f t="shared" si="1"/>
        <v>44011</v>
      </c>
      <c r="B76" s="36">
        <f>SUMIFS(СВЦЭМ!$D$33:$D$776,СВЦЭМ!$A$33:$A$776,$A76,СВЦЭМ!$B$33:$B$776,B$47)+'СЕТ СН'!$G$14+СВЦЭМ!$D$10+'СЕТ СН'!$G$5-'СЕТ СН'!$G$24</f>
        <v>2826.1529009800001</v>
      </c>
      <c r="C76" s="36">
        <f>SUMIFS(СВЦЭМ!$D$33:$D$776,СВЦЭМ!$A$33:$A$776,$A76,СВЦЭМ!$B$33:$B$776,C$47)+'СЕТ СН'!$G$14+СВЦЭМ!$D$10+'СЕТ СН'!$G$5-'СЕТ СН'!$G$24</f>
        <v>2820.9048911199998</v>
      </c>
      <c r="D76" s="36">
        <f>SUMIFS(СВЦЭМ!$D$33:$D$776,СВЦЭМ!$A$33:$A$776,$A76,СВЦЭМ!$B$33:$B$776,D$47)+'СЕТ СН'!$G$14+СВЦЭМ!$D$10+'СЕТ СН'!$G$5-'СЕТ СН'!$G$24</f>
        <v>2804.07787788</v>
      </c>
      <c r="E76" s="36">
        <f>SUMIFS(СВЦЭМ!$D$33:$D$776,СВЦЭМ!$A$33:$A$776,$A76,СВЦЭМ!$B$33:$B$776,E$47)+'СЕТ СН'!$G$14+СВЦЭМ!$D$10+'СЕТ СН'!$G$5-'СЕТ СН'!$G$24</f>
        <v>2797.66463638</v>
      </c>
      <c r="F76" s="36">
        <f>SUMIFS(СВЦЭМ!$D$33:$D$776,СВЦЭМ!$A$33:$A$776,$A76,СВЦЭМ!$B$33:$B$776,F$47)+'СЕТ СН'!$G$14+СВЦЭМ!$D$10+'СЕТ СН'!$G$5-'СЕТ СН'!$G$24</f>
        <v>2783.6536852999998</v>
      </c>
      <c r="G76" s="36">
        <f>SUMIFS(СВЦЭМ!$D$33:$D$776,СВЦЭМ!$A$33:$A$776,$A76,СВЦЭМ!$B$33:$B$776,G$47)+'СЕТ СН'!$G$14+СВЦЭМ!$D$10+'СЕТ СН'!$G$5-'СЕТ СН'!$G$24</f>
        <v>2795.1478382599998</v>
      </c>
      <c r="H76" s="36">
        <f>SUMIFS(СВЦЭМ!$D$33:$D$776,СВЦЭМ!$A$33:$A$776,$A76,СВЦЭМ!$B$33:$B$776,H$47)+'СЕТ СН'!$G$14+СВЦЭМ!$D$10+'СЕТ СН'!$G$5-'СЕТ СН'!$G$24</f>
        <v>2818.1402964099998</v>
      </c>
      <c r="I76" s="36">
        <f>SUMIFS(СВЦЭМ!$D$33:$D$776,СВЦЭМ!$A$33:$A$776,$A76,СВЦЭМ!$B$33:$B$776,I$47)+'СЕТ СН'!$G$14+СВЦЭМ!$D$10+'СЕТ СН'!$G$5-'СЕТ СН'!$G$24</f>
        <v>2837.9846074400002</v>
      </c>
      <c r="J76" s="36">
        <f>SUMIFS(СВЦЭМ!$D$33:$D$776,СВЦЭМ!$A$33:$A$776,$A76,СВЦЭМ!$B$33:$B$776,J$47)+'СЕТ СН'!$G$14+СВЦЭМ!$D$10+'СЕТ СН'!$G$5-'СЕТ СН'!$G$24</f>
        <v>2780.2014508799998</v>
      </c>
      <c r="K76" s="36">
        <f>SUMIFS(СВЦЭМ!$D$33:$D$776,СВЦЭМ!$A$33:$A$776,$A76,СВЦЭМ!$B$33:$B$776,K$47)+'СЕТ СН'!$G$14+СВЦЭМ!$D$10+'СЕТ СН'!$G$5-'СЕТ СН'!$G$24</f>
        <v>2637.2233097500002</v>
      </c>
      <c r="L76" s="36">
        <f>SUMIFS(СВЦЭМ!$D$33:$D$776,СВЦЭМ!$A$33:$A$776,$A76,СВЦЭМ!$B$33:$B$776,L$47)+'СЕТ СН'!$G$14+СВЦЭМ!$D$10+'СЕТ СН'!$G$5-'СЕТ СН'!$G$24</f>
        <v>2518.5115710599998</v>
      </c>
      <c r="M76" s="36">
        <f>SUMIFS(СВЦЭМ!$D$33:$D$776,СВЦЭМ!$A$33:$A$776,$A76,СВЦЭМ!$B$33:$B$776,M$47)+'СЕТ СН'!$G$14+СВЦЭМ!$D$10+'СЕТ СН'!$G$5-'СЕТ СН'!$G$24</f>
        <v>2502.3552644299998</v>
      </c>
      <c r="N76" s="36">
        <f>SUMIFS(СВЦЭМ!$D$33:$D$776,СВЦЭМ!$A$33:$A$776,$A76,СВЦЭМ!$B$33:$B$776,N$47)+'СЕТ СН'!$G$14+СВЦЭМ!$D$10+'СЕТ СН'!$G$5-'СЕТ СН'!$G$24</f>
        <v>2528.3313834999999</v>
      </c>
      <c r="O76" s="36">
        <f>SUMIFS(СВЦЭМ!$D$33:$D$776,СВЦЭМ!$A$33:$A$776,$A76,СВЦЭМ!$B$33:$B$776,O$47)+'СЕТ СН'!$G$14+СВЦЭМ!$D$10+'СЕТ СН'!$G$5-'СЕТ СН'!$G$24</f>
        <v>2548.2637792</v>
      </c>
      <c r="P76" s="36">
        <f>SUMIFS(СВЦЭМ!$D$33:$D$776,СВЦЭМ!$A$33:$A$776,$A76,СВЦЭМ!$B$33:$B$776,P$47)+'СЕТ СН'!$G$14+СВЦЭМ!$D$10+'СЕТ СН'!$G$5-'СЕТ СН'!$G$24</f>
        <v>2536.6864990499998</v>
      </c>
      <c r="Q76" s="36">
        <f>SUMIFS(СВЦЭМ!$D$33:$D$776,СВЦЭМ!$A$33:$A$776,$A76,СВЦЭМ!$B$33:$B$776,Q$47)+'СЕТ СН'!$G$14+СВЦЭМ!$D$10+'СЕТ СН'!$G$5-'СЕТ СН'!$G$24</f>
        <v>2538.5293276399998</v>
      </c>
      <c r="R76" s="36">
        <f>SUMIFS(СВЦЭМ!$D$33:$D$776,СВЦЭМ!$A$33:$A$776,$A76,СВЦЭМ!$B$33:$B$776,R$47)+'СЕТ СН'!$G$14+СВЦЭМ!$D$10+'СЕТ СН'!$G$5-'СЕТ СН'!$G$24</f>
        <v>2560.69819095</v>
      </c>
      <c r="S76" s="36">
        <f>SUMIFS(СВЦЭМ!$D$33:$D$776,СВЦЭМ!$A$33:$A$776,$A76,СВЦЭМ!$B$33:$B$776,S$47)+'СЕТ СН'!$G$14+СВЦЭМ!$D$10+'СЕТ СН'!$G$5-'СЕТ СН'!$G$24</f>
        <v>2559.4431585699999</v>
      </c>
      <c r="T76" s="36">
        <f>SUMIFS(СВЦЭМ!$D$33:$D$776,СВЦЭМ!$A$33:$A$776,$A76,СВЦЭМ!$B$33:$B$776,T$47)+'СЕТ СН'!$G$14+СВЦЭМ!$D$10+'СЕТ СН'!$G$5-'СЕТ СН'!$G$24</f>
        <v>2570.5644862099998</v>
      </c>
      <c r="U76" s="36">
        <f>SUMIFS(СВЦЭМ!$D$33:$D$776,СВЦЭМ!$A$33:$A$776,$A76,СВЦЭМ!$B$33:$B$776,U$47)+'СЕТ СН'!$G$14+СВЦЭМ!$D$10+'СЕТ СН'!$G$5-'СЕТ СН'!$G$24</f>
        <v>2597.19856751</v>
      </c>
      <c r="V76" s="36">
        <f>SUMIFS(СВЦЭМ!$D$33:$D$776,СВЦЭМ!$A$33:$A$776,$A76,СВЦЭМ!$B$33:$B$776,V$47)+'СЕТ СН'!$G$14+СВЦЭМ!$D$10+'СЕТ СН'!$G$5-'СЕТ СН'!$G$24</f>
        <v>2603.03997626</v>
      </c>
      <c r="W76" s="36">
        <f>SUMIFS(СВЦЭМ!$D$33:$D$776,СВЦЭМ!$A$33:$A$776,$A76,СВЦЭМ!$B$33:$B$776,W$47)+'СЕТ СН'!$G$14+СВЦЭМ!$D$10+'СЕТ СН'!$G$5-'СЕТ СН'!$G$24</f>
        <v>2573.9429425999997</v>
      </c>
      <c r="X76" s="36">
        <f>SUMIFS(СВЦЭМ!$D$33:$D$776,СВЦЭМ!$A$33:$A$776,$A76,СВЦЭМ!$B$33:$B$776,X$47)+'СЕТ СН'!$G$14+СВЦЭМ!$D$10+'СЕТ СН'!$G$5-'СЕТ СН'!$G$24</f>
        <v>2562.93993714</v>
      </c>
      <c r="Y76" s="36">
        <f>SUMIFS(СВЦЭМ!$D$33:$D$776,СВЦЭМ!$A$33:$A$776,$A76,СВЦЭМ!$B$33:$B$776,Y$47)+'СЕТ СН'!$G$14+СВЦЭМ!$D$10+'СЕТ СН'!$G$5-'СЕТ СН'!$G$24</f>
        <v>2696.3127448800001</v>
      </c>
    </row>
    <row r="77" spans="1:26" ht="15.75" x14ac:dyDescent="0.2">
      <c r="A77" s="35">
        <f t="shared" si="1"/>
        <v>44012</v>
      </c>
      <c r="B77" s="36">
        <f>SUMIFS(СВЦЭМ!$D$33:$D$776,СВЦЭМ!$A$33:$A$776,$A77,СВЦЭМ!$B$33:$B$776,B$47)+'СЕТ СН'!$G$14+СВЦЭМ!$D$10+'СЕТ СН'!$G$5-'СЕТ СН'!$G$24</f>
        <v>2824.3880807099999</v>
      </c>
      <c r="C77" s="36">
        <f>SUMIFS(СВЦЭМ!$D$33:$D$776,СВЦЭМ!$A$33:$A$776,$A77,СВЦЭМ!$B$33:$B$776,C$47)+'СЕТ СН'!$G$14+СВЦЭМ!$D$10+'СЕТ СН'!$G$5-'СЕТ СН'!$G$24</f>
        <v>2794.1744029800002</v>
      </c>
      <c r="D77" s="36">
        <f>SUMIFS(СВЦЭМ!$D$33:$D$776,СВЦЭМ!$A$33:$A$776,$A77,СВЦЭМ!$B$33:$B$776,D$47)+'СЕТ СН'!$G$14+СВЦЭМ!$D$10+'СЕТ СН'!$G$5-'СЕТ СН'!$G$24</f>
        <v>2777.1783507499999</v>
      </c>
      <c r="E77" s="36">
        <f>SUMIFS(СВЦЭМ!$D$33:$D$776,СВЦЭМ!$A$33:$A$776,$A77,СВЦЭМ!$B$33:$B$776,E$47)+'СЕТ СН'!$G$14+СВЦЭМ!$D$10+'СЕТ СН'!$G$5-'СЕТ СН'!$G$24</f>
        <v>2769.15657943</v>
      </c>
      <c r="F77" s="36">
        <f>SUMIFS(СВЦЭМ!$D$33:$D$776,СВЦЭМ!$A$33:$A$776,$A77,СВЦЭМ!$B$33:$B$776,F$47)+'СЕТ СН'!$G$14+СВЦЭМ!$D$10+'СЕТ СН'!$G$5-'СЕТ СН'!$G$24</f>
        <v>2759.1833075499999</v>
      </c>
      <c r="G77" s="36">
        <f>SUMIFS(СВЦЭМ!$D$33:$D$776,СВЦЭМ!$A$33:$A$776,$A77,СВЦЭМ!$B$33:$B$776,G$47)+'СЕТ СН'!$G$14+СВЦЭМ!$D$10+'СЕТ СН'!$G$5-'СЕТ СН'!$G$24</f>
        <v>2773.1092129899998</v>
      </c>
      <c r="H77" s="36">
        <f>SUMIFS(СВЦЭМ!$D$33:$D$776,СВЦЭМ!$A$33:$A$776,$A77,СВЦЭМ!$B$33:$B$776,H$47)+'СЕТ СН'!$G$14+СВЦЭМ!$D$10+'СЕТ СН'!$G$5-'СЕТ СН'!$G$24</f>
        <v>2800.54901531</v>
      </c>
      <c r="I77" s="36">
        <f>SUMIFS(СВЦЭМ!$D$33:$D$776,СВЦЭМ!$A$33:$A$776,$A77,СВЦЭМ!$B$33:$B$776,I$47)+'СЕТ СН'!$G$14+СВЦЭМ!$D$10+'СЕТ СН'!$G$5-'СЕТ СН'!$G$24</f>
        <v>2809.5369795500001</v>
      </c>
      <c r="J77" s="36">
        <f>SUMIFS(СВЦЭМ!$D$33:$D$776,СВЦЭМ!$A$33:$A$776,$A77,СВЦЭМ!$B$33:$B$776,J$47)+'СЕТ СН'!$G$14+СВЦЭМ!$D$10+'СЕТ СН'!$G$5-'СЕТ СН'!$G$24</f>
        <v>2753.2439729799999</v>
      </c>
      <c r="K77" s="36">
        <f>SUMIFS(СВЦЭМ!$D$33:$D$776,СВЦЭМ!$A$33:$A$776,$A77,СВЦЭМ!$B$33:$B$776,K$47)+'СЕТ СН'!$G$14+СВЦЭМ!$D$10+'СЕТ СН'!$G$5-'СЕТ СН'!$G$24</f>
        <v>2650.3686936200002</v>
      </c>
      <c r="L77" s="36">
        <f>SUMIFS(СВЦЭМ!$D$33:$D$776,СВЦЭМ!$A$33:$A$776,$A77,СВЦЭМ!$B$33:$B$776,L$47)+'СЕТ СН'!$G$14+СВЦЭМ!$D$10+'СЕТ СН'!$G$5-'СЕТ СН'!$G$24</f>
        <v>2556.6097309699999</v>
      </c>
      <c r="M77" s="36">
        <f>SUMIFS(СВЦЭМ!$D$33:$D$776,СВЦЭМ!$A$33:$A$776,$A77,СВЦЭМ!$B$33:$B$776,M$47)+'СЕТ СН'!$G$14+СВЦЭМ!$D$10+'СЕТ СН'!$G$5-'СЕТ СН'!$G$24</f>
        <v>2551.1339559399999</v>
      </c>
      <c r="N77" s="36">
        <f>SUMIFS(СВЦЭМ!$D$33:$D$776,СВЦЭМ!$A$33:$A$776,$A77,СВЦЭМ!$B$33:$B$776,N$47)+'СЕТ СН'!$G$14+СВЦЭМ!$D$10+'СЕТ СН'!$G$5-'СЕТ СН'!$G$24</f>
        <v>2576.7174339100002</v>
      </c>
      <c r="O77" s="36">
        <f>SUMIFS(СВЦЭМ!$D$33:$D$776,СВЦЭМ!$A$33:$A$776,$A77,СВЦЭМ!$B$33:$B$776,O$47)+'СЕТ СН'!$G$14+СВЦЭМ!$D$10+'СЕТ СН'!$G$5-'СЕТ СН'!$G$24</f>
        <v>2581.3007555300001</v>
      </c>
      <c r="P77" s="36">
        <f>SUMIFS(СВЦЭМ!$D$33:$D$776,СВЦЭМ!$A$33:$A$776,$A77,СВЦЭМ!$B$33:$B$776,P$47)+'СЕТ СН'!$G$14+СВЦЭМ!$D$10+'СЕТ СН'!$G$5-'СЕТ СН'!$G$24</f>
        <v>2577.8056524899998</v>
      </c>
      <c r="Q77" s="36">
        <f>SUMIFS(СВЦЭМ!$D$33:$D$776,СВЦЭМ!$A$33:$A$776,$A77,СВЦЭМ!$B$33:$B$776,Q$47)+'СЕТ СН'!$G$14+СВЦЭМ!$D$10+'СЕТ СН'!$G$5-'СЕТ СН'!$G$24</f>
        <v>2582.81650399</v>
      </c>
      <c r="R77" s="36">
        <f>SUMIFS(СВЦЭМ!$D$33:$D$776,СВЦЭМ!$A$33:$A$776,$A77,СВЦЭМ!$B$33:$B$776,R$47)+'СЕТ СН'!$G$14+СВЦЭМ!$D$10+'СЕТ СН'!$G$5-'СЕТ СН'!$G$24</f>
        <v>2584.9385248500002</v>
      </c>
      <c r="S77" s="36">
        <f>SUMIFS(СВЦЭМ!$D$33:$D$776,СВЦЭМ!$A$33:$A$776,$A77,СВЦЭМ!$B$33:$B$776,S$47)+'СЕТ СН'!$G$14+СВЦЭМ!$D$10+'СЕТ СН'!$G$5-'СЕТ СН'!$G$24</f>
        <v>2587.1073059099999</v>
      </c>
      <c r="T77" s="36">
        <f>SUMIFS(СВЦЭМ!$D$33:$D$776,СВЦЭМ!$A$33:$A$776,$A77,СВЦЭМ!$B$33:$B$776,T$47)+'СЕТ СН'!$G$14+СВЦЭМ!$D$10+'СЕТ СН'!$G$5-'СЕТ СН'!$G$24</f>
        <v>2586.5990026899999</v>
      </c>
      <c r="U77" s="36">
        <f>SUMIFS(СВЦЭМ!$D$33:$D$776,СВЦЭМ!$A$33:$A$776,$A77,СВЦЭМ!$B$33:$B$776,U$47)+'СЕТ СН'!$G$14+СВЦЭМ!$D$10+'СЕТ СН'!$G$5-'СЕТ СН'!$G$24</f>
        <v>2580.5922143399998</v>
      </c>
      <c r="V77" s="36">
        <f>SUMIFS(СВЦЭМ!$D$33:$D$776,СВЦЭМ!$A$33:$A$776,$A77,СВЦЭМ!$B$33:$B$776,V$47)+'СЕТ СН'!$G$14+СВЦЭМ!$D$10+'СЕТ СН'!$G$5-'СЕТ СН'!$G$24</f>
        <v>2573.4239027100002</v>
      </c>
      <c r="W77" s="36">
        <f>SUMIFS(СВЦЭМ!$D$33:$D$776,СВЦЭМ!$A$33:$A$776,$A77,СВЦЭМ!$B$33:$B$776,W$47)+'СЕТ СН'!$G$14+СВЦЭМ!$D$10+'СЕТ СН'!$G$5-'СЕТ СН'!$G$24</f>
        <v>2544.68016812</v>
      </c>
      <c r="X77" s="36">
        <f>SUMIFS(СВЦЭМ!$D$33:$D$776,СВЦЭМ!$A$33:$A$776,$A77,СВЦЭМ!$B$33:$B$776,X$47)+'СЕТ СН'!$G$14+СВЦЭМ!$D$10+'СЕТ СН'!$G$5-'СЕТ СН'!$G$24</f>
        <v>2593.0378663699998</v>
      </c>
      <c r="Y77" s="36">
        <f>SUMIFS(СВЦЭМ!$D$33:$D$776,СВЦЭМ!$A$33:$A$776,$A77,СВЦЭМ!$B$33:$B$776,Y$47)+'СЕТ СН'!$G$14+СВЦЭМ!$D$10+'СЕТ СН'!$G$5-'СЕТ СН'!$G$24</f>
        <v>2697.50794817</v>
      </c>
    </row>
    <row r="78" spans="1:26" ht="15.75" hidden="1" x14ac:dyDescent="0.2">
      <c r="A78" s="35">
        <f t="shared" si="1"/>
        <v>44013</v>
      </c>
      <c r="B78" s="36">
        <f>SUMIFS(СВЦЭМ!$D$33:$D$776,СВЦЭМ!$A$33:$A$776,$A78,СВЦЭМ!$B$33:$B$776,B$47)+'СЕТ СН'!$G$14+СВЦЭМ!$D$10+'СЕТ СН'!$G$5-'СЕТ СН'!$G$24</f>
        <v>1869.3000080499999</v>
      </c>
      <c r="C78" s="36">
        <f>SUMIFS(СВЦЭМ!$D$33:$D$776,СВЦЭМ!$A$33:$A$776,$A78,СВЦЭМ!$B$33:$B$776,C$47)+'СЕТ СН'!$G$14+СВЦЭМ!$D$10+'СЕТ СН'!$G$5-'СЕТ СН'!$G$24</f>
        <v>1869.3000080499999</v>
      </c>
      <c r="D78" s="36">
        <f>SUMIFS(СВЦЭМ!$D$33:$D$776,СВЦЭМ!$A$33:$A$776,$A78,СВЦЭМ!$B$33:$B$776,D$47)+'СЕТ СН'!$G$14+СВЦЭМ!$D$10+'СЕТ СН'!$G$5-'СЕТ СН'!$G$24</f>
        <v>1869.3000080499999</v>
      </c>
      <c r="E78" s="36">
        <f>SUMIFS(СВЦЭМ!$D$33:$D$776,СВЦЭМ!$A$33:$A$776,$A78,СВЦЭМ!$B$33:$B$776,E$47)+'СЕТ СН'!$G$14+СВЦЭМ!$D$10+'СЕТ СН'!$G$5-'СЕТ СН'!$G$24</f>
        <v>1869.3000080499999</v>
      </c>
      <c r="F78" s="36">
        <f>SUMIFS(СВЦЭМ!$D$33:$D$776,СВЦЭМ!$A$33:$A$776,$A78,СВЦЭМ!$B$33:$B$776,F$47)+'СЕТ СН'!$G$14+СВЦЭМ!$D$10+'СЕТ СН'!$G$5-'СЕТ СН'!$G$24</f>
        <v>1869.3000080499999</v>
      </c>
      <c r="G78" s="36">
        <f>SUMIFS(СВЦЭМ!$D$33:$D$776,СВЦЭМ!$A$33:$A$776,$A78,СВЦЭМ!$B$33:$B$776,G$47)+'СЕТ СН'!$G$14+СВЦЭМ!$D$10+'СЕТ СН'!$G$5-'СЕТ СН'!$G$24</f>
        <v>1869.3000080499999</v>
      </c>
      <c r="H78" s="36">
        <f>SUMIFS(СВЦЭМ!$D$33:$D$776,СВЦЭМ!$A$33:$A$776,$A78,СВЦЭМ!$B$33:$B$776,H$47)+'СЕТ СН'!$G$14+СВЦЭМ!$D$10+'СЕТ СН'!$G$5-'СЕТ СН'!$G$24</f>
        <v>1869.3000080499999</v>
      </c>
      <c r="I78" s="36">
        <f>SUMIFS(СВЦЭМ!$D$33:$D$776,СВЦЭМ!$A$33:$A$776,$A78,СВЦЭМ!$B$33:$B$776,I$47)+'СЕТ СН'!$G$14+СВЦЭМ!$D$10+'СЕТ СН'!$G$5-'СЕТ СН'!$G$24</f>
        <v>1869.3000080499999</v>
      </c>
      <c r="J78" s="36">
        <f>SUMIFS(СВЦЭМ!$D$33:$D$776,СВЦЭМ!$A$33:$A$776,$A78,СВЦЭМ!$B$33:$B$776,J$47)+'СЕТ СН'!$G$14+СВЦЭМ!$D$10+'СЕТ СН'!$G$5-'СЕТ СН'!$G$24</f>
        <v>1869.3000080499999</v>
      </c>
      <c r="K78" s="36">
        <f>SUMIFS(СВЦЭМ!$D$33:$D$776,СВЦЭМ!$A$33:$A$776,$A78,СВЦЭМ!$B$33:$B$776,K$47)+'СЕТ СН'!$G$14+СВЦЭМ!$D$10+'СЕТ СН'!$G$5-'СЕТ СН'!$G$24</f>
        <v>1869.3000080499999</v>
      </c>
      <c r="L78" s="36">
        <f>SUMIFS(СВЦЭМ!$D$33:$D$776,СВЦЭМ!$A$33:$A$776,$A78,СВЦЭМ!$B$33:$B$776,L$47)+'СЕТ СН'!$G$14+СВЦЭМ!$D$10+'СЕТ СН'!$G$5-'СЕТ СН'!$G$24</f>
        <v>1869.3000080499999</v>
      </c>
      <c r="M78" s="36">
        <f>SUMIFS(СВЦЭМ!$D$33:$D$776,СВЦЭМ!$A$33:$A$776,$A78,СВЦЭМ!$B$33:$B$776,M$47)+'СЕТ СН'!$G$14+СВЦЭМ!$D$10+'СЕТ СН'!$G$5-'СЕТ СН'!$G$24</f>
        <v>1869.3000080499999</v>
      </c>
      <c r="N78" s="36">
        <f>SUMIFS(СВЦЭМ!$D$33:$D$776,СВЦЭМ!$A$33:$A$776,$A78,СВЦЭМ!$B$33:$B$776,N$47)+'СЕТ СН'!$G$14+СВЦЭМ!$D$10+'СЕТ СН'!$G$5-'СЕТ СН'!$G$24</f>
        <v>1869.3000080499999</v>
      </c>
      <c r="O78" s="36">
        <f>SUMIFS(СВЦЭМ!$D$33:$D$776,СВЦЭМ!$A$33:$A$776,$A78,СВЦЭМ!$B$33:$B$776,O$47)+'СЕТ СН'!$G$14+СВЦЭМ!$D$10+'СЕТ СН'!$G$5-'СЕТ СН'!$G$24</f>
        <v>1869.3000080499999</v>
      </c>
      <c r="P78" s="36">
        <f>SUMIFS(СВЦЭМ!$D$33:$D$776,СВЦЭМ!$A$33:$A$776,$A78,СВЦЭМ!$B$33:$B$776,P$47)+'СЕТ СН'!$G$14+СВЦЭМ!$D$10+'СЕТ СН'!$G$5-'СЕТ СН'!$G$24</f>
        <v>1869.3000080499999</v>
      </c>
      <c r="Q78" s="36">
        <f>SUMIFS(СВЦЭМ!$D$33:$D$776,СВЦЭМ!$A$33:$A$776,$A78,СВЦЭМ!$B$33:$B$776,Q$47)+'СЕТ СН'!$G$14+СВЦЭМ!$D$10+'СЕТ СН'!$G$5-'СЕТ СН'!$G$24</f>
        <v>1869.3000080499999</v>
      </c>
      <c r="R78" s="36">
        <f>SUMIFS(СВЦЭМ!$D$33:$D$776,СВЦЭМ!$A$33:$A$776,$A78,СВЦЭМ!$B$33:$B$776,R$47)+'СЕТ СН'!$G$14+СВЦЭМ!$D$10+'СЕТ СН'!$G$5-'СЕТ СН'!$G$24</f>
        <v>1869.3000080499999</v>
      </c>
      <c r="S78" s="36">
        <f>SUMIFS(СВЦЭМ!$D$33:$D$776,СВЦЭМ!$A$33:$A$776,$A78,СВЦЭМ!$B$33:$B$776,S$47)+'СЕТ СН'!$G$14+СВЦЭМ!$D$10+'СЕТ СН'!$G$5-'СЕТ СН'!$G$24</f>
        <v>1869.3000080499999</v>
      </c>
      <c r="T78" s="36">
        <f>SUMIFS(СВЦЭМ!$D$33:$D$776,СВЦЭМ!$A$33:$A$776,$A78,СВЦЭМ!$B$33:$B$776,T$47)+'СЕТ СН'!$G$14+СВЦЭМ!$D$10+'СЕТ СН'!$G$5-'СЕТ СН'!$G$24</f>
        <v>1869.3000080499999</v>
      </c>
      <c r="U78" s="36">
        <f>SUMIFS(СВЦЭМ!$D$33:$D$776,СВЦЭМ!$A$33:$A$776,$A78,СВЦЭМ!$B$33:$B$776,U$47)+'СЕТ СН'!$G$14+СВЦЭМ!$D$10+'СЕТ СН'!$G$5-'СЕТ СН'!$G$24</f>
        <v>1869.3000080499999</v>
      </c>
      <c r="V78" s="36">
        <f>SUMIFS(СВЦЭМ!$D$33:$D$776,СВЦЭМ!$A$33:$A$776,$A78,СВЦЭМ!$B$33:$B$776,V$47)+'СЕТ СН'!$G$14+СВЦЭМ!$D$10+'СЕТ СН'!$G$5-'СЕТ СН'!$G$24</f>
        <v>1869.3000080499999</v>
      </c>
      <c r="W78" s="36">
        <f>SUMIFS(СВЦЭМ!$D$33:$D$776,СВЦЭМ!$A$33:$A$776,$A78,СВЦЭМ!$B$33:$B$776,W$47)+'СЕТ СН'!$G$14+СВЦЭМ!$D$10+'СЕТ СН'!$G$5-'СЕТ СН'!$G$24</f>
        <v>1869.3000080499999</v>
      </c>
      <c r="X78" s="36">
        <f>SUMIFS(СВЦЭМ!$D$33:$D$776,СВЦЭМ!$A$33:$A$776,$A78,СВЦЭМ!$B$33:$B$776,X$47)+'СЕТ СН'!$G$14+СВЦЭМ!$D$10+'СЕТ СН'!$G$5-'СЕТ СН'!$G$24</f>
        <v>1869.3000080499999</v>
      </c>
      <c r="Y78" s="36">
        <f>SUMIFS(СВЦЭМ!$D$33:$D$776,СВЦЭМ!$A$33:$A$776,$A78,СВЦЭМ!$B$33:$B$776,Y$47)+'СЕТ СН'!$G$14+СВЦЭМ!$D$10+'СЕТ СН'!$G$5-'СЕТ СН'!$G$24</f>
        <v>1869.3000080499999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6"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01.06.2020</v>
      </c>
      <c r="B84" s="36">
        <f>SUMIFS(СВЦЭМ!$D$33:$D$776,СВЦЭМ!$A$33:$A$776,$A84,СВЦЭМ!$B$33:$B$776,B$83)+'СЕТ СН'!$H$14+СВЦЭМ!$D$10+'СЕТ СН'!$H$5-'СЕТ СН'!$H$24</f>
        <v>2766.5364627499998</v>
      </c>
      <c r="C84" s="36">
        <f>SUMIFS(СВЦЭМ!$D$33:$D$776,СВЦЭМ!$A$33:$A$776,$A84,СВЦЭМ!$B$33:$B$776,C$83)+'СЕТ СН'!$H$14+СВЦЭМ!$D$10+'СЕТ СН'!$H$5-'СЕТ СН'!$H$24</f>
        <v>2778.5896478599998</v>
      </c>
      <c r="D84" s="36">
        <f>SUMIFS(СВЦЭМ!$D$33:$D$776,СВЦЭМ!$A$33:$A$776,$A84,СВЦЭМ!$B$33:$B$776,D$83)+'СЕТ СН'!$H$14+СВЦЭМ!$D$10+'СЕТ СН'!$H$5-'СЕТ СН'!$H$24</f>
        <v>2796.4973816199999</v>
      </c>
      <c r="E84" s="36">
        <f>SUMIFS(СВЦЭМ!$D$33:$D$776,СВЦЭМ!$A$33:$A$776,$A84,СВЦЭМ!$B$33:$B$776,E$83)+'СЕТ СН'!$H$14+СВЦЭМ!$D$10+'СЕТ СН'!$H$5-'СЕТ СН'!$H$24</f>
        <v>2804.8926968000001</v>
      </c>
      <c r="F84" s="36">
        <f>SUMIFS(СВЦЭМ!$D$33:$D$776,СВЦЭМ!$A$33:$A$776,$A84,СВЦЭМ!$B$33:$B$776,F$83)+'СЕТ СН'!$H$14+СВЦЭМ!$D$10+'СЕТ СН'!$H$5-'СЕТ СН'!$H$24</f>
        <v>2804.8260225999998</v>
      </c>
      <c r="G84" s="36">
        <f>SUMIFS(СВЦЭМ!$D$33:$D$776,СВЦЭМ!$A$33:$A$776,$A84,СВЦЭМ!$B$33:$B$776,G$83)+'СЕТ СН'!$H$14+СВЦЭМ!$D$10+'СЕТ СН'!$H$5-'СЕТ СН'!$H$24</f>
        <v>2801.15826629</v>
      </c>
      <c r="H84" s="36">
        <f>SUMIFS(СВЦЭМ!$D$33:$D$776,СВЦЭМ!$A$33:$A$776,$A84,СВЦЭМ!$B$33:$B$776,H$83)+'СЕТ СН'!$H$14+СВЦЭМ!$D$10+'СЕТ СН'!$H$5-'СЕТ СН'!$H$24</f>
        <v>2784.7905933799998</v>
      </c>
      <c r="I84" s="36">
        <f>SUMIFS(СВЦЭМ!$D$33:$D$776,СВЦЭМ!$A$33:$A$776,$A84,СВЦЭМ!$B$33:$B$776,I$83)+'СЕТ СН'!$H$14+СВЦЭМ!$D$10+'СЕТ СН'!$H$5-'СЕТ СН'!$H$24</f>
        <v>2773.8176334700001</v>
      </c>
      <c r="J84" s="36">
        <f>SUMIFS(СВЦЭМ!$D$33:$D$776,СВЦЭМ!$A$33:$A$776,$A84,СВЦЭМ!$B$33:$B$776,J$83)+'СЕТ СН'!$H$14+СВЦЭМ!$D$10+'СЕТ СН'!$H$5-'СЕТ СН'!$H$24</f>
        <v>2737.4415411099999</v>
      </c>
      <c r="K84" s="36">
        <f>SUMIFS(СВЦЭМ!$D$33:$D$776,СВЦЭМ!$A$33:$A$776,$A84,СВЦЭМ!$B$33:$B$776,K$83)+'СЕТ СН'!$H$14+СВЦЭМ!$D$10+'СЕТ СН'!$H$5-'СЕТ СН'!$H$24</f>
        <v>2675.65561011</v>
      </c>
      <c r="L84" s="36">
        <f>SUMIFS(СВЦЭМ!$D$33:$D$776,СВЦЭМ!$A$33:$A$776,$A84,СВЦЭМ!$B$33:$B$776,L$83)+'СЕТ СН'!$H$14+СВЦЭМ!$D$10+'СЕТ СН'!$H$5-'СЕТ СН'!$H$24</f>
        <v>2700.9197763100001</v>
      </c>
      <c r="M84" s="36">
        <f>SUMIFS(СВЦЭМ!$D$33:$D$776,СВЦЭМ!$A$33:$A$776,$A84,СВЦЭМ!$B$33:$B$776,M$83)+'СЕТ СН'!$H$14+СВЦЭМ!$D$10+'СЕТ СН'!$H$5-'СЕТ СН'!$H$24</f>
        <v>2718.84635007</v>
      </c>
      <c r="N84" s="36">
        <f>SUMIFS(СВЦЭМ!$D$33:$D$776,СВЦЭМ!$A$33:$A$776,$A84,СВЦЭМ!$B$33:$B$776,N$83)+'СЕТ СН'!$H$14+СВЦЭМ!$D$10+'СЕТ СН'!$H$5-'СЕТ СН'!$H$24</f>
        <v>2713.9322567899999</v>
      </c>
      <c r="O84" s="36">
        <f>SUMIFS(СВЦЭМ!$D$33:$D$776,СВЦЭМ!$A$33:$A$776,$A84,СВЦЭМ!$B$33:$B$776,O$83)+'СЕТ СН'!$H$14+СВЦЭМ!$D$10+'СЕТ СН'!$H$5-'СЕТ СН'!$H$24</f>
        <v>2700.7747714799998</v>
      </c>
      <c r="P84" s="36">
        <f>SUMIFS(СВЦЭМ!$D$33:$D$776,СВЦЭМ!$A$33:$A$776,$A84,СВЦЭМ!$B$33:$B$776,P$83)+'СЕТ СН'!$H$14+СВЦЭМ!$D$10+'СЕТ СН'!$H$5-'СЕТ СН'!$H$24</f>
        <v>2693.7783171399997</v>
      </c>
      <c r="Q84" s="36">
        <f>SUMIFS(СВЦЭМ!$D$33:$D$776,СВЦЭМ!$A$33:$A$776,$A84,СВЦЭМ!$B$33:$B$776,Q$83)+'СЕТ СН'!$H$14+СВЦЭМ!$D$10+'СЕТ СН'!$H$5-'СЕТ СН'!$H$24</f>
        <v>2697.6771367000001</v>
      </c>
      <c r="R84" s="36">
        <f>SUMIFS(СВЦЭМ!$D$33:$D$776,СВЦЭМ!$A$33:$A$776,$A84,СВЦЭМ!$B$33:$B$776,R$83)+'СЕТ СН'!$H$14+СВЦЭМ!$D$10+'СЕТ СН'!$H$5-'СЕТ СН'!$H$24</f>
        <v>2691.4159343599999</v>
      </c>
      <c r="S84" s="36">
        <f>SUMIFS(СВЦЭМ!$D$33:$D$776,СВЦЭМ!$A$33:$A$776,$A84,СВЦЭМ!$B$33:$B$776,S$83)+'СЕТ СН'!$H$14+СВЦЭМ!$D$10+'СЕТ СН'!$H$5-'СЕТ СН'!$H$24</f>
        <v>2694.9189756400001</v>
      </c>
      <c r="T84" s="36">
        <f>SUMIFS(СВЦЭМ!$D$33:$D$776,СВЦЭМ!$A$33:$A$776,$A84,СВЦЭМ!$B$33:$B$776,T$83)+'СЕТ СН'!$H$14+СВЦЭМ!$D$10+'СЕТ СН'!$H$5-'СЕТ СН'!$H$24</f>
        <v>2704.1017974900001</v>
      </c>
      <c r="U84" s="36">
        <f>SUMIFS(СВЦЭМ!$D$33:$D$776,СВЦЭМ!$A$33:$A$776,$A84,СВЦЭМ!$B$33:$B$776,U$83)+'СЕТ СН'!$H$14+СВЦЭМ!$D$10+'СЕТ СН'!$H$5-'СЕТ СН'!$H$24</f>
        <v>2680.0787285599999</v>
      </c>
      <c r="V84" s="36">
        <f>SUMIFS(СВЦЭМ!$D$33:$D$776,СВЦЭМ!$A$33:$A$776,$A84,СВЦЭМ!$B$33:$B$776,V$83)+'СЕТ СН'!$H$14+СВЦЭМ!$D$10+'СЕТ СН'!$H$5-'СЕТ СН'!$H$24</f>
        <v>2694.3478360199997</v>
      </c>
      <c r="W84" s="36">
        <f>SUMIFS(СВЦЭМ!$D$33:$D$776,СВЦЭМ!$A$33:$A$776,$A84,СВЦЭМ!$B$33:$B$776,W$83)+'СЕТ СН'!$H$14+СВЦЭМ!$D$10+'СЕТ СН'!$H$5-'СЕТ СН'!$H$24</f>
        <v>2717.61049576</v>
      </c>
      <c r="X84" s="36">
        <f>SUMIFS(СВЦЭМ!$D$33:$D$776,СВЦЭМ!$A$33:$A$776,$A84,СВЦЭМ!$B$33:$B$776,X$83)+'СЕТ СН'!$H$14+СВЦЭМ!$D$10+'СЕТ СН'!$H$5-'СЕТ СН'!$H$24</f>
        <v>2690.0710949599998</v>
      </c>
      <c r="Y84" s="36">
        <f>SUMIFS(СВЦЭМ!$D$33:$D$776,СВЦЭМ!$A$33:$A$776,$A84,СВЦЭМ!$B$33:$B$776,Y$83)+'СЕТ СН'!$H$14+СВЦЭМ!$D$10+'СЕТ СН'!$H$5-'СЕТ СН'!$H$24</f>
        <v>2720.8448247699998</v>
      </c>
      <c r="AA84" s="45"/>
    </row>
    <row r="85" spans="1:27" ht="15.75" x14ac:dyDescent="0.2">
      <c r="A85" s="35">
        <f>A84+1</f>
        <v>43984</v>
      </c>
      <c r="B85" s="36">
        <f>SUMIFS(СВЦЭМ!$D$33:$D$776,СВЦЭМ!$A$33:$A$776,$A85,СВЦЭМ!$B$33:$B$776,B$83)+'СЕТ СН'!$H$14+СВЦЭМ!$D$10+'СЕТ СН'!$H$5-'СЕТ СН'!$H$24</f>
        <v>2742.7748919599999</v>
      </c>
      <c r="C85" s="36">
        <f>SUMIFS(СВЦЭМ!$D$33:$D$776,СВЦЭМ!$A$33:$A$776,$A85,СВЦЭМ!$B$33:$B$776,C$83)+'СЕТ СН'!$H$14+СВЦЭМ!$D$10+'СЕТ СН'!$H$5-'СЕТ СН'!$H$24</f>
        <v>2789.0855292299998</v>
      </c>
      <c r="D85" s="36">
        <f>SUMIFS(СВЦЭМ!$D$33:$D$776,СВЦЭМ!$A$33:$A$776,$A85,СВЦЭМ!$B$33:$B$776,D$83)+'СЕТ СН'!$H$14+СВЦЭМ!$D$10+'СЕТ СН'!$H$5-'СЕТ СН'!$H$24</f>
        <v>2818.1781156899997</v>
      </c>
      <c r="E85" s="36">
        <f>SUMIFS(СВЦЭМ!$D$33:$D$776,СВЦЭМ!$A$33:$A$776,$A85,СВЦЭМ!$B$33:$B$776,E$83)+'СЕТ СН'!$H$14+СВЦЭМ!$D$10+'СЕТ СН'!$H$5-'СЕТ СН'!$H$24</f>
        <v>2826.9819961399999</v>
      </c>
      <c r="F85" s="36">
        <f>SUMIFS(СВЦЭМ!$D$33:$D$776,СВЦЭМ!$A$33:$A$776,$A85,СВЦЭМ!$B$33:$B$776,F$83)+'СЕТ СН'!$H$14+СВЦЭМ!$D$10+'СЕТ СН'!$H$5-'СЕТ СН'!$H$24</f>
        <v>2830.4993814199997</v>
      </c>
      <c r="G85" s="36">
        <f>SUMIFS(СВЦЭМ!$D$33:$D$776,СВЦЭМ!$A$33:$A$776,$A85,СВЦЭМ!$B$33:$B$776,G$83)+'СЕТ СН'!$H$14+СВЦЭМ!$D$10+'СЕТ СН'!$H$5-'СЕТ СН'!$H$24</f>
        <v>2825.8507803900002</v>
      </c>
      <c r="H85" s="36">
        <f>SUMIFS(СВЦЭМ!$D$33:$D$776,СВЦЭМ!$A$33:$A$776,$A85,СВЦЭМ!$B$33:$B$776,H$83)+'СЕТ СН'!$H$14+СВЦЭМ!$D$10+'СЕТ СН'!$H$5-'СЕТ СН'!$H$24</f>
        <v>2781.9435421899998</v>
      </c>
      <c r="I85" s="36">
        <f>SUMIFS(СВЦЭМ!$D$33:$D$776,СВЦЭМ!$A$33:$A$776,$A85,СВЦЭМ!$B$33:$B$776,I$83)+'СЕТ СН'!$H$14+СВЦЭМ!$D$10+'СЕТ СН'!$H$5-'СЕТ СН'!$H$24</f>
        <v>2732.4753179700001</v>
      </c>
      <c r="J85" s="36">
        <f>SUMIFS(СВЦЭМ!$D$33:$D$776,СВЦЭМ!$A$33:$A$776,$A85,СВЦЭМ!$B$33:$B$776,J$83)+'СЕТ СН'!$H$14+СВЦЭМ!$D$10+'СЕТ СН'!$H$5-'СЕТ СН'!$H$24</f>
        <v>2753.39083876</v>
      </c>
      <c r="K85" s="36">
        <f>SUMIFS(СВЦЭМ!$D$33:$D$776,СВЦЭМ!$A$33:$A$776,$A85,СВЦЭМ!$B$33:$B$776,K$83)+'СЕТ СН'!$H$14+СВЦЭМ!$D$10+'СЕТ СН'!$H$5-'СЕТ СН'!$H$24</f>
        <v>2749.2983367799998</v>
      </c>
      <c r="L85" s="36">
        <f>SUMIFS(СВЦЭМ!$D$33:$D$776,СВЦЭМ!$A$33:$A$776,$A85,СВЦЭМ!$B$33:$B$776,L$83)+'СЕТ СН'!$H$14+СВЦЭМ!$D$10+'СЕТ СН'!$H$5-'СЕТ СН'!$H$24</f>
        <v>2738.1228663000002</v>
      </c>
      <c r="M85" s="36">
        <f>SUMIFS(СВЦЭМ!$D$33:$D$776,СВЦЭМ!$A$33:$A$776,$A85,СВЦЭМ!$B$33:$B$776,M$83)+'СЕТ СН'!$H$14+СВЦЭМ!$D$10+'СЕТ СН'!$H$5-'СЕТ СН'!$H$24</f>
        <v>2714.8689000599998</v>
      </c>
      <c r="N85" s="36">
        <f>SUMIFS(СВЦЭМ!$D$33:$D$776,СВЦЭМ!$A$33:$A$776,$A85,СВЦЭМ!$B$33:$B$776,N$83)+'СЕТ СН'!$H$14+СВЦЭМ!$D$10+'СЕТ СН'!$H$5-'СЕТ СН'!$H$24</f>
        <v>2708.9025608299999</v>
      </c>
      <c r="O85" s="36">
        <f>SUMIFS(СВЦЭМ!$D$33:$D$776,СВЦЭМ!$A$33:$A$776,$A85,СВЦЭМ!$B$33:$B$776,O$83)+'СЕТ СН'!$H$14+СВЦЭМ!$D$10+'СЕТ СН'!$H$5-'СЕТ СН'!$H$24</f>
        <v>2710.0234102899999</v>
      </c>
      <c r="P85" s="36">
        <f>SUMIFS(СВЦЭМ!$D$33:$D$776,СВЦЭМ!$A$33:$A$776,$A85,СВЦЭМ!$B$33:$B$776,P$83)+'СЕТ СН'!$H$14+СВЦЭМ!$D$10+'СЕТ СН'!$H$5-'СЕТ СН'!$H$24</f>
        <v>2723.9733906800002</v>
      </c>
      <c r="Q85" s="36">
        <f>SUMIFS(СВЦЭМ!$D$33:$D$776,СВЦЭМ!$A$33:$A$776,$A85,СВЦЭМ!$B$33:$B$776,Q$83)+'СЕТ СН'!$H$14+СВЦЭМ!$D$10+'СЕТ СН'!$H$5-'СЕТ СН'!$H$24</f>
        <v>2720.1727894199998</v>
      </c>
      <c r="R85" s="36">
        <f>SUMIFS(СВЦЭМ!$D$33:$D$776,СВЦЭМ!$A$33:$A$776,$A85,СВЦЭМ!$B$33:$B$776,R$83)+'СЕТ СН'!$H$14+СВЦЭМ!$D$10+'СЕТ СН'!$H$5-'СЕТ СН'!$H$24</f>
        <v>2710.3511602799999</v>
      </c>
      <c r="S85" s="36">
        <f>SUMIFS(СВЦЭМ!$D$33:$D$776,СВЦЭМ!$A$33:$A$776,$A85,СВЦЭМ!$B$33:$B$776,S$83)+'СЕТ СН'!$H$14+СВЦЭМ!$D$10+'СЕТ СН'!$H$5-'СЕТ СН'!$H$24</f>
        <v>2721.5731262300001</v>
      </c>
      <c r="T85" s="36">
        <f>SUMIFS(СВЦЭМ!$D$33:$D$776,СВЦЭМ!$A$33:$A$776,$A85,СВЦЭМ!$B$33:$B$776,T$83)+'СЕТ СН'!$H$14+СВЦЭМ!$D$10+'СЕТ СН'!$H$5-'СЕТ СН'!$H$24</f>
        <v>2733.6222938999999</v>
      </c>
      <c r="U85" s="36">
        <f>SUMIFS(СВЦЭМ!$D$33:$D$776,СВЦЭМ!$A$33:$A$776,$A85,СВЦЭМ!$B$33:$B$776,U$83)+'СЕТ СН'!$H$14+СВЦЭМ!$D$10+'СЕТ СН'!$H$5-'СЕТ СН'!$H$24</f>
        <v>2718.0106037099999</v>
      </c>
      <c r="V85" s="36">
        <f>SUMIFS(СВЦЭМ!$D$33:$D$776,СВЦЭМ!$A$33:$A$776,$A85,СВЦЭМ!$B$33:$B$776,V$83)+'СЕТ СН'!$H$14+СВЦЭМ!$D$10+'СЕТ СН'!$H$5-'СЕТ СН'!$H$24</f>
        <v>2722.9565364</v>
      </c>
      <c r="W85" s="36">
        <f>SUMIFS(СВЦЭМ!$D$33:$D$776,СВЦЭМ!$A$33:$A$776,$A85,СВЦЭМ!$B$33:$B$776,W$83)+'СЕТ СН'!$H$14+СВЦЭМ!$D$10+'СЕТ СН'!$H$5-'СЕТ СН'!$H$24</f>
        <v>2717.7320100399998</v>
      </c>
      <c r="X85" s="36">
        <f>SUMIFS(СВЦЭМ!$D$33:$D$776,СВЦЭМ!$A$33:$A$776,$A85,СВЦЭМ!$B$33:$B$776,X$83)+'СЕТ СН'!$H$14+СВЦЭМ!$D$10+'СЕТ СН'!$H$5-'СЕТ СН'!$H$24</f>
        <v>2691.0674973800001</v>
      </c>
      <c r="Y85" s="36">
        <f>SUMIFS(СВЦЭМ!$D$33:$D$776,СВЦЭМ!$A$33:$A$776,$A85,СВЦЭМ!$B$33:$B$776,Y$83)+'СЕТ СН'!$H$14+СВЦЭМ!$D$10+'СЕТ СН'!$H$5-'СЕТ СН'!$H$24</f>
        <v>2689.43308768</v>
      </c>
    </row>
    <row r="86" spans="1:27" ht="15.75" x14ac:dyDescent="0.2">
      <c r="A86" s="35">
        <f t="shared" ref="A86:A114" si="2">A85+1</f>
        <v>43985</v>
      </c>
      <c r="B86" s="36">
        <f>SUMIFS(СВЦЭМ!$D$33:$D$776,СВЦЭМ!$A$33:$A$776,$A86,СВЦЭМ!$B$33:$B$776,B$83)+'СЕТ СН'!$H$14+СВЦЭМ!$D$10+'СЕТ СН'!$H$5-'СЕТ СН'!$H$24</f>
        <v>2806.3290229699996</v>
      </c>
      <c r="C86" s="36">
        <f>SUMIFS(СВЦЭМ!$D$33:$D$776,СВЦЭМ!$A$33:$A$776,$A86,СВЦЭМ!$B$33:$B$776,C$83)+'СЕТ СН'!$H$14+СВЦЭМ!$D$10+'СЕТ СН'!$H$5-'СЕТ СН'!$H$24</f>
        <v>2832.0368988700002</v>
      </c>
      <c r="D86" s="36">
        <f>SUMIFS(СВЦЭМ!$D$33:$D$776,СВЦЭМ!$A$33:$A$776,$A86,СВЦЭМ!$B$33:$B$776,D$83)+'СЕТ СН'!$H$14+СВЦЭМ!$D$10+'СЕТ СН'!$H$5-'СЕТ СН'!$H$24</f>
        <v>2835.4713869299999</v>
      </c>
      <c r="E86" s="36">
        <f>SUMIFS(СВЦЭМ!$D$33:$D$776,СВЦЭМ!$A$33:$A$776,$A86,СВЦЭМ!$B$33:$B$776,E$83)+'СЕТ СН'!$H$14+СВЦЭМ!$D$10+'СЕТ СН'!$H$5-'СЕТ СН'!$H$24</f>
        <v>2836.4119585600001</v>
      </c>
      <c r="F86" s="36">
        <f>SUMIFS(СВЦЭМ!$D$33:$D$776,СВЦЭМ!$A$33:$A$776,$A86,СВЦЭМ!$B$33:$B$776,F$83)+'СЕТ СН'!$H$14+СВЦЭМ!$D$10+'СЕТ СН'!$H$5-'СЕТ СН'!$H$24</f>
        <v>2832.7345606899999</v>
      </c>
      <c r="G86" s="36">
        <f>SUMIFS(СВЦЭМ!$D$33:$D$776,СВЦЭМ!$A$33:$A$776,$A86,СВЦЭМ!$B$33:$B$776,G$83)+'СЕТ СН'!$H$14+СВЦЭМ!$D$10+'СЕТ СН'!$H$5-'СЕТ СН'!$H$24</f>
        <v>2833.0154162999997</v>
      </c>
      <c r="H86" s="36">
        <f>SUMIFS(СВЦЭМ!$D$33:$D$776,СВЦЭМ!$A$33:$A$776,$A86,СВЦЭМ!$B$33:$B$776,H$83)+'СЕТ СН'!$H$14+СВЦЭМ!$D$10+'СЕТ СН'!$H$5-'СЕТ СН'!$H$24</f>
        <v>2833.06335799</v>
      </c>
      <c r="I86" s="36">
        <f>SUMIFS(СВЦЭМ!$D$33:$D$776,СВЦЭМ!$A$33:$A$776,$A86,СВЦЭМ!$B$33:$B$776,I$83)+'СЕТ СН'!$H$14+СВЦЭМ!$D$10+'СЕТ СН'!$H$5-'СЕТ СН'!$H$24</f>
        <v>2797.3698334800001</v>
      </c>
      <c r="J86" s="36">
        <f>SUMIFS(СВЦЭМ!$D$33:$D$776,СВЦЭМ!$A$33:$A$776,$A86,СВЦЭМ!$B$33:$B$776,J$83)+'СЕТ СН'!$H$14+СВЦЭМ!$D$10+'СЕТ СН'!$H$5-'СЕТ СН'!$H$24</f>
        <v>2809.25403693</v>
      </c>
      <c r="K86" s="36">
        <f>SUMIFS(СВЦЭМ!$D$33:$D$776,СВЦЭМ!$A$33:$A$776,$A86,СВЦЭМ!$B$33:$B$776,K$83)+'СЕТ СН'!$H$14+СВЦЭМ!$D$10+'СЕТ СН'!$H$5-'СЕТ СН'!$H$24</f>
        <v>2802.6768434199998</v>
      </c>
      <c r="L86" s="36">
        <f>SUMIFS(СВЦЭМ!$D$33:$D$776,СВЦЭМ!$A$33:$A$776,$A86,СВЦЭМ!$B$33:$B$776,L$83)+'СЕТ СН'!$H$14+СВЦЭМ!$D$10+'СЕТ СН'!$H$5-'СЕТ СН'!$H$24</f>
        <v>2755.0807801199999</v>
      </c>
      <c r="M86" s="36">
        <f>SUMIFS(СВЦЭМ!$D$33:$D$776,СВЦЭМ!$A$33:$A$776,$A86,СВЦЭМ!$B$33:$B$776,M$83)+'СЕТ СН'!$H$14+СВЦЭМ!$D$10+'СЕТ СН'!$H$5-'СЕТ СН'!$H$24</f>
        <v>2703.59775881</v>
      </c>
      <c r="N86" s="36">
        <f>SUMIFS(СВЦЭМ!$D$33:$D$776,СВЦЭМ!$A$33:$A$776,$A86,СВЦЭМ!$B$33:$B$776,N$83)+'СЕТ СН'!$H$14+СВЦЭМ!$D$10+'СЕТ СН'!$H$5-'СЕТ СН'!$H$24</f>
        <v>2687.4641424900001</v>
      </c>
      <c r="O86" s="36">
        <f>SUMIFS(СВЦЭМ!$D$33:$D$776,СВЦЭМ!$A$33:$A$776,$A86,СВЦЭМ!$B$33:$B$776,O$83)+'СЕТ СН'!$H$14+СВЦЭМ!$D$10+'СЕТ СН'!$H$5-'СЕТ СН'!$H$24</f>
        <v>2688.3889076300002</v>
      </c>
      <c r="P86" s="36">
        <f>SUMIFS(СВЦЭМ!$D$33:$D$776,СВЦЭМ!$A$33:$A$776,$A86,СВЦЭМ!$B$33:$B$776,P$83)+'СЕТ СН'!$H$14+СВЦЭМ!$D$10+'СЕТ СН'!$H$5-'СЕТ СН'!$H$24</f>
        <v>2694.4059754299997</v>
      </c>
      <c r="Q86" s="36">
        <f>SUMIFS(СВЦЭМ!$D$33:$D$776,СВЦЭМ!$A$33:$A$776,$A86,СВЦЭМ!$B$33:$B$776,Q$83)+'СЕТ СН'!$H$14+СВЦЭМ!$D$10+'СЕТ СН'!$H$5-'СЕТ СН'!$H$24</f>
        <v>2694.7896900199999</v>
      </c>
      <c r="R86" s="36">
        <f>SUMIFS(СВЦЭМ!$D$33:$D$776,СВЦЭМ!$A$33:$A$776,$A86,СВЦЭМ!$B$33:$B$776,R$83)+'СЕТ СН'!$H$14+СВЦЭМ!$D$10+'СЕТ СН'!$H$5-'СЕТ СН'!$H$24</f>
        <v>2689.5951599</v>
      </c>
      <c r="S86" s="36">
        <f>SUMIFS(СВЦЭМ!$D$33:$D$776,СВЦЭМ!$A$33:$A$776,$A86,СВЦЭМ!$B$33:$B$776,S$83)+'СЕТ СН'!$H$14+СВЦЭМ!$D$10+'СЕТ СН'!$H$5-'СЕТ СН'!$H$24</f>
        <v>2687.7466150199998</v>
      </c>
      <c r="T86" s="36">
        <f>SUMIFS(СВЦЭМ!$D$33:$D$776,СВЦЭМ!$A$33:$A$776,$A86,СВЦЭМ!$B$33:$B$776,T$83)+'СЕТ СН'!$H$14+СВЦЭМ!$D$10+'СЕТ СН'!$H$5-'СЕТ СН'!$H$24</f>
        <v>2715.8356133500001</v>
      </c>
      <c r="U86" s="36">
        <f>SUMIFS(СВЦЭМ!$D$33:$D$776,СВЦЭМ!$A$33:$A$776,$A86,СВЦЭМ!$B$33:$B$776,U$83)+'СЕТ СН'!$H$14+СВЦЭМ!$D$10+'СЕТ СН'!$H$5-'СЕТ СН'!$H$24</f>
        <v>2684.14177948</v>
      </c>
      <c r="V86" s="36">
        <f>SUMIFS(СВЦЭМ!$D$33:$D$776,СВЦЭМ!$A$33:$A$776,$A86,СВЦЭМ!$B$33:$B$776,V$83)+'СЕТ СН'!$H$14+СВЦЭМ!$D$10+'СЕТ СН'!$H$5-'СЕТ СН'!$H$24</f>
        <v>2631.96719446</v>
      </c>
      <c r="W86" s="36">
        <f>SUMIFS(СВЦЭМ!$D$33:$D$776,СВЦЭМ!$A$33:$A$776,$A86,СВЦЭМ!$B$33:$B$776,W$83)+'СЕТ СН'!$H$14+СВЦЭМ!$D$10+'СЕТ СН'!$H$5-'СЕТ СН'!$H$24</f>
        <v>2627.2130245799999</v>
      </c>
      <c r="X86" s="36">
        <f>SUMIFS(СВЦЭМ!$D$33:$D$776,СВЦЭМ!$A$33:$A$776,$A86,СВЦЭМ!$B$33:$B$776,X$83)+'СЕТ СН'!$H$14+СВЦЭМ!$D$10+'СЕТ СН'!$H$5-'СЕТ СН'!$H$24</f>
        <v>2679.1814133600001</v>
      </c>
      <c r="Y86" s="36">
        <f>SUMIFS(СВЦЭМ!$D$33:$D$776,СВЦЭМ!$A$33:$A$776,$A86,СВЦЭМ!$B$33:$B$776,Y$83)+'СЕТ СН'!$H$14+СВЦЭМ!$D$10+'СЕТ СН'!$H$5-'СЕТ СН'!$H$24</f>
        <v>2749.2281654600001</v>
      </c>
    </row>
    <row r="87" spans="1:27" ht="15.75" x14ac:dyDescent="0.2">
      <c r="A87" s="35">
        <f t="shared" si="2"/>
        <v>43986</v>
      </c>
      <c r="B87" s="36">
        <f>SUMIFS(СВЦЭМ!$D$33:$D$776,СВЦЭМ!$A$33:$A$776,$A87,СВЦЭМ!$B$33:$B$776,B$83)+'СЕТ СН'!$H$14+СВЦЭМ!$D$10+'СЕТ СН'!$H$5-'СЕТ СН'!$H$24</f>
        <v>2836.1487890899998</v>
      </c>
      <c r="C87" s="36">
        <f>SUMIFS(СВЦЭМ!$D$33:$D$776,СВЦЭМ!$A$33:$A$776,$A87,СВЦЭМ!$B$33:$B$776,C$83)+'СЕТ СН'!$H$14+СВЦЭМ!$D$10+'СЕТ СН'!$H$5-'СЕТ СН'!$H$24</f>
        <v>2854.9859558899998</v>
      </c>
      <c r="D87" s="36">
        <f>SUMIFS(СВЦЭМ!$D$33:$D$776,СВЦЭМ!$A$33:$A$776,$A87,СВЦЭМ!$B$33:$B$776,D$83)+'СЕТ СН'!$H$14+СВЦЭМ!$D$10+'СЕТ СН'!$H$5-'СЕТ СН'!$H$24</f>
        <v>2867.2481682299999</v>
      </c>
      <c r="E87" s="36">
        <f>SUMIFS(СВЦЭМ!$D$33:$D$776,СВЦЭМ!$A$33:$A$776,$A87,СВЦЭМ!$B$33:$B$776,E$83)+'СЕТ СН'!$H$14+СВЦЭМ!$D$10+'СЕТ СН'!$H$5-'СЕТ СН'!$H$24</f>
        <v>2873.7160934899998</v>
      </c>
      <c r="F87" s="36">
        <f>SUMIFS(СВЦЭМ!$D$33:$D$776,СВЦЭМ!$A$33:$A$776,$A87,СВЦЭМ!$B$33:$B$776,F$83)+'СЕТ СН'!$H$14+СВЦЭМ!$D$10+'СЕТ СН'!$H$5-'СЕТ СН'!$H$24</f>
        <v>2882.2187780599997</v>
      </c>
      <c r="G87" s="36">
        <f>SUMIFS(СВЦЭМ!$D$33:$D$776,СВЦЭМ!$A$33:$A$776,$A87,СВЦЭМ!$B$33:$B$776,G$83)+'СЕТ СН'!$H$14+СВЦЭМ!$D$10+'СЕТ СН'!$H$5-'СЕТ СН'!$H$24</f>
        <v>2883.55374665</v>
      </c>
      <c r="H87" s="36">
        <f>SUMIFS(СВЦЭМ!$D$33:$D$776,СВЦЭМ!$A$33:$A$776,$A87,СВЦЭМ!$B$33:$B$776,H$83)+'СЕТ СН'!$H$14+СВЦЭМ!$D$10+'СЕТ СН'!$H$5-'СЕТ СН'!$H$24</f>
        <v>2879.65913817</v>
      </c>
      <c r="I87" s="36">
        <f>SUMIFS(СВЦЭМ!$D$33:$D$776,СВЦЭМ!$A$33:$A$776,$A87,СВЦЭМ!$B$33:$B$776,I$83)+'СЕТ СН'!$H$14+СВЦЭМ!$D$10+'СЕТ СН'!$H$5-'СЕТ СН'!$H$24</f>
        <v>2835.0721904799998</v>
      </c>
      <c r="J87" s="36">
        <f>SUMIFS(СВЦЭМ!$D$33:$D$776,СВЦЭМ!$A$33:$A$776,$A87,СВЦЭМ!$B$33:$B$776,J$83)+'СЕТ СН'!$H$14+СВЦЭМ!$D$10+'СЕТ СН'!$H$5-'СЕТ СН'!$H$24</f>
        <v>2829.50727405</v>
      </c>
      <c r="K87" s="36">
        <f>SUMIFS(СВЦЭМ!$D$33:$D$776,СВЦЭМ!$A$33:$A$776,$A87,СВЦЭМ!$B$33:$B$776,K$83)+'СЕТ СН'!$H$14+СВЦЭМ!$D$10+'СЕТ СН'!$H$5-'СЕТ СН'!$H$24</f>
        <v>2800.2724250199999</v>
      </c>
      <c r="L87" s="36">
        <f>SUMIFS(СВЦЭМ!$D$33:$D$776,СВЦЭМ!$A$33:$A$776,$A87,СВЦЭМ!$B$33:$B$776,L$83)+'СЕТ СН'!$H$14+СВЦЭМ!$D$10+'СЕТ СН'!$H$5-'СЕТ СН'!$H$24</f>
        <v>2764.01885717</v>
      </c>
      <c r="M87" s="36">
        <f>SUMIFS(СВЦЭМ!$D$33:$D$776,СВЦЭМ!$A$33:$A$776,$A87,СВЦЭМ!$B$33:$B$776,M$83)+'СЕТ СН'!$H$14+СВЦЭМ!$D$10+'СЕТ СН'!$H$5-'СЕТ СН'!$H$24</f>
        <v>2730.8951808699999</v>
      </c>
      <c r="N87" s="36">
        <f>SUMIFS(СВЦЭМ!$D$33:$D$776,СВЦЭМ!$A$33:$A$776,$A87,СВЦЭМ!$B$33:$B$776,N$83)+'СЕТ СН'!$H$14+СВЦЭМ!$D$10+'СЕТ СН'!$H$5-'СЕТ СН'!$H$24</f>
        <v>2731.3238681799999</v>
      </c>
      <c r="O87" s="36">
        <f>SUMIFS(СВЦЭМ!$D$33:$D$776,СВЦЭМ!$A$33:$A$776,$A87,СВЦЭМ!$B$33:$B$776,O$83)+'СЕТ СН'!$H$14+СВЦЭМ!$D$10+'СЕТ СН'!$H$5-'СЕТ СН'!$H$24</f>
        <v>2736.2421188999997</v>
      </c>
      <c r="P87" s="36">
        <f>SUMIFS(СВЦЭМ!$D$33:$D$776,СВЦЭМ!$A$33:$A$776,$A87,СВЦЭМ!$B$33:$B$776,P$83)+'СЕТ СН'!$H$14+СВЦЭМ!$D$10+'СЕТ СН'!$H$5-'СЕТ СН'!$H$24</f>
        <v>2740.9570021700001</v>
      </c>
      <c r="Q87" s="36">
        <f>SUMIFS(СВЦЭМ!$D$33:$D$776,СВЦЭМ!$A$33:$A$776,$A87,СВЦЭМ!$B$33:$B$776,Q$83)+'СЕТ СН'!$H$14+СВЦЭМ!$D$10+'СЕТ СН'!$H$5-'СЕТ СН'!$H$24</f>
        <v>2733.0606340499999</v>
      </c>
      <c r="R87" s="36">
        <f>SUMIFS(СВЦЭМ!$D$33:$D$776,СВЦЭМ!$A$33:$A$776,$A87,СВЦЭМ!$B$33:$B$776,R$83)+'СЕТ СН'!$H$14+СВЦЭМ!$D$10+'СЕТ СН'!$H$5-'СЕТ СН'!$H$24</f>
        <v>2730.4485828299999</v>
      </c>
      <c r="S87" s="36">
        <f>SUMIFS(СВЦЭМ!$D$33:$D$776,СВЦЭМ!$A$33:$A$776,$A87,СВЦЭМ!$B$33:$B$776,S$83)+'СЕТ СН'!$H$14+СВЦЭМ!$D$10+'СЕТ СН'!$H$5-'СЕТ СН'!$H$24</f>
        <v>2733.7148757499999</v>
      </c>
      <c r="T87" s="36">
        <f>SUMIFS(СВЦЭМ!$D$33:$D$776,СВЦЭМ!$A$33:$A$776,$A87,СВЦЭМ!$B$33:$B$776,T$83)+'СЕТ СН'!$H$14+СВЦЭМ!$D$10+'СЕТ СН'!$H$5-'СЕТ СН'!$H$24</f>
        <v>2716.7222264299999</v>
      </c>
      <c r="U87" s="36">
        <f>SUMIFS(СВЦЭМ!$D$33:$D$776,СВЦЭМ!$A$33:$A$776,$A87,СВЦЭМ!$B$33:$B$776,U$83)+'СЕТ СН'!$H$14+СВЦЭМ!$D$10+'СЕТ СН'!$H$5-'СЕТ СН'!$H$24</f>
        <v>2671.26072196</v>
      </c>
      <c r="V87" s="36">
        <f>SUMIFS(СВЦЭМ!$D$33:$D$776,СВЦЭМ!$A$33:$A$776,$A87,СВЦЭМ!$B$33:$B$776,V$83)+'СЕТ СН'!$H$14+СВЦЭМ!$D$10+'СЕТ СН'!$H$5-'СЕТ СН'!$H$24</f>
        <v>2663.0259403800001</v>
      </c>
      <c r="W87" s="36">
        <f>SUMIFS(СВЦЭМ!$D$33:$D$776,СВЦЭМ!$A$33:$A$776,$A87,СВЦЭМ!$B$33:$B$776,W$83)+'СЕТ СН'!$H$14+СВЦЭМ!$D$10+'СЕТ СН'!$H$5-'СЕТ СН'!$H$24</f>
        <v>2655.7384693899999</v>
      </c>
      <c r="X87" s="36">
        <f>SUMIFS(СВЦЭМ!$D$33:$D$776,СВЦЭМ!$A$33:$A$776,$A87,СВЦЭМ!$B$33:$B$776,X$83)+'СЕТ СН'!$H$14+СВЦЭМ!$D$10+'СЕТ СН'!$H$5-'СЕТ СН'!$H$24</f>
        <v>2693.00852644</v>
      </c>
      <c r="Y87" s="36">
        <f>SUMIFS(СВЦЭМ!$D$33:$D$776,СВЦЭМ!$A$33:$A$776,$A87,СВЦЭМ!$B$33:$B$776,Y$83)+'СЕТ СН'!$H$14+СВЦЭМ!$D$10+'СЕТ СН'!$H$5-'СЕТ СН'!$H$24</f>
        <v>2759.78379081</v>
      </c>
    </row>
    <row r="88" spans="1:27" ht="15.75" x14ac:dyDescent="0.2">
      <c r="A88" s="35">
        <f t="shared" si="2"/>
        <v>43987</v>
      </c>
      <c r="B88" s="36">
        <f>SUMIFS(СВЦЭМ!$D$33:$D$776,СВЦЭМ!$A$33:$A$776,$A88,СВЦЭМ!$B$33:$B$776,B$83)+'СЕТ СН'!$H$14+СВЦЭМ!$D$10+'СЕТ СН'!$H$5-'СЕТ СН'!$H$24</f>
        <v>2877.3539717399999</v>
      </c>
      <c r="C88" s="36">
        <f>SUMIFS(СВЦЭМ!$D$33:$D$776,СВЦЭМ!$A$33:$A$776,$A88,СВЦЭМ!$B$33:$B$776,C$83)+'СЕТ СН'!$H$14+СВЦЭМ!$D$10+'СЕТ СН'!$H$5-'СЕТ СН'!$H$24</f>
        <v>2901.4091038500001</v>
      </c>
      <c r="D88" s="36">
        <f>SUMIFS(СВЦЭМ!$D$33:$D$776,СВЦЭМ!$A$33:$A$776,$A88,СВЦЭМ!$B$33:$B$776,D$83)+'СЕТ СН'!$H$14+СВЦЭМ!$D$10+'СЕТ СН'!$H$5-'СЕТ СН'!$H$24</f>
        <v>2925.6109853999997</v>
      </c>
      <c r="E88" s="36">
        <f>SUMIFS(СВЦЭМ!$D$33:$D$776,СВЦЭМ!$A$33:$A$776,$A88,СВЦЭМ!$B$33:$B$776,E$83)+'СЕТ СН'!$H$14+СВЦЭМ!$D$10+'СЕТ СН'!$H$5-'СЕТ СН'!$H$24</f>
        <v>2945.6754481899998</v>
      </c>
      <c r="F88" s="36">
        <f>SUMIFS(СВЦЭМ!$D$33:$D$776,СВЦЭМ!$A$33:$A$776,$A88,СВЦЭМ!$B$33:$B$776,F$83)+'СЕТ СН'!$H$14+СВЦЭМ!$D$10+'СЕТ СН'!$H$5-'СЕТ СН'!$H$24</f>
        <v>2939.9960023200001</v>
      </c>
      <c r="G88" s="36">
        <f>SUMIFS(СВЦЭМ!$D$33:$D$776,СВЦЭМ!$A$33:$A$776,$A88,СВЦЭМ!$B$33:$B$776,G$83)+'СЕТ СН'!$H$14+СВЦЭМ!$D$10+'СЕТ СН'!$H$5-'СЕТ СН'!$H$24</f>
        <v>2935.8460523399999</v>
      </c>
      <c r="H88" s="36">
        <f>SUMIFS(СВЦЭМ!$D$33:$D$776,СВЦЭМ!$A$33:$A$776,$A88,СВЦЭМ!$B$33:$B$776,H$83)+'СЕТ СН'!$H$14+СВЦЭМ!$D$10+'СЕТ СН'!$H$5-'СЕТ СН'!$H$24</f>
        <v>2896.7297749599998</v>
      </c>
      <c r="I88" s="36">
        <f>SUMIFS(СВЦЭМ!$D$33:$D$776,СВЦЭМ!$A$33:$A$776,$A88,СВЦЭМ!$B$33:$B$776,I$83)+'СЕТ СН'!$H$14+СВЦЭМ!$D$10+'СЕТ СН'!$H$5-'СЕТ СН'!$H$24</f>
        <v>2849.24107078</v>
      </c>
      <c r="J88" s="36">
        <f>SUMIFS(СВЦЭМ!$D$33:$D$776,СВЦЭМ!$A$33:$A$776,$A88,СВЦЭМ!$B$33:$B$776,J$83)+'СЕТ СН'!$H$14+СВЦЭМ!$D$10+'СЕТ СН'!$H$5-'СЕТ СН'!$H$24</f>
        <v>2784.98335434</v>
      </c>
      <c r="K88" s="36">
        <f>SUMIFS(СВЦЭМ!$D$33:$D$776,СВЦЭМ!$A$33:$A$776,$A88,СВЦЭМ!$B$33:$B$776,K$83)+'СЕТ СН'!$H$14+СВЦЭМ!$D$10+'СЕТ СН'!$H$5-'СЕТ СН'!$H$24</f>
        <v>2693.9029297399998</v>
      </c>
      <c r="L88" s="36">
        <f>SUMIFS(СВЦЭМ!$D$33:$D$776,СВЦЭМ!$A$33:$A$776,$A88,СВЦЭМ!$B$33:$B$776,L$83)+'СЕТ СН'!$H$14+СВЦЭМ!$D$10+'СЕТ СН'!$H$5-'СЕТ СН'!$H$24</f>
        <v>2657.26754007</v>
      </c>
      <c r="M88" s="36">
        <f>SUMIFS(СВЦЭМ!$D$33:$D$776,СВЦЭМ!$A$33:$A$776,$A88,СВЦЭМ!$B$33:$B$776,M$83)+'СЕТ СН'!$H$14+СВЦЭМ!$D$10+'СЕТ СН'!$H$5-'СЕТ СН'!$H$24</f>
        <v>2659.0056634600001</v>
      </c>
      <c r="N88" s="36">
        <f>SUMIFS(СВЦЭМ!$D$33:$D$776,СВЦЭМ!$A$33:$A$776,$A88,СВЦЭМ!$B$33:$B$776,N$83)+'СЕТ СН'!$H$14+СВЦЭМ!$D$10+'СЕТ СН'!$H$5-'СЕТ СН'!$H$24</f>
        <v>2658.6617993199998</v>
      </c>
      <c r="O88" s="36">
        <f>SUMIFS(СВЦЭМ!$D$33:$D$776,СВЦЭМ!$A$33:$A$776,$A88,СВЦЭМ!$B$33:$B$776,O$83)+'СЕТ СН'!$H$14+СВЦЭМ!$D$10+'СЕТ СН'!$H$5-'СЕТ СН'!$H$24</f>
        <v>2671.5734286100001</v>
      </c>
      <c r="P88" s="36">
        <f>SUMIFS(СВЦЭМ!$D$33:$D$776,СВЦЭМ!$A$33:$A$776,$A88,СВЦЭМ!$B$33:$B$776,P$83)+'СЕТ СН'!$H$14+СВЦЭМ!$D$10+'СЕТ СН'!$H$5-'СЕТ СН'!$H$24</f>
        <v>2685.4322047000001</v>
      </c>
      <c r="Q88" s="36">
        <f>SUMIFS(СВЦЭМ!$D$33:$D$776,СВЦЭМ!$A$33:$A$776,$A88,СВЦЭМ!$B$33:$B$776,Q$83)+'СЕТ СН'!$H$14+СВЦЭМ!$D$10+'СЕТ СН'!$H$5-'СЕТ СН'!$H$24</f>
        <v>2691.69818412</v>
      </c>
      <c r="R88" s="36">
        <f>SUMIFS(СВЦЭМ!$D$33:$D$776,СВЦЭМ!$A$33:$A$776,$A88,СВЦЭМ!$B$33:$B$776,R$83)+'СЕТ СН'!$H$14+СВЦЭМ!$D$10+'СЕТ СН'!$H$5-'СЕТ СН'!$H$24</f>
        <v>2688.83119575</v>
      </c>
      <c r="S88" s="36">
        <f>SUMIFS(СВЦЭМ!$D$33:$D$776,СВЦЭМ!$A$33:$A$776,$A88,СВЦЭМ!$B$33:$B$776,S$83)+'СЕТ СН'!$H$14+СВЦЭМ!$D$10+'СЕТ СН'!$H$5-'СЕТ СН'!$H$24</f>
        <v>2690.7849885799997</v>
      </c>
      <c r="T88" s="36">
        <f>SUMIFS(СВЦЭМ!$D$33:$D$776,СВЦЭМ!$A$33:$A$776,$A88,СВЦЭМ!$B$33:$B$776,T$83)+'СЕТ СН'!$H$14+СВЦЭМ!$D$10+'СЕТ СН'!$H$5-'СЕТ СН'!$H$24</f>
        <v>2682.55285559</v>
      </c>
      <c r="U88" s="36">
        <f>SUMIFS(СВЦЭМ!$D$33:$D$776,СВЦЭМ!$A$33:$A$776,$A88,СВЦЭМ!$B$33:$B$776,U$83)+'СЕТ СН'!$H$14+СВЦЭМ!$D$10+'СЕТ СН'!$H$5-'СЕТ СН'!$H$24</f>
        <v>2674.7128604599998</v>
      </c>
      <c r="V88" s="36">
        <f>SUMIFS(СВЦЭМ!$D$33:$D$776,СВЦЭМ!$A$33:$A$776,$A88,СВЦЭМ!$B$33:$B$776,V$83)+'СЕТ СН'!$H$14+СВЦЭМ!$D$10+'СЕТ СН'!$H$5-'СЕТ СН'!$H$24</f>
        <v>2657.4307903700001</v>
      </c>
      <c r="W88" s="36">
        <f>SUMIFS(СВЦЭМ!$D$33:$D$776,СВЦЭМ!$A$33:$A$776,$A88,СВЦЭМ!$B$33:$B$776,W$83)+'СЕТ СН'!$H$14+СВЦЭМ!$D$10+'СЕТ СН'!$H$5-'СЕТ СН'!$H$24</f>
        <v>2646.6005054500001</v>
      </c>
      <c r="X88" s="36">
        <f>SUMIFS(СВЦЭМ!$D$33:$D$776,СВЦЭМ!$A$33:$A$776,$A88,СВЦЭМ!$B$33:$B$776,X$83)+'СЕТ СН'!$H$14+СВЦЭМ!$D$10+'СЕТ СН'!$H$5-'СЕТ СН'!$H$24</f>
        <v>2674.9942834099998</v>
      </c>
      <c r="Y88" s="36">
        <f>SUMIFS(СВЦЭМ!$D$33:$D$776,СВЦЭМ!$A$33:$A$776,$A88,СВЦЭМ!$B$33:$B$776,Y$83)+'СЕТ СН'!$H$14+СВЦЭМ!$D$10+'СЕТ СН'!$H$5-'СЕТ СН'!$H$24</f>
        <v>2749.7841315799997</v>
      </c>
    </row>
    <row r="89" spans="1:27" ht="15.75" x14ac:dyDescent="0.2">
      <c r="A89" s="35">
        <f t="shared" si="2"/>
        <v>43988</v>
      </c>
      <c r="B89" s="36">
        <f>SUMIFS(СВЦЭМ!$D$33:$D$776,СВЦЭМ!$A$33:$A$776,$A89,СВЦЭМ!$B$33:$B$776,B$83)+'СЕТ СН'!$H$14+СВЦЭМ!$D$10+'СЕТ СН'!$H$5-'СЕТ СН'!$H$24</f>
        <v>2818.5230857899996</v>
      </c>
      <c r="C89" s="36">
        <f>SUMIFS(СВЦЭМ!$D$33:$D$776,СВЦЭМ!$A$33:$A$776,$A89,СВЦЭМ!$B$33:$B$776,C$83)+'СЕТ СН'!$H$14+СВЦЭМ!$D$10+'СЕТ СН'!$H$5-'СЕТ СН'!$H$24</f>
        <v>2844.0056549399997</v>
      </c>
      <c r="D89" s="36">
        <f>SUMIFS(СВЦЭМ!$D$33:$D$776,СВЦЭМ!$A$33:$A$776,$A89,СВЦЭМ!$B$33:$B$776,D$83)+'СЕТ СН'!$H$14+СВЦЭМ!$D$10+'СЕТ СН'!$H$5-'СЕТ СН'!$H$24</f>
        <v>2865.4106541399997</v>
      </c>
      <c r="E89" s="36">
        <f>SUMIFS(СВЦЭМ!$D$33:$D$776,СВЦЭМ!$A$33:$A$776,$A89,СВЦЭМ!$B$33:$B$776,E$83)+'СЕТ СН'!$H$14+СВЦЭМ!$D$10+'СЕТ СН'!$H$5-'СЕТ СН'!$H$24</f>
        <v>2879.1943459999998</v>
      </c>
      <c r="F89" s="36">
        <f>SUMIFS(СВЦЭМ!$D$33:$D$776,СВЦЭМ!$A$33:$A$776,$A89,СВЦЭМ!$B$33:$B$776,F$83)+'СЕТ СН'!$H$14+СВЦЭМ!$D$10+'СЕТ СН'!$H$5-'СЕТ СН'!$H$24</f>
        <v>2878.9976028000001</v>
      </c>
      <c r="G89" s="36">
        <f>SUMIFS(СВЦЭМ!$D$33:$D$776,СВЦЭМ!$A$33:$A$776,$A89,СВЦЭМ!$B$33:$B$776,G$83)+'СЕТ СН'!$H$14+СВЦЭМ!$D$10+'СЕТ СН'!$H$5-'СЕТ СН'!$H$24</f>
        <v>2873.13054203</v>
      </c>
      <c r="H89" s="36">
        <f>SUMIFS(СВЦЭМ!$D$33:$D$776,СВЦЭМ!$A$33:$A$776,$A89,СВЦЭМ!$B$33:$B$776,H$83)+'СЕТ СН'!$H$14+СВЦЭМ!$D$10+'СЕТ СН'!$H$5-'СЕТ СН'!$H$24</f>
        <v>2911.0794456899998</v>
      </c>
      <c r="I89" s="36">
        <f>SUMIFS(СВЦЭМ!$D$33:$D$776,СВЦЭМ!$A$33:$A$776,$A89,СВЦЭМ!$B$33:$B$776,I$83)+'СЕТ СН'!$H$14+СВЦЭМ!$D$10+'СЕТ СН'!$H$5-'СЕТ СН'!$H$24</f>
        <v>2878.4640089499999</v>
      </c>
      <c r="J89" s="36">
        <f>SUMIFS(СВЦЭМ!$D$33:$D$776,СВЦЭМ!$A$33:$A$776,$A89,СВЦЭМ!$B$33:$B$776,J$83)+'СЕТ СН'!$H$14+СВЦЭМ!$D$10+'СЕТ СН'!$H$5-'СЕТ СН'!$H$24</f>
        <v>2814.9110539799999</v>
      </c>
      <c r="K89" s="36">
        <f>SUMIFS(СВЦЭМ!$D$33:$D$776,СВЦЭМ!$A$33:$A$776,$A89,СВЦЭМ!$B$33:$B$776,K$83)+'СЕТ СН'!$H$14+СВЦЭМ!$D$10+'СЕТ СН'!$H$5-'СЕТ СН'!$H$24</f>
        <v>2698.3060199800002</v>
      </c>
      <c r="L89" s="36">
        <f>SUMIFS(СВЦЭМ!$D$33:$D$776,СВЦЭМ!$A$33:$A$776,$A89,СВЦЭМ!$B$33:$B$776,L$83)+'СЕТ СН'!$H$14+СВЦЭМ!$D$10+'СЕТ СН'!$H$5-'СЕТ СН'!$H$24</f>
        <v>2627.18860847</v>
      </c>
      <c r="M89" s="36">
        <f>SUMIFS(СВЦЭМ!$D$33:$D$776,СВЦЭМ!$A$33:$A$776,$A89,СВЦЭМ!$B$33:$B$776,M$83)+'СЕТ СН'!$H$14+СВЦЭМ!$D$10+'СЕТ СН'!$H$5-'СЕТ СН'!$H$24</f>
        <v>2622.5517268799999</v>
      </c>
      <c r="N89" s="36">
        <f>SUMIFS(СВЦЭМ!$D$33:$D$776,СВЦЭМ!$A$33:$A$776,$A89,СВЦЭМ!$B$33:$B$776,N$83)+'СЕТ СН'!$H$14+СВЦЭМ!$D$10+'СЕТ СН'!$H$5-'СЕТ СН'!$H$24</f>
        <v>2642.5103535799999</v>
      </c>
      <c r="O89" s="36">
        <f>SUMIFS(СВЦЭМ!$D$33:$D$776,СВЦЭМ!$A$33:$A$776,$A89,СВЦЭМ!$B$33:$B$776,O$83)+'СЕТ СН'!$H$14+СВЦЭМ!$D$10+'СЕТ СН'!$H$5-'СЕТ СН'!$H$24</f>
        <v>2676.0292397499998</v>
      </c>
      <c r="P89" s="36">
        <f>SUMIFS(СВЦЭМ!$D$33:$D$776,СВЦЭМ!$A$33:$A$776,$A89,СВЦЭМ!$B$33:$B$776,P$83)+'СЕТ СН'!$H$14+СВЦЭМ!$D$10+'СЕТ СН'!$H$5-'СЕТ СН'!$H$24</f>
        <v>2680.8233089699997</v>
      </c>
      <c r="Q89" s="36">
        <f>SUMIFS(СВЦЭМ!$D$33:$D$776,СВЦЭМ!$A$33:$A$776,$A89,СВЦЭМ!$B$33:$B$776,Q$83)+'СЕТ СН'!$H$14+СВЦЭМ!$D$10+'СЕТ СН'!$H$5-'СЕТ СН'!$H$24</f>
        <v>2683.5475229899998</v>
      </c>
      <c r="R89" s="36">
        <f>SUMIFS(СВЦЭМ!$D$33:$D$776,СВЦЭМ!$A$33:$A$776,$A89,СВЦЭМ!$B$33:$B$776,R$83)+'СЕТ СН'!$H$14+СВЦЭМ!$D$10+'СЕТ СН'!$H$5-'СЕТ СН'!$H$24</f>
        <v>2677.3460960799998</v>
      </c>
      <c r="S89" s="36">
        <f>SUMIFS(СВЦЭМ!$D$33:$D$776,СВЦЭМ!$A$33:$A$776,$A89,СВЦЭМ!$B$33:$B$776,S$83)+'СЕТ СН'!$H$14+СВЦЭМ!$D$10+'СЕТ СН'!$H$5-'СЕТ СН'!$H$24</f>
        <v>2682.12901504</v>
      </c>
      <c r="T89" s="36">
        <f>SUMIFS(СВЦЭМ!$D$33:$D$776,СВЦЭМ!$A$33:$A$776,$A89,СВЦЭМ!$B$33:$B$776,T$83)+'СЕТ СН'!$H$14+СВЦЭМ!$D$10+'СЕТ СН'!$H$5-'СЕТ СН'!$H$24</f>
        <v>2676.3646601800001</v>
      </c>
      <c r="U89" s="36">
        <f>SUMIFS(СВЦЭМ!$D$33:$D$776,СВЦЭМ!$A$33:$A$776,$A89,СВЦЭМ!$B$33:$B$776,U$83)+'СЕТ СН'!$H$14+СВЦЭМ!$D$10+'СЕТ СН'!$H$5-'СЕТ СН'!$H$24</f>
        <v>2658.6560510499999</v>
      </c>
      <c r="V89" s="36">
        <f>SUMIFS(СВЦЭМ!$D$33:$D$776,СВЦЭМ!$A$33:$A$776,$A89,СВЦЭМ!$B$33:$B$776,V$83)+'СЕТ СН'!$H$14+СВЦЭМ!$D$10+'СЕТ СН'!$H$5-'СЕТ СН'!$H$24</f>
        <v>2620.0916352699996</v>
      </c>
      <c r="W89" s="36">
        <f>SUMIFS(СВЦЭМ!$D$33:$D$776,СВЦЭМ!$A$33:$A$776,$A89,СВЦЭМ!$B$33:$B$776,W$83)+'СЕТ СН'!$H$14+СВЦЭМ!$D$10+'СЕТ СН'!$H$5-'СЕТ СН'!$H$24</f>
        <v>2603.5600731999998</v>
      </c>
      <c r="X89" s="36">
        <f>SUMIFS(СВЦЭМ!$D$33:$D$776,СВЦЭМ!$A$33:$A$776,$A89,СВЦЭМ!$B$33:$B$776,X$83)+'СЕТ СН'!$H$14+СВЦЭМ!$D$10+'СЕТ СН'!$H$5-'СЕТ СН'!$H$24</f>
        <v>2638.5665868400001</v>
      </c>
      <c r="Y89" s="36">
        <f>SUMIFS(СВЦЭМ!$D$33:$D$776,СВЦЭМ!$A$33:$A$776,$A89,СВЦЭМ!$B$33:$B$776,Y$83)+'СЕТ СН'!$H$14+СВЦЭМ!$D$10+'СЕТ СН'!$H$5-'СЕТ СН'!$H$24</f>
        <v>2744.39826262</v>
      </c>
    </row>
    <row r="90" spans="1:27" ht="15.75" x14ac:dyDescent="0.2">
      <c r="A90" s="35">
        <f t="shared" si="2"/>
        <v>43989</v>
      </c>
      <c r="B90" s="36">
        <f>SUMIFS(СВЦЭМ!$D$33:$D$776,СВЦЭМ!$A$33:$A$776,$A90,СВЦЭМ!$B$33:$B$776,B$83)+'СЕТ СН'!$H$14+СВЦЭМ!$D$10+'СЕТ СН'!$H$5-'СЕТ СН'!$H$24</f>
        <v>2850.9564596800001</v>
      </c>
      <c r="C90" s="36">
        <f>SUMIFS(СВЦЭМ!$D$33:$D$776,СВЦЭМ!$A$33:$A$776,$A90,СВЦЭМ!$B$33:$B$776,C$83)+'СЕТ СН'!$H$14+СВЦЭМ!$D$10+'СЕТ СН'!$H$5-'СЕТ СН'!$H$24</f>
        <v>2869.82205892</v>
      </c>
      <c r="D90" s="36">
        <f>SUMIFS(СВЦЭМ!$D$33:$D$776,СВЦЭМ!$A$33:$A$776,$A90,СВЦЭМ!$B$33:$B$776,D$83)+'СЕТ СН'!$H$14+СВЦЭМ!$D$10+'СЕТ СН'!$H$5-'СЕТ СН'!$H$24</f>
        <v>2879.9881546899996</v>
      </c>
      <c r="E90" s="36">
        <f>SUMIFS(СВЦЭМ!$D$33:$D$776,СВЦЭМ!$A$33:$A$776,$A90,СВЦЭМ!$B$33:$B$776,E$83)+'СЕТ СН'!$H$14+СВЦЭМ!$D$10+'СЕТ СН'!$H$5-'СЕТ СН'!$H$24</f>
        <v>2880.02234834</v>
      </c>
      <c r="F90" s="36">
        <f>SUMIFS(СВЦЭМ!$D$33:$D$776,СВЦЭМ!$A$33:$A$776,$A90,СВЦЭМ!$B$33:$B$776,F$83)+'СЕТ СН'!$H$14+СВЦЭМ!$D$10+'СЕТ СН'!$H$5-'СЕТ СН'!$H$24</f>
        <v>2868.2745636299996</v>
      </c>
      <c r="G90" s="36">
        <f>SUMIFS(СВЦЭМ!$D$33:$D$776,СВЦЭМ!$A$33:$A$776,$A90,СВЦЭМ!$B$33:$B$776,G$83)+'СЕТ СН'!$H$14+СВЦЭМ!$D$10+'СЕТ СН'!$H$5-'СЕТ СН'!$H$24</f>
        <v>2874.0477395799999</v>
      </c>
      <c r="H90" s="36">
        <f>SUMIFS(СВЦЭМ!$D$33:$D$776,СВЦЭМ!$A$33:$A$776,$A90,СВЦЭМ!$B$33:$B$776,H$83)+'СЕТ СН'!$H$14+СВЦЭМ!$D$10+'СЕТ СН'!$H$5-'СЕТ СН'!$H$24</f>
        <v>2880.0704175299998</v>
      </c>
      <c r="I90" s="36">
        <f>SUMIFS(СВЦЭМ!$D$33:$D$776,СВЦЭМ!$A$33:$A$776,$A90,СВЦЭМ!$B$33:$B$776,I$83)+'СЕТ СН'!$H$14+СВЦЭМ!$D$10+'СЕТ СН'!$H$5-'СЕТ СН'!$H$24</f>
        <v>2895.9131726400001</v>
      </c>
      <c r="J90" s="36">
        <f>SUMIFS(СВЦЭМ!$D$33:$D$776,СВЦЭМ!$A$33:$A$776,$A90,СВЦЭМ!$B$33:$B$776,J$83)+'СЕТ СН'!$H$14+СВЦЭМ!$D$10+'СЕТ СН'!$H$5-'СЕТ СН'!$H$24</f>
        <v>2856.91815808</v>
      </c>
      <c r="K90" s="36">
        <f>SUMIFS(СВЦЭМ!$D$33:$D$776,СВЦЭМ!$A$33:$A$776,$A90,СВЦЭМ!$B$33:$B$776,K$83)+'СЕТ СН'!$H$14+СВЦЭМ!$D$10+'СЕТ СН'!$H$5-'СЕТ СН'!$H$24</f>
        <v>2763.02147552</v>
      </c>
      <c r="L90" s="36">
        <f>SUMIFS(СВЦЭМ!$D$33:$D$776,СВЦЭМ!$A$33:$A$776,$A90,СВЦЭМ!$B$33:$B$776,L$83)+'СЕТ СН'!$H$14+СВЦЭМ!$D$10+'СЕТ СН'!$H$5-'СЕТ СН'!$H$24</f>
        <v>2676.8445369900001</v>
      </c>
      <c r="M90" s="36">
        <f>SUMIFS(СВЦЭМ!$D$33:$D$776,СВЦЭМ!$A$33:$A$776,$A90,СВЦЭМ!$B$33:$B$776,M$83)+'СЕТ СН'!$H$14+СВЦЭМ!$D$10+'СЕТ СН'!$H$5-'СЕТ СН'!$H$24</f>
        <v>2644.1160800500002</v>
      </c>
      <c r="N90" s="36">
        <f>SUMIFS(СВЦЭМ!$D$33:$D$776,СВЦЭМ!$A$33:$A$776,$A90,СВЦЭМ!$B$33:$B$776,N$83)+'СЕТ СН'!$H$14+СВЦЭМ!$D$10+'СЕТ СН'!$H$5-'СЕТ СН'!$H$24</f>
        <v>2640.2701314799997</v>
      </c>
      <c r="O90" s="36">
        <f>SUMIFS(СВЦЭМ!$D$33:$D$776,СВЦЭМ!$A$33:$A$776,$A90,СВЦЭМ!$B$33:$B$776,O$83)+'СЕТ СН'!$H$14+СВЦЭМ!$D$10+'СЕТ СН'!$H$5-'СЕТ СН'!$H$24</f>
        <v>2634.5346868199999</v>
      </c>
      <c r="P90" s="36">
        <f>SUMIFS(СВЦЭМ!$D$33:$D$776,СВЦЭМ!$A$33:$A$776,$A90,СВЦЭМ!$B$33:$B$776,P$83)+'СЕТ СН'!$H$14+СВЦЭМ!$D$10+'СЕТ СН'!$H$5-'СЕТ СН'!$H$24</f>
        <v>2647.7192215099999</v>
      </c>
      <c r="Q90" s="36">
        <f>SUMIFS(СВЦЭМ!$D$33:$D$776,СВЦЭМ!$A$33:$A$776,$A90,СВЦЭМ!$B$33:$B$776,Q$83)+'СЕТ СН'!$H$14+СВЦЭМ!$D$10+'СЕТ СН'!$H$5-'СЕТ СН'!$H$24</f>
        <v>2656.6848589699998</v>
      </c>
      <c r="R90" s="36">
        <f>SUMIFS(СВЦЭМ!$D$33:$D$776,СВЦЭМ!$A$33:$A$776,$A90,СВЦЭМ!$B$33:$B$776,R$83)+'СЕТ СН'!$H$14+СВЦЭМ!$D$10+'СЕТ СН'!$H$5-'СЕТ СН'!$H$24</f>
        <v>2652.4725718999998</v>
      </c>
      <c r="S90" s="36">
        <f>SUMIFS(СВЦЭМ!$D$33:$D$776,СВЦЭМ!$A$33:$A$776,$A90,СВЦЭМ!$B$33:$B$776,S$83)+'СЕТ СН'!$H$14+СВЦЭМ!$D$10+'СЕТ СН'!$H$5-'СЕТ СН'!$H$24</f>
        <v>2658.4662139699999</v>
      </c>
      <c r="T90" s="36">
        <f>SUMIFS(СВЦЭМ!$D$33:$D$776,СВЦЭМ!$A$33:$A$776,$A90,СВЦЭМ!$B$33:$B$776,T$83)+'СЕТ СН'!$H$14+СВЦЭМ!$D$10+'СЕТ СН'!$H$5-'СЕТ СН'!$H$24</f>
        <v>2645.31852484</v>
      </c>
      <c r="U90" s="36">
        <f>SUMIFS(СВЦЭМ!$D$33:$D$776,СВЦЭМ!$A$33:$A$776,$A90,СВЦЭМ!$B$33:$B$776,U$83)+'СЕТ СН'!$H$14+СВЦЭМ!$D$10+'СЕТ СН'!$H$5-'СЕТ СН'!$H$24</f>
        <v>2616.95559374</v>
      </c>
      <c r="V90" s="36">
        <f>SUMIFS(СВЦЭМ!$D$33:$D$776,СВЦЭМ!$A$33:$A$776,$A90,СВЦЭМ!$B$33:$B$776,V$83)+'СЕТ СН'!$H$14+СВЦЭМ!$D$10+'СЕТ СН'!$H$5-'СЕТ СН'!$H$24</f>
        <v>2581.0077976699999</v>
      </c>
      <c r="W90" s="36">
        <f>SUMIFS(СВЦЭМ!$D$33:$D$776,СВЦЭМ!$A$33:$A$776,$A90,СВЦЭМ!$B$33:$B$776,W$83)+'СЕТ СН'!$H$14+СВЦЭМ!$D$10+'СЕТ СН'!$H$5-'СЕТ СН'!$H$24</f>
        <v>2574.0622807700001</v>
      </c>
      <c r="X90" s="36">
        <f>SUMIFS(СВЦЭМ!$D$33:$D$776,СВЦЭМ!$A$33:$A$776,$A90,СВЦЭМ!$B$33:$B$776,X$83)+'СЕТ СН'!$H$14+СВЦЭМ!$D$10+'СЕТ СН'!$H$5-'СЕТ СН'!$H$24</f>
        <v>2600.8204235200001</v>
      </c>
      <c r="Y90" s="36">
        <f>SUMIFS(СВЦЭМ!$D$33:$D$776,СВЦЭМ!$A$33:$A$776,$A90,СВЦЭМ!$B$33:$B$776,Y$83)+'СЕТ СН'!$H$14+СВЦЭМ!$D$10+'СЕТ СН'!$H$5-'СЕТ СН'!$H$24</f>
        <v>2702.10785377</v>
      </c>
    </row>
    <row r="91" spans="1:27" ht="15.75" x14ac:dyDescent="0.2">
      <c r="A91" s="35">
        <f t="shared" si="2"/>
        <v>43990</v>
      </c>
      <c r="B91" s="36">
        <f>SUMIFS(СВЦЭМ!$D$33:$D$776,СВЦЭМ!$A$33:$A$776,$A91,СВЦЭМ!$B$33:$B$776,B$83)+'СЕТ СН'!$H$14+СВЦЭМ!$D$10+'СЕТ СН'!$H$5-'СЕТ СН'!$H$24</f>
        <v>2834.1774615699997</v>
      </c>
      <c r="C91" s="36">
        <f>SUMIFS(СВЦЭМ!$D$33:$D$776,СВЦЭМ!$A$33:$A$776,$A91,СВЦЭМ!$B$33:$B$776,C$83)+'СЕТ СН'!$H$14+СВЦЭМ!$D$10+'СЕТ СН'!$H$5-'СЕТ СН'!$H$24</f>
        <v>2867.4852855399999</v>
      </c>
      <c r="D91" s="36">
        <f>SUMIFS(СВЦЭМ!$D$33:$D$776,СВЦЭМ!$A$33:$A$776,$A91,СВЦЭМ!$B$33:$B$776,D$83)+'СЕТ СН'!$H$14+СВЦЭМ!$D$10+'СЕТ СН'!$H$5-'СЕТ СН'!$H$24</f>
        <v>2897.8024759700002</v>
      </c>
      <c r="E91" s="36">
        <f>SUMIFS(СВЦЭМ!$D$33:$D$776,СВЦЭМ!$A$33:$A$776,$A91,СВЦЭМ!$B$33:$B$776,E$83)+'СЕТ СН'!$H$14+СВЦЭМ!$D$10+'СЕТ СН'!$H$5-'СЕТ СН'!$H$24</f>
        <v>2905.74112074</v>
      </c>
      <c r="F91" s="36">
        <f>SUMIFS(СВЦЭМ!$D$33:$D$776,СВЦЭМ!$A$33:$A$776,$A91,СВЦЭМ!$B$33:$B$776,F$83)+'СЕТ СН'!$H$14+СВЦЭМ!$D$10+'СЕТ СН'!$H$5-'СЕТ СН'!$H$24</f>
        <v>2898.6008633800002</v>
      </c>
      <c r="G91" s="36">
        <f>SUMIFS(СВЦЭМ!$D$33:$D$776,СВЦЭМ!$A$33:$A$776,$A91,СВЦЭМ!$B$33:$B$776,G$83)+'СЕТ СН'!$H$14+СВЦЭМ!$D$10+'СЕТ СН'!$H$5-'СЕТ СН'!$H$24</f>
        <v>2896.9990562499997</v>
      </c>
      <c r="H91" s="36">
        <f>SUMIFS(СВЦЭМ!$D$33:$D$776,СВЦЭМ!$A$33:$A$776,$A91,СВЦЭМ!$B$33:$B$776,H$83)+'СЕТ СН'!$H$14+СВЦЭМ!$D$10+'СЕТ СН'!$H$5-'СЕТ СН'!$H$24</f>
        <v>2892.0767795199999</v>
      </c>
      <c r="I91" s="36">
        <f>SUMIFS(СВЦЭМ!$D$33:$D$776,СВЦЭМ!$A$33:$A$776,$A91,СВЦЭМ!$B$33:$B$776,I$83)+'СЕТ СН'!$H$14+СВЦЭМ!$D$10+'СЕТ СН'!$H$5-'СЕТ СН'!$H$24</f>
        <v>2888.6327594099998</v>
      </c>
      <c r="J91" s="36">
        <f>SUMIFS(СВЦЭМ!$D$33:$D$776,СВЦЭМ!$A$33:$A$776,$A91,СВЦЭМ!$B$33:$B$776,J$83)+'СЕТ СН'!$H$14+СВЦЭМ!$D$10+'СЕТ СН'!$H$5-'СЕТ СН'!$H$24</f>
        <v>2812.7405847800001</v>
      </c>
      <c r="K91" s="36">
        <f>SUMIFS(СВЦЭМ!$D$33:$D$776,СВЦЭМ!$A$33:$A$776,$A91,СВЦЭМ!$B$33:$B$776,K$83)+'СЕТ СН'!$H$14+СВЦЭМ!$D$10+'СЕТ СН'!$H$5-'СЕТ СН'!$H$24</f>
        <v>2695.6608121099998</v>
      </c>
      <c r="L91" s="36">
        <f>SUMIFS(СВЦЭМ!$D$33:$D$776,СВЦЭМ!$A$33:$A$776,$A91,СВЦЭМ!$B$33:$B$776,L$83)+'СЕТ СН'!$H$14+СВЦЭМ!$D$10+'СЕТ СН'!$H$5-'СЕТ СН'!$H$24</f>
        <v>2633.7517827000001</v>
      </c>
      <c r="M91" s="36">
        <f>SUMIFS(СВЦЭМ!$D$33:$D$776,СВЦЭМ!$A$33:$A$776,$A91,СВЦЭМ!$B$33:$B$776,M$83)+'СЕТ СН'!$H$14+СВЦЭМ!$D$10+'СЕТ СН'!$H$5-'СЕТ СН'!$H$24</f>
        <v>2618.3897612699998</v>
      </c>
      <c r="N91" s="36">
        <f>SUMIFS(СВЦЭМ!$D$33:$D$776,СВЦЭМ!$A$33:$A$776,$A91,СВЦЭМ!$B$33:$B$776,N$83)+'СЕТ СН'!$H$14+СВЦЭМ!$D$10+'СЕТ СН'!$H$5-'СЕТ СН'!$H$24</f>
        <v>2627.96898689</v>
      </c>
      <c r="O91" s="36">
        <f>SUMIFS(СВЦЭМ!$D$33:$D$776,СВЦЭМ!$A$33:$A$776,$A91,СВЦЭМ!$B$33:$B$776,O$83)+'СЕТ СН'!$H$14+СВЦЭМ!$D$10+'СЕТ СН'!$H$5-'СЕТ СН'!$H$24</f>
        <v>2642.9159825299998</v>
      </c>
      <c r="P91" s="36">
        <f>SUMIFS(СВЦЭМ!$D$33:$D$776,СВЦЭМ!$A$33:$A$776,$A91,СВЦЭМ!$B$33:$B$776,P$83)+'СЕТ СН'!$H$14+СВЦЭМ!$D$10+'СЕТ СН'!$H$5-'СЕТ СН'!$H$24</f>
        <v>2641.23297641</v>
      </c>
      <c r="Q91" s="36">
        <f>SUMIFS(СВЦЭМ!$D$33:$D$776,СВЦЭМ!$A$33:$A$776,$A91,СВЦЭМ!$B$33:$B$776,Q$83)+'СЕТ СН'!$H$14+СВЦЭМ!$D$10+'СЕТ СН'!$H$5-'СЕТ СН'!$H$24</f>
        <v>2645.25319433</v>
      </c>
      <c r="R91" s="36">
        <f>SUMIFS(СВЦЭМ!$D$33:$D$776,СВЦЭМ!$A$33:$A$776,$A91,СВЦЭМ!$B$33:$B$776,R$83)+'СЕТ СН'!$H$14+СВЦЭМ!$D$10+'СЕТ СН'!$H$5-'СЕТ СН'!$H$24</f>
        <v>2643.23775389</v>
      </c>
      <c r="S91" s="36">
        <f>SUMIFS(СВЦЭМ!$D$33:$D$776,СВЦЭМ!$A$33:$A$776,$A91,СВЦЭМ!$B$33:$B$776,S$83)+'СЕТ СН'!$H$14+СВЦЭМ!$D$10+'СЕТ СН'!$H$5-'СЕТ СН'!$H$24</f>
        <v>2660.2674081599998</v>
      </c>
      <c r="T91" s="36">
        <f>SUMIFS(СВЦЭМ!$D$33:$D$776,СВЦЭМ!$A$33:$A$776,$A91,СВЦЭМ!$B$33:$B$776,T$83)+'СЕТ СН'!$H$14+СВЦЭМ!$D$10+'СЕТ СН'!$H$5-'СЕТ СН'!$H$24</f>
        <v>2646.9299629299999</v>
      </c>
      <c r="U91" s="36">
        <f>SUMIFS(СВЦЭМ!$D$33:$D$776,СВЦЭМ!$A$33:$A$776,$A91,СВЦЭМ!$B$33:$B$776,U$83)+'СЕТ СН'!$H$14+СВЦЭМ!$D$10+'СЕТ СН'!$H$5-'СЕТ СН'!$H$24</f>
        <v>2643.6654586</v>
      </c>
      <c r="V91" s="36">
        <f>SUMIFS(СВЦЭМ!$D$33:$D$776,СВЦЭМ!$A$33:$A$776,$A91,СВЦЭМ!$B$33:$B$776,V$83)+'СЕТ СН'!$H$14+СВЦЭМ!$D$10+'СЕТ СН'!$H$5-'СЕТ СН'!$H$24</f>
        <v>2610.78670289</v>
      </c>
      <c r="W91" s="36">
        <f>SUMIFS(СВЦЭМ!$D$33:$D$776,СВЦЭМ!$A$33:$A$776,$A91,СВЦЭМ!$B$33:$B$776,W$83)+'СЕТ СН'!$H$14+СВЦЭМ!$D$10+'СЕТ СН'!$H$5-'СЕТ СН'!$H$24</f>
        <v>2599.3242900800001</v>
      </c>
      <c r="X91" s="36">
        <f>SUMIFS(СВЦЭМ!$D$33:$D$776,СВЦЭМ!$A$33:$A$776,$A91,СВЦЭМ!$B$33:$B$776,X$83)+'СЕТ СН'!$H$14+СВЦЭМ!$D$10+'СЕТ СН'!$H$5-'СЕТ СН'!$H$24</f>
        <v>2643.4953573499997</v>
      </c>
      <c r="Y91" s="36">
        <f>SUMIFS(СВЦЭМ!$D$33:$D$776,СВЦЭМ!$A$33:$A$776,$A91,СВЦЭМ!$B$33:$B$776,Y$83)+'СЕТ СН'!$H$14+СВЦЭМ!$D$10+'СЕТ СН'!$H$5-'СЕТ СН'!$H$24</f>
        <v>2710.2693621399999</v>
      </c>
    </row>
    <row r="92" spans="1:27" ht="15.75" x14ac:dyDescent="0.2">
      <c r="A92" s="35">
        <f t="shared" si="2"/>
        <v>43991</v>
      </c>
      <c r="B92" s="36">
        <f>SUMIFS(СВЦЭМ!$D$33:$D$776,СВЦЭМ!$A$33:$A$776,$A92,СВЦЭМ!$B$33:$B$776,B$83)+'СЕТ СН'!$H$14+СВЦЭМ!$D$10+'СЕТ СН'!$H$5-'СЕТ СН'!$H$24</f>
        <v>2817.3669688599998</v>
      </c>
      <c r="C92" s="36">
        <f>SUMIFS(СВЦЭМ!$D$33:$D$776,СВЦЭМ!$A$33:$A$776,$A92,СВЦЭМ!$B$33:$B$776,C$83)+'СЕТ СН'!$H$14+СВЦЭМ!$D$10+'СЕТ СН'!$H$5-'СЕТ СН'!$H$24</f>
        <v>2858.9098068899998</v>
      </c>
      <c r="D92" s="36">
        <f>SUMIFS(СВЦЭМ!$D$33:$D$776,СВЦЭМ!$A$33:$A$776,$A92,СВЦЭМ!$B$33:$B$776,D$83)+'СЕТ СН'!$H$14+СВЦЭМ!$D$10+'СЕТ СН'!$H$5-'СЕТ СН'!$H$24</f>
        <v>2876.0153093499998</v>
      </c>
      <c r="E92" s="36">
        <f>SUMIFS(СВЦЭМ!$D$33:$D$776,СВЦЭМ!$A$33:$A$776,$A92,СВЦЭМ!$B$33:$B$776,E$83)+'СЕТ СН'!$H$14+СВЦЭМ!$D$10+'СЕТ СН'!$H$5-'СЕТ СН'!$H$24</f>
        <v>2883.8250233799999</v>
      </c>
      <c r="F92" s="36">
        <f>SUMIFS(СВЦЭМ!$D$33:$D$776,СВЦЭМ!$A$33:$A$776,$A92,СВЦЭМ!$B$33:$B$776,F$83)+'СЕТ СН'!$H$14+СВЦЭМ!$D$10+'СЕТ СН'!$H$5-'СЕТ СН'!$H$24</f>
        <v>2877.04418936</v>
      </c>
      <c r="G92" s="36">
        <f>SUMIFS(СВЦЭМ!$D$33:$D$776,СВЦЭМ!$A$33:$A$776,$A92,СВЦЭМ!$B$33:$B$776,G$83)+'СЕТ СН'!$H$14+СВЦЭМ!$D$10+'СЕТ СН'!$H$5-'СЕТ СН'!$H$24</f>
        <v>2876.9189574699999</v>
      </c>
      <c r="H92" s="36">
        <f>SUMIFS(СВЦЭМ!$D$33:$D$776,СВЦЭМ!$A$33:$A$776,$A92,СВЦЭМ!$B$33:$B$776,H$83)+'СЕТ СН'!$H$14+СВЦЭМ!$D$10+'СЕТ СН'!$H$5-'СЕТ СН'!$H$24</f>
        <v>2861.79057328</v>
      </c>
      <c r="I92" s="36">
        <f>SUMIFS(СВЦЭМ!$D$33:$D$776,СВЦЭМ!$A$33:$A$776,$A92,СВЦЭМ!$B$33:$B$776,I$83)+'СЕТ СН'!$H$14+СВЦЭМ!$D$10+'СЕТ СН'!$H$5-'СЕТ СН'!$H$24</f>
        <v>2806.7898000199998</v>
      </c>
      <c r="J92" s="36">
        <f>SUMIFS(СВЦЭМ!$D$33:$D$776,СВЦЭМ!$A$33:$A$776,$A92,СВЦЭМ!$B$33:$B$776,J$83)+'СЕТ СН'!$H$14+СВЦЭМ!$D$10+'СЕТ СН'!$H$5-'СЕТ СН'!$H$24</f>
        <v>2741.82724237</v>
      </c>
      <c r="K92" s="36">
        <f>SUMIFS(СВЦЭМ!$D$33:$D$776,СВЦЭМ!$A$33:$A$776,$A92,СВЦЭМ!$B$33:$B$776,K$83)+'СЕТ СН'!$H$14+СВЦЭМ!$D$10+'СЕТ СН'!$H$5-'СЕТ СН'!$H$24</f>
        <v>2664.9354671800002</v>
      </c>
      <c r="L92" s="36">
        <f>SUMIFS(СВЦЭМ!$D$33:$D$776,СВЦЭМ!$A$33:$A$776,$A92,СВЦЭМ!$B$33:$B$776,L$83)+'СЕТ СН'!$H$14+СВЦЭМ!$D$10+'СЕТ СН'!$H$5-'СЕТ СН'!$H$24</f>
        <v>2632.7698153900001</v>
      </c>
      <c r="M92" s="36">
        <f>SUMIFS(СВЦЭМ!$D$33:$D$776,СВЦЭМ!$A$33:$A$776,$A92,СВЦЭМ!$B$33:$B$776,M$83)+'СЕТ СН'!$H$14+СВЦЭМ!$D$10+'СЕТ СН'!$H$5-'СЕТ СН'!$H$24</f>
        <v>2637.08064754</v>
      </c>
      <c r="N92" s="36">
        <f>SUMIFS(СВЦЭМ!$D$33:$D$776,СВЦЭМ!$A$33:$A$776,$A92,СВЦЭМ!$B$33:$B$776,N$83)+'СЕТ СН'!$H$14+СВЦЭМ!$D$10+'СЕТ СН'!$H$5-'СЕТ СН'!$H$24</f>
        <v>2661.0176070500002</v>
      </c>
      <c r="O92" s="36">
        <f>SUMIFS(СВЦЭМ!$D$33:$D$776,СВЦЭМ!$A$33:$A$776,$A92,СВЦЭМ!$B$33:$B$776,O$83)+'СЕТ СН'!$H$14+СВЦЭМ!$D$10+'СЕТ СН'!$H$5-'СЕТ СН'!$H$24</f>
        <v>2656.0738853499997</v>
      </c>
      <c r="P92" s="36">
        <f>SUMIFS(СВЦЭМ!$D$33:$D$776,СВЦЭМ!$A$33:$A$776,$A92,СВЦЭМ!$B$33:$B$776,P$83)+'СЕТ СН'!$H$14+СВЦЭМ!$D$10+'СЕТ СН'!$H$5-'СЕТ СН'!$H$24</f>
        <v>2669.2250996399998</v>
      </c>
      <c r="Q92" s="36">
        <f>SUMIFS(СВЦЭМ!$D$33:$D$776,СВЦЭМ!$A$33:$A$776,$A92,СВЦЭМ!$B$33:$B$776,Q$83)+'СЕТ СН'!$H$14+СВЦЭМ!$D$10+'СЕТ СН'!$H$5-'СЕТ СН'!$H$24</f>
        <v>2669.97514439</v>
      </c>
      <c r="R92" s="36">
        <f>SUMIFS(СВЦЭМ!$D$33:$D$776,СВЦЭМ!$A$33:$A$776,$A92,СВЦЭМ!$B$33:$B$776,R$83)+'СЕТ СН'!$H$14+СВЦЭМ!$D$10+'СЕТ СН'!$H$5-'СЕТ СН'!$H$24</f>
        <v>2669.65934492</v>
      </c>
      <c r="S92" s="36">
        <f>SUMIFS(СВЦЭМ!$D$33:$D$776,СВЦЭМ!$A$33:$A$776,$A92,СВЦЭМ!$B$33:$B$776,S$83)+'СЕТ СН'!$H$14+СВЦЭМ!$D$10+'СЕТ СН'!$H$5-'СЕТ СН'!$H$24</f>
        <v>2679.6427185699999</v>
      </c>
      <c r="T92" s="36">
        <f>SUMIFS(СВЦЭМ!$D$33:$D$776,СВЦЭМ!$A$33:$A$776,$A92,СВЦЭМ!$B$33:$B$776,T$83)+'СЕТ СН'!$H$14+СВЦЭМ!$D$10+'СЕТ СН'!$H$5-'СЕТ СН'!$H$24</f>
        <v>2671.2797891800001</v>
      </c>
      <c r="U92" s="36">
        <f>SUMIFS(СВЦЭМ!$D$33:$D$776,СВЦЭМ!$A$33:$A$776,$A92,СВЦЭМ!$B$33:$B$776,U$83)+'СЕТ СН'!$H$14+СВЦЭМ!$D$10+'СЕТ СН'!$H$5-'СЕТ СН'!$H$24</f>
        <v>2674.7592278699999</v>
      </c>
      <c r="V92" s="36">
        <f>SUMIFS(СВЦЭМ!$D$33:$D$776,СВЦЭМ!$A$33:$A$776,$A92,СВЦЭМ!$B$33:$B$776,V$83)+'СЕТ СН'!$H$14+СВЦЭМ!$D$10+'СЕТ СН'!$H$5-'СЕТ СН'!$H$24</f>
        <v>2679.81977723</v>
      </c>
      <c r="W92" s="36">
        <f>SUMIFS(СВЦЭМ!$D$33:$D$776,СВЦЭМ!$A$33:$A$776,$A92,СВЦЭМ!$B$33:$B$776,W$83)+'СЕТ СН'!$H$14+СВЦЭМ!$D$10+'СЕТ СН'!$H$5-'СЕТ СН'!$H$24</f>
        <v>2689.2415504299997</v>
      </c>
      <c r="X92" s="36">
        <f>SUMIFS(СВЦЭМ!$D$33:$D$776,СВЦЭМ!$A$33:$A$776,$A92,СВЦЭМ!$B$33:$B$776,X$83)+'СЕТ СН'!$H$14+СВЦЭМ!$D$10+'СЕТ СН'!$H$5-'СЕТ СН'!$H$24</f>
        <v>2678.7121927799999</v>
      </c>
      <c r="Y92" s="36">
        <f>SUMIFS(СВЦЭМ!$D$33:$D$776,СВЦЭМ!$A$33:$A$776,$A92,СВЦЭМ!$B$33:$B$776,Y$83)+'СЕТ СН'!$H$14+СВЦЭМ!$D$10+'СЕТ СН'!$H$5-'СЕТ СН'!$H$24</f>
        <v>2766.8604131699999</v>
      </c>
    </row>
    <row r="93" spans="1:27" ht="15.75" x14ac:dyDescent="0.2">
      <c r="A93" s="35">
        <f t="shared" si="2"/>
        <v>43992</v>
      </c>
      <c r="B93" s="36">
        <f>SUMIFS(СВЦЭМ!$D$33:$D$776,СВЦЭМ!$A$33:$A$776,$A93,СВЦЭМ!$B$33:$B$776,B$83)+'СЕТ СН'!$H$14+СВЦЭМ!$D$10+'СЕТ СН'!$H$5-'СЕТ СН'!$H$24</f>
        <v>2893.4846529299998</v>
      </c>
      <c r="C93" s="36">
        <f>SUMIFS(СВЦЭМ!$D$33:$D$776,СВЦЭМ!$A$33:$A$776,$A93,СВЦЭМ!$B$33:$B$776,C$83)+'СЕТ СН'!$H$14+СВЦЭМ!$D$10+'СЕТ СН'!$H$5-'СЕТ СН'!$H$24</f>
        <v>2906.5327452900001</v>
      </c>
      <c r="D93" s="36">
        <f>SUMIFS(СВЦЭМ!$D$33:$D$776,СВЦЭМ!$A$33:$A$776,$A93,СВЦЭМ!$B$33:$B$776,D$83)+'СЕТ СН'!$H$14+СВЦЭМ!$D$10+'СЕТ СН'!$H$5-'СЕТ СН'!$H$24</f>
        <v>2883.7048222499998</v>
      </c>
      <c r="E93" s="36">
        <f>SUMIFS(СВЦЭМ!$D$33:$D$776,СВЦЭМ!$A$33:$A$776,$A93,СВЦЭМ!$B$33:$B$776,E$83)+'СЕТ СН'!$H$14+СВЦЭМ!$D$10+'СЕТ СН'!$H$5-'СЕТ СН'!$H$24</f>
        <v>2887.7887639099999</v>
      </c>
      <c r="F93" s="36">
        <f>SUMIFS(СВЦЭМ!$D$33:$D$776,СВЦЭМ!$A$33:$A$776,$A93,СВЦЭМ!$B$33:$B$776,F$83)+'СЕТ СН'!$H$14+СВЦЭМ!$D$10+'СЕТ СН'!$H$5-'СЕТ СН'!$H$24</f>
        <v>2881.8565629199998</v>
      </c>
      <c r="G93" s="36">
        <f>SUMIFS(СВЦЭМ!$D$33:$D$776,СВЦЭМ!$A$33:$A$776,$A93,СВЦЭМ!$B$33:$B$776,G$83)+'СЕТ СН'!$H$14+СВЦЭМ!$D$10+'СЕТ СН'!$H$5-'СЕТ СН'!$H$24</f>
        <v>2879.6617969700001</v>
      </c>
      <c r="H93" s="36">
        <f>SUMIFS(СВЦЭМ!$D$33:$D$776,СВЦЭМ!$A$33:$A$776,$A93,СВЦЭМ!$B$33:$B$776,H$83)+'СЕТ СН'!$H$14+СВЦЭМ!$D$10+'СЕТ СН'!$H$5-'СЕТ СН'!$H$24</f>
        <v>2899.28428502</v>
      </c>
      <c r="I93" s="36">
        <f>SUMIFS(СВЦЭМ!$D$33:$D$776,СВЦЭМ!$A$33:$A$776,$A93,СВЦЭМ!$B$33:$B$776,I$83)+'СЕТ СН'!$H$14+СВЦЭМ!$D$10+'СЕТ СН'!$H$5-'СЕТ СН'!$H$24</f>
        <v>2868.62756029</v>
      </c>
      <c r="J93" s="36">
        <f>SUMIFS(СВЦЭМ!$D$33:$D$776,СВЦЭМ!$A$33:$A$776,$A93,СВЦЭМ!$B$33:$B$776,J$83)+'СЕТ СН'!$H$14+СВЦЭМ!$D$10+'СЕТ СН'!$H$5-'СЕТ СН'!$H$24</f>
        <v>2813.2043308900002</v>
      </c>
      <c r="K93" s="36">
        <f>SUMIFS(СВЦЭМ!$D$33:$D$776,СВЦЭМ!$A$33:$A$776,$A93,СВЦЭМ!$B$33:$B$776,K$83)+'СЕТ СН'!$H$14+СВЦЭМ!$D$10+'СЕТ СН'!$H$5-'СЕТ СН'!$H$24</f>
        <v>2723.6781005100001</v>
      </c>
      <c r="L93" s="36">
        <f>SUMIFS(СВЦЭМ!$D$33:$D$776,СВЦЭМ!$A$33:$A$776,$A93,СВЦЭМ!$B$33:$B$776,L$83)+'СЕТ СН'!$H$14+СВЦЭМ!$D$10+'СЕТ СН'!$H$5-'СЕТ СН'!$H$24</f>
        <v>2648.3176787299999</v>
      </c>
      <c r="M93" s="36">
        <f>SUMIFS(СВЦЭМ!$D$33:$D$776,СВЦЭМ!$A$33:$A$776,$A93,СВЦЭМ!$B$33:$B$776,M$83)+'СЕТ СН'!$H$14+СВЦЭМ!$D$10+'СЕТ СН'!$H$5-'СЕТ СН'!$H$24</f>
        <v>2658.9019318299997</v>
      </c>
      <c r="N93" s="36">
        <f>SUMIFS(СВЦЭМ!$D$33:$D$776,СВЦЭМ!$A$33:$A$776,$A93,СВЦЭМ!$B$33:$B$776,N$83)+'СЕТ СН'!$H$14+СВЦЭМ!$D$10+'СЕТ СН'!$H$5-'СЕТ СН'!$H$24</f>
        <v>2670.3592249200001</v>
      </c>
      <c r="O93" s="36">
        <f>SUMIFS(СВЦЭМ!$D$33:$D$776,СВЦЭМ!$A$33:$A$776,$A93,СВЦЭМ!$B$33:$B$776,O$83)+'СЕТ СН'!$H$14+СВЦЭМ!$D$10+'СЕТ СН'!$H$5-'СЕТ СН'!$H$24</f>
        <v>2668.1554130200002</v>
      </c>
      <c r="P93" s="36">
        <f>SUMIFS(СВЦЭМ!$D$33:$D$776,СВЦЭМ!$A$33:$A$776,$A93,СВЦЭМ!$B$33:$B$776,P$83)+'СЕТ СН'!$H$14+СВЦЭМ!$D$10+'СЕТ СН'!$H$5-'СЕТ СН'!$H$24</f>
        <v>2677.87780965</v>
      </c>
      <c r="Q93" s="36">
        <f>SUMIFS(СВЦЭМ!$D$33:$D$776,СВЦЭМ!$A$33:$A$776,$A93,СВЦЭМ!$B$33:$B$776,Q$83)+'СЕТ СН'!$H$14+СВЦЭМ!$D$10+'СЕТ СН'!$H$5-'СЕТ СН'!$H$24</f>
        <v>2686.0013448499999</v>
      </c>
      <c r="R93" s="36">
        <f>SUMIFS(СВЦЭМ!$D$33:$D$776,СВЦЭМ!$A$33:$A$776,$A93,СВЦЭМ!$B$33:$B$776,R$83)+'СЕТ СН'!$H$14+СВЦЭМ!$D$10+'СЕТ СН'!$H$5-'СЕТ СН'!$H$24</f>
        <v>2686.2290274100001</v>
      </c>
      <c r="S93" s="36">
        <f>SUMIFS(СВЦЭМ!$D$33:$D$776,СВЦЭМ!$A$33:$A$776,$A93,СВЦЭМ!$B$33:$B$776,S$83)+'СЕТ СН'!$H$14+СВЦЭМ!$D$10+'СЕТ СН'!$H$5-'СЕТ СН'!$H$24</f>
        <v>2691.2098122500001</v>
      </c>
      <c r="T93" s="36">
        <f>SUMIFS(СВЦЭМ!$D$33:$D$776,СВЦЭМ!$A$33:$A$776,$A93,СВЦЭМ!$B$33:$B$776,T$83)+'СЕТ СН'!$H$14+СВЦЭМ!$D$10+'СЕТ СН'!$H$5-'СЕТ СН'!$H$24</f>
        <v>2685.91450442</v>
      </c>
      <c r="U93" s="36">
        <f>SUMIFS(СВЦЭМ!$D$33:$D$776,СВЦЭМ!$A$33:$A$776,$A93,СВЦЭМ!$B$33:$B$776,U$83)+'СЕТ СН'!$H$14+СВЦЭМ!$D$10+'СЕТ СН'!$H$5-'СЕТ СН'!$H$24</f>
        <v>2673.9411435399998</v>
      </c>
      <c r="V93" s="36">
        <f>SUMIFS(СВЦЭМ!$D$33:$D$776,СВЦЭМ!$A$33:$A$776,$A93,СВЦЭМ!$B$33:$B$776,V$83)+'СЕТ СН'!$H$14+СВЦЭМ!$D$10+'СЕТ СН'!$H$5-'СЕТ СН'!$H$24</f>
        <v>2668.8650727899999</v>
      </c>
      <c r="W93" s="36">
        <f>SUMIFS(СВЦЭМ!$D$33:$D$776,СВЦЭМ!$A$33:$A$776,$A93,СВЦЭМ!$B$33:$B$776,W$83)+'СЕТ СН'!$H$14+СВЦЭМ!$D$10+'СЕТ СН'!$H$5-'СЕТ СН'!$H$24</f>
        <v>2671.05556131</v>
      </c>
      <c r="X93" s="36">
        <f>SUMIFS(СВЦЭМ!$D$33:$D$776,СВЦЭМ!$A$33:$A$776,$A93,СВЦЭМ!$B$33:$B$776,X$83)+'СЕТ СН'!$H$14+СВЦЭМ!$D$10+'СЕТ СН'!$H$5-'СЕТ СН'!$H$24</f>
        <v>2712.6282172800002</v>
      </c>
      <c r="Y93" s="36">
        <f>SUMIFS(СВЦЭМ!$D$33:$D$776,СВЦЭМ!$A$33:$A$776,$A93,СВЦЭМ!$B$33:$B$776,Y$83)+'СЕТ СН'!$H$14+СВЦЭМ!$D$10+'СЕТ СН'!$H$5-'СЕТ СН'!$H$24</f>
        <v>2811.85455099</v>
      </c>
    </row>
    <row r="94" spans="1:27" ht="15.75" x14ac:dyDescent="0.2">
      <c r="A94" s="35">
        <f t="shared" si="2"/>
        <v>43993</v>
      </c>
      <c r="B94" s="36">
        <f>SUMIFS(СВЦЭМ!$D$33:$D$776,СВЦЭМ!$A$33:$A$776,$A94,СВЦЭМ!$B$33:$B$776,B$83)+'СЕТ СН'!$H$14+СВЦЭМ!$D$10+'СЕТ СН'!$H$5-'СЕТ СН'!$H$24</f>
        <v>2926.7693477100001</v>
      </c>
      <c r="C94" s="36">
        <f>SUMIFS(СВЦЭМ!$D$33:$D$776,СВЦЭМ!$A$33:$A$776,$A94,СВЦЭМ!$B$33:$B$776,C$83)+'СЕТ СН'!$H$14+СВЦЭМ!$D$10+'СЕТ СН'!$H$5-'СЕТ СН'!$H$24</f>
        <v>2896.0054337000001</v>
      </c>
      <c r="D94" s="36">
        <f>SUMIFS(СВЦЭМ!$D$33:$D$776,СВЦЭМ!$A$33:$A$776,$A94,СВЦЭМ!$B$33:$B$776,D$83)+'СЕТ СН'!$H$14+СВЦЭМ!$D$10+'СЕТ СН'!$H$5-'СЕТ СН'!$H$24</f>
        <v>2873.5366298499998</v>
      </c>
      <c r="E94" s="36">
        <f>SUMIFS(СВЦЭМ!$D$33:$D$776,СВЦЭМ!$A$33:$A$776,$A94,СВЦЭМ!$B$33:$B$776,E$83)+'СЕТ СН'!$H$14+СВЦЭМ!$D$10+'СЕТ СН'!$H$5-'СЕТ СН'!$H$24</f>
        <v>2879.24887459</v>
      </c>
      <c r="F94" s="36">
        <f>SUMIFS(СВЦЭМ!$D$33:$D$776,СВЦЭМ!$A$33:$A$776,$A94,СВЦЭМ!$B$33:$B$776,F$83)+'СЕТ СН'!$H$14+СВЦЭМ!$D$10+'СЕТ СН'!$H$5-'СЕТ СН'!$H$24</f>
        <v>2871.0426953799997</v>
      </c>
      <c r="G94" s="36">
        <f>SUMIFS(СВЦЭМ!$D$33:$D$776,СВЦЭМ!$A$33:$A$776,$A94,СВЦЭМ!$B$33:$B$776,G$83)+'СЕТ СН'!$H$14+СВЦЭМ!$D$10+'СЕТ СН'!$H$5-'СЕТ СН'!$H$24</f>
        <v>2877.22831537</v>
      </c>
      <c r="H94" s="36">
        <f>SUMIFS(СВЦЭМ!$D$33:$D$776,СВЦЭМ!$A$33:$A$776,$A94,СВЦЭМ!$B$33:$B$776,H$83)+'СЕТ СН'!$H$14+СВЦЭМ!$D$10+'СЕТ СН'!$H$5-'СЕТ СН'!$H$24</f>
        <v>2895.06191227</v>
      </c>
      <c r="I94" s="36">
        <f>SUMIFS(СВЦЭМ!$D$33:$D$776,СВЦЭМ!$A$33:$A$776,$A94,СВЦЭМ!$B$33:$B$776,I$83)+'СЕТ СН'!$H$14+СВЦЭМ!$D$10+'СЕТ СН'!$H$5-'СЕТ СН'!$H$24</f>
        <v>2914.00252155</v>
      </c>
      <c r="J94" s="36">
        <f>SUMIFS(СВЦЭМ!$D$33:$D$776,СВЦЭМ!$A$33:$A$776,$A94,СВЦЭМ!$B$33:$B$776,J$83)+'СЕТ СН'!$H$14+СВЦЭМ!$D$10+'СЕТ СН'!$H$5-'СЕТ СН'!$H$24</f>
        <v>2846.0820304899999</v>
      </c>
      <c r="K94" s="36">
        <f>SUMIFS(СВЦЭМ!$D$33:$D$776,СВЦЭМ!$A$33:$A$776,$A94,СВЦЭМ!$B$33:$B$776,K$83)+'СЕТ СН'!$H$14+СВЦЭМ!$D$10+'СЕТ СН'!$H$5-'СЕТ СН'!$H$24</f>
        <v>2755.87967488</v>
      </c>
      <c r="L94" s="36">
        <f>SUMIFS(СВЦЭМ!$D$33:$D$776,СВЦЭМ!$A$33:$A$776,$A94,СВЦЭМ!$B$33:$B$776,L$83)+'СЕТ СН'!$H$14+СВЦЭМ!$D$10+'СЕТ СН'!$H$5-'СЕТ СН'!$H$24</f>
        <v>2690.7833513699998</v>
      </c>
      <c r="M94" s="36">
        <f>SUMIFS(СВЦЭМ!$D$33:$D$776,СВЦЭМ!$A$33:$A$776,$A94,СВЦЭМ!$B$33:$B$776,M$83)+'СЕТ СН'!$H$14+СВЦЭМ!$D$10+'СЕТ СН'!$H$5-'СЕТ СН'!$H$24</f>
        <v>2686.0228771000002</v>
      </c>
      <c r="N94" s="36">
        <f>SUMIFS(СВЦЭМ!$D$33:$D$776,СВЦЭМ!$A$33:$A$776,$A94,СВЦЭМ!$B$33:$B$776,N$83)+'СЕТ СН'!$H$14+СВЦЭМ!$D$10+'СЕТ СН'!$H$5-'СЕТ СН'!$H$24</f>
        <v>2684.24224271</v>
      </c>
      <c r="O94" s="36">
        <f>SUMIFS(СВЦЭМ!$D$33:$D$776,СВЦЭМ!$A$33:$A$776,$A94,СВЦЭМ!$B$33:$B$776,O$83)+'СЕТ СН'!$H$14+СВЦЭМ!$D$10+'СЕТ СН'!$H$5-'СЕТ СН'!$H$24</f>
        <v>2690.8685053199997</v>
      </c>
      <c r="P94" s="36">
        <f>SUMIFS(СВЦЭМ!$D$33:$D$776,СВЦЭМ!$A$33:$A$776,$A94,СВЦЭМ!$B$33:$B$776,P$83)+'СЕТ СН'!$H$14+СВЦЭМ!$D$10+'СЕТ СН'!$H$5-'СЕТ СН'!$H$24</f>
        <v>2699.3158669599998</v>
      </c>
      <c r="Q94" s="36">
        <f>SUMIFS(СВЦЭМ!$D$33:$D$776,СВЦЭМ!$A$33:$A$776,$A94,СВЦЭМ!$B$33:$B$776,Q$83)+'СЕТ СН'!$H$14+СВЦЭМ!$D$10+'СЕТ СН'!$H$5-'СЕТ СН'!$H$24</f>
        <v>2690.68847598</v>
      </c>
      <c r="R94" s="36">
        <f>SUMIFS(СВЦЭМ!$D$33:$D$776,СВЦЭМ!$A$33:$A$776,$A94,СВЦЭМ!$B$33:$B$776,R$83)+'СЕТ СН'!$H$14+СВЦЭМ!$D$10+'СЕТ СН'!$H$5-'СЕТ СН'!$H$24</f>
        <v>2690.7567214599999</v>
      </c>
      <c r="S94" s="36">
        <f>SUMIFS(СВЦЭМ!$D$33:$D$776,СВЦЭМ!$A$33:$A$776,$A94,СВЦЭМ!$B$33:$B$776,S$83)+'СЕТ СН'!$H$14+СВЦЭМ!$D$10+'СЕТ СН'!$H$5-'СЕТ СН'!$H$24</f>
        <v>2688.6234721699998</v>
      </c>
      <c r="T94" s="36">
        <f>SUMIFS(СВЦЭМ!$D$33:$D$776,СВЦЭМ!$A$33:$A$776,$A94,СВЦЭМ!$B$33:$B$776,T$83)+'СЕТ СН'!$H$14+СВЦЭМ!$D$10+'СЕТ СН'!$H$5-'СЕТ СН'!$H$24</f>
        <v>2692.5040572399998</v>
      </c>
      <c r="U94" s="36">
        <f>SUMIFS(СВЦЭМ!$D$33:$D$776,СВЦЭМ!$A$33:$A$776,$A94,СВЦЭМ!$B$33:$B$776,U$83)+'СЕТ СН'!$H$14+СВЦЭМ!$D$10+'СЕТ СН'!$H$5-'СЕТ СН'!$H$24</f>
        <v>2681.5365130800001</v>
      </c>
      <c r="V94" s="36">
        <f>SUMIFS(СВЦЭМ!$D$33:$D$776,СВЦЭМ!$A$33:$A$776,$A94,СВЦЭМ!$B$33:$B$776,V$83)+'СЕТ СН'!$H$14+СВЦЭМ!$D$10+'СЕТ СН'!$H$5-'СЕТ СН'!$H$24</f>
        <v>2669.26925691</v>
      </c>
      <c r="W94" s="36">
        <f>SUMIFS(СВЦЭМ!$D$33:$D$776,СВЦЭМ!$A$33:$A$776,$A94,СВЦЭМ!$B$33:$B$776,W$83)+'СЕТ СН'!$H$14+СВЦЭМ!$D$10+'СЕТ СН'!$H$5-'СЕТ СН'!$H$24</f>
        <v>2655.7221609799999</v>
      </c>
      <c r="X94" s="36">
        <f>SUMIFS(СВЦЭМ!$D$33:$D$776,СВЦЭМ!$A$33:$A$776,$A94,СВЦЭМ!$B$33:$B$776,X$83)+'СЕТ СН'!$H$14+СВЦЭМ!$D$10+'СЕТ СН'!$H$5-'СЕТ СН'!$H$24</f>
        <v>2695.4582005900002</v>
      </c>
      <c r="Y94" s="36">
        <f>SUMIFS(СВЦЭМ!$D$33:$D$776,СВЦЭМ!$A$33:$A$776,$A94,СВЦЭМ!$B$33:$B$776,Y$83)+'СЕТ СН'!$H$14+СВЦЭМ!$D$10+'СЕТ СН'!$H$5-'СЕТ СН'!$H$24</f>
        <v>2794.1792169999999</v>
      </c>
    </row>
    <row r="95" spans="1:27" ht="15.75" x14ac:dyDescent="0.2">
      <c r="A95" s="35">
        <f t="shared" si="2"/>
        <v>43994</v>
      </c>
      <c r="B95" s="36">
        <f>SUMIFS(СВЦЭМ!$D$33:$D$776,СВЦЭМ!$A$33:$A$776,$A95,СВЦЭМ!$B$33:$B$776,B$83)+'СЕТ СН'!$H$14+СВЦЭМ!$D$10+'СЕТ СН'!$H$5-'СЕТ СН'!$H$24</f>
        <v>2857.5674515000001</v>
      </c>
      <c r="C95" s="36">
        <f>SUMIFS(СВЦЭМ!$D$33:$D$776,СВЦЭМ!$A$33:$A$776,$A95,СВЦЭМ!$B$33:$B$776,C$83)+'СЕТ СН'!$H$14+СВЦЭМ!$D$10+'СЕТ СН'!$H$5-'СЕТ СН'!$H$24</f>
        <v>2910.2968722099999</v>
      </c>
      <c r="D95" s="36">
        <f>SUMIFS(СВЦЭМ!$D$33:$D$776,СВЦЭМ!$A$33:$A$776,$A95,СВЦЭМ!$B$33:$B$776,D$83)+'СЕТ СН'!$H$14+СВЦЭМ!$D$10+'СЕТ СН'!$H$5-'СЕТ СН'!$H$24</f>
        <v>2907.2187747799999</v>
      </c>
      <c r="E95" s="36">
        <f>SUMIFS(СВЦЭМ!$D$33:$D$776,СВЦЭМ!$A$33:$A$776,$A95,СВЦЭМ!$B$33:$B$776,E$83)+'СЕТ СН'!$H$14+СВЦЭМ!$D$10+'СЕТ СН'!$H$5-'СЕТ СН'!$H$24</f>
        <v>2890.3307426699998</v>
      </c>
      <c r="F95" s="36">
        <f>SUMIFS(СВЦЭМ!$D$33:$D$776,СВЦЭМ!$A$33:$A$776,$A95,СВЦЭМ!$B$33:$B$776,F$83)+'СЕТ СН'!$H$14+СВЦЭМ!$D$10+'СЕТ СН'!$H$5-'СЕТ СН'!$H$24</f>
        <v>2882.8864923900001</v>
      </c>
      <c r="G95" s="36">
        <f>SUMIFS(СВЦЭМ!$D$33:$D$776,СВЦЭМ!$A$33:$A$776,$A95,СВЦЭМ!$B$33:$B$776,G$83)+'СЕТ СН'!$H$14+СВЦЭМ!$D$10+'СЕТ СН'!$H$5-'СЕТ СН'!$H$24</f>
        <v>2893.1404681599997</v>
      </c>
      <c r="H95" s="36">
        <f>SUMIFS(СВЦЭМ!$D$33:$D$776,СВЦЭМ!$A$33:$A$776,$A95,СВЦЭМ!$B$33:$B$776,H$83)+'СЕТ СН'!$H$14+СВЦЭМ!$D$10+'СЕТ СН'!$H$5-'СЕТ СН'!$H$24</f>
        <v>2907.8167634599999</v>
      </c>
      <c r="I95" s="36">
        <f>SUMIFS(СВЦЭМ!$D$33:$D$776,СВЦЭМ!$A$33:$A$776,$A95,СВЦЭМ!$B$33:$B$776,I$83)+'СЕТ СН'!$H$14+СВЦЭМ!$D$10+'СЕТ СН'!$H$5-'СЕТ СН'!$H$24</f>
        <v>2883.8853174299998</v>
      </c>
      <c r="J95" s="36">
        <f>SUMIFS(СВЦЭМ!$D$33:$D$776,СВЦЭМ!$A$33:$A$776,$A95,СВЦЭМ!$B$33:$B$776,J$83)+'СЕТ СН'!$H$14+СВЦЭМ!$D$10+'СЕТ СН'!$H$5-'СЕТ СН'!$H$24</f>
        <v>2822.56566991</v>
      </c>
      <c r="K95" s="36">
        <f>SUMIFS(СВЦЭМ!$D$33:$D$776,СВЦЭМ!$A$33:$A$776,$A95,СВЦЭМ!$B$33:$B$776,K$83)+'СЕТ СН'!$H$14+СВЦЭМ!$D$10+'СЕТ СН'!$H$5-'СЕТ СН'!$H$24</f>
        <v>2711.5252361299999</v>
      </c>
      <c r="L95" s="36">
        <f>SUMIFS(СВЦЭМ!$D$33:$D$776,СВЦЭМ!$A$33:$A$776,$A95,СВЦЭМ!$B$33:$B$776,L$83)+'СЕТ СН'!$H$14+СВЦЭМ!$D$10+'СЕТ СН'!$H$5-'СЕТ СН'!$H$24</f>
        <v>2645.3057541399999</v>
      </c>
      <c r="M95" s="36">
        <f>SUMIFS(СВЦЭМ!$D$33:$D$776,СВЦЭМ!$A$33:$A$776,$A95,СВЦЭМ!$B$33:$B$776,M$83)+'СЕТ СН'!$H$14+СВЦЭМ!$D$10+'СЕТ СН'!$H$5-'СЕТ СН'!$H$24</f>
        <v>2640.5171437600002</v>
      </c>
      <c r="N95" s="36">
        <f>SUMIFS(СВЦЭМ!$D$33:$D$776,СВЦЭМ!$A$33:$A$776,$A95,СВЦЭМ!$B$33:$B$776,N$83)+'СЕТ СН'!$H$14+СВЦЭМ!$D$10+'СЕТ СН'!$H$5-'СЕТ СН'!$H$24</f>
        <v>2664.28572648</v>
      </c>
      <c r="O95" s="36">
        <f>SUMIFS(СВЦЭМ!$D$33:$D$776,СВЦЭМ!$A$33:$A$776,$A95,СВЦЭМ!$B$33:$B$776,O$83)+'СЕТ СН'!$H$14+СВЦЭМ!$D$10+'СЕТ СН'!$H$5-'СЕТ СН'!$H$24</f>
        <v>2675.2298678399998</v>
      </c>
      <c r="P95" s="36">
        <f>SUMIFS(СВЦЭМ!$D$33:$D$776,СВЦЭМ!$A$33:$A$776,$A95,СВЦЭМ!$B$33:$B$776,P$83)+'СЕТ СН'!$H$14+СВЦЭМ!$D$10+'СЕТ СН'!$H$5-'СЕТ СН'!$H$24</f>
        <v>2679.25223224</v>
      </c>
      <c r="Q95" s="36">
        <f>SUMIFS(СВЦЭМ!$D$33:$D$776,СВЦЭМ!$A$33:$A$776,$A95,СВЦЭМ!$B$33:$B$776,Q$83)+'СЕТ СН'!$H$14+СВЦЭМ!$D$10+'СЕТ СН'!$H$5-'СЕТ СН'!$H$24</f>
        <v>2665.9386618499998</v>
      </c>
      <c r="R95" s="36">
        <f>SUMIFS(СВЦЭМ!$D$33:$D$776,СВЦЭМ!$A$33:$A$776,$A95,СВЦЭМ!$B$33:$B$776,R$83)+'СЕТ СН'!$H$14+СВЦЭМ!$D$10+'СЕТ СН'!$H$5-'СЕТ СН'!$H$24</f>
        <v>2661.5656977399999</v>
      </c>
      <c r="S95" s="36">
        <f>SUMIFS(СВЦЭМ!$D$33:$D$776,СВЦЭМ!$A$33:$A$776,$A95,СВЦЭМ!$B$33:$B$776,S$83)+'СЕТ СН'!$H$14+СВЦЭМ!$D$10+'СЕТ СН'!$H$5-'СЕТ СН'!$H$24</f>
        <v>2665.9779969800002</v>
      </c>
      <c r="T95" s="36">
        <f>SUMIFS(СВЦЭМ!$D$33:$D$776,СВЦЭМ!$A$33:$A$776,$A95,СВЦЭМ!$B$33:$B$776,T$83)+'СЕТ СН'!$H$14+СВЦЭМ!$D$10+'СЕТ СН'!$H$5-'СЕТ СН'!$H$24</f>
        <v>2677.0763933399999</v>
      </c>
      <c r="U95" s="36">
        <f>SUMIFS(СВЦЭМ!$D$33:$D$776,СВЦЭМ!$A$33:$A$776,$A95,СВЦЭМ!$B$33:$B$776,U$83)+'СЕТ СН'!$H$14+СВЦЭМ!$D$10+'СЕТ СН'!$H$5-'СЕТ СН'!$H$24</f>
        <v>2668.5283007899998</v>
      </c>
      <c r="V95" s="36">
        <f>SUMIFS(СВЦЭМ!$D$33:$D$776,СВЦЭМ!$A$33:$A$776,$A95,СВЦЭМ!$B$33:$B$776,V$83)+'СЕТ СН'!$H$14+СВЦЭМ!$D$10+'СЕТ СН'!$H$5-'СЕТ СН'!$H$24</f>
        <v>2651.2075693100001</v>
      </c>
      <c r="W95" s="36">
        <f>SUMIFS(СВЦЭМ!$D$33:$D$776,СВЦЭМ!$A$33:$A$776,$A95,СВЦЭМ!$B$33:$B$776,W$83)+'СЕТ СН'!$H$14+СВЦЭМ!$D$10+'СЕТ СН'!$H$5-'СЕТ СН'!$H$24</f>
        <v>2638.07966235</v>
      </c>
      <c r="X95" s="36">
        <f>SUMIFS(СВЦЭМ!$D$33:$D$776,СВЦЭМ!$A$33:$A$776,$A95,СВЦЭМ!$B$33:$B$776,X$83)+'СЕТ СН'!$H$14+СВЦЭМ!$D$10+'СЕТ СН'!$H$5-'СЕТ СН'!$H$24</f>
        <v>2675.2059392299998</v>
      </c>
      <c r="Y95" s="36">
        <f>SUMIFS(СВЦЭМ!$D$33:$D$776,СВЦЭМ!$A$33:$A$776,$A95,СВЦЭМ!$B$33:$B$776,Y$83)+'СЕТ СН'!$H$14+СВЦЭМ!$D$10+'СЕТ СН'!$H$5-'СЕТ СН'!$H$24</f>
        <v>2780.47328745</v>
      </c>
    </row>
    <row r="96" spans="1:27" ht="15.75" x14ac:dyDescent="0.2">
      <c r="A96" s="35">
        <f t="shared" si="2"/>
        <v>43995</v>
      </c>
      <c r="B96" s="36">
        <f>SUMIFS(СВЦЭМ!$D$33:$D$776,СВЦЭМ!$A$33:$A$776,$A96,СВЦЭМ!$B$33:$B$776,B$83)+'СЕТ СН'!$H$14+СВЦЭМ!$D$10+'СЕТ СН'!$H$5-'СЕТ СН'!$H$24</f>
        <v>2813.9026082299997</v>
      </c>
      <c r="C96" s="36">
        <f>SUMIFS(СВЦЭМ!$D$33:$D$776,СВЦЭМ!$A$33:$A$776,$A96,СВЦЭМ!$B$33:$B$776,C$83)+'СЕТ СН'!$H$14+СВЦЭМ!$D$10+'СЕТ СН'!$H$5-'СЕТ СН'!$H$24</f>
        <v>2837.9289056299999</v>
      </c>
      <c r="D96" s="36">
        <f>SUMIFS(СВЦЭМ!$D$33:$D$776,СВЦЭМ!$A$33:$A$776,$A96,СВЦЭМ!$B$33:$B$776,D$83)+'СЕТ СН'!$H$14+СВЦЭМ!$D$10+'СЕТ СН'!$H$5-'СЕТ СН'!$H$24</f>
        <v>2862.6521364099999</v>
      </c>
      <c r="E96" s="36">
        <f>SUMIFS(СВЦЭМ!$D$33:$D$776,СВЦЭМ!$A$33:$A$776,$A96,СВЦЭМ!$B$33:$B$776,E$83)+'СЕТ СН'!$H$14+СВЦЭМ!$D$10+'СЕТ СН'!$H$5-'СЕТ СН'!$H$24</f>
        <v>2879.8545787399999</v>
      </c>
      <c r="F96" s="36">
        <f>SUMIFS(СВЦЭМ!$D$33:$D$776,СВЦЭМ!$A$33:$A$776,$A96,СВЦЭМ!$B$33:$B$776,F$83)+'СЕТ СН'!$H$14+СВЦЭМ!$D$10+'СЕТ СН'!$H$5-'СЕТ СН'!$H$24</f>
        <v>2880.0647953500002</v>
      </c>
      <c r="G96" s="36">
        <f>SUMIFS(СВЦЭМ!$D$33:$D$776,СВЦЭМ!$A$33:$A$776,$A96,СВЦЭМ!$B$33:$B$776,G$83)+'СЕТ СН'!$H$14+СВЦЭМ!$D$10+'СЕТ СН'!$H$5-'СЕТ СН'!$H$24</f>
        <v>2871.53680717</v>
      </c>
      <c r="H96" s="36">
        <f>SUMIFS(СВЦЭМ!$D$33:$D$776,СВЦЭМ!$A$33:$A$776,$A96,СВЦЭМ!$B$33:$B$776,H$83)+'СЕТ СН'!$H$14+СВЦЭМ!$D$10+'СЕТ СН'!$H$5-'СЕТ СН'!$H$24</f>
        <v>2860.1262901800001</v>
      </c>
      <c r="I96" s="36">
        <f>SUMIFS(СВЦЭМ!$D$33:$D$776,СВЦЭМ!$A$33:$A$776,$A96,СВЦЭМ!$B$33:$B$776,I$83)+'СЕТ СН'!$H$14+СВЦЭМ!$D$10+'СЕТ СН'!$H$5-'СЕТ СН'!$H$24</f>
        <v>2827.74685292</v>
      </c>
      <c r="J96" s="36">
        <f>SUMIFS(СВЦЭМ!$D$33:$D$776,СВЦЭМ!$A$33:$A$776,$A96,СВЦЭМ!$B$33:$B$776,J$83)+'СЕТ СН'!$H$14+СВЦЭМ!$D$10+'СЕТ СН'!$H$5-'СЕТ СН'!$H$24</f>
        <v>2774.73250581</v>
      </c>
      <c r="K96" s="36">
        <f>SUMIFS(СВЦЭМ!$D$33:$D$776,СВЦЭМ!$A$33:$A$776,$A96,СВЦЭМ!$B$33:$B$776,K$83)+'СЕТ СН'!$H$14+СВЦЭМ!$D$10+'СЕТ СН'!$H$5-'СЕТ СН'!$H$24</f>
        <v>2701.4421065899996</v>
      </c>
      <c r="L96" s="36">
        <f>SUMIFS(СВЦЭМ!$D$33:$D$776,СВЦЭМ!$A$33:$A$776,$A96,СВЦЭМ!$B$33:$B$776,L$83)+'СЕТ СН'!$H$14+СВЦЭМ!$D$10+'СЕТ СН'!$H$5-'СЕТ СН'!$H$24</f>
        <v>2641.5610593199999</v>
      </c>
      <c r="M96" s="36">
        <f>SUMIFS(СВЦЭМ!$D$33:$D$776,СВЦЭМ!$A$33:$A$776,$A96,СВЦЭМ!$B$33:$B$776,M$83)+'СЕТ СН'!$H$14+СВЦЭМ!$D$10+'СЕТ СН'!$H$5-'СЕТ СН'!$H$24</f>
        <v>2645.04851039</v>
      </c>
      <c r="N96" s="36">
        <f>SUMIFS(СВЦЭМ!$D$33:$D$776,СВЦЭМ!$A$33:$A$776,$A96,СВЦЭМ!$B$33:$B$776,N$83)+'СЕТ СН'!$H$14+СВЦЭМ!$D$10+'СЕТ СН'!$H$5-'СЕТ СН'!$H$24</f>
        <v>2650.0040443500002</v>
      </c>
      <c r="O96" s="36">
        <f>SUMIFS(СВЦЭМ!$D$33:$D$776,СВЦЭМ!$A$33:$A$776,$A96,СВЦЭМ!$B$33:$B$776,O$83)+'СЕТ СН'!$H$14+СВЦЭМ!$D$10+'СЕТ СН'!$H$5-'СЕТ СН'!$H$24</f>
        <v>2657.4847180199999</v>
      </c>
      <c r="P96" s="36">
        <f>SUMIFS(СВЦЭМ!$D$33:$D$776,СВЦЭМ!$A$33:$A$776,$A96,СВЦЭМ!$B$33:$B$776,P$83)+'СЕТ СН'!$H$14+СВЦЭМ!$D$10+'СЕТ СН'!$H$5-'СЕТ СН'!$H$24</f>
        <v>2663.41745868</v>
      </c>
      <c r="Q96" s="36">
        <f>SUMIFS(СВЦЭМ!$D$33:$D$776,СВЦЭМ!$A$33:$A$776,$A96,СВЦЭМ!$B$33:$B$776,Q$83)+'СЕТ СН'!$H$14+СВЦЭМ!$D$10+'СЕТ СН'!$H$5-'СЕТ СН'!$H$24</f>
        <v>2648.83722524</v>
      </c>
      <c r="R96" s="36">
        <f>SUMIFS(СВЦЭМ!$D$33:$D$776,СВЦЭМ!$A$33:$A$776,$A96,СВЦЭМ!$B$33:$B$776,R$83)+'СЕТ СН'!$H$14+СВЦЭМ!$D$10+'СЕТ СН'!$H$5-'СЕТ СН'!$H$24</f>
        <v>2645.9456651699998</v>
      </c>
      <c r="S96" s="36">
        <f>SUMIFS(СВЦЭМ!$D$33:$D$776,СВЦЭМ!$A$33:$A$776,$A96,СВЦЭМ!$B$33:$B$776,S$83)+'СЕТ СН'!$H$14+СВЦЭМ!$D$10+'СЕТ СН'!$H$5-'СЕТ СН'!$H$24</f>
        <v>2653.8182855599998</v>
      </c>
      <c r="T96" s="36">
        <f>SUMIFS(СВЦЭМ!$D$33:$D$776,СВЦЭМ!$A$33:$A$776,$A96,СВЦЭМ!$B$33:$B$776,T$83)+'СЕТ СН'!$H$14+СВЦЭМ!$D$10+'СЕТ СН'!$H$5-'СЕТ СН'!$H$24</f>
        <v>2661.1025659799998</v>
      </c>
      <c r="U96" s="36">
        <f>SUMIFS(СВЦЭМ!$D$33:$D$776,СВЦЭМ!$A$33:$A$776,$A96,СВЦЭМ!$B$33:$B$776,U$83)+'СЕТ СН'!$H$14+СВЦЭМ!$D$10+'СЕТ СН'!$H$5-'СЕТ СН'!$H$24</f>
        <v>2655.9357217500001</v>
      </c>
      <c r="V96" s="36">
        <f>SUMIFS(СВЦЭМ!$D$33:$D$776,СВЦЭМ!$A$33:$A$776,$A96,СВЦЭМ!$B$33:$B$776,V$83)+'СЕТ СН'!$H$14+СВЦЭМ!$D$10+'СЕТ СН'!$H$5-'СЕТ СН'!$H$24</f>
        <v>2653.0674409100002</v>
      </c>
      <c r="W96" s="36">
        <f>SUMIFS(СВЦЭМ!$D$33:$D$776,СВЦЭМ!$A$33:$A$776,$A96,СВЦЭМ!$B$33:$B$776,W$83)+'СЕТ СН'!$H$14+СВЦЭМ!$D$10+'СЕТ СН'!$H$5-'СЕТ СН'!$H$24</f>
        <v>2638.8832559900002</v>
      </c>
      <c r="X96" s="36">
        <f>SUMIFS(СВЦЭМ!$D$33:$D$776,СВЦЭМ!$A$33:$A$776,$A96,СВЦЭМ!$B$33:$B$776,X$83)+'СЕТ СН'!$H$14+СВЦЭМ!$D$10+'СЕТ СН'!$H$5-'СЕТ СН'!$H$24</f>
        <v>2660.2112007599999</v>
      </c>
      <c r="Y96" s="36">
        <f>SUMIFS(СВЦЭМ!$D$33:$D$776,СВЦЭМ!$A$33:$A$776,$A96,СВЦЭМ!$B$33:$B$776,Y$83)+'СЕТ СН'!$H$14+СВЦЭМ!$D$10+'СЕТ СН'!$H$5-'СЕТ СН'!$H$24</f>
        <v>2751.2870719399998</v>
      </c>
    </row>
    <row r="97" spans="1:25" ht="15.75" x14ac:dyDescent="0.2">
      <c r="A97" s="35">
        <f t="shared" si="2"/>
        <v>43996</v>
      </c>
      <c r="B97" s="36">
        <f>SUMIFS(СВЦЭМ!$D$33:$D$776,СВЦЭМ!$A$33:$A$776,$A97,СВЦЭМ!$B$33:$B$776,B$83)+'СЕТ СН'!$H$14+СВЦЭМ!$D$10+'СЕТ СН'!$H$5-'СЕТ СН'!$H$24</f>
        <v>2860.4212209699999</v>
      </c>
      <c r="C97" s="36">
        <f>SUMIFS(СВЦЭМ!$D$33:$D$776,СВЦЭМ!$A$33:$A$776,$A97,СВЦЭМ!$B$33:$B$776,C$83)+'СЕТ СН'!$H$14+СВЦЭМ!$D$10+'СЕТ СН'!$H$5-'СЕТ СН'!$H$24</f>
        <v>2888.1904101999999</v>
      </c>
      <c r="D97" s="36">
        <f>SUMIFS(СВЦЭМ!$D$33:$D$776,СВЦЭМ!$A$33:$A$776,$A97,СВЦЭМ!$B$33:$B$776,D$83)+'СЕТ СН'!$H$14+СВЦЭМ!$D$10+'СЕТ СН'!$H$5-'СЕТ СН'!$H$24</f>
        <v>2872.4789827599998</v>
      </c>
      <c r="E97" s="36">
        <f>SUMIFS(СВЦЭМ!$D$33:$D$776,СВЦЭМ!$A$33:$A$776,$A97,СВЦЭМ!$B$33:$B$776,E$83)+'СЕТ СН'!$H$14+СВЦЭМ!$D$10+'СЕТ СН'!$H$5-'СЕТ СН'!$H$24</f>
        <v>2864.0333619599996</v>
      </c>
      <c r="F97" s="36">
        <f>SUMIFS(СВЦЭМ!$D$33:$D$776,СВЦЭМ!$A$33:$A$776,$A97,СВЦЭМ!$B$33:$B$776,F$83)+'СЕТ СН'!$H$14+СВЦЭМ!$D$10+'СЕТ СН'!$H$5-'СЕТ СН'!$H$24</f>
        <v>2856.9326952399997</v>
      </c>
      <c r="G97" s="36">
        <f>SUMIFS(СВЦЭМ!$D$33:$D$776,СВЦЭМ!$A$33:$A$776,$A97,СВЦЭМ!$B$33:$B$776,G$83)+'СЕТ СН'!$H$14+СВЦЭМ!$D$10+'СЕТ СН'!$H$5-'СЕТ СН'!$H$24</f>
        <v>2867.2225037899998</v>
      </c>
      <c r="H97" s="36">
        <f>SUMIFS(СВЦЭМ!$D$33:$D$776,СВЦЭМ!$A$33:$A$776,$A97,СВЦЭМ!$B$33:$B$776,H$83)+'СЕТ СН'!$H$14+СВЦЭМ!$D$10+'СЕТ СН'!$H$5-'СЕТ СН'!$H$24</f>
        <v>2860.7357337099997</v>
      </c>
      <c r="I97" s="36">
        <f>SUMIFS(СВЦЭМ!$D$33:$D$776,СВЦЭМ!$A$33:$A$776,$A97,СВЦЭМ!$B$33:$B$776,I$83)+'СЕТ СН'!$H$14+СВЦЭМ!$D$10+'СЕТ СН'!$H$5-'СЕТ СН'!$H$24</f>
        <v>2878.8952371300002</v>
      </c>
      <c r="J97" s="36">
        <f>SUMIFS(СВЦЭМ!$D$33:$D$776,СВЦЭМ!$A$33:$A$776,$A97,СВЦЭМ!$B$33:$B$776,J$83)+'СЕТ СН'!$H$14+СВЦЭМ!$D$10+'СЕТ СН'!$H$5-'СЕТ СН'!$H$24</f>
        <v>2818.93570374</v>
      </c>
      <c r="K97" s="36">
        <f>SUMIFS(СВЦЭМ!$D$33:$D$776,СВЦЭМ!$A$33:$A$776,$A97,СВЦЭМ!$B$33:$B$776,K$83)+'СЕТ СН'!$H$14+СВЦЭМ!$D$10+'СЕТ СН'!$H$5-'СЕТ СН'!$H$24</f>
        <v>2696.99000488</v>
      </c>
      <c r="L97" s="36">
        <f>SUMIFS(СВЦЭМ!$D$33:$D$776,СВЦЭМ!$A$33:$A$776,$A97,СВЦЭМ!$B$33:$B$776,L$83)+'СЕТ СН'!$H$14+СВЦЭМ!$D$10+'СЕТ СН'!$H$5-'СЕТ СН'!$H$24</f>
        <v>2620.38523799</v>
      </c>
      <c r="M97" s="36">
        <f>SUMIFS(СВЦЭМ!$D$33:$D$776,СВЦЭМ!$A$33:$A$776,$A97,СВЦЭМ!$B$33:$B$776,M$83)+'СЕТ СН'!$H$14+СВЦЭМ!$D$10+'СЕТ СН'!$H$5-'СЕТ СН'!$H$24</f>
        <v>2618.8144995900002</v>
      </c>
      <c r="N97" s="36">
        <f>SUMIFS(СВЦЭМ!$D$33:$D$776,СВЦЭМ!$A$33:$A$776,$A97,СВЦЭМ!$B$33:$B$776,N$83)+'СЕТ СН'!$H$14+СВЦЭМ!$D$10+'СЕТ СН'!$H$5-'СЕТ СН'!$H$24</f>
        <v>2626.7444288799998</v>
      </c>
      <c r="O97" s="36">
        <f>SUMIFS(СВЦЭМ!$D$33:$D$776,СВЦЭМ!$A$33:$A$776,$A97,СВЦЭМ!$B$33:$B$776,O$83)+'СЕТ СН'!$H$14+СВЦЭМ!$D$10+'СЕТ СН'!$H$5-'СЕТ СН'!$H$24</f>
        <v>2624.2813934199999</v>
      </c>
      <c r="P97" s="36">
        <f>SUMIFS(СВЦЭМ!$D$33:$D$776,СВЦЭМ!$A$33:$A$776,$A97,СВЦЭМ!$B$33:$B$776,P$83)+'СЕТ СН'!$H$14+СВЦЭМ!$D$10+'СЕТ СН'!$H$5-'СЕТ СН'!$H$24</f>
        <v>2622.2299629499998</v>
      </c>
      <c r="Q97" s="36">
        <f>SUMIFS(СВЦЭМ!$D$33:$D$776,СВЦЭМ!$A$33:$A$776,$A97,СВЦЭМ!$B$33:$B$776,Q$83)+'СЕТ СН'!$H$14+СВЦЭМ!$D$10+'СЕТ СН'!$H$5-'СЕТ СН'!$H$24</f>
        <v>2608.2294999599999</v>
      </c>
      <c r="R97" s="36">
        <f>SUMIFS(СВЦЭМ!$D$33:$D$776,СВЦЭМ!$A$33:$A$776,$A97,СВЦЭМ!$B$33:$B$776,R$83)+'СЕТ СН'!$H$14+СВЦЭМ!$D$10+'СЕТ СН'!$H$5-'СЕТ СН'!$H$24</f>
        <v>2601.2634996899997</v>
      </c>
      <c r="S97" s="36">
        <f>SUMIFS(СВЦЭМ!$D$33:$D$776,СВЦЭМ!$A$33:$A$776,$A97,СВЦЭМ!$B$33:$B$776,S$83)+'СЕТ СН'!$H$14+СВЦЭМ!$D$10+'СЕТ СН'!$H$5-'СЕТ СН'!$H$24</f>
        <v>2612.6851001699997</v>
      </c>
      <c r="T97" s="36">
        <f>SUMIFS(СВЦЭМ!$D$33:$D$776,СВЦЭМ!$A$33:$A$776,$A97,СВЦЭМ!$B$33:$B$776,T$83)+'СЕТ СН'!$H$14+СВЦЭМ!$D$10+'СЕТ СН'!$H$5-'СЕТ СН'!$H$24</f>
        <v>2604.0371456299999</v>
      </c>
      <c r="U97" s="36">
        <f>SUMIFS(СВЦЭМ!$D$33:$D$776,СВЦЭМ!$A$33:$A$776,$A97,СВЦЭМ!$B$33:$B$776,U$83)+'СЕТ СН'!$H$14+СВЦЭМ!$D$10+'СЕТ СН'!$H$5-'СЕТ СН'!$H$24</f>
        <v>2591.7238847799999</v>
      </c>
      <c r="V97" s="36">
        <f>SUMIFS(СВЦЭМ!$D$33:$D$776,СВЦЭМ!$A$33:$A$776,$A97,СВЦЭМ!$B$33:$B$776,V$83)+'СЕТ СН'!$H$14+СВЦЭМ!$D$10+'СЕТ СН'!$H$5-'СЕТ СН'!$H$24</f>
        <v>2576.08778583</v>
      </c>
      <c r="W97" s="36">
        <f>SUMIFS(СВЦЭМ!$D$33:$D$776,СВЦЭМ!$A$33:$A$776,$A97,СВЦЭМ!$B$33:$B$776,W$83)+'СЕТ СН'!$H$14+СВЦЭМ!$D$10+'СЕТ СН'!$H$5-'СЕТ СН'!$H$24</f>
        <v>2572.52054357</v>
      </c>
      <c r="X97" s="36">
        <f>SUMIFS(СВЦЭМ!$D$33:$D$776,СВЦЭМ!$A$33:$A$776,$A97,СВЦЭМ!$B$33:$B$776,X$83)+'СЕТ СН'!$H$14+СВЦЭМ!$D$10+'СЕТ СН'!$H$5-'СЕТ СН'!$H$24</f>
        <v>2621.2224833499999</v>
      </c>
      <c r="Y97" s="36">
        <f>SUMIFS(СВЦЭМ!$D$33:$D$776,СВЦЭМ!$A$33:$A$776,$A97,СВЦЭМ!$B$33:$B$776,Y$83)+'СЕТ СН'!$H$14+СВЦЭМ!$D$10+'СЕТ СН'!$H$5-'СЕТ СН'!$H$24</f>
        <v>2741.9982960799998</v>
      </c>
    </row>
    <row r="98" spans="1:25" ht="15.75" x14ac:dyDescent="0.2">
      <c r="A98" s="35">
        <f t="shared" si="2"/>
        <v>43997</v>
      </c>
      <c r="B98" s="36">
        <f>SUMIFS(СВЦЭМ!$D$33:$D$776,СВЦЭМ!$A$33:$A$776,$A98,СВЦЭМ!$B$33:$B$776,B$83)+'СЕТ СН'!$H$14+СВЦЭМ!$D$10+'СЕТ СН'!$H$5-'СЕТ СН'!$H$24</f>
        <v>2817.5335244099997</v>
      </c>
      <c r="C98" s="36">
        <f>SUMIFS(СВЦЭМ!$D$33:$D$776,СВЦЭМ!$A$33:$A$776,$A98,СВЦЭМ!$B$33:$B$776,C$83)+'СЕТ СН'!$H$14+СВЦЭМ!$D$10+'СЕТ СН'!$H$5-'СЕТ СН'!$H$24</f>
        <v>2853.3755954499998</v>
      </c>
      <c r="D98" s="36">
        <f>SUMIFS(СВЦЭМ!$D$33:$D$776,СВЦЭМ!$A$33:$A$776,$A98,СВЦЭМ!$B$33:$B$776,D$83)+'СЕТ СН'!$H$14+СВЦЭМ!$D$10+'СЕТ СН'!$H$5-'СЕТ СН'!$H$24</f>
        <v>2878.8896963500001</v>
      </c>
      <c r="E98" s="36">
        <f>SUMIFS(СВЦЭМ!$D$33:$D$776,СВЦЭМ!$A$33:$A$776,$A98,СВЦЭМ!$B$33:$B$776,E$83)+'СЕТ СН'!$H$14+СВЦЭМ!$D$10+'СЕТ СН'!$H$5-'СЕТ СН'!$H$24</f>
        <v>2882.6833059699998</v>
      </c>
      <c r="F98" s="36">
        <f>SUMIFS(СВЦЭМ!$D$33:$D$776,СВЦЭМ!$A$33:$A$776,$A98,СВЦЭМ!$B$33:$B$776,F$83)+'СЕТ СН'!$H$14+СВЦЭМ!$D$10+'СЕТ СН'!$H$5-'СЕТ СН'!$H$24</f>
        <v>2874.02068095</v>
      </c>
      <c r="G98" s="36">
        <f>SUMIFS(СВЦЭМ!$D$33:$D$776,СВЦЭМ!$A$33:$A$776,$A98,СВЦЭМ!$B$33:$B$776,G$83)+'СЕТ СН'!$H$14+СВЦЭМ!$D$10+'СЕТ СН'!$H$5-'СЕТ СН'!$H$24</f>
        <v>2885.0620641099999</v>
      </c>
      <c r="H98" s="36">
        <f>SUMIFS(СВЦЭМ!$D$33:$D$776,СВЦЭМ!$A$33:$A$776,$A98,СВЦЭМ!$B$33:$B$776,H$83)+'СЕТ СН'!$H$14+СВЦЭМ!$D$10+'СЕТ СН'!$H$5-'СЕТ СН'!$H$24</f>
        <v>2862.0171300900001</v>
      </c>
      <c r="I98" s="36">
        <f>SUMIFS(СВЦЭМ!$D$33:$D$776,СВЦЭМ!$A$33:$A$776,$A98,СВЦЭМ!$B$33:$B$776,I$83)+'СЕТ СН'!$H$14+СВЦЭМ!$D$10+'СЕТ СН'!$H$5-'СЕТ СН'!$H$24</f>
        <v>2826.1046248799998</v>
      </c>
      <c r="J98" s="36">
        <f>SUMIFS(СВЦЭМ!$D$33:$D$776,СВЦЭМ!$A$33:$A$776,$A98,СВЦЭМ!$B$33:$B$776,J$83)+'СЕТ СН'!$H$14+СВЦЭМ!$D$10+'СЕТ СН'!$H$5-'СЕТ СН'!$H$24</f>
        <v>2754.0767529499999</v>
      </c>
      <c r="K98" s="36">
        <f>SUMIFS(СВЦЭМ!$D$33:$D$776,СВЦЭМ!$A$33:$A$776,$A98,СВЦЭМ!$B$33:$B$776,K$83)+'СЕТ СН'!$H$14+СВЦЭМ!$D$10+'СЕТ СН'!$H$5-'СЕТ СН'!$H$24</f>
        <v>2681.0351202900001</v>
      </c>
      <c r="L98" s="36">
        <f>SUMIFS(СВЦЭМ!$D$33:$D$776,СВЦЭМ!$A$33:$A$776,$A98,СВЦЭМ!$B$33:$B$776,L$83)+'СЕТ СН'!$H$14+СВЦЭМ!$D$10+'СЕТ СН'!$H$5-'СЕТ СН'!$H$24</f>
        <v>2637.3725339600001</v>
      </c>
      <c r="M98" s="36">
        <f>SUMIFS(СВЦЭМ!$D$33:$D$776,СВЦЭМ!$A$33:$A$776,$A98,СВЦЭМ!$B$33:$B$776,M$83)+'СЕТ СН'!$H$14+СВЦЭМ!$D$10+'СЕТ СН'!$H$5-'СЕТ СН'!$H$24</f>
        <v>2653.28453872</v>
      </c>
      <c r="N98" s="36">
        <f>SUMIFS(СВЦЭМ!$D$33:$D$776,СВЦЭМ!$A$33:$A$776,$A98,СВЦЭМ!$B$33:$B$776,N$83)+'СЕТ СН'!$H$14+СВЦЭМ!$D$10+'СЕТ СН'!$H$5-'СЕТ СН'!$H$24</f>
        <v>2656.1073210899999</v>
      </c>
      <c r="O98" s="36">
        <f>SUMIFS(СВЦЭМ!$D$33:$D$776,СВЦЭМ!$A$33:$A$776,$A98,СВЦЭМ!$B$33:$B$776,O$83)+'СЕТ СН'!$H$14+СВЦЭМ!$D$10+'СЕТ СН'!$H$5-'СЕТ СН'!$H$24</f>
        <v>2671.39634363</v>
      </c>
      <c r="P98" s="36">
        <f>SUMIFS(СВЦЭМ!$D$33:$D$776,СВЦЭМ!$A$33:$A$776,$A98,СВЦЭМ!$B$33:$B$776,P$83)+'СЕТ СН'!$H$14+СВЦЭМ!$D$10+'СЕТ СН'!$H$5-'СЕТ СН'!$H$24</f>
        <v>2681.28617876</v>
      </c>
      <c r="Q98" s="36">
        <f>SUMIFS(СВЦЭМ!$D$33:$D$776,СВЦЭМ!$A$33:$A$776,$A98,СВЦЭМ!$B$33:$B$776,Q$83)+'СЕТ СН'!$H$14+СВЦЭМ!$D$10+'СЕТ СН'!$H$5-'СЕТ СН'!$H$24</f>
        <v>2674.2521613700001</v>
      </c>
      <c r="R98" s="36">
        <f>SUMIFS(СВЦЭМ!$D$33:$D$776,СВЦЭМ!$A$33:$A$776,$A98,СВЦЭМ!$B$33:$B$776,R$83)+'СЕТ СН'!$H$14+СВЦЭМ!$D$10+'СЕТ СН'!$H$5-'СЕТ СН'!$H$24</f>
        <v>2673.1532529299998</v>
      </c>
      <c r="S98" s="36">
        <f>SUMIFS(СВЦЭМ!$D$33:$D$776,СВЦЭМ!$A$33:$A$776,$A98,СВЦЭМ!$B$33:$B$776,S$83)+'СЕТ СН'!$H$14+СВЦЭМ!$D$10+'СЕТ СН'!$H$5-'СЕТ СН'!$H$24</f>
        <v>2670.7981786</v>
      </c>
      <c r="T98" s="36">
        <f>SUMIFS(СВЦЭМ!$D$33:$D$776,СВЦЭМ!$A$33:$A$776,$A98,СВЦЭМ!$B$33:$B$776,T$83)+'СЕТ СН'!$H$14+СВЦЭМ!$D$10+'СЕТ СН'!$H$5-'СЕТ СН'!$H$24</f>
        <v>2669.42017764</v>
      </c>
      <c r="U98" s="36">
        <f>SUMIFS(СВЦЭМ!$D$33:$D$776,СВЦЭМ!$A$33:$A$776,$A98,СВЦЭМ!$B$33:$B$776,U$83)+'СЕТ СН'!$H$14+СВЦЭМ!$D$10+'СЕТ СН'!$H$5-'СЕТ СН'!$H$24</f>
        <v>2662.17057849</v>
      </c>
      <c r="V98" s="36">
        <f>SUMIFS(СВЦЭМ!$D$33:$D$776,СВЦЭМ!$A$33:$A$776,$A98,СВЦЭМ!$B$33:$B$776,V$83)+'СЕТ СН'!$H$14+СВЦЭМ!$D$10+'СЕТ СН'!$H$5-'СЕТ СН'!$H$24</f>
        <v>2643.6231886099999</v>
      </c>
      <c r="W98" s="36">
        <f>SUMIFS(СВЦЭМ!$D$33:$D$776,СВЦЭМ!$A$33:$A$776,$A98,СВЦЭМ!$B$33:$B$776,W$83)+'СЕТ СН'!$H$14+СВЦЭМ!$D$10+'СЕТ СН'!$H$5-'СЕТ СН'!$H$24</f>
        <v>2620.25403203</v>
      </c>
      <c r="X98" s="36">
        <f>SUMIFS(СВЦЭМ!$D$33:$D$776,СВЦЭМ!$A$33:$A$776,$A98,СВЦЭМ!$B$33:$B$776,X$83)+'СЕТ СН'!$H$14+СВЦЭМ!$D$10+'СЕТ СН'!$H$5-'СЕТ СН'!$H$24</f>
        <v>2645.4428833799998</v>
      </c>
      <c r="Y98" s="36">
        <f>SUMIFS(СВЦЭМ!$D$33:$D$776,СВЦЭМ!$A$33:$A$776,$A98,СВЦЭМ!$B$33:$B$776,Y$83)+'СЕТ СН'!$H$14+СВЦЭМ!$D$10+'СЕТ СН'!$H$5-'СЕТ СН'!$H$24</f>
        <v>2747.63897542</v>
      </c>
    </row>
    <row r="99" spans="1:25" ht="15.75" x14ac:dyDescent="0.2">
      <c r="A99" s="35">
        <f t="shared" si="2"/>
        <v>43998</v>
      </c>
      <c r="B99" s="36">
        <f>SUMIFS(СВЦЭМ!$D$33:$D$776,СВЦЭМ!$A$33:$A$776,$A99,СВЦЭМ!$B$33:$B$776,B$83)+'СЕТ СН'!$H$14+СВЦЭМ!$D$10+'СЕТ СН'!$H$5-'СЕТ СН'!$H$24</f>
        <v>2858.7908367999999</v>
      </c>
      <c r="C99" s="36">
        <f>SUMIFS(СВЦЭМ!$D$33:$D$776,СВЦЭМ!$A$33:$A$776,$A99,СВЦЭМ!$B$33:$B$776,C$83)+'СЕТ СН'!$H$14+СВЦЭМ!$D$10+'СЕТ СН'!$H$5-'СЕТ СН'!$H$24</f>
        <v>2893.04799774</v>
      </c>
      <c r="D99" s="36">
        <f>SUMIFS(СВЦЭМ!$D$33:$D$776,СВЦЭМ!$A$33:$A$776,$A99,СВЦЭМ!$B$33:$B$776,D$83)+'СЕТ СН'!$H$14+СВЦЭМ!$D$10+'СЕТ СН'!$H$5-'СЕТ СН'!$H$24</f>
        <v>2912.2969976099998</v>
      </c>
      <c r="E99" s="36">
        <f>SUMIFS(СВЦЭМ!$D$33:$D$776,СВЦЭМ!$A$33:$A$776,$A99,СВЦЭМ!$B$33:$B$776,E$83)+'СЕТ СН'!$H$14+СВЦЭМ!$D$10+'СЕТ СН'!$H$5-'СЕТ СН'!$H$24</f>
        <v>2904.70622366</v>
      </c>
      <c r="F99" s="36">
        <f>SUMIFS(СВЦЭМ!$D$33:$D$776,СВЦЭМ!$A$33:$A$776,$A99,СВЦЭМ!$B$33:$B$776,F$83)+'СЕТ СН'!$H$14+СВЦЭМ!$D$10+'СЕТ СН'!$H$5-'СЕТ СН'!$H$24</f>
        <v>2902.3087527600001</v>
      </c>
      <c r="G99" s="36">
        <f>SUMIFS(СВЦЭМ!$D$33:$D$776,СВЦЭМ!$A$33:$A$776,$A99,СВЦЭМ!$B$33:$B$776,G$83)+'СЕТ СН'!$H$14+СВЦЭМ!$D$10+'СЕТ СН'!$H$5-'СЕТ СН'!$H$24</f>
        <v>2910.3978067799999</v>
      </c>
      <c r="H99" s="36">
        <f>SUMIFS(СВЦЭМ!$D$33:$D$776,СВЦЭМ!$A$33:$A$776,$A99,СВЦЭМ!$B$33:$B$776,H$83)+'СЕТ СН'!$H$14+СВЦЭМ!$D$10+'СЕТ СН'!$H$5-'СЕТ СН'!$H$24</f>
        <v>2916.72558592</v>
      </c>
      <c r="I99" s="36">
        <f>SUMIFS(СВЦЭМ!$D$33:$D$776,СВЦЭМ!$A$33:$A$776,$A99,СВЦЭМ!$B$33:$B$776,I$83)+'СЕТ СН'!$H$14+СВЦЭМ!$D$10+'СЕТ СН'!$H$5-'СЕТ СН'!$H$24</f>
        <v>2868.6903321899999</v>
      </c>
      <c r="J99" s="36">
        <f>SUMIFS(СВЦЭМ!$D$33:$D$776,СВЦЭМ!$A$33:$A$776,$A99,СВЦЭМ!$B$33:$B$776,J$83)+'СЕТ СН'!$H$14+СВЦЭМ!$D$10+'СЕТ СН'!$H$5-'СЕТ СН'!$H$24</f>
        <v>2807.1554282899997</v>
      </c>
      <c r="K99" s="36">
        <f>SUMIFS(СВЦЭМ!$D$33:$D$776,СВЦЭМ!$A$33:$A$776,$A99,СВЦЭМ!$B$33:$B$776,K$83)+'СЕТ СН'!$H$14+СВЦЭМ!$D$10+'СЕТ СН'!$H$5-'СЕТ СН'!$H$24</f>
        <v>2720.2074259199999</v>
      </c>
      <c r="L99" s="36">
        <f>SUMIFS(СВЦЭМ!$D$33:$D$776,СВЦЭМ!$A$33:$A$776,$A99,СВЦЭМ!$B$33:$B$776,L$83)+'СЕТ СН'!$H$14+СВЦЭМ!$D$10+'СЕТ СН'!$H$5-'СЕТ СН'!$H$24</f>
        <v>2667.9093939599998</v>
      </c>
      <c r="M99" s="36">
        <f>SUMIFS(СВЦЭМ!$D$33:$D$776,СВЦЭМ!$A$33:$A$776,$A99,СВЦЭМ!$B$33:$B$776,M$83)+'СЕТ СН'!$H$14+СВЦЭМ!$D$10+'СЕТ СН'!$H$5-'СЕТ СН'!$H$24</f>
        <v>2666.2837247799998</v>
      </c>
      <c r="N99" s="36">
        <f>SUMIFS(СВЦЭМ!$D$33:$D$776,СВЦЭМ!$A$33:$A$776,$A99,СВЦЭМ!$B$33:$B$776,N$83)+'СЕТ СН'!$H$14+СВЦЭМ!$D$10+'СЕТ СН'!$H$5-'СЕТ СН'!$H$24</f>
        <v>2670.3881090499999</v>
      </c>
      <c r="O99" s="36">
        <f>SUMIFS(СВЦЭМ!$D$33:$D$776,СВЦЭМ!$A$33:$A$776,$A99,СВЦЭМ!$B$33:$B$776,O$83)+'СЕТ СН'!$H$14+СВЦЭМ!$D$10+'СЕТ СН'!$H$5-'СЕТ СН'!$H$24</f>
        <v>2680.4304416599998</v>
      </c>
      <c r="P99" s="36">
        <f>SUMIFS(СВЦЭМ!$D$33:$D$776,СВЦЭМ!$A$33:$A$776,$A99,СВЦЭМ!$B$33:$B$776,P$83)+'СЕТ СН'!$H$14+СВЦЭМ!$D$10+'СЕТ СН'!$H$5-'СЕТ СН'!$H$24</f>
        <v>2678.1165173899999</v>
      </c>
      <c r="Q99" s="36">
        <f>SUMIFS(СВЦЭМ!$D$33:$D$776,СВЦЭМ!$A$33:$A$776,$A99,СВЦЭМ!$B$33:$B$776,Q$83)+'СЕТ СН'!$H$14+СВЦЭМ!$D$10+'СЕТ СН'!$H$5-'СЕТ СН'!$H$24</f>
        <v>2683.2397658700002</v>
      </c>
      <c r="R99" s="36">
        <f>SUMIFS(СВЦЭМ!$D$33:$D$776,СВЦЭМ!$A$33:$A$776,$A99,СВЦЭМ!$B$33:$B$776,R$83)+'СЕТ СН'!$H$14+СВЦЭМ!$D$10+'СЕТ СН'!$H$5-'СЕТ СН'!$H$24</f>
        <v>2681.15901364</v>
      </c>
      <c r="S99" s="36">
        <f>SUMIFS(СВЦЭМ!$D$33:$D$776,СВЦЭМ!$A$33:$A$776,$A99,СВЦЭМ!$B$33:$B$776,S$83)+'СЕТ СН'!$H$14+СВЦЭМ!$D$10+'СЕТ СН'!$H$5-'СЕТ СН'!$H$24</f>
        <v>2682.2614968799999</v>
      </c>
      <c r="T99" s="36">
        <f>SUMIFS(СВЦЭМ!$D$33:$D$776,СВЦЭМ!$A$33:$A$776,$A99,СВЦЭМ!$B$33:$B$776,T$83)+'СЕТ СН'!$H$14+СВЦЭМ!$D$10+'СЕТ СН'!$H$5-'СЕТ СН'!$H$24</f>
        <v>2676.51670964</v>
      </c>
      <c r="U99" s="36">
        <f>SUMIFS(СВЦЭМ!$D$33:$D$776,СВЦЭМ!$A$33:$A$776,$A99,СВЦЭМ!$B$33:$B$776,U$83)+'СЕТ СН'!$H$14+СВЦЭМ!$D$10+'СЕТ СН'!$H$5-'СЕТ СН'!$H$24</f>
        <v>2667.2221583999999</v>
      </c>
      <c r="V99" s="36">
        <f>SUMIFS(СВЦЭМ!$D$33:$D$776,СВЦЭМ!$A$33:$A$776,$A99,СВЦЭМ!$B$33:$B$776,V$83)+'СЕТ СН'!$H$14+СВЦЭМ!$D$10+'СЕТ СН'!$H$5-'СЕТ СН'!$H$24</f>
        <v>2626.4638960699999</v>
      </c>
      <c r="W99" s="36">
        <f>SUMIFS(СВЦЭМ!$D$33:$D$776,СВЦЭМ!$A$33:$A$776,$A99,СВЦЭМ!$B$33:$B$776,W$83)+'СЕТ СН'!$H$14+СВЦЭМ!$D$10+'СЕТ СН'!$H$5-'СЕТ СН'!$H$24</f>
        <v>2627.5034120099999</v>
      </c>
      <c r="X99" s="36">
        <f>SUMIFS(СВЦЭМ!$D$33:$D$776,СВЦЭМ!$A$33:$A$776,$A99,СВЦЭМ!$B$33:$B$776,X$83)+'СЕТ СН'!$H$14+СВЦЭМ!$D$10+'СЕТ СН'!$H$5-'СЕТ СН'!$H$24</f>
        <v>2685.7718127499998</v>
      </c>
      <c r="Y99" s="36">
        <f>SUMIFS(СВЦЭМ!$D$33:$D$776,СВЦЭМ!$A$33:$A$776,$A99,СВЦЭМ!$B$33:$B$776,Y$83)+'СЕТ СН'!$H$14+СВЦЭМ!$D$10+'СЕТ СН'!$H$5-'СЕТ СН'!$H$24</f>
        <v>2764.8914792400001</v>
      </c>
    </row>
    <row r="100" spans="1:25" ht="15.75" x14ac:dyDescent="0.2">
      <c r="A100" s="35">
        <f t="shared" si="2"/>
        <v>43999</v>
      </c>
      <c r="B100" s="36">
        <f>SUMIFS(СВЦЭМ!$D$33:$D$776,СВЦЭМ!$A$33:$A$776,$A100,СВЦЭМ!$B$33:$B$776,B$83)+'СЕТ СН'!$H$14+СВЦЭМ!$D$10+'СЕТ СН'!$H$5-'СЕТ СН'!$H$24</f>
        <v>2893.2054186699997</v>
      </c>
      <c r="C100" s="36">
        <f>SUMIFS(СВЦЭМ!$D$33:$D$776,СВЦЭМ!$A$33:$A$776,$A100,СВЦЭМ!$B$33:$B$776,C$83)+'СЕТ СН'!$H$14+СВЦЭМ!$D$10+'СЕТ СН'!$H$5-'СЕТ СН'!$H$24</f>
        <v>2935.47123848</v>
      </c>
      <c r="D100" s="36">
        <f>SUMIFS(СВЦЭМ!$D$33:$D$776,СВЦЭМ!$A$33:$A$776,$A100,СВЦЭМ!$B$33:$B$776,D$83)+'СЕТ СН'!$H$14+СВЦЭМ!$D$10+'СЕТ СН'!$H$5-'СЕТ СН'!$H$24</f>
        <v>2913.1565591499998</v>
      </c>
      <c r="E100" s="36">
        <f>SUMIFS(СВЦЭМ!$D$33:$D$776,СВЦЭМ!$A$33:$A$776,$A100,СВЦЭМ!$B$33:$B$776,E$83)+'СЕТ СН'!$H$14+СВЦЭМ!$D$10+'СЕТ СН'!$H$5-'СЕТ СН'!$H$24</f>
        <v>2899.94436636</v>
      </c>
      <c r="F100" s="36">
        <f>SUMIFS(СВЦЭМ!$D$33:$D$776,СВЦЭМ!$A$33:$A$776,$A100,СВЦЭМ!$B$33:$B$776,F$83)+'СЕТ СН'!$H$14+СВЦЭМ!$D$10+'СЕТ СН'!$H$5-'СЕТ СН'!$H$24</f>
        <v>2893.2326378299999</v>
      </c>
      <c r="G100" s="36">
        <f>SUMIFS(СВЦЭМ!$D$33:$D$776,СВЦЭМ!$A$33:$A$776,$A100,СВЦЭМ!$B$33:$B$776,G$83)+'СЕТ СН'!$H$14+СВЦЭМ!$D$10+'СЕТ СН'!$H$5-'СЕТ СН'!$H$24</f>
        <v>2903.6458249699999</v>
      </c>
      <c r="H100" s="36">
        <f>SUMIFS(СВЦЭМ!$D$33:$D$776,СВЦЭМ!$A$33:$A$776,$A100,СВЦЭМ!$B$33:$B$776,H$83)+'СЕТ СН'!$H$14+СВЦЭМ!$D$10+'СЕТ СН'!$H$5-'СЕТ СН'!$H$24</f>
        <v>2936.5516515899999</v>
      </c>
      <c r="I100" s="36">
        <f>SUMIFS(СВЦЭМ!$D$33:$D$776,СВЦЭМ!$A$33:$A$776,$A100,СВЦЭМ!$B$33:$B$776,I$83)+'СЕТ СН'!$H$14+СВЦЭМ!$D$10+'СЕТ СН'!$H$5-'СЕТ СН'!$H$24</f>
        <v>2910.92911061</v>
      </c>
      <c r="J100" s="36">
        <f>SUMIFS(СВЦЭМ!$D$33:$D$776,СВЦЭМ!$A$33:$A$776,$A100,СВЦЭМ!$B$33:$B$776,J$83)+'СЕТ СН'!$H$14+СВЦЭМ!$D$10+'СЕТ СН'!$H$5-'СЕТ СН'!$H$24</f>
        <v>2849.5831287699998</v>
      </c>
      <c r="K100" s="36">
        <f>SUMIFS(СВЦЭМ!$D$33:$D$776,СВЦЭМ!$A$33:$A$776,$A100,СВЦЭМ!$B$33:$B$776,K$83)+'СЕТ СН'!$H$14+СВЦЭМ!$D$10+'СЕТ СН'!$H$5-'СЕТ СН'!$H$24</f>
        <v>2742.6267607599998</v>
      </c>
      <c r="L100" s="36">
        <f>SUMIFS(СВЦЭМ!$D$33:$D$776,СВЦЭМ!$A$33:$A$776,$A100,СВЦЭМ!$B$33:$B$776,L$83)+'СЕТ СН'!$H$14+СВЦЭМ!$D$10+'СЕТ СН'!$H$5-'СЕТ СН'!$H$24</f>
        <v>2663.4529896999998</v>
      </c>
      <c r="M100" s="36">
        <f>SUMIFS(СВЦЭМ!$D$33:$D$776,СВЦЭМ!$A$33:$A$776,$A100,СВЦЭМ!$B$33:$B$776,M$83)+'СЕТ СН'!$H$14+СВЦЭМ!$D$10+'СЕТ СН'!$H$5-'СЕТ СН'!$H$24</f>
        <v>2651.0649679099997</v>
      </c>
      <c r="N100" s="36">
        <f>SUMIFS(СВЦЭМ!$D$33:$D$776,СВЦЭМ!$A$33:$A$776,$A100,СВЦЭМ!$B$33:$B$776,N$83)+'СЕТ СН'!$H$14+СВЦЭМ!$D$10+'СЕТ СН'!$H$5-'СЕТ СН'!$H$24</f>
        <v>2655.1436002699998</v>
      </c>
      <c r="O100" s="36">
        <f>SUMIFS(СВЦЭМ!$D$33:$D$776,СВЦЭМ!$A$33:$A$776,$A100,СВЦЭМ!$B$33:$B$776,O$83)+'СЕТ СН'!$H$14+СВЦЭМ!$D$10+'СЕТ СН'!$H$5-'СЕТ СН'!$H$24</f>
        <v>2669.0986543700001</v>
      </c>
      <c r="P100" s="36">
        <f>SUMIFS(СВЦЭМ!$D$33:$D$776,СВЦЭМ!$A$33:$A$776,$A100,СВЦЭМ!$B$33:$B$776,P$83)+'СЕТ СН'!$H$14+СВЦЭМ!$D$10+'СЕТ СН'!$H$5-'СЕТ СН'!$H$24</f>
        <v>2684.2418117699999</v>
      </c>
      <c r="Q100" s="36">
        <f>SUMIFS(СВЦЭМ!$D$33:$D$776,СВЦЭМ!$A$33:$A$776,$A100,СВЦЭМ!$B$33:$B$776,Q$83)+'СЕТ СН'!$H$14+СВЦЭМ!$D$10+'СЕТ СН'!$H$5-'СЕТ СН'!$H$24</f>
        <v>2674.0226654399999</v>
      </c>
      <c r="R100" s="36">
        <f>SUMIFS(СВЦЭМ!$D$33:$D$776,СВЦЭМ!$A$33:$A$776,$A100,СВЦЭМ!$B$33:$B$776,R$83)+'СЕТ СН'!$H$14+СВЦЭМ!$D$10+'СЕТ СН'!$H$5-'СЕТ СН'!$H$24</f>
        <v>2669.4727905899999</v>
      </c>
      <c r="S100" s="36">
        <f>SUMIFS(СВЦЭМ!$D$33:$D$776,СВЦЭМ!$A$33:$A$776,$A100,СВЦЭМ!$B$33:$B$776,S$83)+'СЕТ СН'!$H$14+СВЦЭМ!$D$10+'СЕТ СН'!$H$5-'СЕТ СН'!$H$24</f>
        <v>2671.5733889899998</v>
      </c>
      <c r="T100" s="36">
        <f>SUMIFS(СВЦЭМ!$D$33:$D$776,СВЦЭМ!$A$33:$A$776,$A100,СВЦЭМ!$B$33:$B$776,T$83)+'СЕТ СН'!$H$14+СВЦЭМ!$D$10+'СЕТ СН'!$H$5-'СЕТ СН'!$H$24</f>
        <v>2682.92853397</v>
      </c>
      <c r="U100" s="36">
        <f>SUMIFS(СВЦЭМ!$D$33:$D$776,СВЦЭМ!$A$33:$A$776,$A100,СВЦЭМ!$B$33:$B$776,U$83)+'СЕТ СН'!$H$14+СВЦЭМ!$D$10+'СЕТ СН'!$H$5-'СЕТ СН'!$H$24</f>
        <v>2666.07238753</v>
      </c>
      <c r="V100" s="36">
        <f>SUMIFS(СВЦЭМ!$D$33:$D$776,СВЦЭМ!$A$33:$A$776,$A100,СВЦЭМ!$B$33:$B$776,V$83)+'СЕТ СН'!$H$14+СВЦЭМ!$D$10+'СЕТ СН'!$H$5-'СЕТ СН'!$H$24</f>
        <v>2658.7031149499999</v>
      </c>
      <c r="W100" s="36">
        <f>SUMIFS(СВЦЭМ!$D$33:$D$776,СВЦЭМ!$A$33:$A$776,$A100,СВЦЭМ!$B$33:$B$776,W$83)+'СЕТ СН'!$H$14+СВЦЭМ!$D$10+'СЕТ СН'!$H$5-'СЕТ СН'!$H$24</f>
        <v>2664.62778282</v>
      </c>
      <c r="X100" s="36">
        <f>SUMIFS(СВЦЭМ!$D$33:$D$776,СВЦЭМ!$A$33:$A$776,$A100,СВЦЭМ!$B$33:$B$776,X$83)+'СЕТ СН'!$H$14+СВЦЭМ!$D$10+'СЕТ СН'!$H$5-'СЕТ СН'!$H$24</f>
        <v>2714.2733689899997</v>
      </c>
      <c r="Y100" s="36">
        <f>SUMIFS(СВЦЭМ!$D$33:$D$776,СВЦЭМ!$A$33:$A$776,$A100,СВЦЭМ!$B$33:$B$776,Y$83)+'СЕТ СН'!$H$14+СВЦЭМ!$D$10+'СЕТ СН'!$H$5-'СЕТ СН'!$H$24</f>
        <v>2803.6149119199999</v>
      </c>
    </row>
    <row r="101" spans="1:25" ht="15.75" x14ac:dyDescent="0.2">
      <c r="A101" s="35">
        <f t="shared" si="2"/>
        <v>44000</v>
      </c>
      <c r="B101" s="36">
        <f>SUMIFS(СВЦЭМ!$D$33:$D$776,СВЦЭМ!$A$33:$A$776,$A101,СВЦЭМ!$B$33:$B$776,B$83)+'СЕТ СН'!$H$14+СВЦЭМ!$D$10+'СЕТ СН'!$H$5-'СЕТ СН'!$H$24</f>
        <v>2768.5056878999999</v>
      </c>
      <c r="C101" s="36">
        <f>SUMIFS(СВЦЭМ!$D$33:$D$776,СВЦЭМ!$A$33:$A$776,$A101,СВЦЭМ!$B$33:$B$776,C$83)+'СЕТ СН'!$H$14+СВЦЭМ!$D$10+'СЕТ СН'!$H$5-'СЕТ СН'!$H$24</f>
        <v>2744.2509859100001</v>
      </c>
      <c r="D101" s="36">
        <f>SUMIFS(СВЦЭМ!$D$33:$D$776,СВЦЭМ!$A$33:$A$776,$A101,СВЦЭМ!$B$33:$B$776,D$83)+'СЕТ СН'!$H$14+СВЦЭМ!$D$10+'СЕТ СН'!$H$5-'СЕТ СН'!$H$24</f>
        <v>2774.50626551</v>
      </c>
      <c r="E101" s="36">
        <f>SUMIFS(СВЦЭМ!$D$33:$D$776,СВЦЭМ!$A$33:$A$776,$A101,СВЦЭМ!$B$33:$B$776,E$83)+'СЕТ СН'!$H$14+СВЦЭМ!$D$10+'СЕТ СН'!$H$5-'СЕТ СН'!$H$24</f>
        <v>2788.0855244599998</v>
      </c>
      <c r="F101" s="36">
        <f>SUMIFS(СВЦЭМ!$D$33:$D$776,СВЦЭМ!$A$33:$A$776,$A101,СВЦЭМ!$B$33:$B$776,F$83)+'СЕТ СН'!$H$14+СВЦЭМ!$D$10+'СЕТ СН'!$H$5-'СЕТ СН'!$H$24</f>
        <v>2786.8675182100001</v>
      </c>
      <c r="G101" s="36">
        <f>SUMIFS(СВЦЭМ!$D$33:$D$776,СВЦЭМ!$A$33:$A$776,$A101,СВЦЭМ!$B$33:$B$776,G$83)+'СЕТ СН'!$H$14+СВЦЭМ!$D$10+'СЕТ СН'!$H$5-'СЕТ СН'!$H$24</f>
        <v>2910.7986538699997</v>
      </c>
      <c r="H101" s="36">
        <f>SUMIFS(СВЦЭМ!$D$33:$D$776,СВЦЭМ!$A$33:$A$776,$A101,СВЦЭМ!$B$33:$B$776,H$83)+'СЕТ СН'!$H$14+СВЦЭМ!$D$10+'СЕТ СН'!$H$5-'СЕТ СН'!$H$24</f>
        <v>2867.8804472699999</v>
      </c>
      <c r="I101" s="36">
        <f>SUMIFS(СВЦЭМ!$D$33:$D$776,СВЦЭМ!$A$33:$A$776,$A101,СВЦЭМ!$B$33:$B$776,I$83)+'СЕТ СН'!$H$14+СВЦЭМ!$D$10+'СЕТ СН'!$H$5-'СЕТ СН'!$H$24</f>
        <v>2861.3416303200001</v>
      </c>
      <c r="J101" s="36">
        <f>SUMIFS(СВЦЭМ!$D$33:$D$776,СВЦЭМ!$A$33:$A$776,$A101,СВЦЭМ!$B$33:$B$776,J$83)+'СЕТ СН'!$H$14+СВЦЭМ!$D$10+'СЕТ СН'!$H$5-'СЕТ СН'!$H$24</f>
        <v>2865.40789619</v>
      </c>
      <c r="K101" s="36">
        <f>SUMIFS(СВЦЭМ!$D$33:$D$776,СВЦЭМ!$A$33:$A$776,$A101,СВЦЭМ!$B$33:$B$776,K$83)+'СЕТ СН'!$H$14+СВЦЭМ!$D$10+'СЕТ СН'!$H$5-'СЕТ СН'!$H$24</f>
        <v>2774.3367860899998</v>
      </c>
      <c r="L101" s="36">
        <f>SUMIFS(СВЦЭМ!$D$33:$D$776,СВЦЭМ!$A$33:$A$776,$A101,СВЦЭМ!$B$33:$B$776,L$83)+'СЕТ СН'!$H$14+СВЦЭМ!$D$10+'СЕТ СН'!$H$5-'СЕТ СН'!$H$24</f>
        <v>2711.3267928699997</v>
      </c>
      <c r="M101" s="36">
        <f>SUMIFS(СВЦЭМ!$D$33:$D$776,СВЦЭМ!$A$33:$A$776,$A101,СВЦЭМ!$B$33:$B$776,M$83)+'СЕТ СН'!$H$14+СВЦЭМ!$D$10+'СЕТ СН'!$H$5-'СЕТ СН'!$H$24</f>
        <v>2696.2990944599997</v>
      </c>
      <c r="N101" s="36">
        <f>SUMIFS(СВЦЭМ!$D$33:$D$776,СВЦЭМ!$A$33:$A$776,$A101,СВЦЭМ!$B$33:$B$776,N$83)+'СЕТ СН'!$H$14+СВЦЭМ!$D$10+'СЕТ СН'!$H$5-'СЕТ СН'!$H$24</f>
        <v>2711.4779658399998</v>
      </c>
      <c r="O101" s="36">
        <f>SUMIFS(СВЦЭМ!$D$33:$D$776,СВЦЭМ!$A$33:$A$776,$A101,СВЦЭМ!$B$33:$B$776,O$83)+'СЕТ СН'!$H$14+СВЦЭМ!$D$10+'СЕТ СН'!$H$5-'СЕТ СН'!$H$24</f>
        <v>2727.3478140500001</v>
      </c>
      <c r="P101" s="36">
        <f>SUMIFS(СВЦЭМ!$D$33:$D$776,СВЦЭМ!$A$33:$A$776,$A101,СВЦЭМ!$B$33:$B$776,P$83)+'СЕТ СН'!$H$14+СВЦЭМ!$D$10+'СЕТ СН'!$H$5-'СЕТ СН'!$H$24</f>
        <v>2720.0287530199998</v>
      </c>
      <c r="Q101" s="36">
        <f>SUMIFS(СВЦЭМ!$D$33:$D$776,СВЦЭМ!$A$33:$A$776,$A101,СВЦЭМ!$B$33:$B$776,Q$83)+'СЕТ СН'!$H$14+СВЦЭМ!$D$10+'СЕТ СН'!$H$5-'СЕТ СН'!$H$24</f>
        <v>2724.9545083899998</v>
      </c>
      <c r="R101" s="36">
        <f>SUMIFS(СВЦЭМ!$D$33:$D$776,СВЦЭМ!$A$33:$A$776,$A101,СВЦЭМ!$B$33:$B$776,R$83)+'СЕТ СН'!$H$14+СВЦЭМ!$D$10+'СЕТ СН'!$H$5-'СЕТ СН'!$H$24</f>
        <v>2719.5083985299998</v>
      </c>
      <c r="S101" s="36">
        <f>SUMIFS(СВЦЭМ!$D$33:$D$776,СВЦЭМ!$A$33:$A$776,$A101,СВЦЭМ!$B$33:$B$776,S$83)+'СЕТ СН'!$H$14+СВЦЭМ!$D$10+'СЕТ СН'!$H$5-'СЕТ СН'!$H$24</f>
        <v>2732.4570593199996</v>
      </c>
      <c r="T101" s="36">
        <f>SUMIFS(СВЦЭМ!$D$33:$D$776,СВЦЭМ!$A$33:$A$776,$A101,СВЦЭМ!$B$33:$B$776,T$83)+'СЕТ СН'!$H$14+СВЦЭМ!$D$10+'СЕТ СН'!$H$5-'СЕТ СН'!$H$24</f>
        <v>2727.00282152</v>
      </c>
      <c r="U101" s="36">
        <f>SUMIFS(СВЦЭМ!$D$33:$D$776,СВЦЭМ!$A$33:$A$776,$A101,СВЦЭМ!$B$33:$B$776,U$83)+'СЕТ СН'!$H$14+СВЦЭМ!$D$10+'СЕТ СН'!$H$5-'СЕТ СН'!$H$24</f>
        <v>2725.3346843599998</v>
      </c>
      <c r="V101" s="36">
        <f>SUMIFS(СВЦЭМ!$D$33:$D$776,СВЦЭМ!$A$33:$A$776,$A101,СВЦЭМ!$B$33:$B$776,V$83)+'СЕТ СН'!$H$14+СВЦЭМ!$D$10+'СЕТ СН'!$H$5-'СЕТ СН'!$H$24</f>
        <v>2709.3152828499997</v>
      </c>
      <c r="W101" s="36">
        <f>SUMIFS(СВЦЭМ!$D$33:$D$776,СВЦЭМ!$A$33:$A$776,$A101,СВЦЭМ!$B$33:$B$776,W$83)+'СЕТ СН'!$H$14+СВЦЭМ!$D$10+'СЕТ СН'!$H$5-'СЕТ СН'!$H$24</f>
        <v>2702.3416703799999</v>
      </c>
      <c r="X101" s="36">
        <f>SUMIFS(СВЦЭМ!$D$33:$D$776,СВЦЭМ!$A$33:$A$776,$A101,СВЦЭМ!$B$33:$B$776,X$83)+'СЕТ СН'!$H$14+СВЦЭМ!$D$10+'СЕТ СН'!$H$5-'СЕТ СН'!$H$24</f>
        <v>2750.5511973299999</v>
      </c>
      <c r="Y101" s="36">
        <f>SUMIFS(СВЦЭМ!$D$33:$D$776,СВЦЭМ!$A$33:$A$776,$A101,СВЦЭМ!$B$33:$B$776,Y$83)+'СЕТ СН'!$H$14+СВЦЭМ!$D$10+'СЕТ СН'!$H$5-'СЕТ СН'!$H$24</f>
        <v>2763.26382986</v>
      </c>
    </row>
    <row r="102" spans="1:25" ht="15.75" x14ac:dyDescent="0.2">
      <c r="A102" s="35">
        <f t="shared" si="2"/>
        <v>44001</v>
      </c>
      <c r="B102" s="36">
        <f>SUMIFS(СВЦЭМ!$D$33:$D$776,СВЦЭМ!$A$33:$A$776,$A102,СВЦЭМ!$B$33:$B$776,B$83)+'СЕТ СН'!$H$14+СВЦЭМ!$D$10+'СЕТ СН'!$H$5-'СЕТ СН'!$H$24</f>
        <v>2880.0106886599997</v>
      </c>
      <c r="C102" s="36">
        <f>SUMIFS(СВЦЭМ!$D$33:$D$776,СВЦЭМ!$A$33:$A$776,$A102,СВЦЭМ!$B$33:$B$776,C$83)+'СЕТ СН'!$H$14+СВЦЭМ!$D$10+'СЕТ СН'!$H$5-'СЕТ СН'!$H$24</f>
        <v>2918.3919349999996</v>
      </c>
      <c r="D102" s="36">
        <f>SUMIFS(СВЦЭМ!$D$33:$D$776,СВЦЭМ!$A$33:$A$776,$A102,СВЦЭМ!$B$33:$B$776,D$83)+'СЕТ СН'!$H$14+СВЦЭМ!$D$10+'СЕТ СН'!$H$5-'СЕТ СН'!$H$24</f>
        <v>2925.1841324100001</v>
      </c>
      <c r="E102" s="36">
        <f>SUMIFS(СВЦЭМ!$D$33:$D$776,СВЦЭМ!$A$33:$A$776,$A102,СВЦЭМ!$B$33:$B$776,E$83)+'СЕТ СН'!$H$14+СВЦЭМ!$D$10+'СЕТ СН'!$H$5-'СЕТ СН'!$H$24</f>
        <v>2914.5047825799998</v>
      </c>
      <c r="F102" s="36">
        <f>SUMIFS(СВЦЭМ!$D$33:$D$776,СВЦЭМ!$A$33:$A$776,$A102,СВЦЭМ!$B$33:$B$776,F$83)+'СЕТ СН'!$H$14+СВЦЭМ!$D$10+'СЕТ СН'!$H$5-'СЕТ СН'!$H$24</f>
        <v>2908.2085545800001</v>
      </c>
      <c r="G102" s="36">
        <f>SUMIFS(СВЦЭМ!$D$33:$D$776,СВЦЭМ!$A$33:$A$776,$A102,СВЦЭМ!$B$33:$B$776,G$83)+'СЕТ СН'!$H$14+СВЦЭМ!$D$10+'СЕТ СН'!$H$5-'СЕТ СН'!$H$24</f>
        <v>2917.0849436399999</v>
      </c>
      <c r="H102" s="36">
        <f>SUMIFS(СВЦЭМ!$D$33:$D$776,СВЦЭМ!$A$33:$A$776,$A102,СВЦЭМ!$B$33:$B$776,H$83)+'СЕТ СН'!$H$14+СВЦЭМ!$D$10+'СЕТ СН'!$H$5-'СЕТ СН'!$H$24</f>
        <v>2936.0467204799997</v>
      </c>
      <c r="I102" s="36">
        <f>SUMIFS(СВЦЭМ!$D$33:$D$776,СВЦЭМ!$A$33:$A$776,$A102,СВЦЭМ!$B$33:$B$776,I$83)+'СЕТ СН'!$H$14+СВЦЭМ!$D$10+'СЕТ СН'!$H$5-'СЕТ СН'!$H$24</f>
        <v>2922.6900185699997</v>
      </c>
      <c r="J102" s="36">
        <f>SUMIFS(СВЦЭМ!$D$33:$D$776,СВЦЭМ!$A$33:$A$776,$A102,СВЦЭМ!$B$33:$B$776,J$83)+'СЕТ СН'!$H$14+СВЦЭМ!$D$10+'СЕТ СН'!$H$5-'СЕТ СН'!$H$24</f>
        <v>2815.6685425799997</v>
      </c>
      <c r="K102" s="36">
        <f>SUMIFS(СВЦЭМ!$D$33:$D$776,СВЦЭМ!$A$33:$A$776,$A102,СВЦЭМ!$B$33:$B$776,K$83)+'СЕТ СН'!$H$14+СВЦЭМ!$D$10+'СЕТ СН'!$H$5-'СЕТ СН'!$H$24</f>
        <v>2713.5186070700001</v>
      </c>
      <c r="L102" s="36">
        <f>SUMIFS(СВЦЭМ!$D$33:$D$776,СВЦЭМ!$A$33:$A$776,$A102,СВЦЭМ!$B$33:$B$776,L$83)+'СЕТ СН'!$H$14+СВЦЭМ!$D$10+'СЕТ СН'!$H$5-'СЕТ СН'!$H$24</f>
        <v>2660.2010768700002</v>
      </c>
      <c r="M102" s="36">
        <f>SUMIFS(СВЦЭМ!$D$33:$D$776,СВЦЭМ!$A$33:$A$776,$A102,СВЦЭМ!$B$33:$B$776,M$83)+'СЕТ СН'!$H$14+СВЦЭМ!$D$10+'СЕТ СН'!$H$5-'СЕТ СН'!$H$24</f>
        <v>2659.2445112699997</v>
      </c>
      <c r="N102" s="36">
        <f>SUMIFS(СВЦЭМ!$D$33:$D$776,СВЦЭМ!$A$33:$A$776,$A102,СВЦЭМ!$B$33:$B$776,N$83)+'СЕТ СН'!$H$14+СВЦЭМ!$D$10+'СЕТ СН'!$H$5-'СЕТ СН'!$H$24</f>
        <v>2662.7088775499997</v>
      </c>
      <c r="O102" s="36">
        <f>SUMIFS(СВЦЭМ!$D$33:$D$776,СВЦЭМ!$A$33:$A$776,$A102,СВЦЭМ!$B$33:$B$776,O$83)+'СЕТ СН'!$H$14+СВЦЭМ!$D$10+'СЕТ СН'!$H$5-'СЕТ СН'!$H$24</f>
        <v>2681.0263574999999</v>
      </c>
      <c r="P102" s="36">
        <f>SUMIFS(СВЦЭМ!$D$33:$D$776,СВЦЭМ!$A$33:$A$776,$A102,СВЦЭМ!$B$33:$B$776,P$83)+'СЕТ СН'!$H$14+СВЦЭМ!$D$10+'СЕТ СН'!$H$5-'СЕТ СН'!$H$24</f>
        <v>2669.0925998299999</v>
      </c>
      <c r="Q102" s="36">
        <f>SUMIFS(СВЦЭМ!$D$33:$D$776,СВЦЭМ!$A$33:$A$776,$A102,СВЦЭМ!$B$33:$B$776,Q$83)+'СЕТ СН'!$H$14+СВЦЭМ!$D$10+'СЕТ СН'!$H$5-'СЕТ СН'!$H$24</f>
        <v>2675.6013741699999</v>
      </c>
      <c r="R102" s="36">
        <f>SUMIFS(СВЦЭМ!$D$33:$D$776,СВЦЭМ!$A$33:$A$776,$A102,СВЦЭМ!$B$33:$B$776,R$83)+'СЕТ СН'!$H$14+СВЦЭМ!$D$10+'СЕТ СН'!$H$5-'СЕТ СН'!$H$24</f>
        <v>2670.7078164300001</v>
      </c>
      <c r="S102" s="36">
        <f>SUMIFS(СВЦЭМ!$D$33:$D$776,СВЦЭМ!$A$33:$A$776,$A102,СВЦЭМ!$B$33:$B$776,S$83)+'СЕТ СН'!$H$14+СВЦЭМ!$D$10+'СЕТ СН'!$H$5-'СЕТ СН'!$H$24</f>
        <v>2695.68223842</v>
      </c>
      <c r="T102" s="36">
        <f>SUMIFS(СВЦЭМ!$D$33:$D$776,СВЦЭМ!$A$33:$A$776,$A102,СВЦЭМ!$B$33:$B$776,T$83)+'СЕТ СН'!$H$14+СВЦЭМ!$D$10+'СЕТ СН'!$H$5-'СЕТ СН'!$H$24</f>
        <v>2690.5344037699997</v>
      </c>
      <c r="U102" s="36">
        <f>SUMIFS(СВЦЭМ!$D$33:$D$776,СВЦЭМ!$A$33:$A$776,$A102,СВЦЭМ!$B$33:$B$776,U$83)+'СЕТ СН'!$H$14+СВЦЭМ!$D$10+'СЕТ СН'!$H$5-'СЕТ СН'!$H$24</f>
        <v>2680.7002068100001</v>
      </c>
      <c r="V102" s="36">
        <f>SUMIFS(СВЦЭМ!$D$33:$D$776,СВЦЭМ!$A$33:$A$776,$A102,СВЦЭМ!$B$33:$B$776,V$83)+'СЕТ СН'!$H$14+СВЦЭМ!$D$10+'СЕТ СН'!$H$5-'СЕТ СН'!$H$24</f>
        <v>2662.4503742500001</v>
      </c>
      <c r="W102" s="36">
        <f>SUMIFS(СВЦЭМ!$D$33:$D$776,СВЦЭМ!$A$33:$A$776,$A102,СВЦЭМ!$B$33:$B$776,W$83)+'СЕТ СН'!$H$14+СВЦЭМ!$D$10+'СЕТ СН'!$H$5-'СЕТ СН'!$H$24</f>
        <v>2663.5084305</v>
      </c>
      <c r="X102" s="36">
        <f>SUMIFS(СВЦЭМ!$D$33:$D$776,СВЦЭМ!$A$33:$A$776,$A102,СВЦЭМ!$B$33:$B$776,X$83)+'СЕТ СН'!$H$14+СВЦЭМ!$D$10+'СЕТ СН'!$H$5-'СЕТ СН'!$H$24</f>
        <v>2715.83030629</v>
      </c>
      <c r="Y102" s="36">
        <f>SUMIFS(СВЦЭМ!$D$33:$D$776,СВЦЭМ!$A$33:$A$776,$A102,СВЦЭМ!$B$33:$B$776,Y$83)+'СЕТ СН'!$H$14+СВЦЭМ!$D$10+'СЕТ СН'!$H$5-'СЕТ СН'!$H$24</f>
        <v>2805.3899477300001</v>
      </c>
    </row>
    <row r="103" spans="1:25" ht="15.75" x14ac:dyDescent="0.2">
      <c r="A103" s="35">
        <f t="shared" si="2"/>
        <v>44002</v>
      </c>
      <c r="B103" s="36">
        <f>SUMIFS(СВЦЭМ!$D$33:$D$776,СВЦЭМ!$A$33:$A$776,$A103,СВЦЭМ!$B$33:$B$776,B$83)+'СЕТ СН'!$H$14+СВЦЭМ!$D$10+'СЕТ СН'!$H$5-'СЕТ СН'!$H$24</f>
        <v>2869.9938674499999</v>
      </c>
      <c r="C103" s="36">
        <f>SUMIFS(СВЦЭМ!$D$33:$D$776,СВЦЭМ!$A$33:$A$776,$A103,СВЦЭМ!$B$33:$B$776,C$83)+'СЕТ СН'!$H$14+СВЦЭМ!$D$10+'СЕТ СН'!$H$5-'СЕТ СН'!$H$24</f>
        <v>2900.3415975899998</v>
      </c>
      <c r="D103" s="36">
        <f>SUMIFS(СВЦЭМ!$D$33:$D$776,СВЦЭМ!$A$33:$A$776,$A103,СВЦЭМ!$B$33:$B$776,D$83)+'СЕТ СН'!$H$14+СВЦЭМ!$D$10+'СЕТ СН'!$H$5-'СЕТ СН'!$H$24</f>
        <v>2906.32932213</v>
      </c>
      <c r="E103" s="36">
        <f>SUMIFS(СВЦЭМ!$D$33:$D$776,СВЦЭМ!$A$33:$A$776,$A103,СВЦЭМ!$B$33:$B$776,E$83)+'СЕТ СН'!$H$14+СВЦЭМ!$D$10+'СЕТ СН'!$H$5-'СЕТ СН'!$H$24</f>
        <v>2899.5135767100001</v>
      </c>
      <c r="F103" s="36">
        <f>SUMIFS(СВЦЭМ!$D$33:$D$776,СВЦЭМ!$A$33:$A$776,$A103,СВЦЭМ!$B$33:$B$776,F$83)+'СЕТ СН'!$H$14+СВЦЭМ!$D$10+'СЕТ СН'!$H$5-'СЕТ СН'!$H$24</f>
        <v>2888.54872892</v>
      </c>
      <c r="G103" s="36">
        <f>SUMIFS(СВЦЭМ!$D$33:$D$776,СВЦЭМ!$A$33:$A$776,$A103,СВЦЭМ!$B$33:$B$776,G$83)+'СЕТ СН'!$H$14+СВЦЭМ!$D$10+'СЕТ СН'!$H$5-'СЕТ СН'!$H$24</f>
        <v>2893.4528829199999</v>
      </c>
      <c r="H103" s="36">
        <f>SUMIFS(СВЦЭМ!$D$33:$D$776,СВЦЭМ!$A$33:$A$776,$A103,СВЦЭМ!$B$33:$B$776,H$83)+'СЕТ СН'!$H$14+СВЦЭМ!$D$10+'СЕТ СН'!$H$5-'СЕТ СН'!$H$24</f>
        <v>2900.7484339100001</v>
      </c>
      <c r="I103" s="36">
        <f>SUMIFS(СВЦЭМ!$D$33:$D$776,СВЦЭМ!$A$33:$A$776,$A103,СВЦЭМ!$B$33:$B$776,I$83)+'СЕТ СН'!$H$14+СВЦЭМ!$D$10+'СЕТ СН'!$H$5-'СЕТ СН'!$H$24</f>
        <v>2879.24571827</v>
      </c>
      <c r="J103" s="36">
        <f>SUMIFS(СВЦЭМ!$D$33:$D$776,СВЦЭМ!$A$33:$A$776,$A103,СВЦЭМ!$B$33:$B$776,J$83)+'СЕТ СН'!$H$14+СВЦЭМ!$D$10+'СЕТ СН'!$H$5-'СЕТ СН'!$H$24</f>
        <v>2766.29767137</v>
      </c>
      <c r="K103" s="36">
        <f>SUMIFS(СВЦЭМ!$D$33:$D$776,СВЦЭМ!$A$33:$A$776,$A103,СВЦЭМ!$B$33:$B$776,K$83)+'СЕТ СН'!$H$14+СВЦЭМ!$D$10+'СЕТ СН'!$H$5-'СЕТ СН'!$H$24</f>
        <v>2690.1765689200001</v>
      </c>
      <c r="L103" s="36">
        <f>SUMIFS(СВЦЭМ!$D$33:$D$776,СВЦЭМ!$A$33:$A$776,$A103,СВЦЭМ!$B$33:$B$776,L$83)+'СЕТ СН'!$H$14+СВЦЭМ!$D$10+'СЕТ СН'!$H$5-'СЕТ СН'!$H$24</f>
        <v>2653.4019106300002</v>
      </c>
      <c r="M103" s="36">
        <f>SUMIFS(СВЦЭМ!$D$33:$D$776,СВЦЭМ!$A$33:$A$776,$A103,СВЦЭМ!$B$33:$B$776,M$83)+'СЕТ СН'!$H$14+СВЦЭМ!$D$10+'СЕТ СН'!$H$5-'СЕТ СН'!$H$24</f>
        <v>2653.26065066</v>
      </c>
      <c r="N103" s="36">
        <f>SUMIFS(СВЦЭМ!$D$33:$D$776,СВЦЭМ!$A$33:$A$776,$A103,СВЦЭМ!$B$33:$B$776,N$83)+'СЕТ СН'!$H$14+СВЦЭМ!$D$10+'СЕТ СН'!$H$5-'СЕТ СН'!$H$24</f>
        <v>2657.49042435</v>
      </c>
      <c r="O103" s="36">
        <f>SUMIFS(СВЦЭМ!$D$33:$D$776,СВЦЭМ!$A$33:$A$776,$A103,СВЦЭМ!$B$33:$B$776,O$83)+'СЕТ СН'!$H$14+СВЦЭМ!$D$10+'СЕТ СН'!$H$5-'СЕТ СН'!$H$24</f>
        <v>2671.5446262099999</v>
      </c>
      <c r="P103" s="36">
        <f>SUMIFS(СВЦЭМ!$D$33:$D$776,СВЦЭМ!$A$33:$A$776,$A103,СВЦЭМ!$B$33:$B$776,P$83)+'СЕТ СН'!$H$14+СВЦЭМ!$D$10+'СЕТ СН'!$H$5-'СЕТ СН'!$H$24</f>
        <v>2645.2121643599999</v>
      </c>
      <c r="Q103" s="36">
        <f>SUMIFS(СВЦЭМ!$D$33:$D$776,СВЦЭМ!$A$33:$A$776,$A103,СВЦЭМ!$B$33:$B$776,Q$83)+'СЕТ СН'!$H$14+СВЦЭМ!$D$10+'СЕТ СН'!$H$5-'СЕТ СН'!$H$24</f>
        <v>2656.12497631</v>
      </c>
      <c r="R103" s="36">
        <f>SUMIFS(СВЦЭМ!$D$33:$D$776,СВЦЭМ!$A$33:$A$776,$A103,СВЦЭМ!$B$33:$B$776,R$83)+'СЕТ СН'!$H$14+СВЦЭМ!$D$10+'СЕТ СН'!$H$5-'СЕТ СН'!$H$24</f>
        <v>2654.3487942799998</v>
      </c>
      <c r="S103" s="36">
        <f>SUMIFS(СВЦЭМ!$D$33:$D$776,СВЦЭМ!$A$33:$A$776,$A103,СВЦЭМ!$B$33:$B$776,S$83)+'СЕТ СН'!$H$14+СВЦЭМ!$D$10+'СЕТ СН'!$H$5-'СЕТ СН'!$H$24</f>
        <v>2679.1005126299997</v>
      </c>
      <c r="T103" s="36">
        <f>SUMIFS(СВЦЭМ!$D$33:$D$776,СВЦЭМ!$A$33:$A$776,$A103,СВЦЭМ!$B$33:$B$776,T$83)+'СЕТ СН'!$H$14+СВЦЭМ!$D$10+'СЕТ СН'!$H$5-'СЕТ СН'!$H$24</f>
        <v>2673.8340500099998</v>
      </c>
      <c r="U103" s="36">
        <f>SUMIFS(СВЦЭМ!$D$33:$D$776,СВЦЭМ!$A$33:$A$776,$A103,СВЦЭМ!$B$33:$B$776,U$83)+'СЕТ СН'!$H$14+СВЦЭМ!$D$10+'СЕТ СН'!$H$5-'СЕТ СН'!$H$24</f>
        <v>2656.5208434699998</v>
      </c>
      <c r="V103" s="36">
        <f>SUMIFS(СВЦЭМ!$D$33:$D$776,СВЦЭМ!$A$33:$A$776,$A103,СВЦЭМ!$B$33:$B$776,V$83)+'СЕТ СН'!$H$14+СВЦЭМ!$D$10+'СЕТ СН'!$H$5-'СЕТ СН'!$H$24</f>
        <v>2636.06883913</v>
      </c>
      <c r="W103" s="36">
        <f>SUMIFS(СВЦЭМ!$D$33:$D$776,СВЦЭМ!$A$33:$A$776,$A103,СВЦЭМ!$B$33:$B$776,W$83)+'СЕТ СН'!$H$14+СВЦЭМ!$D$10+'СЕТ СН'!$H$5-'СЕТ СН'!$H$24</f>
        <v>2658.06049721</v>
      </c>
      <c r="X103" s="36">
        <f>SUMIFS(СВЦЭМ!$D$33:$D$776,СВЦЭМ!$A$33:$A$776,$A103,СВЦЭМ!$B$33:$B$776,X$83)+'СЕТ СН'!$H$14+СВЦЭМ!$D$10+'СЕТ СН'!$H$5-'СЕТ СН'!$H$24</f>
        <v>2712.7329822900001</v>
      </c>
      <c r="Y103" s="36">
        <f>SUMIFS(СВЦЭМ!$D$33:$D$776,СВЦЭМ!$A$33:$A$776,$A103,СВЦЭМ!$B$33:$B$776,Y$83)+'СЕТ СН'!$H$14+СВЦЭМ!$D$10+'СЕТ СН'!$H$5-'СЕТ СН'!$H$24</f>
        <v>2776.8885247600001</v>
      </c>
    </row>
    <row r="104" spans="1:25" ht="15.75" x14ac:dyDescent="0.2">
      <c r="A104" s="35">
        <f t="shared" si="2"/>
        <v>44003</v>
      </c>
      <c r="B104" s="36">
        <f>SUMIFS(СВЦЭМ!$D$33:$D$776,СВЦЭМ!$A$33:$A$776,$A104,СВЦЭМ!$B$33:$B$776,B$83)+'СЕТ СН'!$H$14+СВЦЭМ!$D$10+'СЕТ СН'!$H$5-'СЕТ СН'!$H$24</f>
        <v>2847.9757643200001</v>
      </c>
      <c r="C104" s="36">
        <f>SUMIFS(СВЦЭМ!$D$33:$D$776,СВЦЭМ!$A$33:$A$776,$A104,СВЦЭМ!$B$33:$B$776,C$83)+'СЕТ СН'!$H$14+СВЦЭМ!$D$10+'СЕТ СН'!$H$5-'СЕТ СН'!$H$24</f>
        <v>2886.4577568899999</v>
      </c>
      <c r="D104" s="36">
        <f>SUMIFS(СВЦЭМ!$D$33:$D$776,СВЦЭМ!$A$33:$A$776,$A104,СВЦЭМ!$B$33:$B$776,D$83)+'СЕТ СН'!$H$14+СВЦЭМ!$D$10+'СЕТ СН'!$H$5-'СЕТ СН'!$H$24</f>
        <v>2923.2677279299996</v>
      </c>
      <c r="E104" s="36">
        <f>SUMIFS(СВЦЭМ!$D$33:$D$776,СВЦЭМ!$A$33:$A$776,$A104,СВЦЭМ!$B$33:$B$776,E$83)+'СЕТ СН'!$H$14+СВЦЭМ!$D$10+'СЕТ СН'!$H$5-'СЕТ СН'!$H$24</f>
        <v>2948.4647065099998</v>
      </c>
      <c r="F104" s="36">
        <f>SUMIFS(СВЦЭМ!$D$33:$D$776,СВЦЭМ!$A$33:$A$776,$A104,СВЦЭМ!$B$33:$B$776,F$83)+'СЕТ СН'!$H$14+СВЦЭМ!$D$10+'СЕТ СН'!$H$5-'СЕТ СН'!$H$24</f>
        <v>2941.28239768</v>
      </c>
      <c r="G104" s="36">
        <f>SUMIFS(СВЦЭМ!$D$33:$D$776,СВЦЭМ!$A$33:$A$776,$A104,СВЦЭМ!$B$33:$B$776,G$83)+'СЕТ СН'!$H$14+СВЦЭМ!$D$10+'СЕТ СН'!$H$5-'СЕТ СН'!$H$24</f>
        <v>2937.0116376899996</v>
      </c>
      <c r="H104" s="36">
        <f>SUMIFS(СВЦЭМ!$D$33:$D$776,СВЦЭМ!$A$33:$A$776,$A104,СВЦЭМ!$B$33:$B$776,H$83)+'СЕТ СН'!$H$14+СВЦЭМ!$D$10+'СЕТ СН'!$H$5-'СЕТ СН'!$H$24</f>
        <v>2910.0715010399999</v>
      </c>
      <c r="I104" s="36">
        <f>SUMIFS(СВЦЭМ!$D$33:$D$776,СВЦЭМ!$A$33:$A$776,$A104,СВЦЭМ!$B$33:$B$776,I$83)+'СЕТ СН'!$H$14+СВЦЭМ!$D$10+'СЕТ СН'!$H$5-'СЕТ СН'!$H$24</f>
        <v>2889.3397543800002</v>
      </c>
      <c r="J104" s="36">
        <f>SUMIFS(СВЦЭМ!$D$33:$D$776,СВЦЭМ!$A$33:$A$776,$A104,СВЦЭМ!$B$33:$B$776,J$83)+'СЕТ СН'!$H$14+СВЦЭМ!$D$10+'СЕТ СН'!$H$5-'СЕТ СН'!$H$24</f>
        <v>2835.8246115699999</v>
      </c>
      <c r="K104" s="36">
        <f>SUMIFS(СВЦЭМ!$D$33:$D$776,СВЦЭМ!$A$33:$A$776,$A104,СВЦЭМ!$B$33:$B$776,K$83)+'СЕТ СН'!$H$14+СВЦЭМ!$D$10+'СЕТ СН'!$H$5-'СЕТ СН'!$H$24</f>
        <v>2759.66381447</v>
      </c>
      <c r="L104" s="36">
        <f>SUMIFS(СВЦЭМ!$D$33:$D$776,СВЦЭМ!$A$33:$A$776,$A104,СВЦЭМ!$B$33:$B$776,L$83)+'СЕТ СН'!$H$14+СВЦЭМ!$D$10+'СЕТ СН'!$H$5-'СЕТ СН'!$H$24</f>
        <v>2689.8145974700001</v>
      </c>
      <c r="M104" s="36">
        <f>SUMIFS(СВЦЭМ!$D$33:$D$776,СВЦЭМ!$A$33:$A$776,$A104,СВЦЭМ!$B$33:$B$776,M$83)+'СЕТ СН'!$H$14+СВЦЭМ!$D$10+'СЕТ СН'!$H$5-'СЕТ СН'!$H$24</f>
        <v>2619.8466605799999</v>
      </c>
      <c r="N104" s="36">
        <f>SUMIFS(СВЦЭМ!$D$33:$D$776,СВЦЭМ!$A$33:$A$776,$A104,СВЦЭМ!$B$33:$B$776,N$83)+'СЕТ СН'!$H$14+СВЦЭМ!$D$10+'СЕТ СН'!$H$5-'СЕТ СН'!$H$24</f>
        <v>2611.93754623</v>
      </c>
      <c r="O104" s="36">
        <f>SUMIFS(СВЦЭМ!$D$33:$D$776,СВЦЭМ!$A$33:$A$776,$A104,СВЦЭМ!$B$33:$B$776,O$83)+'СЕТ СН'!$H$14+СВЦЭМ!$D$10+'СЕТ СН'!$H$5-'СЕТ СН'!$H$24</f>
        <v>2607.2063099699999</v>
      </c>
      <c r="P104" s="36">
        <f>SUMIFS(СВЦЭМ!$D$33:$D$776,СВЦЭМ!$A$33:$A$776,$A104,СВЦЭМ!$B$33:$B$776,P$83)+'СЕТ СН'!$H$14+СВЦЭМ!$D$10+'СЕТ СН'!$H$5-'СЕТ СН'!$H$24</f>
        <v>2606.1913692799999</v>
      </c>
      <c r="Q104" s="36">
        <f>SUMIFS(СВЦЭМ!$D$33:$D$776,СВЦЭМ!$A$33:$A$776,$A104,СВЦЭМ!$B$33:$B$776,Q$83)+'СЕТ СН'!$H$14+СВЦЭМ!$D$10+'СЕТ СН'!$H$5-'СЕТ СН'!$H$24</f>
        <v>2609.4685861799999</v>
      </c>
      <c r="R104" s="36">
        <f>SUMIFS(СВЦЭМ!$D$33:$D$776,СВЦЭМ!$A$33:$A$776,$A104,СВЦЭМ!$B$33:$B$776,R$83)+'СЕТ СН'!$H$14+СВЦЭМ!$D$10+'СЕТ СН'!$H$5-'СЕТ СН'!$H$24</f>
        <v>2608.6068870999998</v>
      </c>
      <c r="S104" s="36">
        <f>SUMIFS(СВЦЭМ!$D$33:$D$776,СВЦЭМ!$A$33:$A$776,$A104,СВЦЭМ!$B$33:$B$776,S$83)+'СЕТ СН'!$H$14+СВЦЭМ!$D$10+'СЕТ СН'!$H$5-'СЕТ СН'!$H$24</f>
        <v>2615.6278519899997</v>
      </c>
      <c r="T104" s="36">
        <f>SUMIFS(СВЦЭМ!$D$33:$D$776,СВЦЭМ!$A$33:$A$776,$A104,СВЦЭМ!$B$33:$B$776,T$83)+'СЕТ СН'!$H$14+СВЦЭМ!$D$10+'СЕТ СН'!$H$5-'СЕТ СН'!$H$24</f>
        <v>2624.7607764200002</v>
      </c>
      <c r="U104" s="36">
        <f>SUMIFS(СВЦЭМ!$D$33:$D$776,СВЦЭМ!$A$33:$A$776,$A104,СВЦЭМ!$B$33:$B$776,U$83)+'СЕТ СН'!$H$14+СВЦЭМ!$D$10+'СЕТ СН'!$H$5-'СЕТ СН'!$H$24</f>
        <v>2621.0946746299996</v>
      </c>
      <c r="V104" s="36">
        <f>SUMIFS(СВЦЭМ!$D$33:$D$776,СВЦЭМ!$A$33:$A$776,$A104,СВЦЭМ!$B$33:$B$776,V$83)+'СЕТ СН'!$H$14+СВЦЭМ!$D$10+'СЕТ СН'!$H$5-'СЕТ СН'!$H$24</f>
        <v>2602.6982158599999</v>
      </c>
      <c r="W104" s="36">
        <f>SUMIFS(СВЦЭМ!$D$33:$D$776,СВЦЭМ!$A$33:$A$776,$A104,СВЦЭМ!$B$33:$B$776,W$83)+'СЕТ СН'!$H$14+СВЦЭМ!$D$10+'СЕТ СН'!$H$5-'СЕТ СН'!$H$24</f>
        <v>2607.2481208999998</v>
      </c>
      <c r="X104" s="36">
        <f>SUMIFS(СВЦЭМ!$D$33:$D$776,СВЦЭМ!$A$33:$A$776,$A104,СВЦЭМ!$B$33:$B$776,X$83)+'СЕТ СН'!$H$14+СВЦЭМ!$D$10+'СЕТ СН'!$H$5-'СЕТ СН'!$H$24</f>
        <v>2661.5052997100001</v>
      </c>
      <c r="Y104" s="36">
        <f>SUMIFS(СВЦЭМ!$D$33:$D$776,СВЦЭМ!$A$33:$A$776,$A104,СВЦЭМ!$B$33:$B$776,Y$83)+'СЕТ СН'!$H$14+СВЦЭМ!$D$10+'СЕТ СН'!$H$5-'СЕТ СН'!$H$24</f>
        <v>2801.3608351100002</v>
      </c>
    </row>
    <row r="105" spans="1:25" ht="15.75" x14ac:dyDescent="0.2">
      <c r="A105" s="35">
        <f t="shared" si="2"/>
        <v>44004</v>
      </c>
      <c r="B105" s="36">
        <f>SUMIFS(СВЦЭМ!$D$33:$D$776,СВЦЭМ!$A$33:$A$776,$A105,СВЦЭМ!$B$33:$B$776,B$83)+'СЕТ СН'!$H$14+СВЦЭМ!$D$10+'СЕТ СН'!$H$5-'СЕТ СН'!$H$24</f>
        <v>2871.35818187</v>
      </c>
      <c r="C105" s="36">
        <f>SUMIFS(СВЦЭМ!$D$33:$D$776,СВЦЭМ!$A$33:$A$776,$A105,СВЦЭМ!$B$33:$B$776,C$83)+'СЕТ СН'!$H$14+СВЦЭМ!$D$10+'СЕТ СН'!$H$5-'СЕТ СН'!$H$24</f>
        <v>2881.0856021599998</v>
      </c>
      <c r="D105" s="36">
        <f>SUMIFS(СВЦЭМ!$D$33:$D$776,СВЦЭМ!$A$33:$A$776,$A105,СВЦЭМ!$B$33:$B$776,D$83)+'СЕТ СН'!$H$14+СВЦЭМ!$D$10+'СЕТ СН'!$H$5-'СЕТ СН'!$H$24</f>
        <v>2876.8309064300001</v>
      </c>
      <c r="E105" s="36">
        <f>SUMIFS(СВЦЭМ!$D$33:$D$776,СВЦЭМ!$A$33:$A$776,$A105,СВЦЭМ!$B$33:$B$776,E$83)+'СЕТ СН'!$H$14+СВЦЭМ!$D$10+'СЕТ СН'!$H$5-'СЕТ СН'!$H$24</f>
        <v>2877.9615128300002</v>
      </c>
      <c r="F105" s="36">
        <f>SUMIFS(СВЦЭМ!$D$33:$D$776,СВЦЭМ!$A$33:$A$776,$A105,СВЦЭМ!$B$33:$B$776,F$83)+'СЕТ СН'!$H$14+СВЦЭМ!$D$10+'СЕТ СН'!$H$5-'СЕТ СН'!$H$24</f>
        <v>2870.7734801500001</v>
      </c>
      <c r="G105" s="36">
        <f>SUMIFS(СВЦЭМ!$D$33:$D$776,СВЦЭМ!$A$33:$A$776,$A105,СВЦЭМ!$B$33:$B$776,G$83)+'СЕТ СН'!$H$14+СВЦЭМ!$D$10+'СЕТ СН'!$H$5-'СЕТ СН'!$H$24</f>
        <v>2872.6693766099997</v>
      </c>
      <c r="H105" s="36">
        <f>SUMIFS(СВЦЭМ!$D$33:$D$776,СВЦЭМ!$A$33:$A$776,$A105,СВЦЭМ!$B$33:$B$776,H$83)+'СЕТ СН'!$H$14+СВЦЭМ!$D$10+'СЕТ СН'!$H$5-'СЕТ СН'!$H$24</f>
        <v>2876.9987278499998</v>
      </c>
      <c r="I105" s="36">
        <f>SUMIFS(СВЦЭМ!$D$33:$D$776,СВЦЭМ!$A$33:$A$776,$A105,СВЦЭМ!$B$33:$B$776,I$83)+'СЕТ СН'!$H$14+СВЦЭМ!$D$10+'СЕТ СН'!$H$5-'СЕТ СН'!$H$24</f>
        <v>2882.2624686999998</v>
      </c>
      <c r="J105" s="36">
        <f>SUMIFS(СВЦЭМ!$D$33:$D$776,СВЦЭМ!$A$33:$A$776,$A105,СВЦЭМ!$B$33:$B$776,J$83)+'СЕТ СН'!$H$14+СВЦЭМ!$D$10+'СЕТ СН'!$H$5-'СЕТ СН'!$H$24</f>
        <v>2805.5559470799999</v>
      </c>
      <c r="K105" s="36">
        <f>SUMIFS(СВЦЭМ!$D$33:$D$776,СВЦЭМ!$A$33:$A$776,$A105,СВЦЭМ!$B$33:$B$776,K$83)+'СЕТ СН'!$H$14+СВЦЭМ!$D$10+'СЕТ СН'!$H$5-'СЕТ СН'!$H$24</f>
        <v>2723.9260854099998</v>
      </c>
      <c r="L105" s="36">
        <f>SUMIFS(СВЦЭМ!$D$33:$D$776,СВЦЭМ!$A$33:$A$776,$A105,СВЦЭМ!$B$33:$B$776,L$83)+'СЕТ СН'!$H$14+СВЦЭМ!$D$10+'СЕТ СН'!$H$5-'СЕТ СН'!$H$24</f>
        <v>2666.6007026899997</v>
      </c>
      <c r="M105" s="36">
        <f>SUMIFS(СВЦЭМ!$D$33:$D$776,СВЦЭМ!$A$33:$A$776,$A105,СВЦЭМ!$B$33:$B$776,M$83)+'СЕТ СН'!$H$14+СВЦЭМ!$D$10+'СЕТ СН'!$H$5-'СЕТ СН'!$H$24</f>
        <v>2660.6158909999999</v>
      </c>
      <c r="N105" s="36">
        <f>SUMIFS(СВЦЭМ!$D$33:$D$776,СВЦЭМ!$A$33:$A$776,$A105,СВЦЭМ!$B$33:$B$776,N$83)+'СЕТ СН'!$H$14+СВЦЭМ!$D$10+'СЕТ СН'!$H$5-'СЕТ СН'!$H$24</f>
        <v>2661.7022890899998</v>
      </c>
      <c r="O105" s="36">
        <f>SUMIFS(СВЦЭМ!$D$33:$D$776,СВЦЭМ!$A$33:$A$776,$A105,СВЦЭМ!$B$33:$B$776,O$83)+'СЕТ СН'!$H$14+СВЦЭМ!$D$10+'СЕТ СН'!$H$5-'СЕТ СН'!$H$24</f>
        <v>2671.8283420999996</v>
      </c>
      <c r="P105" s="36">
        <f>SUMIFS(СВЦЭМ!$D$33:$D$776,СВЦЭМ!$A$33:$A$776,$A105,СВЦЭМ!$B$33:$B$776,P$83)+'СЕТ СН'!$H$14+СВЦЭМ!$D$10+'СЕТ СН'!$H$5-'СЕТ СН'!$H$24</f>
        <v>2673.9963878199997</v>
      </c>
      <c r="Q105" s="36">
        <f>SUMIFS(СВЦЭМ!$D$33:$D$776,СВЦЭМ!$A$33:$A$776,$A105,СВЦЭМ!$B$33:$B$776,Q$83)+'СЕТ СН'!$H$14+СВЦЭМ!$D$10+'СЕТ СН'!$H$5-'СЕТ СН'!$H$24</f>
        <v>2676.4846647899999</v>
      </c>
      <c r="R105" s="36">
        <f>SUMIFS(СВЦЭМ!$D$33:$D$776,СВЦЭМ!$A$33:$A$776,$A105,СВЦЭМ!$B$33:$B$776,R$83)+'СЕТ СН'!$H$14+СВЦЭМ!$D$10+'СЕТ СН'!$H$5-'СЕТ СН'!$H$24</f>
        <v>2671.32141301</v>
      </c>
      <c r="S105" s="36">
        <f>SUMIFS(СВЦЭМ!$D$33:$D$776,СВЦЭМ!$A$33:$A$776,$A105,СВЦЭМ!$B$33:$B$776,S$83)+'СЕТ СН'!$H$14+СВЦЭМ!$D$10+'СЕТ СН'!$H$5-'СЕТ СН'!$H$24</f>
        <v>2676.7790018000001</v>
      </c>
      <c r="T105" s="36">
        <f>SUMIFS(СВЦЭМ!$D$33:$D$776,СВЦЭМ!$A$33:$A$776,$A105,СВЦЭМ!$B$33:$B$776,T$83)+'СЕТ СН'!$H$14+СВЦЭМ!$D$10+'СЕТ СН'!$H$5-'СЕТ СН'!$H$24</f>
        <v>2677.75741943</v>
      </c>
      <c r="U105" s="36">
        <f>SUMIFS(СВЦЭМ!$D$33:$D$776,СВЦЭМ!$A$33:$A$776,$A105,СВЦЭМ!$B$33:$B$776,U$83)+'СЕТ СН'!$H$14+СВЦЭМ!$D$10+'СЕТ СН'!$H$5-'СЕТ СН'!$H$24</f>
        <v>2675.3966078399999</v>
      </c>
      <c r="V105" s="36">
        <f>SUMIFS(СВЦЭМ!$D$33:$D$776,СВЦЭМ!$A$33:$A$776,$A105,СВЦЭМ!$B$33:$B$776,V$83)+'СЕТ СН'!$H$14+СВЦЭМ!$D$10+'СЕТ СН'!$H$5-'СЕТ СН'!$H$24</f>
        <v>2666.2921883199997</v>
      </c>
      <c r="W105" s="36">
        <f>SUMIFS(СВЦЭМ!$D$33:$D$776,СВЦЭМ!$A$33:$A$776,$A105,СВЦЭМ!$B$33:$B$776,W$83)+'СЕТ СН'!$H$14+СВЦЭМ!$D$10+'СЕТ СН'!$H$5-'СЕТ СН'!$H$24</f>
        <v>2650.5533947099998</v>
      </c>
      <c r="X105" s="36">
        <f>SUMIFS(СВЦЭМ!$D$33:$D$776,СВЦЭМ!$A$33:$A$776,$A105,СВЦЭМ!$B$33:$B$776,X$83)+'СЕТ СН'!$H$14+СВЦЭМ!$D$10+'СЕТ СН'!$H$5-'СЕТ СН'!$H$24</f>
        <v>2697.8685691699998</v>
      </c>
      <c r="Y105" s="36">
        <f>SUMIFS(СВЦЭМ!$D$33:$D$776,СВЦЭМ!$A$33:$A$776,$A105,СВЦЭМ!$B$33:$B$776,Y$83)+'СЕТ СН'!$H$14+СВЦЭМ!$D$10+'СЕТ СН'!$H$5-'СЕТ СН'!$H$24</f>
        <v>2813.10714297</v>
      </c>
    </row>
    <row r="106" spans="1:25" ht="15.75" x14ac:dyDescent="0.2">
      <c r="A106" s="35">
        <f t="shared" si="2"/>
        <v>44005</v>
      </c>
      <c r="B106" s="36">
        <f>SUMIFS(СВЦЭМ!$D$33:$D$776,СВЦЭМ!$A$33:$A$776,$A106,СВЦЭМ!$B$33:$B$776,B$83)+'СЕТ СН'!$H$14+СВЦЭМ!$D$10+'СЕТ СН'!$H$5-'СЕТ СН'!$H$24</f>
        <v>2932.0321848899998</v>
      </c>
      <c r="C106" s="36">
        <f>SUMIFS(СВЦЭМ!$D$33:$D$776,СВЦЭМ!$A$33:$A$776,$A106,СВЦЭМ!$B$33:$B$776,C$83)+'СЕТ СН'!$H$14+СВЦЭМ!$D$10+'СЕТ СН'!$H$5-'СЕТ СН'!$H$24</f>
        <v>2930.2738180400002</v>
      </c>
      <c r="D106" s="36">
        <f>SUMIFS(СВЦЭМ!$D$33:$D$776,СВЦЭМ!$A$33:$A$776,$A106,СВЦЭМ!$B$33:$B$776,D$83)+'СЕТ СН'!$H$14+СВЦЭМ!$D$10+'СЕТ СН'!$H$5-'СЕТ СН'!$H$24</f>
        <v>2921.2166354699998</v>
      </c>
      <c r="E106" s="36">
        <f>SUMIFS(СВЦЭМ!$D$33:$D$776,СВЦЭМ!$A$33:$A$776,$A106,СВЦЭМ!$B$33:$B$776,E$83)+'СЕТ СН'!$H$14+СВЦЭМ!$D$10+'СЕТ СН'!$H$5-'СЕТ СН'!$H$24</f>
        <v>2925.7583169700001</v>
      </c>
      <c r="F106" s="36">
        <f>SUMIFS(СВЦЭМ!$D$33:$D$776,СВЦЭМ!$A$33:$A$776,$A106,СВЦЭМ!$B$33:$B$776,F$83)+'СЕТ СН'!$H$14+СВЦЭМ!$D$10+'СЕТ СН'!$H$5-'СЕТ СН'!$H$24</f>
        <v>2925.3216559900002</v>
      </c>
      <c r="G106" s="36">
        <f>SUMIFS(СВЦЭМ!$D$33:$D$776,СВЦЭМ!$A$33:$A$776,$A106,СВЦЭМ!$B$33:$B$776,G$83)+'СЕТ СН'!$H$14+СВЦЭМ!$D$10+'СЕТ СН'!$H$5-'СЕТ СН'!$H$24</f>
        <v>2930.1424191599999</v>
      </c>
      <c r="H106" s="36">
        <f>SUMIFS(СВЦЭМ!$D$33:$D$776,СВЦЭМ!$A$33:$A$776,$A106,СВЦЭМ!$B$33:$B$776,H$83)+'СЕТ СН'!$H$14+СВЦЭМ!$D$10+'СЕТ СН'!$H$5-'СЕТ СН'!$H$24</f>
        <v>2927.3081260899999</v>
      </c>
      <c r="I106" s="36">
        <f>SUMIFS(СВЦЭМ!$D$33:$D$776,СВЦЭМ!$A$33:$A$776,$A106,СВЦЭМ!$B$33:$B$776,I$83)+'СЕТ СН'!$H$14+СВЦЭМ!$D$10+'СЕТ СН'!$H$5-'СЕТ СН'!$H$24</f>
        <v>2863.9460239099999</v>
      </c>
      <c r="J106" s="36">
        <f>SUMIFS(СВЦЭМ!$D$33:$D$776,СВЦЭМ!$A$33:$A$776,$A106,СВЦЭМ!$B$33:$B$776,J$83)+'СЕТ СН'!$H$14+СВЦЭМ!$D$10+'СЕТ СН'!$H$5-'СЕТ СН'!$H$24</f>
        <v>2856.0119659499996</v>
      </c>
      <c r="K106" s="36">
        <f>SUMIFS(СВЦЭМ!$D$33:$D$776,СВЦЭМ!$A$33:$A$776,$A106,СВЦЭМ!$B$33:$B$776,K$83)+'СЕТ СН'!$H$14+СВЦЭМ!$D$10+'СЕТ СН'!$H$5-'СЕТ СН'!$H$24</f>
        <v>2759.0100356100002</v>
      </c>
      <c r="L106" s="36">
        <f>SUMIFS(СВЦЭМ!$D$33:$D$776,СВЦЭМ!$A$33:$A$776,$A106,СВЦЭМ!$B$33:$B$776,L$83)+'СЕТ СН'!$H$14+СВЦЭМ!$D$10+'СЕТ СН'!$H$5-'СЕТ СН'!$H$24</f>
        <v>2686.66542893</v>
      </c>
      <c r="M106" s="36">
        <f>SUMIFS(СВЦЭМ!$D$33:$D$776,СВЦЭМ!$A$33:$A$776,$A106,СВЦЭМ!$B$33:$B$776,M$83)+'СЕТ СН'!$H$14+СВЦЭМ!$D$10+'СЕТ СН'!$H$5-'СЕТ СН'!$H$24</f>
        <v>2691.1137472099999</v>
      </c>
      <c r="N106" s="36">
        <f>SUMIFS(СВЦЭМ!$D$33:$D$776,СВЦЭМ!$A$33:$A$776,$A106,СВЦЭМ!$B$33:$B$776,N$83)+'СЕТ СН'!$H$14+СВЦЭМ!$D$10+'СЕТ СН'!$H$5-'СЕТ СН'!$H$24</f>
        <v>2683.1212020100002</v>
      </c>
      <c r="O106" s="36">
        <f>SUMIFS(СВЦЭМ!$D$33:$D$776,СВЦЭМ!$A$33:$A$776,$A106,СВЦЭМ!$B$33:$B$776,O$83)+'СЕТ СН'!$H$14+СВЦЭМ!$D$10+'СЕТ СН'!$H$5-'СЕТ СН'!$H$24</f>
        <v>2689.4957372499998</v>
      </c>
      <c r="P106" s="36">
        <f>SUMIFS(СВЦЭМ!$D$33:$D$776,СВЦЭМ!$A$33:$A$776,$A106,СВЦЭМ!$B$33:$B$776,P$83)+'СЕТ СН'!$H$14+СВЦЭМ!$D$10+'СЕТ СН'!$H$5-'СЕТ СН'!$H$24</f>
        <v>2691.7190186600001</v>
      </c>
      <c r="Q106" s="36">
        <f>SUMIFS(СВЦЭМ!$D$33:$D$776,СВЦЭМ!$A$33:$A$776,$A106,СВЦЭМ!$B$33:$B$776,Q$83)+'СЕТ СН'!$H$14+СВЦЭМ!$D$10+'СЕТ СН'!$H$5-'СЕТ СН'!$H$24</f>
        <v>2695.0616879700001</v>
      </c>
      <c r="R106" s="36">
        <f>SUMIFS(СВЦЭМ!$D$33:$D$776,СВЦЭМ!$A$33:$A$776,$A106,СВЦЭМ!$B$33:$B$776,R$83)+'СЕТ СН'!$H$14+СВЦЭМ!$D$10+'СЕТ СН'!$H$5-'СЕТ СН'!$H$24</f>
        <v>2691.8826192199999</v>
      </c>
      <c r="S106" s="36">
        <f>SUMIFS(СВЦЭМ!$D$33:$D$776,СВЦЭМ!$A$33:$A$776,$A106,СВЦЭМ!$B$33:$B$776,S$83)+'СЕТ СН'!$H$14+СВЦЭМ!$D$10+'СЕТ СН'!$H$5-'СЕТ СН'!$H$24</f>
        <v>2691.3698139600001</v>
      </c>
      <c r="T106" s="36">
        <f>SUMIFS(СВЦЭМ!$D$33:$D$776,СВЦЭМ!$A$33:$A$776,$A106,СВЦЭМ!$B$33:$B$776,T$83)+'СЕТ СН'!$H$14+СВЦЭМ!$D$10+'СЕТ СН'!$H$5-'СЕТ СН'!$H$24</f>
        <v>2692.6191125199998</v>
      </c>
      <c r="U106" s="36">
        <f>SUMIFS(СВЦЭМ!$D$33:$D$776,СВЦЭМ!$A$33:$A$776,$A106,СВЦЭМ!$B$33:$B$776,U$83)+'СЕТ СН'!$H$14+СВЦЭМ!$D$10+'СЕТ СН'!$H$5-'СЕТ СН'!$H$24</f>
        <v>2695.5092665699999</v>
      </c>
      <c r="V106" s="36">
        <f>SUMIFS(СВЦЭМ!$D$33:$D$776,СВЦЭМ!$A$33:$A$776,$A106,СВЦЭМ!$B$33:$B$776,V$83)+'СЕТ СН'!$H$14+СВЦЭМ!$D$10+'СЕТ СН'!$H$5-'СЕТ СН'!$H$24</f>
        <v>2691.7552137399998</v>
      </c>
      <c r="W106" s="36">
        <f>SUMIFS(СВЦЭМ!$D$33:$D$776,СВЦЭМ!$A$33:$A$776,$A106,СВЦЭМ!$B$33:$B$776,W$83)+'СЕТ СН'!$H$14+СВЦЭМ!$D$10+'СЕТ СН'!$H$5-'СЕТ СН'!$H$24</f>
        <v>2660.3925591899997</v>
      </c>
      <c r="X106" s="36">
        <f>SUMIFS(СВЦЭМ!$D$33:$D$776,СВЦЭМ!$A$33:$A$776,$A106,СВЦЭМ!$B$33:$B$776,X$83)+'СЕТ СН'!$H$14+СВЦЭМ!$D$10+'СЕТ СН'!$H$5-'СЕТ СН'!$H$24</f>
        <v>2669.4458528699997</v>
      </c>
      <c r="Y106" s="36">
        <f>SUMIFS(СВЦЭМ!$D$33:$D$776,СВЦЭМ!$A$33:$A$776,$A106,СВЦЭМ!$B$33:$B$776,Y$83)+'СЕТ СН'!$H$14+СВЦЭМ!$D$10+'СЕТ СН'!$H$5-'СЕТ СН'!$H$24</f>
        <v>2758.87195565</v>
      </c>
    </row>
    <row r="107" spans="1:25" ht="15.75" x14ac:dyDescent="0.2">
      <c r="A107" s="35">
        <f t="shared" si="2"/>
        <v>44006</v>
      </c>
      <c r="B107" s="36">
        <f>SUMIFS(СВЦЭМ!$D$33:$D$776,СВЦЭМ!$A$33:$A$776,$A107,СВЦЭМ!$B$33:$B$776,B$83)+'СЕТ СН'!$H$14+СВЦЭМ!$D$10+'СЕТ СН'!$H$5-'СЕТ СН'!$H$24</f>
        <v>2873.4266440299998</v>
      </c>
      <c r="C107" s="36">
        <f>SUMIFS(СВЦЭМ!$D$33:$D$776,СВЦЭМ!$A$33:$A$776,$A107,СВЦЭМ!$B$33:$B$776,C$83)+'СЕТ СН'!$H$14+СВЦЭМ!$D$10+'СЕТ СН'!$H$5-'СЕТ СН'!$H$24</f>
        <v>2918.6353535999997</v>
      </c>
      <c r="D107" s="36">
        <f>SUMIFS(СВЦЭМ!$D$33:$D$776,СВЦЭМ!$A$33:$A$776,$A107,СВЦЭМ!$B$33:$B$776,D$83)+'СЕТ СН'!$H$14+СВЦЭМ!$D$10+'СЕТ СН'!$H$5-'СЕТ СН'!$H$24</f>
        <v>2938.7665494299999</v>
      </c>
      <c r="E107" s="36">
        <f>SUMIFS(СВЦЭМ!$D$33:$D$776,СВЦЭМ!$A$33:$A$776,$A107,СВЦЭМ!$B$33:$B$776,E$83)+'СЕТ СН'!$H$14+СВЦЭМ!$D$10+'СЕТ СН'!$H$5-'СЕТ СН'!$H$24</f>
        <v>2957.4618875699998</v>
      </c>
      <c r="F107" s="36">
        <f>SUMIFS(СВЦЭМ!$D$33:$D$776,СВЦЭМ!$A$33:$A$776,$A107,СВЦЭМ!$B$33:$B$776,F$83)+'СЕТ СН'!$H$14+СВЦЭМ!$D$10+'СЕТ СН'!$H$5-'СЕТ СН'!$H$24</f>
        <v>2959.6425483100002</v>
      </c>
      <c r="G107" s="36">
        <f>SUMIFS(СВЦЭМ!$D$33:$D$776,СВЦЭМ!$A$33:$A$776,$A107,СВЦЭМ!$B$33:$B$776,G$83)+'СЕТ СН'!$H$14+СВЦЭМ!$D$10+'СЕТ СН'!$H$5-'СЕТ СН'!$H$24</f>
        <v>2963.0719502699994</v>
      </c>
      <c r="H107" s="36">
        <f>SUMIFS(СВЦЭМ!$D$33:$D$776,СВЦЭМ!$A$33:$A$776,$A107,СВЦЭМ!$B$33:$B$776,H$83)+'СЕТ СН'!$H$14+СВЦЭМ!$D$10+'СЕТ СН'!$H$5-'СЕТ СН'!$H$24</f>
        <v>2963.8534298999998</v>
      </c>
      <c r="I107" s="36">
        <f>SUMIFS(СВЦЭМ!$D$33:$D$776,СВЦЭМ!$A$33:$A$776,$A107,СВЦЭМ!$B$33:$B$776,I$83)+'СЕТ СН'!$H$14+СВЦЭМ!$D$10+'СЕТ СН'!$H$5-'СЕТ СН'!$H$24</f>
        <v>2932.1650819199999</v>
      </c>
      <c r="J107" s="36">
        <f>SUMIFS(СВЦЭМ!$D$33:$D$776,СВЦЭМ!$A$33:$A$776,$A107,СВЦЭМ!$B$33:$B$776,J$83)+'СЕТ СН'!$H$14+СВЦЭМ!$D$10+'СЕТ СН'!$H$5-'СЕТ СН'!$H$24</f>
        <v>2872.7170640099998</v>
      </c>
      <c r="K107" s="36">
        <f>SUMIFS(СВЦЭМ!$D$33:$D$776,СВЦЭМ!$A$33:$A$776,$A107,СВЦЭМ!$B$33:$B$776,K$83)+'СЕТ СН'!$H$14+СВЦЭМ!$D$10+'СЕТ СН'!$H$5-'СЕТ СН'!$H$24</f>
        <v>2745.36770303</v>
      </c>
      <c r="L107" s="36">
        <f>SUMIFS(СВЦЭМ!$D$33:$D$776,СВЦЭМ!$A$33:$A$776,$A107,СВЦЭМ!$B$33:$B$776,L$83)+'СЕТ СН'!$H$14+СВЦЭМ!$D$10+'СЕТ СН'!$H$5-'СЕТ СН'!$H$24</f>
        <v>2684.14576063</v>
      </c>
      <c r="M107" s="36">
        <f>SUMIFS(СВЦЭМ!$D$33:$D$776,СВЦЭМ!$A$33:$A$776,$A107,СВЦЭМ!$B$33:$B$776,M$83)+'СЕТ СН'!$H$14+СВЦЭМ!$D$10+'СЕТ СН'!$H$5-'СЕТ СН'!$H$24</f>
        <v>2674.6352778299997</v>
      </c>
      <c r="N107" s="36">
        <f>SUMIFS(СВЦЭМ!$D$33:$D$776,СВЦЭМ!$A$33:$A$776,$A107,СВЦЭМ!$B$33:$B$776,N$83)+'СЕТ СН'!$H$14+СВЦЭМ!$D$10+'СЕТ СН'!$H$5-'СЕТ СН'!$H$24</f>
        <v>2659.7057545399998</v>
      </c>
      <c r="O107" s="36">
        <f>SUMIFS(СВЦЭМ!$D$33:$D$776,СВЦЭМ!$A$33:$A$776,$A107,СВЦЭМ!$B$33:$B$776,O$83)+'СЕТ СН'!$H$14+СВЦЭМ!$D$10+'СЕТ СН'!$H$5-'СЕТ СН'!$H$24</f>
        <v>2642.7056929400001</v>
      </c>
      <c r="P107" s="36">
        <f>SUMIFS(СВЦЭМ!$D$33:$D$776,СВЦЭМ!$A$33:$A$776,$A107,СВЦЭМ!$B$33:$B$776,P$83)+'СЕТ СН'!$H$14+СВЦЭМ!$D$10+'СЕТ СН'!$H$5-'СЕТ СН'!$H$24</f>
        <v>2648.3195485599999</v>
      </c>
      <c r="Q107" s="36">
        <f>SUMIFS(СВЦЭМ!$D$33:$D$776,СВЦЭМ!$A$33:$A$776,$A107,СВЦЭМ!$B$33:$B$776,Q$83)+'СЕТ СН'!$H$14+СВЦЭМ!$D$10+'СЕТ СН'!$H$5-'СЕТ СН'!$H$24</f>
        <v>2651.0195584399999</v>
      </c>
      <c r="R107" s="36">
        <f>SUMIFS(СВЦЭМ!$D$33:$D$776,СВЦЭМ!$A$33:$A$776,$A107,СВЦЭМ!$B$33:$B$776,R$83)+'СЕТ СН'!$H$14+СВЦЭМ!$D$10+'СЕТ СН'!$H$5-'СЕТ СН'!$H$24</f>
        <v>2666.0295302499999</v>
      </c>
      <c r="S107" s="36">
        <f>SUMIFS(СВЦЭМ!$D$33:$D$776,СВЦЭМ!$A$33:$A$776,$A107,СВЦЭМ!$B$33:$B$776,S$83)+'СЕТ СН'!$H$14+СВЦЭМ!$D$10+'СЕТ СН'!$H$5-'СЕТ СН'!$H$24</f>
        <v>2669.12163065</v>
      </c>
      <c r="T107" s="36">
        <f>SUMIFS(СВЦЭМ!$D$33:$D$776,СВЦЭМ!$A$33:$A$776,$A107,СВЦЭМ!$B$33:$B$776,T$83)+'СЕТ СН'!$H$14+СВЦЭМ!$D$10+'СЕТ СН'!$H$5-'СЕТ СН'!$H$24</f>
        <v>2663.9763750799998</v>
      </c>
      <c r="U107" s="36">
        <f>SUMIFS(СВЦЭМ!$D$33:$D$776,СВЦЭМ!$A$33:$A$776,$A107,СВЦЭМ!$B$33:$B$776,U$83)+'СЕТ СН'!$H$14+СВЦЭМ!$D$10+'СЕТ СН'!$H$5-'СЕТ СН'!$H$24</f>
        <v>2662.7759449499999</v>
      </c>
      <c r="V107" s="36">
        <f>SUMIFS(СВЦЭМ!$D$33:$D$776,СВЦЭМ!$A$33:$A$776,$A107,СВЦЭМ!$B$33:$B$776,V$83)+'СЕТ СН'!$H$14+СВЦЭМ!$D$10+'СЕТ СН'!$H$5-'СЕТ СН'!$H$24</f>
        <v>2631.8691114799999</v>
      </c>
      <c r="W107" s="36">
        <f>SUMIFS(СВЦЭМ!$D$33:$D$776,СВЦЭМ!$A$33:$A$776,$A107,СВЦЭМ!$B$33:$B$776,W$83)+'СЕТ СН'!$H$14+СВЦЭМ!$D$10+'СЕТ СН'!$H$5-'СЕТ СН'!$H$24</f>
        <v>2633.7740218899999</v>
      </c>
      <c r="X107" s="36">
        <f>SUMIFS(СВЦЭМ!$D$33:$D$776,СВЦЭМ!$A$33:$A$776,$A107,СВЦЭМ!$B$33:$B$776,X$83)+'СЕТ СН'!$H$14+СВЦЭМ!$D$10+'СЕТ СН'!$H$5-'СЕТ СН'!$H$24</f>
        <v>2695.34889948</v>
      </c>
      <c r="Y107" s="36">
        <f>SUMIFS(СВЦЭМ!$D$33:$D$776,СВЦЭМ!$A$33:$A$776,$A107,СВЦЭМ!$B$33:$B$776,Y$83)+'СЕТ СН'!$H$14+СВЦЭМ!$D$10+'СЕТ СН'!$H$5-'СЕТ СН'!$H$24</f>
        <v>2812.7640153799998</v>
      </c>
    </row>
    <row r="108" spans="1:25" ht="15.75" x14ac:dyDescent="0.2">
      <c r="A108" s="35">
        <f t="shared" si="2"/>
        <v>44007</v>
      </c>
      <c r="B108" s="36">
        <f>SUMIFS(СВЦЭМ!$D$33:$D$776,СВЦЭМ!$A$33:$A$776,$A108,СВЦЭМ!$B$33:$B$776,B$83)+'СЕТ СН'!$H$14+СВЦЭМ!$D$10+'СЕТ СН'!$H$5-'СЕТ СН'!$H$24</f>
        <v>2911.92447253</v>
      </c>
      <c r="C108" s="36">
        <f>SUMIFS(СВЦЭМ!$D$33:$D$776,СВЦЭМ!$A$33:$A$776,$A108,СВЦЭМ!$B$33:$B$776,C$83)+'СЕТ СН'!$H$14+СВЦЭМ!$D$10+'СЕТ СН'!$H$5-'СЕТ СН'!$H$24</f>
        <v>2947.7883893999997</v>
      </c>
      <c r="D108" s="36">
        <f>SUMIFS(СВЦЭМ!$D$33:$D$776,СВЦЭМ!$A$33:$A$776,$A108,СВЦЭМ!$B$33:$B$776,D$83)+'СЕТ СН'!$H$14+СВЦЭМ!$D$10+'СЕТ СН'!$H$5-'СЕТ СН'!$H$24</f>
        <v>2966.9784681299998</v>
      </c>
      <c r="E108" s="36">
        <f>SUMIFS(СВЦЭМ!$D$33:$D$776,СВЦЭМ!$A$33:$A$776,$A108,СВЦЭМ!$B$33:$B$776,E$83)+'СЕТ СН'!$H$14+СВЦЭМ!$D$10+'СЕТ СН'!$H$5-'СЕТ СН'!$H$24</f>
        <v>2971.2559779100002</v>
      </c>
      <c r="F108" s="36">
        <f>SUMIFS(СВЦЭМ!$D$33:$D$776,СВЦЭМ!$A$33:$A$776,$A108,СВЦЭМ!$B$33:$B$776,F$83)+'СЕТ СН'!$H$14+СВЦЭМ!$D$10+'СЕТ СН'!$H$5-'СЕТ СН'!$H$24</f>
        <v>2970.7314893100001</v>
      </c>
      <c r="G108" s="36">
        <f>SUMIFS(СВЦЭМ!$D$33:$D$776,СВЦЭМ!$A$33:$A$776,$A108,СВЦЭМ!$B$33:$B$776,G$83)+'СЕТ СН'!$H$14+СВЦЭМ!$D$10+'СЕТ СН'!$H$5-'СЕТ СН'!$H$24</f>
        <v>2975.0059969699996</v>
      </c>
      <c r="H108" s="36">
        <f>SUMIFS(СВЦЭМ!$D$33:$D$776,СВЦЭМ!$A$33:$A$776,$A108,СВЦЭМ!$B$33:$B$776,H$83)+'СЕТ СН'!$H$14+СВЦЭМ!$D$10+'СЕТ СН'!$H$5-'СЕТ СН'!$H$24</f>
        <v>2956.0613807999998</v>
      </c>
      <c r="I108" s="36">
        <f>SUMIFS(СВЦЭМ!$D$33:$D$776,СВЦЭМ!$A$33:$A$776,$A108,СВЦЭМ!$B$33:$B$776,I$83)+'СЕТ СН'!$H$14+СВЦЭМ!$D$10+'СЕТ СН'!$H$5-'СЕТ СН'!$H$24</f>
        <v>2923.7654178499997</v>
      </c>
      <c r="J108" s="36">
        <f>SUMIFS(СВЦЭМ!$D$33:$D$776,СВЦЭМ!$A$33:$A$776,$A108,СВЦЭМ!$B$33:$B$776,J$83)+'СЕТ СН'!$H$14+СВЦЭМ!$D$10+'СЕТ СН'!$H$5-'СЕТ СН'!$H$24</f>
        <v>2874.3674465200002</v>
      </c>
      <c r="K108" s="36">
        <f>SUMIFS(СВЦЭМ!$D$33:$D$776,СВЦЭМ!$A$33:$A$776,$A108,СВЦЭМ!$B$33:$B$776,K$83)+'СЕТ СН'!$H$14+СВЦЭМ!$D$10+'СЕТ СН'!$H$5-'СЕТ СН'!$H$24</f>
        <v>2766.1971595800001</v>
      </c>
      <c r="L108" s="36">
        <f>SUMIFS(СВЦЭМ!$D$33:$D$776,СВЦЭМ!$A$33:$A$776,$A108,СВЦЭМ!$B$33:$B$776,L$83)+'СЕТ СН'!$H$14+СВЦЭМ!$D$10+'СЕТ СН'!$H$5-'СЕТ СН'!$H$24</f>
        <v>2687.8041662099999</v>
      </c>
      <c r="M108" s="36">
        <f>SUMIFS(СВЦЭМ!$D$33:$D$776,СВЦЭМ!$A$33:$A$776,$A108,СВЦЭМ!$B$33:$B$776,M$83)+'СЕТ СН'!$H$14+СВЦЭМ!$D$10+'СЕТ СН'!$H$5-'СЕТ СН'!$H$24</f>
        <v>2648.5417230399999</v>
      </c>
      <c r="N108" s="36">
        <f>SUMIFS(СВЦЭМ!$D$33:$D$776,СВЦЭМ!$A$33:$A$776,$A108,СВЦЭМ!$B$33:$B$776,N$83)+'СЕТ СН'!$H$14+СВЦЭМ!$D$10+'СЕТ СН'!$H$5-'СЕТ СН'!$H$24</f>
        <v>2655.6572483899999</v>
      </c>
      <c r="O108" s="36">
        <f>SUMIFS(СВЦЭМ!$D$33:$D$776,СВЦЭМ!$A$33:$A$776,$A108,СВЦЭМ!$B$33:$B$776,O$83)+'СЕТ СН'!$H$14+СВЦЭМ!$D$10+'СЕТ СН'!$H$5-'СЕТ СН'!$H$24</f>
        <v>2654.1721809599999</v>
      </c>
      <c r="P108" s="36">
        <f>SUMIFS(СВЦЭМ!$D$33:$D$776,СВЦЭМ!$A$33:$A$776,$A108,СВЦЭМ!$B$33:$B$776,P$83)+'СЕТ СН'!$H$14+СВЦЭМ!$D$10+'СЕТ СН'!$H$5-'СЕТ СН'!$H$24</f>
        <v>2659.5615272300001</v>
      </c>
      <c r="Q108" s="36">
        <f>SUMIFS(СВЦЭМ!$D$33:$D$776,СВЦЭМ!$A$33:$A$776,$A108,СВЦЭМ!$B$33:$B$776,Q$83)+'СЕТ СН'!$H$14+СВЦЭМ!$D$10+'СЕТ СН'!$H$5-'СЕТ СН'!$H$24</f>
        <v>2662.38484771</v>
      </c>
      <c r="R108" s="36">
        <f>SUMIFS(СВЦЭМ!$D$33:$D$776,СВЦЭМ!$A$33:$A$776,$A108,СВЦЭМ!$B$33:$B$776,R$83)+'СЕТ СН'!$H$14+СВЦЭМ!$D$10+'СЕТ СН'!$H$5-'СЕТ СН'!$H$24</f>
        <v>2662.9141033400001</v>
      </c>
      <c r="S108" s="36">
        <f>SUMIFS(СВЦЭМ!$D$33:$D$776,СВЦЭМ!$A$33:$A$776,$A108,СВЦЭМ!$B$33:$B$776,S$83)+'СЕТ СН'!$H$14+СВЦЭМ!$D$10+'СЕТ СН'!$H$5-'СЕТ СН'!$H$24</f>
        <v>2685.7763308599997</v>
      </c>
      <c r="T108" s="36">
        <f>SUMIFS(СВЦЭМ!$D$33:$D$776,СВЦЭМ!$A$33:$A$776,$A108,СВЦЭМ!$B$33:$B$776,T$83)+'СЕТ СН'!$H$14+СВЦЭМ!$D$10+'СЕТ СН'!$H$5-'СЕТ СН'!$H$24</f>
        <v>2683.5038629399996</v>
      </c>
      <c r="U108" s="36">
        <f>SUMIFS(СВЦЭМ!$D$33:$D$776,СВЦЭМ!$A$33:$A$776,$A108,СВЦЭМ!$B$33:$B$776,U$83)+'СЕТ СН'!$H$14+СВЦЭМ!$D$10+'СЕТ СН'!$H$5-'СЕТ СН'!$H$24</f>
        <v>2680.77202455</v>
      </c>
      <c r="V108" s="36">
        <f>SUMIFS(СВЦЭМ!$D$33:$D$776,СВЦЭМ!$A$33:$A$776,$A108,СВЦЭМ!$B$33:$B$776,V$83)+'СЕТ СН'!$H$14+СВЦЭМ!$D$10+'СЕТ СН'!$H$5-'СЕТ СН'!$H$24</f>
        <v>2651.4160307799998</v>
      </c>
      <c r="W108" s="36">
        <f>SUMIFS(СВЦЭМ!$D$33:$D$776,СВЦЭМ!$A$33:$A$776,$A108,СВЦЭМ!$B$33:$B$776,W$83)+'СЕТ СН'!$H$14+СВЦЭМ!$D$10+'СЕТ СН'!$H$5-'СЕТ СН'!$H$24</f>
        <v>2651.8994471799997</v>
      </c>
      <c r="X108" s="36">
        <f>SUMIFS(СВЦЭМ!$D$33:$D$776,СВЦЭМ!$A$33:$A$776,$A108,СВЦЭМ!$B$33:$B$776,X$83)+'СЕТ СН'!$H$14+СВЦЭМ!$D$10+'СЕТ СН'!$H$5-'СЕТ СН'!$H$24</f>
        <v>2726.2033015699999</v>
      </c>
      <c r="Y108" s="36">
        <f>SUMIFS(СВЦЭМ!$D$33:$D$776,СВЦЭМ!$A$33:$A$776,$A108,СВЦЭМ!$B$33:$B$776,Y$83)+'СЕТ СН'!$H$14+СВЦЭМ!$D$10+'СЕТ СН'!$H$5-'СЕТ СН'!$H$24</f>
        <v>2826.5710992099998</v>
      </c>
    </row>
    <row r="109" spans="1:25" ht="15.75" x14ac:dyDescent="0.2">
      <c r="A109" s="35">
        <f t="shared" si="2"/>
        <v>44008</v>
      </c>
      <c r="B109" s="36">
        <f>SUMIFS(СВЦЭМ!$D$33:$D$776,СВЦЭМ!$A$33:$A$776,$A109,СВЦЭМ!$B$33:$B$776,B$83)+'СЕТ СН'!$H$14+СВЦЭМ!$D$10+'СЕТ СН'!$H$5-'СЕТ СН'!$H$24</f>
        <v>2891.1625749300001</v>
      </c>
      <c r="C109" s="36">
        <f>SUMIFS(СВЦЭМ!$D$33:$D$776,СВЦЭМ!$A$33:$A$776,$A109,СВЦЭМ!$B$33:$B$776,C$83)+'СЕТ СН'!$H$14+СВЦЭМ!$D$10+'СЕТ СН'!$H$5-'СЕТ СН'!$H$24</f>
        <v>2924.0333553400001</v>
      </c>
      <c r="D109" s="36">
        <f>SUMIFS(СВЦЭМ!$D$33:$D$776,СВЦЭМ!$A$33:$A$776,$A109,СВЦЭМ!$B$33:$B$776,D$83)+'СЕТ СН'!$H$14+СВЦЭМ!$D$10+'СЕТ СН'!$H$5-'СЕТ СН'!$H$24</f>
        <v>2931.6431926099999</v>
      </c>
      <c r="E109" s="36">
        <f>SUMIFS(СВЦЭМ!$D$33:$D$776,СВЦЭМ!$A$33:$A$776,$A109,СВЦЭМ!$B$33:$B$776,E$83)+'СЕТ СН'!$H$14+СВЦЭМ!$D$10+'СЕТ СН'!$H$5-'СЕТ СН'!$H$24</f>
        <v>2937.8447367700001</v>
      </c>
      <c r="F109" s="36">
        <f>SUMIFS(СВЦЭМ!$D$33:$D$776,СВЦЭМ!$A$33:$A$776,$A109,СВЦЭМ!$B$33:$B$776,F$83)+'СЕТ СН'!$H$14+СВЦЭМ!$D$10+'СЕТ СН'!$H$5-'СЕТ СН'!$H$24</f>
        <v>2943.2974157099998</v>
      </c>
      <c r="G109" s="36">
        <f>SUMIFS(СВЦЭМ!$D$33:$D$776,СВЦЭМ!$A$33:$A$776,$A109,СВЦЭМ!$B$33:$B$776,G$83)+'СЕТ СН'!$H$14+СВЦЭМ!$D$10+'СЕТ СН'!$H$5-'СЕТ СН'!$H$24</f>
        <v>2939.91339135</v>
      </c>
      <c r="H109" s="36">
        <f>SUMIFS(СВЦЭМ!$D$33:$D$776,СВЦЭМ!$A$33:$A$776,$A109,СВЦЭМ!$B$33:$B$776,H$83)+'СЕТ СН'!$H$14+СВЦЭМ!$D$10+'СЕТ СН'!$H$5-'СЕТ СН'!$H$24</f>
        <v>2944.8008817800001</v>
      </c>
      <c r="I109" s="36">
        <f>SUMIFS(СВЦЭМ!$D$33:$D$776,СВЦЭМ!$A$33:$A$776,$A109,СВЦЭМ!$B$33:$B$776,I$83)+'СЕТ СН'!$H$14+СВЦЭМ!$D$10+'СЕТ СН'!$H$5-'СЕТ СН'!$H$24</f>
        <v>2881.4678533400001</v>
      </c>
      <c r="J109" s="36">
        <f>SUMIFS(СВЦЭМ!$D$33:$D$776,СВЦЭМ!$A$33:$A$776,$A109,СВЦЭМ!$B$33:$B$776,J$83)+'СЕТ СН'!$H$14+СВЦЭМ!$D$10+'СЕТ СН'!$H$5-'СЕТ СН'!$H$24</f>
        <v>2862.64928831</v>
      </c>
      <c r="K109" s="36">
        <f>SUMIFS(СВЦЭМ!$D$33:$D$776,СВЦЭМ!$A$33:$A$776,$A109,СВЦЭМ!$B$33:$B$776,K$83)+'СЕТ СН'!$H$14+СВЦЭМ!$D$10+'СЕТ СН'!$H$5-'СЕТ СН'!$H$24</f>
        <v>2760.9620204499997</v>
      </c>
      <c r="L109" s="36">
        <f>SUMIFS(СВЦЭМ!$D$33:$D$776,СВЦЭМ!$A$33:$A$776,$A109,СВЦЭМ!$B$33:$B$776,L$83)+'СЕТ СН'!$H$14+СВЦЭМ!$D$10+'СЕТ СН'!$H$5-'СЕТ СН'!$H$24</f>
        <v>2684.5160734399997</v>
      </c>
      <c r="M109" s="36">
        <f>SUMIFS(СВЦЭМ!$D$33:$D$776,СВЦЭМ!$A$33:$A$776,$A109,СВЦЭМ!$B$33:$B$776,M$83)+'СЕТ СН'!$H$14+СВЦЭМ!$D$10+'СЕТ СН'!$H$5-'СЕТ СН'!$H$24</f>
        <v>2680.7661944699998</v>
      </c>
      <c r="N109" s="36">
        <f>SUMIFS(СВЦЭМ!$D$33:$D$776,СВЦЭМ!$A$33:$A$776,$A109,СВЦЭМ!$B$33:$B$776,N$83)+'СЕТ СН'!$H$14+СВЦЭМ!$D$10+'СЕТ СН'!$H$5-'СЕТ СН'!$H$24</f>
        <v>2673.70185472</v>
      </c>
      <c r="O109" s="36">
        <f>SUMIFS(СВЦЭМ!$D$33:$D$776,СВЦЭМ!$A$33:$A$776,$A109,СВЦЭМ!$B$33:$B$776,O$83)+'СЕТ СН'!$H$14+СВЦЭМ!$D$10+'СЕТ СН'!$H$5-'СЕТ СН'!$H$24</f>
        <v>2675.8457580099998</v>
      </c>
      <c r="P109" s="36">
        <f>SUMIFS(СВЦЭМ!$D$33:$D$776,СВЦЭМ!$A$33:$A$776,$A109,СВЦЭМ!$B$33:$B$776,P$83)+'СЕТ СН'!$H$14+СВЦЭМ!$D$10+'СЕТ СН'!$H$5-'СЕТ СН'!$H$24</f>
        <v>2704.7618003399998</v>
      </c>
      <c r="Q109" s="36">
        <f>SUMIFS(СВЦЭМ!$D$33:$D$776,СВЦЭМ!$A$33:$A$776,$A109,СВЦЭМ!$B$33:$B$776,Q$83)+'СЕТ СН'!$H$14+СВЦЭМ!$D$10+'СЕТ СН'!$H$5-'СЕТ СН'!$H$24</f>
        <v>2711.8521159299999</v>
      </c>
      <c r="R109" s="36">
        <f>SUMIFS(СВЦЭМ!$D$33:$D$776,СВЦЭМ!$A$33:$A$776,$A109,СВЦЭМ!$B$33:$B$776,R$83)+'СЕТ СН'!$H$14+СВЦЭМ!$D$10+'СЕТ СН'!$H$5-'СЕТ СН'!$H$24</f>
        <v>2688.1501115599999</v>
      </c>
      <c r="S109" s="36">
        <f>SUMIFS(СВЦЭМ!$D$33:$D$776,СВЦЭМ!$A$33:$A$776,$A109,СВЦЭМ!$B$33:$B$776,S$83)+'СЕТ СН'!$H$14+СВЦЭМ!$D$10+'СЕТ СН'!$H$5-'СЕТ СН'!$H$24</f>
        <v>2691.3032485899998</v>
      </c>
      <c r="T109" s="36">
        <f>SUMIFS(СВЦЭМ!$D$33:$D$776,СВЦЭМ!$A$33:$A$776,$A109,СВЦЭМ!$B$33:$B$776,T$83)+'СЕТ СН'!$H$14+СВЦЭМ!$D$10+'СЕТ СН'!$H$5-'СЕТ СН'!$H$24</f>
        <v>2717.09515087</v>
      </c>
      <c r="U109" s="36">
        <f>SUMIFS(СВЦЭМ!$D$33:$D$776,СВЦЭМ!$A$33:$A$776,$A109,СВЦЭМ!$B$33:$B$776,U$83)+'СЕТ СН'!$H$14+СВЦЭМ!$D$10+'СЕТ СН'!$H$5-'СЕТ СН'!$H$24</f>
        <v>2717.3637320500002</v>
      </c>
      <c r="V109" s="36">
        <f>SUMIFS(СВЦЭМ!$D$33:$D$776,СВЦЭМ!$A$33:$A$776,$A109,СВЦЭМ!$B$33:$B$776,V$83)+'СЕТ СН'!$H$14+СВЦЭМ!$D$10+'СЕТ СН'!$H$5-'СЕТ СН'!$H$24</f>
        <v>2683.6945820399997</v>
      </c>
      <c r="W109" s="36">
        <f>SUMIFS(СВЦЭМ!$D$33:$D$776,СВЦЭМ!$A$33:$A$776,$A109,СВЦЭМ!$B$33:$B$776,W$83)+'СЕТ СН'!$H$14+СВЦЭМ!$D$10+'СЕТ СН'!$H$5-'СЕТ СН'!$H$24</f>
        <v>2655.2858352399999</v>
      </c>
      <c r="X109" s="36">
        <f>SUMIFS(СВЦЭМ!$D$33:$D$776,СВЦЭМ!$A$33:$A$776,$A109,СВЦЭМ!$B$33:$B$776,X$83)+'СЕТ СН'!$H$14+СВЦЭМ!$D$10+'СЕТ СН'!$H$5-'СЕТ СН'!$H$24</f>
        <v>2699.14499256</v>
      </c>
      <c r="Y109" s="36">
        <f>SUMIFS(СВЦЭМ!$D$33:$D$776,СВЦЭМ!$A$33:$A$776,$A109,СВЦЭМ!$B$33:$B$776,Y$83)+'СЕТ СН'!$H$14+СВЦЭМ!$D$10+'СЕТ СН'!$H$5-'СЕТ СН'!$H$24</f>
        <v>2787.6928750399998</v>
      </c>
    </row>
    <row r="110" spans="1:25" ht="15.75" x14ac:dyDescent="0.2">
      <c r="A110" s="35">
        <f t="shared" si="2"/>
        <v>44009</v>
      </c>
      <c r="B110" s="36">
        <f>SUMIFS(СВЦЭМ!$D$33:$D$776,СВЦЭМ!$A$33:$A$776,$A110,СВЦЭМ!$B$33:$B$776,B$83)+'СЕТ СН'!$H$14+СВЦЭМ!$D$10+'СЕТ СН'!$H$5-'СЕТ СН'!$H$24</f>
        <v>2868.44335946</v>
      </c>
      <c r="C110" s="36">
        <f>SUMIFS(СВЦЭМ!$D$33:$D$776,СВЦЭМ!$A$33:$A$776,$A110,СВЦЭМ!$B$33:$B$776,C$83)+'СЕТ СН'!$H$14+СВЦЭМ!$D$10+'СЕТ СН'!$H$5-'СЕТ СН'!$H$24</f>
        <v>2857.9743203500002</v>
      </c>
      <c r="D110" s="36">
        <f>SUMIFS(СВЦЭМ!$D$33:$D$776,СВЦЭМ!$A$33:$A$776,$A110,СВЦЭМ!$B$33:$B$776,D$83)+'СЕТ СН'!$H$14+СВЦЭМ!$D$10+'СЕТ СН'!$H$5-'СЕТ СН'!$H$24</f>
        <v>2854.4914454</v>
      </c>
      <c r="E110" s="36">
        <f>SUMIFS(СВЦЭМ!$D$33:$D$776,СВЦЭМ!$A$33:$A$776,$A110,СВЦЭМ!$B$33:$B$776,E$83)+'СЕТ СН'!$H$14+СВЦЭМ!$D$10+'СЕТ СН'!$H$5-'СЕТ СН'!$H$24</f>
        <v>2855.4498003899998</v>
      </c>
      <c r="F110" s="36">
        <f>SUMIFS(СВЦЭМ!$D$33:$D$776,СВЦЭМ!$A$33:$A$776,$A110,СВЦЭМ!$B$33:$B$776,F$83)+'СЕТ СН'!$H$14+СВЦЭМ!$D$10+'СЕТ СН'!$H$5-'СЕТ СН'!$H$24</f>
        <v>2850.4451203499998</v>
      </c>
      <c r="G110" s="36">
        <f>SUMIFS(СВЦЭМ!$D$33:$D$776,СВЦЭМ!$A$33:$A$776,$A110,СВЦЭМ!$B$33:$B$776,G$83)+'СЕТ СН'!$H$14+СВЦЭМ!$D$10+'СЕТ СН'!$H$5-'СЕТ СН'!$H$24</f>
        <v>2848.3516082900001</v>
      </c>
      <c r="H110" s="36">
        <f>SUMIFS(СВЦЭМ!$D$33:$D$776,СВЦЭМ!$A$33:$A$776,$A110,СВЦЭМ!$B$33:$B$776,H$83)+'СЕТ СН'!$H$14+СВЦЭМ!$D$10+'СЕТ СН'!$H$5-'СЕТ СН'!$H$24</f>
        <v>2848.6385653799998</v>
      </c>
      <c r="I110" s="36">
        <f>SUMIFS(СВЦЭМ!$D$33:$D$776,СВЦЭМ!$A$33:$A$776,$A110,СВЦЭМ!$B$33:$B$776,I$83)+'СЕТ СН'!$H$14+СВЦЭМ!$D$10+'СЕТ СН'!$H$5-'СЕТ СН'!$H$24</f>
        <v>2845.1287691500002</v>
      </c>
      <c r="J110" s="36">
        <f>SUMIFS(СВЦЭМ!$D$33:$D$776,СВЦЭМ!$A$33:$A$776,$A110,СВЦЭМ!$B$33:$B$776,J$83)+'СЕТ СН'!$H$14+СВЦЭМ!$D$10+'СЕТ СН'!$H$5-'СЕТ СН'!$H$24</f>
        <v>2840.9620709399996</v>
      </c>
      <c r="K110" s="36">
        <f>SUMIFS(СВЦЭМ!$D$33:$D$776,СВЦЭМ!$A$33:$A$776,$A110,СВЦЭМ!$B$33:$B$776,K$83)+'СЕТ СН'!$H$14+СВЦЭМ!$D$10+'СЕТ СН'!$H$5-'СЕТ СН'!$H$24</f>
        <v>2734.55452431</v>
      </c>
      <c r="L110" s="36">
        <f>SUMIFS(СВЦЭМ!$D$33:$D$776,СВЦЭМ!$A$33:$A$776,$A110,СВЦЭМ!$B$33:$B$776,L$83)+'СЕТ СН'!$H$14+СВЦЭМ!$D$10+'СЕТ СН'!$H$5-'СЕТ СН'!$H$24</f>
        <v>2652.66914778</v>
      </c>
      <c r="M110" s="36">
        <f>SUMIFS(СВЦЭМ!$D$33:$D$776,СВЦЭМ!$A$33:$A$776,$A110,СВЦЭМ!$B$33:$B$776,M$83)+'СЕТ СН'!$H$14+СВЦЭМ!$D$10+'СЕТ СН'!$H$5-'СЕТ СН'!$H$24</f>
        <v>2641.6470832300001</v>
      </c>
      <c r="N110" s="36">
        <f>SUMIFS(СВЦЭМ!$D$33:$D$776,СВЦЭМ!$A$33:$A$776,$A110,СВЦЭМ!$B$33:$B$776,N$83)+'СЕТ СН'!$H$14+СВЦЭМ!$D$10+'СЕТ СН'!$H$5-'СЕТ СН'!$H$24</f>
        <v>2651.0045866999999</v>
      </c>
      <c r="O110" s="36">
        <f>SUMIFS(СВЦЭМ!$D$33:$D$776,СВЦЭМ!$A$33:$A$776,$A110,СВЦЭМ!$B$33:$B$776,O$83)+'СЕТ СН'!$H$14+СВЦЭМ!$D$10+'СЕТ СН'!$H$5-'СЕТ СН'!$H$24</f>
        <v>2659.1425646399998</v>
      </c>
      <c r="P110" s="36">
        <f>SUMIFS(СВЦЭМ!$D$33:$D$776,СВЦЭМ!$A$33:$A$776,$A110,СВЦЭМ!$B$33:$B$776,P$83)+'СЕТ СН'!$H$14+СВЦЭМ!$D$10+'СЕТ СН'!$H$5-'СЕТ СН'!$H$24</f>
        <v>2668.4627597099998</v>
      </c>
      <c r="Q110" s="36">
        <f>SUMIFS(СВЦЭМ!$D$33:$D$776,СВЦЭМ!$A$33:$A$776,$A110,СВЦЭМ!$B$33:$B$776,Q$83)+'СЕТ СН'!$H$14+СВЦЭМ!$D$10+'СЕТ СН'!$H$5-'СЕТ СН'!$H$24</f>
        <v>2677.5912348699999</v>
      </c>
      <c r="R110" s="36">
        <f>SUMIFS(СВЦЭМ!$D$33:$D$776,СВЦЭМ!$A$33:$A$776,$A110,СВЦЭМ!$B$33:$B$776,R$83)+'СЕТ СН'!$H$14+СВЦЭМ!$D$10+'СЕТ СН'!$H$5-'СЕТ СН'!$H$24</f>
        <v>2653.0111218399998</v>
      </c>
      <c r="S110" s="36">
        <f>SUMIFS(СВЦЭМ!$D$33:$D$776,СВЦЭМ!$A$33:$A$776,$A110,СВЦЭМ!$B$33:$B$776,S$83)+'СЕТ СН'!$H$14+СВЦЭМ!$D$10+'СЕТ СН'!$H$5-'СЕТ СН'!$H$24</f>
        <v>2661.8231648299998</v>
      </c>
      <c r="T110" s="36">
        <f>SUMIFS(СВЦЭМ!$D$33:$D$776,СВЦЭМ!$A$33:$A$776,$A110,СВЦЭМ!$B$33:$B$776,T$83)+'СЕТ СН'!$H$14+СВЦЭМ!$D$10+'СЕТ СН'!$H$5-'СЕТ СН'!$H$24</f>
        <v>2682.7046546800002</v>
      </c>
      <c r="U110" s="36">
        <f>SUMIFS(СВЦЭМ!$D$33:$D$776,СВЦЭМ!$A$33:$A$776,$A110,СВЦЭМ!$B$33:$B$776,U$83)+'СЕТ СН'!$H$14+СВЦЭМ!$D$10+'СЕТ СН'!$H$5-'СЕТ СН'!$H$24</f>
        <v>2669.4725494599998</v>
      </c>
      <c r="V110" s="36">
        <f>SUMIFS(СВЦЭМ!$D$33:$D$776,СВЦЭМ!$A$33:$A$776,$A110,СВЦЭМ!$B$33:$B$776,V$83)+'СЕТ СН'!$H$14+СВЦЭМ!$D$10+'СЕТ СН'!$H$5-'СЕТ СН'!$H$24</f>
        <v>2655.5068678500002</v>
      </c>
      <c r="W110" s="36">
        <f>SUMIFS(СВЦЭМ!$D$33:$D$776,СВЦЭМ!$A$33:$A$776,$A110,СВЦЭМ!$B$33:$B$776,W$83)+'СЕТ СН'!$H$14+СВЦЭМ!$D$10+'СЕТ СН'!$H$5-'СЕТ СН'!$H$24</f>
        <v>2622.3100495099998</v>
      </c>
      <c r="X110" s="36">
        <f>SUMIFS(СВЦЭМ!$D$33:$D$776,СВЦЭМ!$A$33:$A$776,$A110,СВЦЭМ!$B$33:$B$776,X$83)+'СЕТ СН'!$H$14+СВЦЭМ!$D$10+'СЕТ СН'!$H$5-'СЕТ СН'!$H$24</f>
        <v>2651.5004887300001</v>
      </c>
      <c r="Y110" s="36">
        <f>SUMIFS(СВЦЭМ!$D$33:$D$776,СВЦЭМ!$A$33:$A$776,$A110,СВЦЭМ!$B$33:$B$776,Y$83)+'СЕТ СН'!$H$14+СВЦЭМ!$D$10+'СЕТ СН'!$H$5-'СЕТ СН'!$H$24</f>
        <v>2754.9466882400002</v>
      </c>
    </row>
    <row r="111" spans="1:25" ht="15.75" x14ac:dyDescent="0.2">
      <c r="A111" s="35">
        <f t="shared" si="2"/>
        <v>44010</v>
      </c>
      <c r="B111" s="36">
        <f>SUMIFS(СВЦЭМ!$D$33:$D$776,СВЦЭМ!$A$33:$A$776,$A111,СВЦЭМ!$B$33:$B$776,B$83)+'СЕТ СН'!$H$14+СВЦЭМ!$D$10+'СЕТ СН'!$H$5-'СЕТ СН'!$H$24</f>
        <v>2837.3723167099997</v>
      </c>
      <c r="C111" s="36">
        <f>SUMIFS(СВЦЭМ!$D$33:$D$776,СВЦЭМ!$A$33:$A$776,$A111,СВЦЭМ!$B$33:$B$776,C$83)+'СЕТ СН'!$H$14+СВЦЭМ!$D$10+'СЕТ СН'!$H$5-'СЕТ СН'!$H$24</f>
        <v>2820.95272286</v>
      </c>
      <c r="D111" s="36">
        <f>SUMIFS(СВЦЭМ!$D$33:$D$776,СВЦЭМ!$A$33:$A$776,$A111,СВЦЭМ!$B$33:$B$776,D$83)+'СЕТ СН'!$H$14+СВЦЭМ!$D$10+'СЕТ СН'!$H$5-'СЕТ СН'!$H$24</f>
        <v>2800.7129697999999</v>
      </c>
      <c r="E111" s="36">
        <f>SUMIFS(СВЦЭМ!$D$33:$D$776,СВЦЭМ!$A$33:$A$776,$A111,СВЦЭМ!$B$33:$B$776,E$83)+'СЕТ СН'!$H$14+СВЦЭМ!$D$10+'СЕТ СН'!$H$5-'СЕТ СН'!$H$24</f>
        <v>2801.6492973099998</v>
      </c>
      <c r="F111" s="36">
        <f>SUMIFS(СВЦЭМ!$D$33:$D$776,СВЦЭМ!$A$33:$A$776,$A111,СВЦЭМ!$B$33:$B$776,F$83)+'СЕТ СН'!$H$14+СВЦЭМ!$D$10+'СЕТ СН'!$H$5-'СЕТ СН'!$H$24</f>
        <v>2799.9055987699999</v>
      </c>
      <c r="G111" s="36">
        <f>SUMIFS(СВЦЭМ!$D$33:$D$776,СВЦЭМ!$A$33:$A$776,$A111,СВЦЭМ!$B$33:$B$776,G$83)+'СЕТ СН'!$H$14+СВЦЭМ!$D$10+'СЕТ СН'!$H$5-'СЕТ СН'!$H$24</f>
        <v>2808.5933176899998</v>
      </c>
      <c r="H111" s="36">
        <f>SUMIFS(СВЦЭМ!$D$33:$D$776,СВЦЭМ!$A$33:$A$776,$A111,СВЦЭМ!$B$33:$B$776,H$83)+'СЕТ СН'!$H$14+СВЦЭМ!$D$10+'СЕТ СН'!$H$5-'СЕТ СН'!$H$24</f>
        <v>2809.4688942799999</v>
      </c>
      <c r="I111" s="36">
        <f>SUMIFS(СВЦЭМ!$D$33:$D$776,СВЦЭМ!$A$33:$A$776,$A111,СВЦЭМ!$B$33:$B$776,I$83)+'СЕТ СН'!$H$14+СВЦЭМ!$D$10+'СЕТ СН'!$H$5-'СЕТ СН'!$H$24</f>
        <v>2822.4992160699999</v>
      </c>
      <c r="J111" s="36">
        <f>SUMIFS(СВЦЭМ!$D$33:$D$776,СВЦЭМ!$A$33:$A$776,$A111,СВЦЭМ!$B$33:$B$776,J$83)+'СЕТ СН'!$H$14+СВЦЭМ!$D$10+'СЕТ СН'!$H$5-'СЕТ СН'!$H$24</f>
        <v>2818.44970951</v>
      </c>
      <c r="K111" s="36">
        <f>SUMIFS(СВЦЭМ!$D$33:$D$776,СВЦЭМ!$A$33:$A$776,$A111,СВЦЭМ!$B$33:$B$776,K$83)+'СЕТ СН'!$H$14+СВЦЭМ!$D$10+'СЕТ СН'!$H$5-'СЕТ СН'!$H$24</f>
        <v>2742.5781082399999</v>
      </c>
      <c r="L111" s="36">
        <f>SUMIFS(СВЦЭМ!$D$33:$D$776,СВЦЭМ!$A$33:$A$776,$A111,СВЦЭМ!$B$33:$B$776,L$83)+'СЕТ СН'!$H$14+СВЦЭМ!$D$10+'СЕТ СН'!$H$5-'СЕТ СН'!$H$24</f>
        <v>2658.7103898300002</v>
      </c>
      <c r="M111" s="36">
        <f>SUMIFS(СВЦЭМ!$D$33:$D$776,СВЦЭМ!$A$33:$A$776,$A111,СВЦЭМ!$B$33:$B$776,M$83)+'СЕТ СН'!$H$14+СВЦЭМ!$D$10+'СЕТ СН'!$H$5-'СЕТ СН'!$H$24</f>
        <v>2628.0017254599998</v>
      </c>
      <c r="N111" s="36">
        <f>SUMIFS(СВЦЭМ!$D$33:$D$776,СВЦЭМ!$A$33:$A$776,$A111,СВЦЭМ!$B$33:$B$776,N$83)+'СЕТ СН'!$H$14+СВЦЭМ!$D$10+'СЕТ СН'!$H$5-'СЕТ СН'!$H$24</f>
        <v>2642.8223121599999</v>
      </c>
      <c r="O111" s="36">
        <f>SUMIFS(СВЦЭМ!$D$33:$D$776,СВЦЭМ!$A$33:$A$776,$A111,СВЦЭМ!$B$33:$B$776,O$83)+'СЕТ СН'!$H$14+СВЦЭМ!$D$10+'СЕТ СН'!$H$5-'СЕТ СН'!$H$24</f>
        <v>2663.07928438</v>
      </c>
      <c r="P111" s="36">
        <f>SUMIFS(СВЦЭМ!$D$33:$D$776,СВЦЭМ!$A$33:$A$776,$A111,СВЦЭМ!$B$33:$B$776,P$83)+'СЕТ СН'!$H$14+СВЦЭМ!$D$10+'СЕТ СН'!$H$5-'СЕТ СН'!$H$24</f>
        <v>2647.59470487</v>
      </c>
      <c r="Q111" s="36">
        <f>SUMIFS(СВЦЭМ!$D$33:$D$776,СВЦЭМ!$A$33:$A$776,$A111,СВЦЭМ!$B$33:$B$776,Q$83)+'СЕТ СН'!$H$14+СВЦЭМ!$D$10+'СЕТ СН'!$H$5-'СЕТ СН'!$H$24</f>
        <v>2652.3075354900002</v>
      </c>
      <c r="R111" s="36">
        <f>SUMIFS(СВЦЭМ!$D$33:$D$776,СВЦЭМ!$A$33:$A$776,$A111,СВЦЭМ!$B$33:$B$776,R$83)+'СЕТ СН'!$H$14+СВЦЭМ!$D$10+'СЕТ СН'!$H$5-'СЕТ СН'!$H$24</f>
        <v>2669.1175986499998</v>
      </c>
      <c r="S111" s="36">
        <f>SUMIFS(СВЦЭМ!$D$33:$D$776,СВЦЭМ!$A$33:$A$776,$A111,СВЦЭМ!$B$33:$B$776,S$83)+'СЕТ СН'!$H$14+СВЦЭМ!$D$10+'СЕТ СН'!$H$5-'СЕТ СН'!$H$24</f>
        <v>2672.6055825499998</v>
      </c>
      <c r="T111" s="36">
        <f>SUMIFS(СВЦЭМ!$D$33:$D$776,СВЦЭМ!$A$33:$A$776,$A111,СВЦЭМ!$B$33:$B$776,T$83)+'СЕТ СН'!$H$14+СВЦЭМ!$D$10+'СЕТ СН'!$H$5-'СЕТ СН'!$H$24</f>
        <v>2665.5960707200002</v>
      </c>
      <c r="U111" s="36">
        <f>SUMIFS(СВЦЭМ!$D$33:$D$776,СВЦЭМ!$A$33:$A$776,$A111,СВЦЭМ!$B$33:$B$776,U$83)+'СЕТ СН'!$H$14+СВЦЭМ!$D$10+'СЕТ СН'!$H$5-'СЕТ СН'!$H$24</f>
        <v>2652.1169255899999</v>
      </c>
      <c r="V111" s="36">
        <f>SUMIFS(СВЦЭМ!$D$33:$D$776,СВЦЭМ!$A$33:$A$776,$A111,СВЦЭМ!$B$33:$B$776,V$83)+'СЕТ СН'!$H$14+СВЦЭМ!$D$10+'СЕТ СН'!$H$5-'СЕТ СН'!$H$24</f>
        <v>2651.3989059400001</v>
      </c>
      <c r="W111" s="36">
        <f>SUMIFS(СВЦЭМ!$D$33:$D$776,СВЦЭМ!$A$33:$A$776,$A111,СВЦЭМ!$B$33:$B$776,W$83)+'СЕТ СН'!$H$14+СВЦЭМ!$D$10+'СЕТ СН'!$H$5-'СЕТ СН'!$H$24</f>
        <v>2630.8352627099998</v>
      </c>
      <c r="X111" s="36">
        <f>SUMIFS(СВЦЭМ!$D$33:$D$776,СВЦЭМ!$A$33:$A$776,$A111,СВЦЭМ!$B$33:$B$776,X$83)+'СЕТ СН'!$H$14+СВЦЭМ!$D$10+'СЕТ СН'!$H$5-'СЕТ СН'!$H$24</f>
        <v>2667.9355823400001</v>
      </c>
      <c r="Y111" s="36">
        <f>SUMIFS(СВЦЭМ!$D$33:$D$776,СВЦЭМ!$A$33:$A$776,$A111,СВЦЭМ!$B$33:$B$776,Y$83)+'СЕТ СН'!$H$14+СВЦЭМ!$D$10+'СЕТ СН'!$H$5-'СЕТ СН'!$H$24</f>
        <v>2745.54029868</v>
      </c>
    </row>
    <row r="112" spans="1:25" ht="15.75" x14ac:dyDescent="0.2">
      <c r="A112" s="35">
        <f t="shared" si="2"/>
        <v>44011</v>
      </c>
      <c r="B112" s="36">
        <f>SUMIFS(СВЦЭМ!$D$33:$D$776,СВЦЭМ!$A$33:$A$776,$A112,СВЦЭМ!$B$33:$B$776,B$83)+'СЕТ СН'!$H$14+СВЦЭМ!$D$10+'СЕТ СН'!$H$5-'СЕТ СН'!$H$24</f>
        <v>2921.7129009800001</v>
      </c>
      <c r="C112" s="36">
        <f>SUMIFS(СВЦЭМ!$D$33:$D$776,СВЦЭМ!$A$33:$A$776,$A112,СВЦЭМ!$B$33:$B$776,C$83)+'СЕТ СН'!$H$14+СВЦЭМ!$D$10+'СЕТ СН'!$H$5-'СЕТ СН'!$H$24</f>
        <v>2916.4648911200002</v>
      </c>
      <c r="D112" s="36">
        <f>SUMIFS(СВЦЭМ!$D$33:$D$776,СВЦЭМ!$A$33:$A$776,$A112,СВЦЭМ!$B$33:$B$776,D$83)+'СЕТ СН'!$H$14+СВЦЭМ!$D$10+'СЕТ СН'!$H$5-'СЕТ СН'!$H$24</f>
        <v>2899.6378778799999</v>
      </c>
      <c r="E112" s="36">
        <f>SUMIFS(СВЦЭМ!$D$33:$D$776,СВЦЭМ!$A$33:$A$776,$A112,СВЦЭМ!$B$33:$B$776,E$83)+'СЕТ СН'!$H$14+СВЦЭМ!$D$10+'СЕТ СН'!$H$5-'СЕТ СН'!$H$24</f>
        <v>2893.22463638</v>
      </c>
      <c r="F112" s="36">
        <f>SUMIFS(СВЦЭМ!$D$33:$D$776,СВЦЭМ!$A$33:$A$776,$A112,СВЦЭМ!$B$33:$B$776,F$83)+'СЕТ СН'!$H$14+СВЦЭМ!$D$10+'СЕТ СН'!$H$5-'СЕТ СН'!$H$24</f>
        <v>2879.2136853000002</v>
      </c>
      <c r="G112" s="36">
        <f>SUMIFS(СВЦЭМ!$D$33:$D$776,СВЦЭМ!$A$33:$A$776,$A112,СВЦЭМ!$B$33:$B$776,G$83)+'СЕТ СН'!$H$14+СВЦЭМ!$D$10+'СЕТ СН'!$H$5-'СЕТ СН'!$H$24</f>
        <v>2890.7078382599998</v>
      </c>
      <c r="H112" s="36">
        <f>SUMIFS(СВЦЭМ!$D$33:$D$776,СВЦЭМ!$A$33:$A$776,$A112,СВЦЭМ!$B$33:$B$776,H$83)+'СЕТ СН'!$H$14+СВЦЭМ!$D$10+'СЕТ СН'!$H$5-'СЕТ СН'!$H$24</f>
        <v>2913.7002964100002</v>
      </c>
      <c r="I112" s="36">
        <f>SUMIFS(СВЦЭМ!$D$33:$D$776,СВЦЭМ!$A$33:$A$776,$A112,СВЦЭМ!$B$33:$B$776,I$83)+'СЕТ СН'!$H$14+СВЦЭМ!$D$10+'СЕТ СН'!$H$5-'СЕТ СН'!$H$24</f>
        <v>2933.5446074399997</v>
      </c>
      <c r="J112" s="36">
        <f>SUMIFS(СВЦЭМ!$D$33:$D$776,СВЦЭМ!$A$33:$A$776,$A112,СВЦЭМ!$B$33:$B$776,J$83)+'СЕТ СН'!$H$14+СВЦЭМ!$D$10+'СЕТ СН'!$H$5-'СЕТ СН'!$H$24</f>
        <v>2875.7614508799998</v>
      </c>
      <c r="K112" s="36">
        <f>SUMIFS(СВЦЭМ!$D$33:$D$776,СВЦЭМ!$A$33:$A$776,$A112,СВЦЭМ!$B$33:$B$776,K$83)+'СЕТ СН'!$H$14+СВЦЭМ!$D$10+'СЕТ СН'!$H$5-'СЕТ СН'!$H$24</f>
        <v>2732.7833097499997</v>
      </c>
      <c r="L112" s="36">
        <f>SUMIFS(СВЦЭМ!$D$33:$D$776,СВЦЭМ!$A$33:$A$776,$A112,СВЦЭМ!$B$33:$B$776,L$83)+'СЕТ СН'!$H$14+СВЦЭМ!$D$10+'СЕТ СН'!$H$5-'СЕТ СН'!$H$24</f>
        <v>2614.0715710599998</v>
      </c>
      <c r="M112" s="36">
        <f>SUMIFS(СВЦЭМ!$D$33:$D$776,СВЦЭМ!$A$33:$A$776,$A112,СВЦЭМ!$B$33:$B$776,M$83)+'СЕТ СН'!$H$14+СВЦЭМ!$D$10+'СЕТ СН'!$H$5-'СЕТ СН'!$H$24</f>
        <v>2597.9152644299998</v>
      </c>
      <c r="N112" s="36">
        <f>SUMIFS(СВЦЭМ!$D$33:$D$776,СВЦЭМ!$A$33:$A$776,$A112,СВЦЭМ!$B$33:$B$776,N$83)+'СЕТ СН'!$H$14+СВЦЭМ!$D$10+'СЕТ СН'!$H$5-'СЕТ СН'!$H$24</f>
        <v>2623.8913834999998</v>
      </c>
      <c r="O112" s="36">
        <f>SUMIFS(СВЦЭМ!$D$33:$D$776,СВЦЭМ!$A$33:$A$776,$A112,СВЦЭМ!$B$33:$B$776,O$83)+'СЕТ СН'!$H$14+СВЦЭМ!$D$10+'СЕТ СН'!$H$5-'СЕТ СН'!$H$24</f>
        <v>2643.8237792</v>
      </c>
      <c r="P112" s="36">
        <f>SUMIFS(СВЦЭМ!$D$33:$D$776,СВЦЭМ!$A$33:$A$776,$A112,СВЦЭМ!$B$33:$B$776,P$83)+'СЕТ СН'!$H$14+СВЦЭМ!$D$10+'СЕТ СН'!$H$5-'СЕТ СН'!$H$24</f>
        <v>2632.2464990499998</v>
      </c>
      <c r="Q112" s="36">
        <f>SUMIFS(СВЦЭМ!$D$33:$D$776,СВЦЭМ!$A$33:$A$776,$A112,СВЦЭМ!$B$33:$B$776,Q$83)+'СЕТ СН'!$H$14+СВЦЭМ!$D$10+'СЕТ СН'!$H$5-'СЕТ СН'!$H$24</f>
        <v>2634.0893276400002</v>
      </c>
      <c r="R112" s="36">
        <f>SUMIFS(СВЦЭМ!$D$33:$D$776,СВЦЭМ!$A$33:$A$776,$A112,СВЦЭМ!$B$33:$B$776,R$83)+'СЕТ СН'!$H$14+СВЦЭМ!$D$10+'СЕТ СН'!$H$5-'СЕТ СН'!$H$24</f>
        <v>2656.25819095</v>
      </c>
      <c r="S112" s="36">
        <f>SUMIFS(СВЦЭМ!$D$33:$D$776,СВЦЭМ!$A$33:$A$776,$A112,СВЦЭМ!$B$33:$B$776,S$83)+'СЕТ СН'!$H$14+СВЦЭМ!$D$10+'СЕТ СН'!$H$5-'СЕТ СН'!$H$24</f>
        <v>2655.0031585699999</v>
      </c>
      <c r="T112" s="36">
        <f>SUMIFS(СВЦЭМ!$D$33:$D$776,СВЦЭМ!$A$33:$A$776,$A112,СВЦЭМ!$B$33:$B$776,T$83)+'СЕТ СН'!$H$14+СВЦЭМ!$D$10+'СЕТ СН'!$H$5-'СЕТ СН'!$H$24</f>
        <v>2666.1244862099998</v>
      </c>
      <c r="U112" s="36">
        <f>SUMIFS(СВЦЭМ!$D$33:$D$776,СВЦЭМ!$A$33:$A$776,$A112,СВЦЭМ!$B$33:$B$776,U$83)+'СЕТ СН'!$H$14+СВЦЭМ!$D$10+'СЕТ СН'!$H$5-'СЕТ СН'!$H$24</f>
        <v>2692.7585675099999</v>
      </c>
      <c r="V112" s="36">
        <f>SUMIFS(СВЦЭМ!$D$33:$D$776,СВЦЭМ!$A$33:$A$776,$A112,СВЦЭМ!$B$33:$B$776,V$83)+'СЕТ СН'!$H$14+СВЦЭМ!$D$10+'СЕТ СН'!$H$5-'СЕТ СН'!$H$24</f>
        <v>2698.5999762599999</v>
      </c>
      <c r="W112" s="36">
        <f>SUMIFS(СВЦЭМ!$D$33:$D$776,СВЦЭМ!$A$33:$A$776,$A112,СВЦЭМ!$B$33:$B$776,W$83)+'СЕТ СН'!$H$14+СВЦЭМ!$D$10+'СЕТ СН'!$H$5-'СЕТ СН'!$H$24</f>
        <v>2669.5029426000001</v>
      </c>
      <c r="X112" s="36">
        <f>SUMIFS(СВЦЭМ!$D$33:$D$776,СВЦЭМ!$A$33:$A$776,$A112,СВЦЭМ!$B$33:$B$776,X$83)+'СЕТ СН'!$H$14+СВЦЭМ!$D$10+'СЕТ СН'!$H$5-'СЕТ СН'!$H$24</f>
        <v>2658.4999371399999</v>
      </c>
      <c r="Y112" s="36">
        <f>SUMIFS(СВЦЭМ!$D$33:$D$776,СВЦЭМ!$A$33:$A$776,$A112,СВЦЭМ!$B$33:$B$776,Y$83)+'СЕТ СН'!$H$14+СВЦЭМ!$D$10+'СЕТ СН'!$H$5-'СЕТ СН'!$H$24</f>
        <v>2791.87274488</v>
      </c>
    </row>
    <row r="113" spans="1:27" ht="15.75" x14ac:dyDescent="0.2">
      <c r="A113" s="35">
        <f t="shared" si="2"/>
        <v>44012</v>
      </c>
      <c r="B113" s="36">
        <f>SUMIFS(СВЦЭМ!$D$33:$D$776,СВЦЭМ!$A$33:$A$776,$A113,СВЦЭМ!$B$33:$B$776,B$83)+'СЕТ СН'!$H$14+СВЦЭМ!$D$10+'СЕТ СН'!$H$5-'СЕТ СН'!$H$24</f>
        <v>2919.9480807099999</v>
      </c>
      <c r="C113" s="36">
        <f>SUMIFS(СВЦЭМ!$D$33:$D$776,СВЦЭМ!$A$33:$A$776,$A113,СВЦЭМ!$B$33:$B$776,C$83)+'СЕТ СН'!$H$14+СВЦЭМ!$D$10+'СЕТ СН'!$H$5-'СЕТ СН'!$H$24</f>
        <v>2889.7344029799997</v>
      </c>
      <c r="D113" s="36">
        <f>SUMIFS(СВЦЭМ!$D$33:$D$776,СВЦЭМ!$A$33:$A$776,$A113,СВЦЭМ!$B$33:$B$776,D$83)+'СЕТ СН'!$H$14+СВЦЭМ!$D$10+'СЕТ СН'!$H$5-'СЕТ СН'!$H$24</f>
        <v>2872.7383507499999</v>
      </c>
      <c r="E113" s="36">
        <f>SUMIFS(СВЦЭМ!$D$33:$D$776,СВЦЭМ!$A$33:$A$776,$A113,СВЦЭМ!$B$33:$B$776,E$83)+'СЕТ СН'!$H$14+СВЦЭМ!$D$10+'СЕТ СН'!$H$5-'СЕТ СН'!$H$24</f>
        <v>2864.7165794299999</v>
      </c>
      <c r="F113" s="36">
        <f>SUMIFS(СВЦЭМ!$D$33:$D$776,СВЦЭМ!$A$33:$A$776,$A113,СВЦЭМ!$B$33:$B$776,F$83)+'СЕТ СН'!$H$14+СВЦЭМ!$D$10+'СЕТ СН'!$H$5-'СЕТ СН'!$H$24</f>
        <v>2854.7433075499998</v>
      </c>
      <c r="G113" s="36">
        <f>SUMIFS(СВЦЭМ!$D$33:$D$776,СВЦЭМ!$A$33:$A$776,$A113,СВЦЭМ!$B$33:$B$776,G$83)+'СЕТ СН'!$H$14+СВЦЭМ!$D$10+'СЕТ СН'!$H$5-'СЕТ СН'!$H$24</f>
        <v>2868.6692129899998</v>
      </c>
      <c r="H113" s="36">
        <f>SUMIFS(СВЦЭМ!$D$33:$D$776,СВЦЭМ!$A$33:$A$776,$A113,СВЦЭМ!$B$33:$B$776,H$83)+'СЕТ СН'!$H$14+СВЦЭМ!$D$10+'СЕТ СН'!$H$5-'СЕТ СН'!$H$24</f>
        <v>2896.1090153099999</v>
      </c>
      <c r="I113" s="36">
        <f>SUMIFS(СВЦЭМ!$D$33:$D$776,СВЦЭМ!$A$33:$A$776,$A113,СВЦЭМ!$B$33:$B$776,I$83)+'СЕТ СН'!$H$14+СВЦЭМ!$D$10+'СЕТ СН'!$H$5-'СЕТ СН'!$H$24</f>
        <v>2905.09697955</v>
      </c>
      <c r="J113" s="36">
        <f>SUMIFS(СВЦЭМ!$D$33:$D$776,СВЦЭМ!$A$33:$A$776,$A113,СВЦЭМ!$B$33:$B$776,J$83)+'СЕТ СН'!$H$14+СВЦЭМ!$D$10+'СЕТ СН'!$H$5-'СЕТ СН'!$H$24</f>
        <v>2848.8039729799998</v>
      </c>
      <c r="K113" s="36">
        <f>SUMIFS(СВЦЭМ!$D$33:$D$776,СВЦЭМ!$A$33:$A$776,$A113,СВЦЭМ!$B$33:$B$776,K$83)+'СЕТ СН'!$H$14+СВЦЭМ!$D$10+'СЕТ СН'!$H$5-'СЕТ СН'!$H$24</f>
        <v>2745.9286936199996</v>
      </c>
      <c r="L113" s="36">
        <f>SUMIFS(СВЦЭМ!$D$33:$D$776,СВЦЭМ!$A$33:$A$776,$A113,СВЦЭМ!$B$33:$B$776,L$83)+'СЕТ СН'!$H$14+СВЦЭМ!$D$10+'СЕТ СН'!$H$5-'СЕТ СН'!$H$24</f>
        <v>2652.1697309699998</v>
      </c>
      <c r="M113" s="36">
        <f>SUMIFS(СВЦЭМ!$D$33:$D$776,СВЦЭМ!$A$33:$A$776,$A113,СВЦЭМ!$B$33:$B$776,M$83)+'СЕТ СН'!$H$14+СВЦЭМ!$D$10+'СЕТ СН'!$H$5-'СЕТ СН'!$H$24</f>
        <v>2646.6939559399998</v>
      </c>
      <c r="N113" s="36">
        <f>SUMIFS(СВЦЭМ!$D$33:$D$776,СВЦЭМ!$A$33:$A$776,$A113,СВЦЭМ!$B$33:$B$776,N$83)+'СЕТ СН'!$H$14+СВЦЭМ!$D$10+'СЕТ СН'!$H$5-'СЕТ СН'!$H$24</f>
        <v>2672.2774339099997</v>
      </c>
      <c r="O113" s="36">
        <f>SUMIFS(СВЦЭМ!$D$33:$D$776,СВЦЭМ!$A$33:$A$776,$A113,СВЦЭМ!$B$33:$B$776,O$83)+'СЕТ СН'!$H$14+СВЦЭМ!$D$10+'СЕТ СН'!$H$5-'СЕТ СН'!$H$24</f>
        <v>2676.86075553</v>
      </c>
      <c r="P113" s="36">
        <f>SUMIFS(СВЦЭМ!$D$33:$D$776,СВЦЭМ!$A$33:$A$776,$A113,СВЦЭМ!$B$33:$B$776,P$83)+'СЕТ СН'!$H$14+СВЦЭМ!$D$10+'СЕТ СН'!$H$5-'СЕТ СН'!$H$24</f>
        <v>2673.3656524899998</v>
      </c>
      <c r="Q113" s="36">
        <f>SUMIFS(СВЦЭМ!$D$33:$D$776,СВЦЭМ!$A$33:$A$776,$A113,СВЦЭМ!$B$33:$B$776,Q$83)+'СЕТ СН'!$H$14+СВЦЭМ!$D$10+'СЕТ СН'!$H$5-'СЕТ СН'!$H$24</f>
        <v>2678.3765039899999</v>
      </c>
      <c r="R113" s="36">
        <f>SUMIFS(СВЦЭМ!$D$33:$D$776,СВЦЭМ!$A$33:$A$776,$A113,СВЦЭМ!$B$33:$B$776,R$83)+'СЕТ СН'!$H$14+СВЦЭМ!$D$10+'СЕТ СН'!$H$5-'СЕТ СН'!$H$24</f>
        <v>2680.4985248499997</v>
      </c>
      <c r="S113" s="36">
        <f>SUMIFS(СВЦЭМ!$D$33:$D$776,СВЦЭМ!$A$33:$A$776,$A113,СВЦЭМ!$B$33:$B$776,S$83)+'СЕТ СН'!$H$14+СВЦЭМ!$D$10+'СЕТ СН'!$H$5-'СЕТ СН'!$H$24</f>
        <v>2682.6673059099999</v>
      </c>
      <c r="T113" s="36">
        <f>SUMIFS(СВЦЭМ!$D$33:$D$776,СВЦЭМ!$A$33:$A$776,$A113,СВЦЭМ!$B$33:$B$776,T$83)+'СЕТ СН'!$H$14+СВЦЭМ!$D$10+'СЕТ СН'!$H$5-'СЕТ СН'!$H$24</f>
        <v>2682.1590026899999</v>
      </c>
      <c r="U113" s="36">
        <f>SUMIFS(СВЦЭМ!$D$33:$D$776,СВЦЭМ!$A$33:$A$776,$A113,СВЦЭМ!$B$33:$B$776,U$83)+'СЕТ СН'!$H$14+СВЦЭМ!$D$10+'СЕТ СН'!$H$5-'СЕТ СН'!$H$24</f>
        <v>2676.1522143399998</v>
      </c>
      <c r="V113" s="36">
        <f>SUMIFS(СВЦЭМ!$D$33:$D$776,СВЦЭМ!$A$33:$A$776,$A113,СВЦЭМ!$B$33:$B$776,V$83)+'СЕТ СН'!$H$14+СВЦЭМ!$D$10+'СЕТ СН'!$H$5-'СЕТ СН'!$H$24</f>
        <v>2668.9839027099997</v>
      </c>
      <c r="W113" s="36">
        <f>SUMIFS(СВЦЭМ!$D$33:$D$776,СВЦЭМ!$A$33:$A$776,$A113,СВЦЭМ!$B$33:$B$776,W$83)+'СЕТ СН'!$H$14+СВЦЭМ!$D$10+'СЕТ СН'!$H$5-'СЕТ СН'!$H$24</f>
        <v>2640.2401681199999</v>
      </c>
      <c r="X113" s="36">
        <f>SUMIFS(СВЦЭМ!$D$33:$D$776,СВЦЭМ!$A$33:$A$776,$A113,СВЦЭМ!$B$33:$B$776,X$83)+'СЕТ СН'!$H$14+СВЦЭМ!$D$10+'СЕТ СН'!$H$5-'СЕТ СН'!$H$24</f>
        <v>2688.5978663699998</v>
      </c>
      <c r="Y113" s="36">
        <f>SUMIFS(СВЦЭМ!$D$33:$D$776,СВЦЭМ!$A$33:$A$776,$A113,СВЦЭМ!$B$33:$B$776,Y$83)+'СЕТ СН'!$H$14+СВЦЭМ!$D$10+'СЕТ СН'!$H$5-'СЕТ СН'!$H$24</f>
        <v>2793.0679481699999</v>
      </c>
    </row>
    <row r="114" spans="1:27" ht="15.75" hidden="1" x14ac:dyDescent="0.2">
      <c r="A114" s="35">
        <f t="shared" si="2"/>
        <v>44013</v>
      </c>
      <c r="B114" s="36">
        <f>SUMIFS(СВЦЭМ!$D$33:$D$776,СВЦЭМ!$A$33:$A$776,$A114,СВЦЭМ!$B$33:$B$776,B$83)+'СЕТ СН'!$H$14+СВЦЭМ!$D$10+'СЕТ СН'!$H$5-'СЕТ СН'!$H$24</f>
        <v>1964.8600080499998</v>
      </c>
      <c r="C114" s="36">
        <f>SUMIFS(СВЦЭМ!$D$33:$D$776,СВЦЭМ!$A$33:$A$776,$A114,СВЦЭМ!$B$33:$B$776,C$83)+'СЕТ СН'!$H$14+СВЦЭМ!$D$10+'СЕТ СН'!$H$5-'СЕТ СН'!$H$24</f>
        <v>1964.8600080499998</v>
      </c>
      <c r="D114" s="36">
        <f>SUMIFS(СВЦЭМ!$D$33:$D$776,СВЦЭМ!$A$33:$A$776,$A114,СВЦЭМ!$B$33:$B$776,D$83)+'СЕТ СН'!$H$14+СВЦЭМ!$D$10+'СЕТ СН'!$H$5-'СЕТ СН'!$H$24</f>
        <v>1964.8600080499998</v>
      </c>
      <c r="E114" s="36">
        <f>SUMIFS(СВЦЭМ!$D$33:$D$776,СВЦЭМ!$A$33:$A$776,$A114,СВЦЭМ!$B$33:$B$776,E$83)+'СЕТ СН'!$H$14+СВЦЭМ!$D$10+'СЕТ СН'!$H$5-'СЕТ СН'!$H$24</f>
        <v>1964.8600080499998</v>
      </c>
      <c r="F114" s="36">
        <f>SUMIFS(СВЦЭМ!$D$33:$D$776,СВЦЭМ!$A$33:$A$776,$A114,СВЦЭМ!$B$33:$B$776,F$83)+'СЕТ СН'!$H$14+СВЦЭМ!$D$10+'СЕТ СН'!$H$5-'СЕТ СН'!$H$24</f>
        <v>1964.8600080499998</v>
      </c>
      <c r="G114" s="36">
        <f>SUMIFS(СВЦЭМ!$D$33:$D$776,СВЦЭМ!$A$33:$A$776,$A114,СВЦЭМ!$B$33:$B$776,G$83)+'СЕТ СН'!$H$14+СВЦЭМ!$D$10+'СЕТ СН'!$H$5-'СЕТ СН'!$H$24</f>
        <v>1964.8600080499998</v>
      </c>
      <c r="H114" s="36">
        <f>SUMIFS(СВЦЭМ!$D$33:$D$776,СВЦЭМ!$A$33:$A$776,$A114,СВЦЭМ!$B$33:$B$776,H$83)+'СЕТ СН'!$H$14+СВЦЭМ!$D$10+'СЕТ СН'!$H$5-'СЕТ СН'!$H$24</f>
        <v>1964.8600080499998</v>
      </c>
      <c r="I114" s="36">
        <f>SUMIFS(СВЦЭМ!$D$33:$D$776,СВЦЭМ!$A$33:$A$776,$A114,СВЦЭМ!$B$33:$B$776,I$83)+'СЕТ СН'!$H$14+СВЦЭМ!$D$10+'СЕТ СН'!$H$5-'СЕТ СН'!$H$24</f>
        <v>1964.8600080499998</v>
      </c>
      <c r="J114" s="36">
        <f>SUMIFS(СВЦЭМ!$D$33:$D$776,СВЦЭМ!$A$33:$A$776,$A114,СВЦЭМ!$B$33:$B$776,J$83)+'СЕТ СН'!$H$14+СВЦЭМ!$D$10+'СЕТ СН'!$H$5-'СЕТ СН'!$H$24</f>
        <v>1964.8600080499998</v>
      </c>
      <c r="K114" s="36">
        <f>SUMIFS(СВЦЭМ!$D$33:$D$776,СВЦЭМ!$A$33:$A$776,$A114,СВЦЭМ!$B$33:$B$776,K$83)+'СЕТ СН'!$H$14+СВЦЭМ!$D$10+'СЕТ СН'!$H$5-'СЕТ СН'!$H$24</f>
        <v>1964.8600080499998</v>
      </c>
      <c r="L114" s="36">
        <f>SUMIFS(СВЦЭМ!$D$33:$D$776,СВЦЭМ!$A$33:$A$776,$A114,СВЦЭМ!$B$33:$B$776,L$83)+'СЕТ СН'!$H$14+СВЦЭМ!$D$10+'СЕТ СН'!$H$5-'СЕТ СН'!$H$24</f>
        <v>1964.8600080499998</v>
      </c>
      <c r="M114" s="36">
        <f>SUMIFS(СВЦЭМ!$D$33:$D$776,СВЦЭМ!$A$33:$A$776,$A114,СВЦЭМ!$B$33:$B$776,M$83)+'СЕТ СН'!$H$14+СВЦЭМ!$D$10+'СЕТ СН'!$H$5-'СЕТ СН'!$H$24</f>
        <v>1964.8600080499998</v>
      </c>
      <c r="N114" s="36">
        <f>SUMIFS(СВЦЭМ!$D$33:$D$776,СВЦЭМ!$A$33:$A$776,$A114,СВЦЭМ!$B$33:$B$776,N$83)+'СЕТ СН'!$H$14+СВЦЭМ!$D$10+'СЕТ СН'!$H$5-'СЕТ СН'!$H$24</f>
        <v>1964.8600080499998</v>
      </c>
      <c r="O114" s="36">
        <f>SUMIFS(СВЦЭМ!$D$33:$D$776,СВЦЭМ!$A$33:$A$776,$A114,СВЦЭМ!$B$33:$B$776,O$83)+'СЕТ СН'!$H$14+СВЦЭМ!$D$10+'СЕТ СН'!$H$5-'СЕТ СН'!$H$24</f>
        <v>1964.8600080499998</v>
      </c>
      <c r="P114" s="36">
        <f>SUMIFS(СВЦЭМ!$D$33:$D$776,СВЦЭМ!$A$33:$A$776,$A114,СВЦЭМ!$B$33:$B$776,P$83)+'СЕТ СН'!$H$14+СВЦЭМ!$D$10+'СЕТ СН'!$H$5-'СЕТ СН'!$H$24</f>
        <v>1964.8600080499998</v>
      </c>
      <c r="Q114" s="36">
        <f>SUMIFS(СВЦЭМ!$D$33:$D$776,СВЦЭМ!$A$33:$A$776,$A114,СВЦЭМ!$B$33:$B$776,Q$83)+'СЕТ СН'!$H$14+СВЦЭМ!$D$10+'СЕТ СН'!$H$5-'СЕТ СН'!$H$24</f>
        <v>1964.8600080499998</v>
      </c>
      <c r="R114" s="36">
        <f>SUMIFS(СВЦЭМ!$D$33:$D$776,СВЦЭМ!$A$33:$A$776,$A114,СВЦЭМ!$B$33:$B$776,R$83)+'СЕТ СН'!$H$14+СВЦЭМ!$D$10+'СЕТ СН'!$H$5-'СЕТ СН'!$H$24</f>
        <v>1964.8600080499998</v>
      </c>
      <c r="S114" s="36">
        <f>SUMIFS(СВЦЭМ!$D$33:$D$776,СВЦЭМ!$A$33:$A$776,$A114,СВЦЭМ!$B$33:$B$776,S$83)+'СЕТ СН'!$H$14+СВЦЭМ!$D$10+'СЕТ СН'!$H$5-'СЕТ СН'!$H$24</f>
        <v>1964.8600080499998</v>
      </c>
      <c r="T114" s="36">
        <f>SUMIFS(СВЦЭМ!$D$33:$D$776,СВЦЭМ!$A$33:$A$776,$A114,СВЦЭМ!$B$33:$B$776,T$83)+'СЕТ СН'!$H$14+СВЦЭМ!$D$10+'СЕТ СН'!$H$5-'СЕТ СН'!$H$24</f>
        <v>1964.8600080499998</v>
      </c>
      <c r="U114" s="36">
        <f>SUMIFS(СВЦЭМ!$D$33:$D$776,СВЦЭМ!$A$33:$A$776,$A114,СВЦЭМ!$B$33:$B$776,U$83)+'СЕТ СН'!$H$14+СВЦЭМ!$D$10+'СЕТ СН'!$H$5-'СЕТ СН'!$H$24</f>
        <v>1964.8600080499998</v>
      </c>
      <c r="V114" s="36">
        <f>SUMIFS(СВЦЭМ!$D$33:$D$776,СВЦЭМ!$A$33:$A$776,$A114,СВЦЭМ!$B$33:$B$776,V$83)+'СЕТ СН'!$H$14+СВЦЭМ!$D$10+'СЕТ СН'!$H$5-'СЕТ СН'!$H$24</f>
        <v>1964.8600080499998</v>
      </c>
      <c r="W114" s="36">
        <f>SUMIFS(СВЦЭМ!$D$33:$D$776,СВЦЭМ!$A$33:$A$776,$A114,СВЦЭМ!$B$33:$B$776,W$83)+'СЕТ СН'!$H$14+СВЦЭМ!$D$10+'СЕТ СН'!$H$5-'СЕТ СН'!$H$24</f>
        <v>1964.8600080499998</v>
      </c>
      <c r="X114" s="36">
        <f>SUMIFS(СВЦЭМ!$D$33:$D$776,СВЦЭМ!$A$33:$A$776,$A114,СВЦЭМ!$B$33:$B$776,X$83)+'СЕТ СН'!$H$14+СВЦЭМ!$D$10+'СЕТ СН'!$H$5-'СЕТ СН'!$H$24</f>
        <v>1964.8600080499998</v>
      </c>
      <c r="Y114" s="36">
        <f>SUMIFS(СВЦЭМ!$D$33:$D$776,СВЦЭМ!$A$33:$A$776,$A114,СВЦЭМ!$B$33:$B$776,Y$83)+'СЕТ СН'!$H$14+СВЦЭМ!$D$10+'СЕТ СН'!$H$5-'СЕТ СН'!$H$24</f>
        <v>1964.8600080499998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01.06.2020</v>
      </c>
      <c r="B120" s="36">
        <f>SUMIFS(СВЦЭМ!$D$33:$D$776,СВЦЭМ!$A$33:$A$776,$A120,СВЦЭМ!$B$33:$B$776,B$119)+'СЕТ СН'!$I$14+СВЦЭМ!$D$10+'СЕТ СН'!$I$5-'СЕТ СН'!$I$24</f>
        <v>2838.64646275</v>
      </c>
      <c r="C120" s="36">
        <f>SUMIFS(СВЦЭМ!$D$33:$D$776,СВЦЭМ!$A$33:$A$776,$A120,СВЦЭМ!$B$33:$B$776,C$119)+'СЕТ СН'!$I$14+СВЦЭМ!$D$10+'СЕТ СН'!$I$5-'СЕТ СН'!$I$24</f>
        <v>2850.6996478599999</v>
      </c>
      <c r="D120" s="36">
        <f>SUMIFS(СВЦЭМ!$D$33:$D$776,СВЦЭМ!$A$33:$A$776,$A120,СВЦЭМ!$B$33:$B$776,D$119)+'СЕТ СН'!$I$14+СВЦЭМ!$D$10+'СЕТ СН'!$I$5-'СЕТ СН'!$I$24</f>
        <v>2868.6073816200001</v>
      </c>
      <c r="E120" s="36">
        <f>SUMIFS(СВЦЭМ!$D$33:$D$776,СВЦЭМ!$A$33:$A$776,$A120,СВЦЭМ!$B$33:$B$776,E$119)+'СЕТ СН'!$I$14+СВЦЭМ!$D$10+'СЕТ СН'!$I$5-'СЕТ СН'!$I$24</f>
        <v>2877.0026968000002</v>
      </c>
      <c r="F120" s="36">
        <f>SUMIFS(СВЦЭМ!$D$33:$D$776,СВЦЭМ!$A$33:$A$776,$A120,СВЦЭМ!$B$33:$B$776,F$119)+'СЕТ СН'!$I$14+СВЦЭМ!$D$10+'СЕТ СН'!$I$5-'СЕТ СН'!$I$24</f>
        <v>2876.9360225999999</v>
      </c>
      <c r="G120" s="36">
        <f>SUMIFS(СВЦЭМ!$D$33:$D$776,СВЦЭМ!$A$33:$A$776,$A120,СВЦЭМ!$B$33:$B$776,G$119)+'СЕТ СН'!$I$14+СВЦЭМ!$D$10+'СЕТ СН'!$I$5-'СЕТ СН'!$I$24</f>
        <v>2873.2682662900002</v>
      </c>
      <c r="H120" s="36">
        <f>SUMIFS(СВЦЭМ!$D$33:$D$776,СВЦЭМ!$A$33:$A$776,$A120,СВЦЭМ!$B$33:$B$776,H$119)+'СЕТ СН'!$I$14+СВЦЭМ!$D$10+'СЕТ СН'!$I$5-'СЕТ СН'!$I$24</f>
        <v>2856.9005933799999</v>
      </c>
      <c r="I120" s="36">
        <f>SUMIFS(СВЦЭМ!$D$33:$D$776,СВЦЭМ!$A$33:$A$776,$A120,СВЦЭМ!$B$33:$B$776,I$119)+'СЕТ СН'!$I$14+СВЦЭМ!$D$10+'СЕТ СН'!$I$5-'СЕТ СН'!$I$24</f>
        <v>2845.9276334699998</v>
      </c>
      <c r="J120" s="36">
        <f>SUMIFS(СВЦЭМ!$D$33:$D$776,СВЦЭМ!$A$33:$A$776,$A120,СВЦЭМ!$B$33:$B$776,J$119)+'СЕТ СН'!$I$14+СВЦЭМ!$D$10+'СЕТ СН'!$I$5-'СЕТ СН'!$I$24</f>
        <v>2809.55154111</v>
      </c>
      <c r="K120" s="36">
        <f>SUMIFS(СВЦЭМ!$D$33:$D$776,СВЦЭМ!$A$33:$A$776,$A120,СВЦЭМ!$B$33:$B$776,K$119)+'СЕТ СН'!$I$14+СВЦЭМ!$D$10+'СЕТ СН'!$I$5-'СЕТ СН'!$I$24</f>
        <v>2747.7656101100001</v>
      </c>
      <c r="L120" s="36">
        <f>SUMIFS(СВЦЭМ!$D$33:$D$776,СВЦЭМ!$A$33:$A$776,$A120,СВЦЭМ!$B$33:$B$776,L$119)+'СЕТ СН'!$I$14+СВЦЭМ!$D$10+'СЕТ СН'!$I$5-'СЕТ СН'!$I$24</f>
        <v>2773.0297763100002</v>
      </c>
      <c r="M120" s="36">
        <f>SUMIFS(СВЦЭМ!$D$33:$D$776,СВЦЭМ!$A$33:$A$776,$A120,СВЦЭМ!$B$33:$B$776,M$119)+'СЕТ СН'!$I$14+СВЦЭМ!$D$10+'СЕТ СН'!$I$5-'СЕТ СН'!$I$24</f>
        <v>2790.9563500700001</v>
      </c>
      <c r="N120" s="36">
        <f>SUMIFS(СВЦЭМ!$D$33:$D$776,СВЦЭМ!$A$33:$A$776,$A120,СВЦЭМ!$B$33:$B$776,N$119)+'СЕТ СН'!$I$14+СВЦЭМ!$D$10+'СЕТ СН'!$I$5-'СЕТ СН'!$I$24</f>
        <v>2786.04225679</v>
      </c>
      <c r="O120" s="36">
        <f>SUMIFS(СВЦЭМ!$D$33:$D$776,СВЦЭМ!$A$33:$A$776,$A120,СВЦЭМ!$B$33:$B$776,O$119)+'СЕТ СН'!$I$14+СВЦЭМ!$D$10+'СЕТ СН'!$I$5-'СЕТ СН'!$I$24</f>
        <v>2772.8847714799999</v>
      </c>
      <c r="P120" s="36">
        <f>SUMIFS(СВЦЭМ!$D$33:$D$776,СВЦЭМ!$A$33:$A$776,$A120,СВЦЭМ!$B$33:$B$776,P$119)+'СЕТ СН'!$I$14+СВЦЭМ!$D$10+'СЕТ СН'!$I$5-'СЕТ СН'!$I$24</f>
        <v>2765.8883171400003</v>
      </c>
      <c r="Q120" s="36">
        <f>SUMIFS(СВЦЭМ!$D$33:$D$776,СВЦЭМ!$A$33:$A$776,$A120,СВЦЭМ!$B$33:$B$776,Q$119)+'СЕТ СН'!$I$14+СВЦЭМ!$D$10+'СЕТ СН'!$I$5-'СЕТ СН'!$I$24</f>
        <v>2769.7871366999998</v>
      </c>
      <c r="R120" s="36">
        <f>SUMIFS(СВЦЭМ!$D$33:$D$776,СВЦЭМ!$A$33:$A$776,$A120,СВЦЭМ!$B$33:$B$776,R$119)+'СЕТ СН'!$I$14+СВЦЭМ!$D$10+'СЕТ СН'!$I$5-'СЕТ СН'!$I$24</f>
        <v>2763.5259343600001</v>
      </c>
      <c r="S120" s="36">
        <f>SUMIFS(СВЦЭМ!$D$33:$D$776,СВЦЭМ!$A$33:$A$776,$A120,СВЦЭМ!$B$33:$B$776,S$119)+'СЕТ СН'!$I$14+СВЦЭМ!$D$10+'СЕТ СН'!$I$5-'СЕТ СН'!$I$24</f>
        <v>2767.0289756399998</v>
      </c>
      <c r="T120" s="36">
        <f>SUMIFS(СВЦЭМ!$D$33:$D$776,СВЦЭМ!$A$33:$A$776,$A120,СВЦЭМ!$B$33:$B$776,T$119)+'СЕТ СН'!$I$14+СВЦЭМ!$D$10+'СЕТ СН'!$I$5-'СЕТ СН'!$I$24</f>
        <v>2776.2117974900002</v>
      </c>
      <c r="U120" s="36">
        <f>SUMIFS(СВЦЭМ!$D$33:$D$776,СВЦЭМ!$A$33:$A$776,$A120,СВЦЭМ!$B$33:$B$776,U$119)+'СЕТ СН'!$I$14+СВЦЭМ!$D$10+'СЕТ СН'!$I$5-'СЕТ СН'!$I$24</f>
        <v>2752.1887285600001</v>
      </c>
      <c r="V120" s="36">
        <f>SUMIFS(СВЦЭМ!$D$33:$D$776,СВЦЭМ!$A$33:$A$776,$A120,СВЦЭМ!$B$33:$B$776,V$119)+'СЕТ СН'!$I$14+СВЦЭМ!$D$10+'СЕТ СН'!$I$5-'СЕТ СН'!$I$24</f>
        <v>2766.4578360200003</v>
      </c>
      <c r="W120" s="36">
        <f>SUMIFS(СВЦЭМ!$D$33:$D$776,СВЦЭМ!$A$33:$A$776,$A120,СВЦЭМ!$B$33:$B$776,W$119)+'СЕТ СН'!$I$14+СВЦЭМ!$D$10+'СЕТ СН'!$I$5-'СЕТ СН'!$I$24</f>
        <v>2789.7204957600002</v>
      </c>
      <c r="X120" s="36">
        <f>SUMIFS(СВЦЭМ!$D$33:$D$776,СВЦЭМ!$A$33:$A$776,$A120,СВЦЭМ!$B$33:$B$776,X$119)+'СЕТ СН'!$I$14+СВЦЭМ!$D$10+'СЕТ СН'!$I$5-'СЕТ СН'!$I$24</f>
        <v>2762.1810949599999</v>
      </c>
      <c r="Y120" s="36">
        <f>SUMIFS(СВЦЭМ!$D$33:$D$776,СВЦЭМ!$A$33:$A$776,$A120,СВЦЭМ!$B$33:$B$776,Y$119)+'СЕТ СН'!$I$14+СВЦЭМ!$D$10+'СЕТ СН'!$I$5-'СЕТ СН'!$I$24</f>
        <v>2792.95482477</v>
      </c>
      <c r="AA120" s="45"/>
    </row>
    <row r="121" spans="1:27" ht="15.75" x14ac:dyDescent="0.2">
      <c r="A121" s="35">
        <f>A120+1</f>
        <v>43984</v>
      </c>
      <c r="B121" s="36">
        <f>SUMIFS(СВЦЭМ!$D$33:$D$776,СВЦЭМ!$A$33:$A$776,$A121,СВЦЭМ!$B$33:$B$776,B$119)+'СЕТ СН'!$I$14+СВЦЭМ!$D$10+'СЕТ СН'!$I$5-'СЕТ СН'!$I$24</f>
        <v>2814.88489196</v>
      </c>
      <c r="C121" s="36">
        <f>SUMIFS(СВЦЭМ!$D$33:$D$776,СВЦЭМ!$A$33:$A$776,$A121,СВЦЭМ!$B$33:$B$776,C$119)+'СЕТ СН'!$I$14+СВЦЭМ!$D$10+'СЕТ СН'!$I$5-'СЕТ СН'!$I$24</f>
        <v>2861.1955292299999</v>
      </c>
      <c r="D121" s="36">
        <f>SUMIFS(СВЦЭМ!$D$33:$D$776,СВЦЭМ!$A$33:$A$776,$A121,СВЦЭМ!$B$33:$B$776,D$119)+'СЕТ СН'!$I$14+СВЦЭМ!$D$10+'СЕТ СН'!$I$5-'СЕТ СН'!$I$24</f>
        <v>2890.2881156900003</v>
      </c>
      <c r="E121" s="36">
        <f>SUMIFS(СВЦЭМ!$D$33:$D$776,СВЦЭМ!$A$33:$A$776,$A121,СВЦЭМ!$B$33:$B$776,E$119)+'СЕТ СН'!$I$14+СВЦЭМ!$D$10+'СЕТ СН'!$I$5-'СЕТ СН'!$I$24</f>
        <v>2899.09199614</v>
      </c>
      <c r="F121" s="36">
        <f>SUMIFS(СВЦЭМ!$D$33:$D$776,СВЦЭМ!$A$33:$A$776,$A121,СВЦЭМ!$B$33:$B$776,F$119)+'СЕТ СН'!$I$14+СВЦЭМ!$D$10+'СЕТ СН'!$I$5-'СЕТ СН'!$I$24</f>
        <v>2902.6093814200003</v>
      </c>
      <c r="G121" s="36">
        <f>SUMIFS(СВЦЭМ!$D$33:$D$776,СВЦЭМ!$A$33:$A$776,$A121,СВЦЭМ!$B$33:$B$776,G$119)+'СЕТ СН'!$I$14+СВЦЭМ!$D$10+'СЕТ СН'!$I$5-'СЕТ СН'!$I$24</f>
        <v>2897.9607803899999</v>
      </c>
      <c r="H121" s="36">
        <f>SUMIFS(СВЦЭМ!$D$33:$D$776,СВЦЭМ!$A$33:$A$776,$A121,СВЦЭМ!$B$33:$B$776,H$119)+'СЕТ СН'!$I$14+СВЦЭМ!$D$10+'СЕТ СН'!$I$5-'СЕТ СН'!$I$24</f>
        <v>2854.0535421899999</v>
      </c>
      <c r="I121" s="36">
        <f>SUMIFS(СВЦЭМ!$D$33:$D$776,СВЦЭМ!$A$33:$A$776,$A121,СВЦЭМ!$B$33:$B$776,I$119)+'СЕТ СН'!$I$14+СВЦЭМ!$D$10+'СЕТ СН'!$I$5-'СЕТ СН'!$I$24</f>
        <v>2804.5853179699998</v>
      </c>
      <c r="J121" s="36">
        <f>SUMIFS(СВЦЭМ!$D$33:$D$776,СВЦЭМ!$A$33:$A$776,$A121,СВЦЭМ!$B$33:$B$776,J$119)+'СЕТ СН'!$I$14+СВЦЭМ!$D$10+'СЕТ СН'!$I$5-'СЕТ СН'!$I$24</f>
        <v>2825.5008387600001</v>
      </c>
      <c r="K121" s="36">
        <f>SUMIFS(СВЦЭМ!$D$33:$D$776,СВЦЭМ!$A$33:$A$776,$A121,СВЦЭМ!$B$33:$B$776,K$119)+'СЕТ СН'!$I$14+СВЦЭМ!$D$10+'СЕТ СН'!$I$5-'СЕТ СН'!$I$24</f>
        <v>2821.4083367799999</v>
      </c>
      <c r="L121" s="36">
        <f>SUMIFS(СВЦЭМ!$D$33:$D$776,СВЦЭМ!$A$33:$A$776,$A121,СВЦЭМ!$B$33:$B$776,L$119)+'СЕТ СН'!$I$14+СВЦЭМ!$D$10+'СЕТ СН'!$I$5-'СЕТ СН'!$I$24</f>
        <v>2810.2328662999998</v>
      </c>
      <c r="M121" s="36">
        <f>SUMIFS(СВЦЭМ!$D$33:$D$776,СВЦЭМ!$A$33:$A$776,$A121,СВЦЭМ!$B$33:$B$776,M$119)+'СЕТ СН'!$I$14+СВЦЭМ!$D$10+'СЕТ СН'!$I$5-'СЕТ СН'!$I$24</f>
        <v>2786.9789000599999</v>
      </c>
      <c r="N121" s="36">
        <f>SUMIFS(СВЦЭМ!$D$33:$D$776,СВЦЭМ!$A$33:$A$776,$A121,СВЦЭМ!$B$33:$B$776,N$119)+'СЕТ СН'!$I$14+СВЦЭМ!$D$10+'СЕТ СН'!$I$5-'СЕТ СН'!$I$24</f>
        <v>2781.01256083</v>
      </c>
      <c r="O121" s="36">
        <f>SUMIFS(СВЦЭМ!$D$33:$D$776,СВЦЭМ!$A$33:$A$776,$A121,СВЦЭМ!$B$33:$B$776,O$119)+'СЕТ СН'!$I$14+СВЦЭМ!$D$10+'СЕТ СН'!$I$5-'СЕТ СН'!$I$24</f>
        <v>2782.13341029</v>
      </c>
      <c r="P121" s="36">
        <f>SUMIFS(СВЦЭМ!$D$33:$D$776,СВЦЭМ!$A$33:$A$776,$A121,СВЦЭМ!$B$33:$B$776,P$119)+'СЕТ СН'!$I$14+СВЦЭМ!$D$10+'СЕТ СН'!$I$5-'СЕТ СН'!$I$24</f>
        <v>2796.0833906799999</v>
      </c>
      <c r="Q121" s="36">
        <f>SUMIFS(СВЦЭМ!$D$33:$D$776,СВЦЭМ!$A$33:$A$776,$A121,СВЦЭМ!$B$33:$B$776,Q$119)+'СЕТ СН'!$I$14+СВЦЭМ!$D$10+'СЕТ СН'!$I$5-'СЕТ СН'!$I$24</f>
        <v>2792.28278942</v>
      </c>
      <c r="R121" s="36">
        <f>SUMIFS(СВЦЭМ!$D$33:$D$776,СВЦЭМ!$A$33:$A$776,$A121,СВЦЭМ!$B$33:$B$776,R$119)+'СЕТ СН'!$I$14+СВЦЭМ!$D$10+'СЕТ СН'!$I$5-'СЕТ СН'!$I$24</f>
        <v>2782.4611602800001</v>
      </c>
      <c r="S121" s="36">
        <f>SUMIFS(СВЦЭМ!$D$33:$D$776,СВЦЭМ!$A$33:$A$776,$A121,СВЦЭМ!$B$33:$B$776,S$119)+'СЕТ СН'!$I$14+СВЦЭМ!$D$10+'СЕТ СН'!$I$5-'СЕТ СН'!$I$24</f>
        <v>2793.6831262300002</v>
      </c>
      <c r="T121" s="36">
        <f>SUMIFS(СВЦЭМ!$D$33:$D$776,СВЦЭМ!$A$33:$A$776,$A121,СВЦЭМ!$B$33:$B$776,T$119)+'СЕТ СН'!$I$14+СВЦЭМ!$D$10+'СЕТ СН'!$I$5-'СЕТ СН'!$I$24</f>
        <v>2805.7322939000001</v>
      </c>
      <c r="U121" s="36">
        <f>SUMIFS(СВЦЭМ!$D$33:$D$776,СВЦЭМ!$A$33:$A$776,$A121,СВЦЭМ!$B$33:$B$776,U$119)+'СЕТ СН'!$I$14+СВЦЭМ!$D$10+'СЕТ СН'!$I$5-'СЕТ СН'!$I$24</f>
        <v>2790.1206037100001</v>
      </c>
      <c r="V121" s="36">
        <f>SUMIFS(СВЦЭМ!$D$33:$D$776,СВЦЭМ!$A$33:$A$776,$A121,СВЦЭМ!$B$33:$B$776,V$119)+'СЕТ СН'!$I$14+СВЦЭМ!$D$10+'СЕТ СН'!$I$5-'СЕТ СН'!$I$24</f>
        <v>2795.0665364000001</v>
      </c>
      <c r="W121" s="36">
        <f>SUMIFS(СВЦЭМ!$D$33:$D$776,СВЦЭМ!$A$33:$A$776,$A121,СВЦЭМ!$B$33:$B$776,W$119)+'СЕТ СН'!$I$14+СВЦЭМ!$D$10+'СЕТ СН'!$I$5-'СЕТ СН'!$I$24</f>
        <v>2789.8420100399999</v>
      </c>
      <c r="X121" s="36">
        <f>SUMIFS(СВЦЭМ!$D$33:$D$776,СВЦЭМ!$A$33:$A$776,$A121,СВЦЭМ!$B$33:$B$776,X$119)+'СЕТ СН'!$I$14+СВЦЭМ!$D$10+'СЕТ СН'!$I$5-'СЕТ СН'!$I$24</f>
        <v>2763.1774973800002</v>
      </c>
      <c r="Y121" s="36">
        <f>SUMIFS(СВЦЭМ!$D$33:$D$776,СВЦЭМ!$A$33:$A$776,$A121,СВЦЭМ!$B$33:$B$776,Y$119)+'СЕТ СН'!$I$14+СВЦЭМ!$D$10+'СЕТ СН'!$I$5-'СЕТ СН'!$I$24</f>
        <v>2761.5430876800001</v>
      </c>
    </row>
    <row r="122" spans="1:27" ht="15.75" x14ac:dyDescent="0.2">
      <c r="A122" s="35">
        <f t="shared" ref="A122:A150" si="3">A121+1</f>
        <v>43985</v>
      </c>
      <c r="B122" s="36">
        <f>SUMIFS(СВЦЭМ!$D$33:$D$776,СВЦЭМ!$A$33:$A$776,$A122,СВЦЭМ!$B$33:$B$776,B$119)+'СЕТ СН'!$I$14+СВЦЭМ!$D$10+'СЕТ СН'!$I$5-'СЕТ СН'!$I$24</f>
        <v>2878.4390229700002</v>
      </c>
      <c r="C122" s="36">
        <f>SUMIFS(СВЦЭМ!$D$33:$D$776,СВЦЭМ!$A$33:$A$776,$A122,СВЦЭМ!$B$33:$B$776,C$119)+'СЕТ СН'!$I$14+СВЦЭМ!$D$10+'СЕТ СН'!$I$5-'СЕТ СН'!$I$24</f>
        <v>2904.1468988699999</v>
      </c>
      <c r="D122" s="36">
        <f>SUMIFS(СВЦЭМ!$D$33:$D$776,СВЦЭМ!$A$33:$A$776,$A122,СВЦЭМ!$B$33:$B$776,D$119)+'СЕТ СН'!$I$14+СВЦЭМ!$D$10+'СЕТ СН'!$I$5-'СЕТ СН'!$I$24</f>
        <v>2907.58138693</v>
      </c>
      <c r="E122" s="36">
        <f>SUMIFS(СВЦЭМ!$D$33:$D$776,СВЦЭМ!$A$33:$A$776,$A122,СВЦЭМ!$B$33:$B$776,E$119)+'СЕТ СН'!$I$14+СВЦЭМ!$D$10+'СЕТ СН'!$I$5-'СЕТ СН'!$I$24</f>
        <v>2908.5219585599998</v>
      </c>
      <c r="F122" s="36">
        <f>SUMIFS(СВЦЭМ!$D$33:$D$776,СВЦЭМ!$A$33:$A$776,$A122,СВЦЭМ!$B$33:$B$776,F$119)+'СЕТ СН'!$I$14+СВЦЭМ!$D$10+'СЕТ СН'!$I$5-'СЕТ СН'!$I$24</f>
        <v>2904.84456069</v>
      </c>
      <c r="G122" s="36">
        <f>SUMIFS(СВЦЭМ!$D$33:$D$776,СВЦЭМ!$A$33:$A$776,$A122,СВЦЭМ!$B$33:$B$776,G$119)+'СЕТ СН'!$I$14+СВЦЭМ!$D$10+'СЕТ СН'!$I$5-'СЕТ СН'!$I$24</f>
        <v>2905.1254163000003</v>
      </c>
      <c r="H122" s="36">
        <f>SUMIFS(СВЦЭМ!$D$33:$D$776,СВЦЭМ!$A$33:$A$776,$A122,СВЦЭМ!$B$33:$B$776,H$119)+'СЕТ СН'!$I$14+СВЦЭМ!$D$10+'СЕТ СН'!$I$5-'СЕТ СН'!$I$24</f>
        <v>2905.1733579900001</v>
      </c>
      <c r="I122" s="36">
        <f>SUMIFS(СВЦЭМ!$D$33:$D$776,СВЦЭМ!$A$33:$A$776,$A122,СВЦЭМ!$B$33:$B$776,I$119)+'СЕТ СН'!$I$14+СВЦЭМ!$D$10+'СЕТ СН'!$I$5-'СЕТ СН'!$I$24</f>
        <v>2869.4798334799998</v>
      </c>
      <c r="J122" s="36">
        <f>SUMIFS(СВЦЭМ!$D$33:$D$776,СВЦЭМ!$A$33:$A$776,$A122,СВЦЭМ!$B$33:$B$776,J$119)+'СЕТ СН'!$I$14+СВЦЭМ!$D$10+'СЕТ СН'!$I$5-'СЕТ СН'!$I$24</f>
        <v>2881.3640369300001</v>
      </c>
      <c r="K122" s="36">
        <f>SUMIFS(СВЦЭМ!$D$33:$D$776,СВЦЭМ!$A$33:$A$776,$A122,СВЦЭМ!$B$33:$B$776,K$119)+'СЕТ СН'!$I$14+СВЦЭМ!$D$10+'СЕТ СН'!$I$5-'СЕТ СН'!$I$24</f>
        <v>2874.78684342</v>
      </c>
      <c r="L122" s="36">
        <f>SUMIFS(СВЦЭМ!$D$33:$D$776,СВЦЭМ!$A$33:$A$776,$A122,СВЦЭМ!$B$33:$B$776,L$119)+'СЕТ СН'!$I$14+СВЦЭМ!$D$10+'СЕТ СН'!$I$5-'СЕТ СН'!$I$24</f>
        <v>2827.19078012</v>
      </c>
      <c r="M122" s="36">
        <f>SUMIFS(СВЦЭМ!$D$33:$D$776,СВЦЭМ!$A$33:$A$776,$A122,СВЦЭМ!$B$33:$B$776,M$119)+'СЕТ СН'!$I$14+СВЦЭМ!$D$10+'СЕТ СН'!$I$5-'СЕТ СН'!$I$24</f>
        <v>2775.7077588100001</v>
      </c>
      <c r="N122" s="36">
        <f>SUMIFS(СВЦЭМ!$D$33:$D$776,СВЦЭМ!$A$33:$A$776,$A122,СВЦЭМ!$B$33:$B$776,N$119)+'СЕТ СН'!$I$14+СВЦЭМ!$D$10+'СЕТ СН'!$I$5-'СЕТ СН'!$I$24</f>
        <v>2759.5741424900002</v>
      </c>
      <c r="O122" s="36">
        <f>SUMIFS(СВЦЭМ!$D$33:$D$776,СВЦЭМ!$A$33:$A$776,$A122,СВЦЭМ!$B$33:$B$776,O$119)+'СЕТ СН'!$I$14+СВЦЭМ!$D$10+'СЕТ СН'!$I$5-'СЕТ СН'!$I$24</f>
        <v>2760.4989076299998</v>
      </c>
      <c r="P122" s="36">
        <f>SUMIFS(СВЦЭМ!$D$33:$D$776,СВЦЭМ!$A$33:$A$776,$A122,СВЦЭМ!$B$33:$B$776,P$119)+'СЕТ СН'!$I$14+СВЦЭМ!$D$10+'СЕТ СН'!$I$5-'СЕТ СН'!$I$24</f>
        <v>2766.5159754300003</v>
      </c>
      <c r="Q122" s="36">
        <f>SUMIFS(СВЦЭМ!$D$33:$D$776,СВЦЭМ!$A$33:$A$776,$A122,СВЦЭМ!$B$33:$B$776,Q$119)+'СЕТ СН'!$I$14+СВЦЭМ!$D$10+'СЕТ СН'!$I$5-'СЕТ СН'!$I$24</f>
        <v>2766.89969002</v>
      </c>
      <c r="R122" s="36">
        <f>SUMIFS(СВЦЭМ!$D$33:$D$776,СВЦЭМ!$A$33:$A$776,$A122,СВЦЭМ!$B$33:$B$776,R$119)+'СЕТ СН'!$I$14+СВЦЭМ!$D$10+'СЕТ СН'!$I$5-'СЕТ СН'!$I$24</f>
        <v>2761.7051599000001</v>
      </c>
      <c r="S122" s="36">
        <f>SUMIFS(СВЦЭМ!$D$33:$D$776,СВЦЭМ!$A$33:$A$776,$A122,СВЦЭМ!$B$33:$B$776,S$119)+'СЕТ СН'!$I$14+СВЦЭМ!$D$10+'СЕТ СН'!$I$5-'СЕТ СН'!$I$24</f>
        <v>2759.8566150199999</v>
      </c>
      <c r="T122" s="36">
        <f>SUMIFS(СВЦЭМ!$D$33:$D$776,СВЦЭМ!$A$33:$A$776,$A122,СВЦЭМ!$B$33:$B$776,T$119)+'СЕТ СН'!$I$14+СВЦЭМ!$D$10+'СЕТ СН'!$I$5-'СЕТ СН'!$I$24</f>
        <v>2787.9456133499998</v>
      </c>
      <c r="U122" s="36">
        <f>SUMIFS(СВЦЭМ!$D$33:$D$776,СВЦЭМ!$A$33:$A$776,$A122,СВЦЭМ!$B$33:$B$776,U$119)+'СЕТ СН'!$I$14+СВЦЭМ!$D$10+'СЕТ СН'!$I$5-'СЕТ СН'!$I$24</f>
        <v>2756.2517794800001</v>
      </c>
      <c r="V122" s="36">
        <f>SUMIFS(СВЦЭМ!$D$33:$D$776,СВЦЭМ!$A$33:$A$776,$A122,СВЦЭМ!$B$33:$B$776,V$119)+'СЕТ СН'!$I$14+СВЦЭМ!$D$10+'СЕТ СН'!$I$5-'СЕТ СН'!$I$24</f>
        <v>2704.0771944600001</v>
      </c>
      <c r="W122" s="36">
        <f>SUMIFS(СВЦЭМ!$D$33:$D$776,СВЦЭМ!$A$33:$A$776,$A122,СВЦЭМ!$B$33:$B$776,W$119)+'СЕТ СН'!$I$14+СВЦЭМ!$D$10+'СЕТ СН'!$I$5-'СЕТ СН'!$I$24</f>
        <v>2699.32302458</v>
      </c>
      <c r="X122" s="36">
        <f>SUMIFS(СВЦЭМ!$D$33:$D$776,СВЦЭМ!$A$33:$A$776,$A122,СВЦЭМ!$B$33:$B$776,X$119)+'СЕТ СН'!$I$14+СВЦЭМ!$D$10+'СЕТ СН'!$I$5-'СЕТ СН'!$I$24</f>
        <v>2751.2914133600002</v>
      </c>
      <c r="Y122" s="36">
        <f>SUMIFS(СВЦЭМ!$D$33:$D$776,СВЦЭМ!$A$33:$A$776,$A122,СВЦЭМ!$B$33:$B$776,Y$119)+'СЕТ СН'!$I$14+СВЦЭМ!$D$10+'СЕТ СН'!$I$5-'СЕТ СН'!$I$24</f>
        <v>2821.3381654599998</v>
      </c>
    </row>
    <row r="123" spans="1:27" ht="15.75" x14ac:dyDescent="0.2">
      <c r="A123" s="35">
        <f t="shared" si="3"/>
        <v>43986</v>
      </c>
      <c r="B123" s="36">
        <f>SUMIFS(СВЦЭМ!$D$33:$D$776,СВЦЭМ!$A$33:$A$776,$A123,СВЦЭМ!$B$33:$B$776,B$119)+'СЕТ СН'!$I$14+СВЦЭМ!$D$10+'СЕТ СН'!$I$5-'СЕТ СН'!$I$24</f>
        <v>2908.2587890899999</v>
      </c>
      <c r="C123" s="36">
        <f>SUMIFS(СВЦЭМ!$D$33:$D$776,СВЦЭМ!$A$33:$A$776,$A123,СВЦЭМ!$B$33:$B$776,C$119)+'СЕТ СН'!$I$14+СВЦЭМ!$D$10+'СЕТ СН'!$I$5-'СЕТ СН'!$I$24</f>
        <v>2927.0959558899999</v>
      </c>
      <c r="D123" s="36">
        <f>SUMIFS(СВЦЭМ!$D$33:$D$776,СВЦЭМ!$A$33:$A$776,$A123,СВЦЭМ!$B$33:$B$776,D$119)+'СЕТ СН'!$I$14+СВЦЭМ!$D$10+'СЕТ СН'!$I$5-'СЕТ СН'!$I$24</f>
        <v>2939.35816823</v>
      </c>
      <c r="E123" s="36">
        <f>SUMIFS(СВЦЭМ!$D$33:$D$776,СВЦЭМ!$A$33:$A$776,$A123,СВЦЭМ!$B$33:$B$776,E$119)+'СЕТ СН'!$I$14+СВЦЭМ!$D$10+'СЕТ СН'!$I$5-'СЕТ СН'!$I$24</f>
        <v>2945.8260934899999</v>
      </c>
      <c r="F123" s="36">
        <f>SUMIFS(СВЦЭМ!$D$33:$D$776,СВЦЭМ!$A$33:$A$776,$A123,СВЦЭМ!$B$33:$B$776,F$119)+'СЕТ СН'!$I$14+СВЦЭМ!$D$10+'СЕТ СН'!$I$5-'СЕТ СН'!$I$24</f>
        <v>2954.3287780599999</v>
      </c>
      <c r="G123" s="36">
        <f>SUMIFS(СВЦЭМ!$D$33:$D$776,СВЦЭМ!$A$33:$A$776,$A123,СВЦЭМ!$B$33:$B$776,G$119)+'СЕТ СН'!$I$14+СВЦЭМ!$D$10+'СЕТ СН'!$I$5-'СЕТ СН'!$I$24</f>
        <v>2955.6637466500001</v>
      </c>
      <c r="H123" s="36">
        <f>SUMIFS(СВЦЭМ!$D$33:$D$776,СВЦЭМ!$A$33:$A$776,$A123,СВЦЭМ!$B$33:$B$776,H$119)+'СЕТ СН'!$I$14+СВЦЭМ!$D$10+'СЕТ СН'!$I$5-'СЕТ СН'!$I$24</f>
        <v>2951.7691381700001</v>
      </c>
      <c r="I123" s="36">
        <f>SUMIFS(СВЦЭМ!$D$33:$D$776,СВЦЭМ!$A$33:$A$776,$A123,СВЦЭМ!$B$33:$B$776,I$119)+'СЕТ СН'!$I$14+СВЦЭМ!$D$10+'СЕТ СН'!$I$5-'СЕТ СН'!$I$24</f>
        <v>2907.1821904799999</v>
      </c>
      <c r="J123" s="36">
        <f>SUMIFS(СВЦЭМ!$D$33:$D$776,СВЦЭМ!$A$33:$A$776,$A123,СВЦЭМ!$B$33:$B$776,J$119)+'СЕТ СН'!$I$14+СВЦЭМ!$D$10+'СЕТ СН'!$I$5-'СЕТ СН'!$I$24</f>
        <v>2901.6172740500001</v>
      </c>
      <c r="K123" s="36">
        <f>SUMIFS(СВЦЭМ!$D$33:$D$776,СВЦЭМ!$A$33:$A$776,$A123,СВЦЭМ!$B$33:$B$776,K$119)+'СЕТ СН'!$I$14+СВЦЭМ!$D$10+'СЕТ СН'!$I$5-'СЕТ СН'!$I$24</f>
        <v>2872.38242502</v>
      </c>
      <c r="L123" s="36">
        <f>SUMIFS(СВЦЭМ!$D$33:$D$776,СВЦЭМ!$A$33:$A$776,$A123,СВЦЭМ!$B$33:$B$776,L$119)+'СЕТ СН'!$I$14+СВЦЭМ!$D$10+'СЕТ СН'!$I$5-'СЕТ СН'!$I$24</f>
        <v>2836.1288571700002</v>
      </c>
      <c r="M123" s="36">
        <f>SUMIFS(СВЦЭМ!$D$33:$D$776,СВЦЭМ!$A$33:$A$776,$A123,СВЦЭМ!$B$33:$B$776,M$119)+'СЕТ СН'!$I$14+СВЦЭМ!$D$10+'СЕТ СН'!$I$5-'СЕТ СН'!$I$24</f>
        <v>2803.00518087</v>
      </c>
      <c r="N123" s="36">
        <f>SUMIFS(СВЦЭМ!$D$33:$D$776,СВЦЭМ!$A$33:$A$776,$A123,СВЦЭМ!$B$33:$B$776,N$119)+'СЕТ СН'!$I$14+СВЦЭМ!$D$10+'СЕТ СН'!$I$5-'СЕТ СН'!$I$24</f>
        <v>2803.43386818</v>
      </c>
      <c r="O123" s="36">
        <f>SUMIFS(СВЦЭМ!$D$33:$D$776,СВЦЭМ!$A$33:$A$776,$A123,СВЦЭМ!$B$33:$B$776,O$119)+'СЕТ СН'!$I$14+СВЦЭМ!$D$10+'СЕТ СН'!$I$5-'СЕТ СН'!$I$24</f>
        <v>2808.3521189000003</v>
      </c>
      <c r="P123" s="36">
        <f>SUMIFS(СВЦЭМ!$D$33:$D$776,СВЦЭМ!$A$33:$A$776,$A123,СВЦЭМ!$B$33:$B$776,P$119)+'СЕТ СН'!$I$14+СВЦЭМ!$D$10+'СЕТ СН'!$I$5-'СЕТ СН'!$I$24</f>
        <v>2813.0670021699998</v>
      </c>
      <c r="Q123" s="36">
        <f>SUMIFS(СВЦЭМ!$D$33:$D$776,СВЦЭМ!$A$33:$A$776,$A123,СВЦЭМ!$B$33:$B$776,Q$119)+'СЕТ СН'!$I$14+СВЦЭМ!$D$10+'СЕТ СН'!$I$5-'СЕТ СН'!$I$24</f>
        <v>2805.17063405</v>
      </c>
      <c r="R123" s="36">
        <f>SUMIFS(СВЦЭМ!$D$33:$D$776,СВЦЭМ!$A$33:$A$776,$A123,СВЦЭМ!$B$33:$B$776,R$119)+'СЕТ СН'!$I$14+СВЦЭМ!$D$10+'СЕТ СН'!$I$5-'СЕТ СН'!$I$24</f>
        <v>2802.55858283</v>
      </c>
      <c r="S123" s="36">
        <f>SUMIFS(СВЦЭМ!$D$33:$D$776,СВЦЭМ!$A$33:$A$776,$A123,СВЦЭМ!$B$33:$B$776,S$119)+'СЕТ СН'!$I$14+СВЦЭМ!$D$10+'СЕТ СН'!$I$5-'СЕТ СН'!$I$24</f>
        <v>2805.82487575</v>
      </c>
      <c r="T123" s="36">
        <f>SUMIFS(СВЦЭМ!$D$33:$D$776,СВЦЭМ!$A$33:$A$776,$A123,СВЦЭМ!$B$33:$B$776,T$119)+'СЕТ СН'!$I$14+СВЦЭМ!$D$10+'СЕТ СН'!$I$5-'СЕТ СН'!$I$24</f>
        <v>2788.83222643</v>
      </c>
      <c r="U123" s="36">
        <f>SUMIFS(СВЦЭМ!$D$33:$D$776,СВЦЭМ!$A$33:$A$776,$A123,СВЦЭМ!$B$33:$B$776,U$119)+'СЕТ СН'!$I$14+СВЦЭМ!$D$10+'СЕТ СН'!$I$5-'СЕТ СН'!$I$24</f>
        <v>2743.3707219600001</v>
      </c>
      <c r="V123" s="36">
        <f>SUMIFS(СВЦЭМ!$D$33:$D$776,СВЦЭМ!$A$33:$A$776,$A123,СВЦЭМ!$B$33:$B$776,V$119)+'СЕТ СН'!$I$14+СВЦЭМ!$D$10+'СЕТ СН'!$I$5-'СЕТ СН'!$I$24</f>
        <v>2735.1359403800002</v>
      </c>
      <c r="W123" s="36">
        <f>SUMIFS(СВЦЭМ!$D$33:$D$776,СВЦЭМ!$A$33:$A$776,$A123,СВЦЭМ!$B$33:$B$776,W$119)+'СЕТ СН'!$I$14+СВЦЭМ!$D$10+'СЕТ СН'!$I$5-'СЕТ СН'!$I$24</f>
        <v>2727.84846939</v>
      </c>
      <c r="X123" s="36">
        <f>SUMIFS(СВЦЭМ!$D$33:$D$776,СВЦЭМ!$A$33:$A$776,$A123,СВЦЭМ!$B$33:$B$776,X$119)+'СЕТ СН'!$I$14+СВЦЭМ!$D$10+'СЕТ СН'!$I$5-'СЕТ СН'!$I$24</f>
        <v>2765.1185264400001</v>
      </c>
      <c r="Y123" s="36">
        <f>SUMIFS(СВЦЭМ!$D$33:$D$776,СВЦЭМ!$A$33:$A$776,$A123,СВЦЭМ!$B$33:$B$776,Y$119)+'СЕТ СН'!$I$14+СВЦЭМ!$D$10+'СЕТ СН'!$I$5-'СЕТ СН'!$I$24</f>
        <v>2831.8937908100002</v>
      </c>
    </row>
    <row r="124" spans="1:27" ht="15.75" x14ac:dyDescent="0.2">
      <c r="A124" s="35">
        <f t="shared" si="3"/>
        <v>43987</v>
      </c>
      <c r="B124" s="36">
        <f>SUMIFS(СВЦЭМ!$D$33:$D$776,СВЦЭМ!$A$33:$A$776,$A124,СВЦЭМ!$B$33:$B$776,B$119)+'СЕТ СН'!$I$14+СВЦЭМ!$D$10+'СЕТ СН'!$I$5-'СЕТ СН'!$I$24</f>
        <v>2949.46397174</v>
      </c>
      <c r="C124" s="36">
        <f>SUMIFS(СВЦЭМ!$D$33:$D$776,СВЦЭМ!$A$33:$A$776,$A124,СВЦЭМ!$B$33:$B$776,C$119)+'СЕТ СН'!$I$14+СВЦЭМ!$D$10+'СЕТ СН'!$I$5-'СЕТ СН'!$I$24</f>
        <v>2973.5191038500002</v>
      </c>
      <c r="D124" s="36">
        <f>SUMIFS(СВЦЭМ!$D$33:$D$776,СВЦЭМ!$A$33:$A$776,$A124,СВЦЭМ!$B$33:$B$776,D$119)+'СЕТ СН'!$I$14+СВЦЭМ!$D$10+'СЕТ СН'!$I$5-'СЕТ СН'!$I$24</f>
        <v>2997.7209854000002</v>
      </c>
      <c r="E124" s="36">
        <f>SUMIFS(СВЦЭМ!$D$33:$D$776,СВЦЭМ!$A$33:$A$776,$A124,СВЦЭМ!$B$33:$B$776,E$119)+'СЕТ СН'!$I$14+СВЦЭМ!$D$10+'СЕТ СН'!$I$5-'СЕТ СН'!$I$24</f>
        <v>3017.7854481899999</v>
      </c>
      <c r="F124" s="36">
        <f>SUMIFS(СВЦЭМ!$D$33:$D$776,СВЦЭМ!$A$33:$A$776,$A124,СВЦЭМ!$B$33:$B$776,F$119)+'СЕТ СН'!$I$14+СВЦЭМ!$D$10+'СЕТ СН'!$I$5-'СЕТ СН'!$I$24</f>
        <v>3012.1060023199998</v>
      </c>
      <c r="G124" s="36">
        <f>SUMIFS(СВЦЭМ!$D$33:$D$776,СВЦЭМ!$A$33:$A$776,$A124,СВЦЭМ!$B$33:$B$776,G$119)+'СЕТ СН'!$I$14+СВЦЭМ!$D$10+'СЕТ СН'!$I$5-'СЕТ СН'!$I$24</f>
        <v>3007.95605234</v>
      </c>
      <c r="H124" s="36">
        <f>SUMIFS(СВЦЭМ!$D$33:$D$776,СВЦЭМ!$A$33:$A$776,$A124,СВЦЭМ!$B$33:$B$776,H$119)+'СЕТ СН'!$I$14+СВЦЭМ!$D$10+'СЕТ СН'!$I$5-'СЕТ СН'!$I$24</f>
        <v>2968.8397749599999</v>
      </c>
      <c r="I124" s="36">
        <f>SUMIFS(СВЦЭМ!$D$33:$D$776,СВЦЭМ!$A$33:$A$776,$A124,СВЦЭМ!$B$33:$B$776,I$119)+'СЕТ СН'!$I$14+СВЦЭМ!$D$10+'СЕТ СН'!$I$5-'СЕТ СН'!$I$24</f>
        <v>2921.3510707800001</v>
      </c>
      <c r="J124" s="36">
        <f>SUMIFS(СВЦЭМ!$D$33:$D$776,СВЦЭМ!$A$33:$A$776,$A124,СВЦЭМ!$B$33:$B$776,J$119)+'СЕТ СН'!$I$14+СВЦЭМ!$D$10+'СЕТ СН'!$I$5-'СЕТ СН'!$I$24</f>
        <v>2857.0933543400001</v>
      </c>
      <c r="K124" s="36">
        <f>SUMIFS(СВЦЭМ!$D$33:$D$776,СВЦЭМ!$A$33:$A$776,$A124,СВЦЭМ!$B$33:$B$776,K$119)+'СЕТ СН'!$I$14+СВЦЭМ!$D$10+'СЕТ СН'!$I$5-'СЕТ СН'!$I$24</f>
        <v>2766.0129297399999</v>
      </c>
      <c r="L124" s="36">
        <f>SUMIFS(СВЦЭМ!$D$33:$D$776,СВЦЭМ!$A$33:$A$776,$A124,СВЦЭМ!$B$33:$B$776,L$119)+'СЕТ СН'!$I$14+СВЦЭМ!$D$10+'СЕТ СН'!$I$5-'СЕТ СН'!$I$24</f>
        <v>2729.3775400700001</v>
      </c>
      <c r="M124" s="36">
        <f>SUMIFS(СВЦЭМ!$D$33:$D$776,СВЦЭМ!$A$33:$A$776,$A124,СВЦЭМ!$B$33:$B$776,M$119)+'СЕТ СН'!$I$14+СВЦЭМ!$D$10+'СЕТ СН'!$I$5-'СЕТ СН'!$I$24</f>
        <v>2731.1156634600002</v>
      </c>
      <c r="N124" s="36">
        <f>SUMIFS(СВЦЭМ!$D$33:$D$776,СВЦЭМ!$A$33:$A$776,$A124,СВЦЭМ!$B$33:$B$776,N$119)+'СЕТ СН'!$I$14+СВЦЭМ!$D$10+'СЕТ СН'!$I$5-'СЕТ СН'!$I$24</f>
        <v>2730.7717993199999</v>
      </c>
      <c r="O124" s="36">
        <f>SUMIFS(СВЦЭМ!$D$33:$D$776,СВЦЭМ!$A$33:$A$776,$A124,СВЦЭМ!$B$33:$B$776,O$119)+'СЕТ СН'!$I$14+СВЦЭМ!$D$10+'СЕТ СН'!$I$5-'СЕТ СН'!$I$24</f>
        <v>2743.6834286100002</v>
      </c>
      <c r="P124" s="36">
        <f>SUMIFS(СВЦЭМ!$D$33:$D$776,СВЦЭМ!$A$33:$A$776,$A124,СВЦЭМ!$B$33:$B$776,P$119)+'СЕТ СН'!$I$14+СВЦЭМ!$D$10+'СЕТ СН'!$I$5-'СЕТ СН'!$I$24</f>
        <v>2757.5422047000002</v>
      </c>
      <c r="Q124" s="36">
        <f>SUMIFS(СВЦЭМ!$D$33:$D$776,СВЦЭМ!$A$33:$A$776,$A124,СВЦЭМ!$B$33:$B$776,Q$119)+'СЕТ СН'!$I$14+СВЦЭМ!$D$10+'СЕТ СН'!$I$5-'СЕТ СН'!$I$24</f>
        <v>2763.8081841200001</v>
      </c>
      <c r="R124" s="36">
        <f>SUMIFS(СВЦЭМ!$D$33:$D$776,СВЦЭМ!$A$33:$A$776,$A124,СВЦЭМ!$B$33:$B$776,R$119)+'СЕТ СН'!$I$14+СВЦЭМ!$D$10+'СЕТ СН'!$I$5-'СЕТ СН'!$I$24</f>
        <v>2760.9411957500001</v>
      </c>
      <c r="S124" s="36">
        <f>SUMIFS(СВЦЭМ!$D$33:$D$776,СВЦЭМ!$A$33:$A$776,$A124,СВЦЭМ!$B$33:$B$776,S$119)+'СЕТ СН'!$I$14+СВЦЭМ!$D$10+'СЕТ СН'!$I$5-'СЕТ СН'!$I$24</f>
        <v>2762.8949885800002</v>
      </c>
      <c r="T124" s="36">
        <f>SUMIFS(СВЦЭМ!$D$33:$D$776,СВЦЭМ!$A$33:$A$776,$A124,СВЦЭМ!$B$33:$B$776,T$119)+'СЕТ СН'!$I$14+СВЦЭМ!$D$10+'СЕТ СН'!$I$5-'СЕТ СН'!$I$24</f>
        <v>2754.6628555900002</v>
      </c>
      <c r="U124" s="36">
        <f>SUMIFS(СВЦЭМ!$D$33:$D$776,СВЦЭМ!$A$33:$A$776,$A124,СВЦЭМ!$B$33:$B$776,U$119)+'СЕТ СН'!$I$14+СВЦЭМ!$D$10+'СЕТ СН'!$I$5-'СЕТ СН'!$I$24</f>
        <v>2746.8228604599999</v>
      </c>
      <c r="V124" s="36">
        <f>SUMIFS(СВЦЭМ!$D$33:$D$776,СВЦЭМ!$A$33:$A$776,$A124,СВЦЭМ!$B$33:$B$776,V$119)+'СЕТ СН'!$I$14+СВЦЭМ!$D$10+'СЕТ СН'!$I$5-'СЕТ СН'!$I$24</f>
        <v>2729.5407903700002</v>
      </c>
      <c r="W124" s="36">
        <f>SUMIFS(СВЦЭМ!$D$33:$D$776,СВЦЭМ!$A$33:$A$776,$A124,СВЦЭМ!$B$33:$B$776,W$119)+'СЕТ СН'!$I$14+СВЦЭМ!$D$10+'СЕТ СН'!$I$5-'СЕТ СН'!$I$24</f>
        <v>2718.7105054499998</v>
      </c>
      <c r="X124" s="36">
        <f>SUMIFS(СВЦЭМ!$D$33:$D$776,СВЦЭМ!$A$33:$A$776,$A124,СВЦЭМ!$B$33:$B$776,X$119)+'СЕТ СН'!$I$14+СВЦЭМ!$D$10+'СЕТ СН'!$I$5-'СЕТ СН'!$I$24</f>
        <v>2747.1042834099999</v>
      </c>
      <c r="Y124" s="36">
        <f>SUMIFS(СВЦЭМ!$D$33:$D$776,СВЦЭМ!$A$33:$A$776,$A124,СВЦЭМ!$B$33:$B$776,Y$119)+'СЕТ СН'!$I$14+СВЦЭМ!$D$10+'СЕТ СН'!$I$5-'СЕТ СН'!$I$24</f>
        <v>2821.8941315800002</v>
      </c>
    </row>
    <row r="125" spans="1:27" ht="15.75" x14ac:dyDescent="0.2">
      <c r="A125" s="35">
        <f t="shared" si="3"/>
        <v>43988</v>
      </c>
      <c r="B125" s="36">
        <f>SUMIFS(СВЦЭМ!$D$33:$D$776,СВЦЭМ!$A$33:$A$776,$A125,СВЦЭМ!$B$33:$B$776,B$119)+'СЕТ СН'!$I$14+СВЦЭМ!$D$10+'СЕТ СН'!$I$5-'СЕТ СН'!$I$24</f>
        <v>2890.6330857900002</v>
      </c>
      <c r="C125" s="36">
        <f>SUMIFS(СВЦЭМ!$D$33:$D$776,СВЦЭМ!$A$33:$A$776,$A125,СВЦЭМ!$B$33:$B$776,C$119)+'СЕТ СН'!$I$14+СВЦЭМ!$D$10+'СЕТ СН'!$I$5-'СЕТ СН'!$I$24</f>
        <v>2916.1156549400002</v>
      </c>
      <c r="D125" s="36">
        <f>SUMIFS(СВЦЭМ!$D$33:$D$776,СВЦЭМ!$A$33:$A$776,$A125,СВЦЭМ!$B$33:$B$776,D$119)+'СЕТ СН'!$I$14+СВЦЭМ!$D$10+'СЕТ СН'!$I$5-'СЕТ СН'!$I$24</f>
        <v>2937.5206541400003</v>
      </c>
      <c r="E125" s="36">
        <f>SUMIFS(СВЦЭМ!$D$33:$D$776,СВЦЭМ!$A$33:$A$776,$A125,СВЦЭМ!$B$33:$B$776,E$119)+'СЕТ СН'!$I$14+СВЦЭМ!$D$10+'СЕТ СН'!$I$5-'СЕТ СН'!$I$24</f>
        <v>2951.3043459999999</v>
      </c>
      <c r="F125" s="36">
        <f>SUMIFS(СВЦЭМ!$D$33:$D$776,СВЦЭМ!$A$33:$A$776,$A125,СВЦЭМ!$B$33:$B$776,F$119)+'СЕТ СН'!$I$14+СВЦЭМ!$D$10+'СЕТ СН'!$I$5-'СЕТ СН'!$I$24</f>
        <v>2951.1076027999998</v>
      </c>
      <c r="G125" s="36">
        <f>SUMIFS(СВЦЭМ!$D$33:$D$776,СВЦЭМ!$A$33:$A$776,$A125,СВЦЭМ!$B$33:$B$776,G$119)+'СЕТ СН'!$I$14+СВЦЭМ!$D$10+'СЕТ СН'!$I$5-'СЕТ СН'!$I$24</f>
        <v>2945.2405420300001</v>
      </c>
      <c r="H125" s="36">
        <f>SUMIFS(СВЦЭМ!$D$33:$D$776,СВЦЭМ!$A$33:$A$776,$A125,СВЦЭМ!$B$33:$B$776,H$119)+'СЕТ СН'!$I$14+СВЦЭМ!$D$10+'СЕТ СН'!$I$5-'СЕТ СН'!$I$24</f>
        <v>2983.18944569</v>
      </c>
      <c r="I125" s="36">
        <f>SUMIFS(СВЦЭМ!$D$33:$D$776,СВЦЭМ!$A$33:$A$776,$A125,СВЦЭМ!$B$33:$B$776,I$119)+'СЕТ СН'!$I$14+СВЦЭМ!$D$10+'СЕТ СН'!$I$5-'СЕТ СН'!$I$24</f>
        <v>2950.57400895</v>
      </c>
      <c r="J125" s="36">
        <f>SUMIFS(СВЦЭМ!$D$33:$D$776,СВЦЭМ!$A$33:$A$776,$A125,СВЦЭМ!$B$33:$B$776,J$119)+'СЕТ СН'!$I$14+СВЦЭМ!$D$10+'СЕТ СН'!$I$5-'СЕТ СН'!$I$24</f>
        <v>2887.02105398</v>
      </c>
      <c r="K125" s="36">
        <f>SUMIFS(СВЦЭМ!$D$33:$D$776,СВЦЭМ!$A$33:$A$776,$A125,СВЦЭМ!$B$33:$B$776,K$119)+'СЕТ СН'!$I$14+СВЦЭМ!$D$10+'СЕТ СН'!$I$5-'СЕТ СН'!$I$24</f>
        <v>2770.4160199799999</v>
      </c>
      <c r="L125" s="36">
        <f>SUMIFS(СВЦЭМ!$D$33:$D$776,СВЦЭМ!$A$33:$A$776,$A125,СВЦЭМ!$B$33:$B$776,L$119)+'СЕТ СН'!$I$14+СВЦЭМ!$D$10+'СЕТ СН'!$I$5-'СЕТ СН'!$I$24</f>
        <v>2699.2986084700001</v>
      </c>
      <c r="M125" s="36">
        <f>SUMIFS(СВЦЭМ!$D$33:$D$776,СВЦЭМ!$A$33:$A$776,$A125,СВЦЭМ!$B$33:$B$776,M$119)+'СЕТ СН'!$I$14+СВЦЭМ!$D$10+'СЕТ СН'!$I$5-'СЕТ СН'!$I$24</f>
        <v>2694.6617268800001</v>
      </c>
      <c r="N125" s="36">
        <f>SUMIFS(СВЦЭМ!$D$33:$D$776,СВЦЭМ!$A$33:$A$776,$A125,СВЦЭМ!$B$33:$B$776,N$119)+'СЕТ СН'!$I$14+СВЦЭМ!$D$10+'СЕТ СН'!$I$5-'СЕТ СН'!$I$24</f>
        <v>2714.62035358</v>
      </c>
      <c r="O125" s="36">
        <f>SUMIFS(СВЦЭМ!$D$33:$D$776,СВЦЭМ!$A$33:$A$776,$A125,СВЦЭМ!$B$33:$B$776,O$119)+'СЕТ СН'!$I$14+СВЦЭМ!$D$10+'СЕТ СН'!$I$5-'СЕТ СН'!$I$24</f>
        <v>2748.1392397499999</v>
      </c>
      <c r="P125" s="36">
        <f>SUMIFS(СВЦЭМ!$D$33:$D$776,СВЦЭМ!$A$33:$A$776,$A125,СВЦЭМ!$B$33:$B$776,P$119)+'СЕТ СН'!$I$14+СВЦЭМ!$D$10+'СЕТ СН'!$I$5-'СЕТ СН'!$I$24</f>
        <v>2752.9333089700003</v>
      </c>
      <c r="Q125" s="36">
        <f>SUMIFS(СВЦЭМ!$D$33:$D$776,СВЦЭМ!$A$33:$A$776,$A125,СВЦЭМ!$B$33:$B$776,Q$119)+'СЕТ СН'!$I$14+СВЦЭМ!$D$10+'СЕТ СН'!$I$5-'СЕТ СН'!$I$24</f>
        <v>2755.65752299</v>
      </c>
      <c r="R125" s="36">
        <f>SUMIFS(СВЦЭМ!$D$33:$D$776,СВЦЭМ!$A$33:$A$776,$A125,СВЦЭМ!$B$33:$B$776,R$119)+'СЕТ СН'!$I$14+СВЦЭМ!$D$10+'СЕТ СН'!$I$5-'СЕТ СН'!$I$24</f>
        <v>2749.45609608</v>
      </c>
      <c r="S125" s="36">
        <f>SUMIFS(СВЦЭМ!$D$33:$D$776,СВЦЭМ!$A$33:$A$776,$A125,СВЦЭМ!$B$33:$B$776,S$119)+'СЕТ СН'!$I$14+СВЦЭМ!$D$10+'СЕТ СН'!$I$5-'СЕТ СН'!$I$24</f>
        <v>2754.2390150400001</v>
      </c>
      <c r="T125" s="36">
        <f>SUMIFS(СВЦЭМ!$D$33:$D$776,СВЦЭМ!$A$33:$A$776,$A125,СВЦЭМ!$B$33:$B$776,T$119)+'СЕТ СН'!$I$14+СВЦЭМ!$D$10+'СЕТ СН'!$I$5-'СЕТ СН'!$I$24</f>
        <v>2748.4746601799998</v>
      </c>
      <c r="U125" s="36">
        <f>SUMIFS(СВЦЭМ!$D$33:$D$776,СВЦЭМ!$A$33:$A$776,$A125,СВЦЭМ!$B$33:$B$776,U$119)+'СЕТ СН'!$I$14+СВЦЭМ!$D$10+'СЕТ СН'!$I$5-'СЕТ СН'!$I$24</f>
        <v>2730.76605105</v>
      </c>
      <c r="V125" s="36">
        <f>SUMIFS(СВЦЭМ!$D$33:$D$776,СВЦЭМ!$A$33:$A$776,$A125,СВЦЭМ!$B$33:$B$776,V$119)+'СЕТ СН'!$I$14+СВЦЭМ!$D$10+'СЕТ СН'!$I$5-'СЕТ СН'!$I$24</f>
        <v>2692.2016352700002</v>
      </c>
      <c r="W125" s="36">
        <f>SUMIFS(СВЦЭМ!$D$33:$D$776,СВЦЭМ!$A$33:$A$776,$A125,СВЦЭМ!$B$33:$B$776,W$119)+'СЕТ СН'!$I$14+СВЦЭМ!$D$10+'СЕТ СН'!$I$5-'СЕТ СН'!$I$24</f>
        <v>2675.6700731999999</v>
      </c>
      <c r="X125" s="36">
        <f>SUMIFS(СВЦЭМ!$D$33:$D$776,СВЦЭМ!$A$33:$A$776,$A125,СВЦЭМ!$B$33:$B$776,X$119)+'СЕТ СН'!$I$14+СВЦЭМ!$D$10+'СЕТ СН'!$I$5-'СЕТ СН'!$I$24</f>
        <v>2710.6765868399998</v>
      </c>
      <c r="Y125" s="36">
        <f>SUMIFS(СВЦЭМ!$D$33:$D$776,СВЦЭМ!$A$33:$A$776,$A125,СВЦЭМ!$B$33:$B$776,Y$119)+'СЕТ СН'!$I$14+СВЦЭМ!$D$10+'СЕТ СН'!$I$5-'СЕТ СН'!$I$24</f>
        <v>2816.5082626200001</v>
      </c>
    </row>
    <row r="126" spans="1:27" ht="15.75" x14ac:dyDescent="0.2">
      <c r="A126" s="35">
        <f t="shared" si="3"/>
        <v>43989</v>
      </c>
      <c r="B126" s="36">
        <f>SUMIFS(СВЦЭМ!$D$33:$D$776,СВЦЭМ!$A$33:$A$776,$A126,СВЦЭМ!$B$33:$B$776,B$119)+'СЕТ СН'!$I$14+СВЦЭМ!$D$10+'СЕТ СН'!$I$5-'СЕТ СН'!$I$24</f>
        <v>2923.0664596800002</v>
      </c>
      <c r="C126" s="36">
        <f>SUMIFS(СВЦЭМ!$D$33:$D$776,СВЦЭМ!$A$33:$A$776,$A126,СВЦЭМ!$B$33:$B$776,C$119)+'СЕТ СН'!$I$14+СВЦЭМ!$D$10+'СЕТ СН'!$I$5-'СЕТ СН'!$I$24</f>
        <v>2941.9320589200001</v>
      </c>
      <c r="D126" s="36">
        <f>SUMIFS(СВЦЭМ!$D$33:$D$776,СВЦЭМ!$A$33:$A$776,$A126,СВЦЭМ!$B$33:$B$776,D$119)+'СЕТ СН'!$I$14+СВЦЭМ!$D$10+'СЕТ СН'!$I$5-'СЕТ СН'!$I$24</f>
        <v>2952.0981546900002</v>
      </c>
      <c r="E126" s="36">
        <f>SUMIFS(СВЦЭМ!$D$33:$D$776,СВЦЭМ!$A$33:$A$776,$A126,СВЦЭМ!$B$33:$B$776,E$119)+'СЕТ СН'!$I$14+СВЦЭМ!$D$10+'СЕТ СН'!$I$5-'СЕТ СН'!$I$24</f>
        <v>2952.1323483400001</v>
      </c>
      <c r="F126" s="36">
        <f>SUMIFS(СВЦЭМ!$D$33:$D$776,СВЦЭМ!$A$33:$A$776,$A126,СВЦЭМ!$B$33:$B$776,F$119)+'СЕТ СН'!$I$14+СВЦЭМ!$D$10+'СЕТ СН'!$I$5-'СЕТ СН'!$I$24</f>
        <v>2940.3845636300002</v>
      </c>
      <c r="G126" s="36">
        <f>SUMIFS(СВЦЭМ!$D$33:$D$776,СВЦЭМ!$A$33:$A$776,$A126,СВЦЭМ!$B$33:$B$776,G$119)+'СЕТ СН'!$I$14+СВЦЭМ!$D$10+'СЕТ СН'!$I$5-'СЕТ СН'!$I$24</f>
        <v>2946.15773958</v>
      </c>
      <c r="H126" s="36">
        <f>SUMIFS(СВЦЭМ!$D$33:$D$776,СВЦЭМ!$A$33:$A$776,$A126,СВЦЭМ!$B$33:$B$776,H$119)+'СЕТ СН'!$I$14+СВЦЭМ!$D$10+'СЕТ СН'!$I$5-'СЕТ СН'!$I$24</f>
        <v>2952.1804175299999</v>
      </c>
      <c r="I126" s="36">
        <f>SUMIFS(СВЦЭМ!$D$33:$D$776,СВЦЭМ!$A$33:$A$776,$A126,СВЦЭМ!$B$33:$B$776,I$119)+'СЕТ СН'!$I$14+СВЦЭМ!$D$10+'СЕТ СН'!$I$5-'СЕТ СН'!$I$24</f>
        <v>2968.0231726400002</v>
      </c>
      <c r="J126" s="36">
        <f>SUMIFS(СВЦЭМ!$D$33:$D$776,СВЦЭМ!$A$33:$A$776,$A126,СВЦЭМ!$B$33:$B$776,J$119)+'СЕТ СН'!$I$14+СВЦЭМ!$D$10+'СЕТ СН'!$I$5-'СЕТ СН'!$I$24</f>
        <v>2929.0281580800001</v>
      </c>
      <c r="K126" s="36">
        <f>SUMIFS(СВЦЭМ!$D$33:$D$776,СВЦЭМ!$A$33:$A$776,$A126,СВЦЭМ!$B$33:$B$776,K$119)+'СЕТ СН'!$I$14+СВЦЭМ!$D$10+'СЕТ СН'!$I$5-'СЕТ СН'!$I$24</f>
        <v>2835.1314755200001</v>
      </c>
      <c r="L126" s="36">
        <f>SUMIFS(СВЦЭМ!$D$33:$D$776,СВЦЭМ!$A$33:$A$776,$A126,СВЦЭМ!$B$33:$B$776,L$119)+'СЕТ СН'!$I$14+СВЦЭМ!$D$10+'СЕТ СН'!$I$5-'СЕТ СН'!$I$24</f>
        <v>2748.9545369900002</v>
      </c>
      <c r="M126" s="36">
        <f>SUMIFS(СВЦЭМ!$D$33:$D$776,СВЦЭМ!$A$33:$A$776,$A126,СВЦЭМ!$B$33:$B$776,M$119)+'СЕТ СН'!$I$14+СВЦЭМ!$D$10+'СЕТ СН'!$I$5-'СЕТ СН'!$I$24</f>
        <v>2716.2260800499998</v>
      </c>
      <c r="N126" s="36">
        <f>SUMIFS(СВЦЭМ!$D$33:$D$776,СВЦЭМ!$A$33:$A$776,$A126,СВЦЭМ!$B$33:$B$776,N$119)+'СЕТ СН'!$I$14+СВЦЭМ!$D$10+'СЕТ СН'!$I$5-'СЕТ СН'!$I$24</f>
        <v>2712.3801314800003</v>
      </c>
      <c r="O126" s="36">
        <f>SUMIFS(СВЦЭМ!$D$33:$D$776,СВЦЭМ!$A$33:$A$776,$A126,СВЦЭМ!$B$33:$B$776,O$119)+'СЕТ СН'!$I$14+СВЦЭМ!$D$10+'СЕТ СН'!$I$5-'СЕТ СН'!$I$24</f>
        <v>2706.6446868200001</v>
      </c>
      <c r="P126" s="36">
        <f>SUMIFS(СВЦЭМ!$D$33:$D$776,СВЦЭМ!$A$33:$A$776,$A126,СВЦЭМ!$B$33:$B$776,P$119)+'СЕТ СН'!$I$14+СВЦЭМ!$D$10+'СЕТ СН'!$I$5-'СЕТ СН'!$I$24</f>
        <v>2719.82922151</v>
      </c>
      <c r="Q126" s="36">
        <f>SUMIFS(СВЦЭМ!$D$33:$D$776,СВЦЭМ!$A$33:$A$776,$A126,СВЦЭМ!$B$33:$B$776,Q$119)+'СЕТ СН'!$I$14+СВЦЭМ!$D$10+'СЕТ СН'!$I$5-'СЕТ СН'!$I$24</f>
        <v>2728.79485897</v>
      </c>
      <c r="R126" s="36">
        <f>SUMIFS(СВЦЭМ!$D$33:$D$776,СВЦЭМ!$A$33:$A$776,$A126,СВЦЭМ!$B$33:$B$776,R$119)+'СЕТ СН'!$I$14+СВЦЭМ!$D$10+'СЕТ СН'!$I$5-'СЕТ СН'!$I$24</f>
        <v>2724.5825718999999</v>
      </c>
      <c r="S126" s="36">
        <f>SUMIFS(СВЦЭМ!$D$33:$D$776,СВЦЭМ!$A$33:$A$776,$A126,СВЦЭМ!$B$33:$B$776,S$119)+'СЕТ СН'!$I$14+СВЦЭМ!$D$10+'СЕТ СН'!$I$5-'СЕТ СН'!$I$24</f>
        <v>2730.57621397</v>
      </c>
      <c r="T126" s="36">
        <f>SUMIFS(СВЦЭМ!$D$33:$D$776,СВЦЭМ!$A$33:$A$776,$A126,СВЦЭМ!$B$33:$B$776,T$119)+'СЕТ СН'!$I$14+СВЦЭМ!$D$10+'СЕТ СН'!$I$5-'СЕТ СН'!$I$24</f>
        <v>2717.4285248400001</v>
      </c>
      <c r="U126" s="36">
        <f>SUMIFS(СВЦЭМ!$D$33:$D$776,СВЦЭМ!$A$33:$A$776,$A126,СВЦЭМ!$B$33:$B$776,U$119)+'СЕТ СН'!$I$14+СВЦЭМ!$D$10+'СЕТ СН'!$I$5-'СЕТ СН'!$I$24</f>
        <v>2689.0655937400002</v>
      </c>
      <c r="V126" s="36">
        <f>SUMIFS(СВЦЭМ!$D$33:$D$776,СВЦЭМ!$A$33:$A$776,$A126,СВЦЭМ!$B$33:$B$776,V$119)+'СЕТ СН'!$I$14+СВЦЭМ!$D$10+'СЕТ СН'!$I$5-'СЕТ СН'!$I$24</f>
        <v>2653.1177976700001</v>
      </c>
      <c r="W126" s="36">
        <f>SUMIFS(СВЦЭМ!$D$33:$D$776,СВЦЭМ!$A$33:$A$776,$A126,СВЦЭМ!$B$33:$B$776,W$119)+'СЕТ СН'!$I$14+СВЦЭМ!$D$10+'СЕТ СН'!$I$5-'СЕТ СН'!$I$24</f>
        <v>2646.1722807699998</v>
      </c>
      <c r="X126" s="36">
        <f>SUMIFS(СВЦЭМ!$D$33:$D$776,СВЦЭМ!$A$33:$A$776,$A126,СВЦЭМ!$B$33:$B$776,X$119)+'СЕТ СН'!$I$14+СВЦЭМ!$D$10+'СЕТ СН'!$I$5-'СЕТ СН'!$I$24</f>
        <v>2672.9304235200002</v>
      </c>
      <c r="Y126" s="36">
        <f>SUMIFS(СВЦЭМ!$D$33:$D$776,СВЦЭМ!$A$33:$A$776,$A126,СВЦЭМ!$B$33:$B$776,Y$119)+'СЕТ СН'!$I$14+СВЦЭМ!$D$10+'СЕТ СН'!$I$5-'СЕТ СН'!$I$24</f>
        <v>2774.2178537700001</v>
      </c>
    </row>
    <row r="127" spans="1:27" ht="15.75" x14ac:dyDescent="0.2">
      <c r="A127" s="35">
        <f t="shared" si="3"/>
        <v>43990</v>
      </c>
      <c r="B127" s="36">
        <f>SUMIFS(СВЦЭМ!$D$33:$D$776,СВЦЭМ!$A$33:$A$776,$A127,СВЦЭМ!$B$33:$B$776,B$119)+'СЕТ СН'!$I$14+СВЦЭМ!$D$10+'СЕТ СН'!$I$5-'СЕТ СН'!$I$24</f>
        <v>2906.2874615700002</v>
      </c>
      <c r="C127" s="36">
        <f>SUMIFS(СВЦЭМ!$D$33:$D$776,СВЦЭМ!$A$33:$A$776,$A127,СВЦЭМ!$B$33:$B$776,C$119)+'СЕТ СН'!$I$14+СВЦЭМ!$D$10+'СЕТ СН'!$I$5-'СЕТ СН'!$I$24</f>
        <v>2939.5952855400001</v>
      </c>
      <c r="D127" s="36">
        <f>SUMIFS(СВЦЭМ!$D$33:$D$776,СВЦЭМ!$A$33:$A$776,$A127,СВЦЭМ!$B$33:$B$776,D$119)+'СЕТ СН'!$I$14+СВЦЭМ!$D$10+'СЕТ СН'!$I$5-'СЕТ СН'!$I$24</f>
        <v>2969.9124759699998</v>
      </c>
      <c r="E127" s="36">
        <f>SUMIFS(СВЦЭМ!$D$33:$D$776,СВЦЭМ!$A$33:$A$776,$A127,СВЦЭМ!$B$33:$B$776,E$119)+'СЕТ СН'!$I$14+СВЦЭМ!$D$10+'СЕТ СН'!$I$5-'СЕТ СН'!$I$24</f>
        <v>2977.8511207400002</v>
      </c>
      <c r="F127" s="36">
        <f>SUMIFS(СВЦЭМ!$D$33:$D$776,СВЦЭМ!$A$33:$A$776,$A127,СВЦЭМ!$B$33:$B$776,F$119)+'СЕТ СН'!$I$14+СВЦЭМ!$D$10+'СЕТ СН'!$I$5-'СЕТ СН'!$I$24</f>
        <v>2970.7108633799999</v>
      </c>
      <c r="G127" s="36">
        <f>SUMIFS(СВЦЭМ!$D$33:$D$776,СВЦЭМ!$A$33:$A$776,$A127,СВЦЭМ!$B$33:$B$776,G$119)+'СЕТ СН'!$I$14+СВЦЭМ!$D$10+'СЕТ СН'!$I$5-'СЕТ СН'!$I$24</f>
        <v>2969.1090562500003</v>
      </c>
      <c r="H127" s="36">
        <f>SUMIFS(СВЦЭМ!$D$33:$D$776,СВЦЭМ!$A$33:$A$776,$A127,СВЦЭМ!$B$33:$B$776,H$119)+'СЕТ СН'!$I$14+СВЦЭМ!$D$10+'СЕТ СН'!$I$5-'СЕТ СН'!$I$24</f>
        <v>2964.1867795200001</v>
      </c>
      <c r="I127" s="36">
        <f>SUMIFS(СВЦЭМ!$D$33:$D$776,СВЦЭМ!$A$33:$A$776,$A127,СВЦЭМ!$B$33:$B$776,I$119)+'СЕТ СН'!$I$14+СВЦЭМ!$D$10+'СЕТ СН'!$I$5-'СЕТ СН'!$I$24</f>
        <v>2960.74275941</v>
      </c>
      <c r="J127" s="36">
        <f>SUMIFS(СВЦЭМ!$D$33:$D$776,СВЦЭМ!$A$33:$A$776,$A127,СВЦЭМ!$B$33:$B$776,J$119)+'СЕТ СН'!$I$14+СВЦЭМ!$D$10+'СЕТ СН'!$I$5-'СЕТ СН'!$I$24</f>
        <v>2884.8505847800002</v>
      </c>
      <c r="K127" s="36">
        <f>SUMIFS(СВЦЭМ!$D$33:$D$776,СВЦЭМ!$A$33:$A$776,$A127,СВЦЭМ!$B$33:$B$776,K$119)+'СЕТ СН'!$I$14+СВЦЭМ!$D$10+'СЕТ СН'!$I$5-'СЕТ СН'!$I$24</f>
        <v>2767.77081211</v>
      </c>
      <c r="L127" s="36">
        <f>SUMIFS(СВЦЭМ!$D$33:$D$776,СВЦЭМ!$A$33:$A$776,$A127,СВЦЭМ!$B$33:$B$776,L$119)+'СЕТ СН'!$I$14+СВЦЭМ!$D$10+'СЕТ СН'!$I$5-'СЕТ СН'!$I$24</f>
        <v>2705.8617826999998</v>
      </c>
      <c r="M127" s="36">
        <f>SUMIFS(СВЦЭМ!$D$33:$D$776,СВЦЭМ!$A$33:$A$776,$A127,СВЦЭМ!$B$33:$B$776,M$119)+'СЕТ СН'!$I$14+СВЦЭМ!$D$10+'СЕТ СН'!$I$5-'СЕТ СН'!$I$24</f>
        <v>2690.4997612699999</v>
      </c>
      <c r="N127" s="36">
        <f>SUMIFS(СВЦЭМ!$D$33:$D$776,СВЦЭМ!$A$33:$A$776,$A127,СВЦЭМ!$B$33:$B$776,N$119)+'СЕТ СН'!$I$14+СВЦЭМ!$D$10+'СЕТ СН'!$I$5-'СЕТ СН'!$I$24</f>
        <v>2700.0789868900001</v>
      </c>
      <c r="O127" s="36">
        <f>SUMIFS(СВЦЭМ!$D$33:$D$776,СВЦЭМ!$A$33:$A$776,$A127,СВЦЭМ!$B$33:$B$776,O$119)+'СЕТ СН'!$I$14+СВЦЭМ!$D$10+'СЕТ СН'!$I$5-'СЕТ СН'!$I$24</f>
        <v>2715.02598253</v>
      </c>
      <c r="P127" s="36">
        <f>SUMIFS(СВЦЭМ!$D$33:$D$776,СВЦЭМ!$A$33:$A$776,$A127,СВЦЭМ!$B$33:$B$776,P$119)+'СЕТ СН'!$I$14+СВЦЭМ!$D$10+'СЕТ СН'!$I$5-'СЕТ СН'!$I$24</f>
        <v>2713.3429764100001</v>
      </c>
      <c r="Q127" s="36">
        <f>SUMIFS(СВЦЭМ!$D$33:$D$776,СВЦЭМ!$A$33:$A$776,$A127,СВЦЭМ!$B$33:$B$776,Q$119)+'СЕТ СН'!$I$14+СВЦЭМ!$D$10+'СЕТ СН'!$I$5-'СЕТ СН'!$I$24</f>
        <v>2717.3631943300002</v>
      </c>
      <c r="R127" s="36">
        <f>SUMIFS(СВЦЭМ!$D$33:$D$776,СВЦЭМ!$A$33:$A$776,$A127,СВЦЭМ!$B$33:$B$776,R$119)+'СЕТ СН'!$I$14+СВЦЭМ!$D$10+'СЕТ СН'!$I$5-'СЕТ СН'!$I$24</f>
        <v>2715.3477538900001</v>
      </c>
      <c r="S127" s="36">
        <f>SUMIFS(СВЦЭМ!$D$33:$D$776,СВЦЭМ!$A$33:$A$776,$A127,СВЦЭМ!$B$33:$B$776,S$119)+'СЕТ СН'!$I$14+СВЦЭМ!$D$10+'СЕТ СН'!$I$5-'СЕТ СН'!$I$24</f>
        <v>2732.37740816</v>
      </c>
      <c r="T127" s="36">
        <f>SUMIFS(СВЦЭМ!$D$33:$D$776,СВЦЭМ!$A$33:$A$776,$A127,СВЦЭМ!$B$33:$B$776,T$119)+'СЕТ СН'!$I$14+СВЦЭМ!$D$10+'СЕТ СН'!$I$5-'СЕТ СН'!$I$24</f>
        <v>2719.03996293</v>
      </c>
      <c r="U127" s="36">
        <f>SUMIFS(СВЦЭМ!$D$33:$D$776,СВЦЭМ!$A$33:$A$776,$A127,СВЦЭМ!$B$33:$B$776,U$119)+'СЕТ СН'!$I$14+СВЦЭМ!$D$10+'СЕТ СН'!$I$5-'СЕТ СН'!$I$24</f>
        <v>2715.7754586000001</v>
      </c>
      <c r="V127" s="36">
        <f>SUMIFS(СВЦЭМ!$D$33:$D$776,СВЦЭМ!$A$33:$A$776,$A127,СВЦЭМ!$B$33:$B$776,V$119)+'СЕТ СН'!$I$14+СВЦЭМ!$D$10+'СЕТ СН'!$I$5-'СЕТ СН'!$I$24</f>
        <v>2682.8967028900001</v>
      </c>
      <c r="W127" s="36">
        <f>SUMIFS(СВЦЭМ!$D$33:$D$776,СВЦЭМ!$A$33:$A$776,$A127,СВЦЭМ!$B$33:$B$776,W$119)+'СЕТ СН'!$I$14+СВЦЭМ!$D$10+'СЕТ СН'!$I$5-'СЕТ СН'!$I$24</f>
        <v>2671.4342900800002</v>
      </c>
      <c r="X127" s="36">
        <f>SUMIFS(СВЦЭМ!$D$33:$D$776,СВЦЭМ!$A$33:$A$776,$A127,СВЦЭМ!$B$33:$B$776,X$119)+'СЕТ СН'!$I$14+СВЦЭМ!$D$10+'СЕТ СН'!$I$5-'СЕТ СН'!$I$24</f>
        <v>2715.6053573500003</v>
      </c>
      <c r="Y127" s="36">
        <f>SUMIFS(СВЦЭМ!$D$33:$D$776,СВЦЭМ!$A$33:$A$776,$A127,СВЦЭМ!$B$33:$B$776,Y$119)+'СЕТ СН'!$I$14+СВЦЭМ!$D$10+'СЕТ СН'!$I$5-'СЕТ СН'!$I$24</f>
        <v>2782.37936214</v>
      </c>
    </row>
    <row r="128" spans="1:27" ht="15.75" x14ac:dyDescent="0.2">
      <c r="A128" s="35">
        <f t="shared" si="3"/>
        <v>43991</v>
      </c>
      <c r="B128" s="36">
        <f>SUMIFS(СВЦЭМ!$D$33:$D$776,СВЦЭМ!$A$33:$A$776,$A128,СВЦЭМ!$B$33:$B$776,B$119)+'СЕТ СН'!$I$14+СВЦЭМ!$D$10+'СЕТ СН'!$I$5-'СЕТ СН'!$I$24</f>
        <v>2889.4769688599999</v>
      </c>
      <c r="C128" s="36">
        <f>SUMIFS(СВЦЭМ!$D$33:$D$776,СВЦЭМ!$A$33:$A$776,$A128,СВЦЭМ!$B$33:$B$776,C$119)+'СЕТ СН'!$I$14+СВЦЭМ!$D$10+'СЕТ СН'!$I$5-'СЕТ СН'!$I$24</f>
        <v>2931.0198068899999</v>
      </c>
      <c r="D128" s="36">
        <f>SUMIFS(СВЦЭМ!$D$33:$D$776,СВЦЭМ!$A$33:$A$776,$A128,СВЦЭМ!$B$33:$B$776,D$119)+'СЕТ СН'!$I$14+СВЦЭМ!$D$10+'СЕТ СН'!$I$5-'СЕТ СН'!$I$24</f>
        <v>2948.12530935</v>
      </c>
      <c r="E128" s="36">
        <f>SUMIFS(СВЦЭМ!$D$33:$D$776,СВЦЭМ!$A$33:$A$776,$A128,СВЦЭМ!$B$33:$B$776,E$119)+'СЕТ СН'!$I$14+СВЦЭМ!$D$10+'СЕТ СН'!$I$5-'СЕТ СН'!$I$24</f>
        <v>2955.9350233800001</v>
      </c>
      <c r="F128" s="36">
        <f>SUMIFS(СВЦЭМ!$D$33:$D$776,СВЦЭМ!$A$33:$A$776,$A128,СВЦЭМ!$B$33:$B$776,F$119)+'СЕТ СН'!$I$14+СВЦЭМ!$D$10+'СЕТ СН'!$I$5-'СЕТ СН'!$I$24</f>
        <v>2949.1541893600001</v>
      </c>
      <c r="G128" s="36">
        <f>SUMIFS(СВЦЭМ!$D$33:$D$776,СВЦЭМ!$A$33:$A$776,$A128,СВЦЭМ!$B$33:$B$776,G$119)+'СЕТ СН'!$I$14+СВЦЭМ!$D$10+'СЕТ СН'!$I$5-'СЕТ СН'!$I$24</f>
        <v>2949.02895747</v>
      </c>
      <c r="H128" s="36">
        <f>SUMIFS(СВЦЭМ!$D$33:$D$776,СВЦЭМ!$A$33:$A$776,$A128,СВЦЭМ!$B$33:$B$776,H$119)+'СЕТ СН'!$I$14+СВЦЭМ!$D$10+'СЕТ СН'!$I$5-'СЕТ СН'!$I$24</f>
        <v>2933.9005732800001</v>
      </c>
      <c r="I128" s="36">
        <f>SUMIFS(СВЦЭМ!$D$33:$D$776,СВЦЭМ!$A$33:$A$776,$A128,СВЦЭМ!$B$33:$B$776,I$119)+'СЕТ СН'!$I$14+СВЦЭМ!$D$10+'СЕТ СН'!$I$5-'СЕТ СН'!$I$24</f>
        <v>2878.8998000199999</v>
      </c>
      <c r="J128" s="36">
        <f>SUMIFS(СВЦЭМ!$D$33:$D$776,СВЦЭМ!$A$33:$A$776,$A128,СВЦЭМ!$B$33:$B$776,J$119)+'СЕТ СН'!$I$14+СВЦЭМ!$D$10+'СЕТ СН'!$I$5-'СЕТ СН'!$I$24</f>
        <v>2813.9372423700001</v>
      </c>
      <c r="K128" s="36">
        <f>SUMIFS(СВЦЭМ!$D$33:$D$776,СВЦЭМ!$A$33:$A$776,$A128,СВЦЭМ!$B$33:$B$776,K$119)+'СЕТ СН'!$I$14+СВЦЭМ!$D$10+'СЕТ СН'!$I$5-'СЕТ СН'!$I$24</f>
        <v>2737.0454671799998</v>
      </c>
      <c r="L128" s="36">
        <f>SUMIFS(СВЦЭМ!$D$33:$D$776,СВЦЭМ!$A$33:$A$776,$A128,СВЦЭМ!$B$33:$B$776,L$119)+'СЕТ СН'!$I$14+СВЦЭМ!$D$10+'СЕТ СН'!$I$5-'СЕТ СН'!$I$24</f>
        <v>2704.8798153900002</v>
      </c>
      <c r="M128" s="36">
        <f>SUMIFS(СВЦЭМ!$D$33:$D$776,СВЦЭМ!$A$33:$A$776,$A128,СВЦЭМ!$B$33:$B$776,M$119)+'СЕТ СН'!$I$14+СВЦЭМ!$D$10+'СЕТ СН'!$I$5-'СЕТ СН'!$I$24</f>
        <v>2709.1906475400001</v>
      </c>
      <c r="N128" s="36">
        <f>SUMIFS(СВЦЭМ!$D$33:$D$776,СВЦЭМ!$A$33:$A$776,$A128,СВЦЭМ!$B$33:$B$776,N$119)+'СЕТ СН'!$I$14+СВЦЭМ!$D$10+'СЕТ СН'!$I$5-'СЕТ СН'!$I$24</f>
        <v>2733.1276070499998</v>
      </c>
      <c r="O128" s="36">
        <f>SUMIFS(СВЦЭМ!$D$33:$D$776,СВЦЭМ!$A$33:$A$776,$A128,СВЦЭМ!$B$33:$B$776,O$119)+'СЕТ СН'!$I$14+СВЦЭМ!$D$10+'СЕТ СН'!$I$5-'СЕТ СН'!$I$24</f>
        <v>2728.1838853500003</v>
      </c>
      <c r="P128" s="36">
        <f>SUMIFS(СВЦЭМ!$D$33:$D$776,СВЦЭМ!$A$33:$A$776,$A128,СВЦЭМ!$B$33:$B$776,P$119)+'СЕТ СН'!$I$14+СВЦЭМ!$D$10+'СЕТ СН'!$I$5-'СЕТ СН'!$I$24</f>
        <v>2741.33509964</v>
      </c>
      <c r="Q128" s="36">
        <f>SUMIFS(СВЦЭМ!$D$33:$D$776,СВЦЭМ!$A$33:$A$776,$A128,СВЦЭМ!$B$33:$B$776,Q$119)+'СЕТ СН'!$I$14+СВЦЭМ!$D$10+'СЕТ СН'!$I$5-'СЕТ СН'!$I$24</f>
        <v>2742.0851443900001</v>
      </c>
      <c r="R128" s="36">
        <f>SUMIFS(СВЦЭМ!$D$33:$D$776,СВЦЭМ!$A$33:$A$776,$A128,СВЦЭМ!$B$33:$B$776,R$119)+'СЕТ СН'!$I$14+СВЦЭМ!$D$10+'СЕТ СН'!$I$5-'СЕТ СН'!$I$24</f>
        <v>2741.7693449200001</v>
      </c>
      <c r="S128" s="36">
        <f>SUMIFS(СВЦЭМ!$D$33:$D$776,СВЦЭМ!$A$33:$A$776,$A128,СВЦЭМ!$B$33:$B$776,S$119)+'СЕТ СН'!$I$14+СВЦЭМ!$D$10+'СЕТ СН'!$I$5-'СЕТ СН'!$I$24</f>
        <v>2751.7527185700001</v>
      </c>
      <c r="T128" s="36">
        <f>SUMIFS(СВЦЭМ!$D$33:$D$776,СВЦЭМ!$A$33:$A$776,$A128,СВЦЭМ!$B$33:$B$776,T$119)+'СЕТ СН'!$I$14+СВЦЭМ!$D$10+'СЕТ СН'!$I$5-'СЕТ СН'!$I$24</f>
        <v>2743.3897891800002</v>
      </c>
      <c r="U128" s="36">
        <f>SUMIFS(СВЦЭМ!$D$33:$D$776,СВЦЭМ!$A$33:$A$776,$A128,СВЦЭМ!$B$33:$B$776,U$119)+'СЕТ СН'!$I$14+СВЦЭМ!$D$10+'СЕТ СН'!$I$5-'СЕТ СН'!$I$24</f>
        <v>2746.86922787</v>
      </c>
      <c r="V128" s="36">
        <f>SUMIFS(СВЦЭМ!$D$33:$D$776,СВЦЭМ!$A$33:$A$776,$A128,СВЦЭМ!$B$33:$B$776,V$119)+'СЕТ СН'!$I$14+СВЦЭМ!$D$10+'СЕТ СН'!$I$5-'СЕТ СН'!$I$24</f>
        <v>2751.9297772300001</v>
      </c>
      <c r="W128" s="36">
        <f>SUMIFS(СВЦЭМ!$D$33:$D$776,СВЦЭМ!$A$33:$A$776,$A128,СВЦЭМ!$B$33:$B$776,W$119)+'СЕТ СН'!$I$14+СВЦЭМ!$D$10+'СЕТ СН'!$I$5-'СЕТ СН'!$I$24</f>
        <v>2761.3515504300003</v>
      </c>
      <c r="X128" s="36">
        <f>SUMIFS(СВЦЭМ!$D$33:$D$776,СВЦЭМ!$A$33:$A$776,$A128,СВЦЭМ!$B$33:$B$776,X$119)+'СЕТ СН'!$I$14+СВЦЭМ!$D$10+'СЕТ СН'!$I$5-'СЕТ СН'!$I$24</f>
        <v>2750.82219278</v>
      </c>
      <c r="Y128" s="36">
        <f>SUMIFS(СВЦЭМ!$D$33:$D$776,СВЦЭМ!$A$33:$A$776,$A128,СВЦЭМ!$B$33:$B$776,Y$119)+'СЕТ СН'!$I$14+СВЦЭМ!$D$10+'СЕТ СН'!$I$5-'СЕТ СН'!$I$24</f>
        <v>2838.97041317</v>
      </c>
    </row>
    <row r="129" spans="1:25" ht="15.75" x14ac:dyDescent="0.2">
      <c r="A129" s="35">
        <f t="shared" si="3"/>
        <v>43992</v>
      </c>
      <c r="B129" s="36">
        <f>SUMIFS(СВЦЭМ!$D$33:$D$776,СВЦЭМ!$A$33:$A$776,$A129,СВЦЭМ!$B$33:$B$776,B$119)+'СЕТ СН'!$I$14+СВЦЭМ!$D$10+'СЕТ СН'!$I$5-'СЕТ СН'!$I$24</f>
        <v>2965.5946529299999</v>
      </c>
      <c r="C129" s="36">
        <f>SUMIFS(СВЦЭМ!$D$33:$D$776,СВЦЭМ!$A$33:$A$776,$A129,СВЦЭМ!$B$33:$B$776,C$119)+'СЕТ СН'!$I$14+СВЦЭМ!$D$10+'СЕТ СН'!$I$5-'СЕТ СН'!$I$24</f>
        <v>2978.6427452899998</v>
      </c>
      <c r="D129" s="36">
        <f>SUMIFS(СВЦЭМ!$D$33:$D$776,СВЦЭМ!$A$33:$A$776,$A129,СВЦЭМ!$B$33:$B$776,D$119)+'СЕТ СН'!$I$14+СВЦЭМ!$D$10+'СЕТ СН'!$I$5-'СЕТ СН'!$I$24</f>
        <v>2955.8148222499999</v>
      </c>
      <c r="E129" s="36">
        <f>SUMIFS(СВЦЭМ!$D$33:$D$776,СВЦЭМ!$A$33:$A$776,$A129,СВЦЭМ!$B$33:$B$776,E$119)+'СЕТ СН'!$I$14+СВЦЭМ!$D$10+'СЕТ СН'!$I$5-'СЕТ СН'!$I$24</f>
        <v>2959.8987639100001</v>
      </c>
      <c r="F129" s="36">
        <f>SUMIFS(СВЦЭМ!$D$33:$D$776,СВЦЭМ!$A$33:$A$776,$A129,СВЦЭМ!$B$33:$B$776,F$119)+'СЕТ СН'!$I$14+СВЦЭМ!$D$10+'СЕТ СН'!$I$5-'СЕТ СН'!$I$24</f>
        <v>2953.9665629199999</v>
      </c>
      <c r="G129" s="36">
        <f>SUMIFS(СВЦЭМ!$D$33:$D$776,СВЦЭМ!$A$33:$A$776,$A129,СВЦЭМ!$B$33:$B$776,G$119)+'СЕТ СН'!$I$14+СВЦЭМ!$D$10+'СЕТ СН'!$I$5-'СЕТ СН'!$I$24</f>
        <v>2951.7717969700002</v>
      </c>
      <c r="H129" s="36">
        <f>SUMIFS(СВЦЭМ!$D$33:$D$776,СВЦЭМ!$A$33:$A$776,$A129,СВЦЭМ!$B$33:$B$776,H$119)+'СЕТ СН'!$I$14+СВЦЭМ!$D$10+'СЕТ СН'!$I$5-'СЕТ СН'!$I$24</f>
        <v>2971.3942850200001</v>
      </c>
      <c r="I129" s="36">
        <f>SUMIFS(СВЦЭМ!$D$33:$D$776,СВЦЭМ!$A$33:$A$776,$A129,СВЦЭМ!$B$33:$B$776,I$119)+'СЕТ СН'!$I$14+СВЦЭМ!$D$10+'СЕТ СН'!$I$5-'СЕТ СН'!$I$24</f>
        <v>2940.7375602900001</v>
      </c>
      <c r="J129" s="36">
        <f>SUMIFS(СВЦЭМ!$D$33:$D$776,СВЦЭМ!$A$33:$A$776,$A129,СВЦЭМ!$B$33:$B$776,J$119)+'СЕТ СН'!$I$14+СВЦЭМ!$D$10+'СЕТ СН'!$I$5-'СЕТ СН'!$I$24</f>
        <v>2885.3143308899998</v>
      </c>
      <c r="K129" s="36">
        <f>SUMIFS(СВЦЭМ!$D$33:$D$776,СВЦЭМ!$A$33:$A$776,$A129,СВЦЭМ!$B$33:$B$776,K$119)+'СЕТ СН'!$I$14+СВЦЭМ!$D$10+'СЕТ СН'!$I$5-'СЕТ СН'!$I$24</f>
        <v>2795.7881005099998</v>
      </c>
      <c r="L129" s="36">
        <f>SUMIFS(СВЦЭМ!$D$33:$D$776,СВЦЭМ!$A$33:$A$776,$A129,СВЦЭМ!$B$33:$B$776,L$119)+'СЕТ СН'!$I$14+СВЦЭМ!$D$10+'СЕТ СН'!$I$5-'СЕТ СН'!$I$24</f>
        <v>2720.42767873</v>
      </c>
      <c r="M129" s="36">
        <f>SUMIFS(СВЦЭМ!$D$33:$D$776,СВЦЭМ!$A$33:$A$776,$A129,СВЦЭМ!$B$33:$B$776,M$119)+'СЕТ СН'!$I$14+СВЦЭМ!$D$10+'СЕТ СН'!$I$5-'СЕТ СН'!$I$24</f>
        <v>2731.0119318300003</v>
      </c>
      <c r="N129" s="36">
        <f>SUMIFS(СВЦЭМ!$D$33:$D$776,СВЦЭМ!$A$33:$A$776,$A129,СВЦЭМ!$B$33:$B$776,N$119)+'СЕТ СН'!$I$14+СВЦЭМ!$D$10+'СЕТ СН'!$I$5-'СЕТ СН'!$I$24</f>
        <v>2742.4692249200002</v>
      </c>
      <c r="O129" s="36">
        <f>SUMIFS(СВЦЭМ!$D$33:$D$776,СВЦЭМ!$A$33:$A$776,$A129,СВЦЭМ!$B$33:$B$776,O$119)+'СЕТ СН'!$I$14+СВЦЭМ!$D$10+'СЕТ СН'!$I$5-'СЕТ СН'!$I$24</f>
        <v>2740.2654130199999</v>
      </c>
      <c r="P129" s="36">
        <f>SUMIFS(СВЦЭМ!$D$33:$D$776,СВЦЭМ!$A$33:$A$776,$A129,СВЦЭМ!$B$33:$B$776,P$119)+'СЕТ СН'!$I$14+СВЦЭМ!$D$10+'СЕТ СН'!$I$5-'СЕТ СН'!$I$24</f>
        <v>2749.9878096500001</v>
      </c>
      <c r="Q129" s="36">
        <f>SUMIFS(СВЦЭМ!$D$33:$D$776,СВЦЭМ!$A$33:$A$776,$A129,СВЦЭМ!$B$33:$B$776,Q$119)+'СЕТ СН'!$I$14+СВЦЭМ!$D$10+'СЕТ СН'!$I$5-'СЕТ СН'!$I$24</f>
        <v>2758.11134485</v>
      </c>
      <c r="R129" s="36">
        <f>SUMIFS(СВЦЭМ!$D$33:$D$776,СВЦЭМ!$A$33:$A$776,$A129,СВЦЭМ!$B$33:$B$776,R$119)+'СЕТ СН'!$I$14+СВЦЭМ!$D$10+'СЕТ СН'!$I$5-'СЕТ СН'!$I$24</f>
        <v>2758.3390274100002</v>
      </c>
      <c r="S129" s="36">
        <f>SUMIFS(СВЦЭМ!$D$33:$D$776,СВЦЭМ!$A$33:$A$776,$A129,СВЦЭМ!$B$33:$B$776,S$119)+'СЕТ СН'!$I$14+СВЦЭМ!$D$10+'СЕТ СН'!$I$5-'СЕТ СН'!$I$24</f>
        <v>2763.3198122499998</v>
      </c>
      <c r="T129" s="36">
        <f>SUMIFS(СВЦЭМ!$D$33:$D$776,СВЦЭМ!$A$33:$A$776,$A129,СВЦЭМ!$B$33:$B$776,T$119)+'СЕТ СН'!$I$14+СВЦЭМ!$D$10+'СЕТ СН'!$I$5-'СЕТ СН'!$I$24</f>
        <v>2758.0245044200001</v>
      </c>
      <c r="U129" s="36">
        <f>SUMIFS(СВЦЭМ!$D$33:$D$776,СВЦЭМ!$A$33:$A$776,$A129,СВЦЭМ!$B$33:$B$776,U$119)+'СЕТ СН'!$I$14+СВЦЭМ!$D$10+'СЕТ СН'!$I$5-'СЕТ СН'!$I$24</f>
        <v>2746.0511435399999</v>
      </c>
      <c r="V129" s="36">
        <f>SUMIFS(СВЦЭМ!$D$33:$D$776,СВЦЭМ!$A$33:$A$776,$A129,СВЦЭМ!$B$33:$B$776,V$119)+'СЕТ СН'!$I$14+СВЦЭМ!$D$10+'СЕТ СН'!$I$5-'СЕТ СН'!$I$24</f>
        <v>2740.97507279</v>
      </c>
      <c r="W129" s="36">
        <f>SUMIFS(СВЦЭМ!$D$33:$D$776,СВЦЭМ!$A$33:$A$776,$A129,СВЦЭМ!$B$33:$B$776,W$119)+'СЕТ СН'!$I$14+СВЦЭМ!$D$10+'СЕТ СН'!$I$5-'СЕТ СН'!$I$24</f>
        <v>2743.1655613100002</v>
      </c>
      <c r="X129" s="36">
        <f>SUMIFS(СВЦЭМ!$D$33:$D$776,СВЦЭМ!$A$33:$A$776,$A129,СВЦЭМ!$B$33:$B$776,X$119)+'СЕТ СН'!$I$14+СВЦЭМ!$D$10+'СЕТ СН'!$I$5-'СЕТ СН'!$I$24</f>
        <v>2784.7382172799998</v>
      </c>
      <c r="Y129" s="36">
        <f>SUMIFS(СВЦЭМ!$D$33:$D$776,СВЦЭМ!$A$33:$A$776,$A129,СВЦЭМ!$B$33:$B$776,Y$119)+'СЕТ СН'!$I$14+СВЦЭМ!$D$10+'СЕТ СН'!$I$5-'СЕТ СН'!$I$24</f>
        <v>2883.9645509900001</v>
      </c>
    </row>
    <row r="130" spans="1:25" ht="15.75" x14ac:dyDescent="0.2">
      <c r="A130" s="35">
        <f t="shared" si="3"/>
        <v>43993</v>
      </c>
      <c r="B130" s="36">
        <f>SUMIFS(СВЦЭМ!$D$33:$D$776,СВЦЭМ!$A$33:$A$776,$A130,СВЦЭМ!$B$33:$B$776,B$119)+'СЕТ СН'!$I$14+СВЦЭМ!$D$10+'СЕТ СН'!$I$5-'СЕТ СН'!$I$24</f>
        <v>2998.8793477099998</v>
      </c>
      <c r="C130" s="36">
        <f>SUMIFS(СВЦЭМ!$D$33:$D$776,СВЦЭМ!$A$33:$A$776,$A130,СВЦЭМ!$B$33:$B$776,C$119)+'СЕТ СН'!$I$14+СВЦЭМ!$D$10+'СЕТ СН'!$I$5-'СЕТ СН'!$I$24</f>
        <v>2968.1154336999998</v>
      </c>
      <c r="D130" s="36">
        <f>SUMIFS(СВЦЭМ!$D$33:$D$776,СВЦЭМ!$A$33:$A$776,$A130,СВЦЭМ!$B$33:$B$776,D$119)+'СЕТ СН'!$I$14+СВЦЭМ!$D$10+'СЕТ СН'!$I$5-'СЕТ СН'!$I$24</f>
        <v>2945.64662985</v>
      </c>
      <c r="E130" s="36">
        <f>SUMIFS(СВЦЭМ!$D$33:$D$776,СВЦЭМ!$A$33:$A$776,$A130,СВЦЭМ!$B$33:$B$776,E$119)+'СЕТ СН'!$I$14+СВЦЭМ!$D$10+'СЕТ СН'!$I$5-'СЕТ СН'!$I$24</f>
        <v>2951.3588745900001</v>
      </c>
      <c r="F130" s="36">
        <f>SUMIFS(СВЦЭМ!$D$33:$D$776,СВЦЭМ!$A$33:$A$776,$A130,СВЦЭМ!$B$33:$B$776,F$119)+'СЕТ СН'!$I$14+СВЦЭМ!$D$10+'СЕТ СН'!$I$5-'СЕТ СН'!$I$24</f>
        <v>2943.1526953800003</v>
      </c>
      <c r="G130" s="36">
        <f>SUMIFS(СВЦЭМ!$D$33:$D$776,СВЦЭМ!$A$33:$A$776,$A130,СВЦЭМ!$B$33:$B$776,G$119)+'СЕТ СН'!$I$14+СВЦЭМ!$D$10+'СЕТ СН'!$I$5-'СЕТ СН'!$I$24</f>
        <v>2949.3383153700001</v>
      </c>
      <c r="H130" s="36">
        <f>SUMIFS(СВЦЭМ!$D$33:$D$776,СВЦЭМ!$A$33:$A$776,$A130,СВЦЭМ!$B$33:$B$776,H$119)+'СЕТ СН'!$I$14+СВЦЭМ!$D$10+'СЕТ СН'!$I$5-'СЕТ СН'!$I$24</f>
        <v>2967.1719122700001</v>
      </c>
      <c r="I130" s="36">
        <f>SUMIFS(СВЦЭМ!$D$33:$D$776,СВЦЭМ!$A$33:$A$776,$A130,СВЦЭМ!$B$33:$B$776,I$119)+'СЕТ СН'!$I$14+СВЦЭМ!$D$10+'СЕТ СН'!$I$5-'СЕТ СН'!$I$24</f>
        <v>2986.1125215500001</v>
      </c>
      <c r="J130" s="36">
        <f>SUMIFS(СВЦЭМ!$D$33:$D$776,СВЦЭМ!$A$33:$A$776,$A130,СВЦЭМ!$B$33:$B$776,J$119)+'СЕТ СН'!$I$14+СВЦЭМ!$D$10+'СЕТ СН'!$I$5-'СЕТ СН'!$I$24</f>
        <v>2918.19203049</v>
      </c>
      <c r="K130" s="36">
        <f>SUMIFS(СВЦЭМ!$D$33:$D$776,СВЦЭМ!$A$33:$A$776,$A130,СВЦЭМ!$B$33:$B$776,K$119)+'СЕТ СН'!$I$14+СВЦЭМ!$D$10+'СЕТ СН'!$I$5-'СЕТ СН'!$I$24</f>
        <v>2827.9896748800002</v>
      </c>
      <c r="L130" s="36">
        <f>SUMIFS(СВЦЭМ!$D$33:$D$776,СВЦЭМ!$A$33:$A$776,$A130,СВЦЭМ!$B$33:$B$776,L$119)+'СЕТ СН'!$I$14+СВЦЭМ!$D$10+'СЕТ СН'!$I$5-'СЕТ СН'!$I$24</f>
        <v>2762.8933513699999</v>
      </c>
      <c r="M130" s="36">
        <f>SUMIFS(СВЦЭМ!$D$33:$D$776,СВЦЭМ!$A$33:$A$776,$A130,СВЦЭМ!$B$33:$B$776,M$119)+'СЕТ СН'!$I$14+СВЦЭМ!$D$10+'СЕТ СН'!$I$5-'СЕТ СН'!$I$24</f>
        <v>2758.1328770999999</v>
      </c>
      <c r="N130" s="36">
        <f>SUMIFS(СВЦЭМ!$D$33:$D$776,СВЦЭМ!$A$33:$A$776,$A130,СВЦЭМ!$B$33:$B$776,N$119)+'СЕТ СН'!$I$14+СВЦЭМ!$D$10+'СЕТ СН'!$I$5-'СЕТ СН'!$I$24</f>
        <v>2756.3522427100002</v>
      </c>
      <c r="O130" s="36">
        <f>SUMIFS(СВЦЭМ!$D$33:$D$776,СВЦЭМ!$A$33:$A$776,$A130,СВЦЭМ!$B$33:$B$776,O$119)+'СЕТ СН'!$I$14+СВЦЭМ!$D$10+'СЕТ СН'!$I$5-'СЕТ СН'!$I$24</f>
        <v>2762.9785053200003</v>
      </c>
      <c r="P130" s="36">
        <f>SUMIFS(СВЦЭМ!$D$33:$D$776,СВЦЭМ!$A$33:$A$776,$A130,СВЦЭМ!$B$33:$B$776,P$119)+'СЕТ СН'!$I$14+СВЦЭМ!$D$10+'СЕТ СН'!$I$5-'СЕТ СН'!$I$24</f>
        <v>2771.4258669599999</v>
      </c>
      <c r="Q130" s="36">
        <f>SUMIFS(СВЦЭМ!$D$33:$D$776,СВЦЭМ!$A$33:$A$776,$A130,СВЦЭМ!$B$33:$B$776,Q$119)+'СЕТ СН'!$I$14+СВЦЭМ!$D$10+'СЕТ СН'!$I$5-'СЕТ СН'!$I$24</f>
        <v>2762.7984759800001</v>
      </c>
      <c r="R130" s="36">
        <f>SUMIFS(СВЦЭМ!$D$33:$D$776,СВЦЭМ!$A$33:$A$776,$A130,СВЦЭМ!$B$33:$B$776,R$119)+'СЕТ СН'!$I$14+СВЦЭМ!$D$10+'СЕТ СН'!$I$5-'СЕТ СН'!$I$24</f>
        <v>2762.86672146</v>
      </c>
      <c r="S130" s="36">
        <f>SUMIFS(СВЦЭМ!$D$33:$D$776,СВЦЭМ!$A$33:$A$776,$A130,СВЦЭМ!$B$33:$B$776,S$119)+'СЕТ СН'!$I$14+СВЦЭМ!$D$10+'СЕТ СН'!$I$5-'СЕТ СН'!$I$24</f>
        <v>2760.7334721699999</v>
      </c>
      <c r="T130" s="36">
        <f>SUMIFS(СВЦЭМ!$D$33:$D$776,СВЦЭМ!$A$33:$A$776,$A130,СВЦЭМ!$B$33:$B$776,T$119)+'СЕТ СН'!$I$14+СВЦЭМ!$D$10+'СЕТ СН'!$I$5-'СЕТ СН'!$I$24</f>
        <v>2764.61405724</v>
      </c>
      <c r="U130" s="36">
        <f>SUMIFS(СВЦЭМ!$D$33:$D$776,СВЦЭМ!$A$33:$A$776,$A130,СВЦЭМ!$B$33:$B$776,U$119)+'СЕТ СН'!$I$14+СВЦЭМ!$D$10+'СЕТ СН'!$I$5-'СЕТ СН'!$I$24</f>
        <v>2753.6465130800002</v>
      </c>
      <c r="V130" s="36">
        <f>SUMIFS(СВЦЭМ!$D$33:$D$776,СВЦЭМ!$A$33:$A$776,$A130,СВЦЭМ!$B$33:$B$776,V$119)+'СЕТ СН'!$I$14+СВЦЭМ!$D$10+'СЕТ СН'!$I$5-'СЕТ СН'!$I$24</f>
        <v>2741.3792569100001</v>
      </c>
      <c r="W130" s="36">
        <f>SUMIFS(СВЦЭМ!$D$33:$D$776,СВЦЭМ!$A$33:$A$776,$A130,СВЦЭМ!$B$33:$B$776,W$119)+'СЕТ СН'!$I$14+СВЦЭМ!$D$10+'СЕТ СН'!$I$5-'СЕТ СН'!$I$24</f>
        <v>2727.83216098</v>
      </c>
      <c r="X130" s="36">
        <f>SUMIFS(СВЦЭМ!$D$33:$D$776,СВЦЭМ!$A$33:$A$776,$A130,СВЦЭМ!$B$33:$B$776,X$119)+'СЕТ СН'!$I$14+СВЦЭМ!$D$10+'СЕТ СН'!$I$5-'СЕТ СН'!$I$24</f>
        <v>2767.5682005899998</v>
      </c>
      <c r="Y130" s="36">
        <f>SUMIFS(СВЦЭМ!$D$33:$D$776,СВЦЭМ!$A$33:$A$776,$A130,СВЦЭМ!$B$33:$B$776,Y$119)+'СЕТ СН'!$I$14+СВЦЭМ!$D$10+'СЕТ СН'!$I$5-'СЕТ СН'!$I$24</f>
        <v>2866.289217</v>
      </c>
    </row>
    <row r="131" spans="1:25" ht="15.75" x14ac:dyDescent="0.2">
      <c r="A131" s="35">
        <f t="shared" si="3"/>
        <v>43994</v>
      </c>
      <c r="B131" s="36">
        <f>SUMIFS(СВЦЭМ!$D$33:$D$776,СВЦЭМ!$A$33:$A$776,$A131,СВЦЭМ!$B$33:$B$776,B$119)+'СЕТ СН'!$I$14+СВЦЭМ!$D$10+'СЕТ СН'!$I$5-'СЕТ СН'!$I$24</f>
        <v>2929.6774515000002</v>
      </c>
      <c r="C131" s="36">
        <f>SUMIFS(СВЦЭМ!$D$33:$D$776,СВЦЭМ!$A$33:$A$776,$A131,СВЦЭМ!$B$33:$B$776,C$119)+'СЕТ СН'!$I$14+СВЦЭМ!$D$10+'СЕТ СН'!$I$5-'СЕТ СН'!$I$24</f>
        <v>2982.4068722100001</v>
      </c>
      <c r="D131" s="36">
        <f>SUMIFS(СВЦЭМ!$D$33:$D$776,СВЦЭМ!$A$33:$A$776,$A131,СВЦЭМ!$B$33:$B$776,D$119)+'СЕТ СН'!$I$14+СВЦЭМ!$D$10+'СЕТ СН'!$I$5-'СЕТ СН'!$I$24</f>
        <v>2979.32877478</v>
      </c>
      <c r="E131" s="36">
        <f>SUMIFS(СВЦЭМ!$D$33:$D$776,СВЦЭМ!$A$33:$A$776,$A131,СВЦЭМ!$B$33:$B$776,E$119)+'СЕТ СН'!$I$14+СВЦЭМ!$D$10+'СЕТ СН'!$I$5-'СЕТ СН'!$I$24</f>
        <v>2962.44074267</v>
      </c>
      <c r="F131" s="36">
        <f>SUMIFS(СВЦЭМ!$D$33:$D$776,СВЦЭМ!$A$33:$A$776,$A131,СВЦЭМ!$B$33:$B$776,F$119)+'СЕТ СН'!$I$14+СВЦЭМ!$D$10+'СЕТ СН'!$I$5-'СЕТ СН'!$I$24</f>
        <v>2954.9964923900002</v>
      </c>
      <c r="G131" s="36">
        <f>SUMIFS(СВЦЭМ!$D$33:$D$776,СВЦЭМ!$A$33:$A$776,$A131,СВЦЭМ!$B$33:$B$776,G$119)+'СЕТ СН'!$I$14+СВЦЭМ!$D$10+'СЕТ СН'!$I$5-'СЕТ СН'!$I$24</f>
        <v>2965.2504681600003</v>
      </c>
      <c r="H131" s="36">
        <f>SUMIFS(СВЦЭМ!$D$33:$D$776,СВЦЭМ!$A$33:$A$776,$A131,СВЦЭМ!$B$33:$B$776,H$119)+'СЕТ СН'!$I$14+СВЦЭМ!$D$10+'СЕТ СН'!$I$5-'СЕТ СН'!$I$24</f>
        <v>2979.9267634600001</v>
      </c>
      <c r="I131" s="36">
        <f>SUMIFS(СВЦЭМ!$D$33:$D$776,СВЦЭМ!$A$33:$A$776,$A131,СВЦЭМ!$B$33:$B$776,I$119)+'СЕТ СН'!$I$14+СВЦЭМ!$D$10+'СЕТ СН'!$I$5-'СЕТ СН'!$I$24</f>
        <v>2955.9953174299999</v>
      </c>
      <c r="J131" s="36">
        <f>SUMIFS(СВЦЭМ!$D$33:$D$776,СВЦЭМ!$A$33:$A$776,$A131,СВЦЭМ!$B$33:$B$776,J$119)+'СЕТ СН'!$I$14+СВЦЭМ!$D$10+'СЕТ СН'!$I$5-'СЕТ СН'!$I$24</f>
        <v>2894.6756699100001</v>
      </c>
      <c r="K131" s="36">
        <f>SUMIFS(СВЦЭМ!$D$33:$D$776,СВЦЭМ!$A$33:$A$776,$A131,СВЦЭМ!$B$33:$B$776,K$119)+'СЕТ СН'!$I$14+СВЦЭМ!$D$10+'СЕТ СН'!$I$5-'СЕТ СН'!$I$24</f>
        <v>2783.6352361300001</v>
      </c>
      <c r="L131" s="36">
        <f>SUMIFS(СВЦЭМ!$D$33:$D$776,СВЦЭМ!$A$33:$A$776,$A131,СВЦЭМ!$B$33:$B$776,L$119)+'СЕТ СН'!$I$14+СВЦЭМ!$D$10+'СЕТ СН'!$I$5-'СЕТ СН'!$I$24</f>
        <v>2717.41575414</v>
      </c>
      <c r="M131" s="36">
        <f>SUMIFS(СВЦЭМ!$D$33:$D$776,СВЦЭМ!$A$33:$A$776,$A131,СВЦЭМ!$B$33:$B$776,M$119)+'СЕТ СН'!$I$14+СВЦЭМ!$D$10+'СЕТ СН'!$I$5-'СЕТ СН'!$I$24</f>
        <v>2712.6271437599999</v>
      </c>
      <c r="N131" s="36">
        <f>SUMIFS(СВЦЭМ!$D$33:$D$776,СВЦЭМ!$A$33:$A$776,$A131,СВЦЭМ!$B$33:$B$776,N$119)+'СЕТ СН'!$I$14+СВЦЭМ!$D$10+'СЕТ СН'!$I$5-'СЕТ СН'!$I$24</f>
        <v>2736.3957264800001</v>
      </c>
      <c r="O131" s="36">
        <f>SUMIFS(СВЦЭМ!$D$33:$D$776,СВЦЭМ!$A$33:$A$776,$A131,СВЦЭМ!$B$33:$B$776,O$119)+'СЕТ СН'!$I$14+СВЦЭМ!$D$10+'СЕТ СН'!$I$5-'СЕТ СН'!$I$24</f>
        <v>2747.3398678399999</v>
      </c>
      <c r="P131" s="36">
        <f>SUMIFS(СВЦЭМ!$D$33:$D$776,СВЦЭМ!$A$33:$A$776,$A131,СВЦЭМ!$B$33:$B$776,P$119)+'СЕТ СН'!$I$14+СВЦЭМ!$D$10+'СЕТ СН'!$I$5-'СЕТ СН'!$I$24</f>
        <v>2751.3622322400001</v>
      </c>
      <c r="Q131" s="36">
        <f>SUMIFS(СВЦЭМ!$D$33:$D$776,СВЦЭМ!$A$33:$A$776,$A131,СВЦЭМ!$B$33:$B$776,Q$119)+'СЕТ СН'!$I$14+СВЦЭМ!$D$10+'СЕТ СН'!$I$5-'СЕТ СН'!$I$24</f>
        <v>2738.0486618499999</v>
      </c>
      <c r="R131" s="36">
        <f>SUMIFS(СВЦЭМ!$D$33:$D$776,СВЦЭМ!$A$33:$A$776,$A131,СВЦЭМ!$B$33:$B$776,R$119)+'СЕТ СН'!$I$14+СВЦЭМ!$D$10+'СЕТ СН'!$I$5-'СЕТ СН'!$I$24</f>
        <v>2733.67569774</v>
      </c>
      <c r="S131" s="36">
        <f>SUMIFS(СВЦЭМ!$D$33:$D$776,СВЦЭМ!$A$33:$A$776,$A131,СВЦЭМ!$B$33:$B$776,S$119)+'СЕТ СН'!$I$14+СВЦЭМ!$D$10+'СЕТ СН'!$I$5-'СЕТ СН'!$I$24</f>
        <v>2738.0879969799998</v>
      </c>
      <c r="T131" s="36">
        <f>SUMIFS(СВЦЭМ!$D$33:$D$776,СВЦЭМ!$A$33:$A$776,$A131,СВЦЭМ!$B$33:$B$776,T$119)+'СЕТ СН'!$I$14+СВЦЭМ!$D$10+'СЕТ СН'!$I$5-'СЕТ СН'!$I$24</f>
        <v>2749.18639334</v>
      </c>
      <c r="U131" s="36">
        <f>SUMIFS(СВЦЭМ!$D$33:$D$776,СВЦЭМ!$A$33:$A$776,$A131,СВЦЭМ!$B$33:$B$776,U$119)+'СЕТ СН'!$I$14+СВЦЭМ!$D$10+'СЕТ СН'!$I$5-'СЕТ СН'!$I$24</f>
        <v>2740.6383007899999</v>
      </c>
      <c r="V131" s="36">
        <f>SUMIFS(СВЦЭМ!$D$33:$D$776,СВЦЭМ!$A$33:$A$776,$A131,СВЦЭМ!$B$33:$B$776,V$119)+'СЕТ СН'!$I$14+СВЦЭМ!$D$10+'СЕТ СН'!$I$5-'СЕТ СН'!$I$24</f>
        <v>2723.3175693100002</v>
      </c>
      <c r="W131" s="36">
        <f>SUMIFS(СВЦЭМ!$D$33:$D$776,СВЦЭМ!$A$33:$A$776,$A131,СВЦЭМ!$B$33:$B$776,W$119)+'СЕТ СН'!$I$14+СВЦЭМ!$D$10+'СЕТ СН'!$I$5-'СЕТ СН'!$I$24</f>
        <v>2710.1896623500002</v>
      </c>
      <c r="X131" s="36">
        <f>SUMIFS(СВЦЭМ!$D$33:$D$776,СВЦЭМ!$A$33:$A$776,$A131,СВЦЭМ!$B$33:$B$776,X$119)+'СЕТ СН'!$I$14+СВЦЭМ!$D$10+'СЕТ СН'!$I$5-'СЕТ СН'!$I$24</f>
        <v>2747.3159392299999</v>
      </c>
      <c r="Y131" s="36">
        <f>SUMIFS(СВЦЭМ!$D$33:$D$776,СВЦЭМ!$A$33:$A$776,$A131,СВЦЭМ!$B$33:$B$776,Y$119)+'СЕТ СН'!$I$14+СВЦЭМ!$D$10+'СЕТ СН'!$I$5-'СЕТ СН'!$I$24</f>
        <v>2852.5832874500002</v>
      </c>
    </row>
    <row r="132" spans="1:25" ht="15.75" x14ac:dyDescent="0.2">
      <c r="A132" s="35">
        <f t="shared" si="3"/>
        <v>43995</v>
      </c>
      <c r="B132" s="36">
        <f>SUMIFS(СВЦЭМ!$D$33:$D$776,СВЦЭМ!$A$33:$A$776,$A132,СВЦЭМ!$B$33:$B$776,B$119)+'СЕТ СН'!$I$14+СВЦЭМ!$D$10+'СЕТ СН'!$I$5-'СЕТ СН'!$I$24</f>
        <v>2886.0126082300003</v>
      </c>
      <c r="C132" s="36">
        <f>SUMIFS(СВЦЭМ!$D$33:$D$776,СВЦЭМ!$A$33:$A$776,$A132,СВЦЭМ!$B$33:$B$776,C$119)+'СЕТ СН'!$I$14+СВЦЭМ!$D$10+'СЕТ СН'!$I$5-'СЕТ СН'!$I$24</f>
        <v>2910.03890563</v>
      </c>
      <c r="D132" s="36">
        <f>SUMIFS(СВЦЭМ!$D$33:$D$776,СВЦЭМ!$A$33:$A$776,$A132,СВЦЭМ!$B$33:$B$776,D$119)+'СЕТ СН'!$I$14+СВЦЭМ!$D$10+'СЕТ СН'!$I$5-'СЕТ СН'!$I$24</f>
        <v>2934.76213641</v>
      </c>
      <c r="E132" s="36">
        <f>SUMIFS(СВЦЭМ!$D$33:$D$776,СВЦЭМ!$A$33:$A$776,$A132,СВЦЭМ!$B$33:$B$776,E$119)+'СЕТ СН'!$I$14+СВЦЭМ!$D$10+'СЕТ СН'!$I$5-'СЕТ СН'!$I$24</f>
        <v>2951.96457874</v>
      </c>
      <c r="F132" s="36">
        <f>SUMIFS(СВЦЭМ!$D$33:$D$776,СВЦЭМ!$A$33:$A$776,$A132,СВЦЭМ!$B$33:$B$776,F$119)+'СЕТ СН'!$I$14+СВЦЭМ!$D$10+'СЕТ СН'!$I$5-'СЕТ СН'!$I$24</f>
        <v>2952.1747953499998</v>
      </c>
      <c r="G132" s="36">
        <f>SUMIFS(СВЦЭМ!$D$33:$D$776,СВЦЭМ!$A$33:$A$776,$A132,СВЦЭМ!$B$33:$B$776,G$119)+'СЕТ СН'!$I$14+СВЦЭМ!$D$10+'СЕТ СН'!$I$5-'СЕТ СН'!$I$24</f>
        <v>2943.6468071700001</v>
      </c>
      <c r="H132" s="36">
        <f>SUMIFS(СВЦЭМ!$D$33:$D$776,СВЦЭМ!$A$33:$A$776,$A132,СВЦЭМ!$B$33:$B$776,H$119)+'СЕТ СН'!$I$14+СВЦЭМ!$D$10+'СЕТ СН'!$I$5-'СЕТ СН'!$I$24</f>
        <v>2932.2362901800002</v>
      </c>
      <c r="I132" s="36">
        <f>SUMIFS(СВЦЭМ!$D$33:$D$776,СВЦЭМ!$A$33:$A$776,$A132,СВЦЭМ!$B$33:$B$776,I$119)+'СЕТ СН'!$I$14+СВЦЭМ!$D$10+'СЕТ СН'!$I$5-'СЕТ СН'!$I$24</f>
        <v>2899.8568529200002</v>
      </c>
      <c r="J132" s="36">
        <f>SUMIFS(СВЦЭМ!$D$33:$D$776,СВЦЭМ!$A$33:$A$776,$A132,СВЦЭМ!$B$33:$B$776,J$119)+'СЕТ СН'!$I$14+СВЦЭМ!$D$10+'СЕТ СН'!$I$5-'СЕТ СН'!$I$24</f>
        <v>2846.8425058100001</v>
      </c>
      <c r="K132" s="36">
        <f>SUMIFS(СВЦЭМ!$D$33:$D$776,СВЦЭМ!$A$33:$A$776,$A132,СВЦЭМ!$B$33:$B$776,K$119)+'СЕТ СН'!$I$14+СВЦЭМ!$D$10+'СЕТ СН'!$I$5-'СЕТ СН'!$I$24</f>
        <v>2773.5521065900002</v>
      </c>
      <c r="L132" s="36">
        <f>SUMIFS(СВЦЭМ!$D$33:$D$776,СВЦЭМ!$A$33:$A$776,$A132,СВЦЭМ!$B$33:$B$776,L$119)+'СЕТ СН'!$I$14+СВЦЭМ!$D$10+'СЕТ СН'!$I$5-'СЕТ СН'!$I$24</f>
        <v>2713.67105932</v>
      </c>
      <c r="M132" s="36">
        <f>SUMIFS(СВЦЭМ!$D$33:$D$776,СВЦЭМ!$A$33:$A$776,$A132,СВЦЭМ!$B$33:$B$776,M$119)+'СЕТ СН'!$I$14+СВЦЭМ!$D$10+'СЕТ СН'!$I$5-'СЕТ СН'!$I$24</f>
        <v>2717.1585103900002</v>
      </c>
      <c r="N132" s="36">
        <f>SUMIFS(СВЦЭМ!$D$33:$D$776,СВЦЭМ!$A$33:$A$776,$A132,СВЦЭМ!$B$33:$B$776,N$119)+'СЕТ СН'!$I$14+СВЦЭМ!$D$10+'СЕТ СН'!$I$5-'СЕТ СН'!$I$24</f>
        <v>2722.1140443499999</v>
      </c>
      <c r="O132" s="36">
        <f>SUMIFS(СВЦЭМ!$D$33:$D$776,СВЦЭМ!$A$33:$A$776,$A132,СВЦЭМ!$B$33:$B$776,O$119)+'СЕТ СН'!$I$14+СВЦЭМ!$D$10+'СЕТ СН'!$I$5-'СЕТ СН'!$I$24</f>
        <v>2729.5947180200001</v>
      </c>
      <c r="P132" s="36">
        <f>SUMIFS(СВЦЭМ!$D$33:$D$776,СВЦЭМ!$A$33:$A$776,$A132,СВЦЭМ!$B$33:$B$776,P$119)+'СЕТ СН'!$I$14+СВЦЭМ!$D$10+'СЕТ СН'!$I$5-'СЕТ СН'!$I$24</f>
        <v>2735.5274586800001</v>
      </c>
      <c r="Q132" s="36">
        <f>SUMIFS(СВЦЭМ!$D$33:$D$776,СВЦЭМ!$A$33:$A$776,$A132,СВЦЭМ!$B$33:$B$776,Q$119)+'СЕТ СН'!$I$14+СВЦЭМ!$D$10+'СЕТ СН'!$I$5-'СЕТ СН'!$I$24</f>
        <v>2720.9472252400001</v>
      </c>
      <c r="R132" s="36">
        <f>SUMIFS(СВЦЭМ!$D$33:$D$776,СВЦЭМ!$A$33:$A$776,$A132,СВЦЭМ!$B$33:$B$776,R$119)+'СЕТ СН'!$I$14+СВЦЭМ!$D$10+'СЕТ СН'!$I$5-'СЕТ СН'!$I$24</f>
        <v>2718.0556651699999</v>
      </c>
      <c r="S132" s="36">
        <f>SUMIFS(СВЦЭМ!$D$33:$D$776,СВЦЭМ!$A$33:$A$776,$A132,СВЦЭМ!$B$33:$B$776,S$119)+'СЕТ СН'!$I$14+СВЦЭМ!$D$10+'СЕТ СН'!$I$5-'СЕТ СН'!$I$24</f>
        <v>2725.9282855599999</v>
      </c>
      <c r="T132" s="36">
        <f>SUMIFS(СВЦЭМ!$D$33:$D$776,СВЦЭМ!$A$33:$A$776,$A132,СВЦЭМ!$B$33:$B$776,T$119)+'СЕТ СН'!$I$14+СВЦЭМ!$D$10+'СЕТ СН'!$I$5-'СЕТ СН'!$I$24</f>
        <v>2733.2125659799999</v>
      </c>
      <c r="U132" s="36">
        <f>SUMIFS(СВЦЭМ!$D$33:$D$776,СВЦЭМ!$A$33:$A$776,$A132,СВЦЭМ!$B$33:$B$776,U$119)+'СЕТ СН'!$I$14+СВЦЭМ!$D$10+'СЕТ СН'!$I$5-'СЕТ СН'!$I$24</f>
        <v>2728.0457217500002</v>
      </c>
      <c r="V132" s="36">
        <f>SUMIFS(СВЦЭМ!$D$33:$D$776,СВЦЭМ!$A$33:$A$776,$A132,СВЦЭМ!$B$33:$B$776,V$119)+'СЕТ СН'!$I$14+СВЦЭМ!$D$10+'СЕТ СН'!$I$5-'СЕТ СН'!$I$24</f>
        <v>2725.1774409099999</v>
      </c>
      <c r="W132" s="36">
        <f>SUMIFS(СВЦЭМ!$D$33:$D$776,СВЦЭМ!$A$33:$A$776,$A132,СВЦЭМ!$B$33:$B$776,W$119)+'СЕТ СН'!$I$14+СВЦЭМ!$D$10+'СЕТ СН'!$I$5-'СЕТ СН'!$I$24</f>
        <v>2710.9932559899999</v>
      </c>
      <c r="X132" s="36">
        <f>SUMIFS(СВЦЭМ!$D$33:$D$776,СВЦЭМ!$A$33:$A$776,$A132,СВЦЭМ!$B$33:$B$776,X$119)+'СЕТ СН'!$I$14+СВЦЭМ!$D$10+'СЕТ СН'!$I$5-'СЕТ СН'!$I$24</f>
        <v>2732.32120076</v>
      </c>
      <c r="Y132" s="36">
        <f>SUMIFS(СВЦЭМ!$D$33:$D$776,СВЦЭМ!$A$33:$A$776,$A132,СВЦЭМ!$B$33:$B$776,Y$119)+'СЕТ СН'!$I$14+СВЦЭМ!$D$10+'СЕТ СН'!$I$5-'СЕТ СН'!$I$24</f>
        <v>2823.3970719399999</v>
      </c>
    </row>
    <row r="133" spans="1:25" ht="15.75" x14ac:dyDescent="0.2">
      <c r="A133" s="35">
        <f t="shared" si="3"/>
        <v>43996</v>
      </c>
      <c r="B133" s="36">
        <f>SUMIFS(СВЦЭМ!$D$33:$D$776,СВЦЭМ!$A$33:$A$776,$A133,СВЦЭМ!$B$33:$B$776,B$119)+'СЕТ СН'!$I$14+СВЦЭМ!$D$10+'СЕТ СН'!$I$5-'СЕТ СН'!$I$24</f>
        <v>2932.53122097</v>
      </c>
      <c r="C133" s="36">
        <f>SUMIFS(СВЦЭМ!$D$33:$D$776,СВЦЭМ!$A$33:$A$776,$A133,СВЦЭМ!$B$33:$B$776,C$119)+'СЕТ СН'!$I$14+СВЦЭМ!$D$10+'СЕТ СН'!$I$5-'СЕТ СН'!$I$24</f>
        <v>2960.3004102</v>
      </c>
      <c r="D133" s="36">
        <f>SUMIFS(СВЦЭМ!$D$33:$D$776,СВЦЭМ!$A$33:$A$776,$A133,СВЦЭМ!$B$33:$B$776,D$119)+'СЕТ СН'!$I$14+СВЦЭМ!$D$10+'СЕТ СН'!$I$5-'СЕТ СН'!$I$24</f>
        <v>2944.5889827599999</v>
      </c>
      <c r="E133" s="36">
        <f>SUMIFS(СВЦЭМ!$D$33:$D$776,СВЦЭМ!$A$33:$A$776,$A133,СВЦЭМ!$B$33:$B$776,E$119)+'СЕТ СН'!$I$14+СВЦЭМ!$D$10+'СЕТ СН'!$I$5-'СЕТ СН'!$I$24</f>
        <v>2936.1433619600002</v>
      </c>
      <c r="F133" s="36">
        <f>SUMIFS(СВЦЭМ!$D$33:$D$776,СВЦЭМ!$A$33:$A$776,$A133,СВЦЭМ!$B$33:$B$776,F$119)+'СЕТ СН'!$I$14+СВЦЭМ!$D$10+'СЕТ СН'!$I$5-'СЕТ СН'!$I$24</f>
        <v>2929.0426952400003</v>
      </c>
      <c r="G133" s="36">
        <f>SUMIFS(СВЦЭМ!$D$33:$D$776,СВЦЭМ!$A$33:$A$776,$A133,СВЦЭМ!$B$33:$B$776,G$119)+'СЕТ СН'!$I$14+СВЦЭМ!$D$10+'СЕТ СН'!$I$5-'СЕТ СН'!$I$24</f>
        <v>2939.3325037899999</v>
      </c>
      <c r="H133" s="36">
        <f>SUMIFS(СВЦЭМ!$D$33:$D$776,СВЦЭМ!$A$33:$A$776,$A133,СВЦЭМ!$B$33:$B$776,H$119)+'СЕТ СН'!$I$14+СВЦЭМ!$D$10+'СЕТ СН'!$I$5-'СЕТ СН'!$I$24</f>
        <v>2932.8457337099999</v>
      </c>
      <c r="I133" s="36">
        <f>SUMIFS(СВЦЭМ!$D$33:$D$776,СВЦЭМ!$A$33:$A$776,$A133,СВЦЭМ!$B$33:$B$776,I$119)+'СЕТ СН'!$I$14+СВЦЭМ!$D$10+'СЕТ СН'!$I$5-'СЕТ СН'!$I$24</f>
        <v>2951.0052371299998</v>
      </c>
      <c r="J133" s="36">
        <f>SUMIFS(СВЦЭМ!$D$33:$D$776,СВЦЭМ!$A$33:$A$776,$A133,СВЦЭМ!$B$33:$B$776,J$119)+'СЕТ СН'!$I$14+СВЦЭМ!$D$10+'СЕТ СН'!$I$5-'СЕТ СН'!$I$24</f>
        <v>2891.0457037400001</v>
      </c>
      <c r="K133" s="36">
        <f>SUMIFS(СВЦЭМ!$D$33:$D$776,СВЦЭМ!$A$33:$A$776,$A133,СВЦЭМ!$B$33:$B$776,K$119)+'СЕТ СН'!$I$14+СВЦЭМ!$D$10+'СЕТ СН'!$I$5-'СЕТ СН'!$I$24</f>
        <v>2769.1000048800001</v>
      </c>
      <c r="L133" s="36">
        <f>SUMIFS(СВЦЭМ!$D$33:$D$776,СВЦЭМ!$A$33:$A$776,$A133,СВЦЭМ!$B$33:$B$776,L$119)+'СЕТ СН'!$I$14+СВЦЭМ!$D$10+'СЕТ СН'!$I$5-'СЕТ СН'!$I$24</f>
        <v>2692.4952379900001</v>
      </c>
      <c r="M133" s="36">
        <f>SUMIFS(СВЦЭМ!$D$33:$D$776,СВЦЭМ!$A$33:$A$776,$A133,СВЦЭМ!$B$33:$B$776,M$119)+'СЕТ СН'!$I$14+СВЦЭМ!$D$10+'СЕТ СН'!$I$5-'СЕТ СН'!$I$24</f>
        <v>2690.9244995899999</v>
      </c>
      <c r="N133" s="36">
        <f>SUMIFS(СВЦЭМ!$D$33:$D$776,СВЦЭМ!$A$33:$A$776,$A133,СВЦЭМ!$B$33:$B$776,N$119)+'СЕТ СН'!$I$14+СВЦЭМ!$D$10+'СЕТ СН'!$I$5-'СЕТ СН'!$I$24</f>
        <v>2698.8544288799999</v>
      </c>
      <c r="O133" s="36">
        <f>SUMIFS(СВЦЭМ!$D$33:$D$776,СВЦЭМ!$A$33:$A$776,$A133,СВЦЭМ!$B$33:$B$776,O$119)+'СЕТ СН'!$I$14+СВЦЭМ!$D$10+'СЕТ СН'!$I$5-'СЕТ СН'!$I$24</f>
        <v>2696.39139342</v>
      </c>
      <c r="P133" s="36">
        <f>SUMIFS(СВЦЭМ!$D$33:$D$776,СВЦЭМ!$A$33:$A$776,$A133,СВЦЭМ!$B$33:$B$776,P$119)+'СЕТ СН'!$I$14+СВЦЭМ!$D$10+'СЕТ СН'!$I$5-'СЕТ СН'!$I$24</f>
        <v>2694.33996295</v>
      </c>
      <c r="Q133" s="36">
        <f>SUMIFS(СВЦЭМ!$D$33:$D$776,СВЦЭМ!$A$33:$A$776,$A133,СВЦЭМ!$B$33:$B$776,Q$119)+'СЕТ СН'!$I$14+СВЦЭМ!$D$10+'СЕТ СН'!$I$5-'СЕТ СН'!$I$24</f>
        <v>2680.33949996</v>
      </c>
      <c r="R133" s="36">
        <f>SUMIFS(СВЦЭМ!$D$33:$D$776,СВЦЭМ!$A$33:$A$776,$A133,СВЦЭМ!$B$33:$B$776,R$119)+'СЕТ СН'!$I$14+СВЦЭМ!$D$10+'СЕТ СН'!$I$5-'СЕТ СН'!$I$24</f>
        <v>2673.3734996900002</v>
      </c>
      <c r="S133" s="36">
        <f>SUMIFS(СВЦЭМ!$D$33:$D$776,СВЦЭМ!$A$33:$A$776,$A133,СВЦЭМ!$B$33:$B$776,S$119)+'СЕТ СН'!$I$14+СВЦЭМ!$D$10+'СЕТ СН'!$I$5-'СЕТ СН'!$I$24</f>
        <v>2684.7951001700003</v>
      </c>
      <c r="T133" s="36">
        <f>SUMIFS(СВЦЭМ!$D$33:$D$776,СВЦЭМ!$A$33:$A$776,$A133,СВЦЭМ!$B$33:$B$776,T$119)+'СЕТ СН'!$I$14+СВЦЭМ!$D$10+'СЕТ СН'!$I$5-'СЕТ СН'!$I$24</f>
        <v>2676.1471456300001</v>
      </c>
      <c r="U133" s="36">
        <f>SUMIFS(СВЦЭМ!$D$33:$D$776,СВЦЭМ!$A$33:$A$776,$A133,СВЦЭМ!$B$33:$B$776,U$119)+'СЕТ СН'!$I$14+СВЦЭМ!$D$10+'СЕТ СН'!$I$5-'СЕТ СН'!$I$24</f>
        <v>2663.8338847800001</v>
      </c>
      <c r="V133" s="36">
        <f>SUMIFS(СВЦЭМ!$D$33:$D$776,СВЦЭМ!$A$33:$A$776,$A133,СВЦЭМ!$B$33:$B$776,V$119)+'СЕТ СН'!$I$14+СВЦЭМ!$D$10+'СЕТ СН'!$I$5-'СЕТ СН'!$I$24</f>
        <v>2648.1977858300002</v>
      </c>
      <c r="W133" s="36">
        <f>SUMIFS(СВЦЭМ!$D$33:$D$776,СВЦЭМ!$A$33:$A$776,$A133,СВЦЭМ!$B$33:$B$776,W$119)+'СЕТ СН'!$I$14+СВЦЭМ!$D$10+'СЕТ СН'!$I$5-'СЕТ СН'!$I$24</f>
        <v>2644.6305435700001</v>
      </c>
      <c r="X133" s="36">
        <f>SUMIFS(СВЦЭМ!$D$33:$D$776,СВЦЭМ!$A$33:$A$776,$A133,СВЦЭМ!$B$33:$B$776,X$119)+'СЕТ СН'!$I$14+СВЦЭМ!$D$10+'СЕТ СН'!$I$5-'СЕТ СН'!$I$24</f>
        <v>2693.3324833500001</v>
      </c>
      <c r="Y133" s="36">
        <f>SUMIFS(СВЦЭМ!$D$33:$D$776,СВЦЭМ!$A$33:$A$776,$A133,СВЦЭМ!$B$33:$B$776,Y$119)+'СЕТ СН'!$I$14+СВЦЭМ!$D$10+'СЕТ СН'!$I$5-'СЕТ СН'!$I$24</f>
        <v>2814.1082960799999</v>
      </c>
    </row>
    <row r="134" spans="1:25" ht="15.75" x14ac:dyDescent="0.2">
      <c r="A134" s="35">
        <f t="shared" si="3"/>
        <v>43997</v>
      </c>
      <c r="B134" s="36">
        <f>SUMIFS(СВЦЭМ!$D$33:$D$776,СВЦЭМ!$A$33:$A$776,$A134,СВЦЭМ!$B$33:$B$776,B$119)+'СЕТ СН'!$I$14+СВЦЭМ!$D$10+'СЕТ СН'!$I$5-'СЕТ СН'!$I$24</f>
        <v>2889.6435244100003</v>
      </c>
      <c r="C134" s="36">
        <f>SUMIFS(СВЦЭМ!$D$33:$D$776,СВЦЭМ!$A$33:$A$776,$A134,СВЦЭМ!$B$33:$B$776,C$119)+'СЕТ СН'!$I$14+СВЦЭМ!$D$10+'СЕТ СН'!$I$5-'СЕТ СН'!$I$24</f>
        <v>2925.4855954499999</v>
      </c>
      <c r="D134" s="36">
        <f>SUMIFS(СВЦЭМ!$D$33:$D$776,СВЦЭМ!$A$33:$A$776,$A134,СВЦЭМ!$B$33:$B$776,D$119)+'СЕТ СН'!$I$14+СВЦЭМ!$D$10+'СЕТ СН'!$I$5-'СЕТ СН'!$I$24</f>
        <v>2950.9996963499998</v>
      </c>
      <c r="E134" s="36">
        <f>SUMIFS(СВЦЭМ!$D$33:$D$776,СВЦЭМ!$A$33:$A$776,$A134,СВЦЭМ!$B$33:$B$776,E$119)+'СЕТ СН'!$I$14+СВЦЭМ!$D$10+'СЕТ СН'!$I$5-'СЕТ СН'!$I$24</f>
        <v>2954.7933059699999</v>
      </c>
      <c r="F134" s="36">
        <f>SUMIFS(СВЦЭМ!$D$33:$D$776,СВЦЭМ!$A$33:$A$776,$A134,СВЦЭМ!$B$33:$B$776,F$119)+'СЕТ СН'!$I$14+СВЦЭМ!$D$10+'СЕТ СН'!$I$5-'СЕТ СН'!$I$24</f>
        <v>2946.1306809500002</v>
      </c>
      <c r="G134" s="36">
        <f>SUMIFS(СВЦЭМ!$D$33:$D$776,СВЦЭМ!$A$33:$A$776,$A134,СВЦЭМ!$B$33:$B$776,G$119)+'СЕТ СН'!$I$14+СВЦЭМ!$D$10+'СЕТ СН'!$I$5-'СЕТ СН'!$I$24</f>
        <v>2957.1720641100001</v>
      </c>
      <c r="H134" s="36">
        <f>SUMIFS(СВЦЭМ!$D$33:$D$776,СВЦЭМ!$A$33:$A$776,$A134,СВЦЭМ!$B$33:$B$776,H$119)+'СЕТ СН'!$I$14+СВЦЭМ!$D$10+'СЕТ СН'!$I$5-'СЕТ СН'!$I$24</f>
        <v>2934.1271300899998</v>
      </c>
      <c r="I134" s="36">
        <f>SUMIFS(СВЦЭМ!$D$33:$D$776,СВЦЭМ!$A$33:$A$776,$A134,СВЦЭМ!$B$33:$B$776,I$119)+'СЕТ СН'!$I$14+СВЦЭМ!$D$10+'СЕТ СН'!$I$5-'СЕТ СН'!$I$24</f>
        <v>2898.21462488</v>
      </c>
      <c r="J134" s="36">
        <f>SUMIFS(СВЦЭМ!$D$33:$D$776,СВЦЭМ!$A$33:$A$776,$A134,СВЦЭМ!$B$33:$B$776,J$119)+'СЕТ СН'!$I$14+СВЦЭМ!$D$10+'СЕТ СН'!$I$5-'СЕТ СН'!$I$24</f>
        <v>2826.18675295</v>
      </c>
      <c r="K134" s="36">
        <f>SUMIFS(СВЦЭМ!$D$33:$D$776,СВЦЭМ!$A$33:$A$776,$A134,СВЦЭМ!$B$33:$B$776,K$119)+'СЕТ СН'!$I$14+СВЦЭМ!$D$10+'СЕТ СН'!$I$5-'СЕТ СН'!$I$24</f>
        <v>2753.1451202899998</v>
      </c>
      <c r="L134" s="36">
        <f>SUMIFS(СВЦЭМ!$D$33:$D$776,СВЦЭМ!$A$33:$A$776,$A134,СВЦЭМ!$B$33:$B$776,L$119)+'СЕТ СН'!$I$14+СВЦЭМ!$D$10+'СЕТ СН'!$I$5-'СЕТ СН'!$I$24</f>
        <v>2709.4825339600002</v>
      </c>
      <c r="M134" s="36">
        <f>SUMIFS(СВЦЭМ!$D$33:$D$776,СВЦЭМ!$A$33:$A$776,$A134,СВЦЭМ!$B$33:$B$776,M$119)+'СЕТ СН'!$I$14+СВЦЭМ!$D$10+'СЕТ СН'!$I$5-'СЕТ СН'!$I$24</f>
        <v>2725.3945387200001</v>
      </c>
      <c r="N134" s="36">
        <f>SUMIFS(СВЦЭМ!$D$33:$D$776,СВЦЭМ!$A$33:$A$776,$A134,СВЦЭМ!$B$33:$B$776,N$119)+'СЕТ СН'!$I$14+СВЦЭМ!$D$10+'СЕТ СН'!$I$5-'СЕТ СН'!$I$24</f>
        <v>2728.21732109</v>
      </c>
      <c r="O134" s="36">
        <f>SUMIFS(СВЦЭМ!$D$33:$D$776,СВЦЭМ!$A$33:$A$776,$A134,СВЦЭМ!$B$33:$B$776,O$119)+'СЕТ СН'!$I$14+СВЦЭМ!$D$10+'СЕТ СН'!$I$5-'СЕТ СН'!$I$24</f>
        <v>2743.5063436300002</v>
      </c>
      <c r="P134" s="36">
        <f>SUMIFS(СВЦЭМ!$D$33:$D$776,СВЦЭМ!$A$33:$A$776,$A134,СВЦЭМ!$B$33:$B$776,P$119)+'СЕТ СН'!$I$14+СВЦЭМ!$D$10+'СЕТ СН'!$I$5-'СЕТ СН'!$I$24</f>
        <v>2753.3961787600001</v>
      </c>
      <c r="Q134" s="36">
        <f>SUMIFS(СВЦЭМ!$D$33:$D$776,СВЦЭМ!$A$33:$A$776,$A134,СВЦЭМ!$B$33:$B$776,Q$119)+'СЕТ СН'!$I$14+СВЦЭМ!$D$10+'СЕТ СН'!$I$5-'СЕТ СН'!$I$24</f>
        <v>2746.3621613700002</v>
      </c>
      <c r="R134" s="36">
        <f>SUMIFS(СВЦЭМ!$D$33:$D$776,СВЦЭМ!$A$33:$A$776,$A134,СВЦЭМ!$B$33:$B$776,R$119)+'СЕТ СН'!$I$14+СВЦЭМ!$D$10+'СЕТ СН'!$I$5-'СЕТ СН'!$I$24</f>
        <v>2745.2632529299999</v>
      </c>
      <c r="S134" s="36">
        <f>SUMIFS(СВЦЭМ!$D$33:$D$776,СВЦЭМ!$A$33:$A$776,$A134,СВЦЭМ!$B$33:$B$776,S$119)+'СЕТ СН'!$I$14+СВЦЭМ!$D$10+'СЕТ СН'!$I$5-'СЕТ СН'!$I$24</f>
        <v>2742.9081786000002</v>
      </c>
      <c r="T134" s="36">
        <f>SUMIFS(СВЦЭМ!$D$33:$D$776,СВЦЭМ!$A$33:$A$776,$A134,СВЦЭМ!$B$33:$B$776,T$119)+'СЕТ СН'!$I$14+СВЦЭМ!$D$10+'СЕТ СН'!$I$5-'СЕТ СН'!$I$24</f>
        <v>2741.5301776400001</v>
      </c>
      <c r="U134" s="36">
        <f>SUMIFS(СВЦЭМ!$D$33:$D$776,СВЦЭМ!$A$33:$A$776,$A134,СВЦЭМ!$B$33:$B$776,U$119)+'СЕТ СН'!$I$14+СВЦЭМ!$D$10+'СЕТ СН'!$I$5-'СЕТ СН'!$I$24</f>
        <v>2734.2805784900002</v>
      </c>
      <c r="V134" s="36">
        <f>SUMIFS(СВЦЭМ!$D$33:$D$776,СВЦЭМ!$A$33:$A$776,$A134,СВЦЭМ!$B$33:$B$776,V$119)+'СЕТ СН'!$I$14+СВЦЭМ!$D$10+'СЕТ СН'!$I$5-'СЕТ СН'!$I$24</f>
        <v>2715.7331886100001</v>
      </c>
      <c r="W134" s="36">
        <f>SUMIFS(СВЦЭМ!$D$33:$D$776,СВЦЭМ!$A$33:$A$776,$A134,СВЦЭМ!$B$33:$B$776,W$119)+'СЕТ СН'!$I$14+СВЦЭМ!$D$10+'СЕТ СН'!$I$5-'СЕТ СН'!$I$24</f>
        <v>2692.3640320300001</v>
      </c>
      <c r="X134" s="36">
        <f>SUMIFS(СВЦЭМ!$D$33:$D$776,СВЦЭМ!$A$33:$A$776,$A134,СВЦЭМ!$B$33:$B$776,X$119)+'СЕТ СН'!$I$14+СВЦЭМ!$D$10+'СЕТ СН'!$I$5-'СЕТ СН'!$I$24</f>
        <v>2717.5528833799999</v>
      </c>
      <c r="Y134" s="36">
        <f>SUMIFS(СВЦЭМ!$D$33:$D$776,СВЦЭМ!$A$33:$A$776,$A134,СВЦЭМ!$B$33:$B$776,Y$119)+'СЕТ СН'!$I$14+СВЦЭМ!$D$10+'СЕТ СН'!$I$5-'СЕТ СН'!$I$24</f>
        <v>2819.7489754200001</v>
      </c>
    </row>
    <row r="135" spans="1:25" ht="15.75" x14ac:dyDescent="0.2">
      <c r="A135" s="35">
        <f t="shared" si="3"/>
        <v>43998</v>
      </c>
      <c r="B135" s="36">
        <f>SUMIFS(СВЦЭМ!$D$33:$D$776,СВЦЭМ!$A$33:$A$776,$A135,СВЦЭМ!$B$33:$B$776,B$119)+'СЕТ СН'!$I$14+СВЦЭМ!$D$10+'СЕТ СН'!$I$5-'СЕТ СН'!$I$24</f>
        <v>2930.9008368</v>
      </c>
      <c r="C135" s="36">
        <f>SUMIFS(СВЦЭМ!$D$33:$D$776,СВЦЭМ!$A$33:$A$776,$A135,СВЦЭМ!$B$33:$B$776,C$119)+'СЕТ СН'!$I$14+СВЦЭМ!$D$10+'СЕТ СН'!$I$5-'СЕТ СН'!$I$24</f>
        <v>2965.1579977400002</v>
      </c>
      <c r="D135" s="36">
        <f>SUMIFS(СВЦЭМ!$D$33:$D$776,СВЦЭМ!$A$33:$A$776,$A135,СВЦЭМ!$B$33:$B$776,D$119)+'СЕТ СН'!$I$14+СВЦЭМ!$D$10+'СЕТ СН'!$I$5-'СЕТ СН'!$I$24</f>
        <v>2984.40699761</v>
      </c>
      <c r="E135" s="36">
        <f>SUMIFS(СВЦЭМ!$D$33:$D$776,СВЦЭМ!$A$33:$A$776,$A135,СВЦЭМ!$B$33:$B$776,E$119)+'СЕТ СН'!$I$14+СВЦЭМ!$D$10+'СЕТ СН'!$I$5-'СЕТ СН'!$I$24</f>
        <v>2976.8162236600001</v>
      </c>
      <c r="F135" s="36">
        <f>SUMIFS(СВЦЭМ!$D$33:$D$776,СВЦЭМ!$A$33:$A$776,$A135,СВЦЭМ!$B$33:$B$776,F$119)+'СЕТ СН'!$I$14+СВЦЭМ!$D$10+'СЕТ СН'!$I$5-'СЕТ СН'!$I$24</f>
        <v>2974.4187527600002</v>
      </c>
      <c r="G135" s="36">
        <f>SUMIFS(СВЦЭМ!$D$33:$D$776,СВЦЭМ!$A$33:$A$776,$A135,СВЦЭМ!$B$33:$B$776,G$119)+'СЕТ СН'!$I$14+СВЦЭМ!$D$10+'СЕТ СН'!$I$5-'СЕТ СН'!$I$24</f>
        <v>2982.50780678</v>
      </c>
      <c r="H135" s="36">
        <f>SUMIFS(СВЦЭМ!$D$33:$D$776,СВЦЭМ!$A$33:$A$776,$A135,СВЦЭМ!$B$33:$B$776,H$119)+'СЕТ СН'!$I$14+СВЦЭМ!$D$10+'СЕТ СН'!$I$5-'СЕТ СН'!$I$24</f>
        <v>2988.8355859200001</v>
      </c>
      <c r="I135" s="36">
        <f>SUMIFS(СВЦЭМ!$D$33:$D$776,СВЦЭМ!$A$33:$A$776,$A135,СВЦЭМ!$B$33:$B$776,I$119)+'СЕТ СН'!$I$14+СВЦЭМ!$D$10+'СЕТ СН'!$I$5-'СЕТ СН'!$I$24</f>
        <v>2940.8003321900001</v>
      </c>
      <c r="J135" s="36">
        <f>SUMIFS(СВЦЭМ!$D$33:$D$776,СВЦЭМ!$A$33:$A$776,$A135,СВЦЭМ!$B$33:$B$776,J$119)+'СЕТ СН'!$I$14+СВЦЭМ!$D$10+'СЕТ СН'!$I$5-'СЕТ СН'!$I$24</f>
        <v>2879.2654282900003</v>
      </c>
      <c r="K135" s="36">
        <f>SUMIFS(СВЦЭМ!$D$33:$D$776,СВЦЭМ!$A$33:$A$776,$A135,СВЦЭМ!$B$33:$B$776,K$119)+'СЕТ СН'!$I$14+СВЦЭМ!$D$10+'СЕТ СН'!$I$5-'СЕТ СН'!$I$24</f>
        <v>2792.31742592</v>
      </c>
      <c r="L135" s="36">
        <f>SUMIFS(СВЦЭМ!$D$33:$D$776,СВЦЭМ!$A$33:$A$776,$A135,СВЦЭМ!$B$33:$B$776,L$119)+'СЕТ СН'!$I$14+СВЦЭМ!$D$10+'СЕТ СН'!$I$5-'СЕТ СН'!$I$24</f>
        <v>2740.0193939599999</v>
      </c>
      <c r="M135" s="36">
        <f>SUMIFS(СВЦЭМ!$D$33:$D$776,СВЦЭМ!$A$33:$A$776,$A135,СВЦЭМ!$B$33:$B$776,M$119)+'СЕТ СН'!$I$14+СВЦЭМ!$D$10+'СЕТ СН'!$I$5-'СЕТ СН'!$I$24</f>
        <v>2738.39372478</v>
      </c>
      <c r="N135" s="36">
        <f>SUMIFS(СВЦЭМ!$D$33:$D$776,СВЦЭМ!$A$33:$A$776,$A135,СВЦЭМ!$B$33:$B$776,N$119)+'СЕТ СН'!$I$14+СВЦЭМ!$D$10+'СЕТ СН'!$I$5-'СЕТ СН'!$I$24</f>
        <v>2742.49810905</v>
      </c>
      <c r="O135" s="36">
        <f>SUMIFS(СВЦЭМ!$D$33:$D$776,СВЦЭМ!$A$33:$A$776,$A135,СВЦЭМ!$B$33:$B$776,O$119)+'СЕТ СН'!$I$14+СВЦЭМ!$D$10+'СЕТ СН'!$I$5-'СЕТ СН'!$I$24</f>
        <v>2752.5404416599999</v>
      </c>
      <c r="P135" s="36">
        <f>SUMIFS(СВЦЭМ!$D$33:$D$776,СВЦЭМ!$A$33:$A$776,$A135,СВЦЭМ!$B$33:$B$776,P$119)+'СЕТ СН'!$I$14+СВЦЭМ!$D$10+'СЕТ СН'!$I$5-'СЕТ СН'!$I$24</f>
        <v>2750.22651739</v>
      </c>
      <c r="Q135" s="36">
        <f>SUMIFS(СВЦЭМ!$D$33:$D$776,СВЦЭМ!$A$33:$A$776,$A135,СВЦЭМ!$B$33:$B$776,Q$119)+'СЕТ СН'!$I$14+СВЦЭМ!$D$10+'СЕТ СН'!$I$5-'СЕТ СН'!$I$24</f>
        <v>2755.3497658699998</v>
      </c>
      <c r="R135" s="36">
        <f>SUMIFS(СВЦЭМ!$D$33:$D$776,СВЦЭМ!$A$33:$A$776,$A135,СВЦЭМ!$B$33:$B$776,R$119)+'СЕТ СН'!$I$14+СВЦЭМ!$D$10+'СЕТ СН'!$I$5-'СЕТ СН'!$I$24</f>
        <v>2753.2690136400001</v>
      </c>
      <c r="S135" s="36">
        <f>SUMIFS(СВЦЭМ!$D$33:$D$776,СВЦЭМ!$A$33:$A$776,$A135,СВЦЭМ!$B$33:$B$776,S$119)+'СЕТ СН'!$I$14+СВЦЭМ!$D$10+'СЕТ СН'!$I$5-'СЕТ СН'!$I$24</f>
        <v>2754.37149688</v>
      </c>
      <c r="T135" s="36">
        <f>SUMIFS(СВЦЭМ!$D$33:$D$776,СВЦЭМ!$A$33:$A$776,$A135,СВЦЭМ!$B$33:$B$776,T$119)+'СЕТ СН'!$I$14+СВЦЭМ!$D$10+'СЕТ СН'!$I$5-'СЕТ СН'!$I$24</f>
        <v>2748.6267096400002</v>
      </c>
      <c r="U135" s="36">
        <f>SUMIFS(СВЦЭМ!$D$33:$D$776,СВЦЭМ!$A$33:$A$776,$A135,СВЦЭМ!$B$33:$B$776,U$119)+'СЕТ СН'!$I$14+СВЦЭМ!$D$10+'СЕТ СН'!$I$5-'СЕТ СН'!$I$24</f>
        <v>2739.3321584</v>
      </c>
      <c r="V135" s="36">
        <f>SUMIFS(СВЦЭМ!$D$33:$D$776,СВЦЭМ!$A$33:$A$776,$A135,СВЦЭМ!$B$33:$B$776,V$119)+'СЕТ СН'!$I$14+СВЦЭМ!$D$10+'СЕТ СН'!$I$5-'СЕТ СН'!$I$24</f>
        <v>2698.57389607</v>
      </c>
      <c r="W135" s="36">
        <f>SUMIFS(СВЦЭМ!$D$33:$D$776,СВЦЭМ!$A$33:$A$776,$A135,СВЦЭМ!$B$33:$B$776,W$119)+'СЕТ СН'!$I$14+СВЦЭМ!$D$10+'СЕТ СН'!$I$5-'СЕТ СН'!$I$24</f>
        <v>2699.61341201</v>
      </c>
      <c r="X135" s="36">
        <f>SUMIFS(СВЦЭМ!$D$33:$D$776,СВЦЭМ!$A$33:$A$776,$A135,СВЦЭМ!$B$33:$B$776,X$119)+'СЕТ СН'!$I$14+СВЦЭМ!$D$10+'СЕТ СН'!$I$5-'СЕТ СН'!$I$24</f>
        <v>2757.8818127499999</v>
      </c>
      <c r="Y135" s="36">
        <f>SUMIFS(СВЦЭМ!$D$33:$D$776,СВЦЭМ!$A$33:$A$776,$A135,СВЦЭМ!$B$33:$B$776,Y$119)+'СЕТ СН'!$I$14+СВЦЭМ!$D$10+'СЕТ СН'!$I$5-'СЕТ СН'!$I$24</f>
        <v>2837.0014792400002</v>
      </c>
    </row>
    <row r="136" spans="1:25" ht="15.75" x14ac:dyDescent="0.2">
      <c r="A136" s="35">
        <f t="shared" si="3"/>
        <v>43999</v>
      </c>
      <c r="B136" s="36">
        <f>SUMIFS(СВЦЭМ!$D$33:$D$776,СВЦЭМ!$A$33:$A$776,$A136,СВЦЭМ!$B$33:$B$776,B$119)+'СЕТ СН'!$I$14+СВЦЭМ!$D$10+'СЕТ СН'!$I$5-'СЕТ СН'!$I$24</f>
        <v>2965.3154186700003</v>
      </c>
      <c r="C136" s="36">
        <f>SUMIFS(СВЦЭМ!$D$33:$D$776,СВЦЭМ!$A$33:$A$776,$A136,СВЦЭМ!$B$33:$B$776,C$119)+'СЕТ СН'!$I$14+СВЦЭМ!$D$10+'СЕТ СН'!$I$5-'СЕТ СН'!$I$24</f>
        <v>3007.5812384800001</v>
      </c>
      <c r="D136" s="36">
        <f>SUMIFS(СВЦЭМ!$D$33:$D$776,СВЦЭМ!$A$33:$A$776,$A136,СВЦЭМ!$B$33:$B$776,D$119)+'СЕТ СН'!$I$14+СВЦЭМ!$D$10+'СЕТ СН'!$I$5-'СЕТ СН'!$I$24</f>
        <v>2985.2665591499999</v>
      </c>
      <c r="E136" s="36">
        <f>SUMIFS(СВЦЭМ!$D$33:$D$776,СВЦЭМ!$A$33:$A$776,$A136,СВЦЭМ!$B$33:$B$776,E$119)+'СЕТ СН'!$I$14+СВЦЭМ!$D$10+'СЕТ СН'!$I$5-'СЕТ СН'!$I$24</f>
        <v>2972.0543663600001</v>
      </c>
      <c r="F136" s="36">
        <f>SUMIFS(СВЦЭМ!$D$33:$D$776,СВЦЭМ!$A$33:$A$776,$A136,СВЦЭМ!$B$33:$B$776,F$119)+'СЕТ СН'!$I$14+СВЦЭМ!$D$10+'СЕТ СН'!$I$5-'СЕТ СН'!$I$24</f>
        <v>2965.3426378300001</v>
      </c>
      <c r="G136" s="36">
        <f>SUMIFS(СВЦЭМ!$D$33:$D$776,СВЦЭМ!$A$33:$A$776,$A136,СВЦЭМ!$B$33:$B$776,G$119)+'СЕТ СН'!$I$14+СВЦЭМ!$D$10+'СЕТ СН'!$I$5-'СЕТ СН'!$I$24</f>
        <v>2975.75582497</v>
      </c>
      <c r="H136" s="36">
        <f>SUMIFS(СВЦЭМ!$D$33:$D$776,СВЦЭМ!$A$33:$A$776,$A136,СВЦЭМ!$B$33:$B$776,H$119)+'СЕТ СН'!$I$14+СВЦЭМ!$D$10+'СЕТ СН'!$I$5-'СЕТ СН'!$I$24</f>
        <v>3008.66165159</v>
      </c>
      <c r="I136" s="36">
        <f>SUMIFS(СВЦЭМ!$D$33:$D$776,СВЦЭМ!$A$33:$A$776,$A136,СВЦЭМ!$B$33:$B$776,I$119)+'СЕТ СН'!$I$14+СВЦЭМ!$D$10+'СЕТ СН'!$I$5-'СЕТ СН'!$I$24</f>
        <v>2983.0391106100001</v>
      </c>
      <c r="J136" s="36">
        <f>SUMIFS(СВЦЭМ!$D$33:$D$776,СВЦЭМ!$A$33:$A$776,$A136,СВЦЭМ!$B$33:$B$776,J$119)+'СЕТ СН'!$I$14+СВЦЭМ!$D$10+'СЕТ СН'!$I$5-'СЕТ СН'!$I$24</f>
        <v>2921.6931287699999</v>
      </c>
      <c r="K136" s="36">
        <f>SUMIFS(СВЦЭМ!$D$33:$D$776,СВЦЭМ!$A$33:$A$776,$A136,СВЦЭМ!$B$33:$B$776,K$119)+'СЕТ СН'!$I$14+СВЦЭМ!$D$10+'СЕТ СН'!$I$5-'СЕТ СН'!$I$24</f>
        <v>2814.7367607599999</v>
      </c>
      <c r="L136" s="36">
        <f>SUMIFS(СВЦЭМ!$D$33:$D$776,СВЦЭМ!$A$33:$A$776,$A136,СВЦЭМ!$B$33:$B$776,L$119)+'СЕТ СН'!$I$14+СВЦЭМ!$D$10+'СЕТ СН'!$I$5-'СЕТ СН'!$I$24</f>
        <v>2735.5629896999999</v>
      </c>
      <c r="M136" s="36">
        <f>SUMIFS(СВЦЭМ!$D$33:$D$776,СВЦЭМ!$A$33:$A$776,$A136,СВЦЭМ!$B$33:$B$776,M$119)+'СЕТ СН'!$I$14+СВЦЭМ!$D$10+'СЕТ СН'!$I$5-'СЕТ СН'!$I$24</f>
        <v>2723.1749679100003</v>
      </c>
      <c r="N136" s="36">
        <f>SUMIFS(СВЦЭМ!$D$33:$D$776,СВЦЭМ!$A$33:$A$776,$A136,СВЦЭМ!$B$33:$B$776,N$119)+'СЕТ СН'!$I$14+СВЦЭМ!$D$10+'СЕТ СН'!$I$5-'СЕТ СН'!$I$24</f>
        <v>2727.2536002699999</v>
      </c>
      <c r="O136" s="36">
        <f>SUMIFS(СВЦЭМ!$D$33:$D$776,СВЦЭМ!$A$33:$A$776,$A136,СВЦЭМ!$B$33:$B$776,O$119)+'СЕТ СН'!$I$14+СВЦЭМ!$D$10+'СЕТ СН'!$I$5-'СЕТ СН'!$I$24</f>
        <v>2741.2086543700002</v>
      </c>
      <c r="P136" s="36">
        <f>SUMIFS(СВЦЭМ!$D$33:$D$776,СВЦЭМ!$A$33:$A$776,$A136,СВЦЭМ!$B$33:$B$776,P$119)+'СЕТ СН'!$I$14+СВЦЭМ!$D$10+'СЕТ СН'!$I$5-'СЕТ СН'!$I$24</f>
        <v>2756.35181177</v>
      </c>
      <c r="Q136" s="36">
        <f>SUMIFS(СВЦЭМ!$D$33:$D$776,СВЦЭМ!$A$33:$A$776,$A136,СВЦЭМ!$B$33:$B$776,Q$119)+'СЕТ СН'!$I$14+СВЦЭМ!$D$10+'СЕТ СН'!$I$5-'СЕТ СН'!$I$24</f>
        <v>2746.13266544</v>
      </c>
      <c r="R136" s="36">
        <f>SUMIFS(СВЦЭМ!$D$33:$D$776,СВЦЭМ!$A$33:$A$776,$A136,СВЦЭМ!$B$33:$B$776,R$119)+'СЕТ СН'!$I$14+СВЦЭМ!$D$10+'СЕТ СН'!$I$5-'СЕТ СН'!$I$24</f>
        <v>2741.5827905900001</v>
      </c>
      <c r="S136" s="36">
        <f>SUMIFS(СВЦЭМ!$D$33:$D$776,СВЦЭМ!$A$33:$A$776,$A136,СВЦЭМ!$B$33:$B$776,S$119)+'СЕТ СН'!$I$14+СВЦЭМ!$D$10+'СЕТ СН'!$I$5-'СЕТ СН'!$I$24</f>
        <v>2743.6833889899999</v>
      </c>
      <c r="T136" s="36">
        <f>SUMIFS(СВЦЭМ!$D$33:$D$776,СВЦЭМ!$A$33:$A$776,$A136,СВЦЭМ!$B$33:$B$776,T$119)+'СЕТ СН'!$I$14+СВЦЭМ!$D$10+'СЕТ СН'!$I$5-'СЕТ СН'!$I$24</f>
        <v>2755.0385339700001</v>
      </c>
      <c r="U136" s="36">
        <f>SUMIFS(СВЦЭМ!$D$33:$D$776,СВЦЭМ!$A$33:$A$776,$A136,СВЦЭМ!$B$33:$B$776,U$119)+'СЕТ СН'!$I$14+СВЦЭМ!$D$10+'СЕТ СН'!$I$5-'СЕТ СН'!$I$24</f>
        <v>2738.1823875300001</v>
      </c>
      <c r="V136" s="36">
        <f>SUMIFS(СВЦЭМ!$D$33:$D$776,СВЦЭМ!$A$33:$A$776,$A136,СВЦЭМ!$B$33:$B$776,V$119)+'СЕТ СН'!$I$14+СВЦЭМ!$D$10+'СЕТ СН'!$I$5-'СЕТ СН'!$I$24</f>
        <v>2730.81311495</v>
      </c>
      <c r="W136" s="36">
        <f>SUMIFS(СВЦЭМ!$D$33:$D$776,СВЦЭМ!$A$33:$A$776,$A136,СВЦЭМ!$B$33:$B$776,W$119)+'СЕТ СН'!$I$14+СВЦЭМ!$D$10+'СЕТ СН'!$I$5-'СЕТ СН'!$I$24</f>
        <v>2736.7377828200001</v>
      </c>
      <c r="X136" s="36">
        <f>SUMIFS(СВЦЭМ!$D$33:$D$776,СВЦЭМ!$A$33:$A$776,$A136,СВЦЭМ!$B$33:$B$776,X$119)+'СЕТ СН'!$I$14+СВЦЭМ!$D$10+'СЕТ СН'!$I$5-'СЕТ СН'!$I$24</f>
        <v>2786.3833689900002</v>
      </c>
      <c r="Y136" s="36">
        <f>SUMIFS(СВЦЭМ!$D$33:$D$776,СВЦЭМ!$A$33:$A$776,$A136,СВЦЭМ!$B$33:$B$776,Y$119)+'СЕТ СН'!$I$14+СВЦЭМ!$D$10+'СЕТ СН'!$I$5-'СЕТ СН'!$I$24</f>
        <v>2875.7249119200001</v>
      </c>
    </row>
    <row r="137" spans="1:25" ht="15.75" x14ac:dyDescent="0.2">
      <c r="A137" s="35">
        <f t="shared" si="3"/>
        <v>44000</v>
      </c>
      <c r="B137" s="36">
        <f>SUMIFS(СВЦЭМ!$D$33:$D$776,СВЦЭМ!$A$33:$A$776,$A137,СВЦЭМ!$B$33:$B$776,B$119)+'СЕТ СН'!$I$14+СВЦЭМ!$D$10+'СЕТ СН'!$I$5-'СЕТ СН'!$I$24</f>
        <v>2840.6156879</v>
      </c>
      <c r="C137" s="36">
        <f>SUMIFS(СВЦЭМ!$D$33:$D$776,СВЦЭМ!$A$33:$A$776,$A137,СВЦЭМ!$B$33:$B$776,C$119)+'СЕТ СН'!$I$14+СВЦЭМ!$D$10+'СЕТ СН'!$I$5-'СЕТ СН'!$I$24</f>
        <v>2816.3609859100002</v>
      </c>
      <c r="D137" s="36">
        <f>SUMIFS(СВЦЭМ!$D$33:$D$776,СВЦЭМ!$A$33:$A$776,$A137,СВЦЭМ!$B$33:$B$776,D$119)+'СЕТ СН'!$I$14+СВЦЭМ!$D$10+'СЕТ СН'!$I$5-'СЕТ СН'!$I$24</f>
        <v>2846.6162655100002</v>
      </c>
      <c r="E137" s="36">
        <f>SUMIFS(СВЦЭМ!$D$33:$D$776,СВЦЭМ!$A$33:$A$776,$A137,СВЦЭМ!$B$33:$B$776,E$119)+'СЕТ СН'!$I$14+СВЦЭМ!$D$10+'СЕТ СН'!$I$5-'СЕТ СН'!$I$24</f>
        <v>2860.1955244599999</v>
      </c>
      <c r="F137" s="36">
        <f>SUMIFS(СВЦЭМ!$D$33:$D$776,СВЦЭМ!$A$33:$A$776,$A137,СВЦЭМ!$B$33:$B$776,F$119)+'СЕТ СН'!$I$14+СВЦЭМ!$D$10+'СЕТ СН'!$I$5-'СЕТ СН'!$I$24</f>
        <v>2858.9775182100002</v>
      </c>
      <c r="G137" s="36">
        <f>SUMIFS(СВЦЭМ!$D$33:$D$776,СВЦЭМ!$A$33:$A$776,$A137,СВЦЭМ!$B$33:$B$776,G$119)+'СЕТ СН'!$I$14+СВЦЭМ!$D$10+'СЕТ СН'!$I$5-'СЕТ СН'!$I$24</f>
        <v>2982.9086538700003</v>
      </c>
      <c r="H137" s="36">
        <f>SUMIFS(СВЦЭМ!$D$33:$D$776,СВЦЭМ!$A$33:$A$776,$A137,СВЦЭМ!$B$33:$B$776,H$119)+'СЕТ СН'!$I$14+СВЦЭМ!$D$10+'СЕТ СН'!$I$5-'СЕТ СН'!$I$24</f>
        <v>2939.99044727</v>
      </c>
      <c r="I137" s="36">
        <f>SUMIFS(СВЦЭМ!$D$33:$D$776,СВЦЭМ!$A$33:$A$776,$A137,СВЦЭМ!$B$33:$B$776,I$119)+'СЕТ СН'!$I$14+СВЦЭМ!$D$10+'СЕТ СН'!$I$5-'СЕТ СН'!$I$24</f>
        <v>2933.4516303199998</v>
      </c>
      <c r="J137" s="36">
        <f>SUMIFS(СВЦЭМ!$D$33:$D$776,СВЦЭМ!$A$33:$A$776,$A137,СВЦЭМ!$B$33:$B$776,J$119)+'СЕТ СН'!$I$14+СВЦЭМ!$D$10+'СЕТ СН'!$I$5-'СЕТ СН'!$I$24</f>
        <v>2937.5178961900001</v>
      </c>
      <c r="K137" s="36">
        <f>SUMIFS(СВЦЭМ!$D$33:$D$776,СВЦЭМ!$A$33:$A$776,$A137,СВЦЭМ!$B$33:$B$776,K$119)+'СЕТ СН'!$I$14+СВЦЭМ!$D$10+'СЕТ СН'!$I$5-'СЕТ СН'!$I$24</f>
        <v>2846.4467860899999</v>
      </c>
      <c r="L137" s="36">
        <f>SUMIFS(СВЦЭМ!$D$33:$D$776,СВЦЭМ!$A$33:$A$776,$A137,СВЦЭМ!$B$33:$B$776,L$119)+'СЕТ СН'!$I$14+СВЦЭМ!$D$10+'СЕТ СН'!$I$5-'СЕТ СН'!$I$24</f>
        <v>2783.4367928700003</v>
      </c>
      <c r="M137" s="36">
        <f>SUMIFS(СВЦЭМ!$D$33:$D$776,СВЦЭМ!$A$33:$A$776,$A137,СВЦЭМ!$B$33:$B$776,M$119)+'СЕТ СН'!$I$14+СВЦЭМ!$D$10+'СЕТ СН'!$I$5-'СЕТ СН'!$I$24</f>
        <v>2768.4090944600002</v>
      </c>
      <c r="N137" s="36">
        <f>SUMIFS(СВЦЭМ!$D$33:$D$776,СВЦЭМ!$A$33:$A$776,$A137,СВЦЭМ!$B$33:$B$776,N$119)+'СЕТ СН'!$I$14+СВЦЭМ!$D$10+'СЕТ СН'!$I$5-'СЕТ СН'!$I$24</f>
        <v>2783.5879658399999</v>
      </c>
      <c r="O137" s="36">
        <f>SUMIFS(СВЦЭМ!$D$33:$D$776,СВЦЭМ!$A$33:$A$776,$A137,СВЦЭМ!$B$33:$B$776,O$119)+'СЕТ СН'!$I$14+СВЦЭМ!$D$10+'СЕТ СН'!$I$5-'СЕТ СН'!$I$24</f>
        <v>2799.4578140499998</v>
      </c>
      <c r="P137" s="36">
        <f>SUMIFS(СВЦЭМ!$D$33:$D$776,СВЦЭМ!$A$33:$A$776,$A137,СВЦЭМ!$B$33:$B$776,P$119)+'СЕТ СН'!$I$14+СВЦЭМ!$D$10+'СЕТ СН'!$I$5-'СЕТ СН'!$I$24</f>
        <v>2792.13875302</v>
      </c>
      <c r="Q137" s="36">
        <f>SUMIFS(СВЦЭМ!$D$33:$D$776,СВЦЭМ!$A$33:$A$776,$A137,СВЦЭМ!$B$33:$B$776,Q$119)+'СЕТ СН'!$I$14+СВЦЭМ!$D$10+'СЕТ СН'!$I$5-'СЕТ СН'!$I$24</f>
        <v>2797.0645083899999</v>
      </c>
      <c r="R137" s="36">
        <f>SUMIFS(СВЦЭМ!$D$33:$D$776,СВЦЭМ!$A$33:$A$776,$A137,СВЦЭМ!$B$33:$B$776,R$119)+'СЕТ СН'!$I$14+СВЦЭМ!$D$10+'СЕТ СН'!$I$5-'СЕТ СН'!$I$24</f>
        <v>2791.6183985299999</v>
      </c>
      <c r="S137" s="36">
        <f>SUMIFS(СВЦЭМ!$D$33:$D$776,СВЦЭМ!$A$33:$A$776,$A137,СВЦЭМ!$B$33:$B$776,S$119)+'СЕТ СН'!$I$14+СВЦЭМ!$D$10+'СЕТ СН'!$I$5-'СЕТ СН'!$I$24</f>
        <v>2804.5670593200002</v>
      </c>
      <c r="T137" s="36">
        <f>SUMIFS(СВЦЭМ!$D$33:$D$776,СВЦЭМ!$A$33:$A$776,$A137,СВЦЭМ!$B$33:$B$776,T$119)+'СЕТ СН'!$I$14+СВЦЭМ!$D$10+'СЕТ СН'!$I$5-'СЕТ СН'!$I$24</f>
        <v>2799.1128215200001</v>
      </c>
      <c r="U137" s="36">
        <f>SUMIFS(СВЦЭМ!$D$33:$D$776,СВЦЭМ!$A$33:$A$776,$A137,СВЦЭМ!$B$33:$B$776,U$119)+'СЕТ СН'!$I$14+СВЦЭМ!$D$10+'СЕТ СН'!$I$5-'СЕТ СН'!$I$24</f>
        <v>2797.4446843599999</v>
      </c>
      <c r="V137" s="36">
        <f>SUMIFS(СВЦЭМ!$D$33:$D$776,СВЦЭМ!$A$33:$A$776,$A137,СВЦЭМ!$B$33:$B$776,V$119)+'СЕТ СН'!$I$14+СВЦЭМ!$D$10+'СЕТ СН'!$I$5-'СЕТ СН'!$I$24</f>
        <v>2781.4252828500003</v>
      </c>
      <c r="W137" s="36">
        <f>SUMIFS(СВЦЭМ!$D$33:$D$776,СВЦЭМ!$A$33:$A$776,$A137,СВЦЭМ!$B$33:$B$776,W$119)+'СЕТ СН'!$I$14+СВЦЭМ!$D$10+'СЕТ СН'!$I$5-'СЕТ СН'!$I$24</f>
        <v>2774.45167038</v>
      </c>
      <c r="X137" s="36">
        <f>SUMIFS(СВЦЭМ!$D$33:$D$776,СВЦЭМ!$A$33:$A$776,$A137,СВЦЭМ!$B$33:$B$776,X$119)+'СЕТ СН'!$I$14+СВЦЭМ!$D$10+'СЕТ СН'!$I$5-'СЕТ СН'!$I$24</f>
        <v>2822.66119733</v>
      </c>
      <c r="Y137" s="36">
        <f>SUMIFS(СВЦЭМ!$D$33:$D$776,СВЦЭМ!$A$33:$A$776,$A137,СВЦЭМ!$B$33:$B$776,Y$119)+'СЕТ СН'!$I$14+СВЦЭМ!$D$10+'СЕТ СН'!$I$5-'СЕТ СН'!$I$24</f>
        <v>2835.3738298600001</v>
      </c>
    </row>
    <row r="138" spans="1:25" ht="15.75" x14ac:dyDescent="0.2">
      <c r="A138" s="35">
        <f t="shared" si="3"/>
        <v>44001</v>
      </c>
      <c r="B138" s="36">
        <f>SUMIFS(СВЦЭМ!$D$33:$D$776,СВЦЭМ!$A$33:$A$776,$A138,СВЦЭМ!$B$33:$B$776,B$119)+'СЕТ СН'!$I$14+СВЦЭМ!$D$10+'СЕТ СН'!$I$5-'СЕТ СН'!$I$24</f>
        <v>2952.1206886600003</v>
      </c>
      <c r="C138" s="36">
        <f>SUMIFS(СВЦЭМ!$D$33:$D$776,СВЦЭМ!$A$33:$A$776,$A138,СВЦЭМ!$B$33:$B$776,C$119)+'СЕТ СН'!$I$14+СВЦЭМ!$D$10+'СЕТ СН'!$I$5-'СЕТ СН'!$I$24</f>
        <v>2990.5019350000002</v>
      </c>
      <c r="D138" s="36">
        <f>SUMIFS(СВЦЭМ!$D$33:$D$776,СВЦЭМ!$A$33:$A$776,$A138,СВЦЭМ!$B$33:$B$776,D$119)+'СЕТ СН'!$I$14+СВЦЭМ!$D$10+'СЕТ СН'!$I$5-'СЕТ СН'!$I$24</f>
        <v>2997.2941324100002</v>
      </c>
      <c r="E138" s="36">
        <f>SUMIFS(СВЦЭМ!$D$33:$D$776,СВЦЭМ!$A$33:$A$776,$A138,СВЦЭМ!$B$33:$B$776,E$119)+'СЕТ СН'!$I$14+СВЦЭМ!$D$10+'СЕТ СН'!$I$5-'СЕТ СН'!$I$24</f>
        <v>2986.6147825799999</v>
      </c>
      <c r="F138" s="36">
        <f>SUMIFS(СВЦЭМ!$D$33:$D$776,СВЦЭМ!$A$33:$A$776,$A138,СВЦЭМ!$B$33:$B$776,F$119)+'СЕТ СН'!$I$14+СВЦЭМ!$D$10+'СЕТ СН'!$I$5-'СЕТ СН'!$I$24</f>
        <v>2980.3185545800002</v>
      </c>
      <c r="G138" s="36">
        <f>SUMIFS(СВЦЭМ!$D$33:$D$776,СВЦЭМ!$A$33:$A$776,$A138,СВЦЭМ!$B$33:$B$776,G$119)+'СЕТ СН'!$I$14+СВЦЭМ!$D$10+'СЕТ СН'!$I$5-'СЕТ СН'!$I$24</f>
        <v>2989.19494364</v>
      </c>
      <c r="H138" s="36">
        <f>SUMIFS(СВЦЭМ!$D$33:$D$776,СВЦЭМ!$A$33:$A$776,$A138,СВЦЭМ!$B$33:$B$776,H$119)+'СЕТ СН'!$I$14+СВЦЭМ!$D$10+'СЕТ СН'!$I$5-'СЕТ СН'!$I$24</f>
        <v>3008.1567204799999</v>
      </c>
      <c r="I138" s="36">
        <f>SUMIFS(СВЦЭМ!$D$33:$D$776,СВЦЭМ!$A$33:$A$776,$A138,СВЦЭМ!$B$33:$B$776,I$119)+'СЕТ СН'!$I$14+СВЦЭМ!$D$10+'СЕТ СН'!$I$5-'СЕТ СН'!$I$24</f>
        <v>2994.8000185700002</v>
      </c>
      <c r="J138" s="36">
        <f>SUMIFS(СВЦЭМ!$D$33:$D$776,СВЦЭМ!$A$33:$A$776,$A138,СВЦЭМ!$B$33:$B$776,J$119)+'СЕТ СН'!$I$14+СВЦЭМ!$D$10+'СЕТ СН'!$I$5-'СЕТ СН'!$I$24</f>
        <v>2887.7785425800002</v>
      </c>
      <c r="K138" s="36">
        <f>SUMIFS(СВЦЭМ!$D$33:$D$776,СВЦЭМ!$A$33:$A$776,$A138,СВЦЭМ!$B$33:$B$776,K$119)+'СЕТ СН'!$I$14+СВЦЭМ!$D$10+'СЕТ СН'!$I$5-'СЕТ СН'!$I$24</f>
        <v>2785.6286070699998</v>
      </c>
      <c r="L138" s="36">
        <f>SUMIFS(СВЦЭМ!$D$33:$D$776,СВЦЭМ!$A$33:$A$776,$A138,СВЦЭМ!$B$33:$B$776,L$119)+'СЕТ СН'!$I$14+СВЦЭМ!$D$10+'СЕТ СН'!$I$5-'СЕТ СН'!$I$24</f>
        <v>2732.3110768699999</v>
      </c>
      <c r="M138" s="36">
        <f>SUMIFS(СВЦЭМ!$D$33:$D$776,СВЦЭМ!$A$33:$A$776,$A138,СВЦЭМ!$B$33:$B$776,M$119)+'СЕТ СН'!$I$14+СВЦЭМ!$D$10+'СЕТ СН'!$I$5-'СЕТ СН'!$I$24</f>
        <v>2731.3545112700003</v>
      </c>
      <c r="N138" s="36">
        <f>SUMIFS(СВЦЭМ!$D$33:$D$776,СВЦЭМ!$A$33:$A$776,$A138,СВЦЭМ!$B$33:$B$776,N$119)+'СЕТ СН'!$I$14+СВЦЭМ!$D$10+'СЕТ СН'!$I$5-'СЕТ СН'!$I$24</f>
        <v>2734.8188775500003</v>
      </c>
      <c r="O138" s="36">
        <f>SUMIFS(СВЦЭМ!$D$33:$D$776,СВЦЭМ!$A$33:$A$776,$A138,СВЦЭМ!$B$33:$B$776,O$119)+'СЕТ СН'!$I$14+СВЦЭМ!$D$10+'СЕТ СН'!$I$5-'СЕТ СН'!$I$24</f>
        <v>2753.1363575</v>
      </c>
      <c r="P138" s="36">
        <f>SUMIFS(СВЦЭМ!$D$33:$D$776,СВЦЭМ!$A$33:$A$776,$A138,СВЦЭМ!$B$33:$B$776,P$119)+'СЕТ СН'!$I$14+СВЦЭМ!$D$10+'СЕТ СН'!$I$5-'СЕТ СН'!$I$24</f>
        <v>2741.2025998300001</v>
      </c>
      <c r="Q138" s="36">
        <f>SUMIFS(СВЦЭМ!$D$33:$D$776,СВЦЭМ!$A$33:$A$776,$A138,СВЦЭМ!$B$33:$B$776,Q$119)+'СЕТ СН'!$I$14+СВЦЭМ!$D$10+'СЕТ СН'!$I$5-'СЕТ СН'!$I$24</f>
        <v>2747.71137417</v>
      </c>
      <c r="R138" s="36">
        <f>SUMIFS(СВЦЭМ!$D$33:$D$776,СВЦЭМ!$A$33:$A$776,$A138,СВЦЭМ!$B$33:$B$776,R$119)+'СЕТ СН'!$I$14+СВЦЭМ!$D$10+'СЕТ СН'!$I$5-'СЕТ СН'!$I$24</f>
        <v>2742.8178164299998</v>
      </c>
      <c r="S138" s="36">
        <f>SUMIFS(СВЦЭМ!$D$33:$D$776,СВЦЭМ!$A$33:$A$776,$A138,СВЦЭМ!$B$33:$B$776,S$119)+'СЕТ СН'!$I$14+СВЦЭМ!$D$10+'СЕТ СН'!$I$5-'СЕТ СН'!$I$24</f>
        <v>2767.7922384200001</v>
      </c>
      <c r="T138" s="36">
        <f>SUMIFS(СВЦЭМ!$D$33:$D$776,СВЦЭМ!$A$33:$A$776,$A138,СВЦЭМ!$B$33:$B$776,T$119)+'СЕТ СН'!$I$14+СВЦЭМ!$D$10+'СЕТ СН'!$I$5-'СЕТ СН'!$I$24</f>
        <v>2762.6444037700003</v>
      </c>
      <c r="U138" s="36">
        <f>SUMIFS(СВЦЭМ!$D$33:$D$776,СВЦЭМ!$A$33:$A$776,$A138,СВЦЭМ!$B$33:$B$776,U$119)+'СЕТ СН'!$I$14+СВЦЭМ!$D$10+'СЕТ СН'!$I$5-'СЕТ СН'!$I$24</f>
        <v>2752.8102068100002</v>
      </c>
      <c r="V138" s="36">
        <f>SUMIFS(СВЦЭМ!$D$33:$D$776,СВЦЭМ!$A$33:$A$776,$A138,СВЦЭМ!$B$33:$B$776,V$119)+'СЕТ СН'!$I$14+СВЦЭМ!$D$10+'СЕТ СН'!$I$5-'СЕТ СН'!$I$24</f>
        <v>2734.5603742499998</v>
      </c>
      <c r="W138" s="36">
        <f>SUMIFS(СВЦЭМ!$D$33:$D$776,СВЦЭМ!$A$33:$A$776,$A138,СВЦЭМ!$B$33:$B$776,W$119)+'СЕТ СН'!$I$14+СВЦЭМ!$D$10+'СЕТ СН'!$I$5-'СЕТ СН'!$I$24</f>
        <v>2735.6184305000002</v>
      </c>
      <c r="X138" s="36">
        <f>SUMIFS(СВЦЭМ!$D$33:$D$776,СВЦЭМ!$A$33:$A$776,$A138,СВЦЭМ!$B$33:$B$776,X$119)+'СЕТ СН'!$I$14+СВЦЭМ!$D$10+'СЕТ СН'!$I$5-'СЕТ СН'!$I$24</f>
        <v>2787.9403062900001</v>
      </c>
      <c r="Y138" s="36">
        <f>SUMIFS(СВЦЭМ!$D$33:$D$776,СВЦЭМ!$A$33:$A$776,$A138,СВЦЭМ!$B$33:$B$776,Y$119)+'СЕТ СН'!$I$14+СВЦЭМ!$D$10+'СЕТ СН'!$I$5-'СЕТ СН'!$I$24</f>
        <v>2877.4999477299998</v>
      </c>
    </row>
    <row r="139" spans="1:25" ht="15.75" x14ac:dyDescent="0.2">
      <c r="A139" s="35">
        <f t="shared" si="3"/>
        <v>44002</v>
      </c>
      <c r="B139" s="36">
        <f>SUMIFS(СВЦЭМ!$D$33:$D$776,СВЦЭМ!$A$33:$A$776,$A139,СВЦЭМ!$B$33:$B$776,B$119)+'СЕТ СН'!$I$14+СВЦЭМ!$D$10+'СЕТ СН'!$I$5-'СЕТ СН'!$I$24</f>
        <v>2942.1038674500001</v>
      </c>
      <c r="C139" s="36">
        <f>SUMIFS(СВЦЭМ!$D$33:$D$776,СВЦЭМ!$A$33:$A$776,$A139,СВЦЭМ!$B$33:$B$776,C$119)+'СЕТ СН'!$I$14+СВЦЭМ!$D$10+'СЕТ СН'!$I$5-'СЕТ СН'!$I$24</f>
        <v>2972.4515975899999</v>
      </c>
      <c r="D139" s="36">
        <f>SUMIFS(СВЦЭМ!$D$33:$D$776,СВЦЭМ!$A$33:$A$776,$A139,СВЦЭМ!$B$33:$B$776,D$119)+'СЕТ СН'!$I$14+СВЦЭМ!$D$10+'СЕТ СН'!$I$5-'СЕТ СН'!$I$24</f>
        <v>2978.4393221300002</v>
      </c>
      <c r="E139" s="36">
        <f>SUMIFS(СВЦЭМ!$D$33:$D$776,СВЦЭМ!$A$33:$A$776,$A139,СВЦЭМ!$B$33:$B$776,E$119)+'СЕТ СН'!$I$14+СВЦЭМ!$D$10+'СЕТ СН'!$I$5-'СЕТ СН'!$I$24</f>
        <v>2971.6235767100002</v>
      </c>
      <c r="F139" s="36">
        <f>SUMIFS(СВЦЭМ!$D$33:$D$776,СВЦЭМ!$A$33:$A$776,$A139,СВЦЭМ!$B$33:$B$776,F$119)+'СЕТ СН'!$I$14+СВЦЭМ!$D$10+'СЕТ СН'!$I$5-'СЕТ СН'!$I$24</f>
        <v>2960.6587289200002</v>
      </c>
      <c r="G139" s="36">
        <f>SUMIFS(СВЦЭМ!$D$33:$D$776,СВЦЭМ!$A$33:$A$776,$A139,СВЦЭМ!$B$33:$B$776,G$119)+'СЕТ СН'!$I$14+СВЦЭМ!$D$10+'СЕТ СН'!$I$5-'СЕТ СН'!$I$24</f>
        <v>2965.56288292</v>
      </c>
      <c r="H139" s="36">
        <f>SUMIFS(СВЦЭМ!$D$33:$D$776,СВЦЭМ!$A$33:$A$776,$A139,СВЦЭМ!$B$33:$B$776,H$119)+'СЕТ СН'!$I$14+СВЦЭМ!$D$10+'СЕТ СН'!$I$5-'СЕТ СН'!$I$24</f>
        <v>2972.8584339099998</v>
      </c>
      <c r="I139" s="36">
        <f>SUMIFS(СВЦЭМ!$D$33:$D$776,СВЦЭМ!$A$33:$A$776,$A139,СВЦЭМ!$B$33:$B$776,I$119)+'СЕТ СН'!$I$14+СВЦЭМ!$D$10+'СЕТ СН'!$I$5-'СЕТ СН'!$I$24</f>
        <v>2951.3557182700001</v>
      </c>
      <c r="J139" s="36">
        <f>SUMIFS(СВЦЭМ!$D$33:$D$776,СВЦЭМ!$A$33:$A$776,$A139,СВЦЭМ!$B$33:$B$776,J$119)+'СЕТ СН'!$I$14+СВЦЭМ!$D$10+'СЕТ СН'!$I$5-'СЕТ СН'!$I$24</f>
        <v>2838.4076713700001</v>
      </c>
      <c r="K139" s="36">
        <f>SUMIFS(СВЦЭМ!$D$33:$D$776,СВЦЭМ!$A$33:$A$776,$A139,СВЦЭМ!$B$33:$B$776,K$119)+'СЕТ СН'!$I$14+СВЦЭМ!$D$10+'СЕТ СН'!$I$5-'СЕТ СН'!$I$24</f>
        <v>2762.2865689199998</v>
      </c>
      <c r="L139" s="36">
        <f>SUMIFS(СВЦЭМ!$D$33:$D$776,СВЦЭМ!$A$33:$A$776,$A139,СВЦЭМ!$B$33:$B$776,L$119)+'СЕТ СН'!$I$14+СВЦЭМ!$D$10+'СЕТ СН'!$I$5-'СЕТ СН'!$I$24</f>
        <v>2725.5119106299999</v>
      </c>
      <c r="M139" s="36">
        <f>SUMIFS(СВЦЭМ!$D$33:$D$776,СВЦЭМ!$A$33:$A$776,$A139,СВЦЭМ!$B$33:$B$776,M$119)+'СЕТ СН'!$I$14+СВЦЭМ!$D$10+'СЕТ СН'!$I$5-'СЕТ СН'!$I$24</f>
        <v>2725.3706506600001</v>
      </c>
      <c r="N139" s="36">
        <f>SUMIFS(СВЦЭМ!$D$33:$D$776,СВЦЭМ!$A$33:$A$776,$A139,СВЦЭМ!$B$33:$B$776,N$119)+'СЕТ СН'!$I$14+СВЦЭМ!$D$10+'СЕТ СН'!$I$5-'СЕТ СН'!$I$24</f>
        <v>2729.6004243500001</v>
      </c>
      <c r="O139" s="36">
        <f>SUMIFS(СВЦЭМ!$D$33:$D$776,СВЦЭМ!$A$33:$A$776,$A139,СВЦЭМ!$B$33:$B$776,O$119)+'СЕТ СН'!$I$14+СВЦЭМ!$D$10+'СЕТ СН'!$I$5-'СЕТ СН'!$I$24</f>
        <v>2743.6546262100001</v>
      </c>
      <c r="P139" s="36">
        <f>SUMIFS(СВЦЭМ!$D$33:$D$776,СВЦЭМ!$A$33:$A$776,$A139,СВЦЭМ!$B$33:$B$776,P$119)+'СЕТ СН'!$I$14+СВЦЭМ!$D$10+'СЕТ СН'!$I$5-'СЕТ СН'!$I$24</f>
        <v>2717.32216436</v>
      </c>
      <c r="Q139" s="36">
        <f>SUMIFS(СВЦЭМ!$D$33:$D$776,СВЦЭМ!$A$33:$A$776,$A139,СВЦЭМ!$B$33:$B$776,Q$119)+'СЕТ СН'!$I$14+СВЦЭМ!$D$10+'СЕТ СН'!$I$5-'СЕТ СН'!$I$24</f>
        <v>2728.2349763100001</v>
      </c>
      <c r="R139" s="36">
        <f>SUMIFS(СВЦЭМ!$D$33:$D$776,СВЦЭМ!$A$33:$A$776,$A139,СВЦЭМ!$B$33:$B$776,R$119)+'СЕТ СН'!$I$14+СВЦЭМ!$D$10+'СЕТ СН'!$I$5-'СЕТ СН'!$I$24</f>
        <v>2726.4587942799999</v>
      </c>
      <c r="S139" s="36">
        <f>SUMIFS(СВЦЭМ!$D$33:$D$776,СВЦЭМ!$A$33:$A$776,$A139,СВЦЭМ!$B$33:$B$776,S$119)+'СЕТ СН'!$I$14+СВЦЭМ!$D$10+'СЕТ СН'!$I$5-'СЕТ СН'!$I$24</f>
        <v>2751.2105126300003</v>
      </c>
      <c r="T139" s="36">
        <f>SUMIFS(СВЦЭМ!$D$33:$D$776,СВЦЭМ!$A$33:$A$776,$A139,СВЦЭМ!$B$33:$B$776,T$119)+'СЕТ СН'!$I$14+СВЦЭМ!$D$10+'СЕТ СН'!$I$5-'СЕТ СН'!$I$24</f>
        <v>2745.94405001</v>
      </c>
      <c r="U139" s="36">
        <f>SUMIFS(СВЦЭМ!$D$33:$D$776,СВЦЭМ!$A$33:$A$776,$A139,СВЦЭМ!$B$33:$B$776,U$119)+'СЕТ СН'!$I$14+СВЦЭМ!$D$10+'СЕТ СН'!$I$5-'СЕТ СН'!$I$24</f>
        <v>2728.6308434699999</v>
      </c>
      <c r="V139" s="36">
        <f>SUMIFS(СВЦЭМ!$D$33:$D$776,СВЦЭМ!$A$33:$A$776,$A139,СВЦЭМ!$B$33:$B$776,V$119)+'СЕТ СН'!$I$14+СВЦЭМ!$D$10+'СЕТ СН'!$I$5-'СЕТ СН'!$I$24</f>
        <v>2708.1788391300001</v>
      </c>
      <c r="W139" s="36">
        <f>SUMIFS(СВЦЭМ!$D$33:$D$776,СВЦЭМ!$A$33:$A$776,$A139,СВЦЭМ!$B$33:$B$776,W$119)+'СЕТ СН'!$I$14+СВЦЭМ!$D$10+'СЕТ СН'!$I$5-'СЕТ СН'!$I$24</f>
        <v>2730.1704972100001</v>
      </c>
      <c r="X139" s="36">
        <f>SUMIFS(СВЦЭМ!$D$33:$D$776,СВЦЭМ!$A$33:$A$776,$A139,СВЦЭМ!$B$33:$B$776,X$119)+'СЕТ СН'!$I$14+СВЦЭМ!$D$10+'СЕТ СН'!$I$5-'СЕТ СН'!$I$24</f>
        <v>2784.8429822899998</v>
      </c>
      <c r="Y139" s="36">
        <f>SUMIFS(СВЦЭМ!$D$33:$D$776,СВЦЭМ!$A$33:$A$776,$A139,СВЦЭМ!$B$33:$B$776,Y$119)+'СЕТ СН'!$I$14+СВЦЭМ!$D$10+'СЕТ СН'!$I$5-'СЕТ СН'!$I$24</f>
        <v>2848.9985247599998</v>
      </c>
    </row>
    <row r="140" spans="1:25" ht="15.75" x14ac:dyDescent="0.2">
      <c r="A140" s="35">
        <f t="shared" si="3"/>
        <v>44003</v>
      </c>
      <c r="B140" s="36">
        <f>SUMIFS(СВЦЭМ!$D$33:$D$776,СВЦЭМ!$A$33:$A$776,$A140,СВЦЭМ!$B$33:$B$776,B$119)+'СЕТ СН'!$I$14+СВЦЭМ!$D$10+'СЕТ СН'!$I$5-'СЕТ СН'!$I$24</f>
        <v>2920.0857643200002</v>
      </c>
      <c r="C140" s="36">
        <f>SUMIFS(СВЦЭМ!$D$33:$D$776,СВЦЭМ!$A$33:$A$776,$A140,СВЦЭМ!$B$33:$B$776,C$119)+'СЕТ СН'!$I$14+СВЦЭМ!$D$10+'СЕТ СН'!$I$5-'СЕТ СН'!$I$24</f>
        <v>2958.5677568900001</v>
      </c>
      <c r="D140" s="36">
        <f>SUMIFS(СВЦЭМ!$D$33:$D$776,СВЦЭМ!$A$33:$A$776,$A140,СВЦЭМ!$B$33:$B$776,D$119)+'СЕТ СН'!$I$14+СВЦЭМ!$D$10+'СЕТ СН'!$I$5-'СЕТ СН'!$I$24</f>
        <v>2995.3777279300002</v>
      </c>
      <c r="E140" s="36">
        <f>SUMIFS(СВЦЭМ!$D$33:$D$776,СВЦЭМ!$A$33:$A$776,$A140,СВЦЭМ!$B$33:$B$776,E$119)+'СЕТ СН'!$I$14+СВЦЭМ!$D$10+'СЕТ СН'!$I$5-'СЕТ СН'!$I$24</f>
        <v>3020.5747065099999</v>
      </c>
      <c r="F140" s="36">
        <f>SUMIFS(СВЦЭМ!$D$33:$D$776,СВЦЭМ!$A$33:$A$776,$A140,СВЦЭМ!$B$33:$B$776,F$119)+'СЕТ СН'!$I$14+СВЦЭМ!$D$10+'СЕТ СН'!$I$5-'СЕТ СН'!$I$24</f>
        <v>3013.3923976799997</v>
      </c>
      <c r="G140" s="36">
        <f>SUMIFS(СВЦЭМ!$D$33:$D$776,СВЦЭМ!$A$33:$A$776,$A140,СВЦЭМ!$B$33:$B$776,G$119)+'СЕТ СН'!$I$14+СВЦЭМ!$D$10+'СЕТ СН'!$I$5-'СЕТ СН'!$I$24</f>
        <v>3009.1216376900002</v>
      </c>
      <c r="H140" s="36">
        <f>SUMIFS(СВЦЭМ!$D$33:$D$776,СВЦЭМ!$A$33:$A$776,$A140,СВЦЭМ!$B$33:$B$776,H$119)+'СЕТ СН'!$I$14+СВЦЭМ!$D$10+'СЕТ СН'!$I$5-'СЕТ СН'!$I$24</f>
        <v>2982.1815010400001</v>
      </c>
      <c r="I140" s="36">
        <f>SUMIFS(СВЦЭМ!$D$33:$D$776,СВЦЭМ!$A$33:$A$776,$A140,СВЦЭМ!$B$33:$B$776,I$119)+'СЕТ СН'!$I$14+СВЦЭМ!$D$10+'СЕТ СН'!$I$5-'СЕТ СН'!$I$24</f>
        <v>2961.4497543799998</v>
      </c>
      <c r="J140" s="36">
        <f>SUMIFS(СВЦЭМ!$D$33:$D$776,СВЦЭМ!$A$33:$A$776,$A140,СВЦЭМ!$B$33:$B$776,J$119)+'СЕТ СН'!$I$14+СВЦЭМ!$D$10+'СЕТ СН'!$I$5-'СЕТ СН'!$I$24</f>
        <v>2907.93461157</v>
      </c>
      <c r="K140" s="36">
        <f>SUMIFS(СВЦЭМ!$D$33:$D$776,СВЦЭМ!$A$33:$A$776,$A140,СВЦЭМ!$B$33:$B$776,K$119)+'СЕТ СН'!$I$14+СВЦЭМ!$D$10+'СЕТ СН'!$I$5-'СЕТ СН'!$I$24</f>
        <v>2831.7738144700002</v>
      </c>
      <c r="L140" s="36">
        <f>SUMIFS(СВЦЭМ!$D$33:$D$776,СВЦЭМ!$A$33:$A$776,$A140,СВЦЭМ!$B$33:$B$776,L$119)+'СЕТ СН'!$I$14+СВЦЭМ!$D$10+'СЕТ СН'!$I$5-'СЕТ СН'!$I$24</f>
        <v>2761.9245974700002</v>
      </c>
      <c r="M140" s="36">
        <f>SUMIFS(СВЦЭМ!$D$33:$D$776,СВЦЭМ!$A$33:$A$776,$A140,СВЦЭМ!$B$33:$B$776,M$119)+'СЕТ СН'!$I$14+СВЦЭМ!$D$10+'СЕТ СН'!$I$5-'СЕТ СН'!$I$24</f>
        <v>2691.9566605800001</v>
      </c>
      <c r="N140" s="36">
        <f>SUMIFS(СВЦЭМ!$D$33:$D$776,СВЦЭМ!$A$33:$A$776,$A140,СВЦЭМ!$B$33:$B$776,N$119)+'СЕТ СН'!$I$14+СВЦЭМ!$D$10+'СЕТ СН'!$I$5-'СЕТ СН'!$I$24</f>
        <v>2684.0475462300001</v>
      </c>
      <c r="O140" s="36">
        <f>SUMIFS(СВЦЭМ!$D$33:$D$776,СВЦЭМ!$A$33:$A$776,$A140,СВЦЭМ!$B$33:$B$776,O$119)+'СЕТ СН'!$I$14+СВЦЭМ!$D$10+'СЕТ СН'!$I$5-'СЕТ СН'!$I$24</f>
        <v>2679.31630997</v>
      </c>
      <c r="P140" s="36">
        <f>SUMIFS(СВЦЭМ!$D$33:$D$776,СВЦЭМ!$A$33:$A$776,$A140,СВЦЭМ!$B$33:$B$776,P$119)+'СЕТ СН'!$I$14+СВЦЭМ!$D$10+'СЕТ СН'!$I$5-'СЕТ СН'!$I$24</f>
        <v>2678.30136928</v>
      </c>
      <c r="Q140" s="36">
        <f>SUMIFS(СВЦЭМ!$D$33:$D$776,СВЦЭМ!$A$33:$A$776,$A140,СВЦЭМ!$B$33:$B$776,Q$119)+'СЕТ СН'!$I$14+СВЦЭМ!$D$10+'СЕТ СН'!$I$5-'СЕТ СН'!$I$24</f>
        <v>2681.57858618</v>
      </c>
      <c r="R140" s="36">
        <f>SUMIFS(СВЦЭМ!$D$33:$D$776,СВЦЭМ!$A$33:$A$776,$A140,СВЦЭМ!$B$33:$B$776,R$119)+'СЕТ СН'!$I$14+СВЦЭМ!$D$10+'СЕТ СН'!$I$5-'СЕТ СН'!$I$24</f>
        <v>2680.7168870999999</v>
      </c>
      <c r="S140" s="36">
        <f>SUMIFS(СВЦЭМ!$D$33:$D$776,СВЦЭМ!$A$33:$A$776,$A140,СВЦЭМ!$B$33:$B$776,S$119)+'СЕТ СН'!$I$14+СВЦЭМ!$D$10+'СЕТ СН'!$I$5-'СЕТ СН'!$I$24</f>
        <v>2687.7378519900003</v>
      </c>
      <c r="T140" s="36">
        <f>SUMIFS(СВЦЭМ!$D$33:$D$776,СВЦЭМ!$A$33:$A$776,$A140,СВЦЭМ!$B$33:$B$776,T$119)+'СЕТ СН'!$I$14+СВЦЭМ!$D$10+'СЕТ СН'!$I$5-'СЕТ СН'!$I$24</f>
        <v>2696.8707764199999</v>
      </c>
      <c r="U140" s="36">
        <f>SUMIFS(СВЦЭМ!$D$33:$D$776,СВЦЭМ!$A$33:$A$776,$A140,СВЦЭМ!$B$33:$B$776,U$119)+'СЕТ СН'!$I$14+СВЦЭМ!$D$10+'СЕТ СН'!$I$5-'СЕТ СН'!$I$24</f>
        <v>2693.2046746300002</v>
      </c>
      <c r="V140" s="36">
        <f>SUMIFS(СВЦЭМ!$D$33:$D$776,СВЦЭМ!$A$33:$A$776,$A140,СВЦЭМ!$B$33:$B$776,V$119)+'СЕТ СН'!$I$14+СВЦЭМ!$D$10+'СЕТ СН'!$I$5-'СЕТ СН'!$I$24</f>
        <v>2674.80821586</v>
      </c>
      <c r="W140" s="36">
        <f>SUMIFS(СВЦЭМ!$D$33:$D$776,СВЦЭМ!$A$33:$A$776,$A140,СВЦЭМ!$B$33:$B$776,W$119)+'СЕТ СН'!$I$14+СВЦЭМ!$D$10+'СЕТ СН'!$I$5-'СЕТ СН'!$I$24</f>
        <v>2679.3581208999999</v>
      </c>
      <c r="X140" s="36">
        <f>SUMIFS(СВЦЭМ!$D$33:$D$776,СВЦЭМ!$A$33:$A$776,$A140,СВЦЭМ!$B$33:$B$776,X$119)+'СЕТ СН'!$I$14+СВЦЭМ!$D$10+'СЕТ СН'!$I$5-'СЕТ СН'!$I$24</f>
        <v>2733.6152997099998</v>
      </c>
      <c r="Y140" s="36">
        <f>SUMIFS(СВЦЭМ!$D$33:$D$776,СВЦЭМ!$A$33:$A$776,$A140,СВЦЭМ!$B$33:$B$776,Y$119)+'СЕТ СН'!$I$14+СВЦЭМ!$D$10+'СЕТ СН'!$I$5-'СЕТ СН'!$I$24</f>
        <v>2873.4708351099998</v>
      </c>
    </row>
    <row r="141" spans="1:25" ht="15.75" x14ac:dyDescent="0.2">
      <c r="A141" s="35">
        <f t="shared" si="3"/>
        <v>44004</v>
      </c>
      <c r="B141" s="36">
        <f>SUMIFS(СВЦЭМ!$D$33:$D$776,СВЦЭМ!$A$33:$A$776,$A141,СВЦЭМ!$B$33:$B$776,B$119)+'СЕТ СН'!$I$14+СВЦЭМ!$D$10+'СЕТ СН'!$I$5-'СЕТ СН'!$I$24</f>
        <v>2943.4681818700001</v>
      </c>
      <c r="C141" s="36">
        <f>SUMIFS(СВЦЭМ!$D$33:$D$776,СВЦЭМ!$A$33:$A$776,$A141,СВЦЭМ!$B$33:$B$776,C$119)+'СЕТ СН'!$I$14+СВЦЭМ!$D$10+'СЕТ СН'!$I$5-'СЕТ СН'!$I$24</f>
        <v>2953.1956021599999</v>
      </c>
      <c r="D141" s="36">
        <f>SUMIFS(СВЦЭМ!$D$33:$D$776,СВЦЭМ!$A$33:$A$776,$A141,СВЦЭМ!$B$33:$B$776,D$119)+'СЕТ СН'!$I$14+СВЦЭМ!$D$10+'СЕТ СН'!$I$5-'СЕТ СН'!$I$24</f>
        <v>2948.9409064299998</v>
      </c>
      <c r="E141" s="36">
        <f>SUMIFS(СВЦЭМ!$D$33:$D$776,СВЦЭМ!$A$33:$A$776,$A141,СВЦЭМ!$B$33:$B$776,E$119)+'СЕТ СН'!$I$14+СВЦЭМ!$D$10+'СЕТ СН'!$I$5-'СЕТ СН'!$I$24</f>
        <v>2950.0715128299998</v>
      </c>
      <c r="F141" s="36">
        <f>SUMIFS(СВЦЭМ!$D$33:$D$776,СВЦЭМ!$A$33:$A$776,$A141,СВЦЭМ!$B$33:$B$776,F$119)+'СЕТ СН'!$I$14+СВЦЭМ!$D$10+'СЕТ СН'!$I$5-'СЕТ СН'!$I$24</f>
        <v>2942.8834801500002</v>
      </c>
      <c r="G141" s="36">
        <f>SUMIFS(СВЦЭМ!$D$33:$D$776,СВЦЭМ!$A$33:$A$776,$A141,СВЦЭМ!$B$33:$B$776,G$119)+'СЕТ СН'!$I$14+СВЦЭМ!$D$10+'СЕТ СН'!$I$5-'СЕТ СН'!$I$24</f>
        <v>2944.7793766100003</v>
      </c>
      <c r="H141" s="36">
        <f>SUMIFS(СВЦЭМ!$D$33:$D$776,СВЦЭМ!$A$33:$A$776,$A141,СВЦЭМ!$B$33:$B$776,H$119)+'СЕТ СН'!$I$14+СВЦЭМ!$D$10+'СЕТ СН'!$I$5-'СЕТ СН'!$I$24</f>
        <v>2949.1087278499999</v>
      </c>
      <c r="I141" s="36">
        <f>SUMIFS(СВЦЭМ!$D$33:$D$776,СВЦЭМ!$A$33:$A$776,$A141,СВЦЭМ!$B$33:$B$776,I$119)+'СЕТ СН'!$I$14+СВЦЭМ!$D$10+'СЕТ СН'!$I$5-'СЕТ СН'!$I$24</f>
        <v>2954.3724686999999</v>
      </c>
      <c r="J141" s="36">
        <f>SUMIFS(СВЦЭМ!$D$33:$D$776,СВЦЭМ!$A$33:$A$776,$A141,СВЦЭМ!$B$33:$B$776,J$119)+'СЕТ СН'!$I$14+СВЦЭМ!$D$10+'СЕТ СН'!$I$5-'СЕТ СН'!$I$24</f>
        <v>2877.66594708</v>
      </c>
      <c r="K141" s="36">
        <f>SUMIFS(СВЦЭМ!$D$33:$D$776,СВЦЭМ!$A$33:$A$776,$A141,СВЦЭМ!$B$33:$B$776,K$119)+'СЕТ СН'!$I$14+СВЦЭМ!$D$10+'СЕТ СН'!$I$5-'СЕТ СН'!$I$24</f>
        <v>2796.0360854099999</v>
      </c>
      <c r="L141" s="36">
        <f>SUMIFS(СВЦЭМ!$D$33:$D$776,СВЦЭМ!$A$33:$A$776,$A141,СВЦЭМ!$B$33:$B$776,L$119)+'СЕТ СН'!$I$14+СВЦЭМ!$D$10+'СЕТ СН'!$I$5-'СЕТ СН'!$I$24</f>
        <v>2738.7107026900003</v>
      </c>
      <c r="M141" s="36">
        <f>SUMIFS(СВЦЭМ!$D$33:$D$776,СВЦЭМ!$A$33:$A$776,$A141,СВЦЭМ!$B$33:$B$776,M$119)+'СЕТ СН'!$I$14+СВЦЭМ!$D$10+'СЕТ СН'!$I$5-'СЕТ СН'!$I$24</f>
        <v>2732.725891</v>
      </c>
      <c r="N141" s="36">
        <f>SUMIFS(СВЦЭМ!$D$33:$D$776,СВЦЭМ!$A$33:$A$776,$A141,СВЦЭМ!$B$33:$B$776,N$119)+'СЕТ СН'!$I$14+СВЦЭМ!$D$10+'СЕТ СН'!$I$5-'СЕТ СН'!$I$24</f>
        <v>2733.8122890899999</v>
      </c>
      <c r="O141" s="36">
        <f>SUMIFS(СВЦЭМ!$D$33:$D$776,СВЦЭМ!$A$33:$A$776,$A141,СВЦЭМ!$B$33:$B$776,O$119)+'СЕТ СН'!$I$14+СВЦЭМ!$D$10+'СЕТ СН'!$I$5-'СЕТ СН'!$I$24</f>
        <v>2743.9383421000002</v>
      </c>
      <c r="P141" s="36">
        <f>SUMIFS(СВЦЭМ!$D$33:$D$776,СВЦЭМ!$A$33:$A$776,$A141,СВЦЭМ!$B$33:$B$776,P$119)+'СЕТ СН'!$I$14+СВЦЭМ!$D$10+'СЕТ СН'!$I$5-'СЕТ СН'!$I$24</f>
        <v>2746.1063878200002</v>
      </c>
      <c r="Q141" s="36">
        <f>SUMIFS(СВЦЭМ!$D$33:$D$776,СВЦЭМ!$A$33:$A$776,$A141,СВЦЭМ!$B$33:$B$776,Q$119)+'СЕТ СН'!$I$14+СВЦЭМ!$D$10+'СЕТ СН'!$I$5-'СЕТ СН'!$I$24</f>
        <v>2748.59466479</v>
      </c>
      <c r="R141" s="36">
        <f>SUMIFS(СВЦЭМ!$D$33:$D$776,СВЦЭМ!$A$33:$A$776,$A141,СВЦЭМ!$B$33:$B$776,R$119)+'СЕТ СН'!$I$14+СВЦЭМ!$D$10+'СЕТ СН'!$I$5-'СЕТ СН'!$I$24</f>
        <v>2743.4314130100001</v>
      </c>
      <c r="S141" s="36">
        <f>SUMIFS(СВЦЭМ!$D$33:$D$776,СВЦЭМ!$A$33:$A$776,$A141,СВЦЭМ!$B$33:$B$776,S$119)+'СЕТ СН'!$I$14+СВЦЭМ!$D$10+'СЕТ СН'!$I$5-'СЕТ СН'!$I$24</f>
        <v>2748.8890018000002</v>
      </c>
      <c r="T141" s="36">
        <f>SUMIFS(СВЦЭМ!$D$33:$D$776,СВЦЭМ!$A$33:$A$776,$A141,СВЦЭМ!$B$33:$B$776,T$119)+'СЕТ СН'!$I$14+СВЦЭМ!$D$10+'СЕТ СН'!$I$5-'СЕТ СН'!$I$24</f>
        <v>2749.8674194300002</v>
      </c>
      <c r="U141" s="36">
        <f>SUMIFS(СВЦЭМ!$D$33:$D$776,СВЦЭМ!$A$33:$A$776,$A141,СВЦЭМ!$B$33:$B$776,U$119)+'СЕТ СН'!$I$14+СВЦЭМ!$D$10+'СЕТ СН'!$I$5-'СЕТ СН'!$I$24</f>
        <v>2747.50660784</v>
      </c>
      <c r="V141" s="36">
        <f>SUMIFS(СВЦЭМ!$D$33:$D$776,СВЦЭМ!$A$33:$A$776,$A141,СВЦЭМ!$B$33:$B$776,V$119)+'СЕТ СН'!$I$14+СВЦЭМ!$D$10+'СЕТ СН'!$I$5-'СЕТ СН'!$I$24</f>
        <v>2738.4021883200003</v>
      </c>
      <c r="W141" s="36">
        <f>SUMIFS(СВЦЭМ!$D$33:$D$776,СВЦЭМ!$A$33:$A$776,$A141,СВЦЭМ!$B$33:$B$776,W$119)+'СЕТ СН'!$I$14+СВЦЭМ!$D$10+'СЕТ СН'!$I$5-'СЕТ СН'!$I$24</f>
        <v>2722.6633947099999</v>
      </c>
      <c r="X141" s="36">
        <f>SUMIFS(СВЦЭМ!$D$33:$D$776,СВЦЭМ!$A$33:$A$776,$A141,СВЦЭМ!$B$33:$B$776,X$119)+'СЕТ СН'!$I$14+СВЦЭМ!$D$10+'СЕТ СН'!$I$5-'СЕТ СН'!$I$24</f>
        <v>2769.9785691699999</v>
      </c>
      <c r="Y141" s="36">
        <f>SUMIFS(СВЦЭМ!$D$33:$D$776,СВЦЭМ!$A$33:$A$776,$A141,СВЦЭМ!$B$33:$B$776,Y$119)+'СЕТ СН'!$I$14+СВЦЭМ!$D$10+'СЕТ СН'!$I$5-'СЕТ СН'!$I$24</f>
        <v>2885.2171429700002</v>
      </c>
    </row>
    <row r="142" spans="1:25" ht="15.75" x14ac:dyDescent="0.2">
      <c r="A142" s="35">
        <f t="shared" si="3"/>
        <v>44005</v>
      </c>
      <c r="B142" s="36">
        <f>SUMIFS(СВЦЭМ!$D$33:$D$776,СВЦЭМ!$A$33:$A$776,$A142,СВЦЭМ!$B$33:$B$776,B$119)+'СЕТ СН'!$I$14+СВЦЭМ!$D$10+'СЕТ СН'!$I$5-'СЕТ СН'!$I$24</f>
        <v>3004.14218489</v>
      </c>
      <c r="C142" s="36">
        <f>SUMIFS(СВЦЭМ!$D$33:$D$776,СВЦЭМ!$A$33:$A$776,$A142,СВЦЭМ!$B$33:$B$776,C$119)+'СЕТ СН'!$I$14+СВЦЭМ!$D$10+'СЕТ СН'!$I$5-'СЕТ СН'!$I$24</f>
        <v>3002.3838180399998</v>
      </c>
      <c r="D142" s="36">
        <f>SUMIFS(СВЦЭМ!$D$33:$D$776,СВЦЭМ!$A$33:$A$776,$A142,СВЦЭМ!$B$33:$B$776,D$119)+'СЕТ СН'!$I$14+СВЦЭМ!$D$10+'СЕТ СН'!$I$5-'СЕТ СН'!$I$24</f>
        <v>2993.3266354699999</v>
      </c>
      <c r="E142" s="36">
        <f>SUMIFS(СВЦЭМ!$D$33:$D$776,СВЦЭМ!$A$33:$A$776,$A142,СВЦЭМ!$B$33:$B$776,E$119)+'СЕТ СН'!$I$14+СВЦЭМ!$D$10+'СЕТ СН'!$I$5-'СЕТ СН'!$I$24</f>
        <v>2997.8683169699998</v>
      </c>
      <c r="F142" s="36">
        <f>SUMIFS(СВЦЭМ!$D$33:$D$776,СВЦЭМ!$A$33:$A$776,$A142,СВЦЭМ!$B$33:$B$776,F$119)+'СЕТ СН'!$I$14+СВЦЭМ!$D$10+'СЕТ СН'!$I$5-'СЕТ СН'!$I$24</f>
        <v>2997.4316559899999</v>
      </c>
      <c r="G142" s="36">
        <f>SUMIFS(СВЦЭМ!$D$33:$D$776,СВЦЭМ!$A$33:$A$776,$A142,СВЦЭМ!$B$33:$B$776,G$119)+'СЕТ СН'!$I$14+СВЦЭМ!$D$10+'СЕТ СН'!$I$5-'СЕТ СН'!$I$24</f>
        <v>3002.25241916</v>
      </c>
      <c r="H142" s="36">
        <f>SUMIFS(СВЦЭМ!$D$33:$D$776,СВЦЭМ!$A$33:$A$776,$A142,СВЦЭМ!$B$33:$B$776,H$119)+'СЕТ СН'!$I$14+СВЦЭМ!$D$10+'СЕТ СН'!$I$5-'СЕТ СН'!$I$24</f>
        <v>2999.41812609</v>
      </c>
      <c r="I142" s="36">
        <f>SUMIFS(СВЦЭМ!$D$33:$D$776,СВЦЭМ!$A$33:$A$776,$A142,СВЦЭМ!$B$33:$B$776,I$119)+'СЕТ СН'!$I$14+СВЦЭМ!$D$10+'СЕТ СН'!$I$5-'СЕТ СН'!$I$24</f>
        <v>2936.05602391</v>
      </c>
      <c r="J142" s="36">
        <f>SUMIFS(СВЦЭМ!$D$33:$D$776,СВЦЭМ!$A$33:$A$776,$A142,СВЦЭМ!$B$33:$B$776,J$119)+'СЕТ СН'!$I$14+СВЦЭМ!$D$10+'СЕТ СН'!$I$5-'СЕТ СН'!$I$24</f>
        <v>2928.1219659500002</v>
      </c>
      <c r="K142" s="36">
        <f>SUMIFS(СВЦЭМ!$D$33:$D$776,СВЦЭМ!$A$33:$A$776,$A142,СВЦЭМ!$B$33:$B$776,K$119)+'СЕТ СН'!$I$14+СВЦЭМ!$D$10+'СЕТ СН'!$I$5-'СЕТ СН'!$I$24</f>
        <v>2831.1200356099998</v>
      </c>
      <c r="L142" s="36">
        <f>SUMIFS(СВЦЭМ!$D$33:$D$776,СВЦЭМ!$A$33:$A$776,$A142,СВЦЭМ!$B$33:$B$776,L$119)+'СЕТ СН'!$I$14+СВЦЭМ!$D$10+'СЕТ СН'!$I$5-'СЕТ СН'!$I$24</f>
        <v>2758.7754289300001</v>
      </c>
      <c r="M142" s="36">
        <f>SUMIFS(СВЦЭМ!$D$33:$D$776,СВЦЭМ!$A$33:$A$776,$A142,СВЦЭМ!$B$33:$B$776,M$119)+'СЕТ СН'!$I$14+СВЦЭМ!$D$10+'СЕТ СН'!$I$5-'СЕТ СН'!$I$24</f>
        <v>2763.2237472100001</v>
      </c>
      <c r="N142" s="36">
        <f>SUMIFS(СВЦЭМ!$D$33:$D$776,СВЦЭМ!$A$33:$A$776,$A142,СВЦЭМ!$B$33:$B$776,N$119)+'СЕТ СН'!$I$14+СВЦЭМ!$D$10+'СЕТ СН'!$I$5-'СЕТ СН'!$I$24</f>
        <v>2755.2312020099998</v>
      </c>
      <c r="O142" s="36">
        <f>SUMIFS(СВЦЭМ!$D$33:$D$776,СВЦЭМ!$A$33:$A$776,$A142,СВЦЭМ!$B$33:$B$776,O$119)+'СЕТ СН'!$I$14+СВЦЭМ!$D$10+'СЕТ СН'!$I$5-'СЕТ СН'!$I$24</f>
        <v>2761.6057372499999</v>
      </c>
      <c r="P142" s="36">
        <f>SUMIFS(СВЦЭМ!$D$33:$D$776,СВЦЭМ!$A$33:$A$776,$A142,СВЦЭМ!$B$33:$B$776,P$119)+'СЕТ СН'!$I$14+СВЦЭМ!$D$10+'СЕТ СН'!$I$5-'СЕТ СН'!$I$24</f>
        <v>2763.8290186600002</v>
      </c>
      <c r="Q142" s="36">
        <f>SUMIFS(СВЦЭМ!$D$33:$D$776,СВЦЭМ!$A$33:$A$776,$A142,СВЦЭМ!$B$33:$B$776,Q$119)+'СЕТ СН'!$I$14+СВЦЭМ!$D$10+'СЕТ СН'!$I$5-'СЕТ СН'!$I$24</f>
        <v>2767.1716879699998</v>
      </c>
      <c r="R142" s="36">
        <f>SUMIFS(СВЦЭМ!$D$33:$D$776,СВЦЭМ!$A$33:$A$776,$A142,СВЦЭМ!$B$33:$B$776,R$119)+'СЕТ СН'!$I$14+СВЦЭМ!$D$10+'СЕТ СН'!$I$5-'СЕТ СН'!$I$24</f>
        <v>2763.9926192200001</v>
      </c>
      <c r="S142" s="36">
        <f>SUMIFS(СВЦЭМ!$D$33:$D$776,СВЦЭМ!$A$33:$A$776,$A142,СВЦЭМ!$B$33:$B$776,S$119)+'СЕТ СН'!$I$14+СВЦЭМ!$D$10+'СЕТ СН'!$I$5-'СЕТ СН'!$I$24</f>
        <v>2763.4798139599998</v>
      </c>
      <c r="T142" s="36">
        <f>SUMIFS(СВЦЭМ!$D$33:$D$776,СВЦЭМ!$A$33:$A$776,$A142,СВЦЭМ!$B$33:$B$776,T$119)+'СЕТ СН'!$I$14+СВЦЭМ!$D$10+'СЕТ СН'!$I$5-'СЕТ СН'!$I$24</f>
        <v>2764.7291125199999</v>
      </c>
      <c r="U142" s="36">
        <f>SUMIFS(СВЦЭМ!$D$33:$D$776,СВЦЭМ!$A$33:$A$776,$A142,СВЦЭМ!$B$33:$B$776,U$119)+'СЕТ СН'!$I$14+СВЦЭМ!$D$10+'СЕТ СН'!$I$5-'СЕТ СН'!$I$24</f>
        <v>2767.61926657</v>
      </c>
      <c r="V142" s="36">
        <f>SUMIFS(СВЦЭМ!$D$33:$D$776,СВЦЭМ!$A$33:$A$776,$A142,СВЦЭМ!$B$33:$B$776,V$119)+'СЕТ СН'!$I$14+СВЦЭМ!$D$10+'СЕТ СН'!$I$5-'СЕТ СН'!$I$24</f>
        <v>2763.8652137399999</v>
      </c>
      <c r="W142" s="36">
        <f>SUMIFS(СВЦЭМ!$D$33:$D$776,СВЦЭМ!$A$33:$A$776,$A142,СВЦЭМ!$B$33:$B$776,W$119)+'СЕТ СН'!$I$14+СВЦЭМ!$D$10+'СЕТ СН'!$I$5-'СЕТ СН'!$I$24</f>
        <v>2732.5025591900003</v>
      </c>
      <c r="X142" s="36">
        <f>SUMIFS(СВЦЭМ!$D$33:$D$776,СВЦЭМ!$A$33:$A$776,$A142,СВЦЭМ!$B$33:$B$776,X$119)+'СЕТ СН'!$I$14+СВЦЭМ!$D$10+'СЕТ СН'!$I$5-'СЕТ СН'!$I$24</f>
        <v>2741.5558528700003</v>
      </c>
      <c r="Y142" s="36">
        <f>SUMIFS(СВЦЭМ!$D$33:$D$776,СВЦЭМ!$A$33:$A$776,$A142,СВЦЭМ!$B$33:$B$776,Y$119)+'СЕТ СН'!$I$14+СВЦЭМ!$D$10+'СЕТ СН'!$I$5-'СЕТ СН'!$I$24</f>
        <v>2830.9819556500001</v>
      </c>
    </row>
    <row r="143" spans="1:25" ht="15.75" x14ac:dyDescent="0.2">
      <c r="A143" s="35">
        <f t="shared" si="3"/>
        <v>44006</v>
      </c>
      <c r="B143" s="36">
        <f>SUMIFS(СВЦЭМ!$D$33:$D$776,СВЦЭМ!$A$33:$A$776,$A143,СВЦЭМ!$B$33:$B$776,B$119)+'СЕТ СН'!$I$14+СВЦЭМ!$D$10+'СЕТ СН'!$I$5-'СЕТ СН'!$I$24</f>
        <v>2945.5366440299999</v>
      </c>
      <c r="C143" s="36">
        <f>SUMIFS(СВЦЭМ!$D$33:$D$776,СВЦЭМ!$A$33:$A$776,$A143,СВЦЭМ!$B$33:$B$776,C$119)+'СЕТ СН'!$I$14+СВЦЭМ!$D$10+'СЕТ СН'!$I$5-'СЕТ СН'!$I$24</f>
        <v>2990.7453536000003</v>
      </c>
      <c r="D143" s="36">
        <f>SUMIFS(СВЦЭМ!$D$33:$D$776,СВЦЭМ!$A$33:$A$776,$A143,СВЦЭМ!$B$33:$B$776,D$119)+'СЕТ СН'!$I$14+СВЦЭМ!$D$10+'СЕТ СН'!$I$5-'СЕТ СН'!$I$24</f>
        <v>3010.8765494300001</v>
      </c>
      <c r="E143" s="36">
        <f>SUMIFS(СВЦЭМ!$D$33:$D$776,СВЦЭМ!$A$33:$A$776,$A143,СВЦЭМ!$B$33:$B$776,E$119)+'СЕТ СН'!$I$14+СВЦЭМ!$D$10+'СЕТ СН'!$I$5-'СЕТ СН'!$I$24</f>
        <v>3029.5718875699999</v>
      </c>
      <c r="F143" s="36">
        <f>SUMIFS(СВЦЭМ!$D$33:$D$776,СВЦЭМ!$A$33:$A$776,$A143,СВЦЭМ!$B$33:$B$776,F$119)+'СЕТ СН'!$I$14+СВЦЭМ!$D$10+'СЕТ СН'!$I$5-'СЕТ СН'!$I$24</f>
        <v>3031.7525483099998</v>
      </c>
      <c r="G143" s="36">
        <f>SUMIFS(СВЦЭМ!$D$33:$D$776,СВЦЭМ!$A$33:$A$776,$A143,СВЦЭМ!$B$33:$B$776,G$119)+'СЕТ СН'!$I$14+СВЦЭМ!$D$10+'СЕТ СН'!$I$5-'СЕТ СН'!$I$24</f>
        <v>3035.18195027</v>
      </c>
      <c r="H143" s="36">
        <f>SUMIFS(СВЦЭМ!$D$33:$D$776,СВЦЭМ!$A$33:$A$776,$A143,СВЦЭМ!$B$33:$B$776,H$119)+'СЕТ СН'!$I$14+СВЦЭМ!$D$10+'СЕТ СН'!$I$5-'СЕТ СН'!$I$24</f>
        <v>3035.9634298999999</v>
      </c>
      <c r="I143" s="36">
        <f>SUMIFS(СВЦЭМ!$D$33:$D$776,СВЦЭМ!$A$33:$A$776,$A143,СВЦЭМ!$B$33:$B$776,I$119)+'СЕТ СН'!$I$14+СВЦЭМ!$D$10+'СЕТ СН'!$I$5-'СЕТ СН'!$I$24</f>
        <v>3004.27508192</v>
      </c>
      <c r="J143" s="36">
        <f>SUMIFS(СВЦЭМ!$D$33:$D$776,СВЦЭМ!$A$33:$A$776,$A143,СВЦЭМ!$B$33:$B$776,J$119)+'СЕТ СН'!$I$14+СВЦЭМ!$D$10+'СЕТ СН'!$I$5-'СЕТ СН'!$I$24</f>
        <v>2944.82706401</v>
      </c>
      <c r="K143" s="36">
        <f>SUMIFS(СВЦЭМ!$D$33:$D$776,СВЦЭМ!$A$33:$A$776,$A143,СВЦЭМ!$B$33:$B$776,K$119)+'СЕТ СН'!$I$14+СВЦЭМ!$D$10+'СЕТ СН'!$I$5-'СЕТ СН'!$I$24</f>
        <v>2817.4777030300002</v>
      </c>
      <c r="L143" s="36">
        <f>SUMIFS(СВЦЭМ!$D$33:$D$776,СВЦЭМ!$A$33:$A$776,$A143,СВЦЭМ!$B$33:$B$776,L$119)+'СЕТ СН'!$I$14+СВЦЭМ!$D$10+'СЕТ СН'!$I$5-'СЕТ СН'!$I$24</f>
        <v>2756.2557606300002</v>
      </c>
      <c r="M143" s="36">
        <f>SUMIFS(СВЦЭМ!$D$33:$D$776,СВЦЭМ!$A$33:$A$776,$A143,СВЦЭМ!$B$33:$B$776,M$119)+'СЕТ СН'!$I$14+СВЦЭМ!$D$10+'СЕТ СН'!$I$5-'СЕТ СН'!$I$24</f>
        <v>2746.7452778300003</v>
      </c>
      <c r="N143" s="36">
        <f>SUMIFS(СВЦЭМ!$D$33:$D$776,СВЦЭМ!$A$33:$A$776,$A143,СВЦЭМ!$B$33:$B$776,N$119)+'СЕТ СН'!$I$14+СВЦЭМ!$D$10+'СЕТ СН'!$I$5-'СЕТ СН'!$I$24</f>
        <v>2731.8157545399999</v>
      </c>
      <c r="O143" s="36">
        <f>SUMIFS(СВЦЭМ!$D$33:$D$776,СВЦЭМ!$A$33:$A$776,$A143,СВЦЭМ!$B$33:$B$776,O$119)+'СЕТ СН'!$I$14+СВЦЭМ!$D$10+'СЕТ СН'!$I$5-'СЕТ СН'!$I$24</f>
        <v>2714.8156929400002</v>
      </c>
      <c r="P143" s="36">
        <f>SUMIFS(СВЦЭМ!$D$33:$D$776,СВЦЭМ!$A$33:$A$776,$A143,СВЦЭМ!$B$33:$B$776,P$119)+'СЕТ СН'!$I$14+СВЦЭМ!$D$10+'СЕТ СН'!$I$5-'СЕТ СН'!$I$24</f>
        <v>2720.4295485600001</v>
      </c>
      <c r="Q143" s="36">
        <f>SUMIFS(СВЦЭМ!$D$33:$D$776,СВЦЭМ!$A$33:$A$776,$A143,СВЦЭМ!$B$33:$B$776,Q$119)+'СЕТ СН'!$I$14+СВЦЭМ!$D$10+'СЕТ СН'!$I$5-'СЕТ СН'!$I$24</f>
        <v>2723.12955844</v>
      </c>
      <c r="R143" s="36">
        <f>SUMIFS(СВЦЭМ!$D$33:$D$776,СВЦЭМ!$A$33:$A$776,$A143,СВЦЭМ!$B$33:$B$776,R$119)+'СЕТ СН'!$I$14+СВЦЭМ!$D$10+'СЕТ СН'!$I$5-'СЕТ СН'!$I$24</f>
        <v>2738.13953025</v>
      </c>
      <c r="S143" s="36">
        <f>SUMIFS(СВЦЭМ!$D$33:$D$776,СВЦЭМ!$A$33:$A$776,$A143,СВЦЭМ!$B$33:$B$776,S$119)+'СЕТ СН'!$I$14+СВЦЭМ!$D$10+'СЕТ СН'!$I$5-'СЕТ СН'!$I$24</f>
        <v>2741.2316306500002</v>
      </c>
      <c r="T143" s="36">
        <f>SUMIFS(СВЦЭМ!$D$33:$D$776,СВЦЭМ!$A$33:$A$776,$A143,СВЦЭМ!$B$33:$B$776,T$119)+'СЕТ СН'!$I$14+СВЦЭМ!$D$10+'СЕТ СН'!$I$5-'СЕТ СН'!$I$24</f>
        <v>2736.0863750799999</v>
      </c>
      <c r="U143" s="36">
        <f>SUMIFS(СВЦЭМ!$D$33:$D$776,СВЦЭМ!$A$33:$A$776,$A143,СВЦЭМ!$B$33:$B$776,U$119)+'СЕТ СН'!$I$14+СВЦЭМ!$D$10+'СЕТ СН'!$I$5-'СЕТ СН'!$I$24</f>
        <v>2734.8859449500001</v>
      </c>
      <c r="V143" s="36">
        <f>SUMIFS(СВЦЭМ!$D$33:$D$776,СВЦЭМ!$A$33:$A$776,$A143,СВЦЭМ!$B$33:$B$776,V$119)+'СЕТ СН'!$I$14+СВЦЭМ!$D$10+'СЕТ СН'!$I$5-'СЕТ СН'!$I$24</f>
        <v>2703.97911148</v>
      </c>
      <c r="W143" s="36">
        <f>SUMIFS(СВЦЭМ!$D$33:$D$776,СВЦЭМ!$A$33:$A$776,$A143,СВЦЭМ!$B$33:$B$776,W$119)+'СЕТ СН'!$I$14+СВЦЭМ!$D$10+'СЕТ СН'!$I$5-'СЕТ СН'!$I$24</f>
        <v>2705.88402189</v>
      </c>
      <c r="X143" s="36">
        <f>SUMIFS(СВЦЭМ!$D$33:$D$776,СВЦЭМ!$A$33:$A$776,$A143,СВЦЭМ!$B$33:$B$776,X$119)+'СЕТ СН'!$I$14+СВЦЭМ!$D$10+'СЕТ СН'!$I$5-'СЕТ СН'!$I$24</f>
        <v>2767.4588994800001</v>
      </c>
      <c r="Y143" s="36">
        <f>SUMIFS(СВЦЭМ!$D$33:$D$776,СВЦЭМ!$A$33:$A$776,$A143,СВЦЭМ!$B$33:$B$776,Y$119)+'СЕТ СН'!$I$14+СВЦЭМ!$D$10+'СЕТ СН'!$I$5-'СЕТ СН'!$I$24</f>
        <v>2884.8740153799999</v>
      </c>
    </row>
    <row r="144" spans="1:25" ht="15.75" x14ac:dyDescent="0.2">
      <c r="A144" s="35">
        <f t="shared" si="3"/>
        <v>44007</v>
      </c>
      <c r="B144" s="36">
        <f>SUMIFS(СВЦЭМ!$D$33:$D$776,СВЦЭМ!$A$33:$A$776,$A144,СВЦЭМ!$B$33:$B$776,B$119)+'СЕТ СН'!$I$14+СВЦЭМ!$D$10+'СЕТ СН'!$I$5-'СЕТ СН'!$I$24</f>
        <v>2984.0344725300001</v>
      </c>
      <c r="C144" s="36">
        <f>SUMIFS(СВЦЭМ!$D$33:$D$776,СВЦЭМ!$A$33:$A$776,$A144,СВЦЭМ!$B$33:$B$776,C$119)+'СЕТ СН'!$I$14+СВЦЭМ!$D$10+'СЕТ СН'!$I$5-'СЕТ СН'!$I$24</f>
        <v>3019.8983894000003</v>
      </c>
      <c r="D144" s="36">
        <f>SUMIFS(СВЦЭМ!$D$33:$D$776,СВЦЭМ!$A$33:$A$776,$A144,СВЦЭМ!$B$33:$B$776,D$119)+'СЕТ СН'!$I$14+СВЦЭМ!$D$10+'СЕТ СН'!$I$5-'СЕТ СН'!$I$24</f>
        <v>3039.0884681299999</v>
      </c>
      <c r="E144" s="36">
        <f>SUMIFS(СВЦЭМ!$D$33:$D$776,СВЦЭМ!$A$33:$A$776,$A144,СВЦЭМ!$B$33:$B$776,E$119)+'СЕТ СН'!$I$14+СВЦЭМ!$D$10+'СЕТ СН'!$I$5-'СЕТ СН'!$I$24</f>
        <v>3043.3659779099999</v>
      </c>
      <c r="F144" s="36">
        <f>SUMIFS(СВЦЭМ!$D$33:$D$776,СВЦЭМ!$A$33:$A$776,$A144,СВЦЭМ!$B$33:$B$776,F$119)+'СЕТ СН'!$I$14+СВЦЭМ!$D$10+'СЕТ СН'!$I$5-'СЕТ СН'!$I$24</f>
        <v>3042.8414893099998</v>
      </c>
      <c r="G144" s="36">
        <f>SUMIFS(СВЦЭМ!$D$33:$D$776,СВЦЭМ!$A$33:$A$776,$A144,СВЦЭМ!$B$33:$B$776,G$119)+'СЕТ СН'!$I$14+СВЦЭМ!$D$10+'СЕТ СН'!$I$5-'СЕТ СН'!$I$24</f>
        <v>3047.1159969700002</v>
      </c>
      <c r="H144" s="36">
        <f>SUMIFS(СВЦЭМ!$D$33:$D$776,СВЦЭМ!$A$33:$A$776,$A144,СВЦЭМ!$B$33:$B$776,H$119)+'СЕТ СН'!$I$14+СВЦЭМ!$D$10+'СЕТ СН'!$I$5-'СЕТ СН'!$I$24</f>
        <v>3028.1713808</v>
      </c>
      <c r="I144" s="36">
        <f>SUMIFS(СВЦЭМ!$D$33:$D$776,СВЦЭМ!$A$33:$A$776,$A144,СВЦЭМ!$B$33:$B$776,I$119)+'СЕТ СН'!$I$14+СВЦЭМ!$D$10+'СЕТ СН'!$I$5-'СЕТ СН'!$I$24</f>
        <v>2995.8754178500003</v>
      </c>
      <c r="J144" s="36">
        <f>SUMIFS(СВЦЭМ!$D$33:$D$776,СВЦЭМ!$A$33:$A$776,$A144,СВЦЭМ!$B$33:$B$776,J$119)+'СЕТ СН'!$I$14+СВЦЭМ!$D$10+'СЕТ СН'!$I$5-'СЕТ СН'!$I$24</f>
        <v>2946.4774465199998</v>
      </c>
      <c r="K144" s="36">
        <f>SUMIFS(СВЦЭМ!$D$33:$D$776,СВЦЭМ!$A$33:$A$776,$A144,СВЦЭМ!$B$33:$B$776,K$119)+'СЕТ СН'!$I$14+СВЦЭМ!$D$10+'СЕТ СН'!$I$5-'СЕТ СН'!$I$24</f>
        <v>2838.3071595800002</v>
      </c>
      <c r="L144" s="36">
        <f>SUMIFS(СВЦЭМ!$D$33:$D$776,СВЦЭМ!$A$33:$A$776,$A144,СВЦЭМ!$B$33:$B$776,L$119)+'СЕТ СН'!$I$14+СВЦЭМ!$D$10+'СЕТ СН'!$I$5-'СЕТ СН'!$I$24</f>
        <v>2759.9141662100001</v>
      </c>
      <c r="M144" s="36">
        <f>SUMIFS(СВЦЭМ!$D$33:$D$776,СВЦЭМ!$A$33:$A$776,$A144,СВЦЭМ!$B$33:$B$776,M$119)+'СЕТ СН'!$I$14+СВЦЭМ!$D$10+'СЕТ СН'!$I$5-'СЕТ СН'!$I$24</f>
        <v>2720.65172304</v>
      </c>
      <c r="N144" s="36">
        <f>SUMIFS(СВЦЭМ!$D$33:$D$776,СВЦЭМ!$A$33:$A$776,$A144,СВЦЭМ!$B$33:$B$776,N$119)+'СЕТ СН'!$I$14+СВЦЭМ!$D$10+'СЕТ СН'!$I$5-'СЕТ СН'!$I$24</f>
        <v>2727.7672483900001</v>
      </c>
      <c r="O144" s="36">
        <f>SUMIFS(СВЦЭМ!$D$33:$D$776,СВЦЭМ!$A$33:$A$776,$A144,СВЦЭМ!$B$33:$B$776,O$119)+'СЕТ СН'!$I$14+СВЦЭМ!$D$10+'СЕТ СН'!$I$5-'СЕТ СН'!$I$24</f>
        <v>2726.28218096</v>
      </c>
      <c r="P144" s="36">
        <f>SUMIFS(СВЦЭМ!$D$33:$D$776,СВЦЭМ!$A$33:$A$776,$A144,СВЦЭМ!$B$33:$B$776,P$119)+'СЕТ СН'!$I$14+СВЦЭМ!$D$10+'СЕТ СН'!$I$5-'СЕТ СН'!$I$24</f>
        <v>2731.6715272299998</v>
      </c>
      <c r="Q144" s="36">
        <f>SUMIFS(СВЦЭМ!$D$33:$D$776,СВЦЭМ!$A$33:$A$776,$A144,СВЦЭМ!$B$33:$B$776,Q$119)+'СЕТ СН'!$I$14+СВЦЭМ!$D$10+'СЕТ СН'!$I$5-'СЕТ СН'!$I$24</f>
        <v>2734.4948477100002</v>
      </c>
      <c r="R144" s="36">
        <f>SUMIFS(СВЦЭМ!$D$33:$D$776,СВЦЭМ!$A$33:$A$776,$A144,СВЦЭМ!$B$33:$B$776,R$119)+'СЕТ СН'!$I$14+СВЦЭМ!$D$10+'СЕТ СН'!$I$5-'СЕТ СН'!$I$24</f>
        <v>2735.0241033399998</v>
      </c>
      <c r="S144" s="36">
        <f>SUMIFS(СВЦЭМ!$D$33:$D$776,СВЦЭМ!$A$33:$A$776,$A144,СВЦЭМ!$B$33:$B$776,S$119)+'СЕТ СН'!$I$14+СВЦЭМ!$D$10+'СЕТ СН'!$I$5-'СЕТ СН'!$I$24</f>
        <v>2757.8863308600003</v>
      </c>
      <c r="T144" s="36">
        <f>SUMIFS(СВЦЭМ!$D$33:$D$776,СВЦЭМ!$A$33:$A$776,$A144,СВЦЭМ!$B$33:$B$776,T$119)+'СЕТ СН'!$I$14+СВЦЭМ!$D$10+'СЕТ СН'!$I$5-'СЕТ СН'!$I$24</f>
        <v>2755.6138629400002</v>
      </c>
      <c r="U144" s="36">
        <f>SUMIFS(СВЦЭМ!$D$33:$D$776,СВЦЭМ!$A$33:$A$776,$A144,СВЦЭМ!$B$33:$B$776,U$119)+'СЕТ СН'!$I$14+СВЦЭМ!$D$10+'СЕТ СН'!$I$5-'СЕТ СН'!$I$24</f>
        <v>2752.8820245500001</v>
      </c>
      <c r="V144" s="36">
        <f>SUMIFS(СВЦЭМ!$D$33:$D$776,СВЦЭМ!$A$33:$A$776,$A144,СВЦЭМ!$B$33:$B$776,V$119)+'СЕТ СН'!$I$14+СВЦЭМ!$D$10+'СЕТ СН'!$I$5-'СЕТ СН'!$I$24</f>
        <v>2723.5260307799999</v>
      </c>
      <c r="W144" s="36">
        <f>SUMIFS(СВЦЭМ!$D$33:$D$776,СВЦЭМ!$A$33:$A$776,$A144,СВЦЭМ!$B$33:$B$776,W$119)+'СЕТ СН'!$I$14+СВЦЭМ!$D$10+'СЕТ СН'!$I$5-'СЕТ СН'!$I$24</f>
        <v>2724.0094471800003</v>
      </c>
      <c r="X144" s="36">
        <f>SUMIFS(СВЦЭМ!$D$33:$D$776,СВЦЭМ!$A$33:$A$776,$A144,СВЦЭМ!$B$33:$B$776,X$119)+'СЕТ СН'!$I$14+СВЦЭМ!$D$10+'СЕТ СН'!$I$5-'СЕТ СН'!$I$24</f>
        <v>2798.31330157</v>
      </c>
      <c r="Y144" s="36">
        <f>SUMIFS(СВЦЭМ!$D$33:$D$776,СВЦЭМ!$A$33:$A$776,$A144,СВЦЭМ!$B$33:$B$776,Y$119)+'СЕТ СН'!$I$14+СВЦЭМ!$D$10+'СЕТ СН'!$I$5-'СЕТ СН'!$I$24</f>
        <v>2898.68109921</v>
      </c>
    </row>
    <row r="145" spans="1:27" ht="15.75" x14ac:dyDescent="0.2">
      <c r="A145" s="35">
        <f t="shared" si="3"/>
        <v>44008</v>
      </c>
      <c r="B145" s="36">
        <f>SUMIFS(СВЦЭМ!$D$33:$D$776,СВЦЭМ!$A$33:$A$776,$A145,СВЦЭМ!$B$33:$B$776,B$119)+'СЕТ СН'!$I$14+СВЦЭМ!$D$10+'СЕТ СН'!$I$5-'СЕТ СН'!$I$24</f>
        <v>2963.2725749299998</v>
      </c>
      <c r="C145" s="36">
        <f>SUMIFS(СВЦЭМ!$D$33:$D$776,СВЦЭМ!$A$33:$A$776,$A145,СВЦЭМ!$B$33:$B$776,C$119)+'СЕТ СН'!$I$14+СВЦЭМ!$D$10+'СЕТ СН'!$I$5-'СЕТ СН'!$I$24</f>
        <v>2996.1433553400002</v>
      </c>
      <c r="D145" s="36">
        <f>SUMIFS(СВЦЭМ!$D$33:$D$776,СВЦЭМ!$A$33:$A$776,$A145,СВЦЭМ!$B$33:$B$776,D$119)+'СЕТ СН'!$I$14+СВЦЭМ!$D$10+'СЕТ СН'!$I$5-'СЕТ СН'!$I$24</f>
        <v>3003.75319261</v>
      </c>
      <c r="E145" s="36">
        <f>SUMIFS(СВЦЭМ!$D$33:$D$776,СВЦЭМ!$A$33:$A$776,$A145,СВЦЭМ!$B$33:$B$776,E$119)+'СЕТ СН'!$I$14+СВЦЭМ!$D$10+'СЕТ СН'!$I$5-'СЕТ СН'!$I$24</f>
        <v>3009.9547367699997</v>
      </c>
      <c r="F145" s="36">
        <f>SUMIFS(СВЦЭМ!$D$33:$D$776,СВЦЭМ!$A$33:$A$776,$A145,СВЦЭМ!$B$33:$B$776,F$119)+'СЕТ СН'!$I$14+СВЦЭМ!$D$10+'СЕТ СН'!$I$5-'СЕТ СН'!$I$24</f>
        <v>3015.4074157099999</v>
      </c>
      <c r="G145" s="36">
        <f>SUMIFS(СВЦЭМ!$D$33:$D$776,СВЦЭМ!$A$33:$A$776,$A145,СВЦЭМ!$B$33:$B$776,G$119)+'СЕТ СН'!$I$14+СВЦЭМ!$D$10+'СЕТ СН'!$I$5-'СЕТ СН'!$I$24</f>
        <v>3012.0233913499997</v>
      </c>
      <c r="H145" s="36">
        <f>SUMIFS(СВЦЭМ!$D$33:$D$776,СВЦЭМ!$A$33:$A$776,$A145,СВЦЭМ!$B$33:$B$776,H$119)+'СЕТ СН'!$I$14+СВЦЭМ!$D$10+'СЕТ СН'!$I$5-'СЕТ СН'!$I$24</f>
        <v>3016.9108817799997</v>
      </c>
      <c r="I145" s="36">
        <f>SUMIFS(СВЦЭМ!$D$33:$D$776,СВЦЭМ!$A$33:$A$776,$A145,СВЦЭМ!$B$33:$B$776,I$119)+'СЕТ СН'!$I$14+СВЦЭМ!$D$10+'СЕТ СН'!$I$5-'СЕТ СН'!$I$24</f>
        <v>2953.5778533399998</v>
      </c>
      <c r="J145" s="36">
        <f>SUMIFS(СВЦЭМ!$D$33:$D$776,СВЦЭМ!$A$33:$A$776,$A145,СВЦЭМ!$B$33:$B$776,J$119)+'СЕТ СН'!$I$14+СВЦЭМ!$D$10+'СЕТ СН'!$I$5-'СЕТ СН'!$I$24</f>
        <v>2934.7592883100001</v>
      </c>
      <c r="K145" s="36">
        <f>SUMIFS(СВЦЭМ!$D$33:$D$776,СВЦЭМ!$A$33:$A$776,$A145,СВЦЭМ!$B$33:$B$776,K$119)+'СЕТ СН'!$I$14+СВЦЭМ!$D$10+'СЕТ СН'!$I$5-'СЕТ СН'!$I$24</f>
        <v>2833.0720204500003</v>
      </c>
      <c r="L145" s="36">
        <f>SUMIFS(СВЦЭМ!$D$33:$D$776,СВЦЭМ!$A$33:$A$776,$A145,СВЦЭМ!$B$33:$B$776,L$119)+'СЕТ СН'!$I$14+СВЦЭМ!$D$10+'СЕТ СН'!$I$5-'СЕТ СН'!$I$24</f>
        <v>2756.6260734400003</v>
      </c>
      <c r="M145" s="36">
        <f>SUMIFS(СВЦЭМ!$D$33:$D$776,СВЦЭМ!$A$33:$A$776,$A145,СВЦЭМ!$B$33:$B$776,M$119)+'СЕТ СН'!$I$14+СВЦЭМ!$D$10+'СЕТ СН'!$I$5-'СЕТ СН'!$I$24</f>
        <v>2752.87619447</v>
      </c>
      <c r="N145" s="36">
        <f>SUMIFS(СВЦЭМ!$D$33:$D$776,СВЦЭМ!$A$33:$A$776,$A145,СВЦЭМ!$B$33:$B$776,N$119)+'СЕТ СН'!$I$14+СВЦЭМ!$D$10+'СЕТ СН'!$I$5-'СЕТ СН'!$I$24</f>
        <v>2745.8118547200002</v>
      </c>
      <c r="O145" s="36">
        <f>SUMIFS(СВЦЭМ!$D$33:$D$776,СВЦЭМ!$A$33:$A$776,$A145,СВЦЭМ!$B$33:$B$776,O$119)+'СЕТ СН'!$I$14+СВЦЭМ!$D$10+'СЕТ СН'!$I$5-'СЕТ СН'!$I$24</f>
        <v>2747.95575801</v>
      </c>
      <c r="P145" s="36">
        <f>SUMIFS(СВЦЭМ!$D$33:$D$776,СВЦЭМ!$A$33:$A$776,$A145,СВЦЭМ!$B$33:$B$776,P$119)+'СЕТ СН'!$I$14+СВЦЭМ!$D$10+'СЕТ СН'!$I$5-'СЕТ СН'!$I$24</f>
        <v>2776.8718003399999</v>
      </c>
      <c r="Q145" s="36">
        <f>SUMIFS(СВЦЭМ!$D$33:$D$776,СВЦЭМ!$A$33:$A$776,$A145,СВЦЭМ!$B$33:$B$776,Q$119)+'СЕТ СН'!$I$14+СВЦЭМ!$D$10+'СЕТ СН'!$I$5-'СЕТ СН'!$I$24</f>
        <v>2783.96211593</v>
      </c>
      <c r="R145" s="36">
        <f>SUMIFS(СВЦЭМ!$D$33:$D$776,СВЦЭМ!$A$33:$A$776,$A145,СВЦЭМ!$B$33:$B$776,R$119)+'СЕТ СН'!$I$14+СВЦЭМ!$D$10+'СЕТ СН'!$I$5-'СЕТ СН'!$I$24</f>
        <v>2760.26011156</v>
      </c>
      <c r="S145" s="36">
        <f>SUMIFS(СВЦЭМ!$D$33:$D$776,СВЦЭМ!$A$33:$A$776,$A145,СВЦЭМ!$B$33:$B$776,S$119)+'СЕТ СН'!$I$14+СВЦЭМ!$D$10+'СЕТ СН'!$I$5-'СЕТ СН'!$I$24</f>
        <v>2763.41324859</v>
      </c>
      <c r="T145" s="36">
        <f>SUMIFS(СВЦЭМ!$D$33:$D$776,СВЦЭМ!$A$33:$A$776,$A145,СВЦЭМ!$B$33:$B$776,T$119)+'СЕТ СН'!$I$14+СВЦЭМ!$D$10+'СЕТ СН'!$I$5-'СЕТ СН'!$I$24</f>
        <v>2789.2051508700001</v>
      </c>
      <c r="U145" s="36">
        <f>SUMIFS(СВЦЭМ!$D$33:$D$776,СВЦЭМ!$A$33:$A$776,$A145,СВЦЭМ!$B$33:$B$776,U$119)+'СЕТ СН'!$I$14+СВЦЭМ!$D$10+'СЕТ СН'!$I$5-'СЕТ СН'!$I$24</f>
        <v>2789.4737320499999</v>
      </c>
      <c r="V145" s="36">
        <f>SUMIFS(СВЦЭМ!$D$33:$D$776,СВЦЭМ!$A$33:$A$776,$A145,СВЦЭМ!$B$33:$B$776,V$119)+'СЕТ СН'!$I$14+СВЦЭМ!$D$10+'СЕТ СН'!$I$5-'СЕТ СН'!$I$24</f>
        <v>2755.8045820400002</v>
      </c>
      <c r="W145" s="36">
        <f>SUMIFS(СВЦЭМ!$D$33:$D$776,СВЦЭМ!$A$33:$A$776,$A145,СВЦЭМ!$B$33:$B$776,W$119)+'СЕТ СН'!$I$14+СВЦЭМ!$D$10+'СЕТ СН'!$I$5-'СЕТ СН'!$I$24</f>
        <v>2727.39583524</v>
      </c>
      <c r="X145" s="36">
        <f>SUMIFS(СВЦЭМ!$D$33:$D$776,СВЦЭМ!$A$33:$A$776,$A145,СВЦЭМ!$B$33:$B$776,X$119)+'СЕТ СН'!$I$14+СВЦЭМ!$D$10+'СЕТ СН'!$I$5-'СЕТ СН'!$I$24</f>
        <v>2771.2549925600001</v>
      </c>
      <c r="Y145" s="36">
        <f>SUMIFS(СВЦЭМ!$D$33:$D$776,СВЦЭМ!$A$33:$A$776,$A145,СВЦЭМ!$B$33:$B$776,Y$119)+'СЕТ СН'!$I$14+СВЦЭМ!$D$10+'СЕТ СН'!$I$5-'СЕТ СН'!$I$24</f>
        <v>2859.8028750399999</v>
      </c>
    </row>
    <row r="146" spans="1:27" ht="15.75" x14ac:dyDescent="0.2">
      <c r="A146" s="35">
        <f t="shared" si="3"/>
        <v>44009</v>
      </c>
      <c r="B146" s="36">
        <f>SUMIFS(СВЦЭМ!$D$33:$D$776,СВЦЭМ!$A$33:$A$776,$A146,СВЦЭМ!$B$33:$B$776,B$119)+'СЕТ СН'!$I$14+СВЦЭМ!$D$10+'СЕТ СН'!$I$5-'СЕТ СН'!$I$24</f>
        <v>2940.5533594600001</v>
      </c>
      <c r="C146" s="36">
        <f>SUMIFS(СВЦЭМ!$D$33:$D$776,СВЦЭМ!$A$33:$A$776,$A146,СВЦЭМ!$B$33:$B$776,C$119)+'СЕТ СН'!$I$14+СВЦЭМ!$D$10+'СЕТ СН'!$I$5-'СЕТ СН'!$I$24</f>
        <v>2930.0843203499999</v>
      </c>
      <c r="D146" s="36">
        <f>SUMIFS(СВЦЭМ!$D$33:$D$776,СВЦЭМ!$A$33:$A$776,$A146,СВЦЭМ!$B$33:$B$776,D$119)+'СЕТ СН'!$I$14+СВЦЭМ!$D$10+'СЕТ СН'!$I$5-'СЕТ СН'!$I$24</f>
        <v>2926.6014454000001</v>
      </c>
      <c r="E146" s="36">
        <f>SUMIFS(СВЦЭМ!$D$33:$D$776,СВЦЭМ!$A$33:$A$776,$A146,СВЦЭМ!$B$33:$B$776,E$119)+'СЕТ СН'!$I$14+СВЦЭМ!$D$10+'СЕТ СН'!$I$5-'СЕТ СН'!$I$24</f>
        <v>2927.55980039</v>
      </c>
      <c r="F146" s="36">
        <f>SUMIFS(СВЦЭМ!$D$33:$D$776,СВЦЭМ!$A$33:$A$776,$A146,СВЦЭМ!$B$33:$B$776,F$119)+'СЕТ СН'!$I$14+СВЦЭМ!$D$10+'СЕТ СН'!$I$5-'СЕТ СН'!$I$24</f>
        <v>2922.5551203499999</v>
      </c>
      <c r="G146" s="36">
        <f>SUMIFS(СВЦЭМ!$D$33:$D$776,СВЦЭМ!$A$33:$A$776,$A146,СВЦЭМ!$B$33:$B$776,G$119)+'СЕТ СН'!$I$14+СВЦЭМ!$D$10+'СЕТ СН'!$I$5-'СЕТ СН'!$I$24</f>
        <v>2920.4616082900002</v>
      </c>
      <c r="H146" s="36">
        <f>SUMIFS(СВЦЭМ!$D$33:$D$776,СВЦЭМ!$A$33:$A$776,$A146,СВЦЭМ!$B$33:$B$776,H$119)+'СЕТ СН'!$I$14+СВЦЭМ!$D$10+'СЕТ СН'!$I$5-'СЕТ СН'!$I$24</f>
        <v>2920.7485653799999</v>
      </c>
      <c r="I146" s="36">
        <f>SUMIFS(СВЦЭМ!$D$33:$D$776,СВЦЭМ!$A$33:$A$776,$A146,СВЦЭМ!$B$33:$B$776,I$119)+'СЕТ СН'!$I$14+СВЦЭМ!$D$10+'СЕТ СН'!$I$5-'СЕТ СН'!$I$24</f>
        <v>2917.2387691499998</v>
      </c>
      <c r="J146" s="36">
        <f>SUMIFS(СВЦЭМ!$D$33:$D$776,СВЦЭМ!$A$33:$A$776,$A146,СВЦЭМ!$B$33:$B$776,J$119)+'СЕТ СН'!$I$14+СВЦЭМ!$D$10+'СЕТ СН'!$I$5-'СЕТ СН'!$I$24</f>
        <v>2913.0720709400002</v>
      </c>
      <c r="K146" s="36">
        <f>SUMIFS(СВЦЭМ!$D$33:$D$776,СВЦЭМ!$A$33:$A$776,$A146,СВЦЭМ!$B$33:$B$776,K$119)+'СЕТ СН'!$I$14+СВЦЭМ!$D$10+'СЕТ СН'!$I$5-'СЕТ СН'!$I$24</f>
        <v>2806.6645243100002</v>
      </c>
      <c r="L146" s="36">
        <f>SUMIFS(СВЦЭМ!$D$33:$D$776,СВЦЭМ!$A$33:$A$776,$A146,СВЦЭМ!$B$33:$B$776,L$119)+'СЕТ СН'!$I$14+СВЦЭМ!$D$10+'СЕТ СН'!$I$5-'СЕТ СН'!$I$24</f>
        <v>2724.7791477800001</v>
      </c>
      <c r="M146" s="36">
        <f>SUMIFS(СВЦЭМ!$D$33:$D$776,СВЦЭМ!$A$33:$A$776,$A146,СВЦЭМ!$B$33:$B$776,M$119)+'СЕТ СН'!$I$14+СВЦЭМ!$D$10+'СЕТ СН'!$I$5-'СЕТ СН'!$I$24</f>
        <v>2713.7570832299998</v>
      </c>
      <c r="N146" s="36">
        <f>SUMIFS(СВЦЭМ!$D$33:$D$776,СВЦЭМ!$A$33:$A$776,$A146,СВЦЭМ!$B$33:$B$776,N$119)+'СЕТ СН'!$I$14+СВЦЭМ!$D$10+'СЕТ СН'!$I$5-'СЕТ СН'!$I$24</f>
        <v>2723.1145867</v>
      </c>
      <c r="O146" s="36">
        <f>SUMIFS(СВЦЭМ!$D$33:$D$776,СВЦЭМ!$A$33:$A$776,$A146,СВЦЭМ!$B$33:$B$776,O$119)+'СЕТ СН'!$I$14+СВЦЭМ!$D$10+'СЕТ СН'!$I$5-'СЕТ СН'!$I$24</f>
        <v>2731.2525646399999</v>
      </c>
      <c r="P146" s="36">
        <f>SUMIFS(СВЦЭМ!$D$33:$D$776,СВЦЭМ!$A$33:$A$776,$A146,СВЦЭМ!$B$33:$B$776,P$119)+'СЕТ СН'!$I$14+СВЦЭМ!$D$10+'СЕТ СН'!$I$5-'СЕТ СН'!$I$24</f>
        <v>2740.5727597099999</v>
      </c>
      <c r="Q146" s="36">
        <f>SUMIFS(СВЦЭМ!$D$33:$D$776,СВЦЭМ!$A$33:$A$776,$A146,СВЦЭМ!$B$33:$B$776,Q$119)+'СЕТ СН'!$I$14+СВЦЭМ!$D$10+'СЕТ СН'!$I$5-'СЕТ СН'!$I$24</f>
        <v>2749.70123487</v>
      </c>
      <c r="R146" s="36">
        <f>SUMIFS(СВЦЭМ!$D$33:$D$776,СВЦЭМ!$A$33:$A$776,$A146,СВЦЭМ!$B$33:$B$776,R$119)+'СЕТ СН'!$I$14+СВЦЭМ!$D$10+'СЕТ СН'!$I$5-'СЕТ СН'!$I$24</f>
        <v>2725.1211218399999</v>
      </c>
      <c r="S146" s="36">
        <f>SUMIFS(СВЦЭМ!$D$33:$D$776,СВЦЭМ!$A$33:$A$776,$A146,СВЦЭМ!$B$33:$B$776,S$119)+'СЕТ СН'!$I$14+СВЦЭМ!$D$10+'СЕТ СН'!$I$5-'СЕТ СН'!$I$24</f>
        <v>2733.9331648299999</v>
      </c>
      <c r="T146" s="36">
        <f>SUMIFS(СВЦЭМ!$D$33:$D$776,СВЦЭМ!$A$33:$A$776,$A146,СВЦЭМ!$B$33:$B$776,T$119)+'СЕТ СН'!$I$14+СВЦЭМ!$D$10+'СЕТ СН'!$I$5-'СЕТ СН'!$I$24</f>
        <v>2754.8146546799999</v>
      </c>
      <c r="U146" s="36">
        <f>SUMIFS(СВЦЭМ!$D$33:$D$776,СВЦЭМ!$A$33:$A$776,$A146,СВЦЭМ!$B$33:$B$776,U$119)+'СЕТ СН'!$I$14+СВЦЭМ!$D$10+'СЕТ СН'!$I$5-'СЕТ СН'!$I$24</f>
        <v>2741.5825494599999</v>
      </c>
      <c r="V146" s="36">
        <f>SUMIFS(СВЦЭМ!$D$33:$D$776,СВЦЭМ!$A$33:$A$776,$A146,СВЦЭМ!$B$33:$B$776,V$119)+'СЕТ СН'!$I$14+СВЦЭМ!$D$10+'СЕТ СН'!$I$5-'СЕТ СН'!$I$24</f>
        <v>2727.6168678499998</v>
      </c>
      <c r="W146" s="36">
        <f>SUMIFS(СВЦЭМ!$D$33:$D$776,СВЦЭМ!$A$33:$A$776,$A146,СВЦЭМ!$B$33:$B$776,W$119)+'СЕТ СН'!$I$14+СВЦЭМ!$D$10+'СЕТ СН'!$I$5-'СЕТ СН'!$I$24</f>
        <v>2694.4200495099999</v>
      </c>
      <c r="X146" s="36">
        <f>SUMIFS(СВЦЭМ!$D$33:$D$776,СВЦЭМ!$A$33:$A$776,$A146,СВЦЭМ!$B$33:$B$776,X$119)+'СЕТ СН'!$I$14+СВЦЭМ!$D$10+'СЕТ СН'!$I$5-'СЕТ СН'!$I$24</f>
        <v>2723.6104887299998</v>
      </c>
      <c r="Y146" s="36">
        <f>SUMIFS(СВЦЭМ!$D$33:$D$776,СВЦЭМ!$A$33:$A$776,$A146,СВЦЭМ!$B$33:$B$776,Y$119)+'СЕТ СН'!$I$14+СВЦЭМ!$D$10+'СЕТ СН'!$I$5-'СЕТ СН'!$I$24</f>
        <v>2827.0566882399999</v>
      </c>
    </row>
    <row r="147" spans="1:27" ht="15.75" x14ac:dyDescent="0.2">
      <c r="A147" s="35">
        <f t="shared" si="3"/>
        <v>44010</v>
      </c>
      <c r="B147" s="36">
        <f>SUMIFS(СВЦЭМ!$D$33:$D$776,СВЦЭМ!$A$33:$A$776,$A147,СВЦЭМ!$B$33:$B$776,B$119)+'СЕТ СН'!$I$14+СВЦЭМ!$D$10+'СЕТ СН'!$I$5-'СЕТ СН'!$I$24</f>
        <v>2909.4823167100003</v>
      </c>
      <c r="C147" s="36">
        <f>SUMIFS(СВЦЭМ!$D$33:$D$776,СВЦЭМ!$A$33:$A$776,$A147,СВЦЭМ!$B$33:$B$776,C$119)+'СЕТ СН'!$I$14+СВЦЭМ!$D$10+'СЕТ СН'!$I$5-'СЕТ СН'!$I$24</f>
        <v>2893.0627228600001</v>
      </c>
      <c r="D147" s="36">
        <f>SUMIFS(СВЦЭМ!$D$33:$D$776,СВЦЭМ!$A$33:$A$776,$A147,СВЦЭМ!$B$33:$B$776,D$119)+'СЕТ СН'!$I$14+СВЦЭМ!$D$10+'СЕТ СН'!$I$5-'СЕТ СН'!$I$24</f>
        <v>2872.8229698</v>
      </c>
      <c r="E147" s="36">
        <f>SUMIFS(СВЦЭМ!$D$33:$D$776,СВЦЭМ!$A$33:$A$776,$A147,СВЦЭМ!$B$33:$B$776,E$119)+'СЕТ СН'!$I$14+СВЦЭМ!$D$10+'СЕТ СН'!$I$5-'СЕТ СН'!$I$24</f>
        <v>2873.75929731</v>
      </c>
      <c r="F147" s="36">
        <f>SUMIFS(СВЦЭМ!$D$33:$D$776,СВЦЭМ!$A$33:$A$776,$A147,СВЦЭМ!$B$33:$B$776,F$119)+'СЕТ СН'!$I$14+СВЦЭМ!$D$10+'СЕТ СН'!$I$5-'СЕТ СН'!$I$24</f>
        <v>2872.01559877</v>
      </c>
      <c r="G147" s="36">
        <f>SUMIFS(СВЦЭМ!$D$33:$D$776,СВЦЭМ!$A$33:$A$776,$A147,СВЦЭМ!$B$33:$B$776,G$119)+'СЕТ СН'!$I$14+СВЦЭМ!$D$10+'СЕТ СН'!$I$5-'СЕТ СН'!$I$24</f>
        <v>2880.7033176899999</v>
      </c>
      <c r="H147" s="36">
        <f>SUMIFS(СВЦЭМ!$D$33:$D$776,СВЦЭМ!$A$33:$A$776,$A147,СВЦЭМ!$B$33:$B$776,H$119)+'СЕТ СН'!$I$14+СВЦЭМ!$D$10+'СЕТ СН'!$I$5-'СЕТ СН'!$I$24</f>
        <v>2881.57889428</v>
      </c>
      <c r="I147" s="36">
        <f>SUMIFS(СВЦЭМ!$D$33:$D$776,СВЦЭМ!$A$33:$A$776,$A147,СВЦЭМ!$B$33:$B$776,I$119)+'СЕТ СН'!$I$14+СВЦЭМ!$D$10+'СЕТ СН'!$I$5-'СЕТ СН'!$I$24</f>
        <v>2894.60921607</v>
      </c>
      <c r="J147" s="36">
        <f>SUMIFS(СВЦЭМ!$D$33:$D$776,СВЦЭМ!$A$33:$A$776,$A147,СВЦЭМ!$B$33:$B$776,J$119)+'СЕТ СН'!$I$14+СВЦЭМ!$D$10+'СЕТ СН'!$I$5-'СЕТ СН'!$I$24</f>
        <v>2890.5597095100002</v>
      </c>
      <c r="K147" s="36">
        <f>SUMIFS(СВЦЭМ!$D$33:$D$776,СВЦЭМ!$A$33:$A$776,$A147,СВЦЭМ!$B$33:$B$776,K$119)+'СЕТ СН'!$I$14+СВЦЭМ!$D$10+'СЕТ СН'!$I$5-'СЕТ СН'!$I$24</f>
        <v>2814.68810824</v>
      </c>
      <c r="L147" s="36">
        <f>SUMIFS(СВЦЭМ!$D$33:$D$776,СВЦЭМ!$A$33:$A$776,$A147,СВЦЭМ!$B$33:$B$776,L$119)+'СЕТ СН'!$I$14+СВЦЭМ!$D$10+'СЕТ СН'!$I$5-'СЕТ СН'!$I$24</f>
        <v>2730.8203898299998</v>
      </c>
      <c r="M147" s="36">
        <f>SUMIFS(СВЦЭМ!$D$33:$D$776,СВЦЭМ!$A$33:$A$776,$A147,СВЦЭМ!$B$33:$B$776,M$119)+'СЕТ СН'!$I$14+СВЦЭМ!$D$10+'СЕТ СН'!$I$5-'СЕТ СН'!$I$24</f>
        <v>2700.1117254599999</v>
      </c>
      <c r="N147" s="36">
        <f>SUMIFS(СВЦЭМ!$D$33:$D$776,СВЦЭМ!$A$33:$A$776,$A147,СВЦЭМ!$B$33:$B$776,N$119)+'СЕТ СН'!$I$14+СВЦЭМ!$D$10+'СЕТ СН'!$I$5-'СЕТ СН'!$I$24</f>
        <v>2714.93231216</v>
      </c>
      <c r="O147" s="36">
        <f>SUMIFS(СВЦЭМ!$D$33:$D$776,СВЦЭМ!$A$33:$A$776,$A147,СВЦЭМ!$B$33:$B$776,O$119)+'СЕТ СН'!$I$14+СВЦЭМ!$D$10+'СЕТ СН'!$I$5-'СЕТ СН'!$I$24</f>
        <v>2735.1892843800001</v>
      </c>
      <c r="P147" s="36">
        <f>SUMIFS(СВЦЭМ!$D$33:$D$776,СВЦЭМ!$A$33:$A$776,$A147,СВЦЭМ!$B$33:$B$776,P$119)+'СЕТ СН'!$I$14+СВЦЭМ!$D$10+'СЕТ СН'!$I$5-'СЕТ СН'!$I$24</f>
        <v>2719.7047048700001</v>
      </c>
      <c r="Q147" s="36">
        <f>SUMIFS(СВЦЭМ!$D$33:$D$776,СВЦЭМ!$A$33:$A$776,$A147,СВЦЭМ!$B$33:$B$776,Q$119)+'СЕТ СН'!$I$14+СВЦЭМ!$D$10+'СЕТ СН'!$I$5-'СЕТ СН'!$I$24</f>
        <v>2724.4175354899999</v>
      </c>
      <c r="R147" s="36">
        <f>SUMIFS(СВЦЭМ!$D$33:$D$776,СВЦЭМ!$A$33:$A$776,$A147,СВЦЭМ!$B$33:$B$776,R$119)+'СЕТ СН'!$I$14+СВЦЭМ!$D$10+'СЕТ СН'!$I$5-'СЕТ СН'!$I$24</f>
        <v>2741.2275986499999</v>
      </c>
      <c r="S147" s="36">
        <f>SUMIFS(СВЦЭМ!$D$33:$D$776,СВЦЭМ!$A$33:$A$776,$A147,СВЦЭМ!$B$33:$B$776,S$119)+'СЕТ СН'!$I$14+СВЦЭМ!$D$10+'СЕТ СН'!$I$5-'СЕТ СН'!$I$24</f>
        <v>2744.7155825499999</v>
      </c>
      <c r="T147" s="36">
        <f>SUMIFS(СВЦЭМ!$D$33:$D$776,СВЦЭМ!$A$33:$A$776,$A147,СВЦЭМ!$B$33:$B$776,T$119)+'СЕТ СН'!$I$14+СВЦЭМ!$D$10+'СЕТ СН'!$I$5-'СЕТ СН'!$I$24</f>
        <v>2737.7060707199998</v>
      </c>
      <c r="U147" s="36">
        <f>SUMIFS(СВЦЭМ!$D$33:$D$776,СВЦЭМ!$A$33:$A$776,$A147,СВЦЭМ!$B$33:$B$776,U$119)+'СЕТ СН'!$I$14+СВЦЭМ!$D$10+'СЕТ СН'!$I$5-'СЕТ СН'!$I$24</f>
        <v>2724.2269255900001</v>
      </c>
      <c r="V147" s="36">
        <f>SUMIFS(СВЦЭМ!$D$33:$D$776,СВЦЭМ!$A$33:$A$776,$A147,СВЦЭМ!$B$33:$B$776,V$119)+'СЕТ СН'!$I$14+СВЦЭМ!$D$10+'СЕТ СН'!$I$5-'СЕТ СН'!$I$24</f>
        <v>2723.5089059400002</v>
      </c>
      <c r="W147" s="36">
        <f>SUMIFS(СВЦЭМ!$D$33:$D$776,СВЦЭМ!$A$33:$A$776,$A147,СВЦЭМ!$B$33:$B$776,W$119)+'СЕТ СН'!$I$14+СВЦЭМ!$D$10+'СЕТ СН'!$I$5-'СЕТ СН'!$I$24</f>
        <v>2702.94526271</v>
      </c>
      <c r="X147" s="36">
        <f>SUMIFS(СВЦЭМ!$D$33:$D$776,СВЦЭМ!$A$33:$A$776,$A147,СВЦЭМ!$B$33:$B$776,X$119)+'СЕТ СН'!$I$14+СВЦЭМ!$D$10+'СЕТ СН'!$I$5-'СЕТ СН'!$I$24</f>
        <v>2740.0455823399998</v>
      </c>
      <c r="Y147" s="36">
        <f>SUMIFS(СВЦЭМ!$D$33:$D$776,СВЦЭМ!$A$33:$A$776,$A147,СВЦЭМ!$B$33:$B$776,Y$119)+'СЕТ СН'!$I$14+СВЦЭМ!$D$10+'СЕТ СН'!$I$5-'СЕТ СН'!$I$24</f>
        <v>2817.6502986800001</v>
      </c>
    </row>
    <row r="148" spans="1:27" ht="15.75" x14ac:dyDescent="0.2">
      <c r="A148" s="35">
        <f t="shared" si="3"/>
        <v>44011</v>
      </c>
      <c r="B148" s="36">
        <f>SUMIFS(СВЦЭМ!$D$33:$D$776,СВЦЭМ!$A$33:$A$776,$A148,СВЦЭМ!$B$33:$B$776,B$119)+'СЕТ СН'!$I$14+СВЦЭМ!$D$10+'СЕТ СН'!$I$5-'СЕТ СН'!$I$24</f>
        <v>2993.8229009800002</v>
      </c>
      <c r="C148" s="36">
        <f>SUMIFS(СВЦЭМ!$D$33:$D$776,СВЦЭМ!$A$33:$A$776,$A148,СВЦЭМ!$B$33:$B$776,C$119)+'СЕТ СН'!$I$14+СВЦЭМ!$D$10+'СЕТ СН'!$I$5-'СЕТ СН'!$I$24</f>
        <v>2988.5748911199998</v>
      </c>
      <c r="D148" s="36">
        <f>SUMIFS(СВЦЭМ!$D$33:$D$776,СВЦЭМ!$A$33:$A$776,$A148,СВЦЭМ!$B$33:$B$776,D$119)+'СЕТ СН'!$I$14+СВЦЭМ!$D$10+'СЕТ СН'!$I$5-'СЕТ СН'!$I$24</f>
        <v>2971.74787788</v>
      </c>
      <c r="E148" s="36">
        <f>SUMIFS(СВЦЭМ!$D$33:$D$776,СВЦЭМ!$A$33:$A$776,$A148,СВЦЭМ!$B$33:$B$776,E$119)+'СЕТ СН'!$I$14+СВЦЭМ!$D$10+'СЕТ СН'!$I$5-'СЕТ СН'!$I$24</f>
        <v>2965.3346363800001</v>
      </c>
      <c r="F148" s="36">
        <f>SUMIFS(СВЦЭМ!$D$33:$D$776,СВЦЭМ!$A$33:$A$776,$A148,СВЦЭМ!$B$33:$B$776,F$119)+'СЕТ СН'!$I$14+СВЦЭМ!$D$10+'СЕТ СН'!$I$5-'СЕТ СН'!$I$24</f>
        <v>2951.3236852999999</v>
      </c>
      <c r="G148" s="36">
        <f>SUMIFS(СВЦЭМ!$D$33:$D$776,СВЦЭМ!$A$33:$A$776,$A148,СВЦЭМ!$B$33:$B$776,G$119)+'СЕТ СН'!$I$14+СВЦЭМ!$D$10+'СЕТ СН'!$I$5-'СЕТ СН'!$I$24</f>
        <v>2962.8178382599999</v>
      </c>
      <c r="H148" s="36">
        <f>SUMIFS(СВЦЭМ!$D$33:$D$776,СВЦЭМ!$A$33:$A$776,$A148,СВЦЭМ!$B$33:$B$776,H$119)+'СЕТ СН'!$I$14+СВЦЭМ!$D$10+'СЕТ СН'!$I$5-'СЕТ СН'!$I$24</f>
        <v>2985.8102964099999</v>
      </c>
      <c r="I148" s="36">
        <f>SUMIFS(СВЦЭМ!$D$33:$D$776,СВЦЭМ!$A$33:$A$776,$A148,СВЦЭМ!$B$33:$B$776,I$119)+'СЕТ СН'!$I$14+СВЦЭМ!$D$10+'СЕТ СН'!$I$5-'СЕТ СН'!$I$24</f>
        <v>3005.6546074400003</v>
      </c>
      <c r="J148" s="36">
        <f>SUMIFS(СВЦЭМ!$D$33:$D$776,СВЦЭМ!$A$33:$A$776,$A148,СВЦЭМ!$B$33:$B$776,J$119)+'СЕТ СН'!$I$14+СВЦЭМ!$D$10+'СЕТ СН'!$I$5-'СЕТ СН'!$I$24</f>
        <v>2947.8714508799999</v>
      </c>
      <c r="K148" s="36">
        <f>SUMIFS(СВЦЭМ!$D$33:$D$776,СВЦЭМ!$A$33:$A$776,$A148,СВЦЭМ!$B$33:$B$776,K$119)+'СЕТ СН'!$I$14+СВЦЭМ!$D$10+'СЕТ СН'!$I$5-'СЕТ СН'!$I$24</f>
        <v>2804.8933097500003</v>
      </c>
      <c r="L148" s="36">
        <f>SUMIFS(СВЦЭМ!$D$33:$D$776,СВЦЭМ!$A$33:$A$776,$A148,СВЦЭМ!$B$33:$B$776,L$119)+'СЕТ СН'!$I$14+СВЦЭМ!$D$10+'СЕТ СН'!$I$5-'СЕТ СН'!$I$24</f>
        <v>2686.1815710599999</v>
      </c>
      <c r="M148" s="36">
        <f>SUMIFS(СВЦЭМ!$D$33:$D$776,СВЦЭМ!$A$33:$A$776,$A148,СВЦЭМ!$B$33:$B$776,M$119)+'СЕТ СН'!$I$14+СВЦЭМ!$D$10+'СЕТ СН'!$I$5-'СЕТ СН'!$I$24</f>
        <v>2670.0252644299999</v>
      </c>
      <c r="N148" s="36">
        <f>SUMIFS(СВЦЭМ!$D$33:$D$776,СВЦЭМ!$A$33:$A$776,$A148,СВЦЭМ!$B$33:$B$776,N$119)+'СЕТ СН'!$I$14+СВЦЭМ!$D$10+'СЕТ СН'!$I$5-'СЕТ СН'!$I$24</f>
        <v>2696.0013835</v>
      </c>
      <c r="O148" s="36">
        <f>SUMIFS(СВЦЭМ!$D$33:$D$776,СВЦЭМ!$A$33:$A$776,$A148,СВЦЭМ!$B$33:$B$776,O$119)+'СЕТ СН'!$I$14+СВЦЭМ!$D$10+'СЕТ СН'!$I$5-'СЕТ СН'!$I$24</f>
        <v>2715.9337792000001</v>
      </c>
      <c r="P148" s="36">
        <f>SUMIFS(СВЦЭМ!$D$33:$D$776,СВЦЭМ!$A$33:$A$776,$A148,СВЦЭМ!$B$33:$B$776,P$119)+'СЕТ СН'!$I$14+СВЦЭМ!$D$10+'СЕТ СН'!$I$5-'СЕТ СН'!$I$24</f>
        <v>2704.3564990499999</v>
      </c>
      <c r="Q148" s="36">
        <f>SUMIFS(СВЦЭМ!$D$33:$D$776,СВЦЭМ!$A$33:$A$776,$A148,СВЦЭМ!$B$33:$B$776,Q$119)+'СЕТ СН'!$I$14+СВЦЭМ!$D$10+'СЕТ СН'!$I$5-'СЕТ СН'!$I$24</f>
        <v>2706.1993276399999</v>
      </c>
      <c r="R148" s="36">
        <f>SUMIFS(СВЦЭМ!$D$33:$D$776,СВЦЭМ!$A$33:$A$776,$A148,СВЦЭМ!$B$33:$B$776,R$119)+'СЕТ СН'!$I$14+СВЦЭМ!$D$10+'СЕТ СН'!$I$5-'СЕТ СН'!$I$24</f>
        <v>2728.3681909500001</v>
      </c>
      <c r="S148" s="36">
        <f>SUMIFS(СВЦЭМ!$D$33:$D$776,СВЦЭМ!$A$33:$A$776,$A148,СВЦЭМ!$B$33:$B$776,S$119)+'СЕТ СН'!$I$14+СВЦЭМ!$D$10+'СЕТ СН'!$I$5-'СЕТ СН'!$I$24</f>
        <v>2727.11315857</v>
      </c>
      <c r="T148" s="36">
        <f>SUMIFS(СВЦЭМ!$D$33:$D$776,СВЦЭМ!$A$33:$A$776,$A148,СВЦЭМ!$B$33:$B$776,T$119)+'СЕТ СН'!$I$14+СВЦЭМ!$D$10+'СЕТ СН'!$I$5-'СЕТ СН'!$I$24</f>
        <v>2738.2344862099999</v>
      </c>
      <c r="U148" s="36">
        <f>SUMIFS(СВЦЭМ!$D$33:$D$776,СВЦЭМ!$A$33:$A$776,$A148,СВЦЭМ!$B$33:$B$776,U$119)+'СЕТ СН'!$I$14+СВЦЭМ!$D$10+'СЕТ СН'!$I$5-'СЕТ СН'!$I$24</f>
        <v>2764.86856751</v>
      </c>
      <c r="V148" s="36">
        <f>SUMIFS(СВЦЭМ!$D$33:$D$776,СВЦЭМ!$A$33:$A$776,$A148,СВЦЭМ!$B$33:$B$776,V$119)+'СЕТ СН'!$I$14+СВЦЭМ!$D$10+'СЕТ СН'!$I$5-'СЕТ СН'!$I$24</f>
        <v>2770.7099762600001</v>
      </c>
      <c r="W148" s="36">
        <f>SUMIFS(СВЦЭМ!$D$33:$D$776,СВЦЭМ!$A$33:$A$776,$A148,СВЦЭМ!$B$33:$B$776,W$119)+'СЕТ СН'!$I$14+СВЦЭМ!$D$10+'СЕТ СН'!$I$5-'СЕТ СН'!$I$24</f>
        <v>2741.6129425999998</v>
      </c>
      <c r="X148" s="36">
        <f>SUMIFS(СВЦЭМ!$D$33:$D$776,СВЦЭМ!$A$33:$A$776,$A148,СВЦЭМ!$B$33:$B$776,X$119)+'СЕТ СН'!$I$14+СВЦЭМ!$D$10+'СЕТ СН'!$I$5-'СЕТ СН'!$I$24</f>
        <v>2730.6099371400001</v>
      </c>
      <c r="Y148" s="36">
        <f>SUMIFS(СВЦЭМ!$D$33:$D$776,СВЦЭМ!$A$33:$A$776,$A148,СВЦЭМ!$B$33:$B$776,Y$119)+'СЕТ СН'!$I$14+СВЦЭМ!$D$10+'СЕТ СН'!$I$5-'СЕТ СН'!$I$24</f>
        <v>2863.9827448800002</v>
      </c>
    </row>
    <row r="149" spans="1:27" ht="15.75" x14ac:dyDescent="0.2">
      <c r="A149" s="35">
        <f t="shared" si="3"/>
        <v>44012</v>
      </c>
      <c r="B149" s="36">
        <f>SUMIFS(СВЦЭМ!$D$33:$D$776,СВЦЭМ!$A$33:$A$776,$A149,СВЦЭМ!$B$33:$B$776,B$119)+'СЕТ СН'!$I$14+СВЦЭМ!$D$10+'СЕТ СН'!$I$5-'СЕТ СН'!$I$24</f>
        <v>2992.05808071</v>
      </c>
      <c r="C149" s="36">
        <f>SUMIFS(СВЦЭМ!$D$33:$D$776,СВЦЭМ!$A$33:$A$776,$A149,СВЦЭМ!$B$33:$B$776,C$119)+'СЕТ СН'!$I$14+СВЦЭМ!$D$10+'СЕТ СН'!$I$5-'СЕТ СН'!$I$24</f>
        <v>2961.8444029800003</v>
      </c>
      <c r="D149" s="36">
        <f>SUMIFS(СВЦЭМ!$D$33:$D$776,СВЦЭМ!$A$33:$A$776,$A149,СВЦЭМ!$B$33:$B$776,D$119)+'СЕТ СН'!$I$14+СВЦЭМ!$D$10+'СЕТ СН'!$I$5-'СЕТ СН'!$I$24</f>
        <v>2944.84835075</v>
      </c>
      <c r="E149" s="36">
        <f>SUMIFS(СВЦЭМ!$D$33:$D$776,СВЦЭМ!$A$33:$A$776,$A149,СВЦЭМ!$B$33:$B$776,E$119)+'СЕТ СН'!$I$14+СВЦЭМ!$D$10+'СЕТ СН'!$I$5-'СЕТ СН'!$I$24</f>
        <v>2936.82657943</v>
      </c>
      <c r="F149" s="36">
        <f>SUMIFS(СВЦЭМ!$D$33:$D$776,СВЦЭМ!$A$33:$A$776,$A149,СВЦЭМ!$B$33:$B$776,F$119)+'СЕТ СН'!$I$14+СВЦЭМ!$D$10+'СЕТ СН'!$I$5-'СЕТ СН'!$I$24</f>
        <v>2926.85330755</v>
      </c>
      <c r="G149" s="36">
        <f>SUMIFS(СВЦЭМ!$D$33:$D$776,СВЦЭМ!$A$33:$A$776,$A149,СВЦЭМ!$B$33:$B$776,G$119)+'СЕТ СН'!$I$14+СВЦЭМ!$D$10+'СЕТ СН'!$I$5-'СЕТ СН'!$I$24</f>
        <v>2940.7792129899999</v>
      </c>
      <c r="H149" s="36">
        <f>SUMIFS(СВЦЭМ!$D$33:$D$776,СВЦЭМ!$A$33:$A$776,$A149,СВЦЭМ!$B$33:$B$776,H$119)+'СЕТ СН'!$I$14+СВЦЭМ!$D$10+'СЕТ СН'!$I$5-'СЕТ СН'!$I$24</f>
        <v>2968.21901531</v>
      </c>
      <c r="I149" s="36">
        <f>SUMIFS(СВЦЭМ!$D$33:$D$776,СВЦЭМ!$A$33:$A$776,$A149,СВЦЭМ!$B$33:$B$776,I$119)+'СЕТ СН'!$I$14+СВЦЭМ!$D$10+'СЕТ СН'!$I$5-'СЕТ СН'!$I$24</f>
        <v>2977.2069795500001</v>
      </c>
      <c r="J149" s="36">
        <f>SUMIFS(СВЦЭМ!$D$33:$D$776,СВЦЭМ!$A$33:$A$776,$A149,СВЦЭМ!$B$33:$B$776,J$119)+'СЕТ СН'!$I$14+СВЦЭМ!$D$10+'СЕТ СН'!$I$5-'СЕТ СН'!$I$24</f>
        <v>2920.9139729799999</v>
      </c>
      <c r="K149" s="36">
        <f>SUMIFS(СВЦЭМ!$D$33:$D$776,СВЦЭМ!$A$33:$A$776,$A149,СВЦЭМ!$B$33:$B$776,K$119)+'СЕТ СН'!$I$14+СВЦЭМ!$D$10+'СЕТ СН'!$I$5-'СЕТ СН'!$I$24</f>
        <v>2818.0386936200002</v>
      </c>
      <c r="L149" s="36">
        <f>SUMIFS(СВЦЭМ!$D$33:$D$776,СВЦЭМ!$A$33:$A$776,$A149,СВЦЭМ!$B$33:$B$776,L$119)+'СЕТ СН'!$I$14+СВЦЭМ!$D$10+'СЕТ СН'!$I$5-'СЕТ СН'!$I$24</f>
        <v>2724.2797309699999</v>
      </c>
      <c r="M149" s="36">
        <f>SUMIFS(СВЦЭМ!$D$33:$D$776,СВЦЭМ!$A$33:$A$776,$A149,СВЦЭМ!$B$33:$B$776,M$119)+'СЕТ СН'!$I$14+СВЦЭМ!$D$10+'СЕТ СН'!$I$5-'СЕТ СН'!$I$24</f>
        <v>2718.8039559399999</v>
      </c>
      <c r="N149" s="36">
        <f>SUMIFS(СВЦЭМ!$D$33:$D$776,СВЦЭМ!$A$33:$A$776,$A149,СВЦЭМ!$B$33:$B$776,N$119)+'СЕТ СН'!$I$14+СВЦЭМ!$D$10+'СЕТ СН'!$I$5-'СЕТ СН'!$I$24</f>
        <v>2744.3874339100003</v>
      </c>
      <c r="O149" s="36">
        <f>SUMIFS(СВЦЭМ!$D$33:$D$776,СВЦЭМ!$A$33:$A$776,$A149,СВЦЭМ!$B$33:$B$776,O$119)+'СЕТ СН'!$I$14+СВЦЭМ!$D$10+'СЕТ СН'!$I$5-'СЕТ СН'!$I$24</f>
        <v>2748.9707555300001</v>
      </c>
      <c r="P149" s="36">
        <f>SUMIFS(СВЦЭМ!$D$33:$D$776,СВЦЭМ!$A$33:$A$776,$A149,СВЦЭМ!$B$33:$B$776,P$119)+'СЕТ СН'!$I$14+СВЦЭМ!$D$10+'СЕТ СН'!$I$5-'СЕТ СН'!$I$24</f>
        <v>2745.4756524899999</v>
      </c>
      <c r="Q149" s="36">
        <f>SUMIFS(СВЦЭМ!$D$33:$D$776,СВЦЭМ!$A$33:$A$776,$A149,СВЦЭМ!$B$33:$B$776,Q$119)+'СЕТ СН'!$I$14+СВЦЭМ!$D$10+'СЕТ СН'!$I$5-'СЕТ СН'!$I$24</f>
        <v>2750.4865039900001</v>
      </c>
      <c r="R149" s="36">
        <f>SUMIFS(СВЦЭМ!$D$33:$D$776,СВЦЭМ!$A$33:$A$776,$A149,СВЦЭМ!$B$33:$B$776,R$119)+'СЕТ СН'!$I$14+СВЦЭМ!$D$10+'СЕТ СН'!$I$5-'СЕТ СН'!$I$24</f>
        <v>2752.6085248500003</v>
      </c>
      <c r="S149" s="36">
        <f>SUMIFS(СВЦЭМ!$D$33:$D$776,СВЦЭМ!$A$33:$A$776,$A149,СВЦЭМ!$B$33:$B$776,S$119)+'СЕТ СН'!$I$14+СВЦЭМ!$D$10+'СЕТ СН'!$I$5-'СЕТ СН'!$I$24</f>
        <v>2754.77730591</v>
      </c>
      <c r="T149" s="36">
        <f>SUMIFS(СВЦЭМ!$D$33:$D$776,СВЦЭМ!$A$33:$A$776,$A149,СВЦЭМ!$B$33:$B$776,T$119)+'СЕТ СН'!$I$14+СВЦЭМ!$D$10+'СЕТ СН'!$I$5-'СЕТ СН'!$I$24</f>
        <v>2754.26900269</v>
      </c>
      <c r="U149" s="36">
        <f>SUMIFS(СВЦЭМ!$D$33:$D$776,СВЦЭМ!$A$33:$A$776,$A149,СВЦЭМ!$B$33:$B$776,U$119)+'СЕТ СН'!$I$14+СВЦЭМ!$D$10+'СЕТ СН'!$I$5-'СЕТ СН'!$I$24</f>
        <v>2748.2622143399999</v>
      </c>
      <c r="V149" s="36">
        <f>SUMIFS(СВЦЭМ!$D$33:$D$776,СВЦЭМ!$A$33:$A$776,$A149,СВЦЭМ!$B$33:$B$776,V$119)+'СЕТ СН'!$I$14+СВЦЭМ!$D$10+'СЕТ СН'!$I$5-'СЕТ СН'!$I$24</f>
        <v>2741.0939027100003</v>
      </c>
      <c r="W149" s="36">
        <f>SUMIFS(СВЦЭМ!$D$33:$D$776,СВЦЭМ!$A$33:$A$776,$A149,СВЦЭМ!$B$33:$B$776,W$119)+'СЕТ СН'!$I$14+СВЦЭМ!$D$10+'СЕТ СН'!$I$5-'СЕТ СН'!$I$24</f>
        <v>2712.35016812</v>
      </c>
      <c r="X149" s="36">
        <f>SUMIFS(СВЦЭМ!$D$33:$D$776,СВЦЭМ!$A$33:$A$776,$A149,СВЦЭМ!$B$33:$B$776,X$119)+'СЕТ СН'!$I$14+СВЦЭМ!$D$10+'СЕТ СН'!$I$5-'СЕТ СН'!$I$24</f>
        <v>2760.7078663699999</v>
      </c>
      <c r="Y149" s="36">
        <f>SUMIFS(СВЦЭМ!$D$33:$D$776,СВЦЭМ!$A$33:$A$776,$A149,СВЦЭМ!$B$33:$B$776,Y$119)+'СЕТ СН'!$I$14+СВЦЭМ!$D$10+'СЕТ СН'!$I$5-'СЕТ СН'!$I$24</f>
        <v>2865.17794817</v>
      </c>
    </row>
    <row r="150" spans="1:27" ht="15.75" hidden="1" x14ac:dyDescent="0.2">
      <c r="A150" s="35">
        <f t="shared" si="3"/>
        <v>44013</v>
      </c>
      <c r="B150" s="36">
        <f>SUMIFS(СВЦЭМ!$D$33:$D$776,СВЦЭМ!$A$33:$A$776,$A150,СВЦЭМ!$B$33:$B$776,B$119)+'СЕТ СН'!$I$14+СВЦЭМ!$D$10+'СЕТ СН'!$I$5-'СЕТ СН'!$I$24</f>
        <v>2036.9700080499999</v>
      </c>
      <c r="C150" s="36">
        <f>SUMIFS(СВЦЭМ!$D$33:$D$776,СВЦЭМ!$A$33:$A$776,$A150,СВЦЭМ!$B$33:$B$776,C$119)+'СЕТ СН'!$I$14+СВЦЭМ!$D$10+'СЕТ СН'!$I$5-'СЕТ СН'!$I$24</f>
        <v>2036.9700080499999</v>
      </c>
      <c r="D150" s="36">
        <f>SUMIFS(СВЦЭМ!$D$33:$D$776,СВЦЭМ!$A$33:$A$776,$A150,СВЦЭМ!$B$33:$B$776,D$119)+'СЕТ СН'!$I$14+СВЦЭМ!$D$10+'СЕТ СН'!$I$5-'СЕТ СН'!$I$24</f>
        <v>2036.9700080499999</v>
      </c>
      <c r="E150" s="36">
        <f>SUMIFS(СВЦЭМ!$D$33:$D$776,СВЦЭМ!$A$33:$A$776,$A150,СВЦЭМ!$B$33:$B$776,E$119)+'СЕТ СН'!$I$14+СВЦЭМ!$D$10+'СЕТ СН'!$I$5-'СЕТ СН'!$I$24</f>
        <v>2036.9700080499999</v>
      </c>
      <c r="F150" s="36">
        <f>SUMIFS(СВЦЭМ!$D$33:$D$776,СВЦЭМ!$A$33:$A$776,$A150,СВЦЭМ!$B$33:$B$776,F$119)+'СЕТ СН'!$I$14+СВЦЭМ!$D$10+'СЕТ СН'!$I$5-'СЕТ СН'!$I$24</f>
        <v>2036.9700080499999</v>
      </c>
      <c r="G150" s="36">
        <f>SUMIFS(СВЦЭМ!$D$33:$D$776,СВЦЭМ!$A$33:$A$776,$A150,СВЦЭМ!$B$33:$B$776,G$119)+'СЕТ СН'!$I$14+СВЦЭМ!$D$10+'СЕТ СН'!$I$5-'СЕТ СН'!$I$24</f>
        <v>2036.9700080499999</v>
      </c>
      <c r="H150" s="36">
        <f>SUMIFS(СВЦЭМ!$D$33:$D$776,СВЦЭМ!$A$33:$A$776,$A150,СВЦЭМ!$B$33:$B$776,H$119)+'СЕТ СН'!$I$14+СВЦЭМ!$D$10+'СЕТ СН'!$I$5-'СЕТ СН'!$I$24</f>
        <v>2036.9700080499999</v>
      </c>
      <c r="I150" s="36">
        <f>SUMIFS(СВЦЭМ!$D$33:$D$776,СВЦЭМ!$A$33:$A$776,$A150,СВЦЭМ!$B$33:$B$776,I$119)+'СЕТ СН'!$I$14+СВЦЭМ!$D$10+'СЕТ СН'!$I$5-'СЕТ СН'!$I$24</f>
        <v>2036.9700080499999</v>
      </c>
      <c r="J150" s="36">
        <f>SUMIFS(СВЦЭМ!$D$33:$D$776,СВЦЭМ!$A$33:$A$776,$A150,СВЦЭМ!$B$33:$B$776,J$119)+'СЕТ СН'!$I$14+СВЦЭМ!$D$10+'СЕТ СН'!$I$5-'СЕТ СН'!$I$24</f>
        <v>2036.9700080499999</v>
      </c>
      <c r="K150" s="36">
        <f>SUMIFS(СВЦЭМ!$D$33:$D$776,СВЦЭМ!$A$33:$A$776,$A150,СВЦЭМ!$B$33:$B$776,K$119)+'СЕТ СН'!$I$14+СВЦЭМ!$D$10+'СЕТ СН'!$I$5-'СЕТ СН'!$I$24</f>
        <v>2036.9700080499999</v>
      </c>
      <c r="L150" s="36">
        <f>SUMIFS(СВЦЭМ!$D$33:$D$776,СВЦЭМ!$A$33:$A$776,$A150,СВЦЭМ!$B$33:$B$776,L$119)+'СЕТ СН'!$I$14+СВЦЭМ!$D$10+'СЕТ СН'!$I$5-'СЕТ СН'!$I$24</f>
        <v>2036.9700080499999</v>
      </c>
      <c r="M150" s="36">
        <f>SUMIFS(СВЦЭМ!$D$33:$D$776,СВЦЭМ!$A$33:$A$776,$A150,СВЦЭМ!$B$33:$B$776,M$119)+'СЕТ СН'!$I$14+СВЦЭМ!$D$10+'СЕТ СН'!$I$5-'СЕТ СН'!$I$24</f>
        <v>2036.9700080499999</v>
      </c>
      <c r="N150" s="36">
        <f>SUMIFS(СВЦЭМ!$D$33:$D$776,СВЦЭМ!$A$33:$A$776,$A150,СВЦЭМ!$B$33:$B$776,N$119)+'СЕТ СН'!$I$14+СВЦЭМ!$D$10+'СЕТ СН'!$I$5-'СЕТ СН'!$I$24</f>
        <v>2036.9700080499999</v>
      </c>
      <c r="O150" s="36">
        <f>SUMIFS(СВЦЭМ!$D$33:$D$776,СВЦЭМ!$A$33:$A$776,$A150,СВЦЭМ!$B$33:$B$776,O$119)+'СЕТ СН'!$I$14+СВЦЭМ!$D$10+'СЕТ СН'!$I$5-'СЕТ СН'!$I$24</f>
        <v>2036.9700080499999</v>
      </c>
      <c r="P150" s="36">
        <f>SUMIFS(СВЦЭМ!$D$33:$D$776,СВЦЭМ!$A$33:$A$776,$A150,СВЦЭМ!$B$33:$B$776,P$119)+'СЕТ СН'!$I$14+СВЦЭМ!$D$10+'СЕТ СН'!$I$5-'СЕТ СН'!$I$24</f>
        <v>2036.9700080499999</v>
      </c>
      <c r="Q150" s="36">
        <f>SUMIFS(СВЦЭМ!$D$33:$D$776,СВЦЭМ!$A$33:$A$776,$A150,СВЦЭМ!$B$33:$B$776,Q$119)+'СЕТ СН'!$I$14+СВЦЭМ!$D$10+'СЕТ СН'!$I$5-'СЕТ СН'!$I$24</f>
        <v>2036.9700080499999</v>
      </c>
      <c r="R150" s="36">
        <f>SUMIFS(СВЦЭМ!$D$33:$D$776,СВЦЭМ!$A$33:$A$776,$A150,СВЦЭМ!$B$33:$B$776,R$119)+'СЕТ СН'!$I$14+СВЦЭМ!$D$10+'СЕТ СН'!$I$5-'СЕТ СН'!$I$24</f>
        <v>2036.9700080499999</v>
      </c>
      <c r="S150" s="36">
        <f>SUMIFS(СВЦЭМ!$D$33:$D$776,СВЦЭМ!$A$33:$A$776,$A150,СВЦЭМ!$B$33:$B$776,S$119)+'СЕТ СН'!$I$14+СВЦЭМ!$D$10+'СЕТ СН'!$I$5-'СЕТ СН'!$I$24</f>
        <v>2036.9700080499999</v>
      </c>
      <c r="T150" s="36">
        <f>SUMIFS(СВЦЭМ!$D$33:$D$776,СВЦЭМ!$A$33:$A$776,$A150,СВЦЭМ!$B$33:$B$776,T$119)+'СЕТ СН'!$I$14+СВЦЭМ!$D$10+'СЕТ СН'!$I$5-'СЕТ СН'!$I$24</f>
        <v>2036.9700080499999</v>
      </c>
      <c r="U150" s="36">
        <f>SUMIFS(СВЦЭМ!$D$33:$D$776,СВЦЭМ!$A$33:$A$776,$A150,СВЦЭМ!$B$33:$B$776,U$119)+'СЕТ СН'!$I$14+СВЦЭМ!$D$10+'СЕТ СН'!$I$5-'СЕТ СН'!$I$24</f>
        <v>2036.9700080499999</v>
      </c>
      <c r="V150" s="36">
        <f>SUMIFS(СВЦЭМ!$D$33:$D$776,СВЦЭМ!$A$33:$A$776,$A150,СВЦЭМ!$B$33:$B$776,V$119)+'СЕТ СН'!$I$14+СВЦЭМ!$D$10+'СЕТ СН'!$I$5-'СЕТ СН'!$I$24</f>
        <v>2036.9700080499999</v>
      </c>
      <c r="W150" s="36">
        <f>SUMIFS(СВЦЭМ!$D$33:$D$776,СВЦЭМ!$A$33:$A$776,$A150,СВЦЭМ!$B$33:$B$776,W$119)+'СЕТ СН'!$I$14+СВЦЭМ!$D$10+'СЕТ СН'!$I$5-'СЕТ СН'!$I$24</f>
        <v>2036.9700080499999</v>
      </c>
      <c r="X150" s="36">
        <f>SUMIFS(СВЦЭМ!$D$33:$D$776,СВЦЭМ!$A$33:$A$776,$A150,СВЦЭМ!$B$33:$B$776,X$119)+'СЕТ СН'!$I$14+СВЦЭМ!$D$10+'СЕТ СН'!$I$5-'СЕТ СН'!$I$24</f>
        <v>2036.9700080499999</v>
      </c>
      <c r="Y150" s="36">
        <f>SUMIFS(СВЦЭМ!$D$33:$D$776,СВЦЭМ!$A$33:$A$776,$A150,СВЦЭМ!$B$33:$B$776,Y$119)+'СЕТ СН'!$I$14+СВЦЭМ!$D$10+'СЕТ СН'!$I$5-'СЕТ СН'!$I$24</f>
        <v>2036.9700080499999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147</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01.06.2020</v>
      </c>
      <c r="B156" s="36">
        <f>SUMIFS(СВЦЭМ!$E$33:$E$776,СВЦЭМ!$A$33:$A$776,$A156,СВЦЭМ!$B$33:$B$776,B$155)+'СЕТ СН'!$F$15</f>
        <v>135.81199387000001</v>
      </c>
      <c r="C156" s="36">
        <f>SUMIFS(СВЦЭМ!$E$33:$E$776,СВЦЭМ!$A$33:$A$776,$A156,СВЦЭМ!$B$33:$B$776,C$155)+'СЕТ СН'!$F$15</f>
        <v>137.85392374</v>
      </c>
      <c r="D156" s="36">
        <f>SUMIFS(СВЦЭМ!$E$33:$E$776,СВЦЭМ!$A$33:$A$776,$A156,СВЦЭМ!$B$33:$B$776,D$155)+'СЕТ СН'!$F$15</f>
        <v>140.8876726</v>
      </c>
      <c r="E156" s="36">
        <f>SUMIFS(СВЦЭМ!$E$33:$E$776,СВЦЭМ!$A$33:$A$776,$A156,СВЦЭМ!$B$33:$B$776,E$155)+'СЕТ СН'!$F$15</f>
        <v>142.30992280000001</v>
      </c>
      <c r="F156" s="36">
        <f>SUMIFS(СВЦЭМ!$E$33:$E$776,СВЦЭМ!$A$33:$A$776,$A156,СВЦЭМ!$B$33:$B$776,F$155)+'СЕТ СН'!$F$15</f>
        <v>142.29862752</v>
      </c>
      <c r="G156" s="36">
        <f>SUMIFS(СВЦЭМ!$E$33:$E$776,СВЦЭМ!$A$33:$A$776,$A156,СВЦЭМ!$B$33:$B$776,G$155)+'СЕТ СН'!$F$15</f>
        <v>141.67727299000001</v>
      </c>
      <c r="H156" s="36">
        <f>SUMIFS(СВЦЭМ!$E$33:$E$776,СВЦЭМ!$A$33:$A$776,$A156,СВЦЭМ!$B$33:$B$776,H$155)+'СЕТ СН'!$F$15</f>
        <v>138.90442580999999</v>
      </c>
      <c r="I156" s="36">
        <f>SUMIFS(СВЦЭМ!$E$33:$E$776,СВЦЭМ!$A$33:$A$776,$A156,СВЦЭМ!$B$33:$B$776,I$155)+'СЕТ СН'!$F$15</f>
        <v>137.04549686999999</v>
      </c>
      <c r="J156" s="36">
        <f>SUMIFS(СВЦЭМ!$E$33:$E$776,СВЦЭМ!$A$33:$A$776,$A156,СВЦЭМ!$B$33:$B$776,J$155)+'СЕТ СН'!$F$15</f>
        <v>130.88302372000001</v>
      </c>
      <c r="K156" s="36">
        <f>SUMIFS(СВЦЭМ!$E$33:$E$776,СВЦЭМ!$A$33:$A$776,$A156,СВЦЭМ!$B$33:$B$776,K$155)+'СЕТ СН'!$F$15</f>
        <v>120.41587025</v>
      </c>
      <c r="L156" s="36">
        <f>SUMIFS(СВЦЭМ!$E$33:$E$776,СВЦЭМ!$A$33:$A$776,$A156,СВЦЭМ!$B$33:$B$776,L$155)+'СЕТ СН'!$F$15</f>
        <v>124.69587219</v>
      </c>
      <c r="M156" s="36">
        <f>SUMIFS(СВЦЭМ!$E$33:$E$776,СВЦЭМ!$A$33:$A$776,$A156,СВЦЭМ!$B$33:$B$776,M$155)+'СЕТ СН'!$F$15</f>
        <v>127.73281273000001</v>
      </c>
      <c r="N156" s="36">
        <f>SUMIFS(СВЦЭМ!$E$33:$E$776,СВЦЭМ!$A$33:$A$776,$A156,СВЦЭМ!$B$33:$B$776,N$155)+'СЕТ СН'!$F$15</f>
        <v>126.90031628</v>
      </c>
      <c r="O156" s="36">
        <f>SUMIFS(СВЦЭМ!$E$33:$E$776,СВЦЭМ!$A$33:$A$776,$A156,СВЦЭМ!$B$33:$B$776,O$155)+'СЕТ СН'!$F$15</f>
        <v>124.67130693</v>
      </c>
      <c r="P156" s="36">
        <f>SUMIFS(СВЦЭМ!$E$33:$E$776,СВЦЭМ!$A$33:$A$776,$A156,СВЦЭМ!$B$33:$B$776,P$155)+'СЕТ СН'!$F$15</f>
        <v>123.48603772</v>
      </c>
      <c r="Q156" s="36">
        <f>SUMIFS(СВЦЭМ!$E$33:$E$776,СВЦЭМ!$A$33:$A$776,$A156,СВЦЭМ!$B$33:$B$776,Q$155)+'СЕТ СН'!$F$15</f>
        <v>124.14653667</v>
      </c>
      <c r="R156" s="36">
        <f>SUMIFS(СВЦЭМ!$E$33:$E$776,СВЦЭМ!$A$33:$A$776,$A156,СВЦЭМ!$B$33:$B$776,R$155)+'СЕТ СН'!$F$15</f>
        <v>123.0858265</v>
      </c>
      <c r="S156" s="36">
        <f>SUMIFS(СВЦЭМ!$E$33:$E$776,СВЦЭМ!$A$33:$A$776,$A156,СВЦЭМ!$B$33:$B$776,S$155)+'СЕТ СН'!$F$15</f>
        <v>123.67927666</v>
      </c>
      <c r="T156" s="36">
        <f>SUMIFS(СВЦЭМ!$E$33:$E$776,СВЦЭМ!$A$33:$A$776,$A156,СВЦЭМ!$B$33:$B$776,T$155)+'СЕТ СН'!$F$15</f>
        <v>125.23493834</v>
      </c>
      <c r="U156" s="36">
        <f>SUMIFS(СВЦЭМ!$E$33:$E$776,СВЦЭМ!$A$33:$A$776,$A156,СВЦЭМ!$B$33:$B$776,U$155)+'СЕТ СН'!$F$15</f>
        <v>121.16519067</v>
      </c>
      <c r="V156" s="36">
        <f>SUMIFS(СВЦЭМ!$E$33:$E$776,СВЦЭМ!$A$33:$A$776,$A156,СВЦЭМ!$B$33:$B$776,V$155)+'СЕТ СН'!$F$15</f>
        <v>123.58251991</v>
      </c>
      <c r="W156" s="36">
        <f>SUMIFS(СВЦЭМ!$E$33:$E$776,СВЦЭМ!$A$33:$A$776,$A156,СВЦЭМ!$B$33:$B$776,W$155)+'СЕТ СН'!$F$15</f>
        <v>127.52344668000001</v>
      </c>
      <c r="X156" s="36">
        <f>SUMIFS(СВЦЭМ!$E$33:$E$776,СВЦЭМ!$A$33:$A$776,$A156,СВЦЭМ!$B$33:$B$776,X$155)+'СЕТ СН'!$F$15</f>
        <v>122.85799728000001</v>
      </c>
      <c r="Y156" s="36">
        <f>SUMIFS(СВЦЭМ!$E$33:$E$776,СВЦЭМ!$A$33:$A$776,$A156,СВЦЭМ!$B$33:$B$776,Y$155)+'СЕТ СН'!$F$15</f>
        <v>128.0713743</v>
      </c>
      <c r="AA156" s="45"/>
    </row>
    <row r="157" spans="1:27" ht="15.75" x14ac:dyDescent="0.2">
      <c r="A157" s="35">
        <f>A156+1</f>
        <v>43984</v>
      </c>
      <c r="B157" s="36">
        <f>SUMIFS(СВЦЭМ!$E$33:$E$776,СВЦЭМ!$A$33:$A$776,$A157,СВЦЭМ!$B$33:$B$776,B$155)+'СЕТ СН'!$F$15</f>
        <v>131.78654659</v>
      </c>
      <c r="C157" s="36">
        <f>SUMIFS(СВЦЭМ!$E$33:$E$776,СВЦЭМ!$A$33:$A$776,$A157,СВЦЭМ!$B$33:$B$776,C$155)+'СЕТ СН'!$F$15</f>
        <v>139.63203082000001</v>
      </c>
      <c r="D157" s="36">
        <f>SUMIFS(СВЦЭМ!$E$33:$E$776,СВЦЭМ!$A$33:$A$776,$A157,СВЦЭМ!$B$33:$B$776,D$155)+'СЕТ СН'!$F$15</f>
        <v>144.56060536999999</v>
      </c>
      <c r="E157" s="36">
        <f>SUMIFS(СВЦЭМ!$E$33:$E$776,СВЦЭМ!$A$33:$A$776,$A157,СВЦЭМ!$B$33:$B$776,E$155)+'СЕТ СН'!$F$15</f>
        <v>146.05207060000001</v>
      </c>
      <c r="F157" s="36">
        <f>SUMIFS(СВЦЭМ!$E$33:$E$776,СВЦЭМ!$A$33:$A$776,$A157,СВЦЭМ!$B$33:$B$776,F$155)+'СЕТ СН'!$F$15</f>
        <v>146.64795078</v>
      </c>
      <c r="G157" s="36">
        <f>SUMIFS(СВЦЭМ!$E$33:$E$776,СВЦЭМ!$A$33:$A$776,$A157,СВЦЭМ!$B$33:$B$776,G$155)+'СЕТ СН'!$F$15</f>
        <v>145.86043136000001</v>
      </c>
      <c r="H157" s="36">
        <f>SUMIFS(СВЦЭМ!$E$33:$E$776,СВЦЭМ!$A$33:$A$776,$A157,СВЦЭМ!$B$33:$B$776,H$155)+'СЕТ СН'!$F$15</f>
        <v>138.42210692</v>
      </c>
      <c r="I157" s="36">
        <f>SUMIFS(СВЦЭМ!$E$33:$E$776,СВЦЭМ!$A$33:$A$776,$A157,СВЦЭМ!$B$33:$B$776,I$155)+'СЕТ СН'!$F$15</f>
        <v>130.04169594000001</v>
      </c>
      <c r="J157" s="36">
        <f>SUMIFS(СВЦЭМ!$E$33:$E$776,СВЦЭМ!$A$33:$A$776,$A157,СВЦЭМ!$B$33:$B$776,J$155)+'СЕТ СН'!$F$15</f>
        <v>133.58499395000001</v>
      </c>
      <c r="K157" s="36">
        <f>SUMIFS(СВЦЭМ!$E$33:$E$776,СВЦЭМ!$A$33:$A$776,$A157,СВЦЭМ!$B$33:$B$776,K$155)+'СЕТ СН'!$F$15</f>
        <v>132.89168326000001</v>
      </c>
      <c r="L157" s="36">
        <f>SUMIFS(СВЦЭМ!$E$33:$E$776,СВЦЭМ!$A$33:$A$776,$A157,СВЦЭМ!$B$33:$B$776,L$155)+'СЕТ СН'!$F$15</f>
        <v>130.998447</v>
      </c>
      <c r="M157" s="36">
        <f>SUMIFS(СВЦЭМ!$E$33:$E$776,СВЦЭМ!$A$33:$A$776,$A157,СВЦЭМ!$B$33:$B$776,M$155)+'СЕТ СН'!$F$15</f>
        <v>127.058993</v>
      </c>
      <c r="N157" s="36">
        <f>SUMIFS(СВЦЭМ!$E$33:$E$776,СВЦЭМ!$A$33:$A$776,$A157,СВЦЭМ!$B$33:$B$776,N$155)+'СЕТ СН'!$F$15</f>
        <v>126.04823558</v>
      </c>
      <c r="O157" s="36">
        <f>SUMIFS(СВЦЭМ!$E$33:$E$776,СВЦЭМ!$A$33:$A$776,$A157,СВЦЭМ!$B$33:$B$776,O$155)+'СЕТ СН'!$F$15</f>
        <v>126.23811866</v>
      </c>
      <c r="P157" s="36">
        <f>SUMIFS(СВЦЭМ!$E$33:$E$776,СВЦЭМ!$A$33:$A$776,$A157,СВЦЭМ!$B$33:$B$776,P$155)+'СЕТ СН'!$F$15</f>
        <v>128.60138459000001</v>
      </c>
      <c r="Q157" s="36">
        <f>SUMIFS(СВЦЭМ!$E$33:$E$776,СВЦЭМ!$A$33:$A$776,$A157,СВЦЭМ!$B$33:$B$776,Q$155)+'СЕТ СН'!$F$15</f>
        <v>127.9575248</v>
      </c>
      <c r="R157" s="36">
        <f>SUMIFS(СВЦЭМ!$E$33:$E$776,СВЦЭМ!$A$33:$A$776,$A157,СВЦЭМ!$B$33:$B$776,R$155)+'СЕТ СН'!$F$15</f>
        <v>126.29364278</v>
      </c>
      <c r="S157" s="36">
        <f>SUMIFS(СВЦЭМ!$E$33:$E$776,СВЦЭМ!$A$33:$A$776,$A157,СВЦЭМ!$B$33:$B$776,S$155)+'СЕТ СН'!$F$15</f>
        <v>128.19475582999999</v>
      </c>
      <c r="T157" s="36">
        <f>SUMIFS(СВЦЭМ!$E$33:$E$776,СВЦЭМ!$A$33:$A$776,$A157,СВЦЭМ!$B$33:$B$776,T$155)+'СЕТ СН'!$F$15</f>
        <v>130.23600511000001</v>
      </c>
      <c r="U157" s="36">
        <f>SUMIFS(СВЦЭМ!$E$33:$E$776,СВЦЭМ!$A$33:$A$776,$A157,СВЦЭМ!$B$33:$B$776,U$155)+'СЕТ СН'!$F$15</f>
        <v>127.59122896</v>
      </c>
      <c r="V157" s="36">
        <f>SUMIFS(СВЦЭМ!$E$33:$E$776,СВЦЭМ!$A$33:$A$776,$A157,СВЦЭМ!$B$33:$B$776,V$155)+'СЕТ СН'!$F$15</f>
        <v>128.42911932999999</v>
      </c>
      <c r="W157" s="36">
        <f>SUMIFS(СВЦЭМ!$E$33:$E$776,СВЦЭМ!$A$33:$A$776,$A157,СВЦЭМ!$B$33:$B$776,W$155)+'СЕТ СН'!$F$15</f>
        <v>127.54403241</v>
      </c>
      <c r="X157" s="36">
        <f>SUMIFS(СВЦЭМ!$E$33:$E$776,СВЦЭМ!$A$33:$A$776,$A157,СВЦЭМ!$B$33:$B$776,X$155)+'СЕТ СН'!$F$15</f>
        <v>123.0267978</v>
      </c>
      <c r="Y157" s="36">
        <f>SUMIFS(СВЦЭМ!$E$33:$E$776,СВЦЭМ!$A$33:$A$776,$A157,СВЦЭМ!$B$33:$B$776,Y$155)+'СЕТ СН'!$F$15</f>
        <v>122.74991248000001</v>
      </c>
    </row>
    <row r="158" spans="1:27" ht="15.75" x14ac:dyDescent="0.2">
      <c r="A158" s="35">
        <f t="shared" ref="A158:A186" si="4">A157+1</f>
        <v>43985</v>
      </c>
      <c r="B158" s="36">
        <f>SUMIFS(СВЦЭМ!$E$33:$E$776,СВЦЭМ!$A$33:$A$776,$A158,СВЦЭМ!$B$33:$B$776,B$155)+'СЕТ СН'!$F$15</f>
        <v>142.55325078999999</v>
      </c>
      <c r="C158" s="36">
        <f>SUMIFS(СВЦЭМ!$E$33:$E$776,СВЦЭМ!$A$33:$A$776,$A158,СВЦЭМ!$B$33:$B$776,C$155)+'СЕТ СН'!$F$15</f>
        <v>146.90842158000001</v>
      </c>
      <c r="D158" s="36">
        <f>SUMIFS(СВЦЭМ!$E$33:$E$776,СВЦЭМ!$A$33:$A$776,$A158,СВЦЭМ!$B$33:$B$776,D$155)+'СЕТ СН'!$F$15</f>
        <v>147.49025814000001</v>
      </c>
      <c r="E158" s="36">
        <f>SUMIFS(СВЦЭМ!$E$33:$E$776,СВЦЭМ!$A$33:$A$776,$A158,СВЦЭМ!$B$33:$B$776,E$155)+'СЕТ СН'!$F$15</f>
        <v>147.64960037</v>
      </c>
      <c r="F158" s="36">
        <f>SUMIFS(СВЦЭМ!$E$33:$E$776,СВЦЭМ!$A$33:$A$776,$A158,СВЦЭМ!$B$33:$B$776,F$155)+'СЕТ СН'!$F$15</f>
        <v>147.02661246</v>
      </c>
      <c r="G158" s="36">
        <f>SUMIFS(СВЦЭМ!$E$33:$E$776,СВЦЭМ!$A$33:$A$776,$A158,СВЦЭМ!$B$33:$B$776,G$155)+'СЕТ СН'!$F$15</f>
        <v>147.0741922</v>
      </c>
      <c r="H158" s="36">
        <f>SUMIFS(СВЦЭМ!$E$33:$E$776,СВЦЭМ!$A$33:$A$776,$A158,СВЦЭМ!$B$33:$B$776,H$155)+'СЕТ СН'!$F$15</f>
        <v>147.082314</v>
      </c>
      <c r="I158" s="36">
        <f>SUMIFS(СВЦЭМ!$E$33:$E$776,СВЦЭМ!$A$33:$A$776,$A158,СВЦЭМ!$B$33:$B$776,I$155)+'СЕТ СН'!$F$15</f>
        <v>141.03547465</v>
      </c>
      <c r="J158" s="36">
        <f>SUMIFS(СВЦЭМ!$E$33:$E$776,СВЦЭМ!$A$33:$A$776,$A158,СВЦЭМ!$B$33:$B$776,J$155)+'СЕТ СН'!$F$15</f>
        <v>143.04877734999999</v>
      </c>
      <c r="K158" s="36">
        <f>SUMIFS(СВЦЭМ!$E$33:$E$776,СВЦЭМ!$A$33:$A$776,$A158,СВЦЭМ!$B$33:$B$776,K$155)+'СЕТ СН'!$F$15</f>
        <v>141.93453511000001</v>
      </c>
      <c r="L158" s="36">
        <f>SUMIFS(СВЦЭМ!$E$33:$E$776,СВЦЭМ!$A$33:$A$776,$A158,СВЦЭМ!$B$33:$B$776,L$155)+'СЕТ СН'!$F$15</f>
        <v>133.87128688000001</v>
      </c>
      <c r="M158" s="36">
        <f>SUMIFS(СВЦЭМ!$E$33:$E$776,СВЦЭМ!$A$33:$A$776,$A158,СВЦЭМ!$B$33:$B$776,M$155)+'СЕТ СН'!$F$15</f>
        <v>125.14954916000001</v>
      </c>
      <c r="N158" s="36">
        <f>SUMIFS(СВЦЭМ!$E$33:$E$776,СВЦЭМ!$A$33:$A$776,$A158,СВЦЭМ!$B$33:$B$776,N$155)+'СЕТ СН'!$F$15</f>
        <v>122.41635350999999</v>
      </c>
      <c r="O158" s="36">
        <f>SUMIFS(СВЦЭМ!$E$33:$E$776,СВЦЭМ!$A$33:$A$776,$A158,СВЦЭМ!$B$33:$B$776,O$155)+'СЕТ СН'!$F$15</f>
        <v>122.57301794999999</v>
      </c>
      <c r="P158" s="36">
        <f>SUMIFS(СВЦЭМ!$E$33:$E$776,СВЦЭМ!$A$33:$A$776,$A158,СВЦЭМ!$B$33:$B$776,P$155)+'СЕТ СН'!$F$15</f>
        <v>123.5923693</v>
      </c>
      <c r="Q158" s="36">
        <f>SUMIFS(СВЦЭМ!$E$33:$E$776,СВЦЭМ!$A$33:$A$776,$A158,СВЦЭМ!$B$33:$B$776,Q$155)+'СЕТ СН'!$F$15</f>
        <v>123.65737437999999</v>
      </c>
      <c r="R158" s="36">
        <f>SUMIFS(СВЦЭМ!$E$33:$E$776,СВЦЭМ!$A$33:$A$776,$A158,СВЦЭМ!$B$33:$B$776,R$155)+'СЕТ СН'!$F$15</f>
        <v>122.77736913</v>
      </c>
      <c r="S158" s="36">
        <f>SUMIFS(СВЦЭМ!$E$33:$E$776,СВЦЭМ!$A$33:$A$776,$A158,СВЦЭМ!$B$33:$B$776,S$155)+'СЕТ СН'!$F$15</f>
        <v>122.46420716999999</v>
      </c>
      <c r="T158" s="36">
        <f>SUMIFS(СВЦЭМ!$E$33:$E$776,СВЦЭМ!$A$33:$A$776,$A158,СВЦЭМ!$B$33:$B$776,T$155)+'СЕТ СН'!$F$15</f>
        <v>127.22276388</v>
      </c>
      <c r="U158" s="36">
        <f>SUMIFS(СВЦЭМ!$E$33:$E$776,СВЦЭМ!$A$33:$A$776,$A158,СВЦЭМ!$B$33:$B$776,U$155)+'СЕТ СН'!$F$15</f>
        <v>121.85351205000001</v>
      </c>
      <c r="V158" s="36">
        <f>SUMIFS(СВЦЭМ!$E$33:$E$776,СВЦЭМ!$A$33:$A$776,$A158,СВЦЭМ!$B$33:$B$776,V$155)+'СЕТ СН'!$F$15</f>
        <v>113.01461653</v>
      </c>
      <c r="W158" s="36">
        <f>SUMIFS(СВЦЭМ!$E$33:$E$776,СВЦЭМ!$A$33:$A$776,$A158,СВЦЭМ!$B$33:$B$776,W$155)+'СЕТ СН'!$F$15</f>
        <v>112.20921269999999</v>
      </c>
      <c r="X158" s="36">
        <f>SUMIFS(СВЦЭМ!$E$33:$E$776,СВЦЭМ!$A$33:$A$776,$A158,СВЦЭМ!$B$33:$B$776,X$155)+'СЕТ СН'!$F$15</f>
        <v>121.01317650999999</v>
      </c>
      <c r="Y158" s="36">
        <f>SUMIFS(СВЦЭМ!$E$33:$E$776,СВЦЭМ!$A$33:$A$776,$A158,СВЦЭМ!$B$33:$B$776,Y$155)+'СЕТ СН'!$F$15</f>
        <v>132.87979554</v>
      </c>
    </row>
    <row r="159" spans="1:27" ht="15.75" x14ac:dyDescent="0.2">
      <c r="A159" s="35">
        <f t="shared" si="4"/>
        <v>43986</v>
      </c>
      <c r="B159" s="36">
        <f>SUMIFS(СВЦЭМ!$E$33:$E$776,СВЦЭМ!$A$33:$A$776,$A159,СВЦЭМ!$B$33:$B$776,B$155)+'СЕТ СН'!$F$15</f>
        <v>147.60501683000001</v>
      </c>
      <c r="C159" s="36">
        <f>SUMIFS(СВЦЭМ!$E$33:$E$776,СВЦЭМ!$A$33:$A$776,$A159,СВЦЭМ!$B$33:$B$776,C$155)+'СЕТ СН'!$F$15</f>
        <v>150.79622092</v>
      </c>
      <c r="D159" s="36">
        <f>SUMIFS(СВЦЭМ!$E$33:$E$776,СВЦЭМ!$A$33:$A$776,$A159,СВЦЭМ!$B$33:$B$776,D$155)+'СЕТ СН'!$F$15</f>
        <v>152.87356209999999</v>
      </c>
      <c r="E159" s="36">
        <f>SUMIFS(СВЦЭМ!$E$33:$E$776,СВЦЭМ!$A$33:$A$776,$A159,СВЦЭМ!$B$33:$B$776,E$155)+'СЕТ СН'!$F$15</f>
        <v>153.96929320000001</v>
      </c>
      <c r="F159" s="36">
        <f>SUMIFS(СВЦЭМ!$E$33:$E$776,СВЦЭМ!$A$33:$A$776,$A159,СВЦЭМ!$B$33:$B$776,F$155)+'СЕТ СН'!$F$15</f>
        <v>155.40973284</v>
      </c>
      <c r="G159" s="36">
        <f>SUMIFS(СВЦЭМ!$E$33:$E$776,СВЦЭМ!$A$33:$A$776,$A159,СВЦЭМ!$B$33:$B$776,G$155)+'СЕТ СН'!$F$15</f>
        <v>155.63588985000001</v>
      </c>
      <c r="H159" s="36">
        <f>SUMIFS(СВЦЭМ!$E$33:$E$776,СВЦЭМ!$A$33:$A$776,$A159,СВЦЭМ!$B$33:$B$776,H$155)+'СЕТ СН'!$F$15</f>
        <v>154.97610428999999</v>
      </c>
      <c r="I159" s="36">
        <f>SUMIFS(СВЦЭМ!$E$33:$E$776,СВЦЭМ!$A$33:$A$776,$A159,СВЦЭМ!$B$33:$B$776,I$155)+'СЕТ СН'!$F$15</f>
        <v>147.42263027999999</v>
      </c>
      <c r="J159" s="36">
        <f>SUMIFS(СВЦЭМ!$E$33:$E$776,СВЦЭМ!$A$33:$A$776,$A159,СВЦЭМ!$B$33:$B$776,J$155)+'СЕТ СН'!$F$15</f>
        <v>146.47987789000001</v>
      </c>
      <c r="K159" s="36">
        <f>SUMIFS(СВЦЭМ!$E$33:$E$776,СВЦЭМ!$A$33:$A$776,$A159,СВЦЭМ!$B$33:$B$776,K$155)+'СЕТ СН'!$F$15</f>
        <v>141.52720264000001</v>
      </c>
      <c r="L159" s="36">
        <f>SUMIFS(СВЦЭМ!$E$33:$E$776,СВЦЭМ!$A$33:$A$776,$A159,СВЦЭМ!$B$33:$B$776,L$155)+'СЕТ СН'!$F$15</f>
        <v>135.38548635000001</v>
      </c>
      <c r="M159" s="36">
        <f>SUMIFS(СВЦЭМ!$E$33:$E$776,СВЦЭМ!$A$33:$A$776,$A159,СВЦЭМ!$B$33:$B$776,M$155)+'СЕТ СН'!$F$15</f>
        <v>129.77400494</v>
      </c>
      <c r="N159" s="36">
        <f>SUMIFS(СВЦЭМ!$E$33:$E$776,СВЦЭМ!$A$33:$A$776,$A159,СВЦЭМ!$B$33:$B$776,N$155)+'СЕТ СН'!$F$15</f>
        <v>129.84662885</v>
      </c>
      <c r="O159" s="36">
        <f>SUMIFS(СВЦЭМ!$E$33:$E$776,СВЦЭМ!$A$33:$A$776,$A159,СВЦЭМ!$B$33:$B$776,O$155)+'СЕТ СН'!$F$15</f>
        <v>130.67982961999999</v>
      </c>
      <c r="P159" s="36">
        <f>SUMIFS(СВЦЭМ!$E$33:$E$776,СВЦЭМ!$A$33:$A$776,$A159,СВЦЭМ!$B$33:$B$776,P$155)+'СЕТ СН'!$F$15</f>
        <v>131.47857791000001</v>
      </c>
      <c r="Q159" s="36">
        <f>SUMIFS(СВЦЭМ!$E$33:$E$776,СВЦЭМ!$A$33:$A$776,$A159,СВЦЭМ!$B$33:$B$776,Q$155)+'СЕТ СН'!$F$15</f>
        <v>130.14085433</v>
      </c>
      <c r="R159" s="36">
        <f>SUMIFS(СВЦЭМ!$E$33:$E$776,СВЦЭМ!$A$33:$A$776,$A159,СВЦЭМ!$B$33:$B$776,R$155)+'СЕТ СН'!$F$15</f>
        <v>129.69834678000001</v>
      </c>
      <c r="S159" s="36">
        <f>SUMIFS(СВЦЭМ!$E$33:$E$776,СВЦЭМ!$A$33:$A$776,$A159,СВЦЭМ!$B$33:$B$776,S$155)+'СЕТ СН'!$F$15</f>
        <v>130.2516894</v>
      </c>
      <c r="T159" s="36">
        <f>SUMIFS(СВЦЭМ!$E$33:$E$776,СВЦЭМ!$A$33:$A$776,$A159,СВЦЭМ!$B$33:$B$776,T$155)+'СЕТ СН'!$F$15</f>
        <v>127.37296499</v>
      </c>
      <c r="U159" s="36">
        <f>SUMIFS(СВЦЭМ!$E$33:$E$776,СВЦЭМ!$A$33:$A$776,$A159,СВЦЭМ!$B$33:$B$776,U$155)+'СЕТ СН'!$F$15</f>
        <v>119.67133233</v>
      </c>
      <c r="V159" s="36">
        <f>SUMIFS(СВЦЭМ!$E$33:$E$776,СВЦЭМ!$A$33:$A$776,$A159,СВЦЭМ!$B$33:$B$776,V$155)+'СЕТ СН'!$F$15</f>
        <v>118.27627812</v>
      </c>
      <c r="W159" s="36">
        <f>SUMIFS(СВЦЭМ!$E$33:$E$776,СВЦЭМ!$A$33:$A$776,$A159,СВЦЭМ!$B$33:$B$776,W$155)+'СЕТ СН'!$F$15</f>
        <v>117.04170779</v>
      </c>
      <c r="X159" s="36">
        <f>SUMIFS(СВЦЭМ!$E$33:$E$776,СВЦЭМ!$A$33:$A$776,$A159,СВЦЭМ!$B$33:$B$776,X$155)+'СЕТ СН'!$F$15</f>
        <v>123.35562749</v>
      </c>
      <c r="Y159" s="36">
        <f>SUMIFS(СВЦЭМ!$E$33:$E$776,СВЦЭМ!$A$33:$A$776,$A159,СВЦЭМ!$B$33:$B$776,Y$155)+'СЕТ СН'!$F$15</f>
        <v>134.66802383999999</v>
      </c>
    </row>
    <row r="160" spans="1:27" ht="15.75" x14ac:dyDescent="0.2">
      <c r="A160" s="35">
        <f t="shared" si="4"/>
        <v>43987</v>
      </c>
      <c r="B160" s="36">
        <f>SUMIFS(СВЦЭМ!$E$33:$E$776,СВЦЭМ!$A$33:$A$776,$A160,СВЦЭМ!$B$33:$B$776,B$155)+'СЕТ СН'!$F$15</f>
        <v>154.58558608999999</v>
      </c>
      <c r="C160" s="36">
        <f>SUMIFS(СВЦЭМ!$E$33:$E$776,СВЦЭМ!$A$33:$A$776,$A160,СВЦЭМ!$B$33:$B$776,C$155)+'СЕТ СН'!$F$15</f>
        <v>158.66076559000001</v>
      </c>
      <c r="D160" s="36">
        <f>SUMIFS(СВЦЭМ!$E$33:$E$776,СВЦЭМ!$A$33:$A$776,$A160,СВЦЭМ!$B$33:$B$776,D$155)+'СЕТ СН'!$F$15</f>
        <v>162.76080590999999</v>
      </c>
      <c r="E160" s="36">
        <f>SUMIFS(СВЦЭМ!$E$33:$E$776,СВЦЭМ!$A$33:$A$776,$A160,СВЦЭМ!$B$33:$B$776,E$155)+'СЕТ СН'!$F$15</f>
        <v>166.15992618999999</v>
      </c>
      <c r="F160" s="36">
        <f>SUMIFS(СВЦЭМ!$E$33:$E$776,СВЦЭМ!$A$33:$A$776,$A160,СВЦЭМ!$B$33:$B$776,F$155)+'СЕТ СН'!$F$15</f>
        <v>165.19777137</v>
      </c>
      <c r="G160" s="36">
        <f>SUMIFS(СВЦЭМ!$E$33:$E$776,СВЦЭМ!$A$33:$A$776,$A160,СВЦЭМ!$B$33:$B$776,G$155)+'СЕТ СН'!$F$15</f>
        <v>164.49472842</v>
      </c>
      <c r="H160" s="36">
        <f>SUMIFS(СВЦЭМ!$E$33:$E$776,СВЦЭМ!$A$33:$A$776,$A160,СВЦЭМ!$B$33:$B$776,H$155)+'СЕТ СН'!$F$15</f>
        <v>157.86804057000001</v>
      </c>
      <c r="I160" s="36">
        <f>SUMIFS(СВЦЭМ!$E$33:$E$776,СВЦЭМ!$A$33:$A$776,$A160,СВЦЭМ!$B$33:$B$776,I$155)+'СЕТ СН'!$F$15</f>
        <v>149.82298004</v>
      </c>
      <c r="J160" s="36">
        <f>SUMIFS(СВЦЭМ!$E$33:$E$776,СВЦЭМ!$A$33:$A$776,$A160,СВЦЭМ!$B$33:$B$776,J$155)+'СЕТ СН'!$F$15</f>
        <v>138.93708144999999</v>
      </c>
      <c r="K160" s="36">
        <f>SUMIFS(СВЦЭМ!$E$33:$E$776,СВЦЭМ!$A$33:$A$776,$A160,СВЦЭМ!$B$33:$B$776,K$155)+'СЕТ СН'!$F$15</f>
        <v>123.50714834</v>
      </c>
      <c r="L160" s="36">
        <f>SUMIFS(СВЦЭМ!$E$33:$E$776,СВЦЭМ!$A$33:$A$776,$A160,СВЦЭМ!$B$33:$B$776,L$155)+'СЕТ СН'!$F$15</f>
        <v>117.30074763</v>
      </c>
      <c r="M160" s="36">
        <f>SUMIFS(СВЦЭМ!$E$33:$E$776,СВЦЭМ!$A$33:$A$776,$A160,СВЦЭМ!$B$33:$B$776,M$155)+'СЕТ СН'!$F$15</f>
        <v>117.59520308</v>
      </c>
      <c r="N160" s="36">
        <f>SUMIFS(СВЦЭМ!$E$33:$E$776,СВЦЭМ!$A$33:$A$776,$A160,СВЦЭМ!$B$33:$B$776,N$155)+'СЕТ СН'!$F$15</f>
        <v>117.53694907000001</v>
      </c>
      <c r="O160" s="36">
        <f>SUMIFS(СВЦЭМ!$E$33:$E$776,СВЦЭМ!$A$33:$A$776,$A160,СВЦЭМ!$B$33:$B$776,O$155)+'СЕТ СН'!$F$15</f>
        <v>119.72430795</v>
      </c>
      <c r="P160" s="36">
        <f>SUMIFS(СВЦЭМ!$E$33:$E$776,СВЦЭМ!$A$33:$A$776,$A160,СВЦЭМ!$B$33:$B$776,P$155)+'СЕТ СН'!$F$15</f>
        <v>122.07212296</v>
      </c>
      <c r="Q160" s="36">
        <f>SUMIFS(СВЦЭМ!$E$33:$E$776,СВЦЭМ!$A$33:$A$776,$A160,СВЦЭМ!$B$33:$B$776,Q$155)+'СЕТ СН'!$F$15</f>
        <v>123.13364242</v>
      </c>
      <c r="R160" s="36">
        <f>SUMIFS(СВЦЭМ!$E$33:$E$776,СВЦЭМ!$A$33:$A$776,$A160,СВЦЭМ!$B$33:$B$776,R$155)+'СЕТ СН'!$F$15</f>
        <v>122.64794598</v>
      </c>
      <c r="S160" s="36">
        <f>SUMIFS(СВЦЭМ!$E$33:$E$776,СВЦЭМ!$A$33:$A$776,$A160,СВЦЭМ!$B$33:$B$776,S$155)+'СЕТ СН'!$F$15</f>
        <v>122.97893798</v>
      </c>
      <c r="T160" s="36">
        <f>SUMIFS(СВЦЭМ!$E$33:$E$776,СВЦЭМ!$A$33:$A$776,$A160,СВЦЭМ!$B$33:$B$776,T$155)+'СЕТ СН'!$F$15</f>
        <v>121.58433248</v>
      </c>
      <c r="U160" s="36">
        <f>SUMIFS(СВЦЭМ!$E$33:$E$776,СВЦЭМ!$A$33:$A$776,$A160,СВЦЭМ!$B$33:$B$776,U$155)+'СЕТ СН'!$F$15</f>
        <v>120.25615904999999</v>
      </c>
      <c r="V160" s="36">
        <f>SUMIFS(СВЦЭМ!$E$33:$E$776,СВЦЭМ!$A$33:$A$776,$A160,СВЦЭМ!$B$33:$B$776,V$155)+'СЕТ СН'!$F$15</f>
        <v>117.32840385999999</v>
      </c>
      <c r="W160" s="36">
        <f>SUMIFS(СВЦЭМ!$E$33:$E$776,СВЦЭМ!$A$33:$A$776,$A160,СВЦЭМ!$B$33:$B$776,W$155)+'СЕТ СН'!$F$15</f>
        <v>115.49364549000001</v>
      </c>
      <c r="X160" s="36">
        <f>SUMIFS(СВЦЭМ!$E$33:$E$776,СВЦЭМ!$A$33:$A$776,$A160,СВЦЭМ!$B$33:$B$776,X$155)+'СЕТ СН'!$F$15</f>
        <v>120.3038349</v>
      </c>
      <c r="Y160" s="36">
        <f>SUMIFS(СВЦЭМ!$E$33:$E$776,СВЦЭМ!$A$33:$A$776,$A160,СВЦЭМ!$B$33:$B$776,Y$155)+'СЕТ СН'!$F$15</f>
        <v>132.97398175000001</v>
      </c>
    </row>
    <row r="161" spans="1:25" ht="15.75" x14ac:dyDescent="0.2">
      <c r="A161" s="35">
        <f t="shared" si="4"/>
        <v>43988</v>
      </c>
      <c r="B161" s="36">
        <f>SUMIFS(СВЦЭМ!$E$33:$E$776,СВЦЭМ!$A$33:$A$776,$A161,СВЦЭМ!$B$33:$B$776,B$155)+'СЕТ СН'!$F$15</f>
        <v>144.61904675</v>
      </c>
      <c r="C161" s="36">
        <f>SUMIFS(СВЦЭМ!$E$33:$E$776,СВЦЭМ!$A$33:$A$776,$A161,СВЦЭМ!$B$33:$B$776,C$155)+'СЕТ СН'!$F$15</f>
        <v>148.93604834000001</v>
      </c>
      <c r="D161" s="36">
        <f>SUMIFS(СВЦЭМ!$E$33:$E$776,СВЦЭМ!$A$33:$A$776,$A161,СВЦЭМ!$B$33:$B$776,D$155)+'СЕТ СН'!$F$15</f>
        <v>152.56226887</v>
      </c>
      <c r="E161" s="36">
        <f>SUMIFS(СВЦЭМ!$E$33:$E$776,СВЦЭМ!$A$33:$A$776,$A161,СВЦЭМ!$B$33:$B$776,E$155)+'СЕТ СН'!$F$15</f>
        <v>154.89736386000001</v>
      </c>
      <c r="F161" s="36">
        <f>SUMIFS(СВЦЭМ!$E$33:$E$776,СВЦЭМ!$A$33:$A$776,$A161,СВЦЭМ!$B$33:$B$776,F$155)+'СЕТ СН'!$F$15</f>
        <v>154.8640336</v>
      </c>
      <c r="G161" s="36">
        <f>SUMIFS(СВЦЭМ!$E$33:$E$776,СВЦЭМ!$A$33:$A$776,$A161,СВЦЭМ!$B$33:$B$776,G$155)+'СЕТ СН'!$F$15</f>
        <v>153.87009494</v>
      </c>
      <c r="H161" s="36">
        <f>SUMIFS(СВЦЭМ!$E$33:$E$776,СВЦЭМ!$A$33:$A$776,$A161,СВЦЭМ!$B$33:$B$776,H$155)+'СЕТ СН'!$F$15</f>
        <v>160.29901803000001</v>
      </c>
      <c r="I161" s="36">
        <f>SUMIFS(СВЦЭМ!$E$33:$E$776,СВЦЭМ!$A$33:$A$776,$A161,СВЦЭМ!$B$33:$B$776,I$155)+'СЕТ СН'!$F$15</f>
        <v>154.77363747000001</v>
      </c>
      <c r="J161" s="36">
        <f>SUMIFS(СВЦЭМ!$E$33:$E$776,СВЦЭМ!$A$33:$A$776,$A161,СВЦЭМ!$B$33:$B$776,J$155)+'СЕТ СН'!$F$15</f>
        <v>144.00713250999999</v>
      </c>
      <c r="K161" s="36">
        <f>SUMIFS(СВЦЭМ!$E$33:$E$776,СВЦЭМ!$A$33:$A$776,$A161,СВЦЭМ!$B$33:$B$776,K$155)+'СЕТ СН'!$F$15</f>
        <v>124.25307578</v>
      </c>
      <c r="L161" s="36">
        <f>SUMIFS(СВЦЭМ!$E$33:$E$776,СВЦЭМ!$A$33:$A$776,$A161,СВЦЭМ!$B$33:$B$776,L$155)+'СЕТ СН'!$F$15</f>
        <v>112.20507637</v>
      </c>
      <c r="M161" s="36">
        <f>SUMIFS(СВЦЭМ!$E$33:$E$776,СВЦЭМ!$A$33:$A$776,$A161,СВЦЭМ!$B$33:$B$776,M$155)+'СЕТ СН'!$F$15</f>
        <v>111.41954234000001</v>
      </c>
      <c r="N161" s="36">
        <f>SUMIFS(СВЦЭМ!$E$33:$E$776,СВЦЭМ!$A$33:$A$776,$A161,СВЦЭМ!$B$33:$B$776,N$155)+'СЕТ СН'!$F$15</f>
        <v>114.80073293</v>
      </c>
      <c r="O161" s="36">
        <f>SUMIFS(СВЦЭМ!$E$33:$E$776,СВЦЭМ!$A$33:$A$776,$A161,СВЦЭМ!$B$33:$B$776,O$155)+'СЕТ СН'!$F$15</f>
        <v>120.47916684</v>
      </c>
      <c r="P161" s="36">
        <f>SUMIFS(СВЦЭМ!$E$33:$E$776,СВЦЭМ!$A$33:$A$776,$A161,СВЦЭМ!$B$33:$B$776,P$155)+'СЕТ СН'!$F$15</f>
        <v>121.29133002</v>
      </c>
      <c r="Q161" s="36">
        <f>SUMIFS(СВЦЭМ!$E$33:$E$776,СВЦЭМ!$A$33:$A$776,$A161,СВЦЭМ!$B$33:$B$776,Q$155)+'СЕТ СН'!$F$15</f>
        <v>121.75283906999999</v>
      </c>
      <c r="R161" s="36">
        <f>SUMIFS(СВЦЭМ!$E$33:$E$776,СВЦЭМ!$A$33:$A$776,$A161,СВЦЭМ!$B$33:$B$776,R$155)+'СЕТ СН'!$F$15</f>
        <v>120.70225545</v>
      </c>
      <c r="S161" s="36">
        <f>SUMIFS(СВЦЭМ!$E$33:$E$776,СВЦЭМ!$A$33:$A$776,$A161,СВЦЭМ!$B$33:$B$776,S$155)+'СЕТ СН'!$F$15</f>
        <v>121.51252966</v>
      </c>
      <c r="T161" s="36">
        <f>SUMIFS(СВЦЭМ!$E$33:$E$776,СВЦЭМ!$A$33:$A$776,$A161,СВЦЭМ!$B$33:$B$776,T$155)+'СЕТ СН'!$F$15</f>
        <v>120.53599041</v>
      </c>
      <c r="U161" s="36">
        <f>SUMIFS(СВЦЭМ!$E$33:$E$776,СВЦЭМ!$A$33:$A$776,$A161,СВЦЭМ!$B$33:$B$776,U$155)+'СЕТ СН'!$F$15</f>
        <v>117.53597525000001</v>
      </c>
      <c r="V161" s="36">
        <f>SUMIFS(СВЦЭМ!$E$33:$E$776,СВЦЭМ!$A$33:$A$776,$A161,СВЦЭМ!$B$33:$B$776,V$155)+'СЕТ СН'!$F$15</f>
        <v>111.00277826</v>
      </c>
      <c r="W161" s="36">
        <f>SUMIFS(СВЦЭМ!$E$33:$E$776,СВЦЭМ!$A$33:$A$776,$A161,СВЦЭМ!$B$33:$B$776,W$155)+'СЕТ СН'!$F$15</f>
        <v>108.20216662999999</v>
      </c>
      <c r="X161" s="36">
        <f>SUMIFS(СВЦЭМ!$E$33:$E$776,СВЦЭМ!$A$33:$A$776,$A161,СВЦЭМ!$B$33:$B$776,X$155)+'СЕТ СН'!$F$15</f>
        <v>114.13261948</v>
      </c>
      <c r="Y161" s="36">
        <f>SUMIFS(СВЦЭМ!$E$33:$E$776,СВЦЭМ!$A$33:$A$776,$A161,СВЦЭМ!$B$33:$B$776,Y$155)+'СЕТ СН'!$F$15</f>
        <v>132.06156178000001</v>
      </c>
    </row>
    <row r="162" spans="1:25" ht="15.75" x14ac:dyDescent="0.2">
      <c r="A162" s="35">
        <f t="shared" si="4"/>
        <v>43989</v>
      </c>
      <c r="B162" s="36">
        <f>SUMIFS(СВЦЭМ!$E$33:$E$776,СВЦЭМ!$A$33:$A$776,$A162,СВЦЭМ!$B$33:$B$776,B$155)+'СЕТ СН'!$F$15</f>
        <v>150.11358404000001</v>
      </c>
      <c r="C162" s="36">
        <f>SUMIFS(СВЦЭМ!$E$33:$E$776,СВЦЭМ!$A$33:$A$776,$A162,СВЦЭМ!$B$33:$B$776,C$155)+'СЕТ СН'!$F$15</f>
        <v>153.30960486999999</v>
      </c>
      <c r="D162" s="36">
        <f>SUMIFS(СВЦЭМ!$E$33:$E$776,СВЦЭМ!$A$33:$A$776,$A162,СВЦЭМ!$B$33:$B$776,D$155)+'СЕТ СН'!$F$15</f>
        <v>155.03184297999999</v>
      </c>
      <c r="E162" s="36">
        <f>SUMIFS(СВЦЭМ!$E$33:$E$776,СВЦЭМ!$A$33:$A$776,$A162,СВЦЭМ!$B$33:$B$776,E$155)+'СЕТ СН'!$F$15</f>
        <v>155.03763572</v>
      </c>
      <c r="F162" s="36">
        <f>SUMIFS(СВЦЭМ!$E$33:$E$776,СВЦЭМ!$A$33:$A$776,$A162,СВЦЭМ!$B$33:$B$776,F$155)+'СЕТ СН'!$F$15</f>
        <v>153.04744371999999</v>
      </c>
      <c r="G162" s="36">
        <f>SUMIFS(СВЦЭМ!$E$33:$E$776,СВЦЭМ!$A$33:$A$776,$A162,СВЦЭМ!$B$33:$B$776,G$155)+'СЕТ СН'!$F$15</f>
        <v>154.02547736</v>
      </c>
      <c r="H162" s="36">
        <f>SUMIFS(СВЦЭМ!$E$33:$E$776,СВЦЭМ!$A$33:$A$776,$A162,СВЦЭМ!$B$33:$B$776,H$155)+'СЕТ СН'!$F$15</f>
        <v>155.04577911999999</v>
      </c>
      <c r="I162" s="36">
        <f>SUMIFS(СВЦЭМ!$E$33:$E$776,СВЦЭМ!$A$33:$A$776,$A162,СВЦЭМ!$B$33:$B$776,I$155)+'СЕТ СН'!$F$15</f>
        <v>157.72969997999999</v>
      </c>
      <c r="J162" s="36">
        <f>SUMIFS(СВЦЭМ!$E$33:$E$776,СВЦЭМ!$A$33:$A$776,$A162,СВЦЭМ!$B$33:$B$776,J$155)+'СЕТ СН'!$F$15</f>
        <v>151.12355525999999</v>
      </c>
      <c r="K162" s="36">
        <f>SUMIFS(СВЦЭМ!$E$33:$E$776,СВЦЭМ!$A$33:$A$776,$A162,СВЦЭМ!$B$33:$B$776,K$155)+'СЕТ СН'!$F$15</f>
        <v>135.21651994999999</v>
      </c>
      <c r="L162" s="36">
        <f>SUMIFS(СВЦЭМ!$E$33:$E$776,СВЦЭМ!$A$33:$A$776,$A162,СВЦЭМ!$B$33:$B$776,L$155)+'СЕТ СН'!$F$15</f>
        <v>120.61728633</v>
      </c>
      <c r="M162" s="36">
        <f>SUMIFS(СВЦЭМ!$E$33:$E$776,СВЦЭМ!$A$33:$A$776,$A162,СВЦЭМ!$B$33:$B$776,M$155)+'СЕТ СН'!$F$15</f>
        <v>115.07275902000001</v>
      </c>
      <c r="N162" s="36">
        <f>SUMIFS(СВЦЭМ!$E$33:$E$776,СВЦЭМ!$A$33:$A$776,$A162,СВЦЭМ!$B$33:$B$776,N$155)+'СЕТ СН'!$F$15</f>
        <v>114.42121695</v>
      </c>
      <c r="O162" s="36">
        <f>SUMIFS(СВЦЭМ!$E$33:$E$776,СВЦЭМ!$A$33:$A$776,$A162,СВЦЭМ!$B$33:$B$776,O$155)+'СЕТ СН'!$F$15</f>
        <v>113.44957537000001</v>
      </c>
      <c r="P162" s="36">
        <f>SUMIFS(СВЦЭМ!$E$33:$E$776,СВЦЭМ!$A$33:$A$776,$A162,СВЦЭМ!$B$33:$B$776,P$155)+'СЕТ СН'!$F$15</f>
        <v>115.68316715</v>
      </c>
      <c r="Q162" s="36">
        <f>SUMIFS(СВЦЭМ!$E$33:$E$776,СВЦЭМ!$A$33:$A$776,$A162,СВЦЭМ!$B$33:$B$776,Q$155)+'СЕТ СН'!$F$15</f>
        <v>117.20203564000001</v>
      </c>
      <c r="R162" s="36">
        <f>SUMIFS(СВЦЭМ!$E$33:$E$776,СВЦЭМ!$A$33:$A$776,$A162,СВЦЭМ!$B$33:$B$776,R$155)+'СЕТ СН'!$F$15</f>
        <v>116.48843216</v>
      </c>
      <c r="S162" s="36">
        <f>SUMIFS(СВЦЭМ!$E$33:$E$776,СВЦЭМ!$A$33:$A$776,$A162,СВЦЭМ!$B$33:$B$776,S$155)+'СЕТ СН'!$F$15</f>
        <v>117.50381496</v>
      </c>
      <c r="T162" s="36">
        <f>SUMIFS(СВЦЭМ!$E$33:$E$776,СВЦЭМ!$A$33:$A$776,$A162,СВЦЭМ!$B$33:$B$776,T$155)+'СЕТ СН'!$F$15</f>
        <v>115.27646516999999</v>
      </c>
      <c r="U162" s="36">
        <f>SUMIFS(СВЦЭМ!$E$33:$E$776,СВЦЭМ!$A$33:$A$776,$A162,СВЦЭМ!$B$33:$B$776,U$155)+'СЕТ СН'!$F$15</f>
        <v>110.47150152</v>
      </c>
      <c r="V162" s="36">
        <f>SUMIFS(СВЦЭМ!$E$33:$E$776,СВЦЭМ!$A$33:$A$776,$A162,СВЦЭМ!$B$33:$B$776,V$155)+'СЕТ СН'!$F$15</f>
        <v>104.38158602999999</v>
      </c>
      <c r="W162" s="36">
        <f>SUMIFS(СВЦЭМ!$E$33:$E$776,СВЦЭМ!$A$33:$A$776,$A162,СВЦЭМ!$B$33:$B$776,W$155)+'СЕТ СН'!$F$15</f>
        <v>103.20494614</v>
      </c>
      <c r="X162" s="36">
        <f>SUMIFS(СВЦЭМ!$E$33:$E$776,СВЦЭМ!$A$33:$A$776,$A162,СВЦЭМ!$B$33:$B$776,X$155)+'СЕТ СН'!$F$15</f>
        <v>107.73804262</v>
      </c>
      <c r="Y162" s="36">
        <f>SUMIFS(СВЦЭМ!$E$33:$E$776,СВЦЭМ!$A$33:$A$776,$A162,СВЦЭМ!$B$33:$B$776,Y$155)+'СЕТ СН'!$F$15</f>
        <v>124.89714437000001</v>
      </c>
    </row>
    <row r="163" spans="1:25" ht="15.75" x14ac:dyDescent="0.2">
      <c r="A163" s="35">
        <f t="shared" si="4"/>
        <v>43990</v>
      </c>
      <c r="B163" s="36">
        <f>SUMIFS(СВЦЭМ!$E$33:$E$776,СВЦЭМ!$A$33:$A$776,$A163,СВЦЭМ!$B$33:$B$776,B$155)+'СЕТ СН'!$F$15</f>
        <v>147.27105427000001</v>
      </c>
      <c r="C163" s="36">
        <f>SUMIFS(СВЦЭМ!$E$33:$E$776,СВЦЭМ!$A$33:$A$776,$A163,СВЦЭМ!$B$33:$B$776,C$155)+'СЕТ СН'!$F$15</f>
        <v>152.91373214000001</v>
      </c>
      <c r="D163" s="36">
        <f>SUMIFS(СВЦЭМ!$E$33:$E$776,СВЦЭМ!$A$33:$A$776,$A163,СВЦЭМ!$B$33:$B$776,D$155)+'СЕТ СН'!$F$15</f>
        <v>158.04976683000001</v>
      </c>
      <c r="E163" s="36">
        <f>SUMIFS(СВЦЭМ!$E$33:$E$776,СВЦЭМ!$A$33:$A$776,$A163,СВЦЭМ!$B$33:$B$776,E$155)+'СЕТ СН'!$F$15</f>
        <v>159.39465249</v>
      </c>
      <c r="F163" s="36">
        <f>SUMIFS(СВЦЭМ!$E$33:$E$776,СВЦЭМ!$A$33:$A$776,$A163,СВЦЭМ!$B$33:$B$776,F$155)+'СЕТ СН'!$F$15</f>
        <v>158.18502161999999</v>
      </c>
      <c r="G163" s="36">
        <f>SUMIFS(СВЦЭМ!$E$33:$E$776,СВЦЭМ!$A$33:$A$776,$A163,СВЦЭМ!$B$33:$B$776,G$155)+'СЕТ СН'!$F$15</f>
        <v>157.91365949999999</v>
      </c>
      <c r="H163" s="36">
        <f>SUMIFS(СВЦЭМ!$E$33:$E$776,СВЦЭМ!$A$33:$A$776,$A163,СВЦЭМ!$B$33:$B$776,H$155)+'СЕТ СН'!$F$15</f>
        <v>157.07977668999999</v>
      </c>
      <c r="I163" s="36">
        <f>SUMIFS(СВЦЭМ!$E$33:$E$776,СВЦЭМ!$A$33:$A$776,$A163,СВЦЭМ!$B$33:$B$776,I$155)+'СЕТ СН'!$F$15</f>
        <v>156.49632531</v>
      </c>
      <c r="J163" s="36">
        <f>SUMIFS(СВЦЭМ!$E$33:$E$776,СВЦЭМ!$A$33:$A$776,$A163,СВЦЭМ!$B$33:$B$776,J$155)+'СЕТ СН'!$F$15</f>
        <v>143.63943336</v>
      </c>
      <c r="K163" s="36">
        <f>SUMIFS(СВЦЭМ!$E$33:$E$776,СВЦЭМ!$A$33:$A$776,$A163,СВЦЭМ!$B$33:$B$776,K$155)+'СЕТ СН'!$F$15</f>
        <v>123.80495116</v>
      </c>
      <c r="L163" s="36">
        <f>SUMIFS(СВЦЭМ!$E$33:$E$776,СВЦЭМ!$A$33:$A$776,$A163,СВЦЭМ!$B$33:$B$776,L$155)+'СЕТ СН'!$F$15</f>
        <v>113.3169436</v>
      </c>
      <c r="M163" s="36">
        <f>SUMIFS(СВЦЭМ!$E$33:$E$776,СВЦЭМ!$A$33:$A$776,$A163,СВЦЭМ!$B$33:$B$776,M$155)+'СЕТ СН'!$F$15</f>
        <v>110.71446382000001</v>
      </c>
      <c r="N163" s="36">
        <f>SUMIFS(СВЦЭМ!$E$33:$E$776,СВЦЭМ!$A$33:$A$776,$A163,СВЦЭМ!$B$33:$B$776,N$155)+'СЕТ СН'!$F$15</f>
        <v>112.33728026</v>
      </c>
      <c r="O163" s="36">
        <f>SUMIFS(СВЦЭМ!$E$33:$E$776,СВЦЭМ!$A$33:$A$776,$A163,СВЦЭМ!$B$33:$B$776,O$155)+'СЕТ СН'!$F$15</f>
        <v>114.86945052</v>
      </c>
      <c r="P163" s="36">
        <f>SUMIFS(СВЦЭМ!$E$33:$E$776,СВЦЭМ!$A$33:$A$776,$A163,СВЦЭМ!$B$33:$B$776,P$155)+'СЕТ СН'!$F$15</f>
        <v>114.58433248999999</v>
      </c>
      <c r="Q163" s="36">
        <f>SUMIFS(СВЦЭМ!$E$33:$E$776,СВЦЭМ!$A$33:$A$776,$A163,СВЦЭМ!$B$33:$B$776,Q$155)+'СЕТ СН'!$F$15</f>
        <v>115.26539753</v>
      </c>
      <c r="R163" s="36">
        <f>SUMIFS(СВЦЭМ!$E$33:$E$776,СВЦЭМ!$A$33:$A$776,$A163,СВЦЭМ!$B$33:$B$776,R$155)+'СЕТ СН'!$F$15</f>
        <v>114.9239618</v>
      </c>
      <c r="S163" s="36">
        <f>SUMIFS(СВЦЭМ!$E$33:$E$776,СВЦЭМ!$A$33:$A$776,$A163,СВЦЭМ!$B$33:$B$776,S$155)+'СЕТ СН'!$F$15</f>
        <v>117.80895523</v>
      </c>
      <c r="T163" s="36">
        <f>SUMIFS(СВЦЭМ!$E$33:$E$776,СВЦЭМ!$A$33:$A$776,$A163,СВЦЭМ!$B$33:$B$776,T$155)+'СЕТ СН'!$F$15</f>
        <v>115.54945887</v>
      </c>
      <c r="U163" s="36">
        <f>SUMIFS(СВЦЭМ!$E$33:$E$776,СВЦЭМ!$A$33:$A$776,$A163,СВЦЭМ!$B$33:$B$776,U$155)+'СЕТ СН'!$F$15</f>
        <v>114.99641925</v>
      </c>
      <c r="V163" s="36">
        <f>SUMIFS(СВЦЭМ!$E$33:$E$776,СВЦЭМ!$A$33:$A$776,$A163,СВЦЭМ!$B$33:$B$776,V$155)+'СЕТ СН'!$F$15</f>
        <v>109.42642983</v>
      </c>
      <c r="W163" s="36">
        <f>SUMIFS(СВЦЭМ!$E$33:$E$776,СВЦЭМ!$A$33:$A$776,$A163,СВЦЭМ!$B$33:$B$776,W$155)+'СЕТ СН'!$F$15</f>
        <v>107.48458269</v>
      </c>
      <c r="X163" s="36">
        <f>SUMIFS(СВЦЭМ!$E$33:$E$776,СВЦЭМ!$A$33:$A$776,$A163,СВЦЭМ!$B$33:$B$776,X$155)+'СЕТ СН'!$F$15</f>
        <v>114.9676024</v>
      </c>
      <c r="Y163" s="36">
        <f>SUMIFS(СВЦЭМ!$E$33:$E$776,СВЦЭМ!$A$33:$A$776,$A163,СВЦЭМ!$B$33:$B$776,Y$155)+'СЕТ СН'!$F$15</f>
        <v>126.27978536000001</v>
      </c>
    </row>
    <row r="164" spans="1:25" ht="15.75" x14ac:dyDescent="0.2">
      <c r="A164" s="35">
        <f t="shared" si="4"/>
        <v>43991</v>
      </c>
      <c r="B164" s="36">
        <f>SUMIFS(СВЦЭМ!$E$33:$E$776,СВЦЭМ!$A$33:$A$776,$A164,СВЦЭМ!$B$33:$B$776,B$155)+'СЕТ СН'!$F$15</f>
        <v>144.42318900000001</v>
      </c>
      <c r="C164" s="36">
        <f>SUMIFS(СВЦЭМ!$E$33:$E$776,СВЦЭМ!$A$33:$A$776,$A164,СВЦЭМ!$B$33:$B$776,C$155)+'СЕТ СН'!$F$15</f>
        <v>151.46096044999999</v>
      </c>
      <c r="D164" s="36">
        <f>SUMIFS(СВЦЭМ!$E$33:$E$776,СВЦЭМ!$A$33:$A$776,$A164,СВЦЭМ!$B$33:$B$776,D$155)+'СЕТ СН'!$F$15</f>
        <v>154.35880331999999</v>
      </c>
      <c r="E164" s="36">
        <f>SUMIFS(СВЦЭМ!$E$33:$E$776,СВЦЭМ!$A$33:$A$776,$A164,СВЦЭМ!$B$33:$B$776,E$155)+'СЕТ СН'!$F$15</f>
        <v>155.68184683000001</v>
      </c>
      <c r="F164" s="36">
        <f>SUMIFS(СВЦЭМ!$E$33:$E$776,СВЦЭМ!$A$33:$A$776,$A164,СВЦЭМ!$B$33:$B$776,F$155)+'СЕТ СН'!$F$15</f>
        <v>154.53310586000001</v>
      </c>
      <c r="G164" s="36">
        <f>SUMIFS(СВЦЭМ!$E$33:$E$776,СВЦЭМ!$A$33:$A$776,$A164,СВЦЭМ!$B$33:$B$776,G$155)+'СЕТ СН'!$F$15</f>
        <v>154.51189033</v>
      </c>
      <c r="H164" s="36">
        <f>SUMIFS(СВЦЭМ!$E$33:$E$776,СВЦЭМ!$A$33:$A$776,$A164,СВЦЭМ!$B$33:$B$776,H$155)+'СЕТ СН'!$F$15</f>
        <v>151.94899103</v>
      </c>
      <c r="I164" s="36">
        <f>SUMIFS(СВЦЭМ!$E$33:$E$776,СВЦЭМ!$A$33:$A$776,$A164,СВЦЭМ!$B$33:$B$776,I$155)+'СЕТ СН'!$F$15</f>
        <v>142.63131102</v>
      </c>
      <c r="J164" s="36">
        <f>SUMIFS(СВЦЭМ!$E$33:$E$776,СВЦЭМ!$A$33:$A$776,$A164,СВЦЭМ!$B$33:$B$776,J$155)+'СЕТ СН'!$F$15</f>
        <v>131.62600528999999</v>
      </c>
      <c r="K164" s="36">
        <f>SUMIFS(СВЦЭМ!$E$33:$E$776,СВЦЭМ!$A$33:$A$776,$A164,СВЦЭМ!$B$33:$B$776,K$155)+'СЕТ СН'!$F$15</f>
        <v>118.59977103</v>
      </c>
      <c r="L164" s="36">
        <f>SUMIFS(СВЦЭМ!$E$33:$E$776,СВЦЭМ!$A$33:$A$776,$A164,СВЦЭМ!$B$33:$B$776,L$155)+'СЕТ СН'!$F$15</f>
        <v>113.15058852999999</v>
      </c>
      <c r="M164" s="36">
        <f>SUMIFS(СВЦЭМ!$E$33:$E$776,СВЦЭМ!$A$33:$A$776,$A164,СВЦЭМ!$B$33:$B$776,M$155)+'СЕТ СН'!$F$15</f>
        <v>113.88088653</v>
      </c>
      <c r="N164" s="36">
        <f>SUMIFS(СВЦЭМ!$E$33:$E$776,СВЦЭМ!$A$33:$A$776,$A164,СВЦЭМ!$B$33:$B$776,N$155)+'СЕТ СН'!$F$15</f>
        <v>117.93604641</v>
      </c>
      <c r="O164" s="36">
        <f>SUMIFS(СВЦЭМ!$E$33:$E$776,СВЦЭМ!$A$33:$A$776,$A164,СВЦЭМ!$B$33:$B$776,O$155)+'СЕТ СН'!$F$15</f>
        <v>117.09853061</v>
      </c>
      <c r="P164" s="36">
        <f>SUMIFS(СВЦЭМ!$E$33:$E$776,СВЦЭМ!$A$33:$A$776,$A164,СВЦЭМ!$B$33:$B$776,P$155)+'СЕТ СН'!$F$15</f>
        <v>119.32647758</v>
      </c>
      <c r="Q164" s="36">
        <f>SUMIFS(СВЦЭМ!$E$33:$E$776,СВЦЭМ!$A$33:$A$776,$A164,СВЦЭМ!$B$33:$B$776,Q$155)+'СЕТ СН'!$F$15</f>
        <v>119.45354265</v>
      </c>
      <c r="R164" s="36">
        <f>SUMIFS(СВЦЭМ!$E$33:$E$776,СВЦЭМ!$A$33:$A$776,$A164,СВЦЭМ!$B$33:$B$776,R$155)+'СЕТ СН'!$F$15</f>
        <v>119.40004307</v>
      </c>
      <c r="S164" s="36">
        <f>SUMIFS(СВЦЭМ!$E$33:$E$776,СВЦЭМ!$A$33:$A$776,$A164,СВЦЭМ!$B$33:$B$776,S$155)+'СЕТ СН'!$F$15</f>
        <v>121.09132622</v>
      </c>
      <c r="T164" s="36">
        <f>SUMIFS(СВЦЭМ!$E$33:$E$776,СВЦЭМ!$A$33:$A$776,$A164,СВЦЭМ!$B$33:$B$776,T$155)+'СЕТ СН'!$F$15</f>
        <v>119.67456249999999</v>
      </c>
      <c r="U164" s="36">
        <f>SUMIFS(СВЦЭМ!$E$33:$E$776,СВЦЭМ!$A$33:$A$776,$A164,СВЦЭМ!$B$33:$B$776,U$155)+'СЕТ СН'!$F$15</f>
        <v>120.26401414999999</v>
      </c>
      <c r="V164" s="36">
        <f>SUMIFS(СВЦЭМ!$E$33:$E$776,СВЦЭМ!$A$33:$A$776,$A164,СВЦЭМ!$B$33:$B$776,V$155)+'СЕТ СН'!$F$15</f>
        <v>121.12132173000001</v>
      </c>
      <c r="W164" s="36">
        <f>SUMIFS(СВЦЭМ!$E$33:$E$776,СВЦЭМ!$A$33:$A$776,$A164,СВЦЭМ!$B$33:$B$776,W$155)+'СЕТ СН'!$F$15</f>
        <v>122.71746415</v>
      </c>
      <c r="X164" s="36">
        <f>SUMIFS(СВЦЭМ!$E$33:$E$776,СВЦЭМ!$A$33:$A$776,$A164,СВЦЭМ!$B$33:$B$776,X$155)+'СЕТ СН'!$F$15</f>
        <v>120.93368586</v>
      </c>
      <c r="Y164" s="36">
        <f>SUMIFS(СВЦЭМ!$E$33:$E$776,СВЦЭМ!$A$33:$A$776,$A164,СВЦЭМ!$B$33:$B$776,Y$155)+'СЕТ СН'!$F$15</f>
        <v>135.86687430999999</v>
      </c>
    </row>
    <row r="165" spans="1:25" ht="15.75" x14ac:dyDescent="0.2">
      <c r="A165" s="35">
        <f t="shared" si="4"/>
        <v>43992</v>
      </c>
      <c r="B165" s="36">
        <f>SUMIFS(СВЦЭМ!$E$33:$E$776,СВЦЭМ!$A$33:$A$776,$A165,СВЦЭМ!$B$33:$B$776,B$155)+'СЕТ СН'!$F$15</f>
        <v>157.3182845</v>
      </c>
      <c r="C165" s="36">
        <f>SUMIFS(СВЦЭМ!$E$33:$E$776,СВЦЭМ!$A$33:$A$776,$A165,СВЦЭМ!$B$33:$B$776,C$155)+'СЕТ СН'!$F$15</f>
        <v>159.52876158999999</v>
      </c>
      <c r="D165" s="36">
        <f>SUMIFS(СВЦЭМ!$E$33:$E$776,СВЦЭМ!$A$33:$A$776,$A165,СВЦЭМ!$B$33:$B$776,D$155)+'СЕТ СН'!$F$15</f>
        <v>155.66148355999999</v>
      </c>
      <c r="E165" s="36">
        <f>SUMIFS(СВЦЭМ!$E$33:$E$776,СВЦЭМ!$A$33:$A$776,$A165,СВЦЭМ!$B$33:$B$776,E$155)+'СЕТ СН'!$F$15</f>
        <v>156.35334404</v>
      </c>
      <c r="F165" s="36">
        <f>SUMIFS(СВЦЭМ!$E$33:$E$776,СВЦЭМ!$A$33:$A$776,$A165,СВЦЭМ!$B$33:$B$776,F$155)+'СЕТ СН'!$F$15</f>
        <v>155.34836998</v>
      </c>
      <c r="G165" s="36">
        <f>SUMIFS(СВЦЭМ!$E$33:$E$776,СВЦЭМ!$A$33:$A$776,$A165,СВЦЭМ!$B$33:$B$776,G$155)+'СЕТ СН'!$F$15</f>
        <v>154.97655472</v>
      </c>
      <c r="H165" s="36">
        <f>SUMIFS(СВЦЭМ!$E$33:$E$776,СВЦЭМ!$A$33:$A$776,$A165,СВЦЭМ!$B$33:$B$776,H$155)+'СЕТ СН'!$F$15</f>
        <v>158.30080007000001</v>
      </c>
      <c r="I165" s="36">
        <f>SUMIFS(СВЦЭМ!$E$33:$E$776,СВЦЭМ!$A$33:$A$776,$A165,СВЦЭМ!$B$33:$B$776,I$155)+'СЕТ СН'!$F$15</f>
        <v>153.10724488</v>
      </c>
      <c r="J165" s="36">
        <f>SUMIFS(СВЦЭМ!$E$33:$E$776,СВЦЭМ!$A$33:$A$776,$A165,СВЦЭМ!$B$33:$B$776,J$155)+'СЕТ СН'!$F$15</f>
        <v>143.71799658</v>
      </c>
      <c r="K165" s="36">
        <f>SUMIFS(СВЦЭМ!$E$33:$E$776,СВЦЭМ!$A$33:$A$776,$A165,СВЦЭМ!$B$33:$B$776,K$155)+'СЕТ СН'!$F$15</f>
        <v>128.55135949000001</v>
      </c>
      <c r="L165" s="36">
        <f>SUMIFS(СВЦЭМ!$E$33:$E$776,СВЦЭМ!$A$33:$A$776,$A165,СВЦЭМ!$B$33:$B$776,L$155)+'СЕТ СН'!$F$15</f>
        <v>115.78455178</v>
      </c>
      <c r="M165" s="36">
        <f>SUMIFS(СВЦЭМ!$E$33:$E$776,СВЦЭМ!$A$33:$A$776,$A165,СВЦЭМ!$B$33:$B$776,M$155)+'СЕТ СН'!$F$15</f>
        <v>117.57762991</v>
      </c>
      <c r="N165" s="36">
        <f>SUMIFS(СВЦЭМ!$E$33:$E$776,СВЦЭМ!$A$33:$A$776,$A165,СВЦЭМ!$B$33:$B$776,N$155)+'СЕТ СН'!$F$15</f>
        <v>119.51860972999999</v>
      </c>
      <c r="O165" s="36">
        <f>SUMIFS(СВЦЭМ!$E$33:$E$776,СВЦЭМ!$A$33:$A$776,$A165,СВЦЭМ!$B$33:$B$776,O$155)+'СЕТ СН'!$F$15</f>
        <v>119.14526198999999</v>
      </c>
      <c r="P165" s="36">
        <f>SUMIFS(СВЦЭМ!$E$33:$E$776,СВЦЭМ!$A$33:$A$776,$A165,СВЦЭМ!$B$33:$B$776,P$155)+'СЕТ СН'!$F$15</f>
        <v>120.79233302999999</v>
      </c>
      <c r="Q165" s="36">
        <f>SUMIFS(СВЦЭМ!$E$33:$E$776,СВЦЭМ!$A$33:$A$776,$A165,СВЦЭМ!$B$33:$B$776,Q$155)+'СЕТ СН'!$F$15</f>
        <v>122.16854099</v>
      </c>
      <c r="R165" s="36">
        <f>SUMIFS(СВЦЭМ!$E$33:$E$776,СВЦЭМ!$A$33:$A$776,$A165,СВЦЭМ!$B$33:$B$776,R$155)+'СЕТ СН'!$F$15</f>
        <v>122.20711267999999</v>
      </c>
      <c r="S165" s="36">
        <f>SUMIFS(СВЦЭМ!$E$33:$E$776,СВЦЭМ!$A$33:$A$776,$A165,СВЦЭМ!$B$33:$B$776,S$155)+'СЕТ СН'!$F$15</f>
        <v>123.05090735</v>
      </c>
      <c r="T165" s="36">
        <f>SUMIFS(СВЦЭМ!$E$33:$E$776,СВЦЭМ!$A$33:$A$776,$A165,СВЦЭМ!$B$33:$B$776,T$155)+'СЕТ СН'!$F$15</f>
        <v>122.15382935</v>
      </c>
      <c r="U165" s="36">
        <f>SUMIFS(СВЦЭМ!$E$33:$E$776,СВЦЭМ!$A$33:$A$776,$A165,СВЦЭМ!$B$33:$B$776,U$155)+'СЕТ СН'!$F$15</f>
        <v>120.1254225</v>
      </c>
      <c r="V165" s="36">
        <f>SUMIFS(СВЦЭМ!$E$33:$E$776,СВЦЭМ!$A$33:$A$776,$A165,СВЦЭМ!$B$33:$B$776,V$155)+'СЕТ СН'!$F$15</f>
        <v>119.26548544000001</v>
      </c>
      <c r="W165" s="36">
        <f>SUMIFS(СВЦЭМ!$E$33:$E$776,СВЦЭМ!$A$33:$A$776,$A165,СВЦЭМ!$B$33:$B$776,W$155)+'СЕТ СН'!$F$15</f>
        <v>119.63657606</v>
      </c>
      <c r="X165" s="36">
        <f>SUMIFS(СВЦЭМ!$E$33:$E$776,СВЦЭМ!$A$33:$A$776,$A165,СВЦЭМ!$B$33:$B$776,X$155)+'СЕТ СН'!$F$15</f>
        <v>126.67939896999999</v>
      </c>
      <c r="Y165" s="36">
        <f>SUMIFS(СВЦЭМ!$E$33:$E$776,СВЦЭМ!$A$33:$A$776,$A165,СВЦЭМ!$B$33:$B$776,Y$155)+'СЕТ СН'!$F$15</f>
        <v>143.48933038999999</v>
      </c>
    </row>
    <row r="166" spans="1:25" ht="15.75" x14ac:dyDescent="0.2">
      <c r="A166" s="35">
        <f t="shared" si="4"/>
        <v>43993</v>
      </c>
      <c r="B166" s="36">
        <f>SUMIFS(СВЦЭМ!$E$33:$E$776,СВЦЭМ!$A$33:$A$776,$A166,СВЦЭМ!$B$33:$B$776,B$155)+'СЕТ СН'!$F$15</f>
        <v>162.95704405000001</v>
      </c>
      <c r="C166" s="36">
        <f>SUMIFS(СВЦЭМ!$E$33:$E$776,СВЦЭМ!$A$33:$A$776,$A166,СВЦЭМ!$B$33:$B$776,C$155)+'СЕТ СН'!$F$15</f>
        <v>157.74532993</v>
      </c>
      <c r="D166" s="36">
        <f>SUMIFS(СВЦЭМ!$E$33:$E$776,СВЦЭМ!$A$33:$A$776,$A166,СВЦЭМ!$B$33:$B$776,D$155)+'СЕТ СН'!$F$15</f>
        <v>153.93889027</v>
      </c>
      <c r="E166" s="36">
        <f>SUMIFS(СВЦЭМ!$E$33:$E$776,СВЦЭМ!$A$33:$A$776,$A166,СВЦЭМ!$B$33:$B$776,E$155)+'СЕТ СН'!$F$15</f>
        <v>154.90660155</v>
      </c>
      <c r="F166" s="36">
        <f>SUMIFS(СВЦЭМ!$E$33:$E$776,СВЦЭМ!$A$33:$A$776,$A166,СВЦЭМ!$B$33:$B$776,F$155)+'СЕТ СН'!$F$15</f>
        <v>153.51639287</v>
      </c>
      <c r="G166" s="36">
        <f>SUMIFS(СВЦЭМ!$E$33:$E$776,СВЦЭМ!$A$33:$A$776,$A166,СВЦЭМ!$B$33:$B$776,G$155)+'СЕТ СН'!$F$15</f>
        <v>154.56429865000001</v>
      </c>
      <c r="H166" s="36">
        <f>SUMIFS(СВЦЭМ!$E$33:$E$776,СВЦЭМ!$A$33:$A$776,$A166,СВЦЭМ!$B$33:$B$776,H$155)+'СЕТ СН'!$F$15</f>
        <v>157.58548798000001</v>
      </c>
      <c r="I166" s="36">
        <f>SUMIFS(СВЦЭМ!$E$33:$E$776,СВЦЭМ!$A$33:$A$776,$A166,СВЦЭМ!$B$33:$B$776,I$155)+'СЕТ СН'!$F$15</f>
        <v>160.79421626000001</v>
      </c>
      <c r="J166" s="36">
        <f>SUMIFS(СВЦЭМ!$E$33:$E$776,СВЦЭМ!$A$33:$A$776,$A166,СВЦЭМ!$B$33:$B$776,J$155)+'СЕТ СН'!$F$15</f>
        <v>149.28780707999999</v>
      </c>
      <c r="K166" s="36">
        <f>SUMIFS(СВЦЭМ!$E$33:$E$776,СВЦЭМ!$A$33:$A$776,$A166,СВЦЭМ!$B$33:$B$776,K$155)+'СЕТ СН'!$F$15</f>
        <v>134.00662763</v>
      </c>
      <c r="L166" s="36">
        <f>SUMIFS(СВЦЭМ!$E$33:$E$776,СВЦЭМ!$A$33:$A$776,$A166,СВЦЭМ!$B$33:$B$776,L$155)+'СЕТ СН'!$F$15</f>
        <v>122.97866062</v>
      </c>
      <c r="M166" s="36">
        <f>SUMIFS(СВЦЭМ!$E$33:$E$776,СВЦЭМ!$A$33:$A$776,$A166,СВЦЭМ!$B$33:$B$776,M$155)+'СЕТ СН'!$F$15</f>
        <v>122.17218876</v>
      </c>
      <c r="N166" s="36">
        <f>SUMIFS(СВЦЭМ!$E$33:$E$776,СВЦЭМ!$A$33:$A$776,$A166,СВЦЭМ!$B$33:$B$776,N$155)+'СЕТ СН'!$F$15</f>
        <v>121.87053152</v>
      </c>
      <c r="O166" s="36">
        <f>SUMIFS(СВЦЭМ!$E$33:$E$776,СВЦЭМ!$A$33:$A$776,$A166,СВЦЭМ!$B$33:$B$776,O$155)+'СЕТ СН'!$F$15</f>
        <v>122.99308655</v>
      </c>
      <c r="P166" s="36">
        <f>SUMIFS(СВЦЭМ!$E$33:$E$776,СВЦЭМ!$A$33:$A$776,$A166,СВЦЭМ!$B$33:$B$776,P$155)+'СЕТ СН'!$F$15</f>
        <v>124.42415394</v>
      </c>
      <c r="Q166" s="36">
        <f>SUMIFS(СВЦЭМ!$E$33:$E$776,СВЦЭМ!$A$33:$A$776,$A166,СВЦЭМ!$B$33:$B$776,Q$155)+'СЕТ СН'!$F$15</f>
        <v>122.96258779</v>
      </c>
      <c r="R166" s="36">
        <f>SUMIFS(СВЦЭМ!$E$33:$E$776,СВЦЭМ!$A$33:$A$776,$A166,СВЦЭМ!$B$33:$B$776,R$155)+'СЕТ СН'!$F$15</f>
        <v>122.97414925</v>
      </c>
      <c r="S166" s="36">
        <f>SUMIFS(СВЦЭМ!$E$33:$E$776,СВЦЭМ!$A$33:$A$776,$A166,СВЦЭМ!$B$33:$B$776,S$155)+'СЕТ СН'!$F$15</f>
        <v>122.61275553</v>
      </c>
      <c r="T166" s="36">
        <f>SUMIFS(СВЦЭМ!$E$33:$E$776,СВЦЭМ!$A$33:$A$776,$A166,СВЦЭМ!$B$33:$B$776,T$155)+'СЕТ СН'!$F$15</f>
        <v>123.27016537999999</v>
      </c>
      <c r="U166" s="36">
        <f>SUMIFS(СВЦЭМ!$E$33:$E$776,СВЦЭМ!$A$33:$A$776,$A166,СВЦЭМ!$B$33:$B$776,U$155)+'СЕТ СН'!$F$15</f>
        <v>121.41215391999999</v>
      </c>
      <c r="V166" s="36">
        <f>SUMIFS(СВЦЭМ!$E$33:$E$776,СВЦЭМ!$A$33:$A$776,$A166,СВЦЭМ!$B$33:$B$776,V$155)+'СЕТ СН'!$F$15</f>
        <v>119.33395827</v>
      </c>
      <c r="W166" s="36">
        <f>SUMIFS(СВЦЭМ!$E$33:$E$776,СВЦЭМ!$A$33:$A$776,$A166,СВЦЭМ!$B$33:$B$776,W$155)+'СЕТ СН'!$F$15</f>
        <v>117.03894499</v>
      </c>
      <c r="X166" s="36">
        <f>SUMIFS(СВЦЭМ!$E$33:$E$776,СВЦЭМ!$A$33:$A$776,$A166,СВЦЭМ!$B$33:$B$776,X$155)+'СЕТ СН'!$F$15</f>
        <v>123.77062675000001</v>
      </c>
      <c r="Y166" s="36">
        <f>SUMIFS(СВЦЭМ!$E$33:$E$776,СВЦЭМ!$A$33:$A$776,$A166,СВЦЭМ!$B$33:$B$776,Y$155)+'СЕТ СН'!$F$15</f>
        <v>140.49495236999999</v>
      </c>
    </row>
    <row r="167" spans="1:25" ht="15.75" x14ac:dyDescent="0.2">
      <c r="A167" s="35">
        <f t="shared" si="4"/>
        <v>43994</v>
      </c>
      <c r="B167" s="36">
        <f>SUMIFS(СВЦЭМ!$E$33:$E$776,СВЦЭМ!$A$33:$A$776,$A167,СВЦЭМ!$B$33:$B$776,B$155)+'СЕТ СН'!$F$15</f>
        <v>151.23355204999999</v>
      </c>
      <c r="C167" s="36">
        <f>SUMIFS(СВЦЭМ!$E$33:$E$776,СВЦЭМ!$A$33:$A$776,$A167,СВЦЭМ!$B$33:$B$776,C$155)+'СЕТ СН'!$F$15</f>
        <v>160.16644227</v>
      </c>
      <c r="D167" s="36">
        <f>SUMIFS(СВЦЭМ!$E$33:$E$776,СВЦЭМ!$A$33:$A$776,$A167,СВЦЭМ!$B$33:$B$776,D$155)+'СЕТ СН'!$F$15</f>
        <v>159.64498184000001</v>
      </c>
      <c r="E167" s="36">
        <f>SUMIFS(СВЦЭМ!$E$33:$E$776,СВЦЭМ!$A$33:$A$776,$A167,СВЦЭМ!$B$33:$B$776,E$155)+'СЕТ СН'!$F$15</f>
        <v>156.78398061999999</v>
      </c>
      <c r="F167" s="36">
        <f>SUMIFS(СВЦЭМ!$E$33:$E$776,СВЦЭМ!$A$33:$A$776,$A167,СВЦЭМ!$B$33:$B$776,F$155)+'СЕТ СН'!$F$15</f>
        <v>155.52285031</v>
      </c>
      <c r="G167" s="36">
        <f>SUMIFS(СВЦЭМ!$E$33:$E$776,СВЦЭМ!$A$33:$A$776,$A167,СВЦЭМ!$B$33:$B$776,G$155)+'СЕТ СН'!$F$15</f>
        <v>157.25997616999999</v>
      </c>
      <c r="H167" s="36">
        <f>SUMIFS(СВЦЭМ!$E$33:$E$776,СВЦЭМ!$A$33:$A$776,$A167,СВЦЭМ!$B$33:$B$776,H$155)+'СЕТ СН'!$F$15</f>
        <v>159.74628709000001</v>
      </c>
      <c r="I167" s="36">
        <f>SUMIFS(СВЦЭМ!$E$33:$E$776,СВЦЭМ!$A$33:$A$776,$A167,СВЦЭМ!$B$33:$B$776,I$155)+'СЕТ СН'!$F$15</f>
        <v>155.69206124999999</v>
      </c>
      <c r="J167" s="36">
        <f>SUMIFS(СВЦЭМ!$E$33:$E$776,СВЦЭМ!$A$33:$A$776,$A167,СВЦЭМ!$B$33:$B$776,J$155)+'СЕТ СН'!$F$15</f>
        <v>145.30390084999999</v>
      </c>
      <c r="K167" s="36">
        <f>SUMIFS(СВЦЭМ!$E$33:$E$776,СВЦЭМ!$A$33:$A$776,$A167,СВЦЭМ!$B$33:$B$776,K$155)+'СЕТ СН'!$F$15</f>
        <v>126.49254295</v>
      </c>
      <c r="L167" s="36">
        <f>SUMIFS(СВЦЭМ!$E$33:$E$776,СВЦЭМ!$A$33:$A$776,$A167,СВЦЭМ!$B$33:$B$776,L$155)+'СЕТ СН'!$F$15</f>
        <v>115.27430169</v>
      </c>
      <c r="M167" s="36">
        <f>SUMIFS(СВЦЭМ!$E$33:$E$776,СВЦЭМ!$A$33:$A$776,$A167,СВЦЭМ!$B$33:$B$776,M$155)+'СЕТ СН'!$F$15</f>
        <v>114.46306328999999</v>
      </c>
      <c r="N167" s="36">
        <f>SUMIFS(СВЦЭМ!$E$33:$E$776,СВЦЭМ!$A$33:$A$776,$A167,СВЦЭМ!$B$33:$B$776,N$155)+'СЕТ СН'!$F$15</f>
        <v>118.48969846999999</v>
      </c>
      <c r="O167" s="36">
        <f>SUMIFS(СВЦЭМ!$E$33:$E$776,СВЦЭМ!$A$33:$A$776,$A167,СВЦЭМ!$B$33:$B$776,O$155)+'СЕТ СН'!$F$15</f>
        <v>120.34374526000001</v>
      </c>
      <c r="P167" s="36">
        <f>SUMIFS(СВЦЭМ!$E$33:$E$776,СВЦЭМ!$A$33:$A$776,$A167,СВЦЭМ!$B$33:$B$776,P$155)+'СЕТ СН'!$F$15</f>
        <v>121.02517394</v>
      </c>
      <c r="Q167" s="36">
        <f>SUMIFS(СВЦЭМ!$E$33:$E$776,СВЦЭМ!$A$33:$A$776,$A167,СВЦЭМ!$B$33:$B$776,Q$155)+'СЕТ СН'!$F$15</f>
        <v>118.76972222000001</v>
      </c>
      <c r="R167" s="36">
        <f>SUMIFS(СВЦЭМ!$E$33:$E$776,СВЦЭМ!$A$33:$A$776,$A167,СВЦЭМ!$B$33:$B$776,R$155)+'СЕТ СН'!$F$15</f>
        <v>118.02889845</v>
      </c>
      <c r="S167" s="36">
        <f>SUMIFS(СВЦЭМ!$E$33:$E$776,СВЦЭМ!$A$33:$A$776,$A167,СВЦЭМ!$B$33:$B$776,S$155)+'СЕТ СН'!$F$15</f>
        <v>118.77638598</v>
      </c>
      <c r="T167" s="36">
        <f>SUMIFS(СВЦЭМ!$E$33:$E$776,СВЦЭМ!$A$33:$A$776,$A167,СВЦЭМ!$B$33:$B$776,T$155)+'СЕТ СН'!$F$15</f>
        <v>120.65656511</v>
      </c>
      <c r="U167" s="36">
        <f>SUMIFS(СВЦЭМ!$E$33:$E$776,СВЦЭМ!$A$33:$A$776,$A167,СВЦЭМ!$B$33:$B$776,U$155)+'СЕТ СН'!$F$15</f>
        <v>119.20843290000001</v>
      </c>
      <c r="V167" s="36">
        <f>SUMIFS(СВЦЭМ!$E$33:$E$776,СВЦЭМ!$A$33:$A$776,$A167,СВЦЭМ!$B$33:$B$776,V$155)+'СЕТ СН'!$F$15</f>
        <v>116.27412809</v>
      </c>
      <c r="W167" s="36">
        <f>SUMIFS(СВЦЭМ!$E$33:$E$776,СВЦЭМ!$A$33:$A$776,$A167,СВЦЭМ!$B$33:$B$776,W$155)+'СЕТ СН'!$F$15</f>
        <v>114.05012961</v>
      </c>
      <c r="X167" s="36">
        <f>SUMIFS(СВЦЭМ!$E$33:$E$776,СВЦЭМ!$A$33:$A$776,$A167,СВЦЭМ!$B$33:$B$776,X$155)+'СЕТ СН'!$F$15</f>
        <v>120.33969150999999</v>
      </c>
      <c r="Y167" s="36">
        <f>SUMIFS(СВЦЭМ!$E$33:$E$776,СВЦЭМ!$A$33:$A$776,$A167,СВЦЭМ!$B$33:$B$776,Y$155)+'СЕТ СН'!$F$15</f>
        <v>138.17303108999999</v>
      </c>
    </row>
    <row r="168" spans="1:25" ht="15.75" x14ac:dyDescent="0.2">
      <c r="A168" s="35">
        <f t="shared" si="4"/>
        <v>43995</v>
      </c>
      <c r="B168" s="36">
        <f>SUMIFS(СВЦЭМ!$E$33:$E$776,СВЦЭМ!$A$33:$A$776,$A168,СВЦЭМ!$B$33:$B$776,B$155)+'СЕТ СН'!$F$15</f>
        <v>143.83629173</v>
      </c>
      <c r="C168" s="36">
        <f>SUMIFS(СВЦЭМ!$E$33:$E$776,СВЦЭМ!$A$33:$A$776,$A168,СВЦЭМ!$B$33:$B$776,C$155)+'СЕТ СН'!$F$15</f>
        <v>147.90658633999999</v>
      </c>
      <c r="D168" s="36">
        <f>SUMIFS(СВЦЭМ!$E$33:$E$776,СВЦЭМ!$A$33:$A$776,$A168,СВЦЭМ!$B$33:$B$776,D$155)+'СЕТ СН'!$F$15</f>
        <v>152.09494842999999</v>
      </c>
      <c r="E168" s="36">
        <f>SUMIFS(СВЦЭМ!$E$33:$E$776,СВЦЭМ!$A$33:$A$776,$A168,СВЦЭМ!$B$33:$B$776,E$155)+'СЕТ СН'!$F$15</f>
        <v>155.00921388</v>
      </c>
      <c r="F168" s="36">
        <f>SUMIFS(СВЦЭМ!$E$33:$E$776,СВЦЭМ!$A$33:$A$776,$A168,СВЦЭМ!$B$33:$B$776,F$155)+'СЕТ СН'!$F$15</f>
        <v>155.04482666999999</v>
      </c>
      <c r="G168" s="36">
        <f>SUMIFS(СВЦЭМ!$E$33:$E$776,СВЦЭМ!$A$33:$A$776,$A168,СВЦЭМ!$B$33:$B$776,G$155)+'СЕТ СН'!$F$15</f>
        <v>153.60010034000001</v>
      </c>
      <c r="H168" s="36">
        <f>SUMIFS(СВЦЭМ!$E$33:$E$776,СВЦЭМ!$A$33:$A$776,$A168,СВЦЭМ!$B$33:$B$776,H$155)+'СЕТ СН'!$F$15</f>
        <v>151.66704486</v>
      </c>
      <c r="I168" s="36">
        <f>SUMIFS(СВЦЭМ!$E$33:$E$776,СВЦЭМ!$A$33:$A$776,$A168,СВЦЭМ!$B$33:$B$776,I$155)+'СЕТ СН'!$F$15</f>
        <v>146.18164497999999</v>
      </c>
      <c r="J168" s="36">
        <f>SUMIFS(СВЦЭМ!$E$33:$E$776,СВЦЭМ!$A$33:$A$776,$A168,СВЦЭМ!$B$33:$B$776,J$155)+'СЕТ СН'!$F$15</f>
        <v>137.20048538</v>
      </c>
      <c r="K168" s="36">
        <f>SUMIFS(СВЦЭМ!$E$33:$E$776,СВЦЭМ!$A$33:$A$776,$A168,СВЦЭМ!$B$33:$B$776,K$155)+'СЕТ СН'!$F$15</f>
        <v>124.78436016000001</v>
      </c>
      <c r="L168" s="36">
        <f>SUMIFS(СВЦЭМ!$E$33:$E$776,СВЦЭМ!$A$33:$A$776,$A168,СВЦЭМ!$B$33:$B$776,L$155)+'СЕТ СН'!$F$15</f>
        <v>114.63991301</v>
      </c>
      <c r="M168" s="36">
        <f>SUMIFS(СВЦЭМ!$E$33:$E$776,СВЦЭМ!$A$33:$A$776,$A168,СВЦЭМ!$B$33:$B$776,M$155)+'СЕТ СН'!$F$15</f>
        <v>115.23072203</v>
      </c>
      <c r="N168" s="36">
        <f>SUMIFS(СВЦЭМ!$E$33:$E$776,СВЦЭМ!$A$33:$A$776,$A168,СВЦЭМ!$B$33:$B$776,N$155)+'СЕТ СН'!$F$15</f>
        <v>116.07023895</v>
      </c>
      <c r="O168" s="36">
        <f>SUMIFS(СВЦЭМ!$E$33:$E$776,СВЦЭМ!$A$33:$A$776,$A168,СВЦЭМ!$B$33:$B$776,O$155)+'СЕТ СН'!$F$15</f>
        <v>117.33753974</v>
      </c>
      <c r="P168" s="36">
        <f>SUMIFS(СВЦЭМ!$E$33:$E$776,СВЦЭМ!$A$33:$A$776,$A168,СВЦЭМ!$B$33:$B$776,P$155)+'СЕТ СН'!$F$15</f>
        <v>118.34260523</v>
      </c>
      <c r="Q168" s="36">
        <f>SUMIFS(СВЦЭМ!$E$33:$E$776,СВЦЭМ!$A$33:$A$776,$A168,СВЦЭМ!$B$33:$B$776,Q$155)+'СЕТ СН'!$F$15</f>
        <v>115.87256815000001</v>
      </c>
      <c r="R168" s="36">
        <f>SUMIFS(СВЦЭМ!$E$33:$E$776,СВЦЭМ!$A$33:$A$776,$A168,СВЦЭМ!$B$33:$B$776,R$155)+'СЕТ СН'!$F$15</f>
        <v>115.38270901</v>
      </c>
      <c r="S168" s="36">
        <f>SUMIFS(СВЦЭМ!$E$33:$E$776,СВЦЭМ!$A$33:$A$776,$A168,СВЦЭМ!$B$33:$B$776,S$155)+'СЕТ СН'!$F$15</f>
        <v>116.71640949</v>
      </c>
      <c r="T168" s="36">
        <f>SUMIFS(СВЦЭМ!$E$33:$E$776,СВЦЭМ!$A$33:$A$776,$A168,СВЦЭМ!$B$33:$B$776,T$155)+'СЕТ СН'!$F$15</f>
        <v>117.9504393</v>
      </c>
      <c r="U168" s="36">
        <f>SUMIFS(СВЦЭМ!$E$33:$E$776,СВЦЭМ!$A$33:$A$776,$A168,СВЦЭМ!$B$33:$B$776,U$155)+'СЕТ СН'!$F$15</f>
        <v>117.07512431000001</v>
      </c>
      <c r="V168" s="36">
        <f>SUMIFS(СВЦЭМ!$E$33:$E$776,СВЦЭМ!$A$33:$A$776,$A168,СВЦЭМ!$B$33:$B$776,V$155)+'СЕТ СН'!$F$15</f>
        <v>116.58920891</v>
      </c>
      <c r="W168" s="36">
        <f>SUMIFS(СВЦЭМ!$E$33:$E$776,СВЦЭМ!$A$33:$A$776,$A168,СВЦЭМ!$B$33:$B$776,W$155)+'СЕТ СН'!$F$15</f>
        <v>114.18626639</v>
      </c>
      <c r="X168" s="36">
        <f>SUMIFS(СВЦЭМ!$E$33:$E$776,СВЦЭМ!$A$33:$A$776,$A168,СВЦЭМ!$B$33:$B$776,X$155)+'СЕТ СН'!$F$15</f>
        <v>117.79943314</v>
      </c>
      <c r="Y168" s="36">
        <f>SUMIFS(СВЦЭМ!$E$33:$E$776,СВЦЭМ!$A$33:$A$776,$A168,СВЦЭМ!$B$33:$B$776,Y$155)+'СЕТ СН'!$F$15</f>
        <v>133.22859485000001</v>
      </c>
    </row>
    <row r="169" spans="1:25" ht="15.75" x14ac:dyDescent="0.2">
      <c r="A169" s="35">
        <f t="shared" si="4"/>
        <v>43996</v>
      </c>
      <c r="B169" s="36">
        <f>SUMIFS(СВЦЭМ!$E$33:$E$776,СВЦЭМ!$A$33:$A$776,$A169,СВЦЭМ!$B$33:$B$776,B$155)+'СЕТ СН'!$F$15</f>
        <v>151.71700908</v>
      </c>
      <c r="C169" s="36">
        <f>SUMIFS(СВЦЭМ!$E$33:$E$776,СВЦЭМ!$A$33:$A$776,$A169,СВЦЭМ!$B$33:$B$776,C$155)+'СЕТ СН'!$F$15</f>
        <v>156.42138693000001</v>
      </c>
      <c r="D169" s="36">
        <f>SUMIFS(СВЦЭМ!$E$33:$E$776,СВЦЭМ!$A$33:$A$776,$A169,СВЦЭМ!$B$33:$B$776,D$155)+'СЕТ СН'!$F$15</f>
        <v>153.75971429000001</v>
      </c>
      <c r="E169" s="36">
        <f>SUMIFS(СВЦЭМ!$E$33:$E$776,СВЦЭМ!$A$33:$A$776,$A169,СВЦЭМ!$B$33:$B$776,E$155)+'СЕТ СН'!$F$15</f>
        <v>152.32894182000001</v>
      </c>
      <c r="F169" s="36">
        <f>SUMIFS(СВЦЭМ!$E$33:$E$776,СВЦЭМ!$A$33:$A$776,$A169,СВЦЭМ!$B$33:$B$776,F$155)+'СЕТ СН'!$F$15</f>
        <v>151.12601799999999</v>
      </c>
      <c r="G169" s="36">
        <f>SUMIFS(СВЦЭМ!$E$33:$E$776,СВЦЭМ!$A$33:$A$776,$A169,СВЦЭМ!$B$33:$B$776,G$155)+'СЕТ СН'!$F$15</f>
        <v>152.86921427999999</v>
      </c>
      <c r="H169" s="36">
        <f>SUMIFS(СВЦЭМ!$E$33:$E$776,СВЦЭМ!$A$33:$A$776,$A169,СВЦЭМ!$B$33:$B$776,H$155)+'СЕТ СН'!$F$15</f>
        <v>151.77029067999999</v>
      </c>
      <c r="I169" s="36">
        <f>SUMIFS(СВЦЭМ!$E$33:$E$776,СВЦЭМ!$A$33:$A$776,$A169,СВЦЭМ!$B$33:$B$776,I$155)+'СЕТ СН'!$F$15</f>
        <v>154.84669183</v>
      </c>
      <c r="J169" s="36">
        <f>SUMIFS(СВЦЭМ!$E$33:$E$776,СВЦЭМ!$A$33:$A$776,$A169,СВЦЭМ!$B$33:$B$776,J$155)+'СЕТ СН'!$F$15</f>
        <v>144.68894835</v>
      </c>
      <c r="K169" s="36">
        <f>SUMIFS(СВЦЭМ!$E$33:$E$776,СВЦЭМ!$A$33:$A$776,$A169,СВЦЭМ!$B$33:$B$776,K$155)+'СЕТ СН'!$F$15</f>
        <v>124.03012968</v>
      </c>
      <c r="L169" s="36">
        <f>SUMIFS(СВЦЭМ!$E$33:$E$776,СВЦЭМ!$A$33:$A$776,$A169,СВЦЭМ!$B$33:$B$776,L$155)+'СЕТ СН'!$F$15</f>
        <v>111.05251749</v>
      </c>
      <c r="M169" s="36">
        <f>SUMIFS(СВЦЭМ!$E$33:$E$776,СВЦЭМ!$A$33:$A$776,$A169,СВЦЭМ!$B$33:$B$776,M$155)+'СЕТ СН'!$F$15</f>
        <v>110.78641872999999</v>
      </c>
      <c r="N169" s="36">
        <f>SUMIFS(СВЦЭМ!$E$33:$E$776,СВЦЭМ!$A$33:$A$776,$A169,СВЦЭМ!$B$33:$B$776,N$155)+'СЕТ СН'!$F$15</f>
        <v>112.12982791</v>
      </c>
      <c r="O169" s="36">
        <f>SUMIFS(СВЦЭМ!$E$33:$E$776,СВЦЭМ!$A$33:$A$776,$A169,СВЦЭМ!$B$33:$B$776,O$155)+'СЕТ СН'!$F$15</f>
        <v>111.71256511999999</v>
      </c>
      <c r="P169" s="36">
        <f>SUMIFS(СВЦЭМ!$E$33:$E$776,СВЦЭМ!$A$33:$A$776,$A169,СВЦЭМ!$B$33:$B$776,P$155)+'СЕТ СН'!$F$15</f>
        <v>111.36503232</v>
      </c>
      <c r="Q169" s="36">
        <f>SUMIFS(СВЦЭМ!$E$33:$E$776,СВЦЭМ!$A$33:$A$776,$A169,СВЦЭМ!$B$33:$B$776,Q$155)+'СЕТ СН'!$F$15</f>
        <v>108.99321413</v>
      </c>
      <c r="R169" s="36">
        <f>SUMIFS(СВЦЭМ!$E$33:$E$776,СВЦЭМ!$A$33:$A$776,$A169,СВЦЭМ!$B$33:$B$776,R$155)+'СЕТ СН'!$F$15</f>
        <v>107.81310415</v>
      </c>
      <c r="S169" s="36">
        <f>SUMIFS(СВЦЭМ!$E$33:$E$776,СВЦЭМ!$A$33:$A$776,$A169,СВЦЭМ!$B$33:$B$776,S$155)+'СЕТ СН'!$F$15</f>
        <v>109.74803728000001</v>
      </c>
      <c r="T169" s="36">
        <f>SUMIFS(СВЦЭМ!$E$33:$E$776,СВЦЭМ!$A$33:$A$776,$A169,СВЦЭМ!$B$33:$B$776,T$155)+'СЕТ СН'!$F$15</f>
        <v>108.28298746</v>
      </c>
      <c r="U169" s="36">
        <f>SUMIFS(СВЦЭМ!$E$33:$E$776,СВЦЭМ!$A$33:$A$776,$A169,СВЦЭМ!$B$33:$B$776,U$155)+'СЕТ СН'!$F$15</f>
        <v>106.19699816000001</v>
      </c>
      <c r="V169" s="36">
        <f>SUMIFS(СВЦЭМ!$E$33:$E$776,СВЦЭМ!$A$33:$A$776,$A169,СВЦЭМ!$B$33:$B$776,V$155)+'СЕТ СН'!$F$15</f>
        <v>103.54808692</v>
      </c>
      <c r="W169" s="36">
        <f>SUMIFS(СВЦЭМ!$E$33:$E$776,СВЦЭМ!$A$33:$A$776,$A169,СВЦЭМ!$B$33:$B$776,W$155)+'СЕТ СН'!$F$15</f>
        <v>102.94376047</v>
      </c>
      <c r="X169" s="36">
        <f>SUMIFS(СВЦЭМ!$E$33:$E$776,СВЦЭМ!$A$33:$A$776,$A169,СВЦЭМ!$B$33:$B$776,X$155)+'СЕТ СН'!$F$15</f>
        <v>111.19435522000001</v>
      </c>
      <c r="Y169" s="36">
        <f>SUMIFS(СВЦЭМ!$E$33:$E$776,СВЦЭМ!$A$33:$A$776,$A169,СВЦЭМ!$B$33:$B$776,Y$155)+'СЕТ СН'!$F$15</f>
        <v>131.65498349000001</v>
      </c>
    </row>
    <row r="170" spans="1:25" ht="15.75" x14ac:dyDescent="0.2">
      <c r="A170" s="35">
        <f t="shared" si="4"/>
        <v>43997</v>
      </c>
      <c r="B170" s="36">
        <f>SUMIFS(СВЦЭМ!$E$33:$E$776,СВЦЭМ!$A$33:$A$776,$A170,СВЦЭМ!$B$33:$B$776,B$155)+'СЕТ СН'!$F$15</f>
        <v>144.45140517999999</v>
      </c>
      <c r="C170" s="36">
        <f>SUMIFS(СВЦЭМ!$E$33:$E$776,СВЦЭМ!$A$33:$A$776,$A170,СВЦЭМ!$B$33:$B$776,C$155)+'СЕТ СН'!$F$15</f>
        <v>150.52340978999999</v>
      </c>
      <c r="D170" s="36">
        <f>SUMIFS(СВЦЭМ!$E$33:$E$776,СВЦЭМ!$A$33:$A$776,$A170,СВЦЭМ!$B$33:$B$776,D$155)+'СЕТ СН'!$F$15</f>
        <v>154.84575316999999</v>
      </c>
      <c r="E170" s="36">
        <f>SUMIFS(СВЦЭМ!$E$33:$E$776,СВЦЭМ!$A$33:$A$776,$A170,СВЦЭМ!$B$33:$B$776,E$155)+'СЕТ СН'!$F$15</f>
        <v>155.48842851000001</v>
      </c>
      <c r="F170" s="36">
        <f>SUMIFS(СВЦЭМ!$E$33:$E$776,СВЦЭМ!$A$33:$A$776,$A170,СВЦЭМ!$B$33:$B$776,F$155)+'СЕТ СН'!$F$15</f>
        <v>154.02089336</v>
      </c>
      <c r="G170" s="36">
        <f>SUMIFS(СВЦЭМ!$E$33:$E$776,СВЦЭМ!$A$33:$A$776,$A170,СВЦЭМ!$B$33:$B$776,G$155)+'СЕТ СН'!$F$15</f>
        <v>155.89141387999999</v>
      </c>
      <c r="H170" s="36">
        <f>SUMIFS(СВЦЭМ!$E$33:$E$776,СВЦЭМ!$A$33:$A$776,$A170,СВЦЭМ!$B$33:$B$776,H$155)+'СЕТ СН'!$F$15</f>
        <v>151.98737202000001</v>
      </c>
      <c r="I170" s="36">
        <f>SUMIFS(СВЦЭМ!$E$33:$E$776,СВЦЭМ!$A$33:$A$776,$A170,СВЦЭМ!$B$33:$B$776,I$155)+'СЕТ СН'!$F$15</f>
        <v>145.90343515000001</v>
      </c>
      <c r="J170" s="36">
        <f>SUMIFS(СВЦЭМ!$E$33:$E$776,СВЦЭМ!$A$33:$A$776,$A170,СВЦЭМ!$B$33:$B$776,J$155)+'СЕТ СН'!$F$15</f>
        <v>133.70119466</v>
      </c>
      <c r="K170" s="36">
        <f>SUMIFS(СВЦЭМ!$E$33:$E$776,СВЦЭМ!$A$33:$A$776,$A170,СВЦЭМ!$B$33:$B$776,K$155)+'СЕТ СН'!$F$15</f>
        <v>121.32721297000001</v>
      </c>
      <c r="L170" s="36">
        <f>SUMIFS(СВЦЭМ!$E$33:$E$776,СВЦЭМ!$A$33:$A$776,$A170,СВЦЭМ!$B$33:$B$776,L$155)+'СЕТ СН'!$F$15</f>
        <v>113.930335</v>
      </c>
      <c r="M170" s="36">
        <f>SUMIFS(СВЦЭМ!$E$33:$E$776,СВЦЭМ!$A$33:$A$776,$A170,СВЦЭМ!$B$33:$B$776,M$155)+'СЕТ СН'!$F$15</f>
        <v>116.62598744</v>
      </c>
      <c r="N170" s="36">
        <f>SUMIFS(СВЦЭМ!$E$33:$E$776,СВЦЭМ!$A$33:$A$776,$A170,СВЦЭМ!$B$33:$B$776,N$155)+'СЕТ СН'!$F$15</f>
        <v>117.10419494999999</v>
      </c>
      <c r="O170" s="36">
        <f>SUMIFS(СВЦЭМ!$E$33:$E$776,СВЦЭМ!$A$33:$A$776,$A170,СВЦЭМ!$B$33:$B$776,O$155)+'СЕТ СН'!$F$15</f>
        <v>119.69430799</v>
      </c>
      <c r="P170" s="36">
        <f>SUMIFS(СВЦЭМ!$E$33:$E$776,СВЦЭМ!$A$33:$A$776,$A170,СВЦЭМ!$B$33:$B$776,P$155)+'СЕТ СН'!$F$15</f>
        <v>121.36974478</v>
      </c>
      <c r="Q170" s="36">
        <f>SUMIFS(СВЦЭМ!$E$33:$E$776,СВЦЭМ!$A$33:$A$776,$A170,СВЦЭМ!$B$33:$B$776,Q$155)+'СЕТ СН'!$F$15</f>
        <v>120.17811202</v>
      </c>
      <c r="R170" s="36">
        <f>SUMIFS(СВЦЭМ!$E$33:$E$776,СВЦЭМ!$A$33:$A$776,$A170,СВЦЭМ!$B$33:$B$776,R$155)+'СЕТ СН'!$F$15</f>
        <v>119.99194596</v>
      </c>
      <c r="S170" s="36">
        <f>SUMIFS(СВЦЭМ!$E$33:$E$776,СВЦЭМ!$A$33:$A$776,$A170,СВЦЭМ!$B$33:$B$776,S$155)+'СЕТ СН'!$F$15</f>
        <v>119.59297286</v>
      </c>
      <c r="T170" s="36">
        <f>SUMIFS(СВЦЭМ!$E$33:$E$776,СВЦЭМ!$A$33:$A$776,$A170,СВЦЭМ!$B$33:$B$776,T$155)+'СЕТ СН'!$F$15</f>
        <v>119.35952574</v>
      </c>
      <c r="U170" s="36">
        <f>SUMIFS(СВЦЭМ!$E$33:$E$776,СВЦЭМ!$A$33:$A$776,$A170,СВЦЭМ!$B$33:$B$776,U$155)+'СЕТ СН'!$F$15</f>
        <v>118.13137128</v>
      </c>
      <c r="V170" s="36">
        <f>SUMIFS(СВЦЭМ!$E$33:$E$776,СВЦЭМ!$A$33:$A$776,$A170,СВЦЭМ!$B$33:$B$776,V$155)+'СЕТ СН'!$F$15</f>
        <v>114.98925829</v>
      </c>
      <c r="W170" s="36">
        <f>SUMIFS(СВЦЭМ!$E$33:$E$776,СВЦЭМ!$A$33:$A$776,$A170,СВЦЭМ!$B$33:$B$776,W$155)+'СЕТ СН'!$F$15</f>
        <v>111.0302899</v>
      </c>
      <c r="X170" s="36">
        <f>SUMIFS(СВЦЭМ!$E$33:$E$776,СВЦЭМ!$A$33:$A$776,$A170,СВЦЭМ!$B$33:$B$776,X$155)+'СЕТ СН'!$F$15</f>
        <v>115.29753275</v>
      </c>
      <c r="Y170" s="36">
        <f>SUMIFS(СВЦЭМ!$E$33:$E$776,СВЦЭМ!$A$33:$A$776,$A170,СВЦЭМ!$B$33:$B$776,Y$155)+'СЕТ СН'!$F$15</f>
        <v>132.61057088000001</v>
      </c>
    </row>
    <row r="171" spans="1:25" ht="15.75" x14ac:dyDescent="0.2">
      <c r="A171" s="35">
        <f t="shared" si="4"/>
        <v>43998</v>
      </c>
      <c r="B171" s="36">
        <f>SUMIFS(СВЦЭМ!$E$33:$E$776,СВЦЭМ!$A$33:$A$776,$A171,СВЦЭМ!$B$33:$B$776,B$155)+'СЕТ СН'!$F$15</f>
        <v>151.44080572999999</v>
      </c>
      <c r="C171" s="36">
        <f>SUMIFS(СВЦЭМ!$E$33:$E$776,СВЦЭМ!$A$33:$A$776,$A171,СВЦЭМ!$B$33:$B$776,C$155)+'СЕТ СН'!$F$15</f>
        <v>157.24431075000001</v>
      </c>
      <c r="D171" s="36">
        <f>SUMIFS(СВЦЭМ!$E$33:$E$776,СВЦЭМ!$A$33:$A$776,$A171,СВЦЭМ!$B$33:$B$776,D$155)+'СЕТ СН'!$F$15</f>
        <v>160.50528348</v>
      </c>
      <c r="E171" s="36">
        <f>SUMIFS(СВЦЭМ!$E$33:$E$776,СВЦЭМ!$A$33:$A$776,$A171,СВЦЭМ!$B$33:$B$776,E$155)+'СЕТ СН'!$F$15</f>
        <v>159.21933060000001</v>
      </c>
      <c r="F171" s="36">
        <f>SUMIFS(СВЦЭМ!$E$33:$E$776,СВЦЭМ!$A$33:$A$776,$A171,СВЦЭМ!$B$33:$B$776,F$155)+'СЕТ СН'!$F$15</f>
        <v>158.8131751</v>
      </c>
      <c r="G171" s="36">
        <f>SUMIFS(СВЦЭМ!$E$33:$E$776,СВЦЭМ!$A$33:$A$776,$A171,СВЦЭМ!$B$33:$B$776,G$155)+'СЕТ СН'!$F$15</f>
        <v>160.18354159</v>
      </c>
      <c r="H171" s="36">
        <f>SUMIFS(СВЦЭМ!$E$33:$E$776,СВЦЭМ!$A$33:$A$776,$A171,СВЦЭМ!$B$33:$B$776,H$155)+'СЕТ СН'!$F$15</f>
        <v>161.25553054</v>
      </c>
      <c r="I171" s="36">
        <f>SUMIFS(СВЦЭМ!$E$33:$E$776,СВЦЭМ!$A$33:$A$776,$A171,СВЦЭМ!$B$33:$B$776,I$155)+'СЕТ СН'!$F$15</f>
        <v>153.11787906999999</v>
      </c>
      <c r="J171" s="36">
        <f>SUMIFS(СВЦЭМ!$E$33:$E$776,СВЦЭМ!$A$33:$A$776,$A171,СВЦЭМ!$B$33:$B$776,J$155)+'СЕТ СН'!$F$15</f>
        <v>142.6932521</v>
      </c>
      <c r="K171" s="36">
        <f>SUMIFS(СВЦЭМ!$E$33:$E$776,СВЦЭМ!$A$33:$A$776,$A171,СВЦЭМ!$B$33:$B$776,K$155)+'СЕТ СН'!$F$15</f>
        <v>127.96339257</v>
      </c>
      <c r="L171" s="36">
        <f>SUMIFS(СВЦЭМ!$E$33:$E$776,СВЦЭМ!$A$33:$A$776,$A171,СВЦЭМ!$B$33:$B$776,L$155)+'СЕТ СН'!$F$15</f>
        <v>119.10358391</v>
      </c>
      <c r="M171" s="36">
        <f>SUMIFS(СВЦЭМ!$E$33:$E$776,СВЦЭМ!$A$33:$A$776,$A171,СВЦЭМ!$B$33:$B$776,M$155)+'СЕТ СН'!$F$15</f>
        <v>118.82817932</v>
      </c>
      <c r="N171" s="36">
        <f>SUMIFS(СВЦЭМ!$E$33:$E$776,СВЦЭМ!$A$33:$A$776,$A171,СВЦЭМ!$B$33:$B$776,N$155)+'СЕТ СН'!$F$15</f>
        <v>119.52350299</v>
      </c>
      <c r="O171" s="36">
        <f>SUMIFS(СВЦЭМ!$E$33:$E$776,СВЦЭМ!$A$33:$A$776,$A171,СВЦЭМ!$B$33:$B$776,O$155)+'СЕТ СН'!$F$15</f>
        <v>121.22477438</v>
      </c>
      <c r="P171" s="36">
        <f>SUMIFS(СВЦЭМ!$E$33:$E$776,СВЦЭМ!$A$33:$A$776,$A171,СВЦЭМ!$B$33:$B$776,P$155)+'СЕТ СН'!$F$15</f>
        <v>120.83277251</v>
      </c>
      <c r="Q171" s="36">
        <f>SUMIFS(СВЦЭМ!$E$33:$E$776,СВЦЭМ!$A$33:$A$776,$A171,СВЦЭМ!$B$33:$B$776,Q$155)+'СЕТ СН'!$F$15</f>
        <v>121.70070194</v>
      </c>
      <c r="R171" s="36">
        <f>SUMIFS(СВЦЭМ!$E$33:$E$776,СВЦЭМ!$A$33:$A$776,$A171,СВЦЭМ!$B$33:$B$776,R$155)+'СЕТ СН'!$F$15</f>
        <v>121.34820173999999</v>
      </c>
      <c r="S171" s="36">
        <f>SUMIFS(СВЦЭМ!$E$33:$E$776,СВЦЭМ!$A$33:$A$776,$A171,СВЦЭМ!$B$33:$B$776,S$155)+'СЕТ СН'!$F$15</f>
        <v>121.53497341000001</v>
      </c>
      <c r="T171" s="36">
        <f>SUMIFS(СВЦЭМ!$E$33:$E$776,СВЦЭМ!$A$33:$A$776,$A171,СВЦЭМ!$B$33:$B$776,T$155)+'СЕТ СН'!$F$15</f>
        <v>120.5617491</v>
      </c>
      <c r="U171" s="36">
        <f>SUMIFS(СВЦЭМ!$E$33:$E$776,СВЦЭМ!$A$33:$A$776,$A171,СВЦЭМ!$B$33:$B$776,U$155)+'СЕТ СН'!$F$15</f>
        <v>118.98715934000001</v>
      </c>
      <c r="V171" s="36">
        <f>SUMIFS(СВЦЭМ!$E$33:$E$776,СВЦЭМ!$A$33:$A$776,$A171,СВЦЭМ!$B$33:$B$776,V$155)+'СЕТ СН'!$F$15</f>
        <v>112.08230285</v>
      </c>
      <c r="W171" s="36">
        <f>SUMIFS(СВЦЭМ!$E$33:$E$776,СВЦЭМ!$A$33:$A$776,$A171,СВЦЭМ!$B$33:$B$776,W$155)+'СЕТ СН'!$F$15</f>
        <v>112.25840723</v>
      </c>
      <c r="X171" s="36">
        <f>SUMIFS(СВЦЭМ!$E$33:$E$776,СВЦЭМ!$A$33:$A$776,$A171,СВЦЭМ!$B$33:$B$776,X$155)+'СЕТ СН'!$F$15</f>
        <v>122.12965595999999</v>
      </c>
      <c r="Y171" s="36">
        <f>SUMIFS(СВЦЭМ!$E$33:$E$776,СВЦЭМ!$A$33:$A$776,$A171,СВЦЭМ!$B$33:$B$776,Y$155)+'СЕТ СН'!$F$15</f>
        <v>135.53331724</v>
      </c>
    </row>
    <row r="172" spans="1:25" ht="15.75" x14ac:dyDescent="0.2">
      <c r="A172" s="35">
        <f t="shared" si="4"/>
        <v>43999</v>
      </c>
      <c r="B172" s="36">
        <f>SUMIFS(СВЦЭМ!$E$33:$E$776,СВЦЭМ!$A$33:$A$776,$A172,СВЦЭМ!$B$33:$B$776,B$155)+'СЕТ СН'!$F$15</f>
        <v>157.27097943000001</v>
      </c>
      <c r="C172" s="36">
        <f>SUMIFS(СВЦЭМ!$E$33:$E$776,СВЦЭМ!$A$33:$A$776,$A172,СВЦЭМ!$B$33:$B$776,C$155)+'СЕТ СН'!$F$15</f>
        <v>164.43123120999999</v>
      </c>
      <c r="D172" s="36">
        <f>SUMIFS(СВЦЭМ!$E$33:$E$776,СВЦЭМ!$A$33:$A$776,$A172,СВЦЭМ!$B$33:$B$776,D$155)+'СЕТ СН'!$F$15</f>
        <v>160.65090178</v>
      </c>
      <c r="E172" s="36">
        <f>SUMIFS(СВЦЭМ!$E$33:$E$776,СВЦЭМ!$A$33:$A$776,$A172,СВЦЭМ!$B$33:$B$776,E$155)+'СЕТ СН'!$F$15</f>
        <v>158.41262444</v>
      </c>
      <c r="F172" s="36">
        <f>SUMIFS(СВЦЭМ!$E$33:$E$776,СВЦЭМ!$A$33:$A$776,$A172,СВЦЭМ!$B$33:$B$776,F$155)+'СЕТ СН'!$F$15</f>
        <v>157.27559063000001</v>
      </c>
      <c r="G172" s="36">
        <f>SUMIFS(СВЦЭМ!$E$33:$E$776,СВЦЭМ!$A$33:$A$776,$A172,СВЦЭМ!$B$33:$B$776,G$155)+'СЕТ СН'!$F$15</f>
        <v>159.03968846999999</v>
      </c>
      <c r="H172" s="36">
        <f>SUMIFS(СВЦЭМ!$E$33:$E$776,СВЦЭМ!$A$33:$A$776,$A172,СВЦЭМ!$B$33:$B$776,H$155)+'СЕТ СН'!$F$15</f>
        <v>164.61426397</v>
      </c>
      <c r="I172" s="36">
        <f>SUMIFS(СВЦЭМ!$E$33:$E$776,СВЦЭМ!$A$33:$A$776,$A172,СВЦЭМ!$B$33:$B$776,I$155)+'СЕТ СН'!$F$15</f>
        <v>160.27354976999999</v>
      </c>
      <c r="J172" s="36">
        <f>SUMIFS(СВЦЭМ!$E$33:$E$776,СВЦЭМ!$A$33:$A$776,$A172,СВЦЭМ!$B$33:$B$776,J$155)+'СЕТ СН'!$F$15</f>
        <v>149.88092807999999</v>
      </c>
      <c r="K172" s="36">
        <f>SUMIFS(СВЦЭМ!$E$33:$E$776,СВЦЭМ!$A$33:$A$776,$A172,СВЦЭМ!$B$33:$B$776,K$155)+'СЕТ СН'!$F$15</f>
        <v>131.76145167999999</v>
      </c>
      <c r="L172" s="36">
        <f>SUMIFS(СВЦЭМ!$E$33:$E$776,СВЦЭМ!$A$33:$A$776,$A172,СВЦЭМ!$B$33:$B$776,L$155)+'СЕТ СН'!$F$15</f>
        <v>118.34862454</v>
      </c>
      <c r="M172" s="36">
        <f>SUMIFS(СВЦЭМ!$E$33:$E$776,СВЦЭМ!$A$33:$A$776,$A172,СВЦЭМ!$B$33:$B$776,M$155)+'СЕТ СН'!$F$15</f>
        <v>116.24996999</v>
      </c>
      <c r="N172" s="36">
        <f>SUMIFS(СВЦЭМ!$E$33:$E$776,СВЦЭМ!$A$33:$A$776,$A172,СВЦЭМ!$B$33:$B$776,N$155)+'СЕТ СН'!$F$15</f>
        <v>116.94093103</v>
      </c>
      <c r="O172" s="36">
        <f>SUMIFS(СВЦЭМ!$E$33:$E$776,СВЦЭМ!$A$33:$A$776,$A172,СВЦЭМ!$B$33:$B$776,O$155)+'СЕТ СН'!$F$15</f>
        <v>119.30505649</v>
      </c>
      <c r="P172" s="36">
        <f>SUMIFS(СВЦЭМ!$E$33:$E$776,СВЦЭМ!$A$33:$A$776,$A172,СВЦЭМ!$B$33:$B$776,P$155)+'СЕТ СН'!$F$15</f>
        <v>121.87045852</v>
      </c>
      <c r="Q172" s="36">
        <f>SUMIFS(СВЦЭМ!$E$33:$E$776,СВЦЭМ!$A$33:$A$776,$A172,СВЦЭМ!$B$33:$B$776,Q$155)+'СЕТ СН'!$F$15</f>
        <v>120.13923312</v>
      </c>
      <c r="R172" s="36">
        <f>SUMIFS(СВЦЭМ!$E$33:$E$776,СВЦЭМ!$A$33:$A$776,$A172,СВЦЭМ!$B$33:$B$776,R$155)+'СЕТ СН'!$F$15</f>
        <v>119.3684389</v>
      </c>
      <c r="S172" s="36">
        <f>SUMIFS(СВЦЭМ!$E$33:$E$776,СВЦЭМ!$A$33:$A$776,$A172,СВЦЭМ!$B$33:$B$776,S$155)+'СЕТ СН'!$F$15</f>
        <v>119.72430124</v>
      </c>
      <c r="T172" s="36">
        <f>SUMIFS(СВЦЭМ!$E$33:$E$776,СВЦЭМ!$A$33:$A$776,$A172,СВЦЭМ!$B$33:$B$776,T$155)+'СЕТ СН'!$F$15</f>
        <v>121.64797615000001</v>
      </c>
      <c r="U172" s="36">
        <f>SUMIFS(СВЦЭМ!$E$33:$E$776,СВЦЭМ!$A$33:$A$776,$A172,СВЦЭМ!$B$33:$B$776,U$155)+'СЕТ СН'!$F$15</f>
        <v>118.79237668</v>
      </c>
      <c r="V172" s="36">
        <f>SUMIFS(СВЦЭМ!$E$33:$E$776,СВЦЭМ!$A$33:$A$776,$A172,СВЦЭМ!$B$33:$B$776,V$155)+'СЕТ СН'!$F$15</f>
        <v>117.54394834999999</v>
      </c>
      <c r="W172" s="36">
        <f>SUMIFS(СВЦЭМ!$E$33:$E$776,СВЦЭМ!$A$33:$A$776,$A172,СВЦЭМ!$B$33:$B$776,W$155)+'СЕТ СН'!$F$15</f>
        <v>118.54764622</v>
      </c>
      <c r="X172" s="36">
        <f>SUMIFS(СВЦЭМ!$E$33:$E$776,СВЦЭМ!$A$33:$A$776,$A172,СВЦЭМ!$B$33:$B$776,X$155)+'СЕТ СН'!$F$15</f>
        <v>126.95810409000001</v>
      </c>
      <c r="Y172" s="36">
        <f>SUMIFS(СВЦЭМ!$E$33:$E$776,СВЦЭМ!$A$33:$A$776,$A172,СВЦЭМ!$B$33:$B$776,Y$155)+'СЕТ СН'!$F$15</f>
        <v>142.09345328000001</v>
      </c>
    </row>
    <row r="173" spans="1:25" ht="15.75" x14ac:dyDescent="0.2">
      <c r="A173" s="35">
        <f t="shared" si="4"/>
        <v>44000</v>
      </c>
      <c r="B173" s="36">
        <f>SUMIFS(СВЦЭМ!$E$33:$E$776,СВЦЭМ!$A$33:$A$776,$A173,СВЦЭМ!$B$33:$B$776,B$155)+'СЕТ СН'!$F$15</f>
        <v>136.14560026999999</v>
      </c>
      <c r="C173" s="36">
        <f>SUMIFS(СВЦЭМ!$E$33:$E$776,СВЦЭМ!$A$33:$A$776,$A173,СВЦЭМ!$B$33:$B$776,C$155)+'СЕТ СН'!$F$15</f>
        <v>132.03661163999999</v>
      </c>
      <c r="D173" s="36">
        <f>SUMIFS(СВЦЭМ!$E$33:$E$776,СВЦЭМ!$A$33:$A$776,$A173,СВЦЭМ!$B$33:$B$776,D$155)+'СЕТ СН'!$F$15</f>
        <v>137.16215801000001</v>
      </c>
      <c r="E173" s="36">
        <f>SUMIFS(СВЦЭМ!$E$33:$E$776,СВЦЭМ!$A$33:$A$776,$A173,СВЦЭМ!$B$33:$B$776,E$155)+'СЕТ СН'!$F$15</f>
        <v>139.46262003000001</v>
      </c>
      <c r="F173" s="36">
        <f>SUMIFS(СВЦЭМ!$E$33:$E$776,СВЦЭМ!$A$33:$A$776,$A173,СВЦЭМ!$B$33:$B$776,F$155)+'СЕТ СН'!$F$15</f>
        <v>139.25627761000001</v>
      </c>
      <c r="G173" s="36">
        <f>SUMIFS(СВЦЭМ!$E$33:$E$776,СВЦЭМ!$A$33:$A$776,$A173,СВЦЭМ!$B$33:$B$776,G$155)+'СЕТ СН'!$F$15</f>
        <v>160.25144908999999</v>
      </c>
      <c r="H173" s="36">
        <f>SUMIFS(СВЦЭМ!$E$33:$E$776,СВЦЭМ!$A$33:$A$776,$A173,СВЦЭМ!$B$33:$B$776,H$155)+'СЕТ СН'!$F$15</f>
        <v>152.98067648</v>
      </c>
      <c r="I173" s="36">
        <f>SUMIFS(СВЦЭМ!$E$33:$E$776,СВЦЭМ!$A$33:$A$776,$A173,СВЦЭМ!$B$33:$B$776,I$155)+'СЕТ СН'!$F$15</f>
        <v>151.87293561000001</v>
      </c>
      <c r="J173" s="36">
        <f>SUMIFS(СВЦЭМ!$E$33:$E$776,СВЦЭМ!$A$33:$A$776,$A173,СВЦЭМ!$B$33:$B$776,J$155)+'СЕТ СН'!$F$15</f>
        <v>152.56180164</v>
      </c>
      <c r="K173" s="36">
        <f>SUMIFS(СВЦЭМ!$E$33:$E$776,СВЦЭМ!$A$33:$A$776,$A173,СВЦЭМ!$B$33:$B$776,K$155)+'СЕТ СН'!$F$15</f>
        <v>137.13344651</v>
      </c>
      <c r="L173" s="36">
        <f>SUMIFS(СВЦЭМ!$E$33:$E$776,СВЦЭМ!$A$33:$A$776,$A173,СВЦЭМ!$B$33:$B$776,L$155)+'СЕТ СН'!$F$15</f>
        <v>126.45892468</v>
      </c>
      <c r="M173" s="36">
        <f>SUMIFS(СВЦЭМ!$E$33:$E$776,СВЦЭМ!$A$33:$A$776,$A173,СВЦЭМ!$B$33:$B$776,M$155)+'СЕТ СН'!$F$15</f>
        <v>123.91308256000001</v>
      </c>
      <c r="N173" s="36">
        <f>SUMIFS(СВЦЭМ!$E$33:$E$776,СВЦЭМ!$A$33:$A$776,$A173,СВЦЭМ!$B$33:$B$776,N$155)+'СЕТ СН'!$F$15</f>
        <v>126.48453489000001</v>
      </c>
      <c r="O173" s="36">
        <f>SUMIFS(СВЦЭМ!$E$33:$E$776,СВЦЭМ!$A$33:$A$776,$A173,СВЦЭМ!$B$33:$B$776,O$155)+'СЕТ СН'!$F$15</f>
        <v>129.17304558999999</v>
      </c>
      <c r="P173" s="36">
        <f>SUMIFS(СВЦЭМ!$E$33:$E$776,СВЦЭМ!$A$33:$A$776,$A173,СВЦЭМ!$B$33:$B$776,P$155)+'СЕТ СН'!$F$15</f>
        <v>127.9331236</v>
      </c>
      <c r="Q173" s="36">
        <f>SUMIFS(СВЦЭМ!$E$33:$E$776,СВЦЭМ!$A$33:$A$776,$A173,СВЦЭМ!$B$33:$B$776,Q$155)+'СЕТ СН'!$F$15</f>
        <v>128.76759573000001</v>
      </c>
      <c r="R173" s="36">
        <f>SUMIFS(СВЦЭМ!$E$33:$E$776,СВЦЭМ!$A$33:$A$776,$A173,СВЦЭМ!$B$33:$B$776,R$155)+'СЕТ СН'!$F$15</f>
        <v>127.84497035</v>
      </c>
      <c r="S173" s="36">
        <f>SUMIFS(СВЦЭМ!$E$33:$E$776,СВЦЭМ!$A$33:$A$776,$A173,СВЦЭМ!$B$33:$B$776,S$155)+'СЕТ СН'!$F$15</f>
        <v>130.03860273999999</v>
      </c>
      <c r="T173" s="36">
        <f>SUMIFS(СВЦЭМ!$E$33:$E$776,СВЦЭМ!$A$33:$A$776,$A173,СВЦЭМ!$B$33:$B$776,T$155)+'СЕТ СН'!$F$15</f>
        <v>129.11460041999999</v>
      </c>
      <c r="U173" s="36">
        <f>SUMIFS(СВЦЭМ!$E$33:$E$776,СВЦЭМ!$A$33:$A$776,$A173,СВЦЭМ!$B$33:$B$776,U$155)+'СЕТ СН'!$F$15</f>
        <v>128.83200133</v>
      </c>
      <c r="V173" s="36">
        <f>SUMIFS(СВЦЭМ!$E$33:$E$776,СВЦЭМ!$A$33:$A$776,$A173,СВЦЭМ!$B$33:$B$776,V$155)+'СЕТ СН'!$F$15</f>
        <v>126.11815480999999</v>
      </c>
      <c r="W173" s="36">
        <f>SUMIFS(СВЦЭМ!$E$33:$E$776,СВЦЭМ!$A$33:$A$776,$A173,СВЦЭМ!$B$33:$B$776,W$155)+'СЕТ СН'!$F$15</f>
        <v>124.93675524</v>
      </c>
      <c r="X173" s="36">
        <f>SUMIFS(СВЦЭМ!$E$33:$E$776,СВЦЭМ!$A$33:$A$776,$A173,СВЦЭМ!$B$33:$B$776,X$155)+'СЕТ СН'!$F$15</f>
        <v>133.10393034000001</v>
      </c>
      <c r="Y173" s="36">
        <f>SUMIFS(СВЦЭМ!$E$33:$E$776,СВЦЭМ!$A$33:$A$776,$A173,СВЦЭМ!$B$33:$B$776,Y$155)+'СЕТ СН'!$F$15</f>
        <v>135.25757719000001</v>
      </c>
    </row>
    <row r="174" spans="1:25" ht="15.75" x14ac:dyDescent="0.2">
      <c r="A174" s="35">
        <f t="shared" si="4"/>
        <v>44001</v>
      </c>
      <c r="B174" s="36">
        <f>SUMIFS(СВЦЭМ!$E$33:$E$776,СВЦЭМ!$A$33:$A$776,$A174,СВЦЭМ!$B$33:$B$776,B$155)+'СЕТ СН'!$F$15</f>
        <v>155.03566044999999</v>
      </c>
      <c r="C174" s="36">
        <f>SUMIFS(СВЦЭМ!$E$33:$E$776,СВЦЭМ!$A$33:$A$776,$A174,СВЦЭМ!$B$33:$B$776,C$155)+'СЕТ СН'!$F$15</f>
        <v>161.53782670999999</v>
      </c>
      <c r="D174" s="36">
        <f>SUMIFS(СВЦЭМ!$E$33:$E$776,СВЦЭМ!$A$33:$A$776,$A174,СВЦЭМ!$B$33:$B$776,D$155)+'СЕТ СН'!$F$15</f>
        <v>162.68849274999999</v>
      </c>
      <c r="E174" s="36">
        <f>SUMIFS(СВЦЭМ!$E$33:$E$776,СВЦЭМ!$A$33:$A$776,$A174,СВЦЭМ!$B$33:$B$776,E$155)+'СЕТ СН'!$F$15</f>
        <v>160.87930428999999</v>
      </c>
      <c r="F174" s="36">
        <f>SUMIFS(СВЦЭМ!$E$33:$E$776,СВЦЭМ!$A$33:$A$776,$A174,СВЦЭМ!$B$33:$B$776,F$155)+'СЕТ СН'!$F$15</f>
        <v>159.81266041999999</v>
      </c>
      <c r="G174" s="36">
        <f>SUMIFS(СВЦЭМ!$E$33:$E$776,СВЦЭМ!$A$33:$A$776,$A174,СВЦЭМ!$B$33:$B$776,G$155)+'СЕТ СН'!$F$15</f>
        <v>161.31640933</v>
      </c>
      <c r="H174" s="36">
        <f>SUMIFS(СВЦЭМ!$E$33:$E$776,СВЦЭМ!$A$33:$A$776,$A174,СВЦЭМ!$B$33:$B$776,H$155)+'СЕТ СН'!$F$15</f>
        <v>164.52872360000001</v>
      </c>
      <c r="I174" s="36">
        <f>SUMIFS(СВЦЭМ!$E$33:$E$776,СВЦЭМ!$A$33:$A$776,$A174,СВЦЭМ!$B$33:$B$776,I$155)+'СЕТ СН'!$F$15</f>
        <v>162.26596497</v>
      </c>
      <c r="J174" s="36">
        <f>SUMIFS(СВЦЭМ!$E$33:$E$776,СВЦЭМ!$A$33:$A$776,$A174,СВЦЭМ!$B$33:$B$776,J$155)+'СЕТ СН'!$F$15</f>
        <v>144.13545864</v>
      </c>
      <c r="K174" s="36">
        <f>SUMIFS(СВЦЭМ!$E$33:$E$776,СВЦЭМ!$A$33:$A$776,$A174,СВЦЭМ!$B$33:$B$776,K$155)+'СЕТ СН'!$F$15</f>
        <v>126.83023989</v>
      </c>
      <c r="L174" s="36">
        <f>SUMIFS(СВЦЭМ!$E$33:$E$776,СВЦЭМ!$A$33:$A$776,$A174,СВЦЭМ!$B$33:$B$776,L$155)+'СЕТ СН'!$F$15</f>
        <v>117.79771805</v>
      </c>
      <c r="M174" s="36">
        <f>SUMIFS(СВЦЭМ!$E$33:$E$776,СВЦЭМ!$A$33:$A$776,$A174,СВЦЭМ!$B$33:$B$776,M$155)+'СЕТ СН'!$F$15</f>
        <v>117.63566629</v>
      </c>
      <c r="N174" s="36">
        <f>SUMIFS(СВЦЭМ!$E$33:$E$776,СВЦЭМ!$A$33:$A$776,$A174,СВЦЭМ!$B$33:$B$776,N$155)+'СЕТ СН'!$F$15</f>
        <v>118.22256452000001</v>
      </c>
      <c r="O174" s="36">
        <f>SUMIFS(СВЦЭМ!$E$33:$E$776,СВЦЭМ!$A$33:$A$776,$A174,СВЦЭМ!$B$33:$B$776,O$155)+'СЕТ СН'!$F$15</f>
        <v>121.32572847</v>
      </c>
      <c r="P174" s="36">
        <f>SUMIFS(СВЦЭМ!$E$33:$E$776,СВЦЭМ!$A$33:$A$776,$A174,СВЦЭМ!$B$33:$B$776,P$155)+'СЕТ СН'!$F$15</f>
        <v>119.30403079</v>
      </c>
      <c r="Q174" s="36">
        <f>SUMIFS(СВЦЭМ!$E$33:$E$776,СВЦЭМ!$A$33:$A$776,$A174,СВЦЭМ!$B$33:$B$776,Q$155)+'СЕТ СН'!$F$15</f>
        <v>120.40668214</v>
      </c>
      <c r="R174" s="36">
        <f>SUMIFS(СВЦЭМ!$E$33:$E$776,СВЦЭМ!$A$33:$A$776,$A174,СВЦЭМ!$B$33:$B$776,R$155)+'СЕТ СН'!$F$15</f>
        <v>119.57766461</v>
      </c>
      <c r="S174" s="36">
        <f>SUMIFS(СВЦЭМ!$E$33:$E$776,СВЦЭМ!$A$33:$A$776,$A174,СВЦЭМ!$B$33:$B$776,S$155)+'СЕТ СН'!$F$15</f>
        <v>123.80858099</v>
      </c>
      <c r="T174" s="36">
        <f>SUMIFS(СВЦЭМ!$E$33:$E$776,СВЦЭМ!$A$33:$A$776,$A174,СВЦЭМ!$B$33:$B$776,T$155)+'СЕТ СН'!$F$15</f>
        <v>122.93648641999999</v>
      </c>
      <c r="U174" s="36">
        <f>SUMIFS(СВЦЭМ!$E$33:$E$776,СВЦЭМ!$A$33:$A$776,$A174,СВЦЭМ!$B$33:$B$776,U$155)+'СЕТ СН'!$F$15</f>
        <v>121.27047528</v>
      </c>
      <c r="V174" s="36">
        <f>SUMIFS(СВЦЭМ!$E$33:$E$776,СВЦЭМ!$A$33:$A$776,$A174,СВЦЭМ!$B$33:$B$776,V$155)+'СЕТ СН'!$F$15</f>
        <v>118.17877147999999</v>
      </c>
      <c r="W174" s="36">
        <f>SUMIFS(СВЦЭМ!$E$33:$E$776,СВЦЭМ!$A$33:$A$776,$A174,СВЦЭМ!$B$33:$B$776,W$155)+'СЕТ СН'!$F$15</f>
        <v>118.35801677000001</v>
      </c>
      <c r="X174" s="36">
        <f>SUMIFS(СВЦЭМ!$E$33:$E$776,СВЦЭМ!$A$33:$A$776,$A174,СВЦЭМ!$B$33:$B$776,X$155)+'СЕТ СН'!$F$15</f>
        <v>127.22186481</v>
      </c>
      <c r="Y174" s="36">
        <f>SUMIFS(СВЦЭМ!$E$33:$E$776,СВЦЭМ!$A$33:$A$776,$A174,СВЦЭМ!$B$33:$B$776,Y$155)+'СЕТ СН'!$F$15</f>
        <v>142.39416206999999</v>
      </c>
    </row>
    <row r="175" spans="1:25" ht="15.75" x14ac:dyDescent="0.2">
      <c r="A175" s="35">
        <f t="shared" si="4"/>
        <v>44002</v>
      </c>
      <c r="B175" s="36">
        <f>SUMIFS(СВЦЭМ!$E$33:$E$776,СВЦЭМ!$A$33:$A$776,$A175,СВЦЭМ!$B$33:$B$776,B$155)+'СЕТ СН'!$F$15</f>
        <v>153.33871095000001</v>
      </c>
      <c r="C175" s="36">
        <f>SUMIFS(СВЦЭМ!$E$33:$E$776,СВЦЭМ!$A$33:$A$776,$A175,СВЦЭМ!$B$33:$B$776,C$155)+'СЕТ СН'!$F$15</f>
        <v>158.47991937</v>
      </c>
      <c r="D175" s="36">
        <f>SUMIFS(СВЦЭМ!$E$33:$E$776,СВЦЭМ!$A$33:$A$776,$A175,СВЦЭМ!$B$33:$B$776,D$155)+'СЕТ СН'!$F$15</f>
        <v>159.49429968000001</v>
      </c>
      <c r="E175" s="36">
        <f>SUMIFS(СВЦЭМ!$E$33:$E$776,СВЦЭМ!$A$33:$A$776,$A175,СВЦЭМ!$B$33:$B$776,E$155)+'СЕТ СН'!$F$15</f>
        <v>158.33964437</v>
      </c>
      <c r="F175" s="36">
        <f>SUMIFS(СВЦЭМ!$E$33:$E$776,СВЦЭМ!$A$33:$A$776,$A175,СВЦЭМ!$B$33:$B$776,F$155)+'СЕТ СН'!$F$15</f>
        <v>156.48208969999999</v>
      </c>
      <c r="G175" s="36">
        <f>SUMIFS(СВЦЭМ!$E$33:$E$776,СВЦЭМ!$A$33:$A$776,$A175,СВЦЭМ!$B$33:$B$776,G$155)+'СЕТ СН'!$F$15</f>
        <v>157.31290233999999</v>
      </c>
      <c r="H175" s="36">
        <f>SUMIFS(СВЦЭМ!$E$33:$E$776,СВЦЭМ!$A$33:$A$776,$A175,СВЦЭМ!$B$33:$B$776,H$155)+'СЕТ СН'!$F$15</f>
        <v>158.54884150999999</v>
      </c>
      <c r="I175" s="36">
        <f>SUMIFS(СВЦЭМ!$E$33:$E$776,СВЦЭМ!$A$33:$A$776,$A175,СВЦЭМ!$B$33:$B$776,I$155)+'СЕТ СН'!$F$15</f>
        <v>154.90606682999999</v>
      </c>
      <c r="J175" s="36">
        <f>SUMIFS(СВЦЭМ!$E$33:$E$776,СВЦЭМ!$A$33:$A$776,$A175,СВЦЭМ!$B$33:$B$776,J$155)+'СЕТ СН'!$F$15</f>
        <v>135.77154023</v>
      </c>
      <c r="K175" s="36">
        <f>SUMIFS(СВЦЭМ!$E$33:$E$776,СВЦЭМ!$A$33:$A$776,$A175,СВЦЭМ!$B$33:$B$776,K$155)+'СЕТ СН'!$F$15</f>
        <v>122.87586562</v>
      </c>
      <c r="L175" s="36">
        <f>SUMIFS(СВЦЭМ!$E$33:$E$776,СВЦЭМ!$A$33:$A$776,$A175,СВЦЭМ!$B$33:$B$776,L$155)+'СЕТ СН'!$F$15</f>
        <v>116.64587142000001</v>
      </c>
      <c r="M175" s="36">
        <f>SUMIFS(СВЦЭМ!$E$33:$E$776,СВЦЭМ!$A$33:$A$776,$A175,СВЦЭМ!$B$33:$B$776,M$155)+'СЕТ СН'!$F$15</f>
        <v>116.62194057000001</v>
      </c>
      <c r="N175" s="36">
        <f>SUMIFS(СВЦЭМ!$E$33:$E$776,СВЦЭМ!$A$33:$A$776,$A175,СВЦЭМ!$B$33:$B$776,N$155)+'СЕТ СН'!$F$15</f>
        <v>117.33850645</v>
      </c>
      <c r="O175" s="36">
        <f>SUMIFS(СВЦЭМ!$E$33:$E$776,СВЦЭМ!$A$33:$A$776,$A175,СВЦЭМ!$B$33:$B$776,O$155)+'СЕТ СН'!$F$15</f>
        <v>119.71942854</v>
      </c>
      <c r="P175" s="36">
        <f>SUMIFS(СВЦЭМ!$E$33:$E$776,СВЦЭМ!$A$33:$A$776,$A175,СВЦЭМ!$B$33:$B$776,P$155)+'СЕТ СН'!$F$15</f>
        <v>115.25844665</v>
      </c>
      <c r="Q175" s="36">
        <f>SUMIFS(СВЦЭМ!$E$33:$E$776,СВЦЭМ!$A$33:$A$776,$A175,СВЦЭМ!$B$33:$B$776,Q$155)+'СЕТ СН'!$F$15</f>
        <v>117.10718592000001</v>
      </c>
      <c r="R175" s="36">
        <f>SUMIFS(СВЦЭМ!$E$33:$E$776,СВЦЭМ!$A$33:$A$776,$A175,СВЦЭМ!$B$33:$B$776,R$155)+'СЕТ СН'!$F$15</f>
        <v>116.80628296</v>
      </c>
      <c r="S175" s="36">
        <f>SUMIFS(СВЦЭМ!$E$33:$E$776,СВЦЭМ!$A$33:$A$776,$A175,СВЦЭМ!$B$33:$B$776,S$155)+'СЕТ СН'!$F$15</f>
        <v>120.99947112</v>
      </c>
      <c r="T175" s="36">
        <f>SUMIFS(СВЦЭМ!$E$33:$E$776,СВЦЭМ!$A$33:$A$776,$A175,СВЦЭМ!$B$33:$B$776,T$155)+'СЕТ СН'!$F$15</f>
        <v>120.10727978</v>
      </c>
      <c r="U175" s="36">
        <f>SUMIFS(СВЦЭМ!$E$33:$E$776,СВЦЭМ!$A$33:$A$776,$A175,СВЦЭМ!$B$33:$B$776,U$155)+'СЕТ СН'!$F$15</f>
        <v>117.17424977</v>
      </c>
      <c r="V175" s="36">
        <f>SUMIFS(СВЦЭМ!$E$33:$E$776,СВЦЭМ!$A$33:$A$776,$A175,СВЦЭМ!$B$33:$B$776,V$155)+'СЕТ СН'!$F$15</f>
        <v>113.70947608</v>
      </c>
      <c r="W175" s="36">
        <f>SUMIFS(СВЦЭМ!$E$33:$E$776,СВЦЭМ!$A$33:$A$776,$A175,СВЦЭМ!$B$33:$B$776,W$155)+'СЕТ СН'!$F$15</f>
        <v>117.43508249</v>
      </c>
      <c r="X175" s="36">
        <f>SUMIFS(СВЦЭМ!$E$33:$E$776,СВЦЭМ!$A$33:$A$776,$A175,СВЦЭМ!$B$33:$B$776,X$155)+'СЕТ СН'!$F$15</f>
        <v>126.69714721</v>
      </c>
      <c r="Y175" s="36">
        <f>SUMIFS(СВЦЭМ!$E$33:$E$776,СВЦЭМ!$A$33:$A$776,$A175,СВЦЭМ!$B$33:$B$776,Y$155)+'СЕТ СН'!$F$15</f>
        <v>137.56573650999999</v>
      </c>
    </row>
    <row r="176" spans="1:25" ht="15.75" x14ac:dyDescent="0.2">
      <c r="A176" s="35">
        <f t="shared" si="4"/>
        <v>44003</v>
      </c>
      <c r="B176" s="36">
        <f>SUMIFS(СВЦЭМ!$E$33:$E$776,СВЦЭМ!$A$33:$A$776,$A176,СВЦЭМ!$B$33:$B$776,B$155)+'СЕТ СН'!$F$15</f>
        <v>149.60862449000001</v>
      </c>
      <c r="C176" s="36">
        <f>SUMIFS(СВЦЭМ!$E$33:$E$776,СВЦЭМ!$A$33:$A$776,$A176,СВЦЭМ!$B$33:$B$776,C$155)+'СЕТ СН'!$F$15</f>
        <v>156.12785817</v>
      </c>
      <c r="D176" s="36">
        <f>SUMIFS(СВЦЭМ!$E$33:$E$776,СВЦЭМ!$A$33:$A$776,$A176,СВЦЭМ!$B$33:$B$776,D$155)+'СЕТ СН'!$F$15</f>
        <v>162.36383470000001</v>
      </c>
      <c r="E176" s="36">
        <f>SUMIFS(СВЦЭМ!$E$33:$E$776,СВЦЭМ!$A$33:$A$776,$A176,СВЦЭМ!$B$33:$B$776,E$155)+'СЕТ СН'!$F$15</f>
        <v>166.6324544</v>
      </c>
      <c r="F176" s="36">
        <f>SUMIFS(СВЦЭМ!$E$33:$E$776,СВЦЭМ!$A$33:$A$776,$A176,СВЦЭМ!$B$33:$B$776,F$155)+'СЕТ СН'!$F$15</f>
        <v>165.41569959</v>
      </c>
      <c r="G176" s="36">
        <f>SUMIFS(СВЦЭМ!$E$33:$E$776,СВЦЭМ!$A$33:$A$776,$A176,СВЦЭМ!$B$33:$B$776,G$155)+'СЕТ СН'!$F$15</f>
        <v>164.69219021000001</v>
      </c>
      <c r="H176" s="36">
        <f>SUMIFS(СВЦЭМ!$E$33:$E$776,СВЦЭМ!$A$33:$A$776,$A176,СВЦЭМ!$B$33:$B$776,H$155)+'СЕТ СН'!$F$15</f>
        <v>160.12826214</v>
      </c>
      <c r="I176" s="36">
        <f>SUMIFS(СВЦЭМ!$E$33:$E$776,СВЦЭМ!$A$33:$A$776,$A176,СВЦЭМ!$B$33:$B$776,I$155)+'СЕТ СН'!$F$15</f>
        <v>156.61609730999999</v>
      </c>
      <c r="J176" s="36">
        <f>SUMIFS(СВЦЭМ!$E$33:$E$776,СВЦЭМ!$A$33:$A$776,$A176,СВЦЭМ!$B$33:$B$776,J$155)+'СЕТ СН'!$F$15</f>
        <v>147.55009792000001</v>
      </c>
      <c r="K176" s="36">
        <f>SUMIFS(СВЦЭМ!$E$33:$E$776,СВЦЭМ!$A$33:$A$776,$A176,СВЦЭМ!$B$33:$B$776,K$155)+'СЕТ СН'!$F$15</f>
        <v>134.64769865</v>
      </c>
      <c r="L176" s="36">
        <f>SUMIFS(СВЦЭМ!$E$33:$E$776,СВЦЭМ!$A$33:$A$776,$A176,СВЦЭМ!$B$33:$B$776,L$155)+'СЕТ СН'!$F$15</f>
        <v>122.81454404</v>
      </c>
      <c r="M176" s="36">
        <f>SUMIFS(СВЦЭМ!$E$33:$E$776,СВЦЭМ!$A$33:$A$776,$A176,СВЦЭМ!$B$33:$B$776,M$155)+'СЕТ СН'!$F$15</f>
        <v>110.96127711</v>
      </c>
      <c r="N176" s="36">
        <f>SUMIFS(СВЦЭМ!$E$33:$E$776,СВЦЭМ!$A$33:$A$776,$A176,СВЦЭМ!$B$33:$B$776,N$155)+'СЕТ СН'!$F$15</f>
        <v>109.62139418</v>
      </c>
      <c r="O176" s="36">
        <f>SUMIFS(СВЦЭМ!$E$33:$E$776,СВЦЭМ!$A$33:$A$776,$A176,СВЦЭМ!$B$33:$B$776,O$155)+'СЕТ СН'!$F$15</f>
        <v>108.81987553</v>
      </c>
      <c r="P176" s="36">
        <f>SUMIFS(СВЦЭМ!$E$33:$E$776,СВЦЭМ!$A$33:$A$776,$A176,СВЦЭМ!$B$33:$B$776,P$155)+'СЕТ СН'!$F$15</f>
        <v>108.64793444999999</v>
      </c>
      <c r="Q176" s="36">
        <f>SUMIFS(СВЦЭМ!$E$33:$E$776,СВЦЭМ!$A$33:$A$776,$A176,СВЦЭМ!$B$33:$B$776,Q$155)+'СЕТ СН'!$F$15</f>
        <v>109.20312771</v>
      </c>
      <c r="R176" s="36">
        <f>SUMIFS(СВЦЭМ!$E$33:$E$776,СВЦЭМ!$A$33:$A$776,$A176,СВЦЭМ!$B$33:$B$776,R$155)+'СЕТ СН'!$F$15</f>
        <v>109.05714728</v>
      </c>
      <c r="S176" s="36">
        <f>SUMIFS(СВЦЭМ!$E$33:$E$776,СВЦЭМ!$A$33:$A$776,$A176,СВЦЭМ!$B$33:$B$776,S$155)+'СЕТ СН'!$F$15</f>
        <v>110.24656881999999</v>
      </c>
      <c r="T176" s="36">
        <f>SUMIFS(СВЦЭМ!$E$33:$E$776,СВЦЭМ!$A$33:$A$776,$A176,СВЦЭМ!$B$33:$B$776,T$155)+'СЕТ СН'!$F$15</f>
        <v>111.79377737999999</v>
      </c>
      <c r="U176" s="36">
        <f>SUMIFS(СВЦЭМ!$E$33:$E$776,СВЦЭМ!$A$33:$A$776,$A176,СВЦЭМ!$B$33:$B$776,U$155)+'СЕТ СН'!$F$15</f>
        <v>111.17270314</v>
      </c>
      <c r="V176" s="36">
        <f>SUMIFS(СВЦЭМ!$E$33:$E$776,СВЦЭМ!$A$33:$A$776,$A176,СВЦЭМ!$B$33:$B$776,V$155)+'СЕТ СН'!$F$15</f>
        <v>108.05615939</v>
      </c>
      <c r="W176" s="36">
        <f>SUMIFS(СВЦЭМ!$E$33:$E$776,СВЦЭМ!$A$33:$A$776,$A176,СВЦЭМ!$B$33:$B$776,W$155)+'СЕТ СН'!$F$15</f>
        <v>108.82695871999999</v>
      </c>
      <c r="X176" s="36">
        <f>SUMIFS(СВЦЭМ!$E$33:$E$776,СВЦЭМ!$A$33:$A$776,$A176,СВЦЭМ!$B$33:$B$776,X$155)+'СЕТ СН'!$F$15</f>
        <v>118.01866642</v>
      </c>
      <c r="Y176" s="36">
        <f>SUMIFS(СВЦЭМ!$E$33:$E$776,СВЦЭМ!$A$33:$A$776,$A176,СВЦЭМ!$B$33:$B$776,Y$155)+'СЕТ СН'!$F$15</f>
        <v>141.71159016999999</v>
      </c>
    </row>
    <row r="177" spans="1:27" ht="15.75" x14ac:dyDescent="0.2">
      <c r="A177" s="35">
        <f t="shared" si="4"/>
        <v>44004</v>
      </c>
      <c r="B177" s="36">
        <f>SUMIFS(СВЦЭМ!$E$33:$E$776,СВЦЭМ!$A$33:$A$776,$A177,СВЦЭМ!$B$33:$B$776,B$155)+'СЕТ СН'!$F$15</f>
        <v>153.56983943</v>
      </c>
      <c r="C177" s="36">
        <f>SUMIFS(СВЦЭМ!$E$33:$E$776,СВЦЭМ!$A$33:$A$776,$A177,СВЦЭМ!$B$33:$B$776,C$155)+'СЕТ СН'!$F$15</f>
        <v>155.21776152999999</v>
      </c>
      <c r="D177" s="36">
        <f>SUMIFS(СВЦЭМ!$E$33:$E$776,СВЦЭМ!$A$33:$A$776,$A177,СВЦЭМ!$B$33:$B$776,D$155)+'СЕТ СН'!$F$15</f>
        <v>154.49697359999999</v>
      </c>
      <c r="E177" s="36">
        <f>SUMIFS(СВЦЭМ!$E$33:$E$776,СВЦЭМ!$A$33:$A$776,$A177,СВЦЭМ!$B$33:$B$776,E$155)+'СЕТ СН'!$F$15</f>
        <v>154.68850961000001</v>
      </c>
      <c r="F177" s="36">
        <f>SUMIFS(СВЦЭМ!$E$33:$E$776,СВЦЭМ!$A$33:$A$776,$A177,СВЦЭМ!$B$33:$B$776,F$155)+'СЕТ СН'!$F$15</f>
        <v>153.47078513</v>
      </c>
      <c r="G177" s="36">
        <f>SUMIFS(СВЦЭМ!$E$33:$E$776,СВЦЭМ!$A$33:$A$776,$A177,СВЦЭМ!$B$33:$B$776,G$155)+'СЕТ СН'!$F$15</f>
        <v>153.79196891000001</v>
      </c>
      <c r="H177" s="36">
        <f>SUMIFS(СВЦЭМ!$E$33:$E$776,СВЦЭМ!$A$33:$A$776,$A177,СВЦЭМ!$B$33:$B$776,H$155)+'СЕТ СН'!$F$15</f>
        <v>154.52540422999999</v>
      </c>
      <c r="I177" s="36">
        <f>SUMIFS(СВЦЭМ!$E$33:$E$776,СВЦЭМ!$A$33:$A$776,$A177,СВЦЭМ!$B$33:$B$776,I$155)+'СЕТ СН'!$F$15</f>
        <v>155.41713447000001</v>
      </c>
      <c r="J177" s="36">
        <f>SUMIFS(СВЦЭМ!$E$33:$E$776,СВЦЭМ!$A$33:$A$776,$A177,СВЦЭМ!$B$33:$B$776,J$155)+'СЕТ СН'!$F$15</f>
        <v>142.42228401</v>
      </c>
      <c r="K177" s="36">
        <f>SUMIFS(СВЦЭМ!$E$33:$E$776,СВЦЭМ!$A$33:$A$776,$A177,СВЦЭМ!$B$33:$B$776,K$155)+'СЕТ СН'!$F$15</f>
        <v>128.59337060999999</v>
      </c>
      <c r="L177" s="36">
        <f>SUMIFS(СВЦЭМ!$E$33:$E$776,СВЦЭМ!$A$33:$A$776,$A177,СВЦЭМ!$B$33:$B$776,L$155)+'СЕТ СН'!$F$15</f>
        <v>118.88187854</v>
      </c>
      <c r="M177" s="36">
        <f>SUMIFS(СВЦЭМ!$E$33:$E$776,СВЦЭМ!$A$33:$A$776,$A177,СВЦЭМ!$B$33:$B$776,M$155)+'СЕТ СН'!$F$15</f>
        <v>117.8679917</v>
      </c>
      <c r="N177" s="36">
        <f>SUMIFS(СВЦЭМ!$E$33:$E$776,СВЦЭМ!$A$33:$A$776,$A177,СВЦЭМ!$B$33:$B$776,N$155)+'СЕТ СН'!$F$15</f>
        <v>118.05203838</v>
      </c>
      <c r="O177" s="36">
        <f>SUMIFS(СВЦЭМ!$E$33:$E$776,СВЦЭМ!$A$33:$A$776,$A177,СВЦЭМ!$B$33:$B$776,O$155)+'СЕТ СН'!$F$15</f>
        <v>119.76749284</v>
      </c>
      <c r="P177" s="36">
        <f>SUMIFS(СВЦЭМ!$E$33:$E$776,СВЦЭМ!$A$33:$A$776,$A177,СВЦЭМ!$B$33:$B$776,P$155)+'СЕТ СН'!$F$15</f>
        <v>120.13478143</v>
      </c>
      <c r="Q177" s="36">
        <f>SUMIFS(СВЦЭМ!$E$33:$E$776,СВЦЭМ!$A$33:$A$776,$A177,СВЦЭМ!$B$33:$B$776,Q$155)+'СЕТ СН'!$F$15</f>
        <v>120.55632039</v>
      </c>
      <c r="R177" s="36">
        <f>SUMIFS(СВЦЭМ!$E$33:$E$776,СВЦЭМ!$A$33:$A$776,$A177,СВЦЭМ!$B$33:$B$776,R$155)+'СЕТ СН'!$F$15</f>
        <v>119.68161399</v>
      </c>
      <c r="S177" s="36">
        <f>SUMIFS(СВЦЭМ!$E$33:$E$776,СВЦЭМ!$A$33:$A$776,$A177,СВЦЭМ!$B$33:$B$776,S$155)+'СЕТ СН'!$F$15</f>
        <v>120.60618401000001</v>
      </c>
      <c r="T177" s="36">
        <f>SUMIFS(СВЦЭМ!$E$33:$E$776,СВЦЭМ!$A$33:$A$776,$A177,СВЦЭМ!$B$33:$B$776,T$155)+'СЕТ СН'!$F$15</f>
        <v>120.77193773</v>
      </c>
      <c r="U177" s="36">
        <f>SUMIFS(СВЦЭМ!$E$33:$E$776,СВЦЭМ!$A$33:$A$776,$A177,СВЦЭМ!$B$33:$B$776,U$155)+'СЕТ СН'!$F$15</f>
        <v>120.37199268000001</v>
      </c>
      <c r="V177" s="36">
        <f>SUMIFS(СВЦЭМ!$E$33:$E$776,СВЦЭМ!$A$33:$A$776,$A177,СВЦЭМ!$B$33:$B$776,V$155)+'СЕТ СН'!$F$15</f>
        <v>118.82961313</v>
      </c>
      <c r="W177" s="36">
        <f>SUMIFS(СВЦЭМ!$E$33:$E$776,СВЦЭМ!$A$33:$A$776,$A177,СВЦЭМ!$B$33:$B$776,W$155)+'СЕТ СН'!$F$15</f>
        <v>116.16330438999999</v>
      </c>
      <c r="X177" s="36">
        <f>SUMIFS(СВЦЭМ!$E$33:$E$776,СВЦЭМ!$A$33:$A$776,$A177,СВЦЭМ!$B$33:$B$776,X$155)+'СЕТ СН'!$F$15</f>
        <v>124.17896725</v>
      </c>
      <c r="Y177" s="36">
        <f>SUMIFS(СВЦЭМ!$E$33:$E$776,СВЦЭМ!$A$33:$A$776,$A177,СВЦЭМ!$B$33:$B$776,Y$155)+'СЕТ СН'!$F$15</f>
        <v>143.70153196999999</v>
      </c>
    </row>
    <row r="178" spans="1:27" ht="15.75" x14ac:dyDescent="0.2">
      <c r="A178" s="35">
        <f t="shared" si="4"/>
        <v>44005</v>
      </c>
      <c r="B178" s="36">
        <f>SUMIFS(СВЦЭМ!$E$33:$E$776,СВЦЭМ!$A$33:$A$776,$A178,СВЦЭМ!$B$33:$B$776,B$155)+'СЕТ СН'!$F$15</f>
        <v>163.8486212</v>
      </c>
      <c r="C178" s="36">
        <f>SUMIFS(СВЦЭМ!$E$33:$E$776,СВЦЭМ!$A$33:$A$776,$A178,СВЦЭМ!$B$33:$B$776,C$155)+'СЕТ СН'!$F$15</f>
        <v>163.55073630999999</v>
      </c>
      <c r="D178" s="36">
        <f>SUMIFS(СВЦЭМ!$E$33:$E$776,СВЦЭМ!$A$33:$A$776,$A178,СВЦЭМ!$B$33:$B$776,D$155)+'СЕТ СН'!$F$15</f>
        <v>162.01635916999999</v>
      </c>
      <c r="E178" s="36">
        <f>SUMIFS(СВЦЭМ!$E$33:$E$776,СВЦЭМ!$A$33:$A$776,$A178,СВЦЭМ!$B$33:$B$776,E$155)+'СЕТ СН'!$F$15</f>
        <v>162.78576534999999</v>
      </c>
      <c r="F178" s="36">
        <f>SUMIFS(СВЦЭМ!$E$33:$E$776,СВЦЭМ!$A$33:$A$776,$A178,СВЦЭМ!$B$33:$B$776,F$155)+'СЕТ СН'!$F$15</f>
        <v>162.71179061999999</v>
      </c>
      <c r="G178" s="36">
        <f>SUMIFS(СВЦЭМ!$E$33:$E$776,СВЦЭМ!$A$33:$A$776,$A178,СВЦЭМ!$B$33:$B$776,G$155)+'СЕТ СН'!$F$15</f>
        <v>163.52847602</v>
      </c>
      <c r="H178" s="36">
        <f>SUMIFS(СВЦЭМ!$E$33:$E$776,СВЦЭМ!$A$33:$A$776,$A178,СВЦЭМ!$B$33:$B$776,H$155)+'СЕТ СН'!$F$15</f>
        <v>163.04831848000001</v>
      </c>
      <c r="I178" s="36">
        <f>SUMIFS(СВЦЭМ!$E$33:$E$776,СВЦЭМ!$A$33:$A$776,$A178,СВЦЭМ!$B$33:$B$776,I$155)+'СЕТ СН'!$F$15</f>
        <v>152.31414588999999</v>
      </c>
      <c r="J178" s="36">
        <f>SUMIFS(СВЦЭМ!$E$33:$E$776,СВЦЭМ!$A$33:$A$776,$A178,СВЦЭМ!$B$33:$B$776,J$155)+'СЕТ СН'!$F$15</f>
        <v>150.97003727000001</v>
      </c>
      <c r="K178" s="36">
        <f>SUMIFS(СВЦЭМ!$E$33:$E$776,СВЦЭМ!$A$33:$A$776,$A178,СВЦЭМ!$B$33:$B$776,K$155)+'СЕТ СН'!$F$15</f>
        <v>134.53694197999999</v>
      </c>
      <c r="L178" s="36">
        <f>SUMIFS(СВЦЭМ!$E$33:$E$776,СВЦЭМ!$A$33:$A$776,$A178,СВЦЭМ!$B$33:$B$776,L$155)+'СЕТ СН'!$F$15</f>
        <v>122.28104346000001</v>
      </c>
      <c r="M178" s="36">
        <f>SUMIFS(СВЦЭМ!$E$33:$E$776,СВЦЭМ!$A$33:$A$776,$A178,СВЦЭМ!$B$33:$B$776,M$155)+'СЕТ СН'!$F$15</f>
        <v>123.03463298</v>
      </c>
      <c r="N178" s="36">
        <f>SUMIFS(СВЦЭМ!$E$33:$E$776,СВЦЭМ!$A$33:$A$776,$A178,СВЦЭМ!$B$33:$B$776,N$155)+'СЕТ СН'!$F$15</f>
        <v>121.68061604</v>
      </c>
      <c r="O178" s="36">
        <f>SUMIFS(СВЦЭМ!$E$33:$E$776,СВЦЭМ!$A$33:$A$776,$A178,СВЦЭМ!$B$33:$B$776,O$155)+'СЕТ СН'!$F$15</f>
        <v>122.76052593999999</v>
      </c>
      <c r="P178" s="36">
        <f>SUMIFS(СВЦЭМ!$E$33:$E$776,СВЦЭМ!$A$33:$A$776,$A178,СВЦЭМ!$B$33:$B$776,P$155)+'СЕТ СН'!$F$15</f>
        <v>123.13717200000001</v>
      </c>
      <c r="Q178" s="36">
        <f>SUMIFS(СВЦЭМ!$E$33:$E$776,СВЦЭМ!$A$33:$A$776,$A178,СВЦЭМ!$B$33:$B$776,Q$155)+'СЕТ СН'!$F$15</f>
        <v>123.70345355000001</v>
      </c>
      <c r="R178" s="36">
        <f>SUMIFS(СВЦЭМ!$E$33:$E$776,СВЦЭМ!$A$33:$A$776,$A178,СВЦЭМ!$B$33:$B$776,R$155)+'СЕТ СН'!$F$15</f>
        <v>123.16488757</v>
      </c>
      <c r="S178" s="36">
        <f>SUMIFS(СВЦЭМ!$E$33:$E$776,СВЦЭМ!$A$33:$A$776,$A178,СВЦЭМ!$B$33:$B$776,S$155)+'СЕТ СН'!$F$15</f>
        <v>123.07801324</v>
      </c>
      <c r="T178" s="36">
        <f>SUMIFS(СВЦЭМ!$E$33:$E$776,СВЦЭМ!$A$33:$A$776,$A178,СВЦЭМ!$B$33:$B$776,T$155)+'СЕТ СН'!$F$15</f>
        <v>123.28965689</v>
      </c>
      <c r="U178" s="36">
        <f>SUMIFS(СВЦЭМ!$E$33:$E$776,СВЦЭМ!$A$33:$A$776,$A178,СВЦЭМ!$B$33:$B$776,U$155)+'СЕТ СН'!$F$15</f>
        <v>123.77927783</v>
      </c>
      <c r="V178" s="36">
        <f>SUMIFS(СВЦЭМ!$E$33:$E$776,СВЦЭМ!$A$33:$A$776,$A178,СВЦЭМ!$B$33:$B$776,V$155)+'СЕТ СН'!$F$15</f>
        <v>123.14330381000001</v>
      </c>
      <c r="W178" s="36">
        <f>SUMIFS(СВЦЭМ!$E$33:$E$776,СВЦЭМ!$A$33:$A$776,$A178,СВЦЭМ!$B$33:$B$776,W$155)+'СЕТ СН'!$F$15</f>
        <v>117.83015706</v>
      </c>
      <c r="X178" s="36">
        <f>SUMIFS(СВЦЭМ!$E$33:$E$776,СВЦЭМ!$A$33:$A$776,$A178,СВЦЭМ!$B$33:$B$776,X$155)+'СЕТ СН'!$F$15</f>
        <v>119.36387538</v>
      </c>
      <c r="Y178" s="36">
        <f>SUMIFS(СВЦЭМ!$E$33:$E$776,СВЦЭМ!$A$33:$A$776,$A178,СВЦЭМ!$B$33:$B$776,Y$155)+'СЕТ СН'!$F$15</f>
        <v>134.51354986000001</v>
      </c>
    </row>
    <row r="179" spans="1:27" ht="15.75" x14ac:dyDescent="0.2">
      <c r="A179" s="35">
        <f t="shared" si="4"/>
        <v>44006</v>
      </c>
      <c r="B179" s="36">
        <f>SUMIFS(СВЦЭМ!$E$33:$E$776,СВЦЭМ!$A$33:$A$776,$A179,СВЦЭМ!$B$33:$B$776,B$155)+'СЕТ СН'!$F$15</f>
        <v>153.92025756999999</v>
      </c>
      <c r="C179" s="36">
        <f>SUMIFS(СВЦЭМ!$E$33:$E$776,СВЦЭМ!$A$33:$A$776,$A179,СВЦЭМ!$B$33:$B$776,C$155)+'СЕТ СН'!$F$15</f>
        <v>161.57906424999999</v>
      </c>
      <c r="D179" s="36">
        <f>SUMIFS(СВЦЭМ!$E$33:$E$776,СВЦЭМ!$A$33:$A$776,$A179,СВЦЭМ!$B$33:$B$776,D$155)+'СЕТ СН'!$F$15</f>
        <v>164.98948978000001</v>
      </c>
      <c r="E179" s="36">
        <f>SUMIFS(СВЦЭМ!$E$33:$E$776,СВЦЭМ!$A$33:$A$776,$A179,СВЦЭМ!$B$33:$B$776,E$155)+'СЕТ СН'!$F$15</f>
        <v>168.15666668</v>
      </c>
      <c r="F179" s="36">
        <f>SUMIFS(СВЦЭМ!$E$33:$E$776,СВЦЭМ!$A$33:$A$776,$A179,СВЦЭМ!$B$33:$B$776,F$155)+'СЕТ СН'!$F$15</f>
        <v>168.52609237999999</v>
      </c>
      <c r="G179" s="36">
        <f>SUMIFS(СВЦЭМ!$E$33:$E$776,СВЦЭМ!$A$33:$A$776,$A179,СВЦЭМ!$B$33:$B$776,G$155)+'СЕТ СН'!$F$15</f>
        <v>169.10706730000001</v>
      </c>
      <c r="H179" s="36">
        <f>SUMIFS(СВЦЭМ!$E$33:$E$776,СВЦЭМ!$A$33:$A$776,$A179,СВЦЭМ!$B$33:$B$776,H$155)+'СЕТ СН'!$F$15</f>
        <v>169.23945775000001</v>
      </c>
      <c r="I179" s="36">
        <f>SUMIFS(СВЦЭМ!$E$33:$E$776,СВЦЭМ!$A$33:$A$776,$A179,СВЦЭМ!$B$33:$B$776,I$155)+'СЕТ СН'!$F$15</f>
        <v>163.87113529000001</v>
      </c>
      <c r="J179" s="36">
        <f>SUMIFS(СВЦЭМ!$E$33:$E$776,СВЦЭМ!$A$33:$A$776,$A179,СВЦЭМ!$B$33:$B$776,J$155)+'СЕТ СН'!$F$15</f>
        <v>153.80004762999999</v>
      </c>
      <c r="K179" s="36">
        <f>SUMIFS(СВЦЭМ!$E$33:$E$776,СВЦЭМ!$A$33:$A$776,$A179,СВЦЭМ!$B$33:$B$776,K$155)+'СЕТ СН'!$F$15</f>
        <v>132.22579465999999</v>
      </c>
      <c r="L179" s="36">
        <f>SUMIFS(СВЦЭМ!$E$33:$E$776,СВЦЭМ!$A$33:$A$776,$A179,СВЦЭМ!$B$33:$B$776,L$155)+'СЕТ СН'!$F$15</f>
        <v>121.8541865</v>
      </c>
      <c r="M179" s="36">
        <f>SUMIFS(СВЦЭМ!$E$33:$E$776,СВЦЭМ!$A$33:$A$776,$A179,СВЦЭМ!$B$33:$B$776,M$155)+'СЕТ СН'!$F$15</f>
        <v>120.24301577</v>
      </c>
      <c r="N179" s="36">
        <f>SUMIFS(СВЦЭМ!$E$33:$E$776,СВЦЭМ!$A$33:$A$776,$A179,СВЦЭМ!$B$33:$B$776,N$155)+'СЕТ СН'!$F$15</f>
        <v>117.71380550000001</v>
      </c>
      <c r="O179" s="36">
        <f>SUMIFS(СВЦЭМ!$E$33:$E$776,СВЦЭМ!$A$33:$A$776,$A179,СВЦЭМ!$B$33:$B$776,O$155)+'СЕТ СН'!$F$15</f>
        <v>114.83382537</v>
      </c>
      <c r="P179" s="36">
        <f>SUMIFS(СВЦЭМ!$E$33:$E$776,СВЦЭМ!$A$33:$A$776,$A179,СВЦЭМ!$B$33:$B$776,P$155)+'СЕТ СН'!$F$15</f>
        <v>115.78486855</v>
      </c>
      <c r="Q179" s="36">
        <f>SUMIFS(СВЦЭМ!$E$33:$E$776,СВЦЭМ!$A$33:$A$776,$A179,СВЦЭМ!$B$33:$B$776,Q$155)+'СЕТ СН'!$F$15</f>
        <v>116.24227716999999</v>
      </c>
      <c r="R179" s="36">
        <f>SUMIFS(СВЦЭМ!$E$33:$E$776,СВЦЭМ!$A$33:$A$776,$A179,СВЦЭМ!$B$33:$B$776,R$155)+'СЕТ СН'!$F$15</f>
        <v>118.78511623</v>
      </c>
      <c r="S179" s="36">
        <f>SUMIFS(СВЦЭМ!$E$33:$E$776,СВЦЭМ!$A$33:$A$776,$A179,СВЦЭМ!$B$33:$B$776,S$155)+'СЕТ СН'!$F$15</f>
        <v>119.3089489</v>
      </c>
      <c r="T179" s="36">
        <f>SUMIFS(СВЦЭМ!$E$33:$E$776,СВЦЭМ!$A$33:$A$776,$A179,СВЦЭМ!$B$33:$B$776,T$155)+'СЕТ СН'!$F$15</f>
        <v>118.43729125</v>
      </c>
      <c r="U179" s="36">
        <f>SUMIFS(СВЦЭМ!$E$33:$E$776,СВЦЭМ!$A$33:$A$776,$A179,СВЦЭМ!$B$33:$B$776,U$155)+'СЕТ СН'!$F$15</f>
        <v>118.2339264</v>
      </c>
      <c r="V179" s="36">
        <f>SUMIFS(СВЦЭМ!$E$33:$E$776,СВЦЭМ!$A$33:$A$776,$A179,СВЦЭМ!$B$33:$B$776,V$155)+'СЕТ СН'!$F$15</f>
        <v>112.9980003</v>
      </c>
      <c r="W179" s="36">
        <f>SUMIFS(СВЦЭМ!$E$33:$E$776,СВЦЭМ!$A$33:$A$776,$A179,СВЦЭМ!$B$33:$B$776,W$155)+'СЕТ СН'!$F$15</f>
        <v>113.32071114</v>
      </c>
      <c r="X179" s="36">
        <f>SUMIFS(СВЦЭМ!$E$33:$E$776,СВЦЭМ!$A$33:$A$776,$A179,СВЦЭМ!$B$33:$B$776,X$155)+'СЕТ СН'!$F$15</f>
        <v>123.75211005</v>
      </c>
      <c r="Y179" s="36">
        <f>SUMIFS(СВЦЭМ!$E$33:$E$776,СВЦЭМ!$A$33:$A$776,$A179,СВЦЭМ!$B$33:$B$776,Y$155)+'СЕТ СН'!$F$15</f>
        <v>143.64340274</v>
      </c>
    </row>
    <row r="180" spans="1:27" ht="15.75" x14ac:dyDescent="0.2">
      <c r="A180" s="35">
        <f t="shared" si="4"/>
        <v>44007</v>
      </c>
      <c r="B180" s="36">
        <f>SUMIFS(СВЦЭМ!$E$33:$E$776,СВЦЭМ!$A$33:$A$776,$A180,СВЦЭМ!$B$33:$B$776,B$155)+'СЕТ СН'!$F$15</f>
        <v>160.44217401</v>
      </c>
      <c r="C180" s="36">
        <f>SUMIFS(СВЦЭМ!$E$33:$E$776,СВЦЭМ!$A$33:$A$776,$A180,СВЦЭМ!$B$33:$B$776,C$155)+'СЕТ СН'!$F$15</f>
        <v>166.51787952999999</v>
      </c>
      <c r="D180" s="36">
        <f>SUMIFS(СВЦЭМ!$E$33:$E$776,СВЦЭМ!$A$33:$A$776,$A180,СВЦЭМ!$B$33:$B$776,D$155)+'СЕТ СН'!$F$15</f>
        <v>169.76887042000001</v>
      </c>
      <c r="E180" s="36">
        <f>SUMIFS(СВЦЭМ!$E$33:$E$776,СВЦЭМ!$A$33:$A$776,$A180,СВЦЭМ!$B$33:$B$776,E$155)+'СЕТ СН'!$F$15</f>
        <v>170.49352328000001</v>
      </c>
      <c r="F180" s="36">
        <f>SUMIFS(СВЦЭМ!$E$33:$E$776,СВЦЭМ!$A$33:$A$776,$A180,СВЦЭМ!$B$33:$B$776,F$155)+'СЕТ СН'!$F$15</f>
        <v>170.40466967</v>
      </c>
      <c r="G180" s="36">
        <f>SUMIFS(СВЦЭМ!$E$33:$E$776,СВЦЭМ!$A$33:$A$776,$A180,СВЦЭМ!$B$33:$B$776,G$155)+'СЕТ СН'!$F$15</f>
        <v>171.12881393999999</v>
      </c>
      <c r="H180" s="36">
        <f>SUMIFS(СВЦЭМ!$E$33:$E$776,СВЦЭМ!$A$33:$A$776,$A180,СВЦЭМ!$B$33:$B$776,H$155)+'СЕТ СН'!$F$15</f>
        <v>167.91940685</v>
      </c>
      <c r="I180" s="36">
        <f>SUMIFS(СВЦЭМ!$E$33:$E$776,СВЦЭМ!$A$33:$A$776,$A180,СВЦЭМ!$B$33:$B$776,I$155)+'СЕТ СН'!$F$15</f>
        <v>162.44814835</v>
      </c>
      <c r="J180" s="36">
        <f>SUMIFS(СВЦЭМ!$E$33:$E$776,СВЦЭМ!$A$33:$A$776,$A180,СВЦЭМ!$B$33:$B$776,J$155)+'СЕТ СН'!$F$15</f>
        <v>154.07963889999999</v>
      </c>
      <c r="K180" s="36">
        <f>SUMIFS(СВЦЭМ!$E$33:$E$776,СВЦЭМ!$A$33:$A$776,$A180,СВЦЭМ!$B$33:$B$776,K$155)+'СЕТ СН'!$F$15</f>
        <v>135.75451253</v>
      </c>
      <c r="L180" s="36">
        <f>SUMIFS(СВЦЭМ!$E$33:$E$776,СВЦЭМ!$A$33:$A$776,$A180,СВЦЭМ!$B$33:$B$776,L$155)+'СЕТ СН'!$F$15</f>
        <v>122.47395692000001</v>
      </c>
      <c r="M180" s="36">
        <f>SUMIFS(СВЦЭМ!$E$33:$E$776,СВЦЭМ!$A$33:$A$776,$A180,СВЦЭМ!$B$33:$B$776,M$155)+'СЕТ СН'!$F$15</f>
        <v>115.82250712</v>
      </c>
      <c r="N180" s="36">
        <f>SUMIFS(СВЦЭМ!$E$33:$E$776,СВЦЭМ!$A$33:$A$776,$A180,СВЦЭМ!$B$33:$B$776,N$155)+'СЕТ СН'!$F$15</f>
        <v>117.02794815</v>
      </c>
      <c r="O180" s="36">
        <f>SUMIFS(СВЦЭМ!$E$33:$E$776,СВЦЭМ!$A$33:$A$776,$A180,СВЦЭМ!$B$33:$B$776,O$155)+'СЕТ СН'!$F$15</f>
        <v>116.7763629</v>
      </c>
      <c r="P180" s="36">
        <f>SUMIFS(СВЦЭМ!$E$33:$E$776,СВЦЭМ!$A$33:$A$776,$A180,СВЦЭМ!$B$33:$B$776,P$155)+'СЕТ СН'!$F$15</f>
        <v>117.68937194999999</v>
      </c>
      <c r="Q180" s="36">
        <f>SUMIFS(СВЦЭМ!$E$33:$E$776,СВЦЭМ!$A$33:$A$776,$A180,СВЦЭМ!$B$33:$B$776,Q$155)+'СЕТ СН'!$F$15</f>
        <v>118.16767063</v>
      </c>
      <c r="R180" s="36">
        <f>SUMIFS(СВЦЭМ!$E$33:$E$776,СВЦЭМ!$A$33:$A$776,$A180,СВЦЭМ!$B$33:$B$776,R$155)+'СЕТ СН'!$F$15</f>
        <v>118.25733181</v>
      </c>
      <c r="S180" s="36">
        <f>SUMIFS(СВЦЭМ!$E$33:$E$776,СВЦЭМ!$A$33:$A$776,$A180,СВЦЭМ!$B$33:$B$776,S$155)+'СЕТ СН'!$F$15</f>
        <v>122.13042136999999</v>
      </c>
      <c r="T180" s="36">
        <f>SUMIFS(СВЦЭМ!$E$33:$E$776,СВЦЭМ!$A$33:$A$776,$A180,СВЦЭМ!$B$33:$B$776,T$155)+'СЕТ СН'!$F$15</f>
        <v>121.74544262000001</v>
      </c>
      <c r="U180" s="36">
        <f>SUMIFS(СВЦЭМ!$E$33:$E$776,СВЦЭМ!$A$33:$A$776,$A180,СВЦЭМ!$B$33:$B$776,U$155)+'СЕТ СН'!$F$15</f>
        <v>121.28264193</v>
      </c>
      <c r="V180" s="36">
        <f>SUMIFS(СВЦЭМ!$E$33:$E$776,СВЦЭМ!$A$33:$A$776,$A180,СВЦЭМ!$B$33:$B$776,V$155)+'СЕТ СН'!$F$15</f>
        <v>116.30944355</v>
      </c>
      <c r="W180" s="36">
        <f>SUMIFS(СВЦЭМ!$E$33:$E$776,СВЦЭМ!$A$33:$A$776,$A180,СВЦЭМ!$B$33:$B$776,W$155)+'СЕТ СН'!$F$15</f>
        <v>116.39133911</v>
      </c>
      <c r="X180" s="36">
        <f>SUMIFS(СВЦЭМ!$E$33:$E$776,СВЦЭМ!$A$33:$A$776,$A180,СВЦЭМ!$B$33:$B$776,X$155)+'СЕТ СН'!$F$15</f>
        <v>128.97915376</v>
      </c>
      <c r="Y180" s="36">
        <f>SUMIFS(СВЦЭМ!$E$33:$E$776,СВЦЭМ!$A$33:$A$776,$A180,СВЦЭМ!$B$33:$B$776,Y$155)+'СЕТ СН'!$F$15</f>
        <v>145.98246055999999</v>
      </c>
    </row>
    <row r="181" spans="1:27" ht="15.75" x14ac:dyDescent="0.2">
      <c r="A181" s="35">
        <f t="shared" si="4"/>
        <v>44008</v>
      </c>
      <c r="B181" s="36">
        <f>SUMIFS(СВЦЭМ!$E$33:$E$776,СВЦЭМ!$A$33:$A$776,$A181,СВЦЭМ!$B$33:$B$776,B$155)+'СЕТ СН'!$F$15</f>
        <v>156.92490131</v>
      </c>
      <c r="C181" s="36">
        <f>SUMIFS(СВЦЭМ!$E$33:$E$776,СВЦЭМ!$A$33:$A$776,$A181,СВЦЭМ!$B$33:$B$776,C$155)+'СЕТ СН'!$F$15</f>
        <v>162.49353962999999</v>
      </c>
      <c r="D181" s="36">
        <f>SUMIFS(СВЦЭМ!$E$33:$E$776,СВЦЭМ!$A$33:$A$776,$A181,СВЦЭМ!$B$33:$B$776,D$155)+'СЕТ СН'!$F$15</f>
        <v>163.78272203</v>
      </c>
      <c r="E181" s="36">
        <f>SUMIFS(СВЦЭМ!$E$33:$E$776,СВЦЭМ!$A$33:$A$776,$A181,СВЦЭМ!$B$33:$B$776,E$155)+'СЕТ СН'!$F$15</f>
        <v>164.83332551000001</v>
      </c>
      <c r="F181" s="36">
        <f>SUMIFS(СВЦЭМ!$E$33:$E$776,СВЦЭМ!$A$33:$A$776,$A181,СВЦЭМ!$B$33:$B$776,F$155)+'СЕТ СН'!$F$15</f>
        <v>165.75706374999999</v>
      </c>
      <c r="G181" s="36">
        <f>SUMIFS(СВЦЭМ!$E$33:$E$776,СВЦЭМ!$A$33:$A$776,$A181,СВЦЭМ!$B$33:$B$776,G$155)+'СЕТ СН'!$F$15</f>
        <v>165.18377624999999</v>
      </c>
      <c r="H181" s="36">
        <f>SUMIFS(СВЦЭМ!$E$33:$E$776,СВЦЭМ!$A$33:$A$776,$A181,СВЦЭМ!$B$33:$B$776,H$155)+'СЕТ СН'!$F$15</f>
        <v>166.01176591000001</v>
      </c>
      <c r="I181" s="36">
        <f>SUMIFS(СВЦЭМ!$E$33:$E$776,СВЦЭМ!$A$33:$A$776,$A181,СВЦЭМ!$B$33:$B$776,I$155)+'СЕТ СН'!$F$15</f>
        <v>155.2825187</v>
      </c>
      <c r="J181" s="36">
        <f>SUMIFS(СВЦЭМ!$E$33:$E$776,СВЦЭМ!$A$33:$A$776,$A181,СВЦЭМ!$B$33:$B$776,J$155)+'СЕТ СН'!$F$15</f>
        <v>152.09446593000001</v>
      </c>
      <c r="K181" s="36">
        <f>SUMIFS(СВЦЭМ!$E$33:$E$776,СВЦЭМ!$A$33:$A$776,$A181,СВЦЭМ!$B$33:$B$776,K$155)+'СЕТ СН'!$F$15</f>
        <v>134.86762770000001</v>
      </c>
      <c r="L181" s="36">
        <f>SUMIFS(СВЦЭМ!$E$33:$E$776,СВЦЭМ!$A$33:$A$776,$A181,СВЦЭМ!$B$33:$B$776,L$155)+'СЕТ СН'!$F$15</f>
        <v>121.91692118</v>
      </c>
      <c r="M181" s="36">
        <f>SUMIFS(СВЦЭМ!$E$33:$E$776,СВЦЭМ!$A$33:$A$776,$A181,СВЦЭМ!$B$33:$B$776,M$155)+'СЕТ СН'!$F$15</f>
        <v>121.28165425</v>
      </c>
      <c r="N181" s="36">
        <f>SUMIFS(СВЦЭМ!$E$33:$E$776,СВЦЭМ!$A$33:$A$776,$A181,СВЦЭМ!$B$33:$B$776,N$155)+'СЕТ СН'!$F$15</f>
        <v>120.08488457999999</v>
      </c>
      <c r="O181" s="36">
        <f>SUMIFS(СВЦЭМ!$E$33:$E$776,СВЦЭМ!$A$33:$A$776,$A181,СВЦЭМ!$B$33:$B$776,O$155)+'СЕТ СН'!$F$15</f>
        <v>120.4480832</v>
      </c>
      <c r="P181" s="36">
        <f>SUMIFS(СВЦЭМ!$E$33:$E$776,СВЦЭМ!$A$33:$A$776,$A181,СВЦЭМ!$B$33:$B$776,P$155)+'СЕТ СН'!$F$15</f>
        <v>125.34674941</v>
      </c>
      <c r="Q181" s="36">
        <f>SUMIFS(СВЦЭМ!$E$33:$E$776,СВЦЭМ!$A$33:$A$776,$A181,СВЦЭМ!$B$33:$B$776,Q$155)+'СЕТ СН'!$F$15</f>
        <v>126.54791965</v>
      </c>
      <c r="R181" s="36">
        <f>SUMIFS(СВЦЭМ!$E$33:$E$776,СВЦЭМ!$A$33:$A$776,$A181,СВЦЭМ!$B$33:$B$776,R$155)+'СЕТ СН'!$F$15</f>
        <v>122.53256352</v>
      </c>
      <c r="S181" s="36">
        <f>SUMIFS(СВЦЭМ!$E$33:$E$776,СВЦЭМ!$A$33:$A$776,$A181,СВЦЭМ!$B$33:$B$776,S$155)+'СЕТ СН'!$F$15</f>
        <v>123.0667364</v>
      </c>
      <c r="T181" s="36">
        <f>SUMIFS(СВЦЭМ!$E$33:$E$776,СВЦЭМ!$A$33:$A$776,$A181,СВЦЭМ!$B$33:$B$776,T$155)+'СЕТ СН'!$F$15</f>
        <v>127.43614211000001</v>
      </c>
      <c r="U181" s="36">
        <f>SUMIFS(СВЦЭМ!$E$33:$E$776,СВЦЭМ!$A$33:$A$776,$A181,СВЦЭМ!$B$33:$B$776,U$155)+'СЕТ СН'!$F$15</f>
        <v>127.48164244</v>
      </c>
      <c r="V181" s="36">
        <f>SUMIFS(СВЦЭМ!$E$33:$E$776,СВЦЭМ!$A$33:$A$776,$A181,СВЦЭМ!$B$33:$B$776,V$155)+'СЕТ СН'!$F$15</f>
        <v>121.77775234000001</v>
      </c>
      <c r="W181" s="36">
        <f>SUMIFS(СВЦЭМ!$E$33:$E$776,СВЦЭМ!$A$33:$A$776,$A181,СВЦЭМ!$B$33:$B$776,W$155)+'СЕТ СН'!$F$15</f>
        <v>116.96502705</v>
      </c>
      <c r="X181" s="36">
        <f>SUMIFS(СВЦЭМ!$E$33:$E$776,СВЦЭМ!$A$33:$A$776,$A181,СВЦЭМ!$B$33:$B$776,X$155)+'СЕТ СН'!$F$15</f>
        <v>124.39520611</v>
      </c>
      <c r="Y181" s="36">
        <f>SUMIFS(СВЦЭМ!$E$33:$E$776,СВЦЭМ!$A$33:$A$776,$A181,СВЦЭМ!$B$33:$B$776,Y$155)+'СЕТ СН'!$F$15</f>
        <v>139.3961013</v>
      </c>
    </row>
    <row r="182" spans="1:27" ht="15.75" x14ac:dyDescent="0.2">
      <c r="A182" s="35">
        <f t="shared" si="4"/>
        <v>44009</v>
      </c>
      <c r="B182" s="36">
        <f>SUMIFS(СВЦЭМ!$E$33:$E$776,СВЦЭМ!$A$33:$A$776,$A182,СВЦЭМ!$B$33:$B$776,B$155)+'СЕТ СН'!$F$15</f>
        <v>153.07603942</v>
      </c>
      <c r="C182" s="36">
        <f>SUMIFS(СВЦЭМ!$E$33:$E$776,СВЦЭМ!$A$33:$A$776,$A182,СВЦЭМ!$B$33:$B$776,C$155)+'СЕТ СН'!$F$15</f>
        <v>151.30247969000001</v>
      </c>
      <c r="D182" s="36">
        <f>SUMIFS(СВЦЭМ!$E$33:$E$776,СВЦЭМ!$A$33:$A$776,$A182,СВЦЭМ!$B$33:$B$776,D$155)+'СЕТ СН'!$F$15</f>
        <v>150.71244591000001</v>
      </c>
      <c r="E182" s="36">
        <f>SUMIFS(СВЦЭМ!$E$33:$E$776,СВЦЭМ!$A$33:$A$776,$A182,СВЦЭМ!$B$33:$B$776,E$155)+'СЕТ СН'!$F$15</f>
        <v>150.87480081000001</v>
      </c>
      <c r="F182" s="36">
        <f>SUMIFS(СВЦЭМ!$E$33:$E$776,СВЦЭМ!$A$33:$A$776,$A182,СВЦЭМ!$B$33:$B$776,F$155)+'СЕТ СН'!$F$15</f>
        <v>150.02695806</v>
      </c>
      <c r="G182" s="36">
        <f>SUMIFS(СВЦЭМ!$E$33:$E$776,СВЦЭМ!$A$33:$A$776,$A182,СВЦЭМ!$B$33:$B$776,G$155)+'СЕТ СН'!$F$15</f>
        <v>149.67229621000001</v>
      </c>
      <c r="H182" s="36">
        <f>SUMIFS(СВЦЭМ!$E$33:$E$776,СВЦЭМ!$A$33:$A$776,$A182,СВЦЭМ!$B$33:$B$776,H$155)+'СЕТ СН'!$F$15</f>
        <v>149.72090961000001</v>
      </c>
      <c r="I182" s="36">
        <f>SUMIFS(СВЦЭМ!$E$33:$E$776,СВЦЭМ!$A$33:$A$776,$A182,СВЦЭМ!$B$33:$B$776,I$155)+'СЕТ СН'!$F$15</f>
        <v>149.12631508999999</v>
      </c>
      <c r="J182" s="36">
        <f>SUMIFS(СВЦЭМ!$E$33:$E$776,СВЦЭМ!$A$33:$A$776,$A182,СВЦЭМ!$B$33:$B$776,J$155)+'СЕТ СН'!$F$15</f>
        <v>148.42043482</v>
      </c>
      <c r="K182" s="36">
        <f>SUMIFS(СВЦЭМ!$E$33:$E$776,СВЦЭМ!$A$33:$A$776,$A182,СВЦЭМ!$B$33:$B$776,K$155)+'СЕТ СН'!$F$15</f>
        <v>130.39393425</v>
      </c>
      <c r="L182" s="36">
        <f>SUMIFS(СВЦЭМ!$E$33:$E$776,СВЦЭМ!$A$33:$A$776,$A182,СВЦЭМ!$B$33:$B$776,L$155)+'СЕТ СН'!$F$15</f>
        <v>116.52173408</v>
      </c>
      <c r="M182" s="36">
        <f>SUMIFS(СВЦЭМ!$E$33:$E$776,СВЦЭМ!$A$33:$A$776,$A182,СВЦЭМ!$B$33:$B$776,M$155)+'СЕТ СН'!$F$15</f>
        <v>114.65448632</v>
      </c>
      <c r="N182" s="36">
        <f>SUMIFS(СВЦЭМ!$E$33:$E$776,СВЦЭМ!$A$33:$A$776,$A182,СВЦЭМ!$B$33:$B$776,N$155)+'СЕТ СН'!$F$15</f>
        <v>116.23974081</v>
      </c>
      <c r="O182" s="36">
        <f>SUMIFS(СВЦЭМ!$E$33:$E$776,СВЦЭМ!$A$33:$A$776,$A182,СВЦЭМ!$B$33:$B$776,O$155)+'СЕТ СН'!$F$15</f>
        <v>117.61839551</v>
      </c>
      <c r="P182" s="36">
        <f>SUMIFS(СВЦЭМ!$E$33:$E$776,СВЦЭМ!$A$33:$A$776,$A182,СВЦЭМ!$B$33:$B$776,P$155)+'СЕТ СН'!$F$15</f>
        <v>119.19732959</v>
      </c>
      <c r="Q182" s="36">
        <f>SUMIFS(СВЦЭМ!$E$33:$E$776,СВЦЭМ!$A$33:$A$776,$A182,СВЦЭМ!$B$33:$B$776,Q$155)+'СЕТ СН'!$F$15</f>
        <v>120.7437844</v>
      </c>
      <c r="R182" s="36">
        <f>SUMIFS(СВЦЭМ!$E$33:$E$776,СВЦЭМ!$A$33:$A$776,$A182,СВЦЭМ!$B$33:$B$776,R$155)+'СЕТ СН'!$F$15</f>
        <v>116.57966789</v>
      </c>
      <c r="S182" s="36">
        <f>SUMIFS(СВЦЭМ!$E$33:$E$776,СВЦЭМ!$A$33:$A$776,$A182,СВЦЭМ!$B$33:$B$776,S$155)+'СЕТ СН'!$F$15</f>
        <v>118.07251594</v>
      </c>
      <c r="T182" s="36">
        <f>SUMIFS(СВЦЭМ!$E$33:$E$776,СВЦЭМ!$A$33:$A$776,$A182,СВЦЭМ!$B$33:$B$776,T$155)+'СЕТ СН'!$F$15</f>
        <v>121.61004876</v>
      </c>
      <c r="U182" s="36">
        <f>SUMIFS(СВЦЭМ!$E$33:$E$776,СВЦЭМ!$A$33:$A$776,$A182,СВЦЭМ!$B$33:$B$776,U$155)+'СЕТ СН'!$F$15</f>
        <v>119.36839805</v>
      </c>
      <c r="V182" s="36">
        <f>SUMIFS(СВЦЭМ!$E$33:$E$776,СВЦЭМ!$A$33:$A$776,$A182,СВЦЭМ!$B$33:$B$776,V$155)+'СЕТ СН'!$F$15</f>
        <v>117.00247218</v>
      </c>
      <c r="W182" s="36">
        <f>SUMIFS(СВЦЭМ!$E$33:$E$776,СВЦЭМ!$A$33:$A$776,$A182,СВЦЭМ!$B$33:$B$776,W$155)+'СЕТ СН'!$F$15</f>
        <v>111.37859978</v>
      </c>
      <c r="X182" s="36">
        <f>SUMIFS(СВЦЭМ!$E$33:$E$776,СВЦЭМ!$A$33:$A$776,$A182,СВЦЭМ!$B$33:$B$776,X$155)+'СЕТ СН'!$F$15</f>
        <v>116.32375157</v>
      </c>
      <c r="Y182" s="36">
        <f>SUMIFS(СВЦЭМ!$E$33:$E$776,СВЦЭМ!$A$33:$A$776,$A182,СВЦЭМ!$B$33:$B$776,Y$155)+'СЕТ СН'!$F$15</f>
        <v>133.84857038000001</v>
      </c>
    </row>
    <row r="183" spans="1:27" ht="15.75" x14ac:dyDescent="0.2">
      <c r="A183" s="35">
        <f t="shared" si="4"/>
        <v>44010</v>
      </c>
      <c r="B183" s="36">
        <f>SUMIFS(СВЦЭМ!$E$33:$E$776,СВЦЭМ!$A$33:$A$776,$A183,СВЦЭМ!$B$33:$B$776,B$155)+'СЕТ СН'!$F$15</f>
        <v>147.81229461999999</v>
      </c>
      <c r="C183" s="36">
        <f>SUMIFS(СВЦЭМ!$E$33:$E$776,СВЦЭМ!$A$33:$A$776,$A183,СВЦЭМ!$B$33:$B$776,C$155)+'СЕТ СН'!$F$15</f>
        <v>145.03065151999999</v>
      </c>
      <c r="D183" s="36">
        <f>SUMIFS(СВЦЭМ!$E$33:$E$776,СВЦЭМ!$A$33:$A$776,$A183,СВЦЭМ!$B$33:$B$776,D$155)+'СЕТ СН'!$F$15</f>
        <v>141.60183531999999</v>
      </c>
      <c r="E183" s="36">
        <f>SUMIFS(СВЦЭМ!$E$33:$E$776,СВЦЭМ!$A$33:$A$776,$A183,СВЦЭМ!$B$33:$B$776,E$155)+'СЕТ СН'!$F$15</f>
        <v>141.76045855000001</v>
      </c>
      <c r="F183" s="36">
        <f>SUMIFS(СВЦЭМ!$E$33:$E$776,СВЦЭМ!$A$33:$A$776,$A183,СВЦЭМ!$B$33:$B$776,F$155)+'СЕТ СН'!$F$15</f>
        <v>141.46505861</v>
      </c>
      <c r="G183" s="36">
        <f>SUMIFS(СВЦЭМ!$E$33:$E$776,СВЦЭМ!$A$33:$A$776,$A183,СВЦЭМ!$B$33:$B$776,G$155)+'СЕТ СН'!$F$15</f>
        <v>142.93684490999999</v>
      </c>
      <c r="H183" s="36">
        <f>SUMIFS(СВЦЭМ!$E$33:$E$776,СВЦЭМ!$A$33:$A$776,$A183,СВЦЭМ!$B$33:$B$776,H$155)+'СЕТ СН'!$F$15</f>
        <v>143.08517633</v>
      </c>
      <c r="I183" s="36">
        <f>SUMIFS(СВЦЭМ!$E$33:$E$776,СВЦЭМ!$A$33:$A$776,$A183,СВЦЭМ!$B$33:$B$776,I$155)+'СЕТ СН'!$F$15</f>
        <v>145.29264291000001</v>
      </c>
      <c r="J183" s="36">
        <f>SUMIFS(СВЦЭМ!$E$33:$E$776,СВЦЭМ!$A$33:$A$776,$A183,СВЦЭМ!$B$33:$B$776,J$155)+'СЕТ СН'!$F$15</f>
        <v>144.60661608000001</v>
      </c>
      <c r="K183" s="36">
        <f>SUMIFS(СВЦЭМ!$E$33:$E$776,СВЦЭМ!$A$33:$A$776,$A183,СВЦЭМ!$B$33:$B$776,K$155)+'СЕТ СН'!$F$15</f>
        <v>131.75320945999999</v>
      </c>
      <c r="L183" s="36">
        <f>SUMIFS(СВЦЭМ!$E$33:$E$776,СВЦЭМ!$A$33:$A$776,$A183,СВЦЭМ!$B$33:$B$776,L$155)+'СЕТ СН'!$F$15</f>
        <v>117.54518078</v>
      </c>
      <c r="M183" s="36">
        <f>SUMIFS(СВЦЭМ!$E$33:$E$776,СВЦЭМ!$A$33:$A$776,$A183,СВЦЭМ!$B$33:$B$776,M$155)+'СЕТ СН'!$F$15</f>
        <v>112.3428265</v>
      </c>
      <c r="N183" s="36">
        <f>SUMIFS(СВЦЭМ!$E$33:$E$776,СВЦЭМ!$A$33:$A$776,$A183,СВЦЭМ!$B$33:$B$776,N$155)+'СЕТ СН'!$F$15</f>
        <v>114.85358183</v>
      </c>
      <c r="O183" s="36">
        <f>SUMIFS(СВЦЭМ!$E$33:$E$776,СВЦЭМ!$A$33:$A$776,$A183,СВЦЭМ!$B$33:$B$776,O$155)+'СЕТ СН'!$F$15</f>
        <v>118.28531513</v>
      </c>
      <c r="P183" s="36">
        <f>SUMIFS(СВЦЭМ!$E$33:$E$776,СВЦЭМ!$A$33:$A$776,$A183,СВЦЭМ!$B$33:$B$776,P$155)+'СЕТ СН'!$F$15</f>
        <v>115.66207279</v>
      </c>
      <c r="Q183" s="36">
        <f>SUMIFS(СВЦЭМ!$E$33:$E$776,СВЦЭМ!$A$33:$A$776,$A183,СВЦЭМ!$B$33:$B$776,Q$155)+'СЕТ СН'!$F$15</f>
        <v>116.46047333999999</v>
      </c>
      <c r="R183" s="36">
        <f>SUMIFS(СВЦЭМ!$E$33:$E$776,СВЦЭМ!$A$33:$A$776,$A183,СВЦЭМ!$B$33:$B$776,R$155)+'СЕТ СН'!$F$15</f>
        <v>119.30826584</v>
      </c>
      <c r="S183" s="36">
        <f>SUMIFS(СВЦЭМ!$E$33:$E$776,СВЦЭМ!$A$33:$A$776,$A183,СВЦЭМ!$B$33:$B$776,S$155)+'СЕТ СН'!$F$15</f>
        <v>119.89916513</v>
      </c>
      <c r="T183" s="36">
        <f>SUMIFS(СВЦЭМ!$E$33:$E$776,СВЦЭМ!$A$33:$A$776,$A183,СВЦЭМ!$B$33:$B$776,T$155)+'СЕТ СН'!$F$15</f>
        <v>118.71168385999999</v>
      </c>
      <c r="U183" s="36">
        <f>SUMIFS(СВЦЭМ!$E$33:$E$776,СВЦЭМ!$A$33:$A$776,$A183,СВЦЭМ!$B$33:$B$776,U$155)+'СЕТ СН'!$F$15</f>
        <v>116.42818212</v>
      </c>
      <c r="V183" s="36">
        <f>SUMIFS(СВЦЭМ!$E$33:$E$776,СВЦЭМ!$A$33:$A$776,$A183,СВЦЭМ!$B$33:$B$776,V$155)+'СЕТ СН'!$F$15</f>
        <v>116.30654242999999</v>
      </c>
      <c r="W183" s="36">
        <f>SUMIFS(СВЦЭМ!$E$33:$E$776,СВЦЭМ!$A$33:$A$776,$A183,СВЦЭМ!$B$33:$B$776,W$155)+'СЕТ СН'!$F$15</f>
        <v>112.822856</v>
      </c>
      <c r="X183" s="36">
        <f>SUMIFS(СВЦЭМ!$E$33:$E$776,СВЦЭМ!$A$33:$A$776,$A183,СВЦЭМ!$B$33:$B$776,X$155)+'СЕТ СН'!$F$15</f>
        <v>119.10802047999999</v>
      </c>
      <c r="Y183" s="36">
        <f>SUMIFS(СВЦЭМ!$E$33:$E$776,СВЦЭМ!$A$33:$A$776,$A183,СВЦЭМ!$B$33:$B$776,Y$155)+'СЕТ СН'!$F$15</f>
        <v>132.25503409000001</v>
      </c>
    </row>
    <row r="184" spans="1:27" ht="15.75" x14ac:dyDescent="0.2">
      <c r="A184" s="35">
        <f t="shared" si="4"/>
        <v>44011</v>
      </c>
      <c r="B184" s="36">
        <f>SUMIFS(СВЦЭМ!$E$33:$E$776,СВЦЭМ!$A$33:$A$776,$A184,СВЦЭМ!$B$33:$B$776,B$155)+'СЕТ СН'!$F$15</f>
        <v>162.10043150000001</v>
      </c>
      <c r="C184" s="36">
        <f>SUMIFS(СВЦЭМ!$E$33:$E$776,СВЦЭМ!$A$33:$A$776,$A184,СВЦЭМ!$B$33:$B$776,C$155)+'СЕТ СН'!$F$15</f>
        <v>161.21136623999999</v>
      </c>
      <c r="D184" s="36">
        <f>SUMIFS(СВЦЭМ!$E$33:$E$776,СВЦЭМ!$A$33:$A$776,$A184,СВЦЭМ!$B$33:$B$776,D$155)+'СЕТ СН'!$F$15</f>
        <v>158.36070222999999</v>
      </c>
      <c r="E184" s="36">
        <f>SUMIFS(СВЦЭМ!$E$33:$E$776,СВЦЭМ!$A$33:$A$776,$A184,СВЦЭМ!$B$33:$B$776,E$155)+'СЕТ СН'!$F$15</f>
        <v>157.2742351</v>
      </c>
      <c r="F184" s="36">
        <f>SUMIFS(СВЦЭМ!$E$33:$E$776,СВЦЭМ!$A$33:$A$776,$A184,СВЦЭМ!$B$33:$B$776,F$155)+'СЕТ СН'!$F$15</f>
        <v>154.90064013</v>
      </c>
      <c r="G184" s="36">
        <f>SUMIFS(СВЦЭМ!$E$33:$E$776,СВЦЭМ!$A$33:$A$776,$A184,СВЦЭМ!$B$33:$B$776,G$155)+'СЕТ СН'!$F$15</f>
        <v>156.84786438</v>
      </c>
      <c r="H184" s="36">
        <f>SUMIFS(СВЦЭМ!$E$33:$E$776,СВЦЭМ!$A$33:$A$776,$A184,СВЦЭМ!$B$33:$B$776,H$155)+'СЕТ СН'!$F$15</f>
        <v>160.74301629999999</v>
      </c>
      <c r="I184" s="36">
        <f>SUMIFS(СВЦЭМ!$E$33:$E$776,СВЦЭМ!$A$33:$A$776,$A184,СВЦЭМ!$B$33:$B$776,I$155)+'СЕТ СН'!$F$15</f>
        <v>164.10484068</v>
      </c>
      <c r="J184" s="36">
        <f>SUMIFS(СВЦЭМ!$E$33:$E$776,СВЦЭМ!$A$33:$A$776,$A184,СВЦЭМ!$B$33:$B$776,J$155)+'СЕТ СН'!$F$15</f>
        <v>154.31579715999999</v>
      </c>
      <c r="K184" s="36">
        <f>SUMIFS(СВЦЭМ!$E$33:$E$776,СВЦЭМ!$A$33:$A$776,$A184,СВЦЭМ!$B$33:$B$776,K$155)+'СЕТ СН'!$F$15</f>
        <v>130.09387282</v>
      </c>
      <c r="L184" s="36">
        <f>SUMIFS(СВЦЭМ!$E$33:$E$776,СВЦЭМ!$A$33:$A$776,$A184,СВЦЭМ!$B$33:$B$776,L$155)+'СЕТ СН'!$F$15</f>
        <v>109.98291929</v>
      </c>
      <c r="M184" s="36">
        <f>SUMIFS(СВЦЭМ!$E$33:$E$776,СВЦЭМ!$A$33:$A$776,$A184,СВЦЭМ!$B$33:$B$776,M$155)+'СЕТ СН'!$F$15</f>
        <v>107.24587968</v>
      </c>
      <c r="N184" s="36">
        <f>SUMIFS(СВЦЭМ!$E$33:$E$776,СВЦЭМ!$A$33:$A$776,$A184,СВЦЭМ!$B$33:$B$776,N$155)+'СЕТ СН'!$F$15</f>
        <v>111.64649353999999</v>
      </c>
      <c r="O184" s="36">
        <f>SUMIFS(СВЦЭМ!$E$33:$E$776,СВЦЭМ!$A$33:$A$776,$A184,СВЦЭМ!$B$33:$B$776,O$155)+'СЕТ СН'!$F$15</f>
        <v>115.02324034</v>
      </c>
      <c r="P184" s="36">
        <f>SUMIFS(СВЦЭМ!$E$33:$E$776,СВЦЭМ!$A$33:$A$776,$A184,СВЦЭМ!$B$33:$B$776,P$155)+'СЕТ СН'!$F$15</f>
        <v>113.06193352</v>
      </c>
      <c r="Q184" s="36">
        <f>SUMIFS(СВЦЭМ!$E$33:$E$776,СВЦЭМ!$A$33:$A$776,$A184,СВЦЭМ!$B$33:$B$776,Q$155)+'СЕТ СН'!$F$15</f>
        <v>113.37412707999999</v>
      </c>
      <c r="R184" s="36">
        <f>SUMIFS(СВЦЭМ!$E$33:$E$776,СВЦЭМ!$A$33:$A$776,$A184,СВЦЭМ!$B$33:$B$776,R$155)+'СЕТ СН'!$F$15</f>
        <v>117.12975381</v>
      </c>
      <c r="S184" s="36">
        <f>SUMIFS(СВЦЭМ!$E$33:$E$776,СВЦЭМ!$A$33:$A$776,$A184,СВЦЭМ!$B$33:$B$776,S$155)+'СЕТ СН'!$F$15</f>
        <v>116.9171388</v>
      </c>
      <c r="T184" s="36">
        <f>SUMIFS(СВЦЭМ!$E$33:$E$776,СВЦЭМ!$A$33:$A$776,$A184,СВЦЭМ!$B$33:$B$776,T$155)+'СЕТ СН'!$F$15</f>
        <v>118.80120272000001</v>
      </c>
      <c r="U184" s="36">
        <f>SUMIFS(СВЦЭМ!$E$33:$E$776,СВЦЭМ!$A$33:$A$776,$A184,СВЦЭМ!$B$33:$B$776,U$155)+'СЕТ СН'!$F$15</f>
        <v>123.31328196</v>
      </c>
      <c r="V184" s="36">
        <f>SUMIFS(СВЦЭМ!$E$33:$E$776,СВЦЭМ!$A$33:$A$776,$A184,СВЦЭМ!$B$33:$B$776,V$155)+'СЕТ СН'!$F$15</f>
        <v>124.30287491</v>
      </c>
      <c r="W184" s="36">
        <f>SUMIFS(СВЦЭМ!$E$33:$E$776,СВЦЭМ!$A$33:$A$776,$A184,СВЦЭМ!$B$33:$B$776,W$155)+'СЕТ СН'!$F$15</f>
        <v>119.37354696</v>
      </c>
      <c r="X184" s="36">
        <f>SUMIFS(СВЦЭМ!$E$33:$E$776,СВЦЭМ!$A$33:$A$776,$A184,СВЦЭМ!$B$33:$B$776,X$155)+'СЕТ СН'!$F$15</f>
        <v>117.509528</v>
      </c>
      <c r="Y184" s="36">
        <f>SUMIFS(СВЦЭМ!$E$33:$E$776,СВЦЭМ!$A$33:$A$776,$A184,СВЦЭМ!$B$33:$B$776,Y$155)+'СЕТ СН'!$F$15</f>
        <v>140.10421296999999</v>
      </c>
    </row>
    <row r="185" spans="1:27" ht="15.75" x14ac:dyDescent="0.2">
      <c r="A185" s="35">
        <f t="shared" si="4"/>
        <v>44012</v>
      </c>
      <c r="B185" s="36">
        <f>SUMIFS(СВЦЭМ!$E$33:$E$776,СВЦЭМ!$A$33:$A$776,$A185,СВЦЭМ!$B$33:$B$776,B$155)+'СЕТ СН'!$F$15</f>
        <v>161.80145332999999</v>
      </c>
      <c r="C185" s="36">
        <f>SUMIFS(СВЦЭМ!$E$33:$E$776,СВЦЭМ!$A$33:$A$776,$A185,СВЦЭМ!$B$33:$B$776,C$155)+'СЕТ СН'!$F$15</f>
        <v>156.68295472</v>
      </c>
      <c r="D185" s="36">
        <f>SUMIFS(СВЦЭМ!$E$33:$E$776,СВЦЭМ!$A$33:$A$776,$A185,СВЦЭМ!$B$33:$B$776,D$155)+'СЕТ СН'!$F$15</f>
        <v>153.80365381999999</v>
      </c>
      <c r="E185" s="36">
        <f>SUMIFS(СВЦЭМ!$E$33:$E$776,СВЦЭМ!$A$33:$A$776,$A185,СВЦЭМ!$B$33:$B$776,E$155)+'СЕТ СН'!$F$15</f>
        <v>152.44468567999999</v>
      </c>
      <c r="F185" s="36">
        <f>SUMIFS(СВЦЭМ!$E$33:$E$776,СВЦЭМ!$A$33:$A$776,$A185,СВЦЭМ!$B$33:$B$776,F$155)+'СЕТ СН'!$F$15</f>
        <v>150.75511387</v>
      </c>
      <c r="G185" s="36">
        <f>SUMIFS(СВЦЭМ!$E$33:$E$776,СВЦЭМ!$A$33:$A$776,$A185,СВЦЭМ!$B$33:$B$776,G$155)+'СЕТ СН'!$F$15</f>
        <v>153.11430125999999</v>
      </c>
      <c r="H185" s="36">
        <f>SUMIFS(СВЦЭМ!$E$33:$E$776,СВЦЭМ!$A$33:$A$776,$A185,СВЦЭМ!$B$33:$B$776,H$155)+'СЕТ СН'!$F$15</f>
        <v>157.76287768</v>
      </c>
      <c r="I185" s="36">
        <f>SUMIFS(СВЦЭМ!$E$33:$E$776,СВЦЭМ!$A$33:$A$776,$A185,СВЦЭМ!$B$33:$B$776,I$155)+'СЕТ СН'!$F$15</f>
        <v>159.28552855000001</v>
      </c>
      <c r="J185" s="36">
        <f>SUMIFS(СВЦЭМ!$E$33:$E$776,СВЦЭМ!$A$33:$A$776,$A185,СВЦЭМ!$B$33:$B$776,J$155)+'СЕТ СН'!$F$15</f>
        <v>149.74893130999999</v>
      </c>
      <c r="K185" s="36">
        <f>SUMIFS(СВЦЭМ!$E$33:$E$776,СВЦЭМ!$A$33:$A$776,$A185,СВЦЭМ!$B$33:$B$776,K$155)+'СЕТ СН'!$F$15</f>
        <v>132.32083206999999</v>
      </c>
      <c r="L185" s="36">
        <f>SUMIFS(СВЦЭМ!$E$33:$E$776,СВЦЭМ!$A$33:$A$776,$A185,СВЦЭМ!$B$33:$B$776,L$155)+'СЕТ СН'!$F$15</f>
        <v>116.43712788000001</v>
      </c>
      <c r="M185" s="36">
        <f>SUMIFS(СВЦЭМ!$E$33:$E$776,СВЦЭМ!$A$33:$A$776,$A185,СВЦЭМ!$B$33:$B$776,M$155)+'СЕТ СН'!$F$15</f>
        <v>115.50947693000001</v>
      </c>
      <c r="N185" s="36">
        <f>SUMIFS(СВЦЭМ!$E$33:$E$776,СВЦЭМ!$A$33:$A$776,$A185,СВЦЭМ!$B$33:$B$776,N$155)+'СЕТ СН'!$F$15</f>
        <v>119.84357348</v>
      </c>
      <c r="O185" s="36">
        <f>SUMIFS(СВЦЭМ!$E$33:$E$776,СВЦЭМ!$A$33:$A$776,$A185,СВЦЭМ!$B$33:$B$776,O$155)+'СЕТ СН'!$F$15</f>
        <v>120.62003391</v>
      </c>
      <c r="P185" s="36">
        <f>SUMIFS(СВЦЭМ!$E$33:$E$776,СВЦЭМ!$A$33:$A$776,$A185,СВЦЭМ!$B$33:$B$776,P$155)+'СЕТ СН'!$F$15</f>
        <v>120.02792857</v>
      </c>
      <c r="Q185" s="36">
        <f>SUMIFS(СВЦЭМ!$E$33:$E$776,СВЦЭМ!$A$33:$A$776,$A185,СВЦЭМ!$B$33:$B$776,Q$155)+'СЕТ СН'!$F$15</f>
        <v>120.87681683</v>
      </c>
      <c r="R185" s="36">
        <f>SUMIFS(СВЦЭМ!$E$33:$E$776,СВЦЭМ!$A$33:$A$776,$A185,СВЦЭМ!$B$33:$B$776,R$155)+'СЕТ СН'!$F$15</f>
        <v>121.23630835</v>
      </c>
      <c r="S185" s="36">
        <f>SUMIFS(СВЦЭМ!$E$33:$E$776,СВЦЭМ!$A$33:$A$776,$A185,СВЦЭМ!$B$33:$B$776,S$155)+'СЕТ СН'!$F$15</f>
        <v>121.60372151</v>
      </c>
      <c r="T185" s="36">
        <f>SUMIFS(СВЦЭМ!$E$33:$E$776,СВЦЭМ!$A$33:$A$776,$A185,СВЦЭМ!$B$33:$B$776,T$155)+'СЕТ СН'!$F$15</f>
        <v>121.51760987</v>
      </c>
      <c r="U185" s="36">
        <f>SUMIFS(СВЦЭМ!$E$33:$E$776,СВЦЭМ!$A$33:$A$776,$A185,СВЦЭМ!$B$33:$B$776,U$155)+'СЕТ СН'!$F$15</f>
        <v>120.49999996</v>
      </c>
      <c r="V185" s="36">
        <f>SUMIFS(СВЦЭМ!$E$33:$E$776,СВЦЭМ!$A$33:$A$776,$A185,СВЦЭМ!$B$33:$B$776,V$155)+'СЕТ СН'!$F$15</f>
        <v>119.28561642</v>
      </c>
      <c r="W185" s="36">
        <f>SUMIFS(СВЦЭМ!$E$33:$E$776,СВЦЭМ!$A$33:$A$776,$A185,СВЦЭМ!$B$33:$B$776,W$155)+'СЕТ СН'!$F$15</f>
        <v>114.41614085000001</v>
      </c>
      <c r="X185" s="36">
        <f>SUMIFS(СВЦЭМ!$E$33:$E$776,СВЦЭМ!$A$33:$A$776,$A185,СВЦЭМ!$B$33:$B$776,X$155)+'СЕТ СН'!$F$15</f>
        <v>122.60841765000001</v>
      </c>
      <c r="Y185" s="36">
        <f>SUMIFS(СВЦЭМ!$E$33:$E$776,СВЦЭМ!$A$33:$A$776,$A185,СВЦЭМ!$B$33:$B$776,Y$155)+'СЕТ СН'!$F$15</f>
        <v>140.30669234000001</v>
      </c>
    </row>
    <row r="186" spans="1:27" ht="15.75" hidden="1" x14ac:dyDescent="0.2">
      <c r="A186" s="35">
        <f t="shared" si="4"/>
        <v>44013</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6" t="s">
        <v>7</v>
      </c>
      <c r="B188" s="130" t="s">
        <v>146</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37"/>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3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01.06.2020</v>
      </c>
      <c r="B191" s="36">
        <f>SUMIFS(СВЦЭМ!$F$33:$F$776,СВЦЭМ!$A$33:$A$776,$A191,СВЦЭМ!$B$33:$B$776,B$190)+'СЕТ СН'!$F$15</f>
        <v>135.81199387000001</v>
      </c>
      <c r="C191" s="36">
        <f>SUMIFS(СВЦЭМ!$F$33:$F$776,СВЦЭМ!$A$33:$A$776,$A191,СВЦЭМ!$B$33:$B$776,C$190)+'СЕТ СН'!$F$15</f>
        <v>137.85392374</v>
      </c>
      <c r="D191" s="36">
        <f>SUMIFS(СВЦЭМ!$F$33:$F$776,СВЦЭМ!$A$33:$A$776,$A191,СВЦЭМ!$B$33:$B$776,D$190)+'СЕТ СН'!$F$15</f>
        <v>140.8876726</v>
      </c>
      <c r="E191" s="36">
        <f>SUMIFS(СВЦЭМ!$F$33:$F$776,СВЦЭМ!$A$33:$A$776,$A191,СВЦЭМ!$B$33:$B$776,E$190)+'СЕТ СН'!$F$15</f>
        <v>142.30992280000001</v>
      </c>
      <c r="F191" s="36">
        <f>SUMIFS(СВЦЭМ!$F$33:$F$776,СВЦЭМ!$A$33:$A$776,$A191,СВЦЭМ!$B$33:$B$776,F$190)+'СЕТ СН'!$F$15</f>
        <v>142.29862752</v>
      </c>
      <c r="G191" s="36">
        <f>SUMIFS(СВЦЭМ!$F$33:$F$776,СВЦЭМ!$A$33:$A$776,$A191,СВЦЭМ!$B$33:$B$776,G$190)+'СЕТ СН'!$F$15</f>
        <v>141.67727299000001</v>
      </c>
      <c r="H191" s="36">
        <f>SUMIFS(СВЦЭМ!$F$33:$F$776,СВЦЭМ!$A$33:$A$776,$A191,СВЦЭМ!$B$33:$B$776,H$190)+'СЕТ СН'!$F$15</f>
        <v>138.90442580999999</v>
      </c>
      <c r="I191" s="36">
        <f>SUMIFS(СВЦЭМ!$F$33:$F$776,СВЦЭМ!$A$33:$A$776,$A191,СВЦЭМ!$B$33:$B$776,I$190)+'СЕТ СН'!$F$15</f>
        <v>137.04549686999999</v>
      </c>
      <c r="J191" s="36">
        <f>SUMIFS(СВЦЭМ!$F$33:$F$776,СВЦЭМ!$A$33:$A$776,$A191,СВЦЭМ!$B$33:$B$776,J$190)+'СЕТ СН'!$F$15</f>
        <v>130.88302372000001</v>
      </c>
      <c r="K191" s="36">
        <f>SUMIFS(СВЦЭМ!$F$33:$F$776,СВЦЭМ!$A$33:$A$776,$A191,СВЦЭМ!$B$33:$B$776,K$190)+'СЕТ СН'!$F$15</f>
        <v>120.41587025</v>
      </c>
      <c r="L191" s="36">
        <f>SUMIFS(СВЦЭМ!$F$33:$F$776,СВЦЭМ!$A$33:$A$776,$A191,СВЦЭМ!$B$33:$B$776,L$190)+'СЕТ СН'!$F$15</f>
        <v>124.69587219</v>
      </c>
      <c r="M191" s="36">
        <f>SUMIFS(СВЦЭМ!$F$33:$F$776,СВЦЭМ!$A$33:$A$776,$A191,СВЦЭМ!$B$33:$B$776,M$190)+'СЕТ СН'!$F$15</f>
        <v>127.73281273000001</v>
      </c>
      <c r="N191" s="36">
        <f>SUMIFS(СВЦЭМ!$F$33:$F$776,СВЦЭМ!$A$33:$A$776,$A191,СВЦЭМ!$B$33:$B$776,N$190)+'СЕТ СН'!$F$15</f>
        <v>126.90031628</v>
      </c>
      <c r="O191" s="36">
        <f>SUMIFS(СВЦЭМ!$F$33:$F$776,СВЦЭМ!$A$33:$A$776,$A191,СВЦЭМ!$B$33:$B$776,O$190)+'СЕТ СН'!$F$15</f>
        <v>124.67130693</v>
      </c>
      <c r="P191" s="36">
        <f>SUMIFS(СВЦЭМ!$F$33:$F$776,СВЦЭМ!$A$33:$A$776,$A191,СВЦЭМ!$B$33:$B$776,P$190)+'СЕТ СН'!$F$15</f>
        <v>123.48603772</v>
      </c>
      <c r="Q191" s="36">
        <f>SUMIFS(СВЦЭМ!$F$33:$F$776,СВЦЭМ!$A$33:$A$776,$A191,СВЦЭМ!$B$33:$B$776,Q$190)+'СЕТ СН'!$F$15</f>
        <v>124.14653667</v>
      </c>
      <c r="R191" s="36">
        <f>SUMIFS(СВЦЭМ!$F$33:$F$776,СВЦЭМ!$A$33:$A$776,$A191,СВЦЭМ!$B$33:$B$776,R$190)+'СЕТ СН'!$F$15</f>
        <v>123.0858265</v>
      </c>
      <c r="S191" s="36">
        <f>SUMIFS(СВЦЭМ!$F$33:$F$776,СВЦЭМ!$A$33:$A$776,$A191,СВЦЭМ!$B$33:$B$776,S$190)+'СЕТ СН'!$F$15</f>
        <v>123.67927666</v>
      </c>
      <c r="T191" s="36">
        <f>SUMIFS(СВЦЭМ!$F$33:$F$776,СВЦЭМ!$A$33:$A$776,$A191,СВЦЭМ!$B$33:$B$776,T$190)+'СЕТ СН'!$F$15</f>
        <v>125.23493834</v>
      </c>
      <c r="U191" s="36">
        <f>SUMIFS(СВЦЭМ!$F$33:$F$776,СВЦЭМ!$A$33:$A$776,$A191,СВЦЭМ!$B$33:$B$776,U$190)+'СЕТ СН'!$F$15</f>
        <v>121.16519067</v>
      </c>
      <c r="V191" s="36">
        <f>SUMIFS(СВЦЭМ!$F$33:$F$776,СВЦЭМ!$A$33:$A$776,$A191,СВЦЭМ!$B$33:$B$776,V$190)+'СЕТ СН'!$F$15</f>
        <v>123.58251991</v>
      </c>
      <c r="W191" s="36">
        <f>SUMIFS(СВЦЭМ!$F$33:$F$776,СВЦЭМ!$A$33:$A$776,$A191,СВЦЭМ!$B$33:$B$776,W$190)+'СЕТ СН'!$F$15</f>
        <v>127.52344668000001</v>
      </c>
      <c r="X191" s="36">
        <f>SUMIFS(СВЦЭМ!$F$33:$F$776,СВЦЭМ!$A$33:$A$776,$A191,СВЦЭМ!$B$33:$B$776,X$190)+'СЕТ СН'!$F$15</f>
        <v>122.85799728000001</v>
      </c>
      <c r="Y191" s="36">
        <f>SUMIFS(СВЦЭМ!$F$33:$F$776,СВЦЭМ!$A$33:$A$776,$A191,СВЦЭМ!$B$33:$B$776,Y$190)+'СЕТ СН'!$F$15</f>
        <v>128.0713743</v>
      </c>
      <c r="AA191" s="45"/>
    </row>
    <row r="192" spans="1:27" ht="15.75" x14ac:dyDescent="0.2">
      <c r="A192" s="35">
        <f>A191+1</f>
        <v>43984</v>
      </c>
      <c r="B192" s="36">
        <f>SUMIFS(СВЦЭМ!$F$33:$F$776,СВЦЭМ!$A$33:$A$776,$A192,СВЦЭМ!$B$33:$B$776,B$190)+'СЕТ СН'!$F$15</f>
        <v>131.78654659</v>
      </c>
      <c r="C192" s="36">
        <f>SUMIFS(СВЦЭМ!$F$33:$F$776,СВЦЭМ!$A$33:$A$776,$A192,СВЦЭМ!$B$33:$B$776,C$190)+'СЕТ СН'!$F$15</f>
        <v>139.63203082000001</v>
      </c>
      <c r="D192" s="36">
        <f>SUMIFS(СВЦЭМ!$F$33:$F$776,СВЦЭМ!$A$33:$A$776,$A192,СВЦЭМ!$B$33:$B$776,D$190)+'СЕТ СН'!$F$15</f>
        <v>144.56060536999999</v>
      </c>
      <c r="E192" s="36">
        <f>SUMIFS(СВЦЭМ!$F$33:$F$776,СВЦЭМ!$A$33:$A$776,$A192,СВЦЭМ!$B$33:$B$776,E$190)+'СЕТ СН'!$F$15</f>
        <v>146.05207060000001</v>
      </c>
      <c r="F192" s="36">
        <f>SUMIFS(СВЦЭМ!$F$33:$F$776,СВЦЭМ!$A$33:$A$776,$A192,СВЦЭМ!$B$33:$B$776,F$190)+'СЕТ СН'!$F$15</f>
        <v>146.64795078</v>
      </c>
      <c r="G192" s="36">
        <f>SUMIFS(СВЦЭМ!$F$33:$F$776,СВЦЭМ!$A$33:$A$776,$A192,СВЦЭМ!$B$33:$B$776,G$190)+'СЕТ СН'!$F$15</f>
        <v>145.86043136000001</v>
      </c>
      <c r="H192" s="36">
        <f>SUMIFS(СВЦЭМ!$F$33:$F$776,СВЦЭМ!$A$33:$A$776,$A192,СВЦЭМ!$B$33:$B$776,H$190)+'СЕТ СН'!$F$15</f>
        <v>138.42210692</v>
      </c>
      <c r="I192" s="36">
        <f>SUMIFS(СВЦЭМ!$F$33:$F$776,СВЦЭМ!$A$33:$A$776,$A192,СВЦЭМ!$B$33:$B$776,I$190)+'СЕТ СН'!$F$15</f>
        <v>130.04169594000001</v>
      </c>
      <c r="J192" s="36">
        <f>SUMIFS(СВЦЭМ!$F$33:$F$776,СВЦЭМ!$A$33:$A$776,$A192,СВЦЭМ!$B$33:$B$776,J$190)+'СЕТ СН'!$F$15</f>
        <v>133.58499395000001</v>
      </c>
      <c r="K192" s="36">
        <f>SUMIFS(СВЦЭМ!$F$33:$F$776,СВЦЭМ!$A$33:$A$776,$A192,СВЦЭМ!$B$33:$B$776,K$190)+'СЕТ СН'!$F$15</f>
        <v>132.89168326000001</v>
      </c>
      <c r="L192" s="36">
        <f>SUMIFS(СВЦЭМ!$F$33:$F$776,СВЦЭМ!$A$33:$A$776,$A192,СВЦЭМ!$B$33:$B$776,L$190)+'СЕТ СН'!$F$15</f>
        <v>130.998447</v>
      </c>
      <c r="M192" s="36">
        <f>SUMIFS(СВЦЭМ!$F$33:$F$776,СВЦЭМ!$A$33:$A$776,$A192,СВЦЭМ!$B$33:$B$776,M$190)+'СЕТ СН'!$F$15</f>
        <v>127.058993</v>
      </c>
      <c r="N192" s="36">
        <f>SUMIFS(СВЦЭМ!$F$33:$F$776,СВЦЭМ!$A$33:$A$776,$A192,СВЦЭМ!$B$33:$B$776,N$190)+'СЕТ СН'!$F$15</f>
        <v>126.04823558</v>
      </c>
      <c r="O192" s="36">
        <f>SUMIFS(СВЦЭМ!$F$33:$F$776,СВЦЭМ!$A$33:$A$776,$A192,СВЦЭМ!$B$33:$B$776,O$190)+'СЕТ СН'!$F$15</f>
        <v>126.23811866</v>
      </c>
      <c r="P192" s="36">
        <f>SUMIFS(СВЦЭМ!$F$33:$F$776,СВЦЭМ!$A$33:$A$776,$A192,СВЦЭМ!$B$33:$B$776,P$190)+'СЕТ СН'!$F$15</f>
        <v>128.60138459000001</v>
      </c>
      <c r="Q192" s="36">
        <f>SUMIFS(СВЦЭМ!$F$33:$F$776,СВЦЭМ!$A$33:$A$776,$A192,СВЦЭМ!$B$33:$B$776,Q$190)+'СЕТ СН'!$F$15</f>
        <v>127.9575248</v>
      </c>
      <c r="R192" s="36">
        <f>SUMIFS(СВЦЭМ!$F$33:$F$776,СВЦЭМ!$A$33:$A$776,$A192,СВЦЭМ!$B$33:$B$776,R$190)+'СЕТ СН'!$F$15</f>
        <v>126.29364278</v>
      </c>
      <c r="S192" s="36">
        <f>SUMIFS(СВЦЭМ!$F$33:$F$776,СВЦЭМ!$A$33:$A$776,$A192,СВЦЭМ!$B$33:$B$776,S$190)+'СЕТ СН'!$F$15</f>
        <v>128.19475582999999</v>
      </c>
      <c r="T192" s="36">
        <f>SUMIFS(СВЦЭМ!$F$33:$F$776,СВЦЭМ!$A$33:$A$776,$A192,СВЦЭМ!$B$33:$B$776,T$190)+'СЕТ СН'!$F$15</f>
        <v>130.23600511000001</v>
      </c>
      <c r="U192" s="36">
        <f>SUMIFS(СВЦЭМ!$F$33:$F$776,СВЦЭМ!$A$33:$A$776,$A192,СВЦЭМ!$B$33:$B$776,U$190)+'СЕТ СН'!$F$15</f>
        <v>127.59122896</v>
      </c>
      <c r="V192" s="36">
        <f>SUMIFS(СВЦЭМ!$F$33:$F$776,СВЦЭМ!$A$33:$A$776,$A192,СВЦЭМ!$B$33:$B$776,V$190)+'СЕТ СН'!$F$15</f>
        <v>128.42911932999999</v>
      </c>
      <c r="W192" s="36">
        <f>SUMIFS(СВЦЭМ!$F$33:$F$776,СВЦЭМ!$A$33:$A$776,$A192,СВЦЭМ!$B$33:$B$776,W$190)+'СЕТ СН'!$F$15</f>
        <v>127.54403241</v>
      </c>
      <c r="X192" s="36">
        <f>SUMIFS(СВЦЭМ!$F$33:$F$776,СВЦЭМ!$A$33:$A$776,$A192,СВЦЭМ!$B$33:$B$776,X$190)+'СЕТ СН'!$F$15</f>
        <v>123.0267978</v>
      </c>
      <c r="Y192" s="36">
        <f>SUMIFS(СВЦЭМ!$F$33:$F$776,СВЦЭМ!$A$33:$A$776,$A192,СВЦЭМ!$B$33:$B$776,Y$190)+'СЕТ СН'!$F$15</f>
        <v>122.74991248000001</v>
      </c>
    </row>
    <row r="193" spans="1:25" ht="15.75" x14ac:dyDescent="0.2">
      <c r="A193" s="35">
        <f t="shared" ref="A193:A221" si="5">A192+1</f>
        <v>43985</v>
      </c>
      <c r="B193" s="36">
        <f>SUMIFS(СВЦЭМ!$F$33:$F$776,СВЦЭМ!$A$33:$A$776,$A193,СВЦЭМ!$B$33:$B$776,B$190)+'СЕТ СН'!$F$15</f>
        <v>142.55325078999999</v>
      </c>
      <c r="C193" s="36">
        <f>SUMIFS(СВЦЭМ!$F$33:$F$776,СВЦЭМ!$A$33:$A$776,$A193,СВЦЭМ!$B$33:$B$776,C$190)+'СЕТ СН'!$F$15</f>
        <v>146.90842158000001</v>
      </c>
      <c r="D193" s="36">
        <f>SUMIFS(СВЦЭМ!$F$33:$F$776,СВЦЭМ!$A$33:$A$776,$A193,СВЦЭМ!$B$33:$B$776,D$190)+'СЕТ СН'!$F$15</f>
        <v>147.49025814000001</v>
      </c>
      <c r="E193" s="36">
        <f>SUMIFS(СВЦЭМ!$F$33:$F$776,СВЦЭМ!$A$33:$A$776,$A193,СВЦЭМ!$B$33:$B$776,E$190)+'СЕТ СН'!$F$15</f>
        <v>147.64960037</v>
      </c>
      <c r="F193" s="36">
        <f>SUMIFS(СВЦЭМ!$F$33:$F$776,СВЦЭМ!$A$33:$A$776,$A193,СВЦЭМ!$B$33:$B$776,F$190)+'СЕТ СН'!$F$15</f>
        <v>147.02661246</v>
      </c>
      <c r="G193" s="36">
        <f>SUMIFS(СВЦЭМ!$F$33:$F$776,СВЦЭМ!$A$33:$A$776,$A193,СВЦЭМ!$B$33:$B$776,G$190)+'СЕТ СН'!$F$15</f>
        <v>147.0741922</v>
      </c>
      <c r="H193" s="36">
        <f>SUMIFS(СВЦЭМ!$F$33:$F$776,СВЦЭМ!$A$33:$A$776,$A193,СВЦЭМ!$B$33:$B$776,H$190)+'СЕТ СН'!$F$15</f>
        <v>147.082314</v>
      </c>
      <c r="I193" s="36">
        <f>SUMIFS(СВЦЭМ!$F$33:$F$776,СВЦЭМ!$A$33:$A$776,$A193,СВЦЭМ!$B$33:$B$776,I$190)+'СЕТ СН'!$F$15</f>
        <v>141.03547465</v>
      </c>
      <c r="J193" s="36">
        <f>SUMIFS(СВЦЭМ!$F$33:$F$776,СВЦЭМ!$A$33:$A$776,$A193,СВЦЭМ!$B$33:$B$776,J$190)+'СЕТ СН'!$F$15</f>
        <v>143.04877734999999</v>
      </c>
      <c r="K193" s="36">
        <f>SUMIFS(СВЦЭМ!$F$33:$F$776,СВЦЭМ!$A$33:$A$776,$A193,СВЦЭМ!$B$33:$B$776,K$190)+'СЕТ СН'!$F$15</f>
        <v>141.93453511000001</v>
      </c>
      <c r="L193" s="36">
        <f>SUMIFS(СВЦЭМ!$F$33:$F$776,СВЦЭМ!$A$33:$A$776,$A193,СВЦЭМ!$B$33:$B$776,L$190)+'СЕТ СН'!$F$15</f>
        <v>133.87128688000001</v>
      </c>
      <c r="M193" s="36">
        <f>SUMIFS(СВЦЭМ!$F$33:$F$776,СВЦЭМ!$A$33:$A$776,$A193,СВЦЭМ!$B$33:$B$776,M$190)+'СЕТ СН'!$F$15</f>
        <v>125.14954916000001</v>
      </c>
      <c r="N193" s="36">
        <f>SUMIFS(СВЦЭМ!$F$33:$F$776,СВЦЭМ!$A$33:$A$776,$A193,СВЦЭМ!$B$33:$B$776,N$190)+'СЕТ СН'!$F$15</f>
        <v>122.41635350999999</v>
      </c>
      <c r="O193" s="36">
        <f>SUMIFS(СВЦЭМ!$F$33:$F$776,СВЦЭМ!$A$33:$A$776,$A193,СВЦЭМ!$B$33:$B$776,O$190)+'СЕТ СН'!$F$15</f>
        <v>122.57301794999999</v>
      </c>
      <c r="P193" s="36">
        <f>SUMIFS(СВЦЭМ!$F$33:$F$776,СВЦЭМ!$A$33:$A$776,$A193,СВЦЭМ!$B$33:$B$776,P$190)+'СЕТ СН'!$F$15</f>
        <v>123.5923693</v>
      </c>
      <c r="Q193" s="36">
        <f>SUMIFS(СВЦЭМ!$F$33:$F$776,СВЦЭМ!$A$33:$A$776,$A193,СВЦЭМ!$B$33:$B$776,Q$190)+'СЕТ СН'!$F$15</f>
        <v>123.65737437999999</v>
      </c>
      <c r="R193" s="36">
        <f>SUMIFS(СВЦЭМ!$F$33:$F$776,СВЦЭМ!$A$33:$A$776,$A193,СВЦЭМ!$B$33:$B$776,R$190)+'СЕТ СН'!$F$15</f>
        <v>122.77736913</v>
      </c>
      <c r="S193" s="36">
        <f>SUMIFS(СВЦЭМ!$F$33:$F$776,СВЦЭМ!$A$33:$A$776,$A193,СВЦЭМ!$B$33:$B$776,S$190)+'СЕТ СН'!$F$15</f>
        <v>122.46420716999999</v>
      </c>
      <c r="T193" s="36">
        <f>SUMIFS(СВЦЭМ!$F$33:$F$776,СВЦЭМ!$A$33:$A$776,$A193,СВЦЭМ!$B$33:$B$776,T$190)+'СЕТ СН'!$F$15</f>
        <v>127.22276388</v>
      </c>
      <c r="U193" s="36">
        <f>SUMIFS(СВЦЭМ!$F$33:$F$776,СВЦЭМ!$A$33:$A$776,$A193,СВЦЭМ!$B$33:$B$776,U$190)+'СЕТ СН'!$F$15</f>
        <v>121.85351205000001</v>
      </c>
      <c r="V193" s="36">
        <f>SUMIFS(СВЦЭМ!$F$33:$F$776,СВЦЭМ!$A$33:$A$776,$A193,СВЦЭМ!$B$33:$B$776,V$190)+'СЕТ СН'!$F$15</f>
        <v>113.01461653</v>
      </c>
      <c r="W193" s="36">
        <f>SUMIFS(СВЦЭМ!$F$33:$F$776,СВЦЭМ!$A$33:$A$776,$A193,СВЦЭМ!$B$33:$B$776,W$190)+'СЕТ СН'!$F$15</f>
        <v>112.20921269999999</v>
      </c>
      <c r="X193" s="36">
        <f>SUMIFS(СВЦЭМ!$F$33:$F$776,СВЦЭМ!$A$33:$A$776,$A193,СВЦЭМ!$B$33:$B$776,X$190)+'СЕТ СН'!$F$15</f>
        <v>121.01317650999999</v>
      </c>
      <c r="Y193" s="36">
        <f>SUMIFS(СВЦЭМ!$F$33:$F$776,СВЦЭМ!$A$33:$A$776,$A193,СВЦЭМ!$B$33:$B$776,Y$190)+'СЕТ СН'!$F$15</f>
        <v>132.87979554</v>
      </c>
    </row>
    <row r="194" spans="1:25" ht="15.75" x14ac:dyDescent="0.2">
      <c r="A194" s="35">
        <f t="shared" si="5"/>
        <v>43986</v>
      </c>
      <c r="B194" s="36">
        <f>SUMIFS(СВЦЭМ!$F$33:$F$776,СВЦЭМ!$A$33:$A$776,$A194,СВЦЭМ!$B$33:$B$776,B$190)+'СЕТ СН'!$F$15</f>
        <v>147.60501683000001</v>
      </c>
      <c r="C194" s="36">
        <f>SUMIFS(СВЦЭМ!$F$33:$F$776,СВЦЭМ!$A$33:$A$776,$A194,СВЦЭМ!$B$33:$B$776,C$190)+'СЕТ СН'!$F$15</f>
        <v>150.79622092</v>
      </c>
      <c r="D194" s="36">
        <f>SUMIFS(СВЦЭМ!$F$33:$F$776,СВЦЭМ!$A$33:$A$776,$A194,СВЦЭМ!$B$33:$B$776,D$190)+'СЕТ СН'!$F$15</f>
        <v>152.87356209999999</v>
      </c>
      <c r="E194" s="36">
        <f>SUMIFS(СВЦЭМ!$F$33:$F$776,СВЦЭМ!$A$33:$A$776,$A194,СВЦЭМ!$B$33:$B$776,E$190)+'СЕТ СН'!$F$15</f>
        <v>153.96929320000001</v>
      </c>
      <c r="F194" s="36">
        <f>SUMIFS(СВЦЭМ!$F$33:$F$776,СВЦЭМ!$A$33:$A$776,$A194,СВЦЭМ!$B$33:$B$776,F$190)+'СЕТ СН'!$F$15</f>
        <v>155.40973284</v>
      </c>
      <c r="G194" s="36">
        <f>SUMIFS(СВЦЭМ!$F$33:$F$776,СВЦЭМ!$A$33:$A$776,$A194,СВЦЭМ!$B$33:$B$776,G$190)+'СЕТ СН'!$F$15</f>
        <v>155.63588985000001</v>
      </c>
      <c r="H194" s="36">
        <f>SUMIFS(СВЦЭМ!$F$33:$F$776,СВЦЭМ!$A$33:$A$776,$A194,СВЦЭМ!$B$33:$B$776,H$190)+'СЕТ СН'!$F$15</f>
        <v>154.97610428999999</v>
      </c>
      <c r="I194" s="36">
        <f>SUMIFS(СВЦЭМ!$F$33:$F$776,СВЦЭМ!$A$33:$A$776,$A194,СВЦЭМ!$B$33:$B$776,I$190)+'СЕТ СН'!$F$15</f>
        <v>147.42263027999999</v>
      </c>
      <c r="J194" s="36">
        <f>SUMIFS(СВЦЭМ!$F$33:$F$776,СВЦЭМ!$A$33:$A$776,$A194,СВЦЭМ!$B$33:$B$776,J$190)+'СЕТ СН'!$F$15</f>
        <v>146.47987789000001</v>
      </c>
      <c r="K194" s="36">
        <f>SUMIFS(СВЦЭМ!$F$33:$F$776,СВЦЭМ!$A$33:$A$776,$A194,СВЦЭМ!$B$33:$B$776,K$190)+'СЕТ СН'!$F$15</f>
        <v>141.52720264000001</v>
      </c>
      <c r="L194" s="36">
        <f>SUMIFS(СВЦЭМ!$F$33:$F$776,СВЦЭМ!$A$33:$A$776,$A194,СВЦЭМ!$B$33:$B$776,L$190)+'СЕТ СН'!$F$15</f>
        <v>135.38548635000001</v>
      </c>
      <c r="M194" s="36">
        <f>SUMIFS(СВЦЭМ!$F$33:$F$776,СВЦЭМ!$A$33:$A$776,$A194,СВЦЭМ!$B$33:$B$776,M$190)+'СЕТ СН'!$F$15</f>
        <v>129.77400494</v>
      </c>
      <c r="N194" s="36">
        <f>SUMIFS(СВЦЭМ!$F$33:$F$776,СВЦЭМ!$A$33:$A$776,$A194,СВЦЭМ!$B$33:$B$776,N$190)+'СЕТ СН'!$F$15</f>
        <v>129.84662885</v>
      </c>
      <c r="O194" s="36">
        <f>SUMIFS(СВЦЭМ!$F$33:$F$776,СВЦЭМ!$A$33:$A$776,$A194,СВЦЭМ!$B$33:$B$776,O$190)+'СЕТ СН'!$F$15</f>
        <v>130.67982961999999</v>
      </c>
      <c r="P194" s="36">
        <f>SUMIFS(СВЦЭМ!$F$33:$F$776,СВЦЭМ!$A$33:$A$776,$A194,СВЦЭМ!$B$33:$B$776,P$190)+'СЕТ СН'!$F$15</f>
        <v>131.47857791000001</v>
      </c>
      <c r="Q194" s="36">
        <f>SUMIFS(СВЦЭМ!$F$33:$F$776,СВЦЭМ!$A$33:$A$776,$A194,СВЦЭМ!$B$33:$B$776,Q$190)+'СЕТ СН'!$F$15</f>
        <v>130.14085433</v>
      </c>
      <c r="R194" s="36">
        <f>SUMIFS(СВЦЭМ!$F$33:$F$776,СВЦЭМ!$A$33:$A$776,$A194,СВЦЭМ!$B$33:$B$776,R$190)+'СЕТ СН'!$F$15</f>
        <v>129.69834678000001</v>
      </c>
      <c r="S194" s="36">
        <f>SUMIFS(СВЦЭМ!$F$33:$F$776,СВЦЭМ!$A$33:$A$776,$A194,СВЦЭМ!$B$33:$B$776,S$190)+'СЕТ СН'!$F$15</f>
        <v>130.2516894</v>
      </c>
      <c r="T194" s="36">
        <f>SUMIFS(СВЦЭМ!$F$33:$F$776,СВЦЭМ!$A$33:$A$776,$A194,СВЦЭМ!$B$33:$B$776,T$190)+'СЕТ СН'!$F$15</f>
        <v>127.37296499</v>
      </c>
      <c r="U194" s="36">
        <f>SUMIFS(СВЦЭМ!$F$33:$F$776,СВЦЭМ!$A$33:$A$776,$A194,СВЦЭМ!$B$33:$B$776,U$190)+'СЕТ СН'!$F$15</f>
        <v>119.67133233</v>
      </c>
      <c r="V194" s="36">
        <f>SUMIFS(СВЦЭМ!$F$33:$F$776,СВЦЭМ!$A$33:$A$776,$A194,СВЦЭМ!$B$33:$B$776,V$190)+'СЕТ СН'!$F$15</f>
        <v>118.27627812</v>
      </c>
      <c r="W194" s="36">
        <f>SUMIFS(СВЦЭМ!$F$33:$F$776,СВЦЭМ!$A$33:$A$776,$A194,СВЦЭМ!$B$33:$B$776,W$190)+'СЕТ СН'!$F$15</f>
        <v>117.04170779</v>
      </c>
      <c r="X194" s="36">
        <f>SUMIFS(СВЦЭМ!$F$33:$F$776,СВЦЭМ!$A$33:$A$776,$A194,СВЦЭМ!$B$33:$B$776,X$190)+'СЕТ СН'!$F$15</f>
        <v>123.35562749</v>
      </c>
      <c r="Y194" s="36">
        <f>SUMIFS(СВЦЭМ!$F$33:$F$776,СВЦЭМ!$A$33:$A$776,$A194,СВЦЭМ!$B$33:$B$776,Y$190)+'СЕТ СН'!$F$15</f>
        <v>134.66802383999999</v>
      </c>
    </row>
    <row r="195" spans="1:25" ht="15.75" x14ac:dyDescent="0.2">
      <c r="A195" s="35">
        <f t="shared" si="5"/>
        <v>43987</v>
      </c>
      <c r="B195" s="36">
        <f>SUMIFS(СВЦЭМ!$F$33:$F$776,СВЦЭМ!$A$33:$A$776,$A195,СВЦЭМ!$B$33:$B$776,B$190)+'СЕТ СН'!$F$15</f>
        <v>154.58558608999999</v>
      </c>
      <c r="C195" s="36">
        <f>SUMIFS(СВЦЭМ!$F$33:$F$776,СВЦЭМ!$A$33:$A$776,$A195,СВЦЭМ!$B$33:$B$776,C$190)+'СЕТ СН'!$F$15</f>
        <v>158.66076559000001</v>
      </c>
      <c r="D195" s="36">
        <f>SUMIFS(СВЦЭМ!$F$33:$F$776,СВЦЭМ!$A$33:$A$776,$A195,СВЦЭМ!$B$33:$B$776,D$190)+'СЕТ СН'!$F$15</f>
        <v>162.76080590999999</v>
      </c>
      <c r="E195" s="36">
        <f>SUMIFS(СВЦЭМ!$F$33:$F$776,СВЦЭМ!$A$33:$A$776,$A195,СВЦЭМ!$B$33:$B$776,E$190)+'СЕТ СН'!$F$15</f>
        <v>166.15992618999999</v>
      </c>
      <c r="F195" s="36">
        <f>SUMIFS(СВЦЭМ!$F$33:$F$776,СВЦЭМ!$A$33:$A$776,$A195,СВЦЭМ!$B$33:$B$776,F$190)+'СЕТ СН'!$F$15</f>
        <v>165.19777137</v>
      </c>
      <c r="G195" s="36">
        <f>SUMIFS(СВЦЭМ!$F$33:$F$776,СВЦЭМ!$A$33:$A$776,$A195,СВЦЭМ!$B$33:$B$776,G$190)+'СЕТ СН'!$F$15</f>
        <v>164.49472842</v>
      </c>
      <c r="H195" s="36">
        <f>SUMIFS(СВЦЭМ!$F$33:$F$776,СВЦЭМ!$A$33:$A$776,$A195,СВЦЭМ!$B$33:$B$776,H$190)+'СЕТ СН'!$F$15</f>
        <v>157.86804057000001</v>
      </c>
      <c r="I195" s="36">
        <f>SUMIFS(СВЦЭМ!$F$33:$F$776,СВЦЭМ!$A$33:$A$776,$A195,СВЦЭМ!$B$33:$B$776,I$190)+'СЕТ СН'!$F$15</f>
        <v>149.82298004</v>
      </c>
      <c r="J195" s="36">
        <f>SUMIFS(СВЦЭМ!$F$33:$F$776,СВЦЭМ!$A$33:$A$776,$A195,СВЦЭМ!$B$33:$B$776,J$190)+'СЕТ СН'!$F$15</f>
        <v>138.93708144999999</v>
      </c>
      <c r="K195" s="36">
        <f>SUMIFS(СВЦЭМ!$F$33:$F$776,СВЦЭМ!$A$33:$A$776,$A195,СВЦЭМ!$B$33:$B$776,K$190)+'СЕТ СН'!$F$15</f>
        <v>123.50714834</v>
      </c>
      <c r="L195" s="36">
        <f>SUMIFS(СВЦЭМ!$F$33:$F$776,СВЦЭМ!$A$33:$A$776,$A195,СВЦЭМ!$B$33:$B$776,L$190)+'СЕТ СН'!$F$15</f>
        <v>117.30074763</v>
      </c>
      <c r="M195" s="36">
        <f>SUMIFS(СВЦЭМ!$F$33:$F$776,СВЦЭМ!$A$33:$A$776,$A195,СВЦЭМ!$B$33:$B$776,M$190)+'СЕТ СН'!$F$15</f>
        <v>117.59520308</v>
      </c>
      <c r="N195" s="36">
        <f>SUMIFS(СВЦЭМ!$F$33:$F$776,СВЦЭМ!$A$33:$A$776,$A195,СВЦЭМ!$B$33:$B$776,N$190)+'СЕТ СН'!$F$15</f>
        <v>117.53694907000001</v>
      </c>
      <c r="O195" s="36">
        <f>SUMIFS(СВЦЭМ!$F$33:$F$776,СВЦЭМ!$A$33:$A$776,$A195,СВЦЭМ!$B$33:$B$776,O$190)+'СЕТ СН'!$F$15</f>
        <v>119.72430795</v>
      </c>
      <c r="P195" s="36">
        <f>SUMIFS(СВЦЭМ!$F$33:$F$776,СВЦЭМ!$A$33:$A$776,$A195,СВЦЭМ!$B$33:$B$776,P$190)+'СЕТ СН'!$F$15</f>
        <v>122.07212296</v>
      </c>
      <c r="Q195" s="36">
        <f>SUMIFS(СВЦЭМ!$F$33:$F$776,СВЦЭМ!$A$33:$A$776,$A195,СВЦЭМ!$B$33:$B$776,Q$190)+'СЕТ СН'!$F$15</f>
        <v>123.13364242</v>
      </c>
      <c r="R195" s="36">
        <f>SUMIFS(СВЦЭМ!$F$33:$F$776,СВЦЭМ!$A$33:$A$776,$A195,СВЦЭМ!$B$33:$B$776,R$190)+'СЕТ СН'!$F$15</f>
        <v>122.64794598</v>
      </c>
      <c r="S195" s="36">
        <f>SUMIFS(СВЦЭМ!$F$33:$F$776,СВЦЭМ!$A$33:$A$776,$A195,СВЦЭМ!$B$33:$B$776,S$190)+'СЕТ СН'!$F$15</f>
        <v>122.97893798</v>
      </c>
      <c r="T195" s="36">
        <f>SUMIFS(СВЦЭМ!$F$33:$F$776,СВЦЭМ!$A$33:$A$776,$A195,СВЦЭМ!$B$33:$B$776,T$190)+'СЕТ СН'!$F$15</f>
        <v>121.58433248</v>
      </c>
      <c r="U195" s="36">
        <f>SUMIFS(СВЦЭМ!$F$33:$F$776,СВЦЭМ!$A$33:$A$776,$A195,СВЦЭМ!$B$33:$B$776,U$190)+'СЕТ СН'!$F$15</f>
        <v>120.25615904999999</v>
      </c>
      <c r="V195" s="36">
        <f>SUMIFS(СВЦЭМ!$F$33:$F$776,СВЦЭМ!$A$33:$A$776,$A195,СВЦЭМ!$B$33:$B$776,V$190)+'СЕТ СН'!$F$15</f>
        <v>117.32840385999999</v>
      </c>
      <c r="W195" s="36">
        <f>SUMIFS(СВЦЭМ!$F$33:$F$776,СВЦЭМ!$A$33:$A$776,$A195,СВЦЭМ!$B$33:$B$776,W$190)+'СЕТ СН'!$F$15</f>
        <v>115.49364549000001</v>
      </c>
      <c r="X195" s="36">
        <f>SUMIFS(СВЦЭМ!$F$33:$F$776,СВЦЭМ!$A$33:$A$776,$A195,СВЦЭМ!$B$33:$B$776,X$190)+'СЕТ СН'!$F$15</f>
        <v>120.3038349</v>
      </c>
      <c r="Y195" s="36">
        <f>SUMIFS(СВЦЭМ!$F$33:$F$776,СВЦЭМ!$A$33:$A$776,$A195,СВЦЭМ!$B$33:$B$776,Y$190)+'СЕТ СН'!$F$15</f>
        <v>132.97398175000001</v>
      </c>
    </row>
    <row r="196" spans="1:25" ht="15.75" x14ac:dyDescent="0.2">
      <c r="A196" s="35">
        <f t="shared" si="5"/>
        <v>43988</v>
      </c>
      <c r="B196" s="36">
        <f>SUMIFS(СВЦЭМ!$F$33:$F$776,СВЦЭМ!$A$33:$A$776,$A196,СВЦЭМ!$B$33:$B$776,B$190)+'СЕТ СН'!$F$15</f>
        <v>144.61904675</v>
      </c>
      <c r="C196" s="36">
        <f>SUMIFS(СВЦЭМ!$F$33:$F$776,СВЦЭМ!$A$33:$A$776,$A196,СВЦЭМ!$B$33:$B$776,C$190)+'СЕТ СН'!$F$15</f>
        <v>148.93604834000001</v>
      </c>
      <c r="D196" s="36">
        <f>SUMIFS(СВЦЭМ!$F$33:$F$776,СВЦЭМ!$A$33:$A$776,$A196,СВЦЭМ!$B$33:$B$776,D$190)+'СЕТ СН'!$F$15</f>
        <v>152.56226887</v>
      </c>
      <c r="E196" s="36">
        <f>SUMIFS(СВЦЭМ!$F$33:$F$776,СВЦЭМ!$A$33:$A$776,$A196,СВЦЭМ!$B$33:$B$776,E$190)+'СЕТ СН'!$F$15</f>
        <v>154.89736386000001</v>
      </c>
      <c r="F196" s="36">
        <f>SUMIFS(СВЦЭМ!$F$33:$F$776,СВЦЭМ!$A$33:$A$776,$A196,СВЦЭМ!$B$33:$B$776,F$190)+'СЕТ СН'!$F$15</f>
        <v>154.8640336</v>
      </c>
      <c r="G196" s="36">
        <f>SUMIFS(СВЦЭМ!$F$33:$F$776,СВЦЭМ!$A$33:$A$776,$A196,СВЦЭМ!$B$33:$B$776,G$190)+'СЕТ СН'!$F$15</f>
        <v>153.87009494</v>
      </c>
      <c r="H196" s="36">
        <f>SUMIFS(СВЦЭМ!$F$33:$F$776,СВЦЭМ!$A$33:$A$776,$A196,СВЦЭМ!$B$33:$B$776,H$190)+'СЕТ СН'!$F$15</f>
        <v>160.29901803000001</v>
      </c>
      <c r="I196" s="36">
        <f>SUMIFS(СВЦЭМ!$F$33:$F$776,СВЦЭМ!$A$33:$A$776,$A196,СВЦЭМ!$B$33:$B$776,I$190)+'СЕТ СН'!$F$15</f>
        <v>154.77363747000001</v>
      </c>
      <c r="J196" s="36">
        <f>SUMIFS(СВЦЭМ!$F$33:$F$776,СВЦЭМ!$A$33:$A$776,$A196,СВЦЭМ!$B$33:$B$776,J$190)+'СЕТ СН'!$F$15</f>
        <v>144.00713250999999</v>
      </c>
      <c r="K196" s="36">
        <f>SUMIFS(СВЦЭМ!$F$33:$F$776,СВЦЭМ!$A$33:$A$776,$A196,СВЦЭМ!$B$33:$B$776,K$190)+'СЕТ СН'!$F$15</f>
        <v>124.25307578</v>
      </c>
      <c r="L196" s="36">
        <f>SUMIFS(СВЦЭМ!$F$33:$F$776,СВЦЭМ!$A$33:$A$776,$A196,СВЦЭМ!$B$33:$B$776,L$190)+'СЕТ СН'!$F$15</f>
        <v>112.20507637</v>
      </c>
      <c r="M196" s="36">
        <f>SUMIFS(СВЦЭМ!$F$33:$F$776,СВЦЭМ!$A$33:$A$776,$A196,СВЦЭМ!$B$33:$B$776,M$190)+'СЕТ СН'!$F$15</f>
        <v>111.41954234000001</v>
      </c>
      <c r="N196" s="36">
        <f>SUMIFS(СВЦЭМ!$F$33:$F$776,СВЦЭМ!$A$33:$A$776,$A196,СВЦЭМ!$B$33:$B$776,N$190)+'СЕТ СН'!$F$15</f>
        <v>114.80073293</v>
      </c>
      <c r="O196" s="36">
        <f>SUMIFS(СВЦЭМ!$F$33:$F$776,СВЦЭМ!$A$33:$A$776,$A196,СВЦЭМ!$B$33:$B$776,O$190)+'СЕТ СН'!$F$15</f>
        <v>120.47916684</v>
      </c>
      <c r="P196" s="36">
        <f>SUMIFS(СВЦЭМ!$F$33:$F$776,СВЦЭМ!$A$33:$A$776,$A196,СВЦЭМ!$B$33:$B$776,P$190)+'СЕТ СН'!$F$15</f>
        <v>121.29133002</v>
      </c>
      <c r="Q196" s="36">
        <f>SUMIFS(СВЦЭМ!$F$33:$F$776,СВЦЭМ!$A$33:$A$776,$A196,СВЦЭМ!$B$33:$B$776,Q$190)+'СЕТ СН'!$F$15</f>
        <v>121.75283906999999</v>
      </c>
      <c r="R196" s="36">
        <f>SUMIFS(СВЦЭМ!$F$33:$F$776,СВЦЭМ!$A$33:$A$776,$A196,СВЦЭМ!$B$33:$B$776,R$190)+'СЕТ СН'!$F$15</f>
        <v>120.70225545</v>
      </c>
      <c r="S196" s="36">
        <f>SUMIFS(СВЦЭМ!$F$33:$F$776,СВЦЭМ!$A$33:$A$776,$A196,СВЦЭМ!$B$33:$B$776,S$190)+'СЕТ СН'!$F$15</f>
        <v>121.51252966</v>
      </c>
      <c r="T196" s="36">
        <f>SUMIFS(СВЦЭМ!$F$33:$F$776,СВЦЭМ!$A$33:$A$776,$A196,СВЦЭМ!$B$33:$B$776,T$190)+'СЕТ СН'!$F$15</f>
        <v>120.53599041</v>
      </c>
      <c r="U196" s="36">
        <f>SUMIFS(СВЦЭМ!$F$33:$F$776,СВЦЭМ!$A$33:$A$776,$A196,СВЦЭМ!$B$33:$B$776,U$190)+'СЕТ СН'!$F$15</f>
        <v>117.53597525000001</v>
      </c>
      <c r="V196" s="36">
        <f>SUMIFS(СВЦЭМ!$F$33:$F$776,СВЦЭМ!$A$33:$A$776,$A196,СВЦЭМ!$B$33:$B$776,V$190)+'СЕТ СН'!$F$15</f>
        <v>111.00277826</v>
      </c>
      <c r="W196" s="36">
        <f>SUMIFS(СВЦЭМ!$F$33:$F$776,СВЦЭМ!$A$33:$A$776,$A196,СВЦЭМ!$B$33:$B$776,W$190)+'СЕТ СН'!$F$15</f>
        <v>108.20216662999999</v>
      </c>
      <c r="X196" s="36">
        <f>SUMIFS(СВЦЭМ!$F$33:$F$776,СВЦЭМ!$A$33:$A$776,$A196,СВЦЭМ!$B$33:$B$776,X$190)+'СЕТ СН'!$F$15</f>
        <v>114.13261948</v>
      </c>
      <c r="Y196" s="36">
        <f>SUMIFS(СВЦЭМ!$F$33:$F$776,СВЦЭМ!$A$33:$A$776,$A196,СВЦЭМ!$B$33:$B$776,Y$190)+'СЕТ СН'!$F$15</f>
        <v>132.06156178000001</v>
      </c>
    </row>
    <row r="197" spans="1:25" ht="15.75" x14ac:dyDescent="0.2">
      <c r="A197" s="35">
        <f t="shared" si="5"/>
        <v>43989</v>
      </c>
      <c r="B197" s="36">
        <f>SUMIFS(СВЦЭМ!$F$33:$F$776,СВЦЭМ!$A$33:$A$776,$A197,СВЦЭМ!$B$33:$B$776,B$190)+'СЕТ СН'!$F$15</f>
        <v>150.11358404000001</v>
      </c>
      <c r="C197" s="36">
        <f>SUMIFS(СВЦЭМ!$F$33:$F$776,СВЦЭМ!$A$33:$A$776,$A197,СВЦЭМ!$B$33:$B$776,C$190)+'СЕТ СН'!$F$15</f>
        <v>153.30960486999999</v>
      </c>
      <c r="D197" s="36">
        <f>SUMIFS(СВЦЭМ!$F$33:$F$776,СВЦЭМ!$A$33:$A$776,$A197,СВЦЭМ!$B$33:$B$776,D$190)+'СЕТ СН'!$F$15</f>
        <v>155.03184297999999</v>
      </c>
      <c r="E197" s="36">
        <f>SUMIFS(СВЦЭМ!$F$33:$F$776,СВЦЭМ!$A$33:$A$776,$A197,СВЦЭМ!$B$33:$B$776,E$190)+'СЕТ СН'!$F$15</f>
        <v>155.03763572</v>
      </c>
      <c r="F197" s="36">
        <f>SUMIFS(СВЦЭМ!$F$33:$F$776,СВЦЭМ!$A$33:$A$776,$A197,СВЦЭМ!$B$33:$B$776,F$190)+'СЕТ СН'!$F$15</f>
        <v>153.04744371999999</v>
      </c>
      <c r="G197" s="36">
        <f>SUMIFS(СВЦЭМ!$F$33:$F$776,СВЦЭМ!$A$33:$A$776,$A197,СВЦЭМ!$B$33:$B$776,G$190)+'СЕТ СН'!$F$15</f>
        <v>154.02547736</v>
      </c>
      <c r="H197" s="36">
        <f>SUMIFS(СВЦЭМ!$F$33:$F$776,СВЦЭМ!$A$33:$A$776,$A197,СВЦЭМ!$B$33:$B$776,H$190)+'СЕТ СН'!$F$15</f>
        <v>155.04577911999999</v>
      </c>
      <c r="I197" s="36">
        <f>SUMIFS(СВЦЭМ!$F$33:$F$776,СВЦЭМ!$A$33:$A$776,$A197,СВЦЭМ!$B$33:$B$776,I$190)+'СЕТ СН'!$F$15</f>
        <v>157.72969997999999</v>
      </c>
      <c r="J197" s="36">
        <f>SUMIFS(СВЦЭМ!$F$33:$F$776,СВЦЭМ!$A$33:$A$776,$A197,СВЦЭМ!$B$33:$B$776,J$190)+'СЕТ СН'!$F$15</f>
        <v>151.12355525999999</v>
      </c>
      <c r="K197" s="36">
        <f>SUMIFS(СВЦЭМ!$F$33:$F$776,СВЦЭМ!$A$33:$A$776,$A197,СВЦЭМ!$B$33:$B$776,K$190)+'СЕТ СН'!$F$15</f>
        <v>135.21651994999999</v>
      </c>
      <c r="L197" s="36">
        <f>SUMIFS(СВЦЭМ!$F$33:$F$776,СВЦЭМ!$A$33:$A$776,$A197,СВЦЭМ!$B$33:$B$776,L$190)+'СЕТ СН'!$F$15</f>
        <v>120.61728633</v>
      </c>
      <c r="M197" s="36">
        <f>SUMIFS(СВЦЭМ!$F$33:$F$776,СВЦЭМ!$A$33:$A$776,$A197,СВЦЭМ!$B$33:$B$776,M$190)+'СЕТ СН'!$F$15</f>
        <v>115.07275902000001</v>
      </c>
      <c r="N197" s="36">
        <f>SUMIFS(СВЦЭМ!$F$33:$F$776,СВЦЭМ!$A$33:$A$776,$A197,СВЦЭМ!$B$33:$B$776,N$190)+'СЕТ СН'!$F$15</f>
        <v>114.42121695</v>
      </c>
      <c r="O197" s="36">
        <f>SUMIFS(СВЦЭМ!$F$33:$F$776,СВЦЭМ!$A$33:$A$776,$A197,СВЦЭМ!$B$33:$B$776,O$190)+'СЕТ СН'!$F$15</f>
        <v>113.44957537000001</v>
      </c>
      <c r="P197" s="36">
        <f>SUMIFS(СВЦЭМ!$F$33:$F$776,СВЦЭМ!$A$33:$A$776,$A197,СВЦЭМ!$B$33:$B$776,P$190)+'СЕТ СН'!$F$15</f>
        <v>115.68316715</v>
      </c>
      <c r="Q197" s="36">
        <f>SUMIFS(СВЦЭМ!$F$33:$F$776,СВЦЭМ!$A$33:$A$776,$A197,СВЦЭМ!$B$33:$B$776,Q$190)+'СЕТ СН'!$F$15</f>
        <v>117.20203564000001</v>
      </c>
      <c r="R197" s="36">
        <f>SUMIFS(СВЦЭМ!$F$33:$F$776,СВЦЭМ!$A$33:$A$776,$A197,СВЦЭМ!$B$33:$B$776,R$190)+'СЕТ СН'!$F$15</f>
        <v>116.48843216</v>
      </c>
      <c r="S197" s="36">
        <f>SUMIFS(СВЦЭМ!$F$33:$F$776,СВЦЭМ!$A$33:$A$776,$A197,СВЦЭМ!$B$33:$B$776,S$190)+'СЕТ СН'!$F$15</f>
        <v>117.50381496</v>
      </c>
      <c r="T197" s="36">
        <f>SUMIFS(СВЦЭМ!$F$33:$F$776,СВЦЭМ!$A$33:$A$776,$A197,СВЦЭМ!$B$33:$B$776,T$190)+'СЕТ СН'!$F$15</f>
        <v>115.27646516999999</v>
      </c>
      <c r="U197" s="36">
        <f>SUMIFS(СВЦЭМ!$F$33:$F$776,СВЦЭМ!$A$33:$A$776,$A197,СВЦЭМ!$B$33:$B$776,U$190)+'СЕТ СН'!$F$15</f>
        <v>110.47150152</v>
      </c>
      <c r="V197" s="36">
        <f>SUMIFS(СВЦЭМ!$F$33:$F$776,СВЦЭМ!$A$33:$A$776,$A197,СВЦЭМ!$B$33:$B$776,V$190)+'СЕТ СН'!$F$15</f>
        <v>104.38158602999999</v>
      </c>
      <c r="W197" s="36">
        <f>SUMIFS(СВЦЭМ!$F$33:$F$776,СВЦЭМ!$A$33:$A$776,$A197,СВЦЭМ!$B$33:$B$776,W$190)+'СЕТ СН'!$F$15</f>
        <v>103.20494614</v>
      </c>
      <c r="X197" s="36">
        <f>SUMIFS(СВЦЭМ!$F$33:$F$776,СВЦЭМ!$A$33:$A$776,$A197,СВЦЭМ!$B$33:$B$776,X$190)+'СЕТ СН'!$F$15</f>
        <v>107.73804262</v>
      </c>
      <c r="Y197" s="36">
        <f>SUMIFS(СВЦЭМ!$F$33:$F$776,СВЦЭМ!$A$33:$A$776,$A197,СВЦЭМ!$B$33:$B$776,Y$190)+'СЕТ СН'!$F$15</f>
        <v>124.89714437000001</v>
      </c>
    </row>
    <row r="198" spans="1:25" ht="15.75" x14ac:dyDescent="0.2">
      <c r="A198" s="35">
        <f t="shared" si="5"/>
        <v>43990</v>
      </c>
      <c r="B198" s="36">
        <f>SUMIFS(СВЦЭМ!$F$33:$F$776,СВЦЭМ!$A$33:$A$776,$A198,СВЦЭМ!$B$33:$B$776,B$190)+'СЕТ СН'!$F$15</f>
        <v>147.27105427000001</v>
      </c>
      <c r="C198" s="36">
        <f>SUMIFS(СВЦЭМ!$F$33:$F$776,СВЦЭМ!$A$33:$A$776,$A198,СВЦЭМ!$B$33:$B$776,C$190)+'СЕТ СН'!$F$15</f>
        <v>152.91373214000001</v>
      </c>
      <c r="D198" s="36">
        <f>SUMIFS(СВЦЭМ!$F$33:$F$776,СВЦЭМ!$A$33:$A$776,$A198,СВЦЭМ!$B$33:$B$776,D$190)+'СЕТ СН'!$F$15</f>
        <v>158.04976683000001</v>
      </c>
      <c r="E198" s="36">
        <f>SUMIFS(СВЦЭМ!$F$33:$F$776,СВЦЭМ!$A$33:$A$776,$A198,СВЦЭМ!$B$33:$B$776,E$190)+'СЕТ СН'!$F$15</f>
        <v>159.39465249</v>
      </c>
      <c r="F198" s="36">
        <f>SUMIFS(СВЦЭМ!$F$33:$F$776,СВЦЭМ!$A$33:$A$776,$A198,СВЦЭМ!$B$33:$B$776,F$190)+'СЕТ СН'!$F$15</f>
        <v>158.18502161999999</v>
      </c>
      <c r="G198" s="36">
        <f>SUMIFS(СВЦЭМ!$F$33:$F$776,СВЦЭМ!$A$33:$A$776,$A198,СВЦЭМ!$B$33:$B$776,G$190)+'СЕТ СН'!$F$15</f>
        <v>157.91365949999999</v>
      </c>
      <c r="H198" s="36">
        <f>SUMIFS(СВЦЭМ!$F$33:$F$776,СВЦЭМ!$A$33:$A$776,$A198,СВЦЭМ!$B$33:$B$776,H$190)+'СЕТ СН'!$F$15</f>
        <v>157.07977668999999</v>
      </c>
      <c r="I198" s="36">
        <f>SUMIFS(СВЦЭМ!$F$33:$F$776,СВЦЭМ!$A$33:$A$776,$A198,СВЦЭМ!$B$33:$B$776,I$190)+'СЕТ СН'!$F$15</f>
        <v>156.49632531</v>
      </c>
      <c r="J198" s="36">
        <f>SUMIFS(СВЦЭМ!$F$33:$F$776,СВЦЭМ!$A$33:$A$776,$A198,СВЦЭМ!$B$33:$B$776,J$190)+'СЕТ СН'!$F$15</f>
        <v>143.63943336</v>
      </c>
      <c r="K198" s="36">
        <f>SUMIFS(СВЦЭМ!$F$33:$F$776,СВЦЭМ!$A$33:$A$776,$A198,СВЦЭМ!$B$33:$B$776,K$190)+'СЕТ СН'!$F$15</f>
        <v>123.80495116</v>
      </c>
      <c r="L198" s="36">
        <f>SUMIFS(СВЦЭМ!$F$33:$F$776,СВЦЭМ!$A$33:$A$776,$A198,СВЦЭМ!$B$33:$B$776,L$190)+'СЕТ СН'!$F$15</f>
        <v>113.3169436</v>
      </c>
      <c r="M198" s="36">
        <f>SUMIFS(СВЦЭМ!$F$33:$F$776,СВЦЭМ!$A$33:$A$776,$A198,СВЦЭМ!$B$33:$B$776,M$190)+'СЕТ СН'!$F$15</f>
        <v>110.71446382000001</v>
      </c>
      <c r="N198" s="36">
        <f>SUMIFS(СВЦЭМ!$F$33:$F$776,СВЦЭМ!$A$33:$A$776,$A198,СВЦЭМ!$B$33:$B$776,N$190)+'СЕТ СН'!$F$15</f>
        <v>112.33728026</v>
      </c>
      <c r="O198" s="36">
        <f>SUMIFS(СВЦЭМ!$F$33:$F$776,СВЦЭМ!$A$33:$A$776,$A198,СВЦЭМ!$B$33:$B$776,O$190)+'СЕТ СН'!$F$15</f>
        <v>114.86945052</v>
      </c>
      <c r="P198" s="36">
        <f>SUMIFS(СВЦЭМ!$F$33:$F$776,СВЦЭМ!$A$33:$A$776,$A198,СВЦЭМ!$B$33:$B$776,P$190)+'СЕТ СН'!$F$15</f>
        <v>114.58433248999999</v>
      </c>
      <c r="Q198" s="36">
        <f>SUMIFS(СВЦЭМ!$F$33:$F$776,СВЦЭМ!$A$33:$A$776,$A198,СВЦЭМ!$B$33:$B$776,Q$190)+'СЕТ СН'!$F$15</f>
        <v>115.26539753</v>
      </c>
      <c r="R198" s="36">
        <f>SUMIFS(СВЦЭМ!$F$33:$F$776,СВЦЭМ!$A$33:$A$776,$A198,СВЦЭМ!$B$33:$B$776,R$190)+'СЕТ СН'!$F$15</f>
        <v>114.9239618</v>
      </c>
      <c r="S198" s="36">
        <f>SUMIFS(СВЦЭМ!$F$33:$F$776,СВЦЭМ!$A$33:$A$776,$A198,СВЦЭМ!$B$33:$B$776,S$190)+'СЕТ СН'!$F$15</f>
        <v>117.80895523</v>
      </c>
      <c r="T198" s="36">
        <f>SUMIFS(СВЦЭМ!$F$33:$F$776,СВЦЭМ!$A$33:$A$776,$A198,СВЦЭМ!$B$33:$B$776,T$190)+'СЕТ СН'!$F$15</f>
        <v>115.54945887</v>
      </c>
      <c r="U198" s="36">
        <f>SUMIFS(СВЦЭМ!$F$33:$F$776,СВЦЭМ!$A$33:$A$776,$A198,СВЦЭМ!$B$33:$B$776,U$190)+'СЕТ СН'!$F$15</f>
        <v>114.99641925</v>
      </c>
      <c r="V198" s="36">
        <f>SUMIFS(СВЦЭМ!$F$33:$F$776,СВЦЭМ!$A$33:$A$776,$A198,СВЦЭМ!$B$33:$B$776,V$190)+'СЕТ СН'!$F$15</f>
        <v>109.42642983</v>
      </c>
      <c r="W198" s="36">
        <f>SUMIFS(СВЦЭМ!$F$33:$F$776,СВЦЭМ!$A$33:$A$776,$A198,СВЦЭМ!$B$33:$B$776,W$190)+'СЕТ СН'!$F$15</f>
        <v>107.48458269</v>
      </c>
      <c r="X198" s="36">
        <f>SUMIFS(СВЦЭМ!$F$33:$F$776,СВЦЭМ!$A$33:$A$776,$A198,СВЦЭМ!$B$33:$B$776,X$190)+'СЕТ СН'!$F$15</f>
        <v>114.9676024</v>
      </c>
      <c r="Y198" s="36">
        <f>SUMIFS(СВЦЭМ!$F$33:$F$776,СВЦЭМ!$A$33:$A$776,$A198,СВЦЭМ!$B$33:$B$776,Y$190)+'СЕТ СН'!$F$15</f>
        <v>126.27978536000001</v>
      </c>
    </row>
    <row r="199" spans="1:25" ht="15.75" x14ac:dyDescent="0.2">
      <c r="A199" s="35">
        <f t="shared" si="5"/>
        <v>43991</v>
      </c>
      <c r="B199" s="36">
        <f>SUMIFS(СВЦЭМ!$F$33:$F$776,СВЦЭМ!$A$33:$A$776,$A199,СВЦЭМ!$B$33:$B$776,B$190)+'СЕТ СН'!$F$15</f>
        <v>144.42318900000001</v>
      </c>
      <c r="C199" s="36">
        <f>SUMIFS(СВЦЭМ!$F$33:$F$776,СВЦЭМ!$A$33:$A$776,$A199,СВЦЭМ!$B$33:$B$776,C$190)+'СЕТ СН'!$F$15</f>
        <v>151.46096044999999</v>
      </c>
      <c r="D199" s="36">
        <f>SUMIFS(СВЦЭМ!$F$33:$F$776,СВЦЭМ!$A$33:$A$776,$A199,СВЦЭМ!$B$33:$B$776,D$190)+'СЕТ СН'!$F$15</f>
        <v>154.35880331999999</v>
      </c>
      <c r="E199" s="36">
        <f>SUMIFS(СВЦЭМ!$F$33:$F$776,СВЦЭМ!$A$33:$A$776,$A199,СВЦЭМ!$B$33:$B$776,E$190)+'СЕТ СН'!$F$15</f>
        <v>155.68184683000001</v>
      </c>
      <c r="F199" s="36">
        <f>SUMIFS(СВЦЭМ!$F$33:$F$776,СВЦЭМ!$A$33:$A$776,$A199,СВЦЭМ!$B$33:$B$776,F$190)+'СЕТ СН'!$F$15</f>
        <v>154.53310586000001</v>
      </c>
      <c r="G199" s="36">
        <f>SUMIFS(СВЦЭМ!$F$33:$F$776,СВЦЭМ!$A$33:$A$776,$A199,СВЦЭМ!$B$33:$B$776,G$190)+'СЕТ СН'!$F$15</f>
        <v>154.51189033</v>
      </c>
      <c r="H199" s="36">
        <f>SUMIFS(СВЦЭМ!$F$33:$F$776,СВЦЭМ!$A$33:$A$776,$A199,СВЦЭМ!$B$33:$B$776,H$190)+'СЕТ СН'!$F$15</f>
        <v>151.94899103</v>
      </c>
      <c r="I199" s="36">
        <f>SUMIFS(СВЦЭМ!$F$33:$F$776,СВЦЭМ!$A$33:$A$776,$A199,СВЦЭМ!$B$33:$B$776,I$190)+'СЕТ СН'!$F$15</f>
        <v>142.63131102</v>
      </c>
      <c r="J199" s="36">
        <f>SUMIFS(СВЦЭМ!$F$33:$F$776,СВЦЭМ!$A$33:$A$776,$A199,СВЦЭМ!$B$33:$B$776,J$190)+'СЕТ СН'!$F$15</f>
        <v>131.62600528999999</v>
      </c>
      <c r="K199" s="36">
        <f>SUMIFS(СВЦЭМ!$F$33:$F$776,СВЦЭМ!$A$33:$A$776,$A199,СВЦЭМ!$B$33:$B$776,K$190)+'СЕТ СН'!$F$15</f>
        <v>118.59977103</v>
      </c>
      <c r="L199" s="36">
        <f>SUMIFS(СВЦЭМ!$F$33:$F$776,СВЦЭМ!$A$33:$A$776,$A199,СВЦЭМ!$B$33:$B$776,L$190)+'СЕТ СН'!$F$15</f>
        <v>113.15058852999999</v>
      </c>
      <c r="M199" s="36">
        <f>SUMIFS(СВЦЭМ!$F$33:$F$776,СВЦЭМ!$A$33:$A$776,$A199,СВЦЭМ!$B$33:$B$776,M$190)+'СЕТ СН'!$F$15</f>
        <v>113.88088653</v>
      </c>
      <c r="N199" s="36">
        <f>SUMIFS(СВЦЭМ!$F$33:$F$776,СВЦЭМ!$A$33:$A$776,$A199,СВЦЭМ!$B$33:$B$776,N$190)+'СЕТ СН'!$F$15</f>
        <v>117.93604641</v>
      </c>
      <c r="O199" s="36">
        <f>SUMIFS(СВЦЭМ!$F$33:$F$776,СВЦЭМ!$A$33:$A$776,$A199,СВЦЭМ!$B$33:$B$776,O$190)+'СЕТ СН'!$F$15</f>
        <v>117.09853061</v>
      </c>
      <c r="P199" s="36">
        <f>SUMIFS(СВЦЭМ!$F$33:$F$776,СВЦЭМ!$A$33:$A$776,$A199,СВЦЭМ!$B$33:$B$776,P$190)+'СЕТ СН'!$F$15</f>
        <v>119.32647758</v>
      </c>
      <c r="Q199" s="36">
        <f>SUMIFS(СВЦЭМ!$F$33:$F$776,СВЦЭМ!$A$33:$A$776,$A199,СВЦЭМ!$B$33:$B$776,Q$190)+'СЕТ СН'!$F$15</f>
        <v>119.45354265</v>
      </c>
      <c r="R199" s="36">
        <f>SUMIFS(СВЦЭМ!$F$33:$F$776,СВЦЭМ!$A$33:$A$776,$A199,СВЦЭМ!$B$33:$B$776,R$190)+'СЕТ СН'!$F$15</f>
        <v>119.40004307</v>
      </c>
      <c r="S199" s="36">
        <f>SUMIFS(СВЦЭМ!$F$33:$F$776,СВЦЭМ!$A$33:$A$776,$A199,СВЦЭМ!$B$33:$B$776,S$190)+'СЕТ СН'!$F$15</f>
        <v>121.09132622</v>
      </c>
      <c r="T199" s="36">
        <f>SUMIFS(СВЦЭМ!$F$33:$F$776,СВЦЭМ!$A$33:$A$776,$A199,СВЦЭМ!$B$33:$B$776,T$190)+'СЕТ СН'!$F$15</f>
        <v>119.67456249999999</v>
      </c>
      <c r="U199" s="36">
        <f>SUMIFS(СВЦЭМ!$F$33:$F$776,СВЦЭМ!$A$33:$A$776,$A199,СВЦЭМ!$B$33:$B$776,U$190)+'СЕТ СН'!$F$15</f>
        <v>120.26401414999999</v>
      </c>
      <c r="V199" s="36">
        <f>SUMIFS(СВЦЭМ!$F$33:$F$776,СВЦЭМ!$A$33:$A$776,$A199,СВЦЭМ!$B$33:$B$776,V$190)+'СЕТ СН'!$F$15</f>
        <v>121.12132173000001</v>
      </c>
      <c r="W199" s="36">
        <f>SUMIFS(СВЦЭМ!$F$33:$F$776,СВЦЭМ!$A$33:$A$776,$A199,СВЦЭМ!$B$33:$B$776,W$190)+'СЕТ СН'!$F$15</f>
        <v>122.71746415</v>
      </c>
      <c r="X199" s="36">
        <f>SUMIFS(СВЦЭМ!$F$33:$F$776,СВЦЭМ!$A$33:$A$776,$A199,СВЦЭМ!$B$33:$B$776,X$190)+'СЕТ СН'!$F$15</f>
        <v>120.93368586</v>
      </c>
      <c r="Y199" s="36">
        <f>SUMIFS(СВЦЭМ!$F$33:$F$776,СВЦЭМ!$A$33:$A$776,$A199,СВЦЭМ!$B$33:$B$776,Y$190)+'СЕТ СН'!$F$15</f>
        <v>135.86687430999999</v>
      </c>
    </row>
    <row r="200" spans="1:25" ht="15.75" x14ac:dyDescent="0.2">
      <c r="A200" s="35">
        <f t="shared" si="5"/>
        <v>43992</v>
      </c>
      <c r="B200" s="36">
        <f>SUMIFS(СВЦЭМ!$F$33:$F$776,СВЦЭМ!$A$33:$A$776,$A200,СВЦЭМ!$B$33:$B$776,B$190)+'СЕТ СН'!$F$15</f>
        <v>157.3182845</v>
      </c>
      <c r="C200" s="36">
        <f>SUMIFS(СВЦЭМ!$F$33:$F$776,СВЦЭМ!$A$33:$A$776,$A200,СВЦЭМ!$B$33:$B$776,C$190)+'СЕТ СН'!$F$15</f>
        <v>159.52876158999999</v>
      </c>
      <c r="D200" s="36">
        <f>SUMIFS(СВЦЭМ!$F$33:$F$776,СВЦЭМ!$A$33:$A$776,$A200,СВЦЭМ!$B$33:$B$776,D$190)+'СЕТ СН'!$F$15</f>
        <v>155.66148355999999</v>
      </c>
      <c r="E200" s="36">
        <f>SUMIFS(СВЦЭМ!$F$33:$F$776,СВЦЭМ!$A$33:$A$776,$A200,СВЦЭМ!$B$33:$B$776,E$190)+'СЕТ СН'!$F$15</f>
        <v>156.35334404</v>
      </c>
      <c r="F200" s="36">
        <f>SUMIFS(СВЦЭМ!$F$33:$F$776,СВЦЭМ!$A$33:$A$776,$A200,СВЦЭМ!$B$33:$B$776,F$190)+'СЕТ СН'!$F$15</f>
        <v>155.34836998</v>
      </c>
      <c r="G200" s="36">
        <f>SUMIFS(СВЦЭМ!$F$33:$F$776,СВЦЭМ!$A$33:$A$776,$A200,СВЦЭМ!$B$33:$B$776,G$190)+'СЕТ СН'!$F$15</f>
        <v>154.97655472</v>
      </c>
      <c r="H200" s="36">
        <f>SUMIFS(СВЦЭМ!$F$33:$F$776,СВЦЭМ!$A$33:$A$776,$A200,СВЦЭМ!$B$33:$B$776,H$190)+'СЕТ СН'!$F$15</f>
        <v>158.30080007000001</v>
      </c>
      <c r="I200" s="36">
        <f>SUMIFS(СВЦЭМ!$F$33:$F$776,СВЦЭМ!$A$33:$A$776,$A200,СВЦЭМ!$B$33:$B$776,I$190)+'СЕТ СН'!$F$15</f>
        <v>153.10724488</v>
      </c>
      <c r="J200" s="36">
        <f>SUMIFS(СВЦЭМ!$F$33:$F$776,СВЦЭМ!$A$33:$A$776,$A200,СВЦЭМ!$B$33:$B$776,J$190)+'СЕТ СН'!$F$15</f>
        <v>143.71799658</v>
      </c>
      <c r="K200" s="36">
        <f>SUMIFS(СВЦЭМ!$F$33:$F$776,СВЦЭМ!$A$33:$A$776,$A200,СВЦЭМ!$B$33:$B$776,K$190)+'СЕТ СН'!$F$15</f>
        <v>128.55135949000001</v>
      </c>
      <c r="L200" s="36">
        <f>SUMIFS(СВЦЭМ!$F$33:$F$776,СВЦЭМ!$A$33:$A$776,$A200,СВЦЭМ!$B$33:$B$776,L$190)+'СЕТ СН'!$F$15</f>
        <v>115.78455178</v>
      </c>
      <c r="M200" s="36">
        <f>SUMIFS(СВЦЭМ!$F$33:$F$776,СВЦЭМ!$A$33:$A$776,$A200,СВЦЭМ!$B$33:$B$776,M$190)+'СЕТ СН'!$F$15</f>
        <v>117.57762991</v>
      </c>
      <c r="N200" s="36">
        <f>SUMIFS(СВЦЭМ!$F$33:$F$776,СВЦЭМ!$A$33:$A$776,$A200,СВЦЭМ!$B$33:$B$776,N$190)+'СЕТ СН'!$F$15</f>
        <v>119.51860972999999</v>
      </c>
      <c r="O200" s="36">
        <f>SUMIFS(СВЦЭМ!$F$33:$F$776,СВЦЭМ!$A$33:$A$776,$A200,СВЦЭМ!$B$33:$B$776,O$190)+'СЕТ СН'!$F$15</f>
        <v>119.14526198999999</v>
      </c>
      <c r="P200" s="36">
        <f>SUMIFS(СВЦЭМ!$F$33:$F$776,СВЦЭМ!$A$33:$A$776,$A200,СВЦЭМ!$B$33:$B$776,P$190)+'СЕТ СН'!$F$15</f>
        <v>120.79233302999999</v>
      </c>
      <c r="Q200" s="36">
        <f>SUMIFS(СВЦЭМ!$F$33:$F$776,СВЦЭМ!$A$33:$A$776,$A200,СВЦЭМ!$B$33:$B$776,Q$190)+'СЕТ СН'!$F$15</f>
        <v>122.16854099</v>
      </c>
      <c r="R200" s="36">
        <f>SUMIFS(СВЦЭМ!$F$33:$F$776,СВЦЭМ!$A$33:$A$776,$A200,СВЦЭМ!$B$33:$B$776,R$190)+'СЕТ СН'!$F$15</f>
        <v>122.20711267999999</v>
      </c>
      <c r="S200" s="36">
        <f>SUMIFS(СВЦЭМ!$F$33:$F$776,СВЦЭМ!$A$33:$A$776,$A200,СВЦЭМ!$B$33:$B$776,S$190)+'СЕТ СН'!$F$15</f>
        <v>123.05090735</v>
      </c>
      <c r="T200" s="36">
        <f>SUMIFS(СВЦЭМ!$F$33:$F$776,СВЦЭМ!$A$33:$A$776,$A200,СВЦЭМ!$B$33:$B$776,T$190)+'СЕТ СН'!$F$15</f>
        <v>122.15382935</v>
      </c>
      <c r="U200" s="36">
        <f>SUMIFS(СВЦЭМ!$F$33:$F$776,СВЦЭМ!$A$33:$A$776,$A200,СВЦЭМ!$B$33:$B$776,U$190)+'СЕТ СН'!$F$15</f>
        <v>120.1254225</v>
      </c>
      <c r="V200" s="36">
        <f>SUMIFS(СВЦЭМ!$F$33:$F$776,СВЦЭМ!$A$33:$A$776,$A200,СВЦЭМ!$B$33:$B$776,V$190)+'СЕТ СН'!$F$15</f>
        <v>119.26548544000001</v>
      </c>
      <c r="W200" s="36">
        <f>SUMIFS(СВЦЭМ!$F$33:$F$776,СВЦЭМ!$A$33:$A$776,$A200,СВЦЭМ!$B$33:$B$776,W$190)+'СЕТ СН'!$F$15</f>
        <v>119.63657606</v>
      </c>
      <c r="X200" s="36">
        <f>SUMIFS(СВЦЭМ!$F$33:$F$776,СВЦЭМ!$A$33:$A$776,$A200,СВЦЭМ!$B$33:$B$776,X$190)+'СЕТ СН'!$F$15</f>
        <v>126.67939896999999</v>
      </c>
      <c r="Y200" s="36">
        <f>SUMIFS(СВЦЭМ!$F$33:$F$776,СВЦЭМ!$A$33:$A$776,$A200,СВЦЭМ!$B$33:$B$776,Y$190)+'СЕТ СН'!$F$15</f>
        <v>143.48933038999999</v>
      </c>
    </row>
    <row r="201" spans="1:25" ht="15.75" x14ac:dyDescent="0.2">
      <c r="A201" s="35">
        <f t="shared" si="5"/>
        <v>43993</v>
      </c>
      <c r="B201" s="36">
        <f>SUMIFS(СВЦЭМ!$F$33:$F$776,СВЦЭМ!$A$33:$A$776,$A201,СВЦЭМ!$B$33:$B$776,B$190)+'СЕТ СН'!$F$15</f>
        <v>162.95704405000001</v>
      </c>
      <c r="C201" s="36">
        <f>SUMIFS(СВЦЭМ!$F$33:$F$776,СВЦЭМ!$A$33:$A$776,$A201,СВЦЭМ!$B$33:$B$776,C$190)+'СЕТ СН'!$F$15</f>
        <v>157.74532993</v>
      </c>
      <c r="D201" s="36">
        <f>SUMIFS(СВЦЭМ!$F$33:$F$776,СВЦЭМ!$A$33:$A$776,$A201,СВЦЭМ!$B$33:$B$776,D$190)+'СЕТ СН'!$F$15</f>
        <v>153.93889027</v>
      </c>
      <c r="E201" s="36">
        <f>SUMIFS(СВЦЭМ!$F$33:$F$776,СВЦЭМ!$A$33:$A$776,$A201,СВЦЭМ!$B$33:$B$776,E$190)+'СЕТ СН'!$F$15</f>
        <v>154.90660155</v>
      </c>
      <c r="F201" s="36">
        <f>SUMIFS(СВЦЭМ!$F$33:$F$776,СВЦЭМ!$A$33:$A$776,$A201,СВЦЭМ!$B$33:$B$776,F$190)+'СЕТ СН'!$F$15</f>
        <v>153.51639287</v>
      </c>
      <c r="G201" s="36">
        <f>SUMIFS(СВЦЭМ!$F$33:$F$776,СВЦЭМ!$A$33:$A$776,$A201,СВЦЭМ!$B$33:$B$776,G$190)+'СЕТ СН'!$F$15</f>
        <v>154.56429865000001</v>
      </c>
      <c r="H201" s="36">
        <f>SUMIFS(СВЦЭМ!$F$33:$F$776,СВЦЭМ!$A$33:$A$776,$A201,СВЦЭМ!$B$33:$B$776,H$190)+'СЕТ СН'!$F$15</f>
        <v>157.58548798000001</v>
      </c>
      <c r="I201" s="36">
        <f>SUMIFS(СВЦЭМ!$F$33:$F$776,СВЦЭМ!$A$33:$A$776,$A201,СВЦЭМ!$B$33:$B$776,I$190)+'СЕТ СН'!$F$15</f>
        <v>160.79421626000001</v>
      </c>
      <c r="J201" s="36">
        <f>SUMIFS(СВЦЭМ!$F$33:$F$776,СВЦЭМ!$A$33:$A$776,$A201,СВЦЭМ!$B$33:$B$776,J$190)+'СЕТ СН'!$F$15</f>
        <v>149.28780707999999</v>
      </c>
      <c r="K201" s="36">
        <f>SUMIFS(СВЦЭМ!$F$33:$F$776,СВЦЭМ!$A$33:$A$776,$A201,СВЦЭМ!$B$33:$B$776,K$190)+'СЕТ СН'!$F$15</f>
        <v>134.00662763</v>
      </c>
      <c r="L201" s="36">
        <f>SUMIFS(СВЦЭМ!$F$33:$F$776,СВЦЭМ!$A$33:$A$776,$A201,СВЦЭМ!$B$33:$B$776,L$190)+'СЕТ СН'!$F$15</f>
        <v>122.97866062</v>
      </c>
      <c r="M201" s="36">
        <f>SUMIFS(СВЦЭМ!$F$33:$F$776,СВЦЭМ!$A$33:$A$776,$A201,СВЦЭМ!$B$33:$B$776,M$190)+'СЕТ СН'!$F$15</f>
        <v>122.17218876</v>
      </c>
      <c r="N201" s="36">
        <f>SUMIFS(СВЦЭМ!$F$33:$F$776,СВЦЭМ!$A$33:$A$776,$A201,СВЦЭМ!$B$33:$B$776,N$190)+'СЕТ СН'!$F$15</f>
        <v>121.87053152</v>
      </c>
      <c r="O201" s="36">
        <f>SUMIFS(СВЦЭМ!$F$33:$F$776,СВЦЭМ!$A$33:$A$776,$A201,СВЦЭМ!$B$33:$B$776,O$190)+'СЕТ СН'!$F$15</f>
        <v>122.99308655</v>
      </c>
      <c r="P201" s="36">
        <f>SUMIFS(СВЦЭМ!$F$33:$F$776,СВЦЭМ!$A$33:$A$776,$A201,СВЦЭМ!$B$33:$B$776,P$190)+'СЕТ СН'!$F$15</f>
        <v>124.42415394</v>
      </c>
      <c r="Q201" s="36">
        <f>SUMIFS(СВЦЭМ!$F$33:$F$776,СВЦЭМ!$A$33:$A$776,$A201,СВЦЭМ!$B$33:$B$776,Q$190)+'СЕТ СН'!$F$15</f>
        <v>122.96258779</v>
      </c>
      <c r="R201" s="36">
        <f>SUMIFS(СВЦЭМ!$F$33:$F$776,СВЦЭМ!$A$33:$A$776,$A201,СВЦЭМ!$B$33:$B$776,R$190)+'СЕТ СН'!$F$15</f>
        <v>122.97414925</v>
      </c>
      <c r="S201" s="36">
        <f>SUMIFS(СВЦЭМ!$F$33:$F$776,СВЦЭМ!$A$33:$A$776,$A201,СВЦЭМ!$B$33:$B$776,S$190)+'СЕТ СН'!$F$15</f>
        <v>122.61275553</v>
      </c>
      <c r="T201" s="36">
        <f>SUMIFS(СВЦЭМ!$F$33:$F$776,СВЦЭМ!$A$33:$A$776,$A201,СВЦЭМ!$B$33:$B$776,T$190)+'СЕТ СН'!$F$15</f>
        <v>123.27016537999999</v>
      </c>
      <c r="U201" s="36">
        <f>SUMIFS(СВЦЭМ!$F$33:$F$776,СВЦЭМ!$A$33:$A$776,$A201,СВЦЭМ!$B$33:$B$776,U$190)+'СЕТ СН'!$F$15</f>
        <v>121.41215391999999</v>
      </c>
      <c r="V201" s="36">
        <f>SUMIFS(СВЦЭМ!$F$33:$F$776,СВЦЭМ!$A$33:$A$776,$A201,СВЦЭМ!$B$33:$B$776,V$190)+'СЕТ СН'!$F$15</f>
        <v>119.33395827</v>
      </c>
      <c r="W201" s="36">
        <f>SUMIFS(СВЦЭМ!$F$33:$F$776,СВЦЭМ!$A$33:$A$776,$A201,СВЦЭМ!$B$33:$B$776,W$190)+'СЕТ СН'!$F$15</f>
        <v>117.03894499</v>
      </c>
      <c r="X201" s="36">
        <f>SUMIFS(СВЦЭМ!$F$33:$F$776,СВЦЭМ!$A$33:$A$776,$A201,СВЦЭМ!$B$33:$B$776,X$190)+'СЕТ СН'!$F$15</f>
        <v>123.77062675000001</v>
      </c>
      <c r="Y201" s="36">
        <f>SUMIFS(СВЦЭМ!$F$33:$F$776,СВЦЭМ!$A$33:$A$776,$A201,СВЦЭМ!$B$33:$B$776,Y$190)+'СЕТ СН'!$F$15</f>
        <v>140.49495236999999</v>
      </c>
    </row>
    <row r="202" spans="1:25" ht="15.75" x14ac:dyDescent="0.2">
      <c r="A202" s="35">
        <f t="shared" si="5"/>
        <v>43994</v>
      </c>
      <c r="B202" s="36">
        <f>SUMIFS(СВЦЭМ!$F$33:$F$776,СВЦЭМ!$A$33:$A$776,$A202,СВЦЭМ!$B$33:$B$776,B$190)+'СЕТ СН'!$F$15</f>
        <v>151.23355204999999</v>
      </c>
      <c r="C202" s="36">
        <f>SUMIFS(СВЦЭМ!$F$33:$F$776,СВЦЭМ!$A$33:$A$776,$A202,СВЦЭМ!$B$33:$B$776,C$190)+'СЕТ СН'!$F$15</f>
        <v>160.16644227</v>
      </c>
      <c r="D202" s="36">
        <f>SUMIFS(СВЦЭМ!$F$33:$F$776,СВЦЭМ!$A$33:$A$776,$A202,СВЦЭМ!$B$33:$B$776,D$190)+'СЕТ СН'!$F$15</f>
        <v>159.64498184000001</v>
      </c>
      <c r="E202" s="36">
        <f>SUMIFS(СВЦЭМ!$F$33:$F$776,СВЦЭМ!$A$33:$A$776,$A202,СВЦЭМ!$B$33:$B$776,E$190)+'СЕТ СН'!$F$15</f>
        <v>156.78398061999999</v>
      </c>
      <c r="F202" s="36">
        <f>SUMIFS(СВЦЭМ!$F$33:$F$776,СВЦЭМ!$A$33:$A$776,$A202,СВЦЭМ!$B$33:$B$776,F$190)+'СЕТ СН'!$F$15</f>
        <v>155.52285031</v>
      </c>
      <c r="G202" s="36">
        <f>SUMIFS(СВЦЭМ!$F$33:$F$776,СВЦЭМ!$A$33:$A$776,$A202,СВЦЭМ!$B$33:$B$776,G$190)+'СЕТ СН'!$F$15</f>
        <v>157.25997616999999</v>
      </c>
      <c r="H202" s="36">
        <f>SUMIFS(СВЦЭМ!$F$33:$F$776,СВЦЭМ!$A$33:$A$776,$A202,СВЦЭМ!$B$33:$B$776,H$190)+'СЕТ СН'!$F$15</f>
        <v>159.74628709000001</v>
      </c>
      <c r="I202" s="36">
        <f>SUMIFS(СВЦЭМ!$F$33:$F$776,СВЦЭМ!$A$33:$A$776,$A202,СВЦЭМ!$B$33:$B$776,I$190)+'СЕТ СН'!$F$15</f>
        <v>155.69206124999999</v>
      </c>
      <c r="J202" s="36">
        <f>SUMIFS(СВЦЭМ!$F$33:$F$776,СВЦЭМ!$A$33:$A$776,$A202,СВЦЭМ!$B$33:$B$776,J$190)+'СЕТ СН'!$F$15</f>
        <v>145.30390084999999</v>
      </c>
      <c r="K202" s="36">
        <f>SUMIFS(СВЦЭМ!$F$33:$F$776,СВЦЭМ!$A$33:$A$776,$A202,СВЦЭМ!$B$33:$B$776,K$190)+'СЕТ СН'!$F$15</f>
        <v>126.49254295</v>
      </c>
      <c r="L202" s="36">
        <f>SUMIFS(СВЦЭМ!$F$33:$F$776,СВЦЭМ!$A$33:$A$776,$A202,СВЦЭМ!$B$33:$B$776,L$190)+'СЕТ СН'!$F$15</f>
        <v>115.27430169</v>
      </c>
      <c r="M202" s="36">
        <f>SUMIFS(СВЦЭМ!$F$33:$F$776,СВЦЭМ!$A$33:$A$776,$A202,СВЦЭМ!$B$33:$B$776,M$190)+'СЕТ СН'!$F$15</f>
        <v>114.46306328999999</v>
      </c>
      <c r="N202" s="36">
        <f>SUMIFS(СВЦЭМ!$F$33:$F$776,СВЦЭМ!$A$33:$A$776,$A202,СВЦЭМ!$B$33:$B$776,N$190)+'СЕТ СН'!$F$15</f>
        <v>118.48969846999999</v>
      </c>
      <c r="O202" s="36">
        <f>SUMIFS(СВЦЭМ!$F$33:$F$776,СВЦЭМ!$A$33:$A$776,$A202,СВЦЭМ!$B$33:$B$776,O$190)+'СЕТ СН'!$F$15</f>
        <v>120.34374526000001</v>
      </c>
      <c r="P202" s="36">
        <f>SUMIFS(СВЦЭМ!$F$33:$F$776,СВЦЭМ!$A$33:$A$776,$A202,СВЦЭМ!$B$33:$B$776,P$190)+'СЕТ СН'!$F$15</f>
        <v>121.02517394</v>
      </c>
      <c r="Q202" s="36">
        <f>SUMIFS(СВЦЭМ!$F$33:$F$776,СВЦЭМ!$A$33:$A$776,$A202,СВЦЭМ!$B$33:$B$776,Q$190)+'СЕТ СН'!$F$15</f>
        <v>118.76972222000001</v>
      </c>
      <c r="R202" s="36">
        <f>SUMIFS(СВЦЭМ!$F$33:$F$776,СВЦЭМ!$A$33:$A$776,$A202,СВЦЭМ!$B$33:$B$776,R$190)+'СЕТ СН'!$F$15</f>
        <v>118.02889845</v>
      </c>
      <c r="S202" s="36">
        <f>SUMIFS(СВЦЭМ!$F$33:$F$776,СВЦЭМ!$A$33:$A$776,$A202,СВЦЭМ!$B$33:$B$776,S$190)+'СЕТ СН'!$F$15</f>
        <v>118.77638598</v>
      </c>
      <c r="T202" s="36">
        <f>SUMIFS(СВЦЭМ!$F$33:$F$776,СВЦЭМ!$A$33:$A$776,$A202,СВЦЭМ!$B$33:$B$776,T$190)+'СЕТ СН'!$F$15</f>
        <v>120.65656511</v>
      </c>
      <c r="U202" s="36">
        <f>SUMIFS(СВЦЭМ!$F$33:$F$776,СВЦЭМ!$A$33:$A$776,$A202,СВЦЭМ!$B$33:$B$776,U$190)+'СЕТ СН'!$F$15</f>
        <v>119.20843290000001</v>
      </c>
      <c r="V202" s="36">
        <f>SUMIFS(СВЦЭМ!$F$33:$F$776,СВЦЭМ!$A$33:$A$776,$A202,СВЦЭМ!$B$33:$B$776,V$190)+'СЕТ СН'!$F$15</f>
        <v>116.27412809</v>
      </c>
      <c r="W202" s="36">
        <f>SUMIFS(СВЦЭМ!$F$33:$F$776,СВЦЭМ!$A$33:$A$776,$A202,СВЦЭМ!$B$33:$B$776,W$190)+'СЕТ СН'!$F$15</f>
        <v>114.05012961</v>
      </c>
      <c r="X202" s="36">
        <f>SUMIFS(СВЦЭМ!$F$33:$F$776,СВЦЭМ!$A$33:$A$776,$A202,СВЦЭМ!$B$33:$B$776,X$190)+'СЕТ СН'!$F$15</f>
        <v>120.33969150999999</v>
      </c>
      <c r="Y202" s="36">
        <f>SUMIFS(СВЦЭМ!$F$33:$F$776,СВЦЭМ!$A$33:$A$776,$A202,СВЦЭМ!$B$33:$B$776,Y$190)+'СЕТ СН'!$F$15</f>
        <v>138.17303108999999</v>
      </c>
    </row>
    <row r="203" spans="1:25" ht="15.75" x14ac:dyDescent="0.2">
      <c r="A203" s="35">
        <f t="shared" si="5"/>
        <v>43995</v>
      </c>
      <c r="B203" s="36">
        <f>SUMIFS(СВЦЭМ!$F$33:$F$776,СВЦЭМ!$A$33:$A$776,$A203,СВЦЭМ!$B$33:$B$776,B$190)+'СЕТ СН'!$F$15</f>
        <v>143.83629173</v>
      </c>
      <c r="C203" s="36">
        <f>SUMIFS(СВЦЭМ!$F$33:$F$776,СВЦЭМ!$A$33:$A$776,$A203,СВЦЭМ!$B$33:$B$776,C$190)+'СЕТ СН'!$F$15</f>
        <v>147.90658633999999</v>
      </c>
      <c r="D203" s="36">
        <f>SUMIFS(СВЦЭМ!$F$33:$F$776,СВЦЭМ!$A$33:$A$776,$A203,СВЦЭМ!$B$33:$B$776,D$190)+'СЕТ СН'!$F$15</f>
        <v>152.09494842999999</v>
      </c>
      <c r="E203" s="36">
        <f>SUMIFS(СВЦЭМ!$F$33:$F$776,СВЦЭМ!$A$33:$A$776,$A203,СВЦЭМ!$B$33:$B$776,E$190)+'СЕТ СН'!$F$15</f>
        <v>155.00921388</v>
      </c>
      <c r="F203" s="36">
        <f>SUMIFS(СВЦЭМ!$F$33:$F$776,СВЦЭМ!$A$33:$A$776,$A203,СВЦЭМ!$B$33:$B$776,F$190)+'СЕТ СН'!$F$15</f>
        <v>155.04482666999999</v>
      </c>
      <c r="G203" s="36">
        <f>SUMIFS(СВЦЭМ!$F$33:$F$776,СВЦЭМ!$A$33:$A$776,$A203,СВЦЭМ!$B$33:$B$776,G$190)+'СЕТ СН'!$F$15</f>
        <v>153.60010034000001</v>
      </c>
      <c r="H203" s="36">
        <f>SUMIFS(СВЦЭМ!$F$33:$F$776,СВЦЭМ!$A$33:$A$776,$A203,СВЦЭМ!$B$33:$B$776,H$190)+'СЕТ СН'!$F$15</f>
        <v>151.66704486</v>
      </c>
      <c r="I203" s="36">
        <f>SUMIFS(СВЦЭМ!$F$33:$F$776,СВЦЭМ!$A$33:$A$776,$A203,СВЦЭМ!$B$33:$B$776,I$190)+'СЕТ СН'!$F$15</f>
        <v>146.18164497999999</v>
      </c>
      <c r="J203" s="36">
        <f>SUMIFS(СВЦЭМ!$F$33:$F$776,СВЦЭМ!$A$33:$A$776,$A203,СВЦЭМ!$B$33:$B$776,J$190)+'СЕТ СН'!$F$15</f>
        <v>137.20048538</v>
      </c>
      <c r="K203" s="36">
        <f>SUMIFS(СВЦЭМ!$F$33:$F$776,СВЦЭМ!$A$33:$A$776,$A203,СВЦЭМ!$B$33:$B$776,K$190)+'СЕТ СН'!$F$15</f>
        <v>124.78436016000001</v>
      </c>
      <c r="L203" s="36">
        <f>SUMIFS(СВЦЭМ!$F$33:$F$776,СВЦЭМ!$A$33:$A$776,$A203,СВЦЭМ!$B$33:$B$776,L$190)+'СЕТ СН'!$F$15</f>
        <v>114.63991301</v>
      </c>
      <c r="M203" s="36">
        <f>SUMIFS(СВЦЭМ!$F$33:$F$776,СВЦЭМ!$A$33:$A$776,$A203,СВЦЭМ!$B$33:$B$776,M$190)+'СЕТ СН'!$F$15</f>
        <v>115.23072203</v>
      </c>
      <c r="N203" s="36">
        <f>SUMIFS(СВЦЭМ!$F$33:$F$776,СВЦЭМ!$A$33:$A$776,$A203,СВЦЭМ!$B$33:$B$776,N$190)+'СЕТ СН'!$F$15</f>
        <v>116.07023895</v>
      </c>
      <c r="O203" s="36">
        <f>SUMIFS(СВЦЭМ!$F$33:$F$776,СВЦЭМ!$A$33:$A$776,$A203,СВЦЭМ!$B$33:$B$776,O$190)+'СЕТ СН'!$F$15</f>
        <v>117.33753974</v>
      </c>
      <c r="P203" s="36">
        <f>SUMIFS(СВЦЭМ!$F$33:$F$776,СВЦЭМ!$A$33:$A$776,$A203,СВЦЭМ!$B$33:$B$776,P$190)+'СЕТ СН'!$F$15</f>
        <v>118.34260523</v>
      </c>
      <c r="Q203" s="36">
        <f>SUMIFS(СВЦЭМ!$F$33:$F$776,СВЦЭМ!$A$33:$A$776,$A203,СВЦЭМ!$B$33:$B$776,Q$190)+'СЕТ СН'!$F$15</f>
        <v>115.87256815000001</v>
      </c>
      <c r="R203" s="36">
        <f>SUMIFS(СВЦЭМ!$F$33:$F$776,СВЦЭМ!$A$33:$A$776,$A203,СВЦЭМ!$B$33:$B$776,R$190)+'СЕТ СН'!$F$15</f>
        <v>115.38270901</v>
      </c>
      <c r="S203" s="36">
        <f>SUMIFS(СВЦЭМ!$F$33:$F$776,СВЦЭМ!$A$33:$A$776,$A203,СВЦЭМ!$B$33:$B$776,S$190)+'СЕТ СН'!$F$15</f>
        <v>116.71640949</v>
      </c>
      <c r="T203" s="36">
        <f>SUMIFS(СВЦЭМ!$F$33:$F$776,СВЦЭМ!$A$33:$A$776,$A203,СВЦЭМ!$B$33:$B$776,T$190)+'СЕТ СН'!$F$15</f>
        <v>117.9504393</v>
      </c>
      <c r="U203" s="36">
        <f>SUMIFS(СВЦЭМ!$F$33:$F$776,СВЦЭМ!$A$33:$A$776,$A203,СВЦЭМ!$B$33:$B$776,U$190)+'СЕТ СН'!$F$15</f>
        <v>117.07512431000001</v>
      </c>
      <c r="V203" s="36">
        <f>SUMIFS(СВЦЭМ!$F$33:$F$776,СВЦЭМ!$A$33:$A$776,$A203,СВЦЭМ!$B$33:$B$776,V$190)+'СЕТ СН'!$F$15</f>
        <v>116.58920891</v>
      </c>
      <c r="W203" s="36">
        <f>SUMIFS(СВЦЭМ!$F$33:$F$776,СВЦЭМ!$A$33:$A$776,$A203,СВЦЭМ!$B$33:$B$776,W$190)+'СЕТ СН'!$F$15</f>
        <v>114.18626639</v>
      </c>
      <c r="X203" s="36">
        <f>SUMIFS(СВЦЭМ!$F$33:$F$776,СВЦЭМ!$A$33:$A$776,$A203,СВЦЭМ!$B$33:$B$776,X$190)+'СЕТ СН'!$F$15</f>
        <v>117.79943314</v>
      </c>
      <c r="Y203" s="36">
        <f>SUMIFS(СВЦЭМ!$F$33:$F$776,СВЦЭМ!$A$33:$A$776,$A203,СВЦЭМ!$B$33:$B$776,Y$190)+'СЕТ СН'!$F$15</f>
        <v>133.22859485000001</v>
      </c>
    </row>
    <row r="204" spans="1:25" ht="15.75" x14ac:dyDescent="0.2">
      <c r="A204" s="35">
        <f t="shared" si="5"/>
        <v>43996</v>
      </c>
      <c r="B204" s="36">
        <f>SUMIFS(СВЦЭМ!$F$33:$F$776,СВЦЭМ!$A$33:$A$776,$A204,СВЦЭМ!$B$33:$B$776,B$190)+'СЕТ СН'!$F$15</f>
        <v>151.71700908</v>
      </c>
      <c r="C204" s="36">
        <f>SUMIFS(СВЦЭМ!$F$33:$F$776,СВЦЭМ!$A$33:$A$776,$A204,СВЦЭМ!$B$33:$B$776,C$190)+'СЕТ СН'!$F$15</f>
        <v>156.42138693000001</v>
      </c>
      <c r="D204" s="36">
        <f>SUMIFS(СВЦЭМ!$F$33:$F$776,СВЦЭМ!$A$33:$A$776,$A204,СВЦЭМ!$B$33:$B$776,D$190)+'СЕТ СН'!$F$15</f>
        <v>153.75971429000001</v>
      </c>
      <c r="E204" s="36">
        <f>SUMIFS(СВЦЭМ!$F$33:$F$776,СВЦЭМ!$A$33:$A$776,$A204,СВЦЭМ!$B$33:$B$776,E$190)+'СЕТ СН'!$F$15</f>
        <v>152.32894182000001</v>
      </c>
      <c r="F204" s="36">
        <f>SUMIFS(СВЦЭМ!$F$33:$F$776,СВЦЭМ!$A$33:$A$776,$A204,СВЦЭМ!$B$33:$B$776,F$190)+'СЕТ СН'!$F$15</f>
        <v>151.12601799999999</v>
      </c>
      <c r="G204" s="36">
        <f>SUMIFS(СВЦЭМ!$F$33:$F$776,СВЦЭМ!$A$33:$A$776,$A204,СВЦЭМ!$B$33:$B$776,G$190)+'СЕТ СН'!$F$15</f>
        <v>152.86921427999999</v>
      </c>
      <c r="H204" s="36">
        <f>SUMIFS(СВЦЭМ!$F$33:$F$776,СВЦЭМ!$A$33:$A$776,$A204,СВЦЭМ!$B$33:$B$776,H$190)+'СЕТ СН'!$F$15</f>
        <v>151.77029067999999</v>
      </c>
      <c r="I204" s="36">
        <f>SUMIFS(СВЦЭМ!$F$33:$F$776,СВЦЭМ!$A$33:$A$776,$A204,СВЦЭМ!$B$33:$B$776,I$190)+'СЕТ СН'!$F$15</f>
        <v>154.84669183</v>
      </c>
      <c r="J204" s="36">
        <f>SUMIFS(СВЦЭМ!$F$33:$F$776,СВЦЭМ!$A$33:$A$776,$A204,СВЦЭМ!$B$33:$B$776,J$190)+'СЕТ СН'!$F$15</f>
        <v>144.68894835</v>
      </c>
      <c r="K204" s="36">
        <f>SUMIFS(СВЦЭМ!$F$33:$F$776,СВЦЭМ!$A$33:$A$776,$A204,СВЦЭМ!$B$33:$B$776,K$190)+'СЕТ СН'!$F$15</f>
        <v>124.03012968</v>
      </c>
      <c r="L204" s="36">
        <f>SUMIFS(СВЦЭМ!$F$33:$F$776,СВЦЭМ!$A$33:$A$776,$A204,СВЦЭМ!$B$33:$B$776,L$190)+'СЕТ СН'!$F$15</f>
        <v>111.05251749</v>
      </c>
      <c r="M204" s="36">
        <f>SUMIFS(СВЦЭМ!$F$33:$F$776,СВЦЭМ!$A$33:$A$776,$A204,СВЦЭМ!$B$33:$B$776,M$190)+'СЕТ СН'!$F$15</f>
        <v>110.78641872999999</v>
      </c>
      <c r="N204" s="36">
        <f>SUMIFS(СВЦЭМ!$F$33:$F$776,СВЦЭМ!$A$33:$A$776,$A204,СВЦЭМ!$B$33:$B$776,N$190)+'СЕТ СН'!$F$15</f>
        <v>112.12982791</v>
      </c>
      <c r="O204" s="36">
        <f>SUMIFS(СВЦЭМ!$F$33:$F$776,СВЦЭМ!$A$33:$A$776,$A204,СВЦЭМ!$B$33:$B$776,O$190)+'СЕТ СН'!$F$15</f>
        <v>111.71256511999999</v>
      </c>
      <c r="P204" s="36">
        <f>SUMIFS(СВЦЭМ!$F$33:$F$776,СВЦЭМ!$A$33:$A$776,$A204,СВЦЭМ!$B$33:$B$776,P$190)+'СЕТ СН'!$F$15</f>
        <v>111.36503232</v>
      </c>
      <c r="Q204" s="36">
        <f>SUMIFS(СВЦЭМ!$F$33:$F$776,СВЦЭМ!$A$33:$A$776,$A204,СВЦЭМ!$B$33:$B$776,Q$190)+'СЕТ СН'!$F$15</f>
        <v>108.99321413</v>
      </c>
      <c r="R204" s="36">
        <f>SUMIFS(СВЦЭМ!$F$33:$F$776,СВЦЭМ!$A$33:$A$776,$A204,СВЦЭМ!$B$33:$B$776,R$190)+'СЕТ СН'!$F$15</f>
        <v>107.81310415</v>
      </c>
      <c r="S204" s="36">
        <f>SUMIFS(СВЦЭМ!$F$33:$F$776,СВЦЭМ!$A$33:$A$776,$A204,СВЦЭМ!$B$33:$B$776,S$190)+'СЕТ СН'!$F$15</f>
        <v>109.74803728000001</v>
      </c>
      <c r="T204" s="36">
        <f>SUMIFS(СВЦЭМ!$F$33:$F$776,СВЦЭМ!$A$33:$A$776,$A204,СВЦЭМ!$B$33:$B$776,T$190)+'СЕТ СН'!$F$15</f>
        <v>108.28298746</v>
      </c>
      <c r="U204" s="36">
        <f>SUMIFS(СВЦЭМ!$F$33:$F$776,СВЦЭМ!$A$33:$A$776,$A204,СВЦЭМ!$B$33:$B$776,U$190)+'СЕТ СН'!$F$15</f>
        <v>106.19699816000001</v>
      </c>
      <c r="V204" s="36">
        <f>SUMIFS(СВЦЭМ!$F$33:$F$776,СВЦЭМ!$A$33:$A$776,$A204,СВЦЭМ!$B$33:$B$776,V$190)+'СЕТ СН'!$F$15</f>
        <v>103.54808692</v>
      </c>
      <c r="W204" s="36">
        <f>SUMIFS(СВЦЭМ!$F$33:$F$776,СВЦЭМ!$A$33:$A$776,$A204,СВЦЭМ!$B$33:$B$776,W$190)+'СЕТ СН'!$F$15</f>
        <v>102.94376047</v>
      </c>
      <c r="X204" s="36">
        <f>SUMIFS(СВЦЭМ!$F$33:$F$776,СВЦЭМ!$A$33:$A$776,$A204,СВЦЭМ!$B$33:$B$776,X$190)+'СЕТ СН'!$F$15</f>
        <v>111.19435522000001</v>
      </c>
      <c r="Y204" s="36">
        <f>SUMIFS(СВЦЭМ!$F$33:$F$776,СВЦЭМ!$A$33:$A$776,$A204,СВЦЭМ!$B$33:$B$776,Y$190)+'СЕТ СН'!$F$15</f>
        <v>131.65498349000001</v>
      </c>
    </row>
    <row r="205" spans="1:25" ht="15.75" x14ac:dyDescent="0.2">
      <c r="A205" s="35">
        <f t="shared" si="5"/>
        <v>43997</v>
      </c>
      <c r="B205" s="36">
        <f>SUMIFS(СВЦЭМ!$F$33:$F$776,СВЦЭМ!$A$33:$A$776,$A205,СВЦЭМ!$B$33:$B$776,B$190)+'СЕТ СН'!$F$15</f>
        <v>144.45140517999999</v>
      </c>
      <c r="C205" s="36">
        <f>SUMIFS(СВЦЭМ!$F$33:$F$776,СВЦЭМ!$A$33:$A$776,$A205,СВЦЭМ!$B$33:$B$776,C$190)+'СЕТ СН'!$F$15</f>
        <v>150.52340978999999</v>
      </c>
      <c r="D205" s="36">
        <f>SUMIFS(СВЦЭМ!$F$33:$F$776,СВЦЭМ!$A$33:$A$776,$A205,СВЦЭМ!$B$33:$B$776,D$190)+'СЕТ СН'!$F$15</f>
        <v>154.84575316999999</v>
      </c>
      <c r="E205" s="36">
        <f>SUMIFS(СВЦЭМ!$F$33:$F$776,СВЦЭМ!$A$33:$A$776,$A205,СВЦЭМ!$B$33:$B$776,E$190)+'СЕТ СН'!$F$15</f>
        <v>155.48842851000001</v>
      </c>
      <c r="F205" s="36">
        <f>SUMIFS(СВЦЭМ!$F$33:$F$776,СВЦЭМ!$A$33:$A$776,$A205,СВЦЭМ!$B$33:$B$776,F$190)+'СЕТ СН'!$F$15</f>
        <v>154.02089336</v>
      </c>
      <c r="G205" s="36">
        <f>SUMIFS(СВЦЭМ!$F$33:$F$776,СВЦЭМ!$A$33:$A$776,$A205,СВЦЭМ!$B$33:$B$776,G$190)+'СЕТ СН'!$F$15</f>
        <v>155.89141387999999</v>
      </c>
      <c r="H205" s="36">
        <f>SUMIFS(СВЦЭМ!$F$33:$F$776,СВЦЭМ!$A$33:$A$776,$A205,СВЦЭМ!$B$33:$B$776,H$190)+'СЕТ СН'!$F$15</f>
        <v>151.98737202000001</v>
      </c>
      <c r="I205" s="36">
        <f>SUMIFS(СВЦЭМ!$F$33:$F$776,СВЦЭМ!$A$33:$A$776,$A205,СВЦЭМ!$B$33:$B$776,I$190)+'СЕТ СН'!$F$15</f>
        <v>145.90343515000001</v>
      </c>
      <c r="J205" s="36">
        <f>SUMIFS(СВЦЭМ!$F$33:$F$776,СВЦЭМ!$A$33:$A$776,$A205,СВЦЭМ!$B$33:$B$776,J$190)+'СЕТ СН'!$F$15</f>
        <v>133.70119466</v>
      </c>
      <c r="K205" s="36">
        <f>SUMIFS(СВЦЭМ!$F$33:$F$776,СВЦЭМ!$A$33:$A$776,$A205,СВЦЭМ!$B$33:$B$776,K$190)+'СЕТ СН'!$F$15</f>
        <v>121.32721297000001</v>
      </c>
      <c r="L205" s="36">
        <f>SUMIFS(СВЦЭМ!$F$33:$F$776,СВЦЭМ!$A$33:$A$776,$A205,СВЦЭМ!$B$33:$B$776,L$190)+'СЕТ СН'!$F$15</f>
        <v>113.930335</v>
      </c>
      <c r="M205" s="36">
        <f>SUMIFS(СВЦЭМ!$F$33:$F$776,СВЦЭМ!$A$33:$A$776,$A205,СВЦЭМ!$B$33:$B$776,M$190)+'СЕТ СН'!$F$15</f>
        <v>116.62598744</v>
      </c>
      <c r="N205" s="36">
        <f>SUMIFS(СВЦЭМ!$F$33:$F$776,СВЦЭМ!$A$33:$A$776,$A205,СВЦЭМ!$B$33:$B$776,N$190)+'СЕТ СН'!$F$15</f>
        <v>117.10419494999999</v>
      </c>
      <c r="O205" s="36">
        <f>SUMIFS(СВЦЭМ!$F$33:$F$776,СВЦЭМ!$A$33:$A$776,$A205,СВЦЭМ!$B$33:$B$776,O$190)+'СЕТ СН'!$F$15</f>
        <v>119.69430799</v>
      </c>
      <c r="P205" s="36">
        <f>SUMIFS(СВЦЭМ!$F$33:$F$776,СВЦЭМ!$A$33:$A$776,$A205,СВЦЭМ!$B$33:$B$776,P$190)+'СЕТ СН'!$F$15</f>
        <v>121.36974478</v>
      </c>
      <c r="Q205" s="36">
        <f>SUMIFS(СВЦЭМ!$F$33:$F$776,СВЦЭМ!$A$33:$A$776,$A205,СВЦЭМ!$B$33:$B$776,Q$190)+'СЕТ СН'!$F$15</f>
        <v>120.17811202</v>
      </c>
      <c r="R205" s="36">
        <f>SUMIFS(СВЦЭМ!$F$33:$F$776,СВЦЭМ!$A$33:$A$776,$A205,СВЦЭМ!$B$33:$B$776,R$190)+'СЕТ СН'!$F$15</f>
        <v>119.99194596</v>
      </c>
      <c r="S205" s="36">
        <f>SUMIFS(СВЦЭМ!$F$33:$F$776,СВЦЭМ!$A$33:$A$776,$A205,СВЦЭМ!$B$33:$B$776,S$190)+'СЕТ СН'!$F$15</f>
        <v>119.59297286</v>
      </c>
      <c r="T205" s="36">
        <f>SUMIFS(СВЦЭМ!$F$33:$F$776,СВЦЭМ!$A$33:$A$776,$A205,СВЦЭМ!$B$33:$B$776,T$190)+'СЕТ СН'!$F$15</f>
        <v>119.35952574</v>
      </c>
      <c r="U205" s="36">
        <f>SUMIFS(СВЦЭМ!$F$33:$F$776,СВЦЭМ!$A$33:$A$776,$A205,СВЦЭМ!$B$33:$B$776,U$190)+'СЕТ СН'!$F$15</f>
        <v>118.13137128</v>
      </c>
      <c r="V205" s="36">
        <f>SUMIFS(СВЦЭМ!$F$33:$F$776,СВЦЭМ!$A$33:$A$776,$A205,СВЦЭМ!$B$33:$B$776,V$190)+'СЕТ СН'!$F$15</f>
        <v>114.98925829</v>
      </c>
      <c r="W205" s="36">
        <f>SUMIFS(СВЦЭМ!$F$33:$F$776,СВЦЭМ!$A$33:$A$776,$A205,СВЦЭМ!$B$33:$B$776,W$190)+'СЕТ СН'!$F$15</f>
        <v>111.0302899</v>
      </c>
      <c r="X205" s="36">
        <f>SUMIFS(СВЦЭМ!$F$33:$F$776,СВЦЭМ!$A$33:$A$776,$A205,СВЦЭМ!$B$33:$B$776,X$190)+'СЕТ СН'!$F$15</f>
        <v>115.29753275</v>
      </c>
      <c r="Y205" s="36">
        <f>SUMIFS(СВЦЭМ!$F$33:$F$776,СВЦЭМ!$A$33:$A$776,$A205,СВЦЭМ!$B$33:$B$776,Y$190)+'СЕТ СН'!$F$15</f>
        <v>132.61057088000001</v>
      </c>
    </row>
    <row r="206" spans="1:25" ht="15.75" x14ac:dyDescent="0.2">
      <c r="A206" s="35">
        <f t="shared" si="5"/>
        <v>43998</v>
      </c>
      <c r="B206" s="36">
        <f>SUMIFS(СВЦЭМ!$F$33:$F$776,СВЦЭМ!$A$33:$A$776,$A206,СВЦЭМ!$B$33:$B$776,B$190)+'СЕТ СН'!$F$15</f>
        <v>151.44080572999999</v>
      </c>
      <c r="C206" s="36">
        <f>SUMIFS(СВЦЭМ!$F$33:$F$776,СВЦЭМ!$A$33:$A$776,$A206,СВЦЭМ!$B$33:$B$776,C$190)+'СЕТ СН'!$F$15</f>
        <v>157.24431075000001</v>
      </c>
      <c r="D206" s="36">
        <f>SUMIFS(СВЦЭМ!$F$33:$F$776,СВЦЭМ!$A$33:$A$776,$A206,СВЦЭМ!$B$33:$B$776,D$190)+'СЕТ СН'!$F$15</f>
        <v>160.50528348</v>
      </c>
      <c r="E206" s="36">
        <f>SUMIFS(СВЦЭМ!$F$33:$F$776,СВЦЭМ!$A$33:$A$776,$A206,СВЦЭМ!$B$33:$B$776,E$190)+'СЕТ СН'!$F$15</f>
        <v>159.21933060000001</v>
      </c>
      <c r="F206" s="36">
        <f>SUMIFS(СВЦЭМ!$F$33:$F$776,СВЦЭМ!$A$33:$A$776,$A206,СВЦЭМ!$B$33:$B$776,F$190)+'СЕТ СН'!$F$15</f>
        <v>158.8131751</v>
      </c>
      <c r="G206" s="36">
        <f>SUMIFS(СВЦЭМ!$F$33:$F$776,СВЦЭМ!$A$33:$A$776,$A206,СВЦЭМ!$B$33:$B$776,G$190)+'СЕТ СН'!$F$15</f>
        <v>160.18354159</v>
      </c>
      <c r="H206" s="36">
        <f>SUMIFS(СВЦЭМ!$F$33:$F$776,СВЦЭМ!$A$33:$A$776,$A206,СВЦЭМ!$B$33:$B$776,H$190)+'СЕТ СН'!$F$15</f>
        <v>161.25553054</v>
      </c>
      <c r="I206" s="36">
        <f>SUMIFS(СВЦЭМ!$F$33:$F$776,СВЦЭМ!$A$33:$A$776,$A206,СВЦЭМ!$B$33:$B$776,I$190)+'СЕТ СН'!$F$15</f>
        <v>153.11787906999999</v>
      </c>
      <c r="J206" s="36">
        <f>SUMIFS(СВЦЭМ!$F$33:$F$776,СВЦЭМ!$A$33:$A$776,$A206,СВЦЭМ!$B$33:$B$776,J$190)+'СЕТ СН'!$F$15</f>
        <v>142.6932521</v>
      </c>
      <c r="K206" s="36">
        <f>SUMIFS(СВЦЭМ!$F$33:$F$776,СВЦЭМ!$A$33:$A$776,$A206,СВЦЭМ!$B$33:$B$776,K$190)+'СЕТ СН'!$F$15</f>
        <v>127.96339257</v>
      </c>
      <c r="L206" s="36">
        <f>SUMIFS(СВЦЭМ!$F$33:$F$776,СВЦЭМ!$A$33:$A$776,$A206,СВЦЭМ!$B$33:$B$776,L$190)+'СЕТ СН'!$F$15</f>
        <v>119.10358391</v>
      </c>
      <c r="M206" s="36">
        <f>SUMIFS(СВЦЭМ!$F$33:$F$776,СВЦЭМ!$A$33:$A$776,$A206,СВЦЭМ!$B$33:$B$776,M$190)+'СЕТ СН'!$F$15</f>
        <v>118.82817932</v>
      </c>
      <c r="N206" s="36">
        <f>SUMIFS(СВЦЭМ!$F$33:$F$776,СВЦЭМ!$A$33:$A$776,$A206,СВЦЭМ!$B$33:$B$776,N$190)+'СЕТ СН'!$F$15</f>
        <v>119.52350299</v>
      </c>
      <c r="O206" s="36">
        <f>SUMIFS(СВЦЭМ!$F$33:$F$776,СВЦЭМ!$A$33:$A$776,$A206,СВЦЭМ!$B$33:$B$776,O$190)+'СЕТ СН'!$F$15</f>
        <v>121.22477438</v>
      </c>
      <c r="P206" s="36">
        <f>SUMIFS(СВЦЭМ!$F$33:$F$776,СВЦЭМ!$A$33:$A$776,$A206,СВЦЭМ!$B$33:$B$776,P$190)+'СЕТ СН'!$F$15</f>
        <v>120.83277251</v>
      </c>
      <c r="Q206" s="36">
        <f>SUMIFS(СВЦЭМ!$F$33:$F$776,СВЦЭМ!$A$33:$A$776,$A206,СВЦЭМ!$B$33:$B$776,Q$190)+'СЕТ СН'!$F$15</f>
        <v>121.70070194</v>
      </c>
      <c r="R206" s="36">
        <f>SUMIFS(СВЦЭМ!$F$33:$F$776,СВЦЭМ!$A$33:$A$776,$A206,СВЦЭМ!$B$33:$B$776,R$190)+'СЕТ СН'!$F$15</f>
        <v>121.34820173999999</v>
      </c>
      <c r="S206" s="36">
        <f>SUMIFS(СВЦЭМ!$F$33:$F$776,СВЦЭМ!$A$33:$A$776,$A206,СВЦЭМ!$B$33:$B$776,S$190)+'СЕТ СН'!$F$15</f>
        <v>121.53497341000001</v>
      </c>
      <c r="T206" s="36">
        <f>SUMIFS(СВЦЭМ!$F$33:$F$776,СВЦЭМ!$A$33:$A$776,$A206,СВЦЭМ!$B$33:$B$776,T$190)+'СЕТ СН'!$F$15</f>
        <v>120.5617491</v>
      </c>
      <c r="U206" s="36">
        <f>SUMIFS(СВЦЭМ!$F$33:$F$776,СВЦЭМ!$A$33:$A$776,$A206,СВЦЭМ!$B$33:$B$776,U$190)+'СЕТ СН'!$F$15</f>
        <v>118.98715934000001</v>
      </c>
      <c r="V206" s="36">
        <f>SUMIFS(СВЦЭМ!$F$33:$F$776,СВЦЭМ!$A$33:$A$776,$A206,СВЦЭМ!$B$33:$B$776,V$190)+'СЕТ СН'!$F$15</f>
        <v>112.08230285</v>
      </c>
      <c r="W206" s="36">
        <f>SUMIFS(СВЦЭМ!$F$33:$F$776,СВЦЭМ!$A$33:$A$776,$A206,СВЦЭМ!$B$33:$B$776,W$190)+'СЕТ СН'!$F$15</f>
        <v>112.25840723</v>
      </c>
      <c r="X206" s="36">
        <f>SUMIFS(СВЦЭМ!$F$33:$F$776,СВЦЭМ!$A$33:$A$776,$A206,СВЦЭМ!$B$33:$B$776,X$190)+'СЕТ СН'!$F$15</f>
        <v>122.12965595999999</v>
      </c>
      <c r="Y206" s="36">
        <f>SUMIFS(СВЦЭМ!$F$33:$F$776,СВЦЭМ!$A$33:$A$776,$A206,СВЦЭМ!$B$33:$B$776,Y$190)+'СЕТ СН'!$F$15</f>
        <v>135.53331724</v>
      </c>
    </row>
    <row r="207" spans="1:25" ht="15.75" x14ac:dyDescent="0.2">
      <c r="A207" s="35">
        <f t="shared" si="5"/>
        <v>43999</v>
      </c>
      <c r="B207" s="36">
        <f>SUMIFS(СВЦЭМ!$F$33:$F$776,СВЦЭМ!$A$33:$A$776,$A207,СВЦЭМ!$B$33:$B$776,B$190)+'СЕТ СН'!$F$15</f>
        <v>157.27097943000001</v>
      </c>
      <c r="C207" s="36">
        <f>SUMIFS(СВЦЭМ!$F$33:$F$776,СВЦЭМ!$A$33:$A$776,$A207,СВЦЭМ!$B$33:$B$776,C$190)+'СЕТ СН'!$F$15</f>
        <v>164.43123120999999</v>
      </c>
      <c r="D207" s="36">
        <f>SUMIFS(СВЦЭМ!$F$33:$F$776,СВЦЭМ!$A$33:$A$776,$A207,СВЦЭМ!$B$33:$B$776,D$190)+'СЕТ СН'!$F$15</f>
        <v>160.65090178</v>
      </c>
      <c r="E207" s="36">
        <f>SUMIFS(СВЦЭМ!$F$33:$F$776,СВЦЭМ!$A$33:$A$776,$A207,СВЦЭМ!$B$33:$B$776,E$190)+'СЕТ СН'!$F$15</f>
        <v>158.41262444</v>
      </c>
      <c r="F207" s="36">
        <f>SUMIFS(СВЦЭМ!$F$33:$F$776,СВЦЭМ!$A$33:$A$776,$A207,СВЦЭМ!$B$33:$B$776,F$190)+'СЕТ СН'!$F$15</f>
        <v>157.27559063000001</v>
      </c>
      <c r="G207" s="36">
        <f>SUMIFS(СВЦЭМ!$F$33:$F$776,СВЦЭМ!$A$33:$A$776,$A207,СВЦЭМ!$B$33:$B$776,G$190)+'СЕТ СН'!$F$15</f>
        <v>159.03968846999999</v>
      </c>
      <c r="H207" s="36">
        <f>SUMIFS(СВЦЭМ!$F$33:$F$776,СВЦЭМ!$A$33:$A$776,$A207,СВЦЭМ!$B$33:$B$776,H$190)+'СЕТ СН'!$F$15</f>
        <v>164.61426397</v>
      </c>
      <c r="I207" s="36">
        <f>SUMIFS(СВЦЭМ!$F$33:$F$776,СВЦЭМ!$A$33:$A$776,$A207,СВЦЭМ!$B$33:$B$776,I$190)+'СЕТ СН'!$F$15</f>
        <v>160.27354976999999</v>
      </c>
      <c r="J207" s="36">
        <f>SUMIFS(СВЦЭМ!$F$33:$F$776,СВЦЭМ!$A$33:$A$776,$A207,СВЦЭМ!$B$33:$B$776,J$190)+'СЕТ СН'!$F$15</f>
        <v>149.88092807999999</v>
      </c>
      <c r="K207" s="36">
        <f>SUMIFS(СВЦЭМ!$F$33:$F$776,СВЦЭМ!$A$33:$A$776,$A207,СВЦЭМ!$B$33:$B$776,K$190)+'СЕТ СН'!$F$15</f>
        <v>131.76145167999999</v>
      </c>
      <c r="L207" s="36">
        <f>SUMIFS(СВЦЭМ!$F$33:$F$776,СВЦЭМ!$A$33:$A$776,$A207,СВЦЭМ!$B$33:$B$776,L$190)+'СЕТ СН'!$F$15</f>
        <v>118.34862454</v>
      </c>
      <c r="M207" s="36">
        <f>SUMIFS(СВЦЭМ!$F$33:$F$776,СВЦЭМ!$A$33:$A$776,$A207,СВЦЭМ!$B$33:$B$776,M$190)+'СЕТ СН'!$F$15</f>
        <v>116.24996999</v>
      </c>
      <c r="N207" s="36">
        <f>SUMIFS(СВЦЭМ!$F$33:$F$776,СВЦЭМ!$A$33:$A$776,$A207,СВЦЭМ!$B$33:$B$776,N$190)+'СЕТ СН'!$F$15</f>
        <v>116.94093103</v>
      </c>
      <c r="O207" s="36">
        <f>SUMIFS(СВЦЭМ!$F$33:$F$776,СВЦЭМ!$A$33:$A$776,$A207,СВЦЭМ!$B$33:$B$776,O$190)+'СЕТ СН'!$F$15</f>
        <v>119.30505649</v>
      </c>
      <c r="P207" s="36">
        <f>SUMIFS(СВЦЭМ!$F$33:$F$776,СВЦЭМ!$A$33:$A$776,$A207,СВЦЭМ!$B$33:$B$776,P$190)+'СЕТ СН'!$F$15</f>
        <v>121.87045852</v>
      </c>
      <c r="Q207" s="36">
        <f>SUMIFS(СВЦЭМ!$F$33:$F$776,СВЦЭМ!$A$33:$A$776,$A207,СВЦЭМ!$B$33:$B$776,Q$190)+'СЕТ СН'!$F$15</f>
        <v>120.13923312</v>
      </c>
      <c r="R207" s="36">
        <f>SUMIFS(СВЦЭМ!$F$33:$F$776,СВЦЭМ!$A$33:$A$776,$A207,СВЦЭМ!$B$33:$B$776,R$190)+'СЕТ СН'!$F$15</f>
        <v>119.3684389</v>
      </c>
      <c r="S207" s="36">
        <f>SUMIFS(СВЦЭМ!$F$33:$F$776,СВЦЭМ!$A$33:$A$776,$A207,СВЦЭМ!$B$33:$B$776,S$190)+'СЕТ СН'!$F$15</f>
        <v>119.72430124</v>
      </c>
      <c r="T207" s="36">
        <f>SUMIFS(СВЦЭМ!$F$33:$F$776,СВЦЭМ!$A$33:$A$776,$A207,СВЦЭМ!$B$33:$B$776,T$190)+'СЕТ СН'!$F$15</f>
        <v>121.64797615000001</v>
      </c>
      <c r="U207" s="36">
        <f>SUMIFS(СВЦЭМ!$F$33:$F$776,СВЦЭМ!$A$33:$A$776,$A207,СВЦЭМ!$B$33:$B$776,U$190)+'СЕТ СН'!$F$15</f>
        <v>118.79237668</v>
      </c>
      <c r="V207" s="36">
        <f>SUMIFS(СВЦЭМ!$F$33:$F$776,СВЦЭМ!$A$33:$A$776,$A207,СВЦЭМ!$B$33:$B$776,V$190)+'СЕТ СН'!$F$15</f>
        <v>117.54394834999999</v>
      </c>
      <c r="W207" s="36">
        <f>SUMIFS(СВЦЭМ!$F$33:$F$776,СВЦЭМ!$A$33:$A$776,$A207,СВЦЭМ!$B$33:$B$776,W$190)+'СЕТ СН'!$F$15</f>
        <v>118.54764622</v>
      </c>
      <c r="X207" s="36">
        <f>SUMIFS(СВЦЭМ!$F$33:$F$776,СВЦЭМ!$A$33:$A$776,$A207,СВЦЭМ!$B$33:$B$776,X$190)+'СЕТ СН'!$F$15</f>
        <v>126.95810409000001</v>
      </c>
      <c r="Y207" s="36">
        <f>SUMIFS(СВЦЭМ!$F$33:$F$776,СВЦЭМ!$A$33:$A$776,$A207,СВЦЭМ!$B$33:$B$776,Y$190)+'СЕТ СН'!$F$15</f>
        <v>142.09345328000001</v>
      </c>
    </row>
    <row r="208" spans="1:25" ht="15.75" x14ac:dyDescent="0.2">
      <c r="A208" s="35">
        <f t="shared" si="5"/>
        <v>44000</v>
      </c>
      <c r="B208" s="36">
        <f>SUMIFS(СВЦЭМ!$F$33:$F$776,СВЦЭМ!$A$33:$A$776,$A208,СВЦЭМ!$B$33:$B$776,B$190)+'СЕТ СН'!$F$15</f>
        <v>136.14560026999999</v>
      </c>
      <c r="C208" s="36">
        <f>SUMIFS(СВЦЭМ!$F$33:$F$776,СВЦЭМ!$A$33:$A$776,$A208,СВЦЭМ!$B$33:$B$776,C$190)+'СЕТ СН'!$F$15</f>
        <v>132.03661163999999</v>
      </c>
      <c r="D208" s="36">
        <f>SUMIFS(СВЦЭМ!$F$33:$F$776,СВЦЭМ!$A$33:$A$776,$A208,СВЦЭМ!$B$33:$B$776,D$190)+'СЕТ СН'!$F$15</f>
        <v>137.16215801000001</v>
      </c>
      <c r="E208" s="36">
        <f>SUMIFS(СВЦЭМ!$F$33:$F$776,СВЦЭМ!$A$33:$A$776,$A208,СВЦЭМ!$B$33:$B$776,E$190)+'СЕТ СН'!$F$15</f>
        <v>139.46262003000001</v>
      </c>
      <c r="F208" s="36">
        <f>SUMIFS(СВЦЭМ!$F$33:$F$776,СВЦЭМ!$A$33:$A$776,$A208,СВЦЭМ!$B$33:$B$776,F$190)+'СЕТ СН'!$F$15</f>
        <v>139.25627761000001</v>
      </c>
      <c r="G208" s="36">
        <f>SUMIFS(СВЦЭМ!$F$33:$F$776,СВЦЭМ!$A$33:$A$776,$A208,СВЦЭМ!$B$33:$B$776,G$190)+'СЕТ СН'!$F$15</f>
        <v>160.25144908999999</v>
      </c>
      <c r="H208" s="36">
        <f>SUMIFS(СВЦЭМ!$F$33:$F$776,СВЦЭМ!$A$33:$A$776,$A208,СВЦЭМ!$B$33:$B$776,H$190)+'СЕТ СН'!$F$15</f>
        <v>152.98067648</v>
      </c>
      <c r="I208" s="36">
        <f>SUMIFS(СВЦЭМ!$F$33:$F$776,СВЦЭМ!$A$33:$A$776,$A208,СВЦЭМ!$B$33:$B$776,I$190)+'СЕТ СН'!$F$15</f>
        <v>151.87293561000001</v>
      </c>
      <c r="J208" s="36">
        <f>SUMIFS(СВЦЭМ!$F$33:$F$776,СВЦЭМ!$A$33:$A$776,$A208,СВЦЭМ!$B$33:$B$776,J$190)+'СЕТ СН'!$F$15</f>
        <v>152.56180164</v>
      </c>
      <c r="K208" s="36">
        <f>SUMIFS(СВЦЭМ!$F$33:$F$776,СВЦЭМ!$A$33:$A$776,$A208,СВЦЭМ!$B$33:$B$776,K$190)+'СЕТ СН'!$F$15</f>
        <v>137.13344651</v>
      </c>
      <c r="L208" s="36">
        <f>SUMIFS(СВЦЭМ!$F$33:$F$776,СВЦЭМ!$A$33:$A$776,$A208,СВЦЭМ!$B$33:$B$776,L$190)+'СЕТ СН'!$F$15</f>
        <v>126.45892468</v>
      </c>
      <c r="M208" s="36">
        <f>SUMIFS(СВЦЭМ!$F$33:$F$776,СВЦЭМ!$A$33:$A$776,$A208,СВЦЭМ!$B$33:$B$776,M$190)+'СЕТ СН'!$F$15</f>
        <v>123.91308256000001</v>
      </c>
      <c r="N208" s="36">
        <f>SUMIFS(СВЦЭМ!$F$33:$F$776,СВЦЭМ!$A$33:$A$776,$A208,СВЦЭМ!$B$33:$B$776,N$190)+'СЕТ СН'!$F$15</f>
        <v>126.48453489000001</v>
      </c>
      <c r="O208" s="36">
        <f>SUMIFS(СВЦЭМ!$F$33:$F$776,СВЦЭМ!$A$33:$A$776,$A208,СВЦЭМ!$B$33:$B$776,O$190)+'СЕТ СН'!$F$15</f>
        <v>129.17304558999999</v>
      </c>
      <c r="P208" s="36">
        <f>SUMIFS(СВЦЭМ!$F$33:$F$776,СВЦЭМ!$A$33:$A$776,$A208,СВЦЭМ!$B$33:$B$776,P$190)+'СЕТ СН'!$F$15</f>
        <v>127.9331236</v>
      </c>
      <c r="Q208" s="36">
        <f>SUMIFS(СВЦЭМ!$F$33:$F$776,СВЦЭМ!$A$33:$A$776,$A208,СВЦЭМ!$B$33:$B$776,Q$190)+'СЕТ СН'!$F$15</f>
        <v>128.76759573000001</v>
      </c>
      <c r="R208" s="36">
        <f>SUMIFS(СВЦЭМ!$F$33:$F$776,СВЦЭМ!$A$33:$A$776,$A208,СВЦЭМ!$B$33:$B$776,R$190)+'СЕТ СН'!$F$15</f>
        <v>127.84497035</v>
      </c>
      <c r="S208" s="36">
        <f>SUMIFS(СВЦЭМ!$F$33:$F$776,СВЦЭМ!$A$33:$A$776,$A208,СВЦЭМ!$B$33:$B$776,S$190)+'СЕТ СН'!$F$15</f>
        <v>130.03860273999999</v>
      </c>
      <c r="T208" s="36">
        <f>SUMIFS(СВЦЭМ!$F$33:$F$776,СВЦЭМ!$A$33:$A$776,$A208,СВЦЭМ!$B$33:$B$776,T$190)+'СЕТ СН'!$F$15</f>
        <v>129.11460041999999</v>
      </c>
      <c r="U208" s="36">
        <f>SUMIFS(СВЦЭМ!$F$33:$F$776,СВЦЭМ!$A$33:$A$776,$A208,СВЦЭМ!$B$33:$B$776,U$190)+'СЕТ СН'!$F$15</f>
        <v>128.83200133</v>
      </c>
      <c r="V208" s="36">
        <f>SUMIFS(СВЦЭМ!$F$33:$F$776,СВЦЭМ!$A$33:$A$776,$A208,СВЦЭМ!$B$33:$B$776,V$190)+'СЕТ СН'!$F$15</f>
        <v>126.11815480999999</v>
      </c>
      <c r="W208" s="36">
        <f>SUMIFS(СВЦЭМ!$F$33:$F$776,СВЦЭМ!$A$33:$A$776,$A208,СВЦЭМ!$B$33:$B$776,W$190)+'СЕТ СН'!$F$15</f>
        <v>124.93675524</v>
      </c>
      <c r="X208" s="36">
        <f>SUMIFS(СВЦЭМ!$F$33:$F$776,СВЦЭМ!$A$33:$A$776,$A208,СВЦЭМ!$B$33:$B$776,X$190)+'СЕТ СН'!$F$15</f>
        <v>133.10393034000001</v>
      </c>
      <c r="Y208" s="36">
        <f>SUMIFS(СВЦЭМ!$F$33:$F$776,СВЦЭМ!$A$33:$A$776,$A208,СВЦЭМ!$B$33:$B$776,Y$190)+'СЕТ СН'!$F$15</f>
        <v>135.25757719000001</v>
      </c>
    </row>
    <row r="209" spans="1:25" ht="15.75" x14ac:dyDescent="0.2">
      <c r="A209" s="35">
        <f t="shared" si="5"/>
        <v>44001</v>
      </c>
      <c r="B209" s="36">
        <f>SUMIFS(СВЦЭМ!$F$33:$F$776,СВЦЭМ!$A$33:$A$776,$A209,СВЦЭМ!$B$33:$B$776,B$190)+'СЕТ СН'!$F$15</f>
        <v>155.03566044999999</v>
      </c>
      <c r="C209" s="36">
        <f>SUMIFS(СВЦЭМ!$F$33:$F$776,СВЦЭМ!$A$33:$A$776,$A209,СВЦЭМ!$B$33:$B$776,C$190)+'СЕТ СН'!$F$15</f>
        <v>161.53782670999999</v>
      </c>
      <c r="D209" s="36">
        <f>SUMIFS(СВЦЭМ!$F$33:$F$776,СВЦЭМ!$A$33:$A$776,$A209,СВЦЭМ!$B$33:$B$776,D$190)+'СЕТ СН'!$F$15</f>
        <v>162.68849274999999</v>
      </c>
      <c r="E209" s="36">
        <f>SUMIFS(СВЦЭМ!$F$33:$F$776,СВЦЭМ!$A$33:$A$776,$A209,СВЦЭМ!$B$33:$B$776,E$190)+'СЕТ СН'!$F$15</f>
        <v>160.87930428999999</v>
      </c>
      <c r="F209" s="36">
        <f>SUMIFS(СВЦЭМ!$F$33:$F$776,СВЦЭМ!$A$33:$A$776,$A209,СВЦЭМ!$B$33:$B$776,F$190)+'СЕТ СН'!$F$15</f>
        <v>159.81266041999999</v>
      </c>
      <c r="G209" s="36">
        <f>SUMIFS(СВЦЭМ!$F$33:$F$776,СВЦЭМ!$A$33:$A$776,$A209,СВЦЭМ!$B$33:$B$776,G$190)+'СЕТ СН'!$F$15</f>
        <v>161.31640933</v>
      </c>
      <c r="H209" s="36">
        <f>SUMIFS(СВЦЭМ!$F$33:$F$776,СВЦЭМ!$A$33:$A$776,$A209,СВЦЭМ!$B$33:$B$776,H$190)+'СЕТ СН'!$F$15</f>
        <v>164.52872360000001</v>
      </c>
      <c r="I209" s="36">
        <f>SUMIFS(СВЦЭМ!$F$33:$F$776,СВЦЭМ!$A$33:$A$776,$A209,СВЦЭМ!$B$33:$B$776,I$190)+'СЕТ СН'!$F$15</f>
        <v>162.26596497</v>
      </c>
      <c r="J209" s="36">
        <f>SUMIFS(СВЦЭМ!$F$33:$F$776,СВЦЭМ!$A$33:$A$776,$A209,СВЦЭМ!$B$33:$B$776,J$190)+'СЕТ СН'!$F$15</f>
        <v>144.13545864</v>
      </c>
      <c r="K209" s="36">
        <f>SUMIFS(СВЦЭМ!$F$33:$F$776,СВЦЭМ!$A$33:$A$776,$A209,СВЦЭМ!$B$33:$B$776,K$190)+'СЕТ СН'!$F$15</f>
        <v>126.83023989</v>
      </c>
      <c r="L209" s="36">
        <f>SUMIFS(СВЦЭМ!$F$33:$F$776,СВЦЭМ!$A$33:$A$776,$A209,СВЦЭМ!$B$33:$B$776,L$190)+'СЕТ СН'!$F$15</f>
        <v>117.79771805</v>
      </c>
      <c r="M209" s="36">
        <f>SUMIFS(СВЦЭМ!$F$33:$F$776,СВЦЭМ!$A$33:$A$776,$A209,СВЦЭМ!$B$33:$B$776,M$190)+'СЕТ СН'!$F$15</f>
        <v>117.63566629</v>
      </c>
      <c r="N209" s="36">
        <f>SUMIFS(СВЦЭМ!$F$33:$F$776,СВЦЭМ!$A$33:$A$776,$A209,СВЦЭМ!$B$33:$B$776,N$190)+'СЕТ СН'!$F$15</f>
        <v>118.22256452000001</v>
      </c>
      <c r="O209" s="36">
        <f>SUMIFS(СВЦЭМ!$F$33:$F$776,СВЦЭМ!$A$33:$A$776,$A209,СВЦЭМ!$B$33:$B$776,O$190)+'СЕТ СН'!$F$15</f>
        <v>121.32572847</v>
      </c>
      <c r="P209" s="36">
        <f>SUMIFS(СВЦЭМ!$F$33:$F$776,СВЦЭМ!$A$33:$A$776,$A209,СВЦЭМ!$B$33:$B$776,P$190)+'СЕТ СН'!$F$15</f>
        <v>119.30403079</v>
      </c>
      <c r="Q209" s="36">
        <f>SUMIFS(СВЦЭМ!$F$33:$F$776,СВЦЭМ!$A$33:$A$776,$A209,СВЦЭМ!$B$33:$B$776,Q$190)+'СЕТ СН'!$F$15</f>
        <v>120.40668214</v>
      </c>
      <c r="R209" s="36">
        <f>SUMIFS(СВЦЭМ!$F$33:$F$776,СВЦЭМ!$A$33:$A$776,$A209,СВЦЭМ!$B$33:$B$776,R$190)+'СЕТ СН'!$F$15</f>
        <v>119.57766461</v>
      </c>
      <c r="S209" s="36">
        <f>SUMIFS(СВЦЭМ!$F$33:$F$776,СВЦЭМ!$A$33:$A$776,$A209,СВЦЭМ!$B$33:$B$776,S$190)+'СЕТ СН'!$F$15</f>
        <v>123.80858099</v>
      </c>
      <c r="T209" s="36">
        <f>SUMIFS(СВЦЭМ!$F$33:$F$776,СВЦЭМ!$A$33:$A$776,$A209,СВЦЭМ!$B$33:$B$776,T$190)+'СЕТ СН'!$F$15</f>
        <v>122.93648641999999</v>
      </c>
      <c r="U209" s="36">
        <f>SUMIFS(СВЦЭМ!$F$33:$F$776,СВЦЭМ!$A$33:$A$776,$A209,СВЦЭМ!$B$33:$B$776,U$190)+'СЕТ СН'!$F$15</f>
        <v>121.27047528</v>
      </c>
      <c r="V209" s="36">
        <f>SUMIFS(СВЦЭМ!$F$33:$F$776,СВЦЭМ!$A$33:$A$776,$A209,СВЦЭМ!$B$33:$B$776,V$190)+'СЕТ СН'!$F$15</f>
        <v>118.17877147999999</v>
      </c>
      <c r="W209" s="36">
        <f>SUMIFS(СВЦЭМ!$F$33:$F$776,СВЦЭМ!$A$33:$A$776,$A209,СВЦЭМ!$B$33:$B$776,W$190)+'СЕТ СН'!$F$15</f>
        <v>118.35801677000001</v>
      </c>
      <c r="X209" s="36">
        <f>SUMIFS(СВЦЭМ!$F$33:$F$776,СВЦЭМ!$A$33:$A$776,$A209,СВЦЭМ!$B$33:$B$776,X$190)+'СЕТ СН'!$F$15</f>
        <v>127.22186481</v>
      </c>
      <c r="Y209" s="36">
        <f>SUMIFS(СВЦЭМ!$F$33:$F$776,СВЦЭМ!$A$33:$A$776,$A209,СВЦЭМ!$B$33:$B$776,Y$190)+'СЕТ СН'!$F$15</f>
        <v>142.39416206999999</v>
      </c>
    </row>
    <row r="210" spans="1:25" ht="15.75" x14ac:dyDescent="0.2">
      <c r="A210" s="35">
        <f t="shared" si="5"/>
        <v>44002</v>
      </c>
      <c r="B210" s="36">
        <f>SUMIFS(СВЦЭМ!$F$33:$F$776,СВЦЭМ!$A$33:$A$776,$A210,СВЦЭМ!$B$33:$B$776,B$190)+'СЕТ СН'!$F$15</f>
        <v>153.33871095000001</v>
      </c>
      <c r="C210" s="36">
        <f>SUMIFS(СВЦЭМ!$F$33:$F$776,СВЦЭМ!$A$33:$A$776,$A210,СВЦЭМ!$B$33:$B$776,C$190)+'СЕТ СН'!$F$15</f>
        <v>158.47991937</v>
      </c>
      <c r="D210" s="36">
        <f>SUMIFS(СВЦЭМ!$F$33:$F$776,СВЦЭМ!$A$33:$A$776,$A210,СВЦЭМ!$B$33:$B$776,D$190)+'СЕТ СН'!$F$15</f>
        <v>159.49429968000001</v>
      </c>
      <c r="E210" s="36">
        <f>SUMIFS(СВЦЭМ!$F$33:$F$776,СВЦЭМ!$A$33:$A$776,$A210,СВЦЭМ!$B$33:$B$776,E$190)+'СЕТ СН'!$F$15</f>
        <v>158.33964437</v>
      </c>
      <c r="F210" s="36">
        <f>SUMIFS(СВЦЭМ!$F$33:$F$776,СВЦЭМ!$A$33:$A$776,$A210,СВЦЭМ!$B$33:$B$776,F$190)+'СЕТ СН'!$F$15</f>
        <v>156.48208969999999</v>
      </c>
      <c r="G210" s="36">
        <f>SUMIFS(СВЦЭМ!$F$33:$F$776,СВЦЭМ!$A$33:$A$776,$A210,СВЦЭМ!$B$33:$B$776,G$190)+'СЕТ СН'!$F$15</f>
        <v>157.31290233999999</v>
      </c>
      <c r="H210" s="36">
        <f>SUMIFS(СВЦЭМ!$F$33:$F$776,СВЦЭМ!$A$33:$A$776,$A210,СВЦЭМ!$B$33:$B$776,H$190)+'СЕТ СН'!$F$15</f>
        <v>158.54884150999999</v>
      </c>
      <c r="I210" s="36">
        <f>SUMIFS(СВЦЭМ!$F$33:$F$776,СВЦЭМ!$A$33:$A$776,$A210,СВЦЭМ!$B$33:$B$776,I$190)+'СЕТ СН'!$F$15</f>
        <v>154.90606682999999</v>
      </c>
      <c r="J210" s="36">
        <f>SUMIFS(СВЦЭМ!$F$33:$F$776,СВЦЭМ!$A$33:$A$776,$A210,СВЦЭМ!$B$33:$B$776,J$190)+'СЕТ СН'!$F$15</f>
        <v>135.77154023</v>
      </c>
      <c r="K210" s="36">
        <f>SUMIFS(СВЦЭМ!$F$33:$F$776,СВЦЭМ!$A$33:$A$776,$A210,СВЦЭМ!$B$33:$B$776,K$190)+'СЕТ СН'!$F$15</f>
        <v>122.87586562</v>
      </c>
      <c r="L210" s="36">
        <f>SUMIFS(СВЦЭМ!$F$33:$F$776,СВЦЭМ!$A$33:$A$776,$A210,СВЦЭМ!$B$33:$B$776,L$190)+'СЕТ СН'!$F$15</f>
        <v>116.64587142000001</v>
      </c>
      <c r="M210" s="36">
        <f>SUMIFS(СВЦЭМ!$F$33:$F$776,СВЦЭМ!$A$33:$A$776,$A210,СВЦЭМ!$B$33:$B$776,M$190)+'СЕТ СН'!$F$15</f>
        <v>116.62194057000001</v>
      </c>
      <c r="N210" s="36">
        <f>SUMIFS(СВЦЭМ!$F$33:$F$776,СВЦЭМ!$A$33:$A$776,$A210,СВЦЭМ!$B$33:$B$776,N$190)+'СЕТ СН'!$F$15</f>
        <v>117.33850645</v>
      </c>
      <c r="O210" s="36">
        <f>SUMIFS(СВЦЭМ!$F$33:$F$776,СВЦЭМ!$A$33:$A$776,$A210,СВЦЭМ!$B$33:$B$776,O$190)+'СЕТ СН'!$F$15</f>
        <v>119.71942854</v>
      </c>
      <c r="P210" s="36">
        <f>SUMIFS(СВЦЭМ!$F$33:$F$776,СВЦЭМ!$A$33:$A$776,$A210,СВЦЭМ!$B$33:$B$776,P$190)+'СЕТ СН'!$F$15</f>
        <v>115.25844665</v>
      </c>
      <c r="Q210" s="36">
        <f>SUMIFS(СВЦЭМ!$F$33:$F$776,СВЦЭМ!$A$33:$A$776,$A210,СВЦЭМ!$B$33:$B$776,Q$190)+'СЕТ СН'!$F$15</f>
        <v>117.10718592000001</v>
      </c>
      <c r="R210" s="36">
        <f>SUMIFS(СВЦЭМ!$F$33:$F$776,СВЦЭМ!$A$33:$A$776,$A210,СВЦЭМ!$B$33:$B$776,R$190)+'СЕТ СН'!$F$15</f>
        <v>116.80628296</v>
      </c>
      <c r="S210" s="36">
        <f>SUMIFS(СВЦЭМ!$F$33:$F$776,СВЦЭМ!$A$33:$A$776,$A210,СВЦЭМ!$B$33:$B$776,S$190)+'СЕТ СН'!$F$15</f>
        <v>120.99947112</v>
      </c>
      <c r="T210" s="36">
        <f>SUMIFS(СВЦЭМ!$F$33:$F$776,СВЦЭМ!$A$33:$A$776,$A210,СВЦЭМ!$B$33:$B$776,T$190)+'СЕТ СН'!$F$15</f>
        <v>120.10727978</v>
      </c>
      <c r="U210" s="36">
        <f>SUMIFS(СВЦЭМ!$F$33:$F$776,СВЦЭМ!$A$33:$A$776,$A210,СВЦЭМ!$B$33:$B$776,U$190)+'СЕТ СН'!$F$15</f>
        <v>117.17424977</v>
      </c>
      <c r="V210" s="36">
        <f>SUMIFS(СВЦЭМ!$F$33:$F$776,СВЦЭМ!$A$33:$A$776,$A210,СВЦЭМ!$B$33:$B$776,V$190)+'СЕТ СН'!$F$15</f>
        <v>113.70947608</v>
      </c>
      <c r="W210" s="36">
        <f>SUMIFS(СВЦЭМ!$F$33:$F$776,СВЦЭМ!$A$33:$A$776,$A210,СВЦЭМ!$B$33:$B$776,W$190)+'СЕТ СН'!$F$15</f>
        <v>117.43508249</v>
      </c>
      <c r="X210" s="36">
        <f>SUMIFS(СВЦЭМ!$F$33:$F$776,СВЦЭМ!$A$33:$A$776,$A210,СВЦЭМ!$B$33:$B$776,X$190)+'СЕТ СН'!$F$15</f>
        <v>126.69714721</v>
      </c>
      <c r="Y210" s="36">
        <f>SUMIFS(СВЦЭМ!$F$33:$F$776,СВЦЭМ!$A$33:$A$776,$A210,СВЦЭМ!$B$33:$B$776,Y$190)+'СЕТ СН'!$F$15</f>
        <v>137.56573650999999</v>
      </c>
    </row>
    <row r="211" spans="1:25" ht="15.75" x14ac:dyDescent="0.2">
      <c r="A211" s="35">
        <f t="shared" si="5"/>
        <v>44003</v>
      </c>
      <c r="B211" s="36">
        <f>SUMIFS(СВЦЭМ!$F$33:$F$776,СВЦЭМ!$A$33:$A$776,$A211,СВЦЭМ!$B$33:$B$776,B$190)+'СЕТ СН'!$F$15</f>
        <v>149.60862449000001</v>
      </c>
      <c r="C211" s="36">
        <f>SUMIFS(СВЦЭМ!$F$33:$F$776,СВЦЭМ!$A$33:$A$776,$A211,СВЦЭМ!$B$33:$B$776,C$190)+'СЕТ СН'!$F$15</f>
        <v>156.12785817</v>
      </c>
      <c r="D211" s="36">
        <f>SUMIFS(СВЦЭМ!$F$33:$F$776,СВЦЭМ!$A$33:$A$776,$A211,СВЦЭМ!$B$33:$B$776,D$190)+'СЕТ СН'!$F$15</f>
        <v>162.36383470000001</v>
      </c>
      <c r="E211" s="36">
        <f>SUMIFS(СВЦЭМ!$F$33:$F$776,СВЦЭМ!$A$33:$A$776,$A211,СВЦЭМ!$B$33:$B$776,E$190)+'СЕТ СН'!$F$15</f>
        <v>166.6324544</v>
      </c>
      <c r="F211" s="36">
        <f>SUMIFS(СВЦЭМ!$F$33:$F$776,СВЦЭМ!$A$33:$A$776,$A211,СВЦЭМ!$B$33:$B$776,F$190)+'СЕТ СН'!$F$15</f>
        <v>165.41569959</v>
      </c>
      <c r="G211" s="36">
        <f>SUMIFS(СВЦЭМ!$F$33:$F$776,СВЦЭМ!$A$33:$A$776,$A211,СВЦЭМ!$B$33:$B$776,G$190)+'СЕТ СН'!$F$15</f>
        <v>164.69219021000001</v>
      </c>
      <c r="H211" s="36">
        <f>SUMIFS(СВЦЭМ!$F$33:$F$776,СВЦЭМ!$A$33:$A$776,$A211,СВЦЭМ!$B$33:$B$776,H$190)+'СЕТ СН'!$F$15</f>
        <v>160.12826214</v>
      </c>
      <c r="I211" s="36">
        <f>SUMIFS(СВЦЭМ!$F$33:$F$776,СВЦЭМ!$A$33:$A$776,$A211,СВЦЭМ!$B$33:$B$776,I$190)+'СЕТ СН'!$F$15</f>
        <v>156.61609730999999</v>
      </c>
      <c r="J211" s="36">
        <f>SUMIFS(СВЦЭМ!$F$33:$F$776,СВЦЭМ!$A$33:$A$776,$A211,СВЦЭМ!$B$33:$B$776,J$190)+'СЕТ СН'!$F$15</f>
        <v>147.55009792000001</v>
      </c>
      <c r="K211" s="36">
        <f>SUMIFS(СВЦЭМ!$F$33:$F$776,СВЦЭМ!$A$33:$A$776,$A211,СВЦЭМ!$B$33:$B$776,K$190)+'СЕТ СН'!$F$15</f>
        <v>134.64769865</v>
      </c>
      <c r="L211" s="36">
        <f>SUMIFS(СВЦЭМ!$F$33:$F$776,СВЦЭМ!$A$33:$A$776,$A211,СВЦЭМ!$B$33:$B$776,L$190)+'СЕТ СН'!$F$15</f>
        <v>122.81454404</v>
      </c>
      <c r="M211" s="36">
        <f>SUMIFS(СВЦЭМ!$F$33:$F$776,СВЦЭМ!$A$33:$A$776,$A211,СВЦЭМ!$B$33:$B$776,M$190)+'СЕТ СН'!$F$15</f>
        <v>110.96127711</v>
      </c>
      <c r="N211" s="36">
        <f>SUMIFS(СВЦЭМ!$F$33:$F$776,СВЦЭМ!$A$33:$A$776,$A211,СВЦЭМ!$B$33:$B$776,N$190)+'СЕТ СН'!$F$15</f>
        <v>109.62139418</v>
      </c>
      <c r="O211" s="36">
        <f>SUMIFS(СВЦЭМ!$F$33:$F$776,СВЦЭМ!$A$33:$A$776,$A211,СВЦЭМ!$B$33:$B$776,O$190)+'СЕТ СН'!$F$15</f>
        <v>108.81987553</v>
      </c>
      <c r="P211" s="36">
        <f>SUMIFS(СВЦЭМ!$F$33:$F$776,СВЦЭМ!$A$33:$A$776,$A211,СВЦЭМ!$B$33:$B$776,P$190)+'СЕТ СН'!$F$15</f>
        <v>108.64793444999999</v>
      </c>
      <c r="Q211" s="36">
        <f>SUMIFS(СВЦЭМ!$F$33:$F$776,СВЦЭМ!$A$33:$A$776,$A211,СВЦЭМ!$B$33:$B$776,Q$190)+'СЕТ СН'!$F$15</f>
        <v>109.20312771</v>
      </c>
      <c r="R211" s="36">
        <f>SUMIFS(СВЦЭМ!$F$33:$F$776,СВЦЭМ!$A$33:$A$776,$A211,СВЦЭМ!$B$33:$B$776,R$190)+'СЕТ СН'!$F$15</f>
        <v>109.05714728</v>
      </c>
      <c r="S211" s="36">
        <f>SUMIFS(СВЦЭМ!$F$33:$F$776,СВЦЭМ!$A$33:$A$776,$A211,СВЦЭМ!$B$33:$B$776,S$190)+'СЕТ СН'!$F$15</f>
        <v>110.24656881999999</v>
      </c>
      <c r="T211" s="36">
        <f>SUMIFS(СВЦЭМ!$F$33:$F$776,СВЦЭМ!$A$33:$A$776,$A211,СВЦЭМ!$B$33:$B$776,T$190)+'СЕТ СН'!$F$15</f>
        <v>111.79377737999999</v>
      </c>
      <c r="U211" s="36">
        <f>SUMIFS(СВЦЭМ!$F$33:$F$776,СВЦЭМ!$A$33:$A$776,$A211,СВЦЭМ!$B$33:$B$776,U$190)+'СЕТ СН'!$F$15</f>
        <v>111.17270314</v>
      </c>
      <c r="V211" s="36">
        <f>SUMIFS(СВЦЭМ!$F$33:$F$776,СВЦЭМ!$A$33:$A$776,$A211,СВЦЭМ!$B$33:$B$776,V$190)+'СЕТ СН'!$F$15</f>
        <v>108.05615939</v>
      </c>
      <c r="W211" s="36">
        <f>SUMIFS(СВЦЭМ!$F$33:$F$776,СВЦЭМ!$A$33:$A$776,$A211,СВЦЭМ!$B$33:$B$776,W$190)+'СЕТ СН'!$F$15</f>
        <v>108.82695871999999</v>
      </c>
      <c r="X211" s="36">
        <f>SUMIFS(СВЦЭМ!$F$33:$F$776,СВЦЭМ!$A$33:$A$776,$A211,СВЦЭМ!$B$33:$B$776,X$190)+'СЕТ СН'!$F$15</f>
        <v>118.01866642</v>
      </c>
      <c r="Y211" s="36">
        <f>SUMIFS(СВЦЭМ!$F$33:$F$776,СВЦЭМ!$A$33:$A$776,$A211,СВЦЭМ!$B$33:$B$776,Y$190)+'СЕТ СН'!$F$15</f>
        <v>141.71159016999999</v>
      </c>
    </row>
    <row r="212" spans="1:25" ht="15.75" x14ac:dyDescent="0.2">
      <c r="A212" s="35">
        <f t="shared" si="5"/>
        <v>44004</v>
      </c>
      <c r="B212" s="36">
        <f>SUMIFS(СВЦЭМ!$F$33:$F$776,СВЦЭМ!$A$33:$A$776,$A212,СВЦЭМ!$B$33:$B$776,B$190)+'СЕТ СН'!$F$15</f>
        <v>153.56983943</v>
      </c>
      <c r="C212" s="36">
        <f>SUMIFS(СВЦЭМ!$F$33:$F$776,СВЦЭМ!$A$33:$A$776,$A212,СВЦЭМ!$B$33:$B$776,C$190)+'СЕТ СН'!$F$15</f>
        <v>155.21776152999999</v>
      </c>
      <c r="D212" s="36">
        <f>SUMIFS(СВЦЭМ!$F$33:$F$776,СВЦЭМ!$A$33:$A$776,$A212,СВЦЭМ!$B$33:$B$776,D$190)+'СЕТ СН'!$F$15</f>
        <v>154.49697359999999</v>
      </c>
      <c r="E212" s="36">
        <f>SUMIFS(СВЦЭМ!$F$33:$F$776,СВЦЭМ!$A$33:$A$776,$A212,СВЦЭМ!$B$33:$B$776,E$190)+'СЕТ СН'!$F$15</f>
        <v>154.68850961000001</v>
      </c>
      <c r="F212" s="36">
        <f>SUMIFS(СВЦЭМ!$F$33:$F$776,СВЦЭМ!$A$33:$A$776,$A212,СВЦЭМ!$B$33:$B$776,F$190)+'СЕТ СН'!$F$15</f>
        <v>153.47078513</v>
      </c>
      <c r="G212" s="36">
        <f>SUMIFS(СВЦЭМ!$F$33:$F$776,СВЦЭМ!$A$33:$A$776,$A212,СВЦЭМ!$B$33:$B$776,G$190)+'СЕТ СН'!$F$15</f>
        <v>153.79196891000001</v>
      </c>
      <c r="H212" s="36">
        <f>SUMIFS(СВЦЭМ!$F$33:$F$776,СВЦЭМ!$A$33:$A$776,$A212,СВЦЭМ!$B$33:$B$776,H$190)+'СЕТ СН'!$F$15</f>
        <v>154.52540422999999</v>
      </c>
      <c r="I212" s="36">
        <f>SUMIFS(СВЦЭМ!$F$33:$F$776,СВЦЭМ!$A$33:$A$776,$A212,СВЦЭМ!$B$33:$B$776,I$190)+'СЕТ СН'!$F$15</f>
        <v>155.41713447000001</v>
      </c>
      <c r="J212" s="36">
        <f>SUMIFS(СВЦЭМ!$F$33:$F$776,СВЦЭМ!$A$33:$A$776,$A212,СВЦЭМ!$B$33:$B$776,J$190)+'СЕТ СН'!$F$15</f>
        <v>142.42228401</v>
      </c>
      <c r="K212" s="36">
        <f>SUMIFS(СВЦЭМ!$F$33:$F$776,СВЦЭМ!$A$33:$A$776,$A212,СВЦЭМ!$B$33:$B$776,K$190)+'СЕТ СН'!$F$15</f>
        <v>128.59337060999999</v>
      </c>
      <c r="L212" s="36">
        <f>SUMIFS(СВЦЭМ!$F$33:$F$776,СВЦЭМ!$A$33:$A$776,$A212,СВЦЭМ!$B$33:$B$776,L$190)+'СЕТ СН'!$F$15</f>
        <v>118.88187854</v>
      </c>
      <c r="M212" s="36">
        <f>SUMIFS(СВЦЭМ!$F$33:$F$776,СВЦЭМ!$A$33:$A$776,$A212,СВЦЭМ!$B$33:$B$776,M$190)+'СЕТ СН'!$F$15</f>
        <v>117.8679917</v>
      </c>
      <c r="N212" s="36">
        <f>SUMIFS(СВЦЭМ!$F$33:$F$776,СВЦЭМ!$A$33:$A$776,$A212,СВЦЭМ!$B$33:$B$776,N$190)+'СЕТ СН'!$F$15</f>
        <v>118.05203838</v>
      </c>
      <c r="O212" s="36">
        <f>SUMIFS(СВЦЭМ!$F$33:$F$776,СВЦЭМ!$A$33:$A$776,$A212,СВЦЭМ!$B$33:$B$776,O$190)+'СЕТ СН'!$F$15</f>
        <v>119.76749284</v>
      </c>
      <c r="P212" s="36">
        <f>SUMIFS(СВЦЭМ!$F$33:$F$776,СВЦЭМ!$A$33:$A$776,$A212,СВЦЭМ!$B$33:$B$776,P$190)+'СЕТ СН'!$F$15</f>
        <v>120.13478143</v>
      </c>
      <c r="Q212" s="36">
        <f>SUMIFS(СВЦЭМ!$F$33:$F$776,СВЦЭМ!$A$33:$A$776,$A212,СВЦЭМ!$B$33:$B$776,Q$190)+'СЕТ СН'!$F$15</f>
        <v>120.55632039</v>
      </c>
      <c r="R212" s="36">
        <f>SUMIFS(СВЦЭМ!$F$33:$F$776,СВЦЭМ!$A$33:$A$776,$A212,СВЦЭМ!$B$33:$B$776,R$190)+'СЕТ СН'!$F$15</f>
        <v>119.68161399</v>
      </c>
      <c r="S212" s="36">
        <f>SUMIFS(СВЦЭМ!$F$33:$F$776,СВЦЭМ!$A$33:$A$776,$A212,СВЦЭМ!$B$33:$B$776,S$190)+'СЕТ СН'!$F$15</f>
        <v>120.60618401000001</v>
      </c>
      <c r="T212" s="36">
        <f>SUMIFS(СВЦЭМ!$F$33:$F$776,СВЦЭМ!$A$33:$A$776,$A212,СВЦЭМ!$B$33:$B$776,T$190)+'СЕТ СН'!$F$15</f>
        <v>120.77193773</v>
      </c>
      <c r="U212" s="36">
        <f>SUMIFS(СВЦЭМ!$F$33:$F$776,СВЦЭМ!$A$33:$A$776,$A212,СВЦЭМ!$B$33:$B$776,U$190)+'СЕТ СН'!$F$15</f>
        <v>120.37199268000001</v>
      </c>
      <c r="V212" s="36">
        <f>SUMIFS(СВЦЭМ!$F$33:$F$776,СВЦЭМ!$A$33:$A$776,$A212,СВЦЭМ!$B$33:$B$776,V$190)+'СЕТ СН'!$F$15</f>
        <v>118.82961313</v>
      </c>
      <c r="W212" s="36">
        <f>SUMIFS(СВЦЭМ!$F$33:$F$776,СВЦЭМ!$A$33:$A$776,$A212,СВЦЭМ!$B$33:$B$776,W$190)+'СЕТ СН'!$F$15</f>
        <v>116.16330438999999</v>
      </c>
      <c r="X212" s="36">
        <f>SUMIFS(СВЦЭМ!$F$33:$F$776,СВЦЭМ!$A$33:$A$776,$A212,СВЦЭМ!$B$33:$B$776,X$190)+'СЕТ СН'!$F$15</f>
        <v>124.17896725</v>
      </c>
      <c r="Y212" s="36">
        <f>SUMIFS(СВЦЭМ!$F$33:$F$776,СВЦЭМ!$A$33:$A$776,$A212,СВЦЭМ!$B$33:$B$776,Y$190)+'СЕТ СН'!$F$15</f>
        <v>143.70153196999999</v>
      </c>
    </row>
    <row r="213" spans="1:25" ht="15.75" x14ac:dyDescent="0.2">
      <c r="A213" s="35">
        <f t="shared" si="5"/>
        <v>44005</v>
      </c>
      <c r="B213" s="36">
        <f>SUMIFS(СВЦЭМ!$F$33:$F$776,СВЦЭМ!$A$33:$A$776,$A213,СВЦЭМ!$B$33:$B$776,B$190)+'СЕТ СН'!$F$15</f>
        <v>163.8486212</v>
      </c>
      <c r="C213" s="36">
        <f>SUMIFS(СВЦЭМ!$F$33:$F$776,СВЦЭМ!$A$33:$A$776,$A213,СВЦЭМ!$B$33:$B$776,C$190)+'СЕТ СН'!$F$15</f>
        <v>163.55073630999999</v>
      </c>
      <c r="D213" s="36">
        <f>SUMIFS(СВЦЭМ!$F$33:$F$776,СВЦЭМ!$A$33:$A$776,$A213,СВЦЭМ!$B$33:$B$776,D$190)+'СЕТ СН'!$F$15</f>
        <v>162.01635916999999</v>
      </c>
      <c r="E213" s="36">
        <f>SUMIFS(СВЦЭМ!$F$33:$F$776,СВЦЭМ!$A$33:$A$776,$A213,СВЦЭМ!$B$33:$B$776,E$190)+'СЕТ СН'!$F$15</f>
        <v>162.78576534999999</v>
      </c>
      <c r="F213" s="36">
        <f>SUMIFS(СВЦЭМ!$F$33:$F$776,СВЦЭМ!$A$33:$A$776,$A213,СВЦЭМ!$B$33:$B$776,F$190)+'СЕТ СН'!$F$15</f>
        <v>162.71179061999999</v>
      </c>
      <c r="G213" s="36">
        <f>SUMIFS(СВЦЭМ!$F$33:$F$776,СВЦЭМ!$A$33:$A$776,$A213,СВЦЭМ!$B$33:$B$776,G$190)+'СЕТ СН'!$F$15</f>
        <v>163.52847602</v>
      </c>
      <c r="H213" s="36">
        <f>SUMIFS(СВЦЭМ!$F$33:$F$776,СВЦЭМ!$A$33:$A$776,$A213,СВЦЭМ!$B$33:$B$776,H$190)+'СЕТ СН'!$F$15</f>
        <v>163.04831848000001</v>
      </c>
      <c r="I213" s="36">
        <f>SUMIFS(СВЦЭМ!$F$33:$F$776,СВЦЭМ!$A$33:$A$776,$A213,СВЦЭМ!$B$33:$B$776,I$190)+'СЕТ СН'!$F$15</f>
        <v>152.31414588999999</v>
      </c>
      <c r="J213" s="36">
        <f>SUMIFS(СВЦЭМ!$F$33:$F$776,СВЦЭМ!$A$33:$A$776,$A213,СВЦЭМ!$B$33:$B$776,J$190)+'СЕТ СН'!$F$15</f>
        <v>150.97003727000001</v>
      </c>
      <c r="K213" s="36">
        <f>SUMIFS(СВЦЭМ!$F$33:$F$776,СВЦЭМ!$A$33:$A$776,$A213,СВЦЭМ!$B$33:$B$776,K$190)+'СЕТ СН'!$F$15</f>
        <v>134.53694197999999</v>
      </c>
      <c r="L213" s="36">
        <f>SUMIFS(СВЦЭМ!$F$33:$F$776,СВЦЭМ!$A$33:$A$776,$A213,СВЦЭМ!$B$33:$B$776,L$190)+'СЕТ СН'!$F$15</f>
        <v>122.28104346000001</v>
      </c>
      <c r="M213" s="36">
        <f>SUMIFS(СВЦЭМ!$F$33:$F$776,СВЦЭМ!$A$33:$A$776,$A213,СВЦЭМ!$B$33:$B$776,M$190)+'СЕТ СН'!$F$15</f>
        <v>123.03463298</v>
      </c>
      <c r="N213" s="36">
        <f>SUMIFS(СВЦЭМ!$F$33:$F$776,СВЦЭМ!$A$33:$A$776,$A213,СВЦЭМ!$B$33:$B$776,N$190)+'СЕТ СН'!$F$15</f>
        <v>121.68061604</v>
      </c>
      <c r="O213" s="36">
        <f>SUMIFS(СВЦЭМ!$F$33:$F$776,СВЦЭМ!$A$33:$A$776,$A213,СВЦЭМ!$B$33:$B$776,O$190)+'СЕТ СН'!$F$15</f>
        <v>122.76052593999999</v>
      </c>
      <c r="P213" s="36">
        <f>SUMIFS(СВЦЭМ!$F$33:$F$776,СВЦЭМ!$A$33:$A$776,$A213,СВЦЭМ!$B$33:$B$776,P$190)+'СЕТ СН'!$F$15</f>
        <v>123.13717200000001</v>
      </c>
      <c r="Q213" s="36">
        <f>SUMIFS(СВЦЭМ!$F$33:$F$776,СВЦЭМ!$A$33:$A$776,$A213,СВЦЭМ!$B$33:$B$776,Q$190)+'СЕТ СН'!$F$15</f>
        <v>123.70345355000001</v>
      </c>
      <c r="R213" s="36">
        <f>SUMIFS(СВЦЭМ!$F$33:$F$776,СВЦЭМ!$A$33:$A$776,$A213,СВЦЭМ!$B$33:$B$776,R$190)+'СЕТ СН'!$F$15</f>
        <v>123.16488757</v>
      </c>
      <c r="S213" s="36">
        <f>SUMIFS(СВЦЭМ!$F$33:$F$776,СВЦЭМ!$A$33:$A$776,$A213,СВЦЭМ!$B$33:$B$776,S$190)+'СЕТ СН'!$F$15</f>
        <v>123.07801324</v>
      </c>
      <c r="T213" s="36">
        <f>SUMIFS(СВЦЭМ!$F$33:$F$776,СВЦЭМ!$A$33:$A$776,$A213,СВЦЭМ!$B$33:$B$776,T$190)+'СЕТ СН'!$F$15</f>
        <v>123.28965689</v>
      </c>
      <c r="U213" s="36">
        <f>SUMIFS(СВЦЭМ!$F$33:$F$776,СВЦЭМ!$A$33:$A$776,$A213,СВЦЭМ!$B$33:$B$776,U$190)+'СЕТ СН'!$F$15</f>
        <v>123.77927783</v>
      </c>
      <c r="V213" s="36">
        <f>SUMIFS(СВЦЭМ!$F$33:$F$776,СВЦЭМ!$A$33:$A$776,$A213,СВЦЭМ!$B$33:$B$776,V$190)+'СЕТ СН'!$F$15</f>
        <v>123.14330381000001</v>
      </c>
      <c r="W213" s="36">
        <f>SUMIFS(СВЦЭМ!$F$33:$F$776,СВЦЭМ!$A$33:$A$776,$A213,СВЦЭМ!$B$33:$B$776,W$190)+'СЕТ СН'!$F$15</f>
        <v>117.83015706</v>
      </c>
      <c r="X213" s="36">
        <f>SUMIFS(СВЦЭМ!$F$33:$F$776,СВЦЭМ!$A$33:$A$776,$A213,СВЦЭМ!$B$33:$B$776,X$190)+'СЕТ СН'!$F$15</f>
        <v>119.36387538</v>
      </c>
      <c r="Y213" s="36">
        <f>SUMIFS(СВЦЭМ!$F$33:$F$776,СВЦЭМ!$A$33:$A$776,$A213,СВЦЭМ!$B$33:$B$776,Y$190)+'СЕТ СН'!$F$15</f>
        <v>134.51354986000001</v>
      </c>
    </row>
    <row r="214" spans="1:25" ht="15.75" x14ac:dyDescent="0.2">
      <c r="A214" s="35">
        <f t="shared" si="5"/>
        <v>44006</v>
      </c>
      <c r="B214" s="36">
        <f>SUMIFS(СВЦЭМ!$F$33:$F$776,СВЦЭМ!$A$33:$A$776,$A214,СВЦЭМ!$B$33:$B$776,B$190)+'СЕТ СН'!$F$15</f>
        <v>153.92025756999999</v>
      </c>
      <c r="C214" s="36">
        <f>SUMIFS(СВЦЭМ!$F$33:$F$776,СВЦЭМ!$A$33:$A$776,$A214,СВЦЭМ!$B$33:$B$776,C$190)+'СЕТ СН'!$F$15</f>
        <v>161.57906424999999</v>
      </c>
      <c r="D214" s="36">
        <f>SUMIFS(СВЦЭМ!$F$33:$F$776,СВЦЭМ!$A$33:$A$776,$A214,СВЦЭМ!$B$33:$B$776,D$190)+'СЕТ СН'!$F$15</f>
        <v>164.98948978000001</v>
      </c>
      <c r="E214" s="36">
        <f>SUMIFS(СВЦЭМ!$F$33:$F$776,СВЦЭМ!$A$33:$A$776,$A214,СВЦЭМ!$B$33:$B$776,E$190)+'СЕТ СН'!$F$15</f>
        <v>168.15666668</v>
      </c>
      <c r="F214" s="36">
        <f>SUMIFS(СВЦЭМ!$F$33:$F$776,СВЦЭМ!$A$33:$A$776,$A214,СВЦЭМ!$B$33:$B$776,F$190)+'СЕТ СН'!$F$15</f>
        <v>168.52609237999999</v>
      </c>
      <c r="G214" s="36">
        <f>SUMIFS(СВЦЭМ!$F$33:$F$776,СВЦЭМ!$A$33:$A$776,$A214,СВЦЭМ!$B$33:$B$776,G$190)+'СЕТ СН'!$F$15</f>
        <v>169.10706730000001</v>
      </c>
      <c r="H214" s="36">
        <f>SUMIFS(СВЦЭМ!$F$33:$F$776,СВЦЭМ!$A$33:$A$776,$A214,СВЦЭМ!$B$33:$B$776,H$190)+'СЕТ СН'!$F$15</f>
        <v>169.23945775000001</v>
      </c>
      <c r="I214" s="36">
        <f>SUMIFS(СВЦЭМ!$F$33:$F$776,СВЦЭМ!$A$33:$A$776,$A214,СВЦЭМ!$B$33:$B$776,I$190)+'СЕТ СН'!$F$15</f>
        <v>163.87113529000001</v>
      </c>
      <c r="J214" s="36">
        <f>SUMIFS(СВЦЭМ!$F$33:$F$776,СВЦЭМ!$A$33:$A$776,$A214,СВЦЭМ!$B$33:$B$776,J$190)+'СЕТ СН'!$F$15</f>
        <v>153.80004762999999</v>
      </c>
      <c r="K214" s="36">
        <f>SUMIFS(СВЦЭМ!$F$33:$F$776,СВЦЭМ!$A$33:$A$776,$A214,СВЦЭМ!$B$33:$B$776,K$190)+'СЕТ СН'!$F$15</f>
        <v>132.22579465999999</v>
      </c>
      <c r="L214" s="36">
        <f>SUMIFS(СВЦЭМ!$F$33:$F$776,СВЦЭМ!$A$33:$A$776,$A214,СВЦЭМ!$B$33:$B$776,L$190)+'СЕТ СН'!$F$15</f>
        <v>121.8541865</v>
      </c>
      <c r="M214" s="36">
        <f>SUMIFS(СВЦЭМ!$F$33:$F$776,СВЦЭМ!$A$33:$A$776,$A214,СВЦЭМ!$B$33:$B$776,M$190)+'СЕТ СН'!$F$15</f>
        <v>120.24301577</v>
      </c>
      <c r="N214" s="36">
        <f>SUMIFS(СВЦЭМ!$F$33:$F$776,СВЦЭМ!$A$33:$A$776,$A214,СВЦЭМ!$B$33:$B$776,N$190)+'СЕТ СН'!$F$15</f>
        <v>117.71380550000001</v>
      </c>
      <c r="O214" s="36">
        <f>SUMIFS(СВЦЭМ!$F$33:$F$776,СВЦЭМ!$A$33:$A$776,$A214,СВЦЭМ!$B$33:$B$776,O$190)+'СЕТ СН'!$F$15</f>
        <v>114.83382537</v>
      </c>
      <c r="P214" s="36">
        <f>SUMIFS(СВЦЭМ!$F$33:$F$776,СВЦЭМ!$A$33:$A$776,$A214,СВЦЭМ!$B$33:$B$776,P$190)+'СЕТ СН'!$F$15</f>
        <v>115.78486855</v>
      </c>
      <c r="Q214" s="36">
        <f>SUMIFS(СВЦЭМ!$F$33:$F$776,СВЦЭМ!$A$33:$A$776,$A214,СВЦЭМ!$B$33:$B$776,Q$190)+'СЕТ СН'!$F$15</f>
        <v>116.24227716999999</v>
      </c>
      <c r="R214" s="36">
        <f>SUMIFS(СВЦЭМ!$F$33:$F$776,СВЦЭМ!$A$33:$A$776,$A214,СВЦЭМ!$B$33:$B$776,R$190)+'СЕТ СН'!$F$15</f>
        <v>118.78511623</v>
      </c>
      <c r="S214" s="36">
        <f>SUMIFS(СВЦЭМ!$F$33:$F$776,СВЦЭМ!$A$33:$A$776,$A214,СВЦЭМ!$B$33:$B$776,S$190)+'СЕТ СН'!$F$15</f>
        <v>119.3089489</v>
      </c>
      <c r="T214" s="36">
        <f>SUMIFS(СВЦЭМ!$F$33:$F$776,СВЦЭМ!$A$33:$A$776,$A214,СВЦЭМ!$B$33:$B$776,T$190)+'СЕТ СН'!$F$15</f>
        <v>118.43729125</v>
      </c>
      <c r="U214" s="36">
        <f>SUMIFS(СВЦЭМ!$F$33:$F$776,СВЦЭМ!$A$33:$A$776,$A214,СВЦЭМ!$B$33:$B$776,U$190)+'СЕТ СН'!$F$15</f>
        <v>118.2339264</v>
      </c>
      <c r="V214" s="36">
        <f>SUMIFS(СВЦЭМ!$F$33:$F$776,СВЦЭМ!$A$33:$A$776,$A214,СВЦЭМ!$B$33:$B$776,V$190)+'СЕТ СН'!$F$15</f>
        <v>112.9980003</v>
      </c>
      <c r="W214" s="36">
        <f>SUMIFS(СВЦЭМ!$F$33:$F$776,СВЦЭМ!$A$33:$A$776,$A214,СВЦЭМ!$B$33:$B$776,W$190)+'СЕТ СН'!$F$15</f>
        <v>113.32071114</v>
      </c>
      <c r="X214" s="36">
        <f>SUMIFS(СВЦЭМ!$F$33:$F$776,СВЦЭМ!$A$33:$A$776,$A214,СВЦЭМ!$B$33:$B$776,X$190)+'СЕТ СН'!$F$15</f>
        <v>123.75211005</v>
      </c>
      <c r="Y214" s="36">
        <f>SUMIFS(СВЦЭМ!$F$33:$F$776,СВЦЭМ!$A$33:$A$776,$A214,СВЦЭМ!$B$33:$B$776,Y$190)+'СЕТ СН'!$F$15</f>
        <v>143.64340274</v>
      </c>
    </row>
    <row r="215" spans="1:25" ht="15.75" x14ac:dyDescent="0.2">
      <c r="A215" s="35">
        <f t="shared" si="5"/>
        <v>44007</v>
      </c>
      <c r="B215" s="36">
        <f>SUMIFS(СВЦЭМ!$F$33:$F$776,СВЦЭМ!$A$33:$A$776,$A215,СВЦЭМ!$B$33:$B$776,B$190)+'СЕТ СН'!$F$15</f>
        <v>160.44217401</v>
      </c>
      <c r="C215" s="36">
        <f>SUMIFS(СВЦЭМ!$F$33:$F$776,СВЦЭМ!$A$33:$A$776,$A215,СВЦЭМ!$B$33:$B$776,C$190)+'СЕТ СН'!$F$15</f>
        <v>166.51787952999999</v>
      </c>
      <c r="D215" s="36">
        <f>SUMIFS(СВЦЭМ!$F$33:$F$776,СВЦЭМ!$A$33:$A$776,$A215,СВЦЭМ!$B$33:$B$776,D$190)+'СЕТ СН'!$F$15</f>
        <v>169.76887042000001</v>
      </c>
      <c r="E215" s="36">
        <f>SUMIFS(СВЦЭМ!$F$33:$F$776,СВЦЭМ!$A$33:$A$776,$A215,СВЦЭМ!$B$33:$B$776,E$190)+'СЕТ СН'!$F$15</f>
        <v>170.49352328000001</v>
      </c>
      <c r="F215" s="36">
        <f>SUMIFS(СВЦЭМ!$F$33:$F$776,СВЦЭМ!$A$33:$A$776,$A215,СВЦЭМ!$B$33:$B$776,F$190)+'СЕТ СН'!$F$15</f>
        <v>170.40466967</v>
      </c>
      <c r="G215" s="36">
        <f>SUMIFS(СВЦЭМ!$F$33:$F$776,СВЦЭМ!$A$33:$A$776,$A215,СВЦЭМ!$B$33:$B$776,G$190)+'СЕТ СН'!$F$15</f>
        <v>171.12881393999999</v>
      </c>
      <c r="H215" s="36">
        <f>SUMIFS(СВЦЭМ!$F$33:$F$776,СВЦЭМ!$A$33:$A$776,$A215,СВЦЭМ!$B$33:$B$776,H$190)+'СЕТ СН'!$F$15</f>
        <v>167.91940685</v>
      </c>
      <c r="I215" s="36">
        <f>SUMIFS(СВЦЭМ!$F$33:$F$776,СВЦЭМ!$A$33:$A$776,$A215,СВЦЭМ!$B$33:$B$776,I$190)+'СЕТ СН'!$F$15</f>
        <v>162.44814835</v>
      </c>
      <c r="J215" s="36">
        <f>SUMIFS(СВЦЭМ!$F$33:$F$776,СВЦЭМ!$A$33:$A$776,$A215,СВЦЭМ!$B$33:$B$776,J$190)+'СЕТ СН'!$F$15</f>
        <v>154.07963889999999</v>
      </c>
      <c r="K215" s="36">
        <f>SUMIFS(СВЦЭМ!$F$33:$F$776,СВЦЭМ!$A$33:$A$776,$A215,СВЦЭМ!$B$33:$B$776,K$190)+'СЕТ СН'!$F$15</f>
        <v>135.75451253</v>
      </c>
      <c r="L215" s="36">
        <f>SUMIFS(СВЦЭМ!$F$33:$F$776,СВЦЭМ!$A$33:$A$776,$A215,СВЦЭМ!$B$33:$B$776,L$190)+'СЕТ СН'!$F$15</f>
        <v>122.47395692000001</v>
      </c>
      <c r="M215" s="36">
        <f>SUMIFS(СВЦЭМ!$F$33:$F$776,СВЦЭМ!$A$33:$A$776,$A215,СВЦЭМ!$B$33:$B$776,M$190)+'СЕТ СН'!$F$15</f>
        <v>115.82250712</v>
      </c>
      <c r="N215" s="36">
        <f>SUMIFS(СВЦЭМ!$F$33:$F$776,СВЦЭМ!$A$33:$A$776,$A215,СВЦЭМ!$B$33:$B$776,N$190)+'СЕТ СН'!$F$15</f>
        <v>117.02794815</v>
      </c>
      <c r="O215" s="36">
        <f>SUMIFS(СВЦЭМ!$F$33:$F$776,СВЦЭМ!$A$33:$A$776,$A215,СВЦЭМ!$B$33:$B$776,O$190)+'СЕТ СН'!$F$15</f>
        <v>116.7763629</v>
      </c>
      <c r="P215" s="36">
        <f>SUMIFS(СВЦЭМ!$F$33:$F$776,СВЦЭМ!$A$33:$A$776,$A215,СВЦЭМ!$B$33:$B$776,P$190)+'СЕТ СН'!$F$15</f>
        <v>117.68937194999999</v>
      </c>
      <c r="Q215" s="36">
        <f>SUMIFS(СВЦЭМ!$F$33:$F$776,СВЦЭМ!$A$33:$A$776,$A215,СВЦЭМ!$B$33:$B$776,Q$190)+'СЕТ СН'!$F$15</f>
        <v>118.16767063</v>
      </c>
      <c r="R215" s="36">
        <f>SUMIFS(СВЦЭМ!$F$33:$F$776,СВЦЭМ!$A$33:$A$776,$A215,СВЦЭМ!$B$33:$B$776,R$190)+'СЕТ СН'!$F$15</f>
        <v>118.25733181</v>
      </c>
      <c r="S215" s="36">
        <f>SUMIFS(СВЦЭМ!$F$33:$F$776,СВЦЭМ!$A$33:$A$776,$A215,СВЦЭМ!$B$33:$B$776,S$190)+'СЕТ СН'!$F$15</f>
        <v>122.13042136999999</v>
      </c>
      <c r="T215" s="36">
        <f>SUMIFS(СВЦЭМ!$F$33:$F$776,СВЦЭМ!$A$33:$A$776,$A215,СВЦЭМ!$B$33:$B$776,T$190)+'СЕТ СН'!$F$15</f>
        <v>121.74544262000001</v>
      </c>
      <c r="U215" s="36">
        <f>SUMIFS(СВЦЭМ!$F$33:$F$776,СВЦЭМ!$A$33:$A$776,$A215,СВЦЭМ!$B$33:$B$776,U$190)+'СЕТ СН'!$F$15</f>
        <v>121.28264193</v>
      </c>
      <c r="V215" s="36">
        <f>SUMIFS(СВЦЭМ!$F$33:$F$776,СВЦЭМ!$A$33:$A$776,$A215,СВЦЭМ!$B$33:$B$776,V$190)+'СЕТ СН'!$F$15</f>
        <v>116.30944355</v>
      </c>
      <c r="W215" s="36">
        <f>SUMIFS(СВЦЭМ!$F$33:$F$776,СВЦЭМ!$A$33:$A$776,$A215,СВЦЭМ!$B$33:$B$776,W$190)+'СЕТ СН'!$F$15</f>
        <v>116.39133911</v>
      </c>
      <c r="X215" s="36">
        <f>SUMIFS(СВЦЭМ!$F$33:$F$776,СВЦЭМ!$A$33:$A$776,$A215,СВЦЭМ!$B$33:$B$776,X$190)+'СЕТ СН'!$F$15</f>
        <v>128.97915376</v>
      </c>
      <c r="Y215" s="36">
        <f>SUMIFS(СВЦЭМ!$F$33:$F$776,СВЦЭМ!$A$33:$A$776,$A215,СВЦЭМ!$B$33:$B$776,Y$190)+'СЕТ СН'!$F$15</f>
        <v>145.98246055999999</v>
      </c>
    </row>
    <row r="216" spans="1:25" ht="15.75" x14ac:dyDescent="0.2">
      <c r="A216" s="35">
        <f t="shared" si="5"/>
        <v>44008</v>
      </c>
      <c r="B216" s="36">
        <f>SUMIFS(СВЦЭМ!$F$33:$F$776,СВЦЭМ!$A$33:$A$776,$A216,СВЦЭМ!$B$33:$B$776,B$190)+'СЕТ СН'!$F$15</f>
        <v>156.92490131</v>
      </c>
      <c r="C216" s="36">
        <f>SUMIFS(СВЦЭМ!$F$33:$F$776,СВЦЭМ!$A$33:$A$776,$A216,СВЦЭМ!$B$33:$B$776,C$190)+'СЕТ СН'!$F$15</f>
        <v>162.49353962999999</v>
      </c>
      <c r="D216" s="36">
        <f>SUMIFS(СВЦЭМ!$F$33:$F$776,СВЦЭМ!$A$33:$A$776,$A216,СВЦЭМ!$B$33:$B$776,D$190)+'СЕТ СН'!$F$15</f>
        <v>163.78272203</v>
      </c>
      <c r="E216" s="36">
        <f>SUMIFS(СВЦЭМ!$F$33:$F$776,СВЦЭМ!$A$33:$A$776,$A216,СВЦЭМ!$B$33:$B$776,E$190)+'СЕТ СН'!$F$15</f>
        <v>164.83332551000001</v>
      </c>
      <c r="F216" s="36">
        <f>SUMIFS(СВЦЭМ!$F$33:$F$776,СВЦЭМ!$A$33:$A$776,$A216,СВЦЭМ!$B$33:$B$776,F$190)+'СЕТ СН'!$F$15</f>
        <v>165.75706374999999</v>
      </c>
      <c r="G216" s="36">
        <f>SUMIFS(СВЦЭМ!$F$33:$F$776,СВЦЭМ!$A$33:$A$776,$A216,СВЦЭМ!$B$33:$B$776,G$190)+'СЕТ СН'!$F$15</f>
        <v>165.18377624999999</v>
      </c>
      <c r="H216" s="36">
        <f>SUMIFS(СВЦЭМ!$F$33:$F$776,СВЦЭМ!$A$33:$A$776,$A216,СВЦЭМ!$B$33:$B$776,H$190)+'СЕТ СН'!$F$15</f>
        <v>166.01176591000001</v>
      </c>
      <c r="I216" s="36">
        <f>SUMIFS(СВЦЭМ!$F$33:$F$776,СВЦЭМ!$A$33:$A$776,$A216,СВЦЭМ!$B$33:$B$776,I$190)+'СЕТ СН'!$F$15</f>
        <v>155.2825187</v>
      </c>
      <c r="J216" s="36">
        <f>SUMIFS(СВЦЭМ!$F$33:$F$776,СВЦЭМ!$A$33:$A$776,$A216,СВЦЭМ!$B$33:$B$776,J$190)+'СЕТ СН'!$F$15</f>
        <v>152.09446593000001</v>
      </c>
      <c r="K216" s="36">
        <f>SUMIFS(СВЦЭМ!$F$33:$F$776,СВЦЭМ!$A$33:$A$776,$A216,СВЦЭМ!$B$33:$B$776,K$190)+'СЕТ СН'!$F$15</f>
        <v>134.86762770000001</v>
      </c>
      <c r="L216" s="36">
        <f>SUMIFS(СВЦЭМ!$F$33:$F$776,СВЦЭМ!$A$33:$A$776,$A216,СВЦЭМ!$B$33:$B$776,L$190)+'СЕТ СН'!$F$15</f>
        <v>121.91692118</v>
      </c>
      <c r="M216" s="36">
        <f>SUMIFS(СВЦЭМ!$F$33:$F$776,СВЦЭМ!$A$33:$A$776,$A216,СВЦЭМ!$B$33:$B$776,M$190)+'СЕТ СН'!$F$15</f>
        <v>121.28165425</v>
      </c>
      <c r="N216" s="36">
        <f>SUMIFS(СВЦЭМ!$F$33:$F$776,СВЦЭМ!$A$33:$A$776,$A216,СВЦЭМ!$B$33:$B$776,N$190)+'СЕТ СН'!$F$15</f>
        <v>120.08488457999999</v>
      </c>
      <c r="O216" s="36">
        <f>SUMIFS(СВЦЭМ!$F$33:$F$776,СВЦЭМ!$A$33:$A$776,$A216,СВЦЭМ!$B$33:$B$776,O$190)+'СЕТ СН'!$F$15</f>
        <v>120.4480832</v>
      </c>
      <c r="P216" s="36">
        <f>SUMIFS(СВЦЭМ!$F$33:$F$776,СВЦЭМ!$A$33:$A$776,$A216,СВЦЭМ!$B$33:$B$776,P$190)+'СЕТ СН'!$F$15</f>
        <v>125.34674941</v>
      </c>
      <c r="Q216" s="36">
        <f>SUMIFS(СВЦЭМ!$F$33:$F$776,СВЦЭМ!$A$33:$A$776,$A216,СВЦЭМ!$B$33:$B$776,Q$190)+'СЕТ СН'!$F$15</f>
        <v>126.54791965</v>
      </c>
      <c r="R216" s="36">
        <f>SUMIFS(СВЦЭМ!$F$33:$F$776,СВЦЭМ!$A$33:$A$776,$A216,СВЦЭМ!$B$33:$B$776,R$190)+'СЕТ СН'!$F$15</f>
        <v>122.53256352</v>
      </c>
      <c r="S216" s="36">
        <f>SUMIFS(СВЦЭМ!$F$33:$F$776,СВЦЭМ!$A$33:$A$776,$A216,СВЦЭМ!$B$33:$B$776,S$190)+'СЕТ СН'!$F$15</f>
        <v>123.0667364</v>
      </c>
      <c r="T216" s="36">
        <f>SUMIFS(СВЦЭМ!$F$33:$F$776,СВЦЭМ!$A$33:$A$776,$A216,СВЦЭМ!$B$33:$B$776,T$190)+'СЕТ СН'!$F$15</f>
        <v>127.43614211000001</v>
      </c>
      <c r="U216" s="36">
        <f>SUMIFS(СВЦЭМ!$F$33:$F$776,СВЦЭМ!$A$33:$A$776,$A216,СВЦЭМ!$B$33:$B$776,U$190)+'СЕТ СН'!$F$15</f>
        <v>127.48164244</v>
      </c>
      <c r="V216" s="36">
        <f>SUMIFS(СВЦЭМ!$F$33:$F$776,СВЦЭМ!$A$33:$A$776,$A216,СВЦЭМ!$B$33:$B$776,V$190)+'СЕТ СН'!$F$15</f>
        <v>121.77775234000001</v>
      </c>
      <c r="W216" s="36">
        <f>SUMIFS(СВЦЭМ!$F$33:$F$776,СВЦЭМ!$A$33:$A$776,$A216,СВЦЭМ!$B$33:$B$776,W$190)+'СЕТ СН'!$F$15</f>
        <v>116.96502705</v>
      </c>
      <c r="X216" s="36">
        <f>SUMIFS(СВЦЭМ!$F$33:$F$776,СВЦЭМ!$A$33:$A$776,$A216,СВЦЭМ!$B$33:$B$776,X$190)+'СЕТ СН'!$F$15</f>
        <v>124.39520611</v>
      </c>
      <c r="Y216" s="36">
        <f>SUMIFS(СВЦЭМ!$F$33:$F$776,СВЦЭМ!$A$33:$A$776,$A216,СВЦЭМ!$B$33:$B$776,Y$190)+'СЕТ СН'!$F$15</f>
        <v>139.3961013</v>
      </c>
    </row>
    <row r="217" spans="1:25" ht="15.75" x14ac:dyDescent="0.2">
      <c r="A217" s="35">
        <f t="shared" si="5"/>
        <v>44009</v>
      </c>
      <c r="B217" s="36">
        <f>SUMIFS(СВЦЭМ!$F$33:$F$776,СВЦЭМ!$A$33:$A$776,$A217,СВЦЭМ!$B$33:$B$776,B$190)+'СЕТ СН'!$F$15</f>
        <v>153.07603942</v>
      </c>
      <c r="C217" s="36">
        <f>SUMIFS(СВЦЭМ!$F$33:$F$776,СВЦЭМ!$A$33:$A$776,$A217,СВЦЭМ!$B$33:$B$776,C$190)+'СЕТ СН'!$F$15</f>
        <v>151.30247969000001</v>
      </c>
      <c r="D217" s="36">
        <f>SUMIFS(СВЦЭМ!$F$33:$F$776,СВЦЭМ!$A$33:$A$776,$A217,СВЦЭМ!$B$33:$B$776,D$190)+'СЕТ СН'!$F$15</f>
        <v>150.71244591000001</v>
      </c>
      <c r="E217" s="36">
        <f>SUMIFS(СВЦЭМ!$F$33:$F$776,СВЦЭМ!$A$33:$A$776,$A217,СВЦЭМ!$B$33:$B$776,E$190)+'СЕТ СН'!$F$15</f>
        <v>150.87480081000001</v>
      </c>
      <c r="F217" s="36">
        <f>SUMIFS(СВЦЭМ!$F$33:$F$776,СВЦЭМ!$A$33:$A$776,$A217,СВЦЭМ!$B$33:$B$776,F$190)+'СЕТ СН'!$F$15</f>
        <v>150.02695806</v>
      </c>
      <c r="G217" s="36">
        <f>SUMIFS(СВЦЭМ!$F$33:$F$776,СВЦЭМ!$A$33:$A$776,$A217,СВЦЭМ!$B$33:$B$776,G$190)+'СЕТ СН'!$F$15</f>
        <v>149.67229621000001</v>
      </c>
      <c r="H217" s="36">
        <f>SUMIFS(СВЦЭМ!$F$33:$F$776,СВЦЭМ!$A$33:$A$776,$A217,СВЦЭМ!$B$33:$B$776,H$190)+'СЕТ СН'!$F$15</f>
        <v>149.72090961000001</v>
      </c>
      <c r="I217" s="36">
        <f>SUMIFS(СВЦЭМ!$F$33:$F$776,СВЦЭМ!$A$33:$A$776,$A217,СВЦЭМ!$B$33:$B$776,I$190)+'СЕТ СН'!$F$15</f>
        <v>149.12631508999999</v>
      </c>
      <c r="J217" s="36">
        <f>SUMIFS(СВЦЭМ!$F$33:$F$776,СВЦЭМ!$A$33:$A$776,$A217,СВЦЭМ!$B$33:$B$776,J$190)+'СЕТ СН'!$F$15</f>
        <v>148.42043482</v>
      </c>
      <c r="K217" s="36">
        <f>SUMIFS(СВЦЭМ!$F$33:$F$776,СВЦЭМ!$A$33:$A$776,$A217,СВЦЭМ!$B$33:$B$776,K$190)+'СЕТ СН'!$F$15</f>
        <v>130.39393425</v>
      </c>
      <c r="L217" s="36">
        <f>SUMIFS(СВЦЭМ!$F$33:$F$776,СВЦЭМ!$A$33:$A$776,$A217,СВЦЭМ!$B$33:$B$776,L$190)+'СЕТ СН'!$F$15</f>
        <v>116.52173408</v>
      </c>
      <c r="M217" s="36">
        <f>SUMIFS(СВЦЭМ!$F$33:$F$776,СВЦЭМ!$A$33:$A$776,$A217,СВЦЭМ!$B$33:$B$776,M$190)+'СЕТ СН'!$F$15</f>
        <v>114.65448632</v>
      </c>
      <c r="N217" s="36">
        <f>SUMIFS(СВЦЭМ!$F$33:$F$776,СВЦЭМ!$A$33:$A$776,$A217,СВЦЭМ!$B$33:$B$776,N$190)+'СЕТ СН'!$F$15</f>
        <v>116.23974081</v>
      </c>
      <c r="O217" s="36">
        <f>SUMIFS(СВЦЭМ!$F$33:$F$776,СВЦЭМ!$A$33:$A$776,$A217,СВЦЭМ!$B$33:$B$776,O$190)+'СЕТ СН'!$F$15</f>
        <v>117.61839551</v>
      </c>
      <c r="P217" s="36">
        <f>SUMIFS(СВЦЭМ!$F$33:$F$776,СВЦЭМ!$A$33:$A$776,$A217,СВЦЭМ!$B$33:$B$776,P$190)+'СЕТ СН'!$F$15</f>
        <v>119.19732959</v>
      </c>
      <c r="Q217" s="36">
        <f>SUMIFS(СВЦЭМ!$F$33:$F$776,СВЦЭМ!$A$33:$A$776,$A217,СВЦЭМ!$B$33:$B$776,Q$190)+'СЕТ СН'!$F$15</f>
        <v>120.7437844</v>
      </c>
      <c r="R217" s="36">
        <f>SUMIFS(СВЦЭМ!$F$33:$F$776,СВЦЭМ!$A$33:$A$776,$A217,СВЦЭМ!$B$33:$B$776,R$190)+'СЕТ СН'!$F$15</f>
        <v>116.57966789</v>
      </c>
      <c r="S217" s="36">
        <f>SUMIFS(СВЦЭМ!$F$33:$F$776,СВЦЭМ!$A$33:$A$776,$A217,СВЦЭМ!$B$33:$B$776,S$190)+'СЕТ СН'!$F$15</f>
        <v>118.07251594</v>
      </c>
      <c r="T217" s="36">
        <f>SUMIFS(СВЦЭМ!$F$33:$F$776,СВЦЭМ!$A$33:$A$776,$A217,СВЦЭМ!$B$33:$B$776,T$190)+'СЕТ СН'!$F$15</f>
        <v>121.61004876</v>
      </c>
      <c r="U217" s="36">
        <f>SUMIFS(СВЦЭМ!$F$33:$F$776,СВЦЭМ!$A$33:$A$776,$A217,СВЦЭМ!$B$33:$B$776,U$190)+'СЕТ СН'!$F$15</f>
        <v>119.36839805</v>
      </c>
      <c r="V217" s="36">
        <f>SUMIFS(СВЦЭМ!$F$33:$F$776,СВЦЭМ!$A$33:$A$776,$A217,СВЦЭМ!$B$33:$B$776,V$190)+'СЕТ СН'!$F$15</f>
        <v>117.00247218</v>
      </c>
      <c r="W217" s="36">
        <f>SUMIFS(СВЦЭМ!$F$33:$F$776,СВЦЭМ!$A$33:$A$776,$A217,СВЦЭМ!$B$33:$B$776,W$190)+'СЕТ СН'!$F$15</f>
        <v>111.37859978</v>
      </c>
      <c r="X217" s="36">
        <f>SUMIFS(СВЦЭМ!$F$33:$F$776,СВЦЭМ!$A$33:$A$776,$A217,СВЦЭМ!$B$33:$B$776,X$190)+'СЕТ СН'!$F$15</f>
        <v>116.32375157</v>
      </c>
      <c r="Y217" s="36">
        <f>SUMIFS(СВЦЭМ!$F$33:$F$776,СВЦЭМ!$A$33:$A$776,$A217,СВЦЭМ!$B$33:$B$776,Y$190)+'СЕТ СН'!$F$15</f>
        <v>133.84857038000001</v>
      </c>
    </row>
    <row r="218" spans="1:25" ht="15.75" x14ac:dyDescent="0.2">
      <c r="A218" s="35">
        <f t="shared" si="5"/>
        <v>44010</v>
      </c>
      <c r="B218" s="36">
        <f>SUMIFS(СВЦЭМ!$F$33:$F$776,СВЦЭМ!$A$33:$A$776,$A218,СВЦЭМ!$B$33:$B$776,B$190)+'СЕТ СН'!$F$15</f>
        <v>147.81229461999999</v>
      </c>
      <c r="C218" s="36">
        <f>SUMIFS(СВЦЭМ!$F$33:$F$776,СВЦЭМ!$A$33:$A$776,$A218,СВЦЭМ!$B$33:$B$776,C$190)+'СЕТ СН'!$F$15</f>
        <v>145.03065151999999</v>
      </c>
      <c r="D218" s="36">
        <f>SUMIFS(СВЦЭМ!$F$33:$F$776,СВЦЭМ!$A$33:$A$776,$A218,СВЦЭМ!$B$33:$B$776,D$190)+'СЕТ СН'!$F$15</f>
        <v>141.60183531999999</v>
      </c>
      <c r="E218" s="36">
        <f>SUMIFS(СВЦЭМ!$F$33:$F$776,СВЦЭМ!$A$33:$A$776,$A218,СВЦЭМ!$B$33:$B$776,E$190)+'СЕТ СН'!$F$15</f>
        <v>141.76045855000001</v>
      </c>
      <c r="F218" s="36">
        <f>SUMIFS(СВЦЭМ!$F$33:$F$776,СВЦЭМ!$A$33:$A$776,$A218,СВЦЭМ!$B$33:$B$776,F$190)+'СЕТ СН'!$F$15</f>
        <v>141.46505861</v>
      </c>
      <c r="G218" s="36">
        <f>SUMIFS(СВЦЭМ!$F$33:$F$776,СВЦЭМ!$A$33:$A$776,$A218,СВЦЭМ!$B$33:$B$776,G$190)+'СЕТ СН'!$F$15</f>
        <v>142.93684490999999</v>
      </c>
      <c r="H218" s="36">
        <f>SUMIFS(СВЦЭМ!$F$33:$F$776,СВЦЭМ!$A$33:$A$776,$A218,СВЦЭМ!$B$33:$B$776,H$190)+'СЕТ СН'!$F$15</f>
        <v>143.08517633</v>
      </c>
      <c r="I218" s="36">
        <f>SUMIFS(СВЦЭМ!$F$33:$F$776,СВЦЭМ!$A$33:$A$776,$A218,СВЦЭМ!$B$33:$B$776,I$190)+'СЕТ СН'!$F$15</f>
        <v>145.29264291000001</v>
      </c>
      <c r="J218" s="36">
        <f>SUMIFS(СВЦЭМ!$F$33:$F$776,СВЦЭМ!$A$33:$A$776,$A218,СВЦЭМ!$B$33:$B$776,J$190)+'СЕТ СН'!$F$15</f>
        <v>144.60661608000001</v>
      </c>
      <c r="K218" s="36">
        <f>SUMIFS(СВЦЭМ!$F$33:$F$776,СВЦЭМ!$A$33:$A$776,$A218,СВЦЭМ!$B$33:$B$776,K$190)+'СЕТ СН'!$F$15</f>
        <v>131.75320945999999</v>
      </c>
      <c r="L218" s="36">
        <f>SUMIFS(СВЦЭМ!$F$33:$F$776,СВЦЭМ!$A$33:$A$776,$A218,СВЦЭМ!$B$33:$B$776,L$190)+'СЕТ СН'!$F$15</f>
        <v>117.54518078</v>
      </c>
      <c r="M218" s="36">
        <f>SUMIFS(СВЦЭМ!$F$33:$F$776,СВЦЭМ!$A$33:$A$776,$A218,СВЦЭМ!$B$33:$B$776,M$190)+'СЕТ СН'!$F$15</f>
        <v>112.3428265</v>
      </c>
      <c r="N218" s="36">
        <f>SUMIFS(СВЦЭМ!$F$33:$F$776,СВЦЭМ!$A$33:$A$776,$A218,СВЦЭМ!$B$33:$B$776,N$190)+'СЕТ СН'!$F$15</f>
        <v>114.85358183</v>
      </c>
      <c r="O218" s="36">
        <f>SUMIFS(СВЦЭМ!$F$33:$F$776,СВЦЭМ!$A$33:$A$776,$A218,СВЦЭМ!$B$33:$B$776,O$190)+'СЕТ СН'!$F$15</f>
        <v>118.28531513</v>
      </c>
      <c r="P218" s="36">
        <f>SUMIFS(СВЦЭМ!$F$33:$F$776,СВЦЭМ!$A$33:$A$776,$A218,СВЦЭМ!$B$33:$B$776,P$190)+'СЕТ СН'!$F$15</f>
        <v>115.66207279</v>
      </c>
      <c r="Q218" s="36">
        <f>SUMIFS(СВЦЭМ!$F$33:$F$776,СВЦЭМ!$A$33:$A$776,$A218,СВЦЭМ!$B$33:$B$776,Q$190)+'СЕТ СН'!$F$15</f>
        <v>116.46047333999999</v>
      </c>
      <c r="R218" s="36">
        <f>SUMIFS(СВЦЭМ!$F$33:$F$776,СВЦЭМ!$A$33:$A$776,$A218,СВЦЭМ!$B$33:$B$776,R$190)+'СЕТ СН'!$F$15</f>
        <v>119.30826584</v>
      </c>
      <c r="S218" s="36">
        <f>SUMIFS(СВЦЭМ!$F$33:$F$776,СВЦЭМ!$A$33:$A$776,$A218,СВЦЭМ!$B$33:$B$776,S$190)+'СЕТ СН'!$F$15</f>
        <v>119.89916513</v>
      </c>
      <c r="T218" s="36">
        <f>SUMIFS(СВЦЭМ!$F$33:$F$776,СВЦЭМ!$A$33:$A$776,$A218,СВЦЭМ!$B$33:$B$776,T$190)+'СЕТ СН'!$F$15</f>
        <v>118.71168385999999</v>
      </c>
      <c r="U218" s="36">
        <f>SUMIFS(СВЦЭМ!$F$33:$F$776,СВЦЭМ!$A$33:$A$776,$A218,СВЦЭМ!$B$33:$B$776,U$190)+'СЕТ СН'!$F$15</f>
        <v>116.42818212</v>
      </c>
      <c r="V218" s="36">
        <f>SUMIFS(СВЦЭМ!$F$33:$F$776,СВЦЭМ!$A$33:$A$776,$A218,СВЦЭМ!$B$33:$B$776,V$190)+'СЕТ СН'!$F$15</f>
        <v>116.30654242999999</v>
      </c>
      <c r="W218" s="36">
        <f>SUMIFS(СВЦЭМ!$F$33:$F$776,СВЦЭМ!$A$33:$A$776,$A218,СВЦЭМ!$B$33:$B$776,W$190)+'СЕТ СН'!$F$15</f>
        <v>112.822856</v>
      </c>
      <c r="X218" s="36">
        <f>SUMIFS(СВЦЭМ!$F$33:$F$776,СВЦЭМ!$A$33:$A$776,$A218,СВЦЭМ!$B$33:$B$776,X$190)+'СЕТ СН'!$F$15</f>
        <v>119.10802047999999</v>
      </c>
      <c r="Y218" s="36">
        <f>SUMIFS(СВЦЭМ!$F$33:$F$776,СВЦЭМ!$A$33:$A$776,$A218,СВЦЭМ!$B$33:$B$776,Y$190)+'СЕТ СН'!$F$15</f>
        <v>132.25503409000001</v>
      </c>
    </row>
    <row r="219" spans="1:25" ht="15.75" x14ac:dyDescent="0.2">
      <c r="A219" s="35">
        <f t="shared" si="5"/>
        <v>44011</v>
      </c>
      <c r="B219" s="36">
        <f>SUMIFS(СВЦЭМ!$F$33:$F$776,СВЦЭМ!$A$33:$A$776,$A219,СВЦЭМ!$B$33:$B$776,B$190)+'СЕТ СН'!$F$15</f>
        <v>162.10043150000001</v>
      </c>
      <c r="C219" s="36">
        <f>SUMIFS(СВЦЭМ!$F$33:$F$776,СВЦЭМ!$A$33:$A$776,$A219,СВЦЭМ!$B$33:$B$776,C$190)+'СЕТ СН'!$F$15</f>
        <v>161.21136623999999</v>
      </c>
      <c r="D219" s="36">
        <f>SUMIFS(СВЦЭМ!$F$33:$F$776,СВЦЭМ!$A$33:$A$776,$A219,СВЦЭМ!$B$33:$B$776,D$190)+'СЕТ СН'!$F$15</f>
        <v>158.36070222999999</v>
      </c>
      <c r="E219" s="36">
        <f>SUMIFS(СВЦЭМ!$F$33:$F$776,СВЦЭМ!$A$33:$A$776,$A219,СВЦЭМ!$B$33:$B$776,E$190)+'СЕТ СН'!$F$15</f>
        <v>157.2742351</v>
      </c>
      <c r="F219" s="36">
        <f>SUMIFS(СВЦЭМ!$F$33:$F$776,СВЦЭМ!$A$33:$A$776,$A219,СВЦЭМ!$B$33:$B$776,F$190)+'СЕТ СН'!$F$15</f>
        <v>154.90064013</v>
      </c>
      <c r="G219" s="36">
        <f>SUMIFS(СВЦЭМ!$F$33:$F$776,СВЦЭМ!$A$33:$A$776,$A219,СВЦЭМ!$B$33:$B$776,G$190)+'СЕТ СН'!$F$15</f>
        <v>156.84786438</v>
      </c>
      <c r="H219" s="36">
        <f>SUMIFS(СВЦЭМ!$F$33:$F$776,СВЦЭМ!$A$33:$A$776,$A219,СВЦЭМ!$B$33:$B$776,H$190)+'СЕТ СН'!$F$15</f>
        <v>160.74301629999999</v>
      </c>
      <c r="I219" s="36">
        <f>SUMIFS(СВЦЭМ!$F$33:$F$776,СВЦЭМ!$A$33:$A$776,$A219,СВЦЭМ!$B$33:$B$776,I$190)+'СЕТ СН'!$F$15</f>
        <v>164.10484068</v>
      </c>
      <c r="J219" s="36">
        <f>SUMIFS(СВЦЭМ!$F$33:$F$776,СВЦЭМ!$A$33:$A$776,$A219,СВЦЭМ!$B$33:$B$776,J$190)+'СЕТ СН'!$F$15</f>
        <v>154.31579715999999</v>
      </c>
      <c r="K219" s="36">
        <f>SUMIFS(СВЦЭМ!$F$33:$F$776,СВЦЭМ!$A$33:$A$776,$A219,СВЦЭМ!$B$33:$B$776,K$190)+'СЕТ СН'!$F$15</f>
        <v>130.09387282</v>
      </c>
      <c r="L219" s="36">
        <f>SUMIFS(СВЦЭМ!$F$33:$F$776,СВЦЭМ!$A$33:$A$776,$A219,СВЦЭМ!$B$33:$B$776,L$190)+'СЕТ СН'!$F$15</f>
        <v>109.98291929</v>
      </c>
      <c r="M219" s="36">
        <f>SUMIFS(СВЦЭМ!$F$33:$F$776,СВЦЭМ!$A$33:$A$776,$A219,СВЦЭМ!$B$33:$B$776,M$190)+'СЕТ СН'!$F$15</f>
        <v>107.24587968</v>
      </c>
      <c r="N219" s="36">
        <f>SUMIFS(СВЦЭМ!$F$33:$F$776,СВЦЭМ!$A$33:$A$776,$A219,СВЦЭМ!$B$33:$B$776,N$190)+'СЕТ СН'!$F$15</f>
        <v>111.64649353999999</v>
      </c>
      <c r="O219" s="36">
        <f>SUMIFS(СВЦЭМ!$F$33:$F$776,СВЦЭМ!$A$33:$A$776,$A219,СВЦЭМ!$B$33:$B$776,O$190)+'СЕТ СН'!$F$15</f>
        <v>115.02324034</v>
      </c>
      <c r="P219" s="36">
        <f>SUMIFS(СВЦЭМ!$F$33:$F$776,СВЦЭМ!$A$33:$A$776,$A219,СВЦЭМ!$B$33:$B$776,P$190)+'СЕТ СН'!$F$15</f>
        <v>113.06193352</v>
      </c>
      <c r="Q219" s="36">
        <f>SUMIFS(СВЦЭМ!$F$33:$F$776,СВЦЭМ!$A$33:$A$776,$A219,СВЦЭМ!$B$33:$B$776,Q$190)+'СЕТ СН'!$F$15</f>
        <v>113.37412707999999</v>
      </c>
      <c r="R219" s="36">
        <f>SUMIFS(СВЦЭМ!$F$33:$F$776,СВЦЭМ!$A$33:$A$776,$A219,СВЦЭМ!$B$33:$B$776,R$190)+'СЕТ СН'!$F$15</f>
        <v>117.12975381</v>
      </c>
      <c r="S219" s="36">
        <f>SUMIFS(СВЦЭМ!$F$33:$F$776,СВЦЭМ!$A$33:$A$776,$A219,СВЦЭМ!$B$33:$B$776,S$190)+'СЕТ СН'!$F$15</f>
        <v>116.9171388</v>
      </c>
      <c r="T219" s="36">
        <f>SUMIFS(СВЦЭМ!$F$33:$F$776,СВЦЭМ!$A$33:$A$776,$A219,СВЦЭМ!$B$33:$B$776,T$190)+'СЕТ СН'!$F$15</f>
        <v>118.80120272000001</v>
      </c>
      <c r="U219" s="36">
        <f>SUMIFS(СВЦЭМ!$F$33:$F$776,СВЦЭМ!$A$33:$A$776,$A219,СВЦЭМ!$B$33:$B$776,U$190)+'СЕТ СН'!$F$15</f>
        <v>123.31328196</v>
      </c>
      <c r="V219" s="36">
        <f>SUMIFS(СВЦЭМ!$F$33:$F$776,СВЦЭМ!$A$33:$A$776,$A219,СВЦЭМ!$B$33:$B$776,V$190)+'СЕТ СН'!$F$15</f>
        <v>124.30287491</v>
      </c>
      <c r="W219" s="36">
        <f>SUMIFS(СВЦЭМ!$F$33:$F$776,СВЦЭМ!$A$33:$A$776,$A219,СВЦЭМ!$B$33:$B$776,W$190)+'СЕТ СН'!$F$15</f>
        <v>119.37354696</v>
      </c>
      <c r="X219" s="36">
        <f>SUMIFS(СВЦЭМ!$F$33:$F$776,СВЦЭМ!$A$33:$A$776,$A219,СВЦЭМ!$B$33:$B$776,X$190)+'СЕТ СН'!$F$15</f>
        <v>117.509528</v>
      </c>
      <c r="Y219" s="36">
        <f>SUMIFS(СВЦЭМ!$F$33:$F$776,СВЦЭМ!$A$33:$A$776,$A219,СВЦЭМ!$B$33:$B$776,Y$190)+'СЕТ СН'!$F$15</f>
        <v>140.10421296999999</v>
      </c>
    </row>
    <row r="220" spans="1:25" ht="15.75" x14ac:dyDescent="0.2">
      <c r="A220" s="35">
        <f t="shared" si="5"/>
        <v>44012</v>
      </c>
      <c r="B220" s="36">
        <f>SUMIFS(СВЦЭМ!$F$33:$F$776,СВЦЭМ!$A$33:$A$776,$A220,СВЦЭМ!$B$33:$B$776,B$190)+'СЕТ СН'!$F$15</f>
        <v>161.80145332999999</v>
      </c>
      <c r="C220" s="36">
        <f>SUMIFS(СВЦЭМ!$F$33:$F$776,СВЦЭМ!$A$33:$A$776,$A220,СВЦЭМ!$B$33:$B$776,C$190)+'СЕТ СН'!$F$15</f>
        <v>156.68295472</v>
      </c>
      <c r="D220" s="36">
        <f>SUMIFS(СВЦЭМ!$F$33:$F$776,СВЦЭМ!$A$33:$A$776,$A220,СВЦЭМ!$B$33:$B$776,D$190)+'СЕТ СН'!$F$15</f>
        <v>153.80365381999999</v>
      </c>
      <c r="E220" s="36">
        <f>SUMIFS(СВЦЭМ!$F$33:$F$776,СВЦЭМ!$A$33:$A$776,$A220,СВЦЭМ!$B$33:$B$776,E$190)+'СЕТ СН'!$F$15</f>
        <v>152.44468567999999</v>
      </c>
      <c r="F220" s="36">
        <f>SUMIFS(СВЦЭМ!$F$33:$F$776,СВЦЭМ!$A$33:$A$776,$A220,СВЦЭМ!$B$33:$B$776,F$190)+'СЕТ СН'!$F$15</f>
        <v>150.75511387</v>
      </c>
      <c r="G220" s="36">
        <f>SUMIFS(СВЦЭМ!$F$33:$F$776,СВЦЭМ!$A$33:$A$776,$A220,СВЦЭМ!$B$33:$B$776,G$190)+'СЕТ СН'!$F$15</f>
        <v>153.11430125999999</v>
      </c>
      <c r="H220" s="36">
        <f>SUMIFS(СВЦЭМ!$F$33:$F$776,СВЦЭМ!$A$33:$A$776,$A220,СВЦЭМ!$B$33:$B$776,H$190)+'СЕТ СН'!$F$15</f>
        <v>157.76287768</v>
      </c>
      <c r="I220" s="36">
        <f>SUMIFS(СВЦЭМ!$F$33:$F$776,СВЦЭМ!$A$33:$A$776,$A220,СВЦЭМ!$B$33:$B$776,I$190)+'СЕТ СН'!$F$15</f>
        <v>159.28552855000001</v>
      </c>
      <c r="J220" s="36">
        <f>SUMIFS(СВЦЭМ!$F$33:$F$776,СВЦЭМ!$A$33:$A$776,$A220,СВЦЭМ!$B$33:$B$776,J$190)+'СЕТ СН'!$F$15</f>
        <v>149.74893130999999</v>
      </c>
      <c r="K220" s="36">
        <f>SUMIFS(СВЦЭМ!$F$33:$F$776,СВЦЭМ!$A$33:$A$776,$A220,СВЦЭМ!$B$33:$B$776,K$190)+'СЕТ СН'!$F$15</f>
        <v>132.32083206999999</v>
      </c>
      <c r="L220" s="36">
        <f>SUMIFS(СВЦЭМ!$F$33:$F$776,СВЦЭМ!$A$33:$A$776,$A220,СВЦЭМ!$B$33:$B$776,L$190)+'СЕТ СН'!$F$15</f>
        <v>116.43712788000001</v>
      </c>
      <c r="M220" s="36">
        <f>SUMIFS(СВЦЭМ!$F$33:$F$776,СВЦЭМ!$A$33:$A$776,$A220,СВЦЭМ!$B$33:$B$776,M$190)+'СЕТ СН'!$F$15</f>
        <v>115.50947693000001</v>
      </c>
      <c r="N220" s="36">
        <f>SUMIFS(СВЦЭМ!$F$33:$F$776,СВЦЭМ!$A$33:$A$776,$A220,СВЦЭМ!$B$33:$B$776,N$190)+'СЕТ СН'!$F$15</f>
        <v>119.84357348</v>
      </c>
      <c r="O220" s="36">
        <f>SUMIFS(СВЦЭМ!$F$33:$F$776,СВЦЭМ!$A$33:$A$776,$A220,СВЦЭМ!$B$33:$B$776,O$190)+'СЕТ СН'!$F$15</f>
        <v>120.62003391</v>
      </c>
      <c r="P220" s="36">
        <f>SUMIFS(СВЦЭМ!$F$33:$F$776,СВЦЭМ!$A$33:$A$776,$A220,СВЦЭМ!$B$33:$B$776,P$190)+'СЕТ СН'!$F$15</f>
        <v>120.02792857</v>
      </c>
      <c r="Q220" s="36">
        <f>SUMIFS(СВЦЭМ!$F$33:$F$776,СВЦЭМ!$A$33:$A$776,$A220,СВЦЭМ!$B$33:$B$776,Q$190)+'СЕТ СН'!$F$15</f>
        <v>120.87681683</v>
      </c>
      <c r="R220" s="36">
        <f>SUMIFS(СВЦЭМ!$F$33:$F$776,СВЦЭМ!$A$33:$A$776,$A220,СВЦЭМ!$B$33:$B$776,R$190)+'СЕТ СН'!$F$15</f>
        <v>121.23630835</v>
      </c>
      <c r="S220" s="36">
        <f>SUMIFS(СВЦЭМ!$F$33:$F$776,СВЦЭМ!$A$33:$A$776,$A220,СВЦЭМ!$B$33:$B$776,S$190)+'СЕТ СН'!$F$15</f>
        <v>121.60372151</v>
      </c>
      <c r="T220" s="36">
        <f>SUMIFS(СВЦЭМ!$F$33:$F$776,СВЦЭМ!$A$33:$A$776,$A220,СВЦЭМ!$B$33:$B$776,T$190)+'СЕТ СН'!$F$15</f>
        <v>121.51760987</v>
      </c>
      <c r="U220" s="36">
        <f>SUMIFS(СВЦЭМ!$F$33:$F$776,СВЦЭМ!$A$33:$A$776,$A220,СВЦЭМ!$B$33:$B$776,U$190)+'СЕТ СН'!$F$15</f>
        <v>120.49999996</v>
      </c>
      <c r="V220" s="36">
        <f>SUMIFS(СВЦЭМ!$F$33:$F$776,СВЦЭМ!$A$33:$A$776,$A220,СВЦЭМ!$B$33:$B$776,V$190)+'СЕТ СН'!$F$15</f>
        <v>119.28561642</v>
      </c>
      <c r="W220" s="36">
        <f>SUMIFS(СВЦЭМ!$F$33:$F$776,СВЦЭМ!$A$33:$A$776,$A220,СВЦЭМ!$B$33:$B$776,W$190)+'СЕТ СН'!$F$15</f>
        <v>114.41614085000001</v>
      </c>
      <c r="X220" s="36">
        <f>SUMIFS(СВЦЭМ!$F$33:$F$776,СВЦЭМ!$A$33:$A$776,$A220,СВЦЭМ!$B$33:$B$776,X$190)+'СЕТ СН'!$F$15</f>
        <v>122.60841765000001</v>
      </c>
      <c r="Y220" s="36">
        <f>SUMIFS(СВЦЭМ!$F$33:$F$776,СВЦЭМ!$A$33:$A$776,$A220,СВЦЭМ!$B$33:$B$776,Y$190)+'СЕТ СН'!$F$15</f>
        <v>140.30669234000001</v>
      </c>
    </row>
    <row r="221" spans="1:25" ht="15.75" hidden="1" x14ac:dyDescent="0.2">
      <c r="A221" s="35">
        <f t="shared" si="5"/>
        <v>44013</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6" t="s">
        <v>7</v>
      </c>
      <c r="B223" s="130" t="s">
        <v>115</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37"/>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3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43984</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43985</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43986</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43987</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43988</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43989</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43990</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43991</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43992</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43993</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43994</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43995</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43996</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43997</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43998</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43999</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44000</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44001</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44002</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44003</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44004</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44005</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44006</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44007</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44008</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44009</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44010</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44011</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44012</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44013</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6" t="s">
        <v>7</v>
      </c>
      <c r="B258" s="130" t="s">
        <v>116</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37"/>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3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43984</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43985</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43986</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43987</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43988</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43989</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43990</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43991</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43992</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43993</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43994</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43995</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43996</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43997</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43998</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43999</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44000</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44001</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44002</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44003</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44004</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44005</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44006</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44007</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44008</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44009</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44010</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44011</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44012</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44013</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43984</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43985</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43986</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43987</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43988</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43989</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43990</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43991</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43992</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43993</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43994</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43995</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43996</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43997</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43998</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43999</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44000</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44001</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44002</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44003</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44004</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44005</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44006</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44007</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44008</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44009</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44010</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44011</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44012</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44013</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6" t="s">
        <v>7</v>
      </c>
      <c r="B329" s="130" t="s">
        <v>118</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37"/>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3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43984</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43985</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43986</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43987</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43988</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43989</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43990</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43991</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43992</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43993</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43994</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43995</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43996</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43997</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43998</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43999</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44000</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44001</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44002</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44003</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44004</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44005</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44006</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44007</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44008</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44009</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44010</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44011</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44012</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44013</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6" t="s">
        <v>7</v>
      </c>
      <c r="B364" s="130" t="s">
        <v>119</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37"/>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3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43984</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43985</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43986</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43987</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43988</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43989</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43990</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43991</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43992</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43993</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43994</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43995</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43996</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43997</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43998</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43999</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44000</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44001</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44002</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44003</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44004</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44005</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44006</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44007</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44008</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44009</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44010</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44011</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44012</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44013</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6" t="s">
        <v>7</v>
      </c>
      <c r="B399" s="130" t="s">
        <v>120</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37"/>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3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43984</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43985</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43986</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43987</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43988</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43989</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43990</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43991</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43992</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43993</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43994</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43995</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43996</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43997</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43998</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43999</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44000</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44001</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44002</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44003</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44004</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44005</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44006</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44007</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44008</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44009</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44010</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44011</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44012</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44013</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121</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5" t="s">
        <v>73</v>
      </c>
      <c r="B437" s="125"/>
      <c r="C437" s="125"/>
      <c r="D437" s="125"/>
      <c r="E437" s="125"/>
      <c r="F437" s="125"/>
      <c r="G437" s="125"/>
      <c r="H437" s="125"/>
      <c r="I437" s="125"/>
      <c r="J437" s="125"/>
      <c r="K437" s="125"/>
      <c r="L437" s="125"/>
      <c r="M437" s="125"/>
      <c r="N437" s="126" t="s">
        <v>29</v>
      </c>
      <c r="O437" s="126"/>
      <c r="P437" s="126"/>
      <c r="Q437" s="126"/>
      <c r="R437" s="126"/>
      <c r="S437" s="126"/>
      <c r="T437" s="126"/>
      <c r="U437" s="126"/>
      <c r="V437" s="47"/>
      <c r="W437" s="47"/>
      <c r="X437" s="47"/>
      <c r="Y437" s="47"/>
    </row>
    <row r="438" spans="1:26" ht="15.75" x14ac:dyDescent="0.25">
      <c r="A438" s="125"/>
      <c r="B438" s="125"/>
      <c r="C438" s="125"/>
      <c r="D438" s="125"/>
      <c r="E438" s="125"/>
      <c r="F438" s="125"/>
      <c r="G438" s="125"/>
      <c r="H438" s="125"/>
      <c r="I438" s="125"/>
      <c r="J438" s="125"/>
      <c r="K438" s="125"/>
      <c r="L438" s="125"/>
      <c r="M438" s="125"/>
      <c r="N438" s="127" t="s">
        <v>0</v>
      </c>
      <c r="O438" s="127"/>
      <c r="P438" s="127" t="s">
        <v>1</v>
      </c>
      <c r="Q438" s="127"/>
      <c r="R438" s="127" t="s">
        <v>2</v>
      </c>
      <c r="S438" s="127"/>
      <c r="T438" s="127" t="s">
        <v>3</v>
      </c>
      <c r="U438" s="127"/>
    </row>
    <row r="439" spans="1:26" ht="15.75" x14ac:dyDescent="0.25">
      <c r="A439" s="125"/>
      <c r="B439" s="125"/>
      <c r="C439" s="125"/>
      <c r="D439" s="125"/>
      <c r="E439" s="125"/>
      <c r="F439" s="125"/>
      <c r="G439" s="125"/>
      <c r="H439" s="125"/>
      <c r="I439" s="125"/>
      <c r="J439" s="125"/>
      <c r="K439" s="125"/>
      <c r="L439" s="125"/>
      <c r="M439" s="125"/>
      <c r="N439" s="128">
        <f>СВЦЭМ!$D$12+'СЕТ СН'!$F$13-'СЕТ СН'!$F$25</f>
        <v>476745.4270696452</v>
      </c>
      <c r="O439" s="129"/>
      <c r="P439" s="128">
        <f>СВЦЭМ!$D$12+'СЕТ СН'!$F$13-'СЕТ СН'!$G$25</f>
        <v>476745.4270696452</v>
      </c>
      <c r="Q439" s="129"/>
      <c r="R439" s="128">
        <f>СВЦЭМ!$D$12+'СЕТ СН'!$F$13-'СЕТ СН'!$H$25</f>
        <v>476745.4270696452</v>
      </c>
      <c r="S439" s="129"/>
      <c r="T439" s="128">
        <f>СВЦЭМ!$D$12+'СЕТ СН'!$F$13-'СЕТ СН'!$I$25</f>
        <v>476745.4270696452</v>
      </c>
      <c r="U439" s="12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2020г.</v>
      </c>
      <c r="B1" s="141"/>
      <c r="C1" s="141"/>
      <c r="D1" s="141"/>
      <c r="E1" s="141"/>
      <c r="F1" s="141"/>
      <c r="G1" s="141"/>
      <c r="H1" s="141"/>
      <c r="I1" s="141"/>
      <c r="J1" s="141"/>
      <c r="K1" s="141"/>
      <c r="L1" s="141"/>
      <c r="M1" s="141"/>
      <c r="N1" s="141"/>
      <c r="O1" s="141"/>
      <c r="P1" s="141"/>
      <c r="Q1" s="141"/>
      <c r="R1" s="141"/>
      <c r="S1" s="141"/>
      <c r="T1" s="141"/>
      <c r="U1" s="141"/>
      <c r="V1" s="141"/>
      <c r="W1" s="141"/>
      <c r="X1" s="141"/>
      <c r="Y1" s="141"/>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2" t="s">
        <v>42</v>
      </c>
      <c r="B3" s="142"/>
      <c r="C3" s="142"/>
      <c r="D3" s="142"/>
      <c r="E3" s="142"/>
      <c r="F3" s="142"/>
      <c r="G3" s="142"/>
      <c r="H3" s="142"/>
      <c r="I3" s="142"/>
      <c r="J3" s="142"/>
      <c r="K3" s="142"/>
      <c r="L3" s="142"/>
      <c r="M3" s="142"/>
      <c r="N3" s="142"/>
      <c r="O3" s="142"/>
      <c r="P3" s="142"/>
      <c r="Q3" s="142"/>
      <c r="R3" s="142"/>
      <c r="S3" s="142"/>
      <c r="T3" s="142"/>
      <c r="U3" s="142"/>
      <c r="V3" s="142"/>
      <c r="W3" s="142"/>
      <c r="X3" s="142"/>
      <c r="Y3" s="142"/>
    </row>
    <row r="4" spans="1:25" ht="32.25" customHeight="1" x14ac:dyDescent="0.2">
      <c r="A4" s="142" t="s">
        <v>80</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6" t="s">
        <v>7</v>
      </c>
      <c r="B9" s="130" t="s">
        <v>136</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37"/>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3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01.06.2020</v>
      </c>
      <c r="B12" s="36">
        <f>SUMIFS(СВЦЭМ!$D$33:$D$776,СВЦЭМ!$A$33:$A$776,$A12,СВЦЭМ!$B$33:$B$776,B$11)+'СЕТ СН'!$F$14+СВЦЭМ!$D$10+'СЕТ СН'!$F$8*'СЕТ СН'!$F$9-'СЕТ СН'!$F$26</f>
        <v>1004.9024367500001</v>
      </c>
      <c r="C12" s="36">
        <f>SUMIFS(СВЦЭМ!$D$33:$D$776,СВЦЭМ!$A$33:$A$776,$A12,СВЦЭМ!$B$33:$B$776,C$11)+'СЕТ СН'!$F$14+СВЦЭМ!$D$10+'СЕТ СН'!$F$8*'СЕТ СН'!$F$9-'СЕТ СН'!$F$26</f>
        <v>1016.9556218600001</v>
      </c>
      <c r="D12" s="36">
        <f>SUMIFS(СВЦЭМ!$D$33:$D$776,СВЦЭМ!$A$33:$A$776,$A12,СВЦЭМ!$B$33:$B$776,D$11)+'СЕТ СН'!$F$14+СВЦЭМ!$D$10+'СЕТ СН'!$F$8*'СЕТ СН'!$F$9-'СЕТ СН'!$F$26</f>
        <v>1034.86335562</v>
      </c>
      <c r="E12" s="36">
        <f>SUMIFS(СВЦЭМ!$D$33:$D$776,СВЦЭМ!$A$33:$A$776,$A12,СВЦЭМ!$B$33:$B$776,E$11)+'СЕТ СН'!$F$14+СВЦЭМ!$D$10+'СЕТ СН'!$F$8*'СЕТ СН'!$F$9-'СЕТ СН'!$F$26</f>
        <v>1043.2586708000001</v>
      </c>
      <c r="F12" s="36">
        <f>SUMIFS(СВЦЭМ!$D$33:$D$776,СВЦЭМ!$A$33:$A$776,$A12,СВЦЭМ!$B$33:$B$776,F$11)+'СЕТ СН'!$F$14+СВЦЭМ!$D$10+'СЕТ СН'!$F$8*'СЕТ СН'!$F$9-'СЕТ СН'!$F$26</f>
        <v>1043.1919966</v>
      </c>
      <c r="G12" s="36">
        <f>SUMIFS(СВЦЭМ!$D$33:$D$776,СВЦЭМ!$A$33:$A$776,$A12,СВЦЭМ!$B$33:$B$776,G$11)+'СЕТ СН'!$F$14+СВЦЭМ!$D$10+'СЕТ СН'!$F$8*'СЕТ СН'!$F$9-'СЕТ СН'!$F$26</f>
        <v>1039.5242402900001</v>
      </c>
      <c r="H12" s="36">
        <f>SUMIFS(СВЦЭМ!$D$33:$D$776,СВЦЭМ!$A$33:$A$776,$A12,СВЦЭМ!$B$33:$B$776,H$11)+'СЕТ СН'!$F$14+СВЦЭМ!$D$10+'СЕТ СН'!$F$8*'СЕТ СН'!$F$9-'СЕТ СН'!$F$26</f>
        <v>1023.1565673800001</v>
      </c>
      <c r="I12" s="36">
        <f>SUMIFS(СВЦЭМ!$D$33:$D$776,СВЦЭМ!$A$33:$A$776,$A12,СВЦЭМ!$B$33:$B$776,I$11)+'СЕТ СН'!$F$14+СВЦЭМ!$D$10+'СЕТ СН'!$F$8*'СЕТ СН'!$F$9-'СЕТ СН'!$F$26</f>
        <v>1012.18360747</v>
      </c>
      <c r="J12" s="36">
        <f>SUMIFS(СВЦЭМ!$D$33:$D$776,СВЦЭМ!$A$33:$A$776,$A12,СВЦЭМ!$B$33:$B$776,J$11)+'СЕТ СН'!$F$14+СВЦЭМ!$D$10+'СЕТ СН'!$F$8*'СЕТ СН'!$F$9-'СЕТ СН'!$F$26</f>
        <v>975.80751510999994</v>
      </c>
      <c r="K12" s="36">
        <f>SUMIFS(СВЦЭМ!$D$33:$D$776,СВЦЭМ!$A$33:$A$776,$A12,СВЦЭМ!$B$33:$B$776,K$11)+'СЕТ СН'!$F$14+СВЦЭМ!$D$10+'СЕТ СН'!$F$8*'СЕТ СН'!$F$9-'СЕТ СН'!$F$26</f>
        <v>914.02158411000005</v>
      </c>
      <c r="L12" s="36">
        <f>SUMIFS(СВЦЭМ!$D$33:$D$776,СВЦЭМ!$A$33:$A$776,$A12,СВЦЭМ!$B$33:$B$776,L$11)+'СЕТ СН'!$F$14+СВЦЭМ!$D$10+'СЕТ СН'!$F$8*'СЕТ СН'!$F$9-'СЕТ СН'!$F$26</f>
        <v>939.28575031000014</v>
      </c>
      <c r="M12" s="36">
        <f>SUMIFS(СВЦЭМ!$D$33:$D$776,СВЦЭМ!$A$33:$A$776,$A12,СВЦЭМ!$B$33:$B$776,M$11)+'СЕТ СН'!$F$14+СВЦЭМ!$D$10+'СЕТ СН'!$F$8*'СЕТ СН'!$F$9-'СЕТ СН'!$F$26</f>
        <v>957.21232407000002</v>
      </c>
      <c r="N12" s="36">
        <f>SUMIFS(СВЦЭМ!$D$33:$D$776,СВЦЭМ!$A$33:$A$776,$A12,СВЦЭМ!$B$33:$B$776,N$11)+'СЕТ СН'!$F$14+СВЦЭМ!$D$10+'СЕТ СН'!$F$8*'СЕТ СН'!$F$9-'СЕТ СН'!$F$26</f>
        <v>952.29823078999993</v>
      </c>
      <c r="O12" s="36">
        <f>SUMIFS(СВЦЭМ!$D$33:$D$776,СВЦЭМ!$A$33:$A$776,$A12,СВЦЭМ!$B$33:$B$776,O$11)+'СЕТ СН'!$F$14+СВЦЭМ!$D$10+'СЕТ СН'!$F$8*'СЕТ СН'!$F$9-'СЕТ СН'!$F$26</f>
        <v>939.14074548000008</v>
      </c>
      <c r="P12" s="36">
        <f>SUMIFS(СВЦЭМ!$D$33:$D$776,СВЦЭМ!$A$33:$A$776,$A12,СВЦЭМ!$B$33:$B$776,P$11)+'СЕТ СН'!$F$14+СВЦЭМ!$D$10+'СЕТ СН'!$F$8*'СЕТ СН'!$F$9-'СЕТ СН'!$F$26</f>
        <v>932.14429113999995</v>
      </c>
      <c r="Q12" s="36">
        <f>SUMIFS(СВЦЭМ!$D$33:$D$776,СВЦЭМ!$A$33:$A$776,$A12,СВЦЭМ!$B$33:$B$776,Q$11)+'СЕТ СН'!$F$14+СВЦЭМ!$D$10+'СЕТ СН'!$F$8*'СЕТ СН'!$F$9-'СЕТ СН'!$F$26</f>
        <v>936.04311069999994</v>
      </c>
      <c r="R12" s="36">
        <f>SUMIFS(СВЦЭМ!$D$33:$D$776,СВЦЭМ!$A$33:$A$776,$A12,СВЦЭМ!$B$33:$B$776,R$11)+'СЕТ СН'!$F$14+СВЦЭМ!$D$10+'СЕТ СН'!$F$8*'СЕТ СН'!$F$9-'СЕТ СН'!$F$26</f>
        <v>929.78190835999999</v>
      </c>
      <c r="S12" s="36">
        <f>SUMIFS(СВЦЭМ!$D$33:$D$776,СВЦЭМ!$A$33:$A$776,$A12,СВЦЭМ!$B$33:$B$776,S$11)+'СЕТ СН'!$F$14+СВЦЭМ!$D$10+'СЕТ СН'!$F$8*'СЕТ СН'!$F$9-'СЕТ СН'!$F$26</f>
        <v>933.28494963999992</v>
      </c>
      <c r="T12" s="36">
        <f>SUMIFS(СВЦЭМ!$D$33:$D$776,СВЦЭМ!$A$33:$A$776,$A12,СВЦЭМ!$B$33:$B$776,T$11)+'СЕТ СН'!$F$14+СВЦЭМ!$D$10+'СЕТ СН'!$F$8*'СЕТ СН'!$F$9-'СЕТ СН'!$F$26</f>
        <v>942.46777149000013</v>
      </c>
      <c r="U12" s="36">
        <f>SUMIFS(СВЦЭМ!$D$33:$D$776,СВЦЭМ!$A$33:$A$776,$A12,СВЦЭМ!$B$33:$B$776,U$11)+'СЕТ СН'!$F$14+СВЦЭМ!$D$10+'СЕТ СН'!$F$8*'СЕТ СН'!$F$9-'СЕТ СН'!$F$26</f>
        <v>918.44470256</v>
      </c>
      <c r="V12" s="36">
        <f>SUMIFS(СВЦЭМ!$D$33:$D$776,СВЦЭМ!$A$33:$A$776,$A12,СВЦЭМ!$B$33:$B$776,V$11)+'СЕТ СН'!$F$14+СВЦЭМ!$D$10+'СЕТ СН'!$F$8*'СЕТ СН'!$F$9-'СЕТ СН'!$F$26</f>
        <v>932.71381001999998</v>
      </c>
      <c r="W12" s="36">
        <f>SUMIFS(СВЦЭМ!$D$33:$D$776,СВЦЭМ!$A$33:$A$776,$A12,СВЦЭМ!$B$33:$B$776,W$11)+'СЕТ СН'!$F$14+СВЦЭМ!$D$10+'СЕТ СН'!$F$8*'СЕТ СН'!$F$9-'СЕТ СН'!$F$26</f>
        <v>955.9764697600001</v>
      </c>
      <c r="X12" s="36">
        <f>SUMIFS(СВЦЭМ!$D$33:$D$776,СВЦЭМ!$A$33:$A$776,$A12,СВЦЭМ!$B$33:$B$776,X$11)+'СЕТ СН'!$F$14+СВЦЭМ!$D$10+'СЕТ СН'!$F$8*'СЕТ СН'!$F$9-'СЕТ СН'!$F$26</f>
        <v>928.43706896000003</v>
      </c>
      <c r="Y12" s="36">
        <f>SUMIFS(СВЦЭМ!$D$33:$D$776,СВЦЭМ!$A$33:$A$776,$A12,СВЦЭМ!$B$33:$B$776,Y$11)+'СЕТ СН'!$F$14+СВЦЭМ!$D$10+'СЕТ СН'!$F$8*'СЕТ СН'!$F$9-'СЕТ СН'!$F$26</f>
        <v>959.21079877000011</v>
      </c>
    </row>
    <row r="13" spans="1:25" ht="15.75" x14ac:dyDescent="0.2">
      <c r="A13" s="35">
        <f>A12+1</f>
        <v>43984</v>
      </c>
      <c r="B13" s="36">
        <f>SUMIFS(СВЦЭМ!$D$33:$D$776,СВЦЭМ!$A$33:$A$776,$A13,СВЦЭМ!$B$33:$B$776,B$11)+'СЕТ СН'!$F$14+СВЦЭМ!$D$10+'СЕТ СН'!$F$8*'СЕТ СН'!$F$9-'СЕТ СН'!$F$26</f>
        <v>981.14086595999993</v>
      </c>
      <c r="C13" s="36">
        <f>SUMIFS(СВЦЭМ!$D$33:$D$776,СВЦЭМ!$A$33:$A$776,$A13,СВЦЭМ!$B$33:$B$776,C$11)+'СЕТ СН'!$F$14+СВЦЭМ!$D$10+'СЕТ СН'!$F$8*'СЕТ СН'!$F$9-'СЕТ СН'!$F$26</f>
        <v>1027.4515032300001</v>
      </c>
      <c r="D13" s="36">
        <f>SUMIFS(СВЦЭМ!$D$33:$D$776,СВЦЭМ!$A$33:$A$776,$A13,СВЦЭМ!$B$33:$B$776,D$11)+'СЕТ СН'!$F$14+СВЦЭМ!$D$10+'СЕТ СН'!$F$8*'СЕТ СН'!$F$9-'СЕТ СН'!$F$26</f>
        <v>1056.54408969</v>
      </c>
      <c r="E13" s="36">
        <f>SUMIFS(СВЦЭМ!$D$33:$D$776,СВЦЭМ!$A$33:$A$776,$A13,СВЦЭМ!$B$33:$B$776,E$11)+'СЕТ СН'!$F$14+СВЦЭМ!$D$10+'СЕТ СН'!$F$8*'СЕТ СН'!$F$9-'СЕТ СН'!$F$26</f>
        <v>1065.3479701399999</v>
      </c>
      <c r="F13" s="36">
        <f>SUMIFS(СВЦЭМ!$D$33:$D$776,СВЦЭМ!$A$33:$A$776,$A13,СВЦЭМ!$B$33:$B$776,F$11)+'СЕТ СН'!$F$14+СВЦЭМ!$D$10+'СЕТ СН'!$F$8*'СЕТ СН'!$F$9-'СЕТ СН'!$F$26</f>
        <v>1068.86535542</v>
      </c>
      <c r="G13" s="36">
        <f>SUMIFS(СВЦЭМ!$D$33:$D$776,СВЦЭМ!$A$33:$A$776,$A13,СВЦЭМ!$B$33:$B$776,G$11)+'СЕТ СН'!$F$14+СВЦЭМ!$D$10+'СЕТ СН'!$F$8*'СЕТ СН'!$F$9-'СЕТ СН'!$F$26</f>
        <v>1064.21675439</v>
      </c>
      <c r="H13" s="36">
        <f>SUMIFS(СВЦЭМ!$D$33:$D$776,СВЦЭМ!$A$33:$A$776,$A13,СВЦЭМ!$B$33:$B$776,H$11)+'СЕТ СН'!$F$14+СВЦЭМ!$D$10+'СЕТ СН'!$F$8*'СЕТ СН'!$F$9-'СЕТ СН'!$F$26</f>
        <v>1020.3095161900001</v>
      </c>
      <c r="I13" s="36">
        <f>SUMIFS(СВЦЭМ!$D$33:$D$776,СВЦЭМ!$A$33:$A$776,$A13,СВЦЭМ!$B$33:$B$776,I$11)+'СЕТ СН'!$F$14+СВЦЭМ!$D$10+'СЕТ СН'!$F$8*'СЕТ СН'!$F$9-'СЕТ СН'!$F$26</f>
        <v>970.84129196999993</v>
      </c>
      <c r="J13" s="36">
        <f>SUMIFS(СВЦЭМ!$D$33:$D$776,СВЦЭМ!$A$33:$A$776,$A13,СВЦЭМ!$B$33:$B$776,J$11)+'СЕТ СН'!$F$14+СВЦЭМ!$D$10+'СЕТ СН'!$F$8*'СЕТ СН'!$F$9-'СЕТ СН'!$F$26</f>
        <v>991.75681276</v>
      </c>
      <c r="K13" s="36">
        <f>SUMIFS(СВЦЭМ!$D$33:$D$776,СВЦЭМ!$A$33:$A$776,$A13,СВЦЭМ!$B$33:$B$776,K$11)+'СЕТ СН'!$F$14+СВЦЭМ!$D$10+'СЕТ СН'!$F$8*'СЕТ СН'!$F$9-'СЕТ СН'!$F$26</f>
        <v>987.66431078000005</v>
      </c>
      <c r="L13" s="36">
        <f>SUMIFS(СВЦЭМ!$D$33:$D$776,СВЦЭМ!$A$33:$A$776,$A13,СВЦЭМ!$B$33:$B$776,L$11)+'СЕТ СН'!$F$14+СВЦЭМ!$D$10+'СЕТ СН'!$F$8*'СЕТ СН'!$F$9-'СЕТ СН'!$F$26</f>
        <v>976.48884029999999</v>
      </c>
      <c r="M13" s="36">
        <f>SUMIFS(СВЦЭМ!$D$33:$D$776,СВЦЭМ!$A$33:$A$776,$A13,СВЦЭМ!$B$33:$B$776,M$11)+'СЕТ СН'!$F$14+СВЦЭМ!$D$10+'СЕТ СН'!$F$8*'СЕТ СН'!$F$9-'СЕТ СН'!$F$26</f>
        <v>953.23487406000004</v>
      </c>
      <c r="N13" s="36">
        <f>SUMIFS(СВЦЭМ!$D$33:$D$776,СВЦЭМ!$A$33:$A$776,$A13,СВЦЭМ!$B$33:$B$776,N$11)+'СЕТ СН'!$F$14+СВЦЭМ!$D$10+'СЕТ СН'!$F$8*'СЕТ СН'!$F$9-'СЕТ СН'!$F$26</f>
        <v>947.26853483000014</v>
      </c>
      <c r="O13" s="36">
        <f>SUMIFS(СВЦЭМ!$D$33:$D$776,СВЦЭМ!$A$33:$A$776,$A13,СВЦЭМ!$B$33:$B$776,O$11)+'СЕТ СН'!$F$14+СВЦЭМ!$D$10+'СЕТ СН'!$F$8*'СЕТ СН'!$F$9-'СЕТ СН'!$F$26</f>
        <v>948.38938428999995</v>
      </c>
      <c r="P13" s="36">
        <f>SUMIFS(СВЦЭМ!$D$33:$D$776,СВЦЭМ!$A$33:$A$776,$A13,СВЦЭМ!$B$33:$B$776,P$11)+'СЕТ СН'!$F$14+СВЦЭМ!$D$10+'СЕТ СН'!$F$8*'СЕТ СН'!$F$9-'СЕТ СН'!$F$26</f>
        <v>962.33936468000002</v>
      </c>
      <c r="Q13" s="36">
        <f>SUMIFS(СВЦЭМ!$D$33:$D$776,СВЦЭМ!$A$33:$A$776,$A13,СВЦЭМ!$B$33:$B$776,Q$11)+'СЕТ СН'!$F$14+СВЦЭМ!$D$10+'СЕТ СН'!$F$8*'СЕТ СН'!$F$9-'СЕТ СН'!$F$26</f>
        <v>958.53876342000012</v>
      </c>
      <c r="R13" s="36">
        <f>SUMIFS(СВЦЭМ!$D$33:$D$776,СВЦЭМ!$A$33:$A$776,$A13,СВЦЭМ!$B$33:$B$776,R$11)+'СЕТ СН'!$F$14+СВЦЭМ!$D$10+'СЕТ СН'!$F$8*'СЕТ СН'!$F$9-'СЕТ СН'!$F$26</f>
        <v>948.71713427999998</v>
      </c>
      <c r="S13" s="36">
        <f>SUMIFS(СВЦЭМ!$D$33:$D$776,СВЦЭМ!$A$33:$A$776,$A13,СВЦЭМ!$B$33:$B$776,S$11)+'СЕТ СН'!$F$14+СВЦЭМ!$D$10+'СЕТ СН'!$F$8*'СЕТ СН'!$F$9-'СЕТ СН'!$F$26</f>
        <v>959.93910023000012</v>
      </c>
      <c r="T13" s="36">
        <f>SUMIFS(СВЦЭМ!$D$33:$D$776,СВЦЭМ!$A$33:$A$776,$A13,СВЦЭМ!$B$33:$B$776,T$11)+'СЕТ СН'!$F$14+СВЦЭМ!$D$10+'СЕТ СН'!$F$8*'СЕТ СН'!$F$9-'СЕТ СН'!$F$26</f>
        <v>971.98826789999998</v>
      </c>
      <c r="U13" s="36">
        <f>SUMIFS(СВЦЭМ!$D$33:$D$776,СВЦЭМ!$A$33:$A$776,$A13,СВЦЭМ!$B$33:$B$776,U$11)+'СЕТ СН'!$F$14+СВЦЭМ!$D$10+'СЕТ СН'!$F$8*'СЕТ СН'!$F$9-'СЕТ СН'!$F$26</f>
        <v>956.37657770999999</v>
      </c>
      <c r="V13" s="36">
        <f>SUMIFS(СВЦЭМ!$D$33:$D$776,СВЦЭМ!$A$33:$A$776,$A13,СВЦЭМ!$B$33:$B$776,V$11)+'СЕТ СН'!$F$14+СВЦЭМ!$D$10+'СЕТ СН'!$F$8*'СЕТ СН'!$F$9-'СЕТ СН'!$F$26</f>
        <v>961.32251040000006</v>
      </c>
      <c r="W13" s="36">
        <f>SUMIFS(СВЦЭМ!$D$33:$D$776,СВЦЭМ!$A$33:$A$776,$A13,СВЦЭМ!$B$33:$B$776,W$11)+'СЕТ СН'!$F$14+СВЦЭМ!$D$10+'СЕТ СН'!$F$8*'СЕТ СН'!$F$9-'СЕТ СН'!$F$26</f>
        <v>956.09798404000003</v>
      </c>
      <c r="X13" s="36">
        <f>SUMIFS(СВЦЭМ!$D$33:$D$776,СВЦЭМ!$A$33:$A$776,$A13,СВЦЭМ!$B$33:$B$776,X$11)+'СЕТ СН'!$F$14+СВЦЭМ!$D$10+'СЕТ СН'!$F$8*'СЕТ СН'!$F$9-'СЕТ СН'!$F$26</f>
        <v>929.43347138000013</v>
      </c>
      <c r="Y13" s="36">
        <f>SUMIFS(СВЦЭМ!$D$33:$D$776,СВЦЭМ!$A$33:$A$776,$A13,СВЦЭМ!$B$33:$B$776,Y$11)+'СЕТ СН'!$F$14+СВЦЭМ!$D$10+'СЕТ СН'!$F$8*'СЕТ СН'!$F$9-'СЕТ СН'!$F$26</f>
        <v>927.79906168000002</v>
      </c>
    </row>
    <row r="14" spans="1:25" ht="15.75" x14ac:dyDescent="0.2">
      <c r="A14" s="35">
        <f t="shared" ref="A14:A42" si="0">A13+1</f>
        <v>43985</v>
      </c>
      <c r="B14" s="36">
        <f>SUMIFS(СВЦЭМ!$D$33:$D$776,СВЦЭМ!$A$33:$A$776,$A14,СВЦЭМ!$B$33:$B$776,B$11)+'СЕТ СН'!$F$14+СВЦЭМ!$D$10+'СЕТ СН'!$F$8*'СЕТ СН'!$F$9-'СЕТ СН'!$F$26</f>
        <v>1044.6949969699999</v>
      </c>
      <c r="C14" s="36">
        <f>SUMIFS(СВЦЭМ!$D$33:$D$776,СВЦЭМ!$A$33:$A$776,$A14,СВЦЭМ!$B$33:$B$776,C$11)+'СЕТ СН'!$F$14+СВЦЭМ!$D$10+'СЕТ СН'!$F$8*'СЕТ СН'!$F$9-'СЕТ СН'!$F$26</f>
        <v>1070.40287287</v>
      </c>
      <c r="D14" s="36">
        <f>SUMIFS(СВЦЭМ!$D$33:$D$776,СВЦЭМ!$A$33:$A$776,$A14,СВЦЭМ!$B$33:$B$776,D$11)+'СЕТ СН'!$F$14+СВЦЭМ!$D$10+'СЕТ СН'!$F$8*'СЕТ СН'!$F$9-'СЕТ СН'!$F$26</f>
        <v>1073.8373609299999</v>
      </c>
      <c r="E14" s="36">
        <f>SUMIFS(СВЦЭМ!$D$33:$D$776,СВЦЭМ!$A$33:$A$776,$A14,СВЦЭМ!$B$33:$B$776,E$11)+'СЕТ СН'!$F$14+СВЦЭМ!$D$10+'СЕТ СН'!$F$8*'СЕТ СН'!$F$9-'СЕТ СН'!$F$26</f>
        <v>1074.77793256</v>
      </c>
      <c r="F14" s="36">
        <f>SUMIFS(СВЦЭМ!$D$33:$D$776,СВЦЭМ!$A$33:$A$776,$A14,СВЦЭМ!$B$33:$B$776,F$11)+'СЕТ СН'!$F$14+СВЦЭМ!$D$10+'СЕТ СН'!$F$8*'СЕТ СН'!$F$9-'СЕТ СН'!$F$26</f>
        <v>1071.1005346900001</v>
      </c>
      <c r="G14" s="36">
        <f>SUMIFS(СВЦЭМ!$D$33:$D$776,СВЦЭМ!$A$33:$A$776,$A14,СВЦЭМ!$B$33:$B$776,G$11)+'СЕТ СН'!$F$14+СВЦЭМ!$D$10+'СЕТ СН'!$F$8*'СЕТ СН'!$F$9-'СЕТ СН'!$F$26</f>
        <v>1071.3813903</v>
      </c>
      <c r="H14" s="36">
        <f>SUMIFS(СВЦЭМ!$D$33:$D$776,СВЦЭМ!$A$33:$A$776,$A14,СВЦЭМ!$B$33:$B$776,H$11)+'СЕТ СН'!$F$14+СВЦЭМ!$D$10+'СЕТ СН'!$F$8*'СЕТ СН'!$F$9-'СЕТ СН'!$F$26</f>
        <v>1071.42933199</v>
      </c>
      <c r="I14" s="36">
        <f>SUMIFS(СВЦЭМ!$D$33:$D$776,СВЦЭМ!$A$33:$A$776,$A14,СВЦЭМ!$B$33:$B$776,I$11)+'СЕТ СН'!$F$14+СВЦЭМ!$D$10+'СЕТ СН'!$F$8*'СЕТ СН'!$F$9-'СЕТ СН'!$F$26</f>
        <v>1035.7358074799999</v>
      </c>
      <c r="J14" s="36">
        <f>SUMIFS(СВЦЭМ!$D$33:$D$776,СВЦЭМ!$A$33:$A$776,$A14,СВЦЭМ!$B$33:$B$776,J$11)+'СЕТ СН'!$F$14+СВЦЭМ!$D$10+'СЕТ СН'!$F$8*'СЕТ СН'!$F$9-'СЕТ СН'!$F$26</f>
        <v>1047.62001093</v>
      </c>
      <c r="K14" s="36">
        <f>SUMIFS(СВЦЭМ!$D$33:$D$776,СВЦЭМ!$A$33:$A$776,$A14,СВЦЭМ!$B$33:$B$776,K$11)+'СЕТ СН'!$F$14+СВЦЭМ!$D$10+'СЕТ СН'!$F$8*'СЕТ СН'!$F$9-'СЕТ СН'!$F$26</f>
        <v>1041.0428174200001</v>
      </c>
      <c r="L14" s="36">
        <f>SUMIFS(СВЦЭМ!$D$33:$D$776,СВЦЭМ!$A$33:$A$776,$A14,СВЦЭМ!$B$33:$B$776,L$11)+'СЕТ СН'!$F$14+СВЦЭМ!$D$10+'СЕТ СН'!$F$8*'СЕТ СН'!$F$9-'СЕТ СН'!$F$26</f>
        <v>993.44675411999992</v>
      </c>
      <c r="M14" s="36">
        <f>SUMIFS(СВЦЭМ!$D$33:$D$776,СВЦЭМ!$A$33:$A$776,$A14,СВЦЭМ!$B$33:$B$776,M$11)+'СЕТ СН'!$F$14+СВЦЭМ!$D$10+'СЕТ СН'!$F$8*'СЕТ СН'!$F$9-'СЕТ СН'!$F$26</f>
        <v>941.96373281000001</v>
      </c>
      <c r="N14" s="36">
        <f>SUMIFS(СВЦЭМ!$D$33:$D$776,СВЦЭМ!$A$33:$A$776,$A14,СВЦЭМ!$B$33:$B$776,N$11)+'СЕТ СН'!$F$14+СВЦЭМ!$D$10+'СЕТ СН'!$F$8*'СЕТ СН'!$F$9-'СЕТ СН'!$F$26</f>
        <v>925.83011649000014</v>
      </c>
      <c r="O14" s="36">
        <f>SUMIFS(СВЦЭМ!$D$33:$D$776,СВЦЭМ!$A$33:$A$776,$A14,СВЦЭМ!$B$33:$B$776,O$11)+'СЕТ СН'!$F$14+СВЦЭМ!$D$10+'СЕТ СН'!$F$8*'СЕТ СН'!$F$9-'СЕТ СН'!$F$26</f>
        <v>926.75488163</v>
      </c>
      <c r="P14" s="36">
        <f>SUMIFS(СВЦЭМ!$D$33:$D$776,СВЦЭМ!$A$33:$A$776,$A14,СВЦЭМ!$B$33:$B$776,P$11)+'СЕТ СН'!$F$14+СВЦЭМ!$D$10+'СЕТ СН'!$F$8*'СЕТ СН'!$F$9-'СЕТ СН'!$F$26</f>
        <v>932.77194942999995</v>
      </c>
      <c r="Q14" s="36">
        <f>SUMIFS(СВЦЭМ!$D$33:$D$776,СВЦЭМ!$A$33:$A$776,$A14,СВЦЭМ!$B$33:$B$776,Q$11)+'СЕТ СН'!$F$14+СВЦЭМ!$D$10+'СЕТ СН'!$F$8*'СЕТ СН'!$F$9-'СЕТ СН'!$F$26</f>
        <v>933.15566402000013</v>
      </c>
      <c r="R14" s="36">
        <f>SUMIFS(СВЦЭМ!$D$33:$D$776,СВЦЭМ!$A$33:$A$776,$A14,СВЦЭМ!$B$33:$B$776,R$11)+'СЕТ СН'!$F$14+СВЦЭМ!$D$10+'СЕТ СН'!$F$8*'СЕТ СН'!$F$9-'СЕТ СН'!$F$26</f>
        <v>927.96113390000005</v>
      </c>
      <c r="S14" s="36">
        <f>SUMIFS(СВЦЭМ!$D$33:$D$776,СВЦЭМ!$A$33:$A$776,$A14,СВЦЭМ!$B$33:$B$776,S$11)+'СЕТ СН'!$F$14+СВЦЭМ!$D$10+'СЕТ СН'!$F$8*'СЕТ СН'!$F$9-'СЕТ СН'!$F$26</f>
        <v>926.11258902000009</v>
      </c>
      <c r="T14" s="36">
        <f>SUMIFS(СВЦЭМ!$D$33:$D$776,СВЦЭМ!$A$33:$A$776,$A14,СВЦЭМ!$B$33:$B$776,T$11)+'СЕТ СН'!$F$14+СВЦЭМ!$D$10+'СЕТ СН'!$F$8*'СЕТ СН'!$F$9-'СЕТ СН'!$F$26</f>
        <v>954.20158734999995</v>
      </c>
      <c r="U14" s="36">
        <f>SUMIFS(СВЦЭМ!$D$33:$D$776,СВЦЭМ!$A$33:$A$776,$A14,СВЦЭМ!$B$33:$B$776,U$11)+'СЕТ СН'!$F$14+СВЦЭМ!$D$10+'СЕТ СН'!$F$8*'СЕТ СН'!$F$9-'СЕТ СН'!$F$26</f>
        <v>922.50775348000002</v>
      </c>
      <c r="V14" s="36">
        <f>SUMIFS(СВЦЭМ!$D$33:$D$776,СВЦЭМ!$A$33:$A$776,$A14,СВЦЭМ!$B$33:$B$776,V$11)+'СЕТ СН'!$F$14+СВЦЭМ!$D$10+'СЕТ СН'!$F$8*'СЕТ СН'!$F$9-'СЕТ СН'!$F$26</f>
        <v>870.33316846000002</v>
      </c>
      <c r="W14" s="36">
        <f>SUMIFS(СВЦЭМ!$D$33:$D$776,СВЦЭМ!$A$33:$A$776,$A14,СВЦЭМ!$B$33:$B$776,W$11)+'СЕТ СН'!$F$14+СВЦЭМ!$D$10+'СЕТ СН'!$F$8*'СЕТ СН'!$F$9-'СЕТ СН'!$F$26</f>
        <v>865.57899857999996</v>
      </c>
      <c r="X14" s="36">
        <f>SUMIFS(СВЦЭМ!$D$33:$D$776,СВЦЭМ!$A$33:$A$776,$A14,СВЦЭМ!$B$33:$B$776,X$11)+'СЕТ СН'!$F$14+СВЦЭМ!$D$10+'СЕТ СН'!$F$8*'СЕТ СН'!$F$9-'СЕТ СН'!$F$26</f>
        <v>917.54738736000013</v>
      </c>
      <c r="Y14" s="36">
        <f>SUMIFS(СВЦЭМ!$D$33:$D$776,СВЦЭМ!$A$33:$A$776,$A14,СВЦЭМ!$B$33:$B$776,Y$11)+'СЕТ СН'!$F$14+СВЦЭМ!$D$10+'СЕТ СН'!$F$8*'СЕТ СН'!$F$9-'СЕТ СН'!$F$26</f>
        <v>987.59413945999995</v>
      </c>
    </row>
    <row r="15" spans="1:25" ht="15.75" x14ac:dyDescent="0.2">
      <c r="A15" s="35">
        <f t="shared" si="0"/>
        <v>43986</v>
      </c>
      <c r="B15" s="36">
        <f>SUMIFS(СВЦЭМ!$D$33:$D$776,СВЦЭМ!$A$33:$A$776,$A15,СВЦЭМ!$B$33:$B$776,B$11)+'СЕТ СН'!$F$14+СВЦЭМ!$D$10+'СЕТ СН'!$F$8*'СЕТ СН'!$F$9-'СЕТ СН'!$F$26</f>
        <v>1074.5147630900001</v>
      </c>
      <c r="C15" s="36">
        <f>SUMIFS(СВЦЭМ!$D$33:$D$776,СВЦЭМ!$A$33:$A$776,$A15,СВЦЭМ!$B$33:$B$776,C$11)+'СЕТ СН'!$F$14+СВЦЭМ!$D$10+'СЕТ СН'!$F$8*'СЕТ СН'!$F$9-'СЕТ СН'!$F$26</f>
        <v>1093.3519298900001</v>
      </c>
      <c r="D15" s="36">
        <f>SUMIFS(СВЦЭМ!$D$33:$D$776,СВЦЭМ!$A$33:$A$776,$A15,СВЦЭМ!$B$33:$B$776,D$11)+'СЕТ СН'!$F$14+СВЦЭМ!$D$10+'СЕТ СН'!$F$8*'СЕТ СН'!$F$9-'СЕТ СН'!$F$26</f>
        <v>1105.61414223</v>
      </c>
      <c r="E15" s="36">
        <f>SUMIFS(СВЦЭМ!$D$33:$D$776,СВЦЭМ!$A$33:$A$776,$A15,СВЦЭМ!$B$33:$B$776,E$11)+'СЕТ СН'!$F$14+СВЦЭМ!$D$10+'СЕТ СН'!$F$8*'СЕТ СН'!$F$9-'СЕТ СН'!$F$26</f>
        <v>1112.0820674900001</v>
      </c>
      <c r="F15" s="36">
        <f>SUMIFS(СВЦЭМ!$D$33:$D$776,СВЦЭМ!$A$33:$A$776,$A15,СВЦЭМ!$B$33:$B$776,F$11)+'СЕТ СН'!$F$14+СВЦЭМ!$D$10+'СЕТ СН'!$F$8*'СЕТ СН'!$F$9-'СЕТ СН'!$F$26</f>
        <v>1120.58475206</v>
      </c>
      <c r="G15" s="36">
        <f>SUMIFS(СВЦЭМ!$D$33:$D$776,СВЦЭМ!$A$33:$A$776,$A15,СВЦЭМ!$B$33:$B$776,G$11)+'СЕТ СН'!$F$14+СВЦЭМ!$D$10+'СЕТ СН'!$F$8*'СЕТ СН'!$F$9-'СЕТ СН'!$F$26</f>
        <v>1121.91972065</v>
      </c>
      <c r="H15" s="36">
        <f>SUMIFS(СВЦЭМ!$D$33:$D$776,СВЦЭМ!$A$33:$A$776,$A15,СВЦЭМ!$B$33:$B$776,H$11)+'СЕТ СН'!$F$14+СВЦЭМ!$D$10+'СЕТ СН'!$F$8*'СЕТ СН'!$F$9-'СЕТ СН'!$F$26</f>
        <v>1118.0251121700001</v>
      </c>
      <c r="I15" s="36">
        <f>SUMIFS(СВЦЭМ!$D$33:$D$776,СВЦЭМ!$A$33:$A$776,$A15,СВЦЭМ!$B$33:$B$776,I$11)+'СЕТ СН'!$F$14+СВЦЭМ!$D$10+'СЕТ СН'!$F$8*'СЕТ СН'!$F$9-'СЕТ СН'!$F$26</f>
        <v>1073.4381644800001</v>
      </c>
      <c r="J15" s="36">
        <f>SUMIFS(СВЦЭМ!$D$33:$D$776,СВЦЭМ!$A$33:$A$776,$A15,СВЦЭМ!$B$33:$B$776,J$11)+'СЕТ СН'!$F$14+СВЦЭМ!$D$10+'СЕТ СН'!$F$8*'СЕТ СН'!$F$9-'СЕТ СН'!$F$26</f>
        <v>1067.87324805</v>
      </c>
      <c r="K15" s="36">
        <f>SUMIFS(СВЦЭМ!$D$33:$D$776,СВЦЭМ!$A$33:$A$776,$A15,СВЦЭМ!$B$33:$B$776,K$11)+'СЕТ СН'!$F$14+СВЦЭМ!$D$10+'СЕТ СН'!$F$8*'СЕТ СН'!$F$9-'СЕТ СН'!$F$26</f>
        <v>1038.63839902</v>
      </c>
      <c r="L15" s="36">
        <f>SUMIFS(СВЦЭМ!$D$33:$D$776,СВЦЭМ!$A$33:$A$776,$A15,СВЦЭМ!$B$33:$B$776,L$11)+'СЕТ СН'!$F$14+СВЦЭМ!$D$10+'СЕТ СН'!$F$8*'СЕТ СН'!$F$9-'СЕТ СН'!$F$26</f>
        <v>1002.3848311700001</v>
      </c>
      <c r="M15" s="36">
        <f>SUMIFS(СВЦЭМ!$D$33:$D$776,СВЦЭМ!$A$33:$A$776,$A15,СВЦЭМ!$B$33:$B$776,M$11)+'СЕТ СН'!$F$14+СВЦЭМ!$D$10+'СЕТ СН'!$F$8*'СЕТ СН'!$F$9-'СЕТ СН'!$F$26</f>
        <v>969.26115486999993</v>
      </c>
      <c r="N15" s="36">
        <f>SUMIFS(СВЦЭМ!$D$33:$D$776,СВЦЭМ!$A$33:$A$776,$A15,СВЦЭМ!$B$33:$B$776,N$11)+'СЕТ СН'!$F$14+СВЦЭМ!$D$10+'СЕТ СН'!$F$8*'СЕТ СН'!$F$9-'СЕТ СН'!$F$26</f>
        <v>969.68984217999991</v>
      </c>
      <c r="O15" s="36">
        <f>SUMIFS(СВЦЭМ!$D$33:$D$776,СВЦЭМ!$A$33:$A$776,$A15,СВЦЭМ!$B$33:$B$776,O$11)+'СЕТ СН'!$F$14+СВЦЭМ!$D$10+'СЕТ СН'!$F$8*'СЕТ СН'!$F$9-'СЕТ СН'!$F$26</f>
        <v>974.60809289999997</v>
      </c>
      <c r="P15" s="36">
        <f>SUMIFS(СВЦЭМ!$D$33:$D$776,СВЦЭМ!$A$33:$A$776,$A15,СВЦЭМ!$B$33:$B$776,P$11)+'СЕТ СН'!$F$14+СВЦЭМ!$D$10+'СЕТ СН'!$F$8*'СЕТ СН'!$F$9-'СЕТ СН'!$F$26</f>
        <v>979.32297616999995</v>
      </c>
      <c r="Q15" s="36">
        <f>SUMIFS(СВЦЭМ!$D$33:$D$776,СВЦЭМ!$A$33:$A$776,$A15,СВЦЭМ!$B$33:$B$776,Q$11)+'СЕТ СН'!$F$14+СВЦЭМ!$D$10+'СЕТ СН'!$F$8*'СЕТ СН'!$F$9-'СЕТ СН'!$F$26</f>
        <v>971.42660805000014</v>
      </c>
      <c r="R15" s="36">
        <f>SUMIFS(СВЦЭМ!$D$33:$D$776,СВЦЭМ!$A$33:$A$776,$A15,СВЦЭМ!$B$33:$B$776,R$11)+'СЕТ СН'!$F$14+СВЦЭМ!$D$10+'СЕТ СН'!$F$8*'СЕТ СН'!$F$9-'СЕТ СН'!$F$26</f>
        <v>968.81455683000013</v>
      </c>
      <c r="S15" s="36">
        <f>SUMIFS(СВЦЭМ!$D$33:$D$776,СВЦЭМ!$A$33:$A$776,$A15,СВЦЭМ!$B$33:$B$776,S$11)+'СЕТ СН'!$F$14+СВЦЭМ!$D$10+'СЕТ СН'!$F$8*'СЕТ СН'!$F$9-'СЕТ СН'!$F$26</f>
        <v>972.08084974999997</v>
      </c>
      <c r="T15" s="36">
        <f>SUMIFS(СВЦЭМ!$D$33:$D$776,СВЦЭМ!$A$33:$A$776,$A15,СВЦЭМ!$B$33:$B$776,T$11)+'СЕТ СН'!$F$14+СВЦЭМ!$D$10+'СЕТ СН'!$F$8*'СЕТ СН'!$F$9-'СЕТ СН'!$F$26</f>
        <v>955.08820042999992</v>
      </c>
      <c r="U15" s="36">
        <f>SUMIFS(СВЦЭМ!$D$33:$D$776,СВЦЭМ!$A$33:$A$776,$A15,СВЦЭМ!$B$33:$B$776,U$11)+'СЕТ СН'!$F$14+СВЦЭМ!$D$10+'СЕТ СН'!$F$8*'СЕТ СН'!$F$9-'СЕТ СН'!$F$26</f>
        <v>909.62669596000001</v>
      </c>
      <c r="V15" s="36">
        <f>SUMIFS(СВЦЭМ!$D$33:$D$776,СВЦЭМ!$A$33:$A$776,$A15,СВЦЭМ!$B$33:$B$776,V$11)+'СЕТ СН'!$F$14+СВЦЭМ!$D$10+'СЕТ СН'!$F$8*'СЕТ СН'!$F$9-'СЕТ СН'!$F$26</f>
        <v>901.39191438000012</v>
      </c>
      <c r="W15" s="36">
        <f>SUMIFS(СВЦЭМ!$D$33:$D$776,СВЦЭМ!$A$33:$A$776,$A15,СВЦЭМ!$B$33:$B$776,W$11)+'СЕТ СН'!$F$14+СВЦЭМ!$D$10+'СЕТ СН'!$F$8*'СЕТ СН'!$F$9-'СЕТ СН'!$F$26</f>
        <v>894.10444338999991</v>
      </c>
      <c r="X15" s="36">
        <f>SUMIFS(СВЦЭМ!$D$33:$D$776,СВЦЭМ!$A$33:$A$776,$A15,СВЦЭМ!$B$33:$B$776,X$11)+'СЕТ СН'!$F$14+СВЦЭМ!$D$10+'СЕТ СН'!$F$8*'СЕТ СН'!$F$9-'СЕТ СН'!$F$26</f>
        <v>931.37450044000002</v>
      </c>
      <c r="Y15" s="36">
        <f>SUMIFS(СВЦЭМ!$D$33:$D$776,СВЦЭМ!$A$33:$A$776,$A15,СВЦЭМ!$B$33:$B$776,Y$11)+'СЕТ СН'!$F$14+СВЦЭМ!$D$10+'СЕТ СН'!$F$8*'СЕТ СН'!$F$9-'СЕТ СН'!$F$26</f>
        <v>998.14976481000008</v>
      </c>
    </row>
    <row r="16" spans="1:25" ht="15.75" x14ac:dyDescent="0.2">
      <c r="A16" s="35">
        <f t="shared" si="0"/>
        <v>43987</v>
      </c>
      <c r="B16" s="36">
        <f>SUMIFS(СВЦЭМ!$D$33:$D$776,СВЦЭМ!$A$33:$A$776,$A16,СВЦЭМ!$B$33:$B$776,B$11)+'СЕТ СН'!$F$14+СВЦЭМ!$D$10+'СЕТ СН'!$F$8*'СЕТ СН'!$F$9-'СЕТ СН'!$F$26</f>
        <v>1115.71994574</v>
      </c>
      <c r="C16" s="36">
        <f>SUMIFS(СВЦЭМ!$D$33:$D$776,СВЦЭМ!$A$33:$A$776,$A16,СВЦЭМ!$B$33:$B$776,C$11)+'СЕТ СН'!$F$14+СВЦЭМ!$D$10+'СЕТ СН'!$F$8*'СЕТ СН'!$F$9-'СЕТ СН'!$F$26</f>
        <v>1139.7750778500001</v>
      </c>
      <c r="D16" s="36">
        <f>SUMIFS(СВЦЭМ!$D$33:$D$776,СВЦЭМ!$A$33:$A$776,$A16,СВЦЭМ!$B$33:$B$776,D$11)+'СЕТ СН'!$F$14+СВЦЭМ!$D$10+'СЕТ СН'!$F$8*'СЕТ СН'!$F$9-'СЕТ СН'!$F$26</f>
        <v>1163.9769593999999</v>
      </c>
      <c r="E16" s="36">
        <f>SUMIFS(СВЦЭМ!$D$33:$D$776,СВЦЭМ!$A$33:$A$776,$A16,СВЦЭМ!$B$33:$B$776,E$11)+'СЕТ СН'!$F$14+СВЦЭМ!$D$10+'СЕТ СН'!$F$8*'СЕТ СН'!$F$9-'СЕТ СН'!$F$26</f>
        <v>1184.0414221899998</v>
      </c>
      <c r="F16" s="36">
        <f>SUMIFS(СВЦЭМ!$D$33:$D$776,СВЦЭМ!$A$33:$A$776,$A16,СВЦЭМ!$B$33:$B$776,F$11)+'СЕТ СН'!$F$14+СВЦЭМ!$D$10+'СЕТ СН'!$F$8*'СЕТ СН'!$F$9-'СЕТ СН'!$F$26</f>
        <v>1178.3619763199999</v>
      </c>
      <c r="G16" s="36">
        <f>SUMIFS(СВЦЭМ!$D$33:$D$776,СВЦЭМ!$A$33:$A$776,$A16,СВЦЭМ!$B$33:$B$776,G$11)+'СЕТ СН'!$F$14+СВЦЭМ!$D$10+'СЕТ СН'!$F$8*'СЕТ СН'!$F$9-'СЕТ СН'!$F$26</f>
        <v>1174.21202634</v>
      </c>
      <c r="H16" s="36">
        <f>SUMIFS(СВЦЭМ!$D$33:$D$776,СВЦЭМ!$A$33:$A$776,$A16,СВЦЭМ!$B$33:$B$776,H$11)+'СЕТ СН'!$F$14+СВЦЭМ!$D$10+'СЕТ СН'!$F$8*'СЕТ СН'!$F$9-'СЕТ СН'!$F$26</f>
        <v>1135.09574896</v>
      </c>
      <c r="I16" s="36">
        <f>SUMIFS(СВЦЭМ!$D$33:$D$776,СВЦЭМ!$A$33:$A$776,$A16,СВЦЭМ!$B$33:$B$776,I$11)+'СЕТ СН'!$F$14+СВЦЭМ!$D$10+'СЕТ СН'!$F$8*'СЕТ СН'!$F$9-'СЕТ СН'!$F$26</f>
        <v>1087.60704478</v>
      </c>
      <c r="J16" s="36">
        <f>SUMIFS(СВЦЭМ!$D$33:$D$776,СВЦЭМ!$A$33:$A$776,$A16,СВЦЭМ!$B$33:$B$776,J$11)+'СЕТ СН'!$F$14+СВЦЭМ!$D$10+'СЕТ СН'!$F$8*'СЕТ СН'!$F$9-'СЕТ СН'!$F$26</f>
        <v>1023.3493283400001</v>
      </c>
      <c r="K16" s="36">
        <f>SUMIFS(СВЦЭМ!$D$33:$D$776,СВЦЭМ!$A$33:$A$776,$A16,СВЦЭМ!$B$33:$B$776,K$11)+'СЕТ СН'!$F$14+СВЦЭМ!$D$10+'СЕТ СН'!$F$8*'СЕТ СН'!$F$9-'СЕТ СН'!$F$26</f>
        <v>932.26890374000004</v>
      </c>
      <c r="L16" s="36">
        <f>SUMIFS(СВЦЭМ!$D$33:$D$776,СВЦЭМ!$A$33:$A$776,$A16,СВЦЭМ!$B$33:$B$776,L$11)+'СЕТ СН'!$F$14+СВЦЭМ!$D$10+'СЕТ СН'!$F$8*'СЕТ СН'!$F$9-'СЕТ СН'!$F$26</f>
        <v>895.63351407000005</v>
      </c>
      <c r="M16" s="36">
        <f>SUMIFS(СВЦЭМ!$D$33:$D$776,СВЦЭМ!$A$33:$A$776,$A16,СВЦЭМ!$B$33:$B$776,M$11)+'СЕТ СН'!$F$14+СВЦЭМ!$D$10+'СЕТ СН'!$F$8*'СЕТ СН'!$F$9-'СЕТ СН'!$F$26</f>
        <v>897.3716374600001</v>
      </c>
      <c r="N16" s="36">
        <f>SUMIFS(СВЦЭМ!$D$33:$D$776,СВЦЭМ!$A$33:$A$776,$A16,СВЦЭМ!$B$33:$B$776,N$11)+'СЕТ СН'!$F$14+СВЦЭМ!$D$10+'СЕТ СН'!$F$8*'СЕТ СН'!$F$9-'СЕТ СН'!$F$26</f>
        <v>897.02777332000005</v>
      </c>
      <c r="O16" s="36">
        <f>SUMIFS(СВЦЭМ!$D$33:$D$776,СВЦЭМ!$A$33:$A$776,$A16,СВЦЭМ!$B$33:$B$776,O$11)+'СЕТ СН'!$F$14+СВЦЭМ!$D$10+'СЕТ СН'!$F$8*'СЕТ СН'!$F$9-'СЕТ СН'!$F$26</f>
        <v>909.93940261000012</v>
      </c>
      <c r="P16" s="36">
        <f>SUMIFS(СВЦЭМ!$D$33:$D$776,СВЦЭМ!$A$33:$A$776,$A16,СВЦЭМ!$B$33:$B$776,P$11)+'СЕТ СН'!$F$14+СВЦЭМ!$D$10+'СЕТ СН'!$F$8*'СЕТ СН'!$F$9-'СЕТ СН'!$F$26</f>
        <v>923.79817870000011</v>
      </c>
      <c r="Q16" s="36">
        <f>SUMIFS(СВЦЭМ!$D$33:$D$776,СВЦЭМ!$A$33:$A$776,$A16,СВЦЭМ!$B$33:$B$776,Q$11)+'СЕТ СН'!$F$14+СВЦЭМ!$D$10+'СЕТ СН'!$F$8*'СЕТ СН'!$F$9-'СЕТ СН'!$F$26</f>
        <v>930.06415812</v>
      </c>
      <c r="R16" s="36">
        <f>SUMIFS(СВЦЭМ!$D$33:$D$776,СВЦЭМ!$A$33:$A$776,$A16,СВЦЭМ!$B$33:$B$776,R$11)+'СЕТ СН'!$F$14+СВЦЭМ!$D$10+'СЕТ СН'!$F$8*'СЕТ СН'!$F$9-'СЕТ СН'!$F$26</f>
        <v>927.19716975000006</v>
      </c>
      <c r="S16" s="36">
        <f>SUMIFS(СВЦЭМ!$D$33:$D$776,СВЦЭМ!$A$33:$A$776,$A16,СВЦЭМ!$B$33:$B$776,S$11)+'СЕТ СН'!$F$14+СВЦЭМ!$D$10+'СЕТ СН'!$F$8*'СЕТ СН'!$F$9-'СЕТ СН'!$F$26</f>
        <v>929.15096257999994</v>
      </c>
      <c r="T16" s="36">
        <f>SUMIFS(СВЦЭМ!$D$33:$D$776,СВЦЭМ!$A$33:$A$776,$A16,СВЦЭМ!$B$33:$B$776,T$11)+'СЕТ СН'!$F$14+СВЦЭМ!$D$10+'СЕТ СН'!$F$8*'СЕТ СН'!$F$9-'СЕТ СН'!$F$26</f>
        <v>920.91882959000009</v>
      </c>
      <c r="U16" s="36">
        <f>SUMIFS(СВЦЭМ!$D$33:$D$776,СВЦЭМ!$A$33:$A$776,$A16,СВЦЭМ!$B$33:$B$776,U$11)+'СЕТ СН'!$F$14+СВЦЭМ!$D$10+'СЕТ СН'!$F$8*'СЕТ СН'!$F$9-'СЕТ СН'!$F$26</f>
        <v>913.07883446000005</v>
      </c>
      <c r="V16" s="36">
        <f>SUMIFS(СВЦЭМ!$D$33:$D$776,СВЦЭМ!$A$33:$A$776,$A16,СВЦЭМ!$B$33:$B$776,V$11)+'СЕТ СН'!$F$14+СВЦЭМ!$D$10+'СЕТ СН'!$F$8*'СЕТ СН'!$F$9-'СЕТ СН'!$F$26</f>
        <v>895.79676437000012</v>
      </c>
      <c r="W16" s="36">
        <f>SUMIFS(СВЦЭМ!$D$33:$D$776,СВЦЭМ!$A$33:$A$776,$A16,СВЦЭМ!$B$33:$B$776,W$11)+'СЕТ СН'!$F$14+СВЦЭМ!$D$10+'СЕТ СН'!$F$8*'СЕТ СН'!$F$9-'СЕТ СН'!$F$26</f>
        <v>884.96647944999995</v>
      </c>
      <c r="X16" s="36">
        <f>SUMIFS(СВЦЭМ!$D$33:$D$776,СВЦЭМ!$A$33:$A$776,$A16,СВЦЭМ!$B$33:$B$776,X$11)+'СЕТ СН'!$F$14+СВЦЭМ!$D$10+'СЕТ СН'!$F$8*'СЕТ СН'!$F$9-'СЕТ СН'!$F$26</f>
        <v>913.36025741000003</v>
      </c>
      <c r="Y16" s="36">
        <f>SUMIFS(СВЦЭМ!$D$33:$D$776,СВЦЭМ!$A$33:$A$776,$A16,СВЦЭМ!$B$33:$B$776,Y$11)+'СЕТ СН'!$F$14+СВЦЭМ!$D$10+'СЕТ СН'!$F$8*'СЕТ СН'!$F$9-'СЕТ СН'!$F$26</f>
        <v>988.15010557999994</v>
      </c>
    </row>
    <row r="17" spans="1:25" ht="15.75" x14ac:dyDescent="0.2">
      <c r="A17" s="35">
        <f t="shared" si="0"/>
        <v>43988</v>
      </c>
      <c r="B17" s="36">
        <f>SUMIFS(СВЦЭМ!$D$33:$D$776,СВЦЭМ!$A$33:$A$776,$A17,СВЦЭМ!$B$33:$B$776,B$11)+'СЕТ СН'!$F$14+СВЦЭМ!$D$10+'СЕТ СН'!$F$8*'СЕТ СН'!$F$9-'СЕТ СН'!$F$26</f>
        <v>1056.8890597899999</v>
      </c>
      <c r="C17" s="36">
        <f>SUMIFS(СВЦЭМ!$D$33:$D$776,СВЦЭМ!$A$33:$A$776,$A17,СВЦЭМ!$B$33:$B$776,C$11)+'СЕТ СН'!$F$14+СВЦЭМ!$D$10+'СЕТ СН'!$F$8*'СЕТ СН'!$F$9-'СЕТ СН'!$F$26</f>
        <v>1082.3716289399999</v>
      </c>
      <c r="D17" s="36">
        <f>SUMIFS(СВЦЭМ!$D$33:$D$776,СВЦЭМ!$A$33:$A$776,$A17,СВЦЭМ!$B$33:$B$776,D$11)+'СЕТ СН'!$F$14+СВЦЭМ!$D$10+'СЕТ СН'!$F$8*'СЕТ СН'!$F$9-'СЕТ СН'!$F$26</f>
        <v>1103.77662814</v>
      </c>
      <c r="E17" s="36">
        <f>SUMIFS(СВЦЭМ!$D$33:$D$776,СВЦЭМ!$A$33:$A$776,$A17,СВЦЭМ!$B$33:$B$776,E$11)+'СЕТ СН'!$F$14+СВЦЭМ!$D$10+'СЕТ СН'!$F$8*'СЕТ СН'!$F$9-'СЕТ СН'!$F$26</f>
        <v>1117.56032</v>
      </c>
      <c r="F17" s="36">
        <f>SUMIFS(СВЦЭМ!$D$33:$D$776,СВЦЭМ!$A$33:$A$776,$A17,СВЦЭМ!$B$33:$B$776,F$11)+'СЕТ СН'!$F$14+СВЦЭМ!$D$10+'СЕТ СН'!$F$8*'СЕТ СН'!$F$9-'СЕТ СН'!$F$26</f>
        <v>1117.3635767999999</v>
      </c>
      <c r="G17" s="36">
        <f>SUMIFS(СВЦЭМ!$D$33:$D$776,СВЦЭМ!$A$33:$A$776,$A17,СВЦЭМ!$B$33:$B$776,G$11)+'СЕТ СН'!$F$14+СВЦЭМ!$D$10+'СЕТ СН'!$F$8*'СЕТ СН'!$F$9-'СЕТ СН'!$F$26</f>
        <v>1111.4965160300001</v>
      </c>
      <c r="H17" s="36">
        <f>SUMIFS(СВЦЭМ!$D$33:$D$776,СВЦЭМ!$A$33:$A$776,$A17,СВЦЭМ!$B$33:$B$776,H$11)+'СЕТ СН'!$F$14+СВЦЭМ!$D$10+'СЕТ СН'!$F$8*'СЕТ СН'!$F$9-'СЕТ СН'!$F$26</f>
        <v>1149.4454196900001</v>
      </c>
      <c r="I17" s="36">
        <f>SUMIFS(СВЦЭМ!$D$33:$D$776,СВЦЭМ!$A$33:$A$776,$A17,СВЦЭМ!$B$33:$B$776,I$11)+'СЕТ СН'!$F$14+СВЦЭМ!$D$10+'СЕТ СН'!$F$8*'СЕТ СН'!$F$9-'СЕТ СН'!$F$26</f>
        <v>1116.8299829499999</v>
      </c>
      <c r="J17" s="36">
        <f>SUMIFS(СВЦЭМ!$D$33:$D$776,СВЦЭМ!$A$33:$A$776,$A17,СВЦЭМ!$B$33:$B$776,J$11)+'СЕТ СН'!$F$14+СВЦЭМ!$D$10+'СЕТ СН'!$F$8*'СЕТ СН'!$F$9-'СЕТ СН'!$F$26</f>
        <v>1053.27702798</v>
      </c>
      <c r="K17" s="36">
        <f>SUMIFS(СВЦЭМ!$D$33:$D$776,СВЦЭМ!$A$33:$A$776,$A17,СВЦЭМ!$B$33:$B$776,K$11)+'СЕТ СН'!$F$14+СВЦЭМ!$D$10+'СЕТ СН'!$F$8*'СЕТ СН'!$F$9-'СЕТ СН'!$F$26</f>
        <v>936.67199398000002</v>
      </c>
      <c r="L17" s="36">
        <f>SUMIFS(СВЦЭМ!$D$33:$D$776,СВЦЭМ!$A$33:$A$776,$A17,СВЦЭМ!$B$33:$B$776,L$11)+'СЕТ СН'!$F$14+СВЦЭМ!$D$10+'СЕТ СН'!$F$8*'СЕТ СН'!$F$9-'СЕТ СН'!$F$26</f>
        <v>865.55458247000001</v>
      </c>
      <c r="M17" s="36">
        <f>SUMIFS(СВЦЭМ!$D$33:$D$776,СВЦЭМ!$A$33:$A$776,$A17,СВЦЭМ!$B$33:$B$776,M$11)+'СЕТ СН'!$F$14+СВЦЭМ!$D$10+'СЕТ СН'!$F$8*'СЕТ СН'!$F$9-'СЕТ СН'!$F$26</f>
        <v>860.91770087999998</v>
      </c>
      <c r="N17" s="36">
        <f>SUMIFS(СВЦЭМ!$D$33:$D$776,СВЦЭМ!$A$33:$A$776,$A17,СВЦЭМ!$B$33:$B$776,N$11)+'СЕТ СН'!$F$14+СВЦЭМ!$D$10+'СЕТ СН'!$F$8*'СЕТ СН'!$F$9-'СЕТ СН'!$F$26</f>
        <v>880.87632757999995</v>
      </c>
      <c r="O17" s="36">
        <f>SUMIFS(СВЦЭМ!$D$33:$D$776,СВЦЭМ!$A$33:$A$776,$A17,СВЦЭМ!$B$33:$B$776,O$11)+'СЕТ СН'!$F$14+СВЦЭМ!$D$10+'СЕТ СН'!$F$8*'СЕТ СН'!$F$9-'СЕТ СН'!$F$26</f>
        <v>914.39521375000004</v>
      </c>
      <c r="P17" s="36">
        <f>SUMIFS(СВЦЭМ!$D$33:$D$776,СВЦЭМ!$A$33:$A$776,$A17,СВЦЭМ!$B$33:$B$776,P$11)+'СЕТ СН'!$F$14+СВЦЭМ!$D$10+'СЕТ СН'!$F$8*'СЕТ СН'!$F$9-'СЕТ СН'!$F$26</f>
        <v>919.18928297000002</v>
      </c>
      <c r="Q17" s="36">
        <f>SUMIFS(СВЦЭМ!$D$33:$D$776,СВЦЭМ!$A$33:$A$776,$A17,СВЦЭМ!$B$33:$B$776,Q$11)+'СЕТ СН'!$F$14+СВЦЭМ!$D$10+'СЕТ СН'!$F$8*'СЕТ СН'!$F$9-'СЕТ СН'!$F$26</f>
        <v>921.91349699000011</v>
      </c>
      <c r="R17" s="36">
        <f>SUMIFS(СВЦЭМ!$D$33:$D$776,СВЦЭМ!$A$33:$A$776,$A17,СВЦЭМ!$B$33:$B$776,R$11)+'СЕТ СН'!$F$14+СВЦЭМ!$D$10+'СЕТ СН'!$F$8*'СЕТ СН'!$F$9-'СЕТ СН'!$F$26</f>
        <v>915.7120700800001</v>
      </c>
      <c r="S17" s="36">
        <f>SUMIFS(СВЦЭМ!$D$33:$D$776,СВЦЭМ!$A$33:$A$776,$A17,СВЦЭМ!$B$33:$B$776,S$11)+'СЕТ СН'!$F$14+СВЦЭМ!$D$10+'СЕТ СН'!$F$8*'СЕТ СН'!$F$9-'СЕТ СН'!$F$26</f>
        <v>920.49498904000006</v>
      </c>
      <c r="T17" s="36">
        <f>SUMIFS(СВЦЭМ!$D$33:$D$776,СВЦЭМ!$A$33:$A$776,$A17,СВЦЭМ!$B$33:$B$776,T$11)+'СЕТ СН'!$F$14+СВЦЭМ!$D$10+'СЕТ СН'!$F$8*'СЕТ СН'!$F$9-'СЕТ СН'!$F$26</f>
        <v>914.73063417999992</v>
      </c>
      <c r="U17" s="36">
        <f>SUMIFS(СВЦЭМ!$D$33:$D$776,СВЦЭМ!$A$33:$A$776,$A17,СВЦЭМ!$B$33:$B$776,U$11)+'СЕТ СН'!$F$14+СВЦЭМ!$D$10+'СЕТ СН'!$F$8*'СЕТ СН'!$F$9-'СЕТ СН'!$F$26</f>
        <v>897.02202505000014</v>
      </c>
      <c r="V17" s="36">
        <f>SUMIFS(СВЦЭМ!$D$33:$D$776,СВЦЭМ!$A$33:$A$776,$A17,СВЦЭМ!$B$33:$B$776,V$11)+'СЕТ СН'!$F$14+СВЦЭМ!$D$10+'СЕТ СН'!$F$8*'СЕТ СН'!$F$9-'СЕТ СН'!$F$26</f>
        <v>858.45760926999992</v>
      </c>
      <c r="W17" s="36">
        <f>SUMIFS(СВЦЭМ!$D$33:$D$776,СВЦЭМ!$A$33:$A$776,$A17,СВЦЭМ!$B$33:$B$776,W$11)+'СЕТ СН'!$F$14+СВЦЭМ!$D$10+'СЕТ СН'!$F$8*'СЕТ СН'!$F$9-'СЕТ СН'!$F$26</f>
        <v>841.92604720000008</v>
      </c>
      <c r="X17" s="36">
        <f>SUMIFS(СВЦЭМ!$D$33:$D$776,СВЦЭМ!$A$33:$A$776,$A17,СВЦЭМ!$B$33:$B$776,X$11)+'СЕТ СН'!$F$14+СВЦЭМ!$D$10+'СЕТ СН'!$F$8*'СЕТ СН'!$F$9-'СЕТ СН'!$F$26</f>
        <v>876.93256083999995</v>
      </c>
      <c r="Y17" s="36">
        <f>SUMIFS(СВЦЭМ!$D$33:$D$776,СВЦЭМ!$A$33:$A$776,$A17,СВЦЭМ!$B$33:$B$776,Y$11)+'СЕТ СН'!$F$14+СВЦЭМ!$D$10+'СЕТ СН'!$F$8*'СЕТ СН'!$F$9-'СЕТ СН'!$F$26</f>
        <v>982.76423662000002</v>
      </c>
    </row>
    <row r="18" spans="1:25" ht="15.75" x14ac:dyDescent="0.2">
      <c r="A18" s="35">
        <f t="shared" si="0"/>
        <v>43989</v>
      </c>
      <c r="B18" s="36">
        <f>SUMIFS(СВЦЭМ!$D$33:$D$776,СВЦЭМ!$A$33:$A$776,$A18,СВЦЭМ!$B$33:$B$776,B$11)+'СЕТ СН'!$F$14+СВЦЭМ!$D$10+'СЕТ СН'!$F$8*'СЕТ СН'!$F$9-'СЕТ СН'!$F$26</f>
        <v>1089.3224336800001</v>
      </c>
      <c r="C18" s="36">
        <f>SUMIFS(СВЦЭМ!$D$33:$D$776,СВЦЭМ!$A$33:$A$776,$A18,СВЦЭМ!$B$33:$B$776,C$11)+'СЕТ СН'!$F$14+СВЦЭМ!$D$10+'СЕТ СН'!$F$8*'СЕТ СН'!$F$9-'СЕТ СН'!$F$26</f>
        <v>1108.1880329200001</v>
      </c>
      <c r="D18" s="36">
        <f>SUMIFS(СВЦЭМ!$D$33:$D$776,СВЦЭМ!$A$33:$A$776,$A18,СВЦЭМ!$B$33:$B$776,D$11)+'СЕТ СН'!$F$14+СВЦЭМ!$D$10+'СЕТ СН'!$F$8*'СЕТ СН'!$F$9-'СЕТ СН'!$F$26</f>
        <v>1118.3541286899999</v>
      </c>
      <c r="E18" s="36">
        <f>SUMIFS(СВЦЭМ!$D$33:$D$776,СВЦЭМ!$A$33:$A$776,$A18,СВЦЭМ!$B$33:$B$776,E$11)+'СЕТ СН'!$F$14+СВЦЭМ!$D$10+'СЕТ СН'!$F$8*'СЕТ СН'!$F$9-'СЕТ СН'!$F$26</f>
        <v>1118.3883223400001</v>
      </c>
      <c r="F18" s="36">
        <f>SUMIFS(СВЦЭМ!$D$33:$D$776,СВЦЭМ!$A$33:$A$776,$A18,СВЦЭМ!$B$33:$B$776,F$11)+'СЕТ СН'!$F$14+СВЦЭМ!$D$10+'СЕТ СН'!$F$8*'СЕТ СН'!$F$9-'СЕТ СН'!$F$26</f>
        <v>1106.6405376299999</v>
      </c>
      <c r="G18" s="36">
        <f>SUMIFS(СВЦЭМ!$D$33:$D$776,СВЦЭМ!$A$33:$A$776,$A18,СВЦЭМ!$B$33:$B$776,G$11)+'СЕТ СН'!$F$14+СВЦЭМ!$D$10+'СЕТ СН'!$F$8*'СЕТ СН'!$F$9-'СЕТ СН'!$F$26</f>
        <v>1112.4137135799999</v>
      </c>
      <c r="H18" s="36">
        <f>SUMIFS(СВЦЭМ!$D$33:$D$776,СВЦЭМ!$A$33:$A$776,$A18,СВЦЭМ!$B$33:$B$776,H$11)+'СЕТ СН'!$F$14+СВЦЭМ!$D$10+'СЕТ СН'!$F$8*'СЕТ СН'!$F$9-'СЕТ СН'!$F$26</f>
        <v>1118.43639153</v>
      </c>
      <c r="I18" s="36">
        <f>SUMIFS(СВЦЭМ!$D$33:$D$776,СВЦЭМ!$A$33:$A$776,$A18,СВЦЭМ!$B$33:$B$776,I$11)+'СЕТ СН'!$F$14+СВЦЭМ!$D$10+'СЕТ СН'!$F$8*'СЕТ СН'!$F$9-'СЕТ СН'!$F$26</f>
        <v>1134.2791466400001</v>
      </c>
      <c r="J18" s="36">
        <f>SUMIFS(СВЦЭМ!$D$33:$D$776,СВЦЭМ!$A$33:$A$776,$A18,СВЦЭМ!$B$33:$B$776,J$11)+'СЕТ СН'!$F$14+СВЦЭМ!$D$10+'СЕТ СН'!$F$8*'СЕТ СН'!$F$9-'СЕТ СН'!$F$26</f>
        <v>1095.2841320800001</v>
      </c>
      <c r="K18" s="36">
        <f>SUMIFS(СВЦЭМ!$D$33:$D$776,СВЦЭМ!$A$33:$A$776,$A18,СВЦЭМ!$B$33:$B$776,K$11)+'СЕТ СН'!$F$14+СВЦЭМ!$D$10+'СЕТ СН'!$F$8*'СЕТ СН'!$F$9-'СЕТ СН'!$F$26</f>
        <v>1001.38744952</v>
      </c>
      <c r="L18" s="36">
        <f>SUMIFS(СВЦЭМ!$D$33:$D$776,СВЦЭМ!$A$33:$A$776,$A18,СВЦЭМ!$B$33:$B$776,L$11)+'СЕТ СН'!$F$14+СВЦЭМ!$D$10+'СЕТ СН'!$F$8*'СЕТ СН'!$F$9-'СЕТ СН'!$F$26</f>
        <v>915.2105109900001</v>
      </c>
      <c r="M18" s="36">
        <f>SUMIFS(СВЦЭМ!$D$33:$D$776,СВЦЭМ!$A$33:$A$776,$A18,СВЦЭМ!$B$33:$B$776,M$11)+'СЕТ СН'!$F$14+СВЦЭМ!$D$10+'СЕТ СН'!$F$8*'СЕТ СН'!$F$9-'СЕТ СН'!$F$26</f>
        <v>882.48205404999999</v>
      </c>
      <c r="N18" s="36">
        <f>SUMIFS(СВЦЭМ!$D$33:$D$776,СВЦЭМ!$A$33:$A$776,$A18,СВЦЭМ!$B$33:$B$776,N$11)+'СЕТ СН'!$F$14+СВЦЭМ!$D$10+'СЕТ СН'!$F$8*'СЕТ СН'!$F$9-'СЕТ СН'!$F$26</f>
        <v>878.63610547999997</v>
      </c>
      <c r="O18" s="36">
        <f>SUMIFS(СВЦЭМ!$D$33:$D$776,СВЦЭМ!$A$33:$A$776,$A18,СВЦЭМ!$B$33:$B$776,O$11)+'СЕТ СН'!$F$14+СВЦЭМ!$D$10+'СЕТ СН'!$F$8*'СЕТ СН'!$F$9-'СЕТ СН'!$F$26</f>
        <v>872.90066081999998</v>
      </c>
      <c r="P18" s="36">
        <f>SUMIFS(СВЦЭМ!$D$33:$D$776,СВЦЭМ!$A$33:$A$776,$A18,СВЦЭМ!$B$33:$B$776,P$11)+'СЕТ СН'!$F$14+СВЦЭМ!$D$10+'СЕТ СН'!$F$8*'СЕТ СН'!$F$9-'СЕТ СН'!$F$26</f>
        <v>886.08519550999995</v>
      </c>
      <c r="Q18" s="36">
        <f>SUMIFS(СВЦЭМ!$D$33:$D$776,СВЦЭМ!$A$33:$A$776,$A18,СВЦЭМ!$B$33:$B$776,Q$11)+'СЕТ СН'!$F$14+СВЦЭМ!$D$10+'СЕТ СН'!$F$8*'СЕТ СН'!$F$9-'СЕТ СН'!$F$26</f>
        <v>895.0508329700001</v>
      </c>
      <c r="R18" s="36">
        <f>SUMIFS(СВЦЭМ!$D$33:$D$776,СВЦЭМ!$A$33:$A$776,$A18,СВЦЭМ!$B$33:$B$776,R$11)+'СЕТ СН'!$F$14+СВЦЭМ!$D$10+'СЕТ СН'!$F$8*'СЕТ СН'!$F$9-'СЕТ СН'!$F$26</f>
        <v>890.8385459000001</v>
      </c>
      <c r="S18" s="36">
        <f>SUMIFS(СВЦЭМ!$D$33:$D$776,СВЦЭМ!$A$33:$A$776,$A18,СВЦЭМ!$B$33:$B$776,S$11)+'СЕТ СН'!$F$14+СВЦЭМ!$D$10+'СЕТ СН'!$F$8*'СЕТ СН'!$F$9-'СЕТ СН'!$F$26</f>
        <v>896.83218796999995</v>
      </c>
      <c r="T18" s="36">
        <f>SUMIFS(СВЦЭМ!$D$33:$D$776,СВЦЭМ!$A$33:$A$776,$A18,СВЦЭМ!$B$33:$B$776,T$11)+'СЕТ СН'!$F$14+СВЦЭМ!$D$10+'СЕТ СН'!$F$8*'СЕТ СН'!$F$9-'СЕТ СН'!$F$26</f>
        <v>883.68449884000006</v>
      </c>
      <c r="U18" s="36">
        <f>SUMIFS(СВЦЭМ!$D$33:$D$776,СВЦЭМ!$A$33:$A$776,$A18,СВЦЭМ!$B$33:$B$776,U$11)+'СЕТ СН'!$F$14+СВЦЭМ!$D$10+'СЕТ СН'!$F$8*'СЕТ СН'!$F$9-'СЕТ СН'!$F$26</f>
        <v>855.32156774000009</v>
      </c>
      <c r="V18" s="36">
        <f>SUMIFS(СВЦЭМ!$D$33:$D$776,СВЦЭМ!$A$33:$A$776,$A18,СВЦЭМ!$B$33:$B$776,V$11)+'СЕТ СН'!$F$14+СВЦЭМ!$D$10+'СЕТ СН'!$F$8*'СЕТ СН'!$F$9-'СЕТ СН'!$F$26</f>
        <v>819.37377167</v>
      </c>
      <c r="W18" s="36">
        <f>SUMIFS(СВЦЭМ!$D$33:$D$776,СВЦЭМ!$A$33:$A$776,$A18,СВЦЭМ!$B$33:$B$776,W$11)+'СЕТ СН'!$F$14+СВЦЭМ!$D$10+'СЕТ СН'!$F$8*'СЕТ СН'!$F$9-'СЕТ СН'!$F$26</f>
        <v>812.42825476999997</v>
      </c>
      <c r="X18" s="36">
        <f>SUMIFS(СВЦЭМ!$D$33:$D$776,СВЦЭМ!$A$33:$A$776,$A18,СВЦЭМ!$B$33:$B$776,X$11)+'СЕТ СН'!$F$14+СВЦЭМ!$D$10+'СЕТ СН'!$F$8*'СЕТ СН'!$F$9-'СЕТ СН'!$F$26</f>
        <v>839.18639752000013</v>
      </c>
      <c r="Y18" s="36">
        <f>SUMIFS(СВЦЭМ!$D$33:$D$776,СВЦЭМ!$A$33:$A$776,$A18,СВЦЭМ!$B$33:$B$776,Y$11)+'СЕТ СН'!$F$14+СВЦЭМ!$D$10+'СЕТ СН'!$F$8*'СЕТ СН'!$F$9-'СЕТ СН'!$F$26</f>
        <v>940.47382777000007</v>
      </c>
    </row>
    <row r="19" spans="1:25" ht="15.75" x14ac:dyDescent="0.2">
      <c r="A19" s="35">
        <f t="shared" si="0"/>
        <v>43990</v>
      </c>
      <c r="B19" s="36">
        <f>SUMIFS(СВЦЭМ!$D$33:$D$776,СВЦЭМ!$A$33:$A$776,$A19,СВЦЭМ!$B$33:$B$776,B$11)+'СЕТ СН'!$F$14+СВЦЭМ!$D$10+'СЕТ СН'!$F$8*'СЕТ СН'!$F$9-'СЕТ СН'!$F$26</f>
        <v>1072.5434355699999</v>
      </c>
      <c r="C19" s="36">
        <f>SUMIFS(СВЦЭМ!$D$33:$D$776,СВЦЭМ!$A$33:$A$776,$A19,СВЦЭМ!$B$33:$B$776,C$11)+'СЕТ СН'!$F$14+СВЦЭМ!$D$10+'СЕТ СН'!$F$8*'СЕТ СН'!$F$9-'СЕТ СН'!$F$26</f>
        <v>1105.85125954</v>
      </c>
      <c r="D19" s="36">
        <f>SUMIFS(СВЦЭМ!$D$33:$D$776,СВЦЭМ!$A$33:$A$776,$A19,СВЦЭМ!$B$33:$B$776,D$11)+'СЕТ СН'!$F$14+СВЦЭМ!$D$10+'СЕТ СН'!$F$8*'СЕТ СН'!$F$9-'СЕТ СН'!$F$26</f>
        <v>1136.16844997</v>
      </c>
      <c r="E19" s="36">
        <f>SUMIFS(СВЦЭМ!$D$33:$D$776,СВЦЭМ!$A$33:$A$776,$A19,СВЦЭМ!$B$33:$B$776,E$11)+'СЕТ СН'!$F$14+СВЦЭМ!$D$10+'СЕТ СН'!$F$8*'СЕТ СН'!$F$9-'СЕТ СН'!$F$26</f>
        <v>1144.1070947400001</v>
      </c>
      <c r="F19" s="36">
        <f>SUMIFS(СВЦЭМ!$D$33:$D$776,СВЦЭМ!$A$33:$A$776,$A19,СВЦЭМ!$B$33:$B$776,F$11)+'СЕТ СН'!$F$14+СВЦЭМ!$D$10+'СЕТ СН'!$F$8*'СЕТ СН'!$F$9-'СЕТ СН'!$F$26</f>
        <v>1136.96683738</v>
      </c>
      <c r="G19" s="36">
        <f>SUMIFS(СВЦЭМ!$D$33:$D$776,СВЦЭМ!$A$33:$A$776,$A19,СВЦЭМ!$B$33:$B$776,G$11)+'СЕТ СН'!$F$14+СВЦЭМ!$D$10+'СЕТ СН'!$F$8*'СЕТ СН'!$F$9-'СЕТ СН'!$F$26</f>
        <v>1135.36503025</v>
      </c>
      <c r="H19" s="36">
        <f>SUMIFS(СВЦЭМ!$D$33:$D$776,СВЦЭМ!$A$33:$A$776,$A19,СВЦЭМ!$B$33:$B$776,H$11)+'СЕТ СН'!$F$14+СВЦЭМ!$D$10+'СЕТ СН'!$F$8*'СЕТ СН'!$F$9-'СЕТ СН'!$F$26</f>
        <v>1130.44275352</v>
      </c>
      <c r="I19" s="36">
        <f>SUMIFS(СВЦЭМ!$D$33:$D$776,СВЦЭМ!$A$33:$A$776,$A19,СВЦЭМ!$B$33:$B$776,I$11)+'СЕТ СН'!$F$14+СВЦЭМ!$D$10+'СЕТ СН'!$F$8*'СЕТ СН'!$F$9-'СЕТ СН'!$F$26</f>
        <v>1126.9987334100001</v>
      </c>
      <c r="J19" s="36">
        <f>SUMIFS(СВЦЭМ!$D$33:$D$776,СВЦЭМ!$A$33:$A$776,$A19,СВЦЭМ!$B$33:$B$776,J$11)+'СЕТ СН'!$F$14+СВЦЭМ!$D$10+'СЕТ СН'!$F$8*'СЕТ СН'!$F$9-'СЕТ СН'!$F$26</f>
        <v>1051.1065587800001</v>
      </c>
      <c r="K19" s="36">
        <f>SUMIFS(СВЦЭМ!$D$33:$D$776,СВЦЭМ!$A$33:$A$776,$A19,СВЦЭМ!$B$33:$B$776,K$11)+'СЕТ СН'!$F$14+СВЦЭМ!$D$10+'СЕТ СН'!$F$8*'СЕТ СН'!$F$9-'СЕТ СН'!$F$26</f>
        <v>934.0267861100001</v>
      </c>
      <c r="L19" s="36">
        <f>SUMIFS(СВЦЭМ!$D$33:$D$776,СВЦЭМ!$A$33:$A$776,$A19,СВЦЭМ!$B$33:$B$776,L$11)+'СЕТ СН'!$F$14+СВЦЭМ!$D$10+'СЕТ СН'!$F$8*'СЕТ СН'!$F$9-'СЕТ СН'!$F$26</f>
        <v>872.11775669999997</v>
      </c>
      <c r="M19" s="36">
        <f>SUMIFS(СВЦЭМ!$D$33:$D$776,СВЦЭМ!$A$33:$A$776,$A19,СВЦЭМ!$B$33:$B$776,M$11)+'СЕТ СН'!$F$14+СВЦЭМ!$D$10+'СЕТ СН'!$F$8*'СЕТ СН'!$F$9-'СЕТ СН'!$F$26</f>
        <v>856.75573527000006</v>
      </c>
      <c r="N19" s="36">
        <f>SUMIFS(СВЦЭМ!$D$33:$D$776,СВЦЭМ!$A$33:$A$776,$A19,СВЦЭМ!$B$33:$B$776,N$11)+'СЕТ СН'!$F$14+СВЦЭМ!$D$10+'СЕТ СН'!$F$8*'СЕТ СН'!$F$9-'СЕТ СН'!$F$26</f>
        <v>866.33496089000005</v>
      </c>
      <c r="O19" s="36">
        <f>SUMIFS(СВЦЭМ!$D$33:$D$776,СВЦЭМ!$A$33:$A$776,$A19,СВЦЭМ!$B$33:$B$776,O$11)+'СЕТ СН'!$F$14+СВЦЭМ!$D$10+'СЕТ СН'!$F$8*'СЕТ СН'!$F$9-'СЕТ СН'!$F$26</f>
        <v>881.28195653000012</v>
      </c>
      <c r="P19" s="36">
        <f>SUMIFS(СВЦЭМ!$D$33:$D$776,СВЦЭМ!$A$33:$A$776,$A19,СВЦЭМ!$B$33:$B$776,P$11)+'СЕТ СН'!$F$14+СВЦЭМ!$D$10+'СЕТ СН'!$F$8*'СЕТ СН'!$F$9-'СЕТ СН'!$F$26</f>
        <v>879.59895041000004</v>
      </c>
      <c r="Q19" s="36">
        <f>SUMIFS(СВЦЭМ!$D$33:$D$776,СВЦЭМ!$A$33:$A$776,$A19,СВЦЭМ!$B$33:$B$776,Q$11)+'СЕТ СН'!$F$14+СВЦЭМ!$D$10+'СЕТ СН'!$F$8*'СЕТ СН'!$F$9-'СЕТ СН'!$F$26</f>
        <v>883.61916833000009</v>
      </c>
      <c r="R19" s="36">
        <f>SUMIFS(СВЦЭМ!$D$33:$D$776,СВЦЭМ!$A$33:$A$776,$A19,СВЦЭМ!$B$33:$B$776,R$11)+'СЕТ СН'!$F$14+СВЦЭМ!$D$10+'СЕТ СН'!$F$8*'СЕТ СН'!$F$9-'СЕТ СН'!$F$26</f>
        <v>881.60372789000007</v>
      </c>
      <c r="S19" s="36">
        <f>SUMIFS(СВЦЭМ!$D$33:$D$776,СВЦЭМ!$A$33:$A$776,$A19,СВЦЭМ!$B$33:$B$776,S$11)+'СЕТ СН'!$F$14+СВЦЭМ!$D$10+'СЕТ СН'!$F$8*'СЕТ СН'!$F$9-'СЕТ СН'!$F$26</f>
        <v>898.63338216000011</v>
      </c>
      <c r="T19" s="36">
        <f>SUMIFS(СВЦЭМ!$D$33:$D$776,СВЦЭМ!$A$33:$A$776,$A19,СВЦЭМ!$B$33:$B$776,T$11)+'СЕТ СН'!$F$14+СВЦЭМ!$D$10+'СЕТ СН'!$F$8*'СЕТ СН'!$F$9-'СЕТ СН'!$F$26</f>
        <v>885.29593692999993</v>
      </c>
      <c r="U19" s="36">
        <f>SUMIFS(СВЦЭМ!$D$33:$D$776,СВЦЭМ!$A$33:$A$776,$A19,СВЦЭМ!$B$33:$B$776,U$11)+'СЕТ СН'!$F$14+СВЦЭМ!$D$10+'СЕТ СН'!$F$8*'СЕТ СН'!$F$9-'СЕТ СН'!$F$26</f>
        <v>882.03143260000002</v>
      </c>
      <c r="V19" s="36">
        <f>SUMIFS(СВЦЭМ!$D$33:$D$776,СВЦЭМ!$A$33:$A$776,$A19,СВЦЭМ!$B$33:$B$776,V$11)+'СЕТ СН'!$F$14+СВЦЭМ!$D$10+'СЕТ СН'!$F$8*'СЕТ СН'!$F$9-'СЕТ СН'!$F$26</f>
        <v>849.15267689000007</v>
      </c>
      <c r="W19" s="36">
        <f>SUMIFS(СВЦЭМ!$D$33:$D$776,СВЦЭМ!$A$33:$A$776,$A19,СВЦЭМ!$B$33:$B$776,W$11)+'СЕТ СН'!$F$14+СВЦЭМ!$D$10+'СЕТ СН'!$F$8*'СЕТ СН'!$F$9-'СЕТ СН'!$F$26</f>
        <v>837.69026408000013</v>
      </c>
      <c r="X19" s="36">
        <f>SUMIFS(СВЦЭМ!$D$33:$D$776,СВЦЭМ!$A$33:$A$776,$A19,СВЦЭМ!$B$33:$B$776,X$11)+'СЕТ СН'!$F$14+СВЦЭМ!$D$10+'СЕТ СН'!$F$8*'СЕТ СН'!$F$9-'СЕТ СН'!$F$26</f>
        <v>881.86133135</v>
      </c>
      <c r="Y19" s="36">
        <f>SUMIFS(СВЦЭМ!$D$33:$D$776,СВЦЭМ!$A$33:$A$776,$A19,СВЦЭМ!$B$33:$B$776,Y$11)+'СЕТ СН'!$F$14+СВЦЭМ!$D$10+'СЕТ СН'!$F$8*'СЕТ СН'!$F$9-'СЕТ СН'!$F$26</f>
        <v>948.63533613999994</v>
      </c>
    </row>
    <row r="20" spans="1:25" ht="15.75" x14ac:dyDescent="0.2">
      <c r="A20" s="35">
        <f t="shared" si="0"/>
        <v>43991</v>
      </c>
      <c r="B20" s="36">
        <f>SUMIFS(СВЦЭМ!$D$33:$D$776,СВЦЭМ!$A$33:$A$776,$A20,СВЦЭМ!$B$33:$B$776,B$11)+'СЕТ СН'!$F$14+СВЦЭМ!$D$10+'СЕТ СН'!$F$8*'СЕТ СН'!$F$9-'СЕТ СН'!$F$26</f>
        <v>1055.7329428600001</v>
      </c>
      <c r="C20" s="36">
        <f>SUMIFS(СВЦЭМ!$D$33:$D$776,СВЦЭМ!$A$33:$A$776,$A20,СВЦЭМ!$B$33:$B$776,C$11)+'СЕТ СН'!$F$14+СВЦЭМ!$D$10+'СЕТ СН'!$F$8*'СЕТ СН'!$F$9-'СЕТ СН'!$F$26</f>
        <v>1097.2757808900001</v>
      </c>
      <c r="D20" s="36">
        <f>SUMIFS(СВЦЭМ!$D$33:$D$776,СВЦЭМ!$A$33:$A$776,$A20,СВЦЭМ!$B$33:$B$776,D$11)+'СЕТ СН'!$F$14+СВЦЭМ!$D$10+'СЕТ СН'!$F$8*'СЕТ СН'!$F$9-'СЕТ СН'!$F$26</f>
        <v>1114.3812833500001</v>
      </c>
      <c r="E20" s="36">
        <f>SUMIFS(СВЦЭМ!$D$33:$D$776,СВЦЭМ!$A$33:$A$776,$A20,СВЦЭМ!$B$33:$B$776,E$11)+'СЕТ СН'!$F$14+СВЦЭМ!$D$10+'СЕТ СН'!$F$8*'СЕТ СН'!$F$9-'СЕТ СН'!$F$26</f>
        <v>1122.19099738</v>
      </c>
      <c r="F20" s="36">
        <f>SUMIFS(СВЦЭМ!$D$33:$D$776,СВЦЭМ!$A$33:$A$776,$A20,СВЦЭМ!$B$33:$B$776,F$11)+'СЕТ СН'!$F$14+СВЦЭМ!$D$10+'СЕТ СН'!$F$8*'СЕТ СН'!$F$9-'СЕТ СН'!$F$26</f>
        <v>1115.4101633600001</v>
      </c>
      <c r="G20" s="36">
        <f>SUMIFS(СВЦЭМ!$D$33:$D$776,СВЦЭМ!$A$33:$A$776,$A20,СВЦЭМ!$B$33:$B$776,G$11)+'СЕТ СН'!$F$14+СВЦЭМ!$D$10+'СЕТ СН'!$F$8*'СЕТ СН'!$F$9-'СЕТ СН'!$F$26</f>
        <v>1115.2849314699999</v>
      </c>
      <c r="H20" s="36">
        <f>SUMIFS(СВЦЭМ!$D$33:$D$776,СВЦЭМ!$A$33:$A$776,$A20,СВЦЭМ!$B$33:$B$776,H$11)+'СЕТ СН'!$F$14+СВЦЭМ!$D$10+'СЕТ СН'!$F$8*'СЕТ СН'!$F$9-'СЕТ СН'!$F$26</f>
        <v>1100.15654728</v>
      </c>
      <c r="I20" s="36">
        <f>SUMIFS(СВЦЭМ!$D$33:$D$776,СВЦЭМ!$A$33:$A$776,$A20,СВЦЭМ!$B$33:$B$776,I$11)+'СЕТ СН'!$F$14+СВЦЭМ!$D$10+'СЕТ СН'!$F$8*'СЕТ СН'!$F$9-'СЕТ СН'!$F$26</f>
        <v>1045.1557740200001</v>
      </c>
      <c r="J20" s="36">
        <f>SUMIFS(СВЦЭМ!$D$33:$D$776,СВЦЭМ!$A$33:$A$776,$A20,СВЦЭМ!$B$33:$B$776,J$11)+'СЕТ СН'!$F$14+СВЦЭМ!$D$10+'СЕТ СН'!$F$8*'СЕТ СН'!$F$9-'СЕТ СН'!$F$26</f>
        <v>980.19321637000007</v>
      </c>
      <c r="K20" s="36">
        <f>SUMIFS(СВЦЭМ!$D$33:$D$776,СВЦЭМ!$A$33:$A$776,$A20,СВЦЭМ!$B$33:$B$776,K$11)+'СЕТ СН'!$F$14+СВЦЭМ!$D$10+'СЕТ СН'!$F$8*'СЕТ СН'!$F$9-'СЕТ СН'!$F$26</f>
        <v>903.30144117999998</v>
      </c>
      <c r="L20" s="36">
        <f>SUMIFS(СВЦЭМ!$D$33:$D$776,СВЦЭМ!$A$33:$A$776,$A20,СВЦЭМ!$B$33:$B$776,L$11)+'СЕТ СН'!$F$14+СВЦЭМ!$D$10+'СЕТ СН'!$F$8*'СЕТ СН'!$F$9-'СЕТ СН'!$F$26</f>
        <v>871.13578939000013</v>
      </c>
      <c r="M20" s="36">
        <f>SUMIFS(СВЦЭМ!$D$33:$D$776,СВЦЭМ!$A$33:$A$776,$A20,СВЦЭМ!$B$33:$B$776,M$11)+'СЕТ СН'!$F$14+СВЦЭМ!$D$10+'СЕТ СН'!$F$8*'СЕТ СН'!$F$9-'СЕТ СН'!$F$26</f>
        <v>875.44662154000002</v>
      </c>
      <c r="N20" s="36">
        <f>SUMIFS(СВЦЭМ!$D$33:$D$776,СВЦЭМ!$A$33:$A$776,$A20,СВЦЭМ!$B$33:$B$776,N$11)+'СЕТ СН'!$F$14+СВЦЭМ!$D$10+'СЕТ СН'!$F$8*'СЕТ СН'!$F$9-'СЕТ СН'!$F$26</f>
        <v>899.38358104999998</v>
      </c>
      <c r="O20" s="36">
        <f>SUMIFS(СВЦЭМ!$D$33:$D$776,СВЦЭМ!$A$33:$A$776,$A20,СВЦЭМ!$B$33:$B$776,O$11)+'СЕТ СН'!$F$14+СВЦЭМ!$D$10+'СЕТ СН'!$F$8*'СЕТ СН'!$F$9-'СЕТ СН'!$F$26</f>
        <v>894.43985935000001</v>
      </c>
      <c r="P20" s="36">
        <f>SUMIFS(СВЦЭМ!$D$33:$D$776,СВЦЭМ!$A$33:$A$776,$A20,СВЦЭМ!$B$33:$B$776,P$11)+'СЕТ СН'!$F$14+СВЦЭМ!$D$10+'СЕТ СН'!$F$8*'СЕТ СН'!$F$9-'СЕТ СН'!$F$26</f>
        <v>907.5910736400001</v>
      </c>
      <c r="Q20" s="36">
        <f>SUMIFS(СВЦЭМ!$D$33:$D$776,СВЦЭМ!$A$33:$A$776,$A20,СВЦЭМ!$B$33:$B$776,Q$11)+'СЕТ СН'!$F$14+СВЦЭМ!$D$10+'СЕТ СН'!$F$8*'СЕТ СН'!$F$9-'СЕТ СН'!$F$26</f>
        <v>908.34111839000002</v>
      </c>
      <c r="R20" s="36">
        <f>SUMIFS(СВЦЭМ!$D$33:$D$776,СВЦЭМ!$A$33:$A$776,$A20,СВЦЭМ!$B$33:$B$776,R$11)+'СЕТ СН'!$F$14+СВЦЭМ!$D$10+'СЕТ СН'!$F$8*'СЕТ СН'!$F$9-'СЕТ СН'!$F$26</f>
        <v>908.02531892000002</v>
      </c>
      <c r="S20" s="36">
        <f>SUMIFS(СВЦЭМ!$D$33:$D$776,СВЦЭМ!$A$33:$A$776,$A20,СВЦЭМ!$B$33:$B$776,S$11)+'СЕТ СН'!$F$14+СВЦЭМ!$D$10+'СЕТ СН'!$F$8*'СЕТ СН'!$F$9-'СЕТ СН'!$F$26</f>
        <v>918.00869256999999</v>
      </c>
      <c r="T20" s="36">
        <f>SUMIFS(СВЦЭМ!$D$33:$D$776,СВЦЭМ!$A$33:$A$776,$A20,СВЦЭМ!$B$33:$B$776,T$11)+'СЕТ СН'!$F$14+СВЦЭМ!$D$10+'СЕТ СН'!$F$8*'СЕТ СН'!$F$9-'СЕТ СН'!$F$26</f>
        <v>909.64576318000013</v>
      </c>
      <c r="U20" s="36">
        <f>SUMIFS(СВЦЭМ!$D$33:$D$776,СВЦЭМ!$A$33:$A$776,$A20,СВЦЭМ!$B$33:$B$776,U$11)+'СЕТ СН'!$F$14+СВЦЭМ!$D$10+'СЕТ СН'!$F$8*'СЕТ СН'!$F$9-'СЕТ СН'!$F$26</f>
        <v>913.12520186999996</v>
      </c>
      <c r="V20" s="36">
        <f>SUMIFS(СВЦЭМ!$D$33:$D$776,СВЦЭМ!$A$33:$A$776,$A20,СВЦЭМ!$B$33:$B$776,V$11)+'СЕТ СН'!$F$14+СВЦЭМ!$D$10+'СЕТ СН'!$F$8*'СЕТ СН'!$F$9-'СЕТ СН'!$F$26</f>
        <v>918.18575123000005</v>
      </c>
      <c r="W20" s="36">
        <f>SUMIFS(СВЦЭМ!$D$33:$D$776,СВЦЭМ!$A$33:$A$776,$A20,СВЦЭМ!$B$33:$B$776,W$11)+'СЕТ СН'!$F$14+СВЦЭМ!$D$10+'СЕТ СН'!$F$8*'СЕТ СН'!$F$9-'СЕТ СН'!$F$26</f>
        <v>927.60752443000001</v>
      </c>
      <c r="X20" s="36">
        <f>SUMIFS(СВЦЭМ!$D$33:$D$776,СВЦЭМ!$A$33:$A$776,$A20,СВЦЭМ!$B$33:$B$776,X$11)+'СЕТ СН'!$F$14+СВЦЭМ!$D$10+'СЕТ СН'!$F$8*'СЕТ СН'!$F$9-'СЕТ СН'!$F$26</f>
        <v>917.07816677999995</v>
      </c>
      <c r="Y20" s="36">
        <f>SUMIFS(СВЦЭМ!$D$33:$D$776,СВЦЭМ!$A$33:$A$776,$A20,СВЦЭМ!$B$33:$B$776,Y$11)+'СЕТ СН'!$F$14+СВЦЭМ!$D$10+'СЕТ СН'!$F$8*'СЕТ СН'!$F$9-'СЕТ СН'!$F$26</f>
        <v>1005.22638717</v>
      </c>
    </row>
    <row r="21" spans="1:25" ht="15.75" x14ac:dyDescent="0.2">
      <c r="A21" s="35">
        <f t="shared" si="0"/>
        <v>43992</v>
      </c>
      <c r="B21" s="36">
        <f>SUMIFS(СВЦЭМ!$D$33:$D$776,СВЦЭМ!$A$33:$A$776,$A21,СВЦЭМ!$B$33:$B$776,B$11)+'СЕТ СН'!$F$14+СВЦЭМ!$D$10+'СЕТ СН'!$F$8*'СЕТ СН'!$F$9-'СЕТ СН'!$F$26</f>
        <v>1131.8506269300001</v>
      </c>
      <c r="C21" s="36">
        <f>SUMIFS(СВЦЭМ!$D$33:$D$776,СВЦЭМ!$A$33:$A$776,$A21,СВЦЭМ!$B$33:$B$776,C$11)+'СЕТ СН'!$F$14+СВЦЭМ!$D$10+'СЕТ СН'!$F$8*'СЕТ СН'!$F$9-'СЕТ СН'!$F$26</f>
        <v>1144.8987192899999</v>
      </c>
      <c r="D21" s="36">
        <f>SUMIFS(СВЦЭМ!$D$33:$D$776,СВЦЭМ!$A$33:$A$776,$A21,СВЦЭМ!$B$33:$B$776,D$11)+'СЕТ СН'!$F$14+СВЦЭМ!$D$10+'СЕТ СН'!$F$8*'СЕТ СН'!$F$9-'СЕТ СН'!$F$26</f>
        <v>1122.0707962500001</v>
      </c>
      <c r="E21" s="36">
        <f>SUMIFS(СВЦЭМ!$D$33:$D$776,СВЦЭМ!$A$33:$A$776,$A21,СВЦЭМ!$B$33:$B$776,E$11)+'СЕТ СН'!$F$14+СВЦЭМ!$D$10+'СЕТ СН'!$F$8*'СЕТ СН'!$F$9-'СЕТ СН'!$F$26</f>
        <v>1126.15473791</v>
      </c>
      <c r="F21" s="36">
        <f>SUMIFS(СВЦЭМ!$D$33:$D$776,СВЦЭМ!$A$33:$A$776,$A21,СВЦЭМ!$B$33:$B$776,F$11)+'СЕТ СН'!$F$14+СВЦЭМ!$D$10+'СЕТ СН'!$F$8*'СЕТ СН'!$F$9-'СЕТ СН'!$F$26</f>
        <v>1120.22253692</v>
      </c>
      <c r="G21" s="36">
        <f>SUMIFS(СВЦЭМ!$D$33:$D$776,СВЦЭМ!$A$33:$A$776,$A21,СВЦЭМ!$B$33:$B$776,G$11)+'СЕТ СН'!$F$14+СВЦЭМ!$D$10+'СЕТ СН'!$F$8*'СЕТ СН'!$F$9-'СЕТ СН'!$F$26</f>
        <v>1118.0277709700001</v>
      </c>
      <c r="H21" s="36">
        <f>SUMIFS(СВЦЭМ!$D$33:$D$776,СВЦЭМ!$A$33:$A$776,$A21,СВЦЭМ!$B$33:$B$776,H$11)+'СЕТ СН'!$F$14+СВЦЭМ!$D$10+'СЕТ СН'!$F$8*'СЕТ СН'!$F$9-'СЕТ СН'!$F$26</f>
        <v>1137.65025902</v>
      </c>
      <c r="I21" s="36">
        <f>SUMIFS(СВЦЭМ!$D$33:$D$776,СВЦЭМ!$A$33:$A$776,$A21,СВЦЭМ!$B$33:$B$776,I$11)+'СЕТ СН'!$F$14+СВЦЭМ!$D$10+'СЕТ СН'!$F$8*'СЕТ СН'!$F$9-'СЕТ СН'!$F$26</f>
        <v>1106.9935342900001</v>
      </c>
      <c r="J21" s="36">
        <f>SUMIFS(СВЦЭМ!$D$33:$D$776,СВЦЭМ!$A$33:$A$776,$A21,СВЦЭМ!$B$33:$B$776,J$11)+'СЕТ СН'!$F$14+СВЦЭМ!$D$10+'СЕТ СН'!$F$8*'СЕТ СН'!$F$9-'СЕТ СН'!$F$26</f>
        <v>1051.57030489</v>
      </c>
      <c r="K21" s="36">
        <f>SUMIFS(СВЦЭМ!$D$33:$D$776,СВЦЭМ!$A$33:$A$776,$A21,СВЦЭМ!$B$33:$B$776,K$11)+'СЕТ СН'!$F$14+СВЦЭМ!$D$10+'СЕТ СН'!$F$8*'СЕТ СН'!$F$9-'СЕТ СН'!$F$26</f>
        <v>962.04407450999997</v>
      </c>
      <c r="L21" s="36">
        <f>SUMIFS(СВЦЭМ!$D$33:$D$776,СВЦЭМ!$A$33:$A$776,$A21,СВЦЭМ!$B$33:$B$776,L$11)+'СЕТ СН'!$F$14+СВЦЭМ!$D$10+'СЕТ СН'!$F$8*'СЕТ СН'!$F$9-'СЕТ СН'!$F$26</f>
        <v>886.68365272999995</v>
      </c>
      <c r="M21" s="36">
        <f>SUMIFS(СВЦЭМ!$D$33:$D$776,СВЦЭМ!$A$33:$A$776,$A21,СВЦЭМ!$B$33:$B$776,M$11)+'СЕТ СН'!$F$14+СВЦЭМ!$D$10+'СЕТ СН'!$F$8*'СЕТ СН'!$F$9-'СЕТ СН'!$F$26</f>
        <v>897.26790583000002</v>
      </c>
      <c r="N21" s="36">
        <f>SUMIFS(СВЦЭМ!$D$33:$D$776,СВЦЭМ!$A$33:$A$776,$A21,СВЦЭМ!$B$33:$B$776,N$11)+'СЕТ СН'!$F$14+СВЦЭМ!$D$10+'СЕТ СН'!$F$8*'СЕТ СН'!$F$9-'СЕТ СН'!$F$26</f>
        <v>908.72519892000014</v>
      </c>
      <c r="O21" s="36">
        <f>SUMIFS(СВЦЭМ!$D$33:$D$776,СВЦЭМ!$A$33:$A$776,$A21,СВЦЭМ!$B$33:$B$776,O$11)+'СЕТ СН'!$F$14+СВЦЭМ!$D$10+'СЕТ СН'!$F$8*'СЕТ СН'!$F$9-'СЕТ СН'!$F$26</f>
        <v>906.52138702000002</v>
      </c>
      <c r="P21" s="36">
        <f>SUMIFS(СВЦЭМ!$D$33:$D$776,СВЦЭМ!$A$33:$A$776,$A21,СВЦЭМ!$B$33:$B$776,P$11)+'СЕТ СН'!$F$14+СВЦЭМ!$D$10+'СЕТ СН'!$F$8*'СЕТ СН'!$F$9-'СЕТ СН'!$F$26</f>
        <v>916.24378365000007</v>
      </c>
      <c r="Q21" s="36">
        <f>SUMIFS(СВЦЭМ!$D$33:$D$776,СВЦЭМ!$A$33:$A$776,$A21,СВЦЭМ!$B$33:$B$776,Q$11)+'СЕТ СН'!$F$14+СВЦЭМ!$D$10+'СЕТ СН'!$F$8*'СЕТ СН'!$F$9-'СЕТ СН'!$F$26</f>
        <v>924.36731884999995</v>
      </c>
      <c r="R21" s="36">
        <f>SUMIFS(СВЦЭМ!$D$33:$D$776,СВЦЭМ!$A$33:$A$776,$A21,СВЦЭМ!$B$33:$B$776,R$11)+'СЕТ СН'!$F$14+СВЦЭМ!$D$10+'СЕТ СН'!$F$8*'СЕТ СН'!$F$9-'СЕТ СН'!$F$26</f>
        <v>924.59500141000012</v>
      </c>
      <c r="S21" s="36">
        <f>SUMIFS(СВЦЭМ!$D$33:$D$776,СВЦЭМ!$A$33:$A$776,$A21,СВЦЭМ!$B$33:$B$776,S$11)+'СЕТ СН'!$F$14+СВЦЭМ!$D$10+'СЕТ СН'!$F$8*'СЕТ СН'!$F$9-'СЕТ СН'!$F$26</f>
        <v>929.57578624999996</v>
      </c>
      <c r="T21" s="36">
        <f>SUMIFS(СВЦЭМ!$D$33:$D$776,СВЦЭМ!$A$33:$A$776,$A21,СВЦЭМ!$B$33:$B$776,T$11)+'СЕТ СН'!$F$14+СВЦЭМ!$D$10+'СЕТ СН'!$F$8*'СЕТ СН'!$F$9-'СЕТ СН'!$F$26</f>
        <v>924.28047842000001</v>
      </c>
      <c r="U21" s="36">
        <f>SUMIFS(СВЦЭМ!$D$33:$D$776,СВЦЭМ!$A$33:$A$776,$A21,СВЦЭМ!$B$33:$B$776,U$11)+'СЕТ СН'!$F$14+СВЦЭМ!$D$10+'СЕТ СН'!$F$8*'СЕТ СН'!$F$9-'СЕТ СН'!$F$26</f>
        <v>912.30711754000004</v>
      </c>
      <c r="V21" s="36">
        <f>SUMIFS(СВЦЭМ!$D$33:$D$776,СВЦЭМ!$A$33:$A$776,$A21,СВЦЭМ!$B$33:$B$776,V$11)+'СЕТ СН'!$F$14+СВЦЭМ!$D$10+'СЕТ СН'!$F$8*'СЕТ СН'!$F$9-'СЕТ СН'!$F$26</f>
        <v>907.23104678999994</v>
      </c>
      <c r="W21" s="36">
        <f>SUMIFS(СВЦЭМ!$D$33:$D$776,СВЦЭМ!$A$33:$A$776,$A21,СВЦЭМ!$B$33:$B$776,W$11)+'СЕТ СН'!$F$14+СВЦЭМ!$D$10+'СЕТ СН'!$F$8*'СЕТ СН'!$F$9-'СЕТ СН'!$F$26</f>
        <v>909.42153531000008</v>
      </c>
      <c r="X21" s="36">
        <f>SUMIFS(СВЦЭМ!$D$33:$D$776,СВЦЭМ!$A$33:$A$776,$A21,СВЦЭМ!$B$33:$B$776,X$11)+'СЕТ СН'!$F$14+СВЦЭМ!$D$10+'СЕТ СН'!$F$8*'СЕТ СН'!$F$9-'СЕТ СН'!$F$26</f>
        <v>950.99419128</v>
      </c>
      <c r="Y21" s="36">
        <f>SUMIFS(СВЦЭМ!$D$33:$D$776,СВЦЭМ!$A$33:$A$776,$A21,СВЦЭМ!$B$33:$B$776,Y$11)+'СЕТ СН'!$F$14+СВЦЭМ!$D$10+'СЕТ СН'!$F$8*'СЕТ СН'!$F$9-'СЕТ СН'!$F$26</f>
        <v>1050.2205249900001</v>
      </c>
    </row>
    <row r="22" spans="1:25" ht="15.75" x14ac:dyDescent="0.2">
      <c r="A22" s="35">
        <f t="shared" si="0"/>
        <v>43993</v>
      </c>
      <c r="B22" s="36">
        <f>SUMIFS(СВЦЭМ!$D$33:$D$776,СВЦЭМ!$A$33:$A$776,$A22,СВЦЭМ!$B$33:$B$776,B$11)+'СЕТ СН'!$F$14+СВЦЭМ!$D$10+'СЕТ СН'!$F$8*'СЕТ СН'!$F$9-'СЕТ СН'!$F$26</f>
        <v>1165.13532171</v>
      </c>
      <c r="C22" s="36">
        <f>SUMIFS(СВЦЭМ!$D$33:$D$776,СВЦЭМ!$A$33:$A$776,$A22,СВЦЭМ!$B$33:$B$776,C$11)+'СЕТ СН'!$F$14+СВЦЭМ!$D$10+'СЕТ СН'!$F$8*'СЕТ СН'!$F$9-'СЕТ СН'!$F$26</f>
        <v>1134.3714077</v>
      </c>
      <c r="D22" s="36">
        <f>SUMIFS(СВЦЭМ!$D$33:$D$776,СВЦЭМ!$A$33:$A$776,$A22,СВЦЭМ!$B$33:$B$776,D$11)+'СЕТ СН'!$F$14+СВЦЭМ!$D$10+'СЕТ СН'!$F$8*'СЕТ СН'!$F$9-'СЕТ СН'!$F$26</f>
        <v>1111.9026038500001</v>
      </c>
      <c r="E22" s="36">
        <f>SUMIFS(СВЦЭМ!$D$33:$D$776,СВЦЭМ!$A$33:$A$776,$A22,СВЦЭМ!$B$33:$B$776,E$11)+'СЕТ СН'!$F$14+СВЦЭМ!$D$10+'СЕТ СН'!$F$8*'СЕТ СН'!$F$9-'СЕТ СН'!$F$26</f>
        <v>1117.6148485900001</v>
      </c>
      <c r="F22" s="36">
        <f>SUMIFS(СВЦЭМ!$D$33:$D$776,СВЦЭМ!$A$33:$A$776,$A22,СВЦЭМ!$B$33:$B$776,F$11)+'СЕТ СН'!$F$14+СВЦЭМ!$D$10+'СЕТ СН'!$F$8*'СЕТ СН'!$F$9-'СЕТ СН'!$F$26</f>
        <v>1109.40866938</v>
      </c>
      <c r="G22" s="36">
        <f>SUMIFS(СВЦЭМ!$D$33:$D$776,СВЦЭМ!$A$33:$A$776,$A22,СВЦЭМ!$B$33:$B$776,G$11)+'СЕТ СН'!$F$14+СВЦЭМ!$D$10+'СЕТ СН'!$F$8*'СЕТ СН'!$F$9-'СЕТ СН'!$F$26</f>
        <v>1115.5942893700001</v>
      </c>
      <c r="H22" s="36">
        <f>SUMIFS(СВЦЭМ!$D$33:$D$776,СВЦЭМ!$A$33:$A$776,$A22,СВЦЭМ!$B$33:$B$776,H$11)+'СЕТ СН'!$F$14+СВЦЭМ!$D$10+'СЕТ СН'!$F$8*'СЕТ СН'!$F$9-'СЕТ СН'!$F$26</f>
        <v>1133.42788627</v>
      </c>
      <c r="I22" s="36">
        <f>SUMIFS(СВЦЭМ!$D$33:$D$776,СВЦЭМ!$A$33:$A$776,$A22,СВЦЭМ!$B$33:$B$776,I$11)+'СЕТ СН'!$F$14+СВЦЭМ!$D$10+'СЕТ СН'!$F$8*'СЕТ СН'!$F$9-'СЕТ СН'!$F$26</f>
        <v>1152.36849555</v>
      </c>
      <c r="J22" s="36">
        <f>SUMIFS(СВЦЭМ!$D$33:$D$776,СВЦЭМ!$A$33:$A$776,$A22,СВЦЭМ!$B$33:$B$776,J$11)+'СЕТ СН'!$F$14+СВЦЭМ!$D$10+'СЕТ СН'!$F$8*'СЕТ СН'!$F$9-'СЕТ СН'!$F$26</f>
        <v>1084.4480044900001</v>
      </c>
      <c r="K22" s="36">
        <f>SUMIFS(СВЦЭМ!$D$33:$D$776,СВЦЭМ!$A$33:$A$776,$A22,СВЦЭМ!$B$33:$B$776,K$11)+'СЕТ СН'!$F$14+СВЦЭМ!$D$10+'СЕТ СН'!$F$8*'СЕТ СН'!$F$9-'СЕТ СН'!$F$26</f>
        <v>994.24564888000009</v>
      </c>
      <c r="L22" s="36">
        <f>SUMIFS(СВЦЭМ!$D$33:$D$776,СВЦЭМ!$A$33:$A$776,$A22,СВЦЭМ!$B$33:$B$776,L$11)+'СЕТ СН'!$F$14+СВЦЭМ!$D$10+'СЕТ СН'!$F$8*'СЕТ СН'!$F$9-'СЕТ СН'!$F$26</f>
        <v>929.14932537000004</v>
      </c>
      <c r="M22" s="36">
        <f>SUMIFS(СВЦЭМ!$D$33:$D$776,СВЦЭМ!$A$33:$A$776,$A22,СВЦЭМ!$B$33:$B$776,M$11)+'СЕТ СН'!$F$14+СВЦЭМ!$D$10+'СЕТ СН'!$F$8*'СЕТ СН'!$F$9-'СЕТ СН'!$F$26</f>
        <v>924.38885110000001</v>
      </c>
      <c r="N22" s="36">
        <f>SUMIFS(СВЦЭМ!$D$33:$D$776,СВЦЭМ!$A$33:$A$776,$A22,СВЦЭМ!$B$33:$B$776,N$11)+'СЕТ СН'!$F$14+СВЦЭМ!$D$10+'СЕТ СН'!$F$8*'СЕТ СН'!$F$9-'СЕТ СН'!$F$26</f>
        <v>922.60821671000008</v>
      </c>
      <c r="O22" s="36">
        <f>SUMIFS(СВЦЭМ!$D$33:$D$776,СВЦЭМ!$A$33:$A$776,$A22,СВЦЭМ!$B$33:$B$776,O$11)+'СЕТ СН'!$F$14+СВЦЭМ!$D$10+'СЕТ СН'!$F$8*'СЕТ СН'!$F$9-'СЕТ СН'!$F$26</f>
        <v>929.23447931999999</v>
      </c>
      <c r="P22" s="36">
        <f>SUMIFS(СВЦЭМ!$D$33:$D$776,СВЦЭМ!$A$33:$A$776,$A22,СВЦЭМ!$B$33:$B$776,P$11)+'СЕТ СН'!$F$14+СВЦЭМ!$D$10+'СЕТ СН'!$F$8*'СЕТ СН'!$F$9-'СЕТ СН'!$F$26</f>
        <v>937.68184096000005</v>
      </c>
      <c r="Q22" s="36">
        <f>SUMIFS(СВЦЭМ!$D$33:$D$776,СВЦЭМ!$A$33:$A$776,$A22,СВЦЭМ!$B$33:$B$776,Q$11)+'СЕТ СН'!$F$14+СВЦЭМ!$D$10+'СЕТ СН'!$F$8*'СЕТ СН'!$F$9-'СЕТ СН'!$F$26</f>
        <v>929.05444998000007</v>
      </c>
      <c r="R22" s="36">
        <f>SUMIFS(СВЦЭМ!$D$33:$D$776,СВЦЭМ!$A$33:$A$776,$A22,СВЦЭМ!$B$33:$B$776,R$11)+'СЕТ СН'!$F$14+СВЦЭМ!$D$10+'СЕТ СН'!$F$8*'СЕТ СН'!$F$9-'СЕТ СН'!$F$26</f>
        <v>929.12269545999993</v>
      </c>
      <c r="S22" s="36">
        <f>SUMIFS(СВЦЭМ!$D$33:$D$776,СВЦЭМ!$A$33:$A$776,$A22,СВЦЭМ!$B$33:$B$776,S$11)+'СЕТ СН'!$F$14+СВЦЭМ!$D$10+'СЕТ СН'!$F$8*'СЕТ СН'!$F$9-'СЕТ СН'!$F$26</f>
        <v>926.98944617000006</v>
      </c>
      <c r="T22" s="36">
        <f>SUMIFS(СВЦЭМ!$D$33:$D$776,СВЦЭМ!$A$33:$A$776,$A22,СВЦЭМ!$B$33:$B$776,T$11)+'СЕТ СН'!$F$14+СВЦЭМ!$D$10+'СЕТ СН'!$F$8*'СЕТ СН'!$F$9-'СЕТ СН'!$F$26</f>
        <v>930.87003124000012</v>
      </c>
      <c r="U22" s="36">
        <f>SUMIFS(СВЦЭМ!$D$33:$D$776,СВЦЭМ!$A$33:$A$776,$A22,СВЦЭМ!$B$33:$B$776,U$11)+'СЕТ СН'!$F$14+СВЦЭМ!$D$10+'СЕТ СН'!$F$8*'СЕТ СН'!$F$9-'СЕТ СН'!$F$26</f>
        <v>919.90248708000013</v>
      </c>
      <c r="V22" s="36">
        <f>SUMIFS(СВЦЭМ!$D$33:$D$776,СВЦЭМ!$A$33:$A$776,$A22,СВЦЭМ!$B$33:$B$776,V$11)+'СЕТ СН'!$F$14+СВЦЭМ!$D$10+'СЕТ СН'!$F$8*'СЕТ СН'!$F$9-'СЕТ СН'!$F$26</f>
        <v>907.63523091000002</v>
      </c>
      <c r="W22" s="36">
        <f>SUMIFS(СВЦЭМ!$D$33:$D$776,СВЦЭМ!$A$33:$A$776,$A22,СВЦЭМ!$B$33:$B$776,W$11)+'СЕТ СН'!$F$14+СВЦЭМ!$D$10+'СЕТ СН'!$F$8*'СЕТ СН'!$F$9-'СЕТ СН'!$F$26</f>
        <v>894.08813497999995</v>
      </c>
      <c r="X22" s="36">
        <f>SUMIFS(СВЦЭМ!$D$33:$D$776,СВЦЭМ!$A$33:$A$776,$A22,СВЦЭМ!$B$33:$B$776,X$11)+'СЕТ СН'!$F$14+СВЦЭМ!$D$10+'СЕТ СН'!$F$8*'СЕТ СН'!$F$9-'СЕТ СН'!$F$26</f>
        <v>933.82417458999998</v>
      </c>
      <c r="Y22" s="36">
        <f>SUMIFS(СВЦЭМ!$D$33:$D$776,СВЦЭМ!$A$33:$A$776,$A22,СВЦЭМ!$B$33:$B$776,Y$11)+'СЕТ СН'!$F$14+СВЦЭМ!$D$10+'СЕТ СН'!$F$8*'СЕТ СН'!$F$9-'СЕТ СН'!$F$26</f>
        <v>1032.5451909999999</v>
      </c>
    </row>
    <row r="23" spans="1:25" ht="15.75" x14ac:dyDescent="0.2">
      <c r="A23" s="35">
        <f t="shared" si="0"/>
        <v>43994</v>
      </c>
      <c r="B23" s="36">
        <f>SUMIFS(СВЦЭМ!$D$33:$D$776,СВЦЭМ!$A$33:$A$776,$A23,СВЦЭМ!$B$33:$B$776,B$11)+'СЕТ СН'!$F$14+СВЦЭМ!$D$10+'СЕТ СН'!$F$8*'СЕТ СН'!$F$9-'СЕТ СН'!$F$26</f>
        <v>1095.9334255000001</v>
      </c>
      <c r="C23" s="36">
        <f>SUMIFS(СВЦЭМ!$D$33:$D$776,СВЦЭМ!$A$33:$A$776,$A23,СВЦЭМ!$B$33:$B$776,C$11)+'СЕТ СН'!$F$14+СВЦЭМ!$D$10+'СЕТ СН'!$F$8*'СЕТ СН'!$F$9-'СЕТ СН'!$F$26</f>
        <v>1148.66284621</v>
      </c>
      <c r="D23" s="36">
        <f>SUMIFS(СВЦЭМ!$D$33:$D$776,СВЦЭМ!$A$33:$A$776,$A23,СВЦЭМ!$B$33:$B$776,D$11)+'СЕТ СН'!$F$14+СВЦЭМ!$D$10+'СЕТ СН'!$F$8*'СЕТ СН'!$F$9-'СЕТ СН'!$F$26</f>
        <v>1145.5847487799999</v>
      </c>
      <c r="E23" s="36">
        <f>SUMIFS(СВЦЭМ!$D$33:$D$776,СВЦЭМ!$A$33:$A$776,$A23,СВЦЭМ!$B$33:$B$776,E$11)+'СЕТ СН'!$F$14+СВЦЭМ!$D$10+'СЕТ СН'!$F$8*'СЕТ СН'!$F$9-'СЕТ СН'!$F$26</f>
        <v>1128.6967166700001</v>
      </c>
      <c r="F23" s="36">
        <f>SUMIFS(СВЦЭМ!$D$33:$D$776,СВЦЭМ!$A$33:$A$776,$A23,СВЦЭМ!$B$33:$B$776,F$11)+'СЕТ СН'!$F$14+СВЦЭМ!$D$10+'СЕТ СН'!$F$8*'СЕТ СН'!$F$9-'СЕТ СН'!$F$26</f>
        <v>1121.2524663900001</v>
      </c>
      <c r="G23" s="36">
        <f>SUMIFS(СВЦЭМ!$D$33:$D$776,СВЦЭМ!$A$33:$A$776,$A23,СВЦЭМ!$B$33:$B$776,G$11)+'СЕТ СН'!$F$14+СВЦЭМ!$D$10+'СЕТ СН'!$F$8*'СЕТ СН'!$F$9-'СЕТ СН'!$F$26</f>
        <v>1131.50644216</v>
      </c>
      <c r="H23" s="36">
        <f>SUMIFS(СВЦЭМ!$D$33:$D$776,СВЦЭМ!$A$33:$A$776,$A23,СВЦЭМ!$B$33:$B$776,H$11)+'СЕТ СН'!$F$14+СВЦЭМ!$D$10+'СЕТ СН'!$F$8*'СЕТ СН'!$F$9-'СЕТ СН'!$F$26</f>
        <v>1146.18273746</v>
      </c>
      <c r="I23" s="36">
        <f>SUMIFS(СВЦЭМ!$D$33:$D$776,СВЦЭМ!$A$33:$A$776,$A23,СВЦЭМ!$B$33:$B$776,I$11)+'СЕТ СН'!$F$14+СВЦЭМ!$D$10+'СЕТ СН'!$F$8*'СЕТ СН'!$F$9-'СЕТ СН'!$F$26</f>
        <v>1122.25129143</v>
      </c>
      <c r="J23" s="36">
        <f>SUMIFS(СВЦЭМ!$D$33:$D$776,СВЦЭМ!$A$33:$A$776,$A23,СВЦЭМ!$B$33:$B$776,J$11)+'СЕТ СН'!$F$14+СВЦЭМ!$D$10+'СЕТ СН'!$F$8*'СЕТ СН'!$F$9-'СЕТ СН'!$F$26</f>
        <v>1060.93164391</v>
      </c>
      <c r="K23" s="36">
        <f>SUMIFS(СВЦЭМ!$D$33:$D$776,СВЦЭМ!$A$33:$A$776,$A23,СВЦЭМ!$B$33:$B$776,K$11)+'СЕТ СН'!$F$14+СВЦЭМ!$D$10+'СЕТ СН'!$F$8*'СЕТ СН'!$F$9-'СЕТ СН'!$F$26</f>
        <v>949.89121012999999</v>
      </c>
      <c r="L23" s="36">
        <f>SUMIFS(СВЦЭМ!$D$33:$D$776,СВЦЭМ!$A$33:$A$776,$A23,СВЦЭМ!$B$33:$B$776,L$11)+'СЕТ СН'!$F$14+СВЦЭМ!$D$10+'СЕТ СН'!$F$8*'СЕТ СН'!$F$9-'СЕТ СН'!$F$26</f>
        <v>883.67172813999991</v>
      </c>
      <c r="M23" s="36">
        <f>SUMIFS(СВЦЭМ!$D$33:$D$776,СВЦЭМ!$A$33:$A$776,$A23,СВЦЭМ!$B$33:$B$776,M$11)+'СЕТ СН'!$F$14+СВЦЭМ!$D$10+'СЕТ СН'!$F$8*'СЕТ СН'!$F$9-'СЕТ СН'!$F$26</f>
        <v>878.88311776</v>
      </c>
      <c r="N23" s="36">
        <f>SUMIFS(СВЦЭМ!$D$33:$D$776,СВЦЭМ!$A$33:$A$776,$A23,СВЦЭМ!$B$33:$B$776,N$11)+'СЕТ СН'!$F$14+СВЦЭМ!$D$10+'СЕТ СН'!$F$8*'СЕТ СН'!$F$9-'СЕТ СН'!$F$26</f>
        <v>902.65170048000004</v>
      </c>
      <c r="O23" s="36">
        <f>SUMIFS(СВЦЭМ!$D$33:$D$776,СВЦЭМ!$A$33:$A$776,$A23,СВЦЭМ!$B$33:$B$776,O$11)+'СЕТ СН'!$F$14+СВЦЭМ!$D$10+'СЕТ СН'!$F$8*'СЕТ СН'!$F$9-'СЕТ СН'!$F$26</f>
        <v>913.59584184000005</v>
      </c>
      <c r="P23" s="36">
        <f>SUMIFS(СВЦЭМ!$D$33:$D$776,СВЦЭМ!$A$33:$A$776,$A23,СВЦЭМ!$B$33:$B$776,P$11)+'СЕТ СН'!$F$14+СВЦЭМ!$D$10+'СЕТ СН'!$F$8*'СЕТ СН'!$F$9-'СЕТ СН'!$F$26</f>
        <v>917.61820624000006</v>
      </c>
      <c r="Q23" s="36">
        <f>SUMIFS(СВЦЭМ!$D$33:$D$776,СВЦЭМ!$A$33:$A$776,$A23,СВЦЭМ!$B$33:$B$776,Q$11)+'СЕТ СН'!$F$14+СВЦЭМ!$D$10+'СЕТ СН'!$F$8*'СЕТ СН'!$F$9-'СЕТ СН'!$F$26</f>
        <v>904.30463585000007</v>
      </c>
      <c r="R23" s="36">
        <f>SUMIFS(СВЦЭМ!$D$33:$D$776,СВЦЭМ!$A$33:$A$776,$A23,СВЦЭМ!$B$33:$B$776,R$11)+'СЕТ СН'!$F$14+СВЦЭМ!$D$10+'СЕТ СН'!$F$8*'СЕТ СН'!$F$9-'СЕТ СН'!$F$26</f>
        <v>899.93167173999996</v>
      </c>
      <c r="S23" s="36">
        <f>SUMIFS(СВЦЭМ!$D$33:$D$776,СВЦЭМ!$A$33:$A$776,$A23,СВЦЭМ!$B$33:$B$776,S$11)+'СЕТ СН'!$F$14+СВЦЭМ!$D$10+'СЕТ СН'!$F$8*'СЕТ СН'!$F$9-'СЕТ СН'!$F$26</f>
        <v>904.34397097999999</v>
      </c>
      <c r="T23" s="36">
        <f>SUMIFS(СВЦЭМ!$D$33:$D$776,СВЦЭМ!$A$33:$A$776,$A23,СВЦЭМ!$B$33:$B$776,T$11)+'СЕТ СН'!$F$14+СВЦЭМ!$D$10+'СЕТ СН'!$F$8*'СЕТ СН'!$F$9-'СЕТ СН'!$F$26</f>
        <v>915.44236733999992</v>
      </c>
      <c r="U23" s="36">
        <f>SUMIFS(СВЦЭМ!$D$33:$D$776,СВЦЭМ!$A$33:$A$776,$A23,СВЦЭМ!$B$33:$B$776,U$11)+'СЕТ СН'!$F$14+СВЦЭМ!$D$10+'СЕТ СН'!$F$8*'СЕТ СН'!$F$9-'СЕТ СН'!$F$26</f>
        <v>906.89427479000005</v>
      </c>
      <c r="V23" s="36">
        <f>SUMIFS(СВЦЭМ!$D$33:$D$776,СВЦЭМ!$A$33:$A$776,$A23,СВЦЭМ!$B$33:$B$776,V$11)+'СЕТ СН'!$F$14+СВЦЭМ!$D$10+'СЕТ СН'!$F$8*'СЕТ СН'!$F$9-'СЕТ СН'!$F$26</f>
        <v>889.5735433100001</v>
      </c>
      <c r="W23" s="36">
        <f>SUMIFS(СВЦЭМ!$D$33:$D$776,СВЦЭМ!$A$33:$A$776,$A23,СВЦЭМ!$B$33:$B$776,W$11)+'СЕТ СН'!$F$14+СВЦЭМ!$D$10+'СЕТ СН'!$F$8*'СЕТ СН'!$F$9-'СЕТ СН'!$F$26</f>
        <v>876.44563635000009</v>
      </c>
      <c r="X23" s="36">
        <f>SUMIFS(СВЦЭМ!$D$33:$D$776,СВЦЭМ!$A$33:$A$776,$A23,СВЦЭМ!$B$33:$B$776,X$11)+'СЕТ СН'!$F$14+СВЦЭМ!$D$10+'СЕТ СН'!$F$8*'СЕТ СН'!$F$9-'СЕТ СН'!$F$26</f>
        <v>913.57191323000006</v>
      </c>
      <c r="Y23" s="36">
        <f>SUMIFS(СВЦЭМ!$D$33:$D$776,СВЦЭМ!$A$33:$A$776,$A23,СВЦЭМ!$B$33:$B$776,Y$11)+'СЕТ СН'!$F$14+СВЦЭМ!$D$10+'СЕТ СН'!$F$8*'СЕТ СН'!$F$9-'СЕТ СН'!$F$26</f>
        <v>1018.8392614500001</v>
      </c>
    </row>
    <row r="24" spans="1:25" ht="15.75" x14ac:dyDescent="0.2">
      <c r="A24" s="35">
        <f t="shared" si="0"/>
        <v>43995</v>
      </c>
      <c r="B24" s="36">
        <f>SUMIFS(СВЦЭМ!$D$33:$D$776,СВЦЭМ!$A$33:$A$776,$A24,СВЦЭМ!$B$33:$B$776,B$11)+'СЕТ СН'!$F$14+СВЦЭМ!$D$10+'СЕТ СН'!$F$8*'СЕТ СН'!$F$9-'СЕТ СН'!$F$26</f>
        <v>1052.26858223</v>
      </c>
      <c r="C24" s="36">
        <f>SUMIFS(СВЦЭМ!$D$33:$D$776,СВЦЭМ!$A$33:$A$776,$A24,СВЦЭМ!$B$33:$B$776,C$11)+'СЕТ СН'!$F$14+СВЦЭМ!$D$10+'СЕТ СН'!$F$8*'СЕТ СН'!$F$9-'СЕТ СН'!$F$26</f>
        <v>1076.29487963</v>
      </c>
      <c r="D24" s="36">
        <f>SUMIFS(СВЦЭМ!$D$33:$D$776,СВЦЭМ!$A$33:$A$776,$A24,СВЦЭМ!$B$33:$B$776,D$11)+'СЕТ СН'!$F$14+СВЦЭМ!$D$10+'СЕТ СН'!$F$8*'СЕТ СН'!$F$9-'СЕТ СН'!$F$26</f>
        <v>1101.01811041</v>
      </c>
      <c r="E24" s="36">
        <f>SUMIFS(СВЦЭМ!$D$33:$D$776,СВЦЭМ!$A$33:$A$776,$A24,СВЦЭМ!$B$33:$B$776,E$11)+'СЕТ СН'!$F$14+СВЦЭМ!$D$10+'СЕТ СН'!$F$8*'СЕТ СН'!$F$9-'СЕТ СН'!$F$26</f>
        <v>1118.2205527400001</v>
      </c>
      <c r="F24" s="36">
        <f>SUMIFS(СВЦЭМ!$D$33:$D$776,СВЦЭМ!$A$33:$A$776,$A24,СВЦЭМ!$B$33:$B$776,F$11)+'СЕТ СН'!$F$14+СВЦЭМ!$D$10+'СЕТ СН'!$F$8*'СЕТ СН'!$F$9-'СЕТ СН'!$F$26</f>
        <v>1118.43076935</v>
      </c>
      <c r="G24" s="36">
        <f>SUMIFS(СВЦЭМ!$D$33:$D$776,СВЦЭМ!$A$33:$A$776,$A24,СВЦЭМ!$B$33:$B$776,G$11)+'СЕТ СН'!$F$14+СВЦЭМ!$D$10+'СЕТ СН'!$F$8*'СЕТ СН'!$F$9-'СЕТ СН'!$F$26</f>
        <v>1109.90278117</v>
      </c>
      <c r="H24" s="36">
        <f>SUMIFS(СВЦЭМ!$D$33:$D$776,СВЦЭМ!$A$33:$A$776,$A24,СВЦЭМ!$B$33:$B$776,H$11)+'СЕТ СН'!$F$14+СВЦЭМ!$D$10+'СЕТ СН'!$F$8*'СЕТ СН'!$F$9-'СЕТ СН'!$F$26</f>
        <v>1098.4922641800001</v>
      </c>
      <c r="I24" s="36">
        <f>SUMIFS(СВЦЭМ!$D$33:$D$776,СВЦЭМ!$A$33:$A$776,$A24,СВЦЭМ!$B$33:$B$776,I$11)+'СЕТ СН'!$F$14+СВЦЭМ!$D$10+'СЕТ СН'!$F$8*'СЕТ СН'!$F$9-'СЕТ СН'!$F$26</f>
        <v>1066.1128269200001</v>
      </c>
      <c r="J24" s="36">
        <f>SUMIFS(СВЦЭМ!$D$33:$D$776,СВЦЭМ!$A$33:$A$776,$A24,СВЦЭМ!$B$33:$B$776,J$11)+'СЕТ СН'!$F$14+СВЦЭМ!$D$10+'СЕТ СН'!$F$8*'СЕТ СН'!$F$9-'СЕТ СН'!$F$26</f>
        <v>1013.0984798100001</v>
      </c>
      <c r="K24" s="36">
        <f>SUMIFS(СВЦЭМ!$D$33:$D$776,СВЦЭМ!$A$33:$A$776,$A24,СВЦЭМ!$B$33:$B$776,K$11)+'СЕТ СН'!$F$14+СВЦЭМ!$D$10+'СЕТ СН'!$F$8*'СЕТ СН'!$F$9-'СЕТ СН'!$F$26</f>
        <v>939.80808058999992</v>
      </c>
      <c r="L24" s="36">
        <f>SUMIFS(СВЦЭМ!$D$33:$D$776,СВЦЭМ!$A$33:$A$776,$A24,СВЦЭМ!$B$33:$B$776,L$11)+'СЕТ СН'!$F$14+СВЦЭМ!$D$10+'СЕТ СН'!$F$8*'СЕТ СН'!$F$9-'СЕТ СН'!$F$26</f>
        <v>879.92703331999996</v>
      </c>
      <c r="M24" s="36">
        <f>SUMIFS(СВЦЭМ!$D$33:$D$776,СВЦЭМ!$A$33:$A$776,$A24,СВЦЭМ!$B$33:$B$776,M$11)+'СЕТ СН'!$F$14+СВЦЭМ!$D$10+'СЕТ СН'!$F$8*'СЕТ СН'!$F$9-'СЕТ СН'!$F$26</f>
        <v>883.4144843900001</v>
      </c>
      <c r="N24" s="36">
        <f>SUMIFS(СВЦЭМ!$D$33:$D$776,СВЦЭМ!$A$33:$A$776,$A24,СВЦЭМ!$B$33:$B$776,N$11)+'СЕТ СН'!$F$14+СВЦЭМ!$D$10+'СЕТ СН'!$F$8*'СЕТ СН'!$F$9-'СЕТ СН'!$F$26</f>
        <v>888.37001835000001</v>
      </c>
      <c r="O24" s="36">
        <f>SUMIFS(СВЦЭМ!$D$33:$D$776,СВЦЭМ!$A$33:$A$776,$A24,СВЦЭМ!$B$33:$B$776,O$11)+'СЕТ СН'!$F$14+СВЦЭМ!$D$10+'СЕТ СН'!$F$8*'СЕТ СН'!$F$9-'СЕТ СН'!$F$26</f>
        <v>895.85069202</v>
      </c>
      <c r="P24" s="36">
        <f>SUMIFS(СВЦЭМ!$D$33:$D$776,СВЦЭМ!$A$33:$A$776,$A24,СВЦЭМ!$B$33:$B$776,P$11)+'СЕТ СН'!$F$14+СВЦЭМ!$D$10+'СЕТ СН'!$F$8*'СЕТ СН'!$F$9-'СЕТ СН'!$F$26</f>
        <v>901.78343268000003</v>
      </c>
      <c r="Q24" s="36">
        <f>SUMIFS(СВЦЭМ!$D$33:$D$776,СВЦЭМ!$A$33:$A$776,$A24,СВЦЭМ!$B$33:$B$776,Q$11)+'СЕТ СН'!$F$14+СВЦЭМ!$D$10+'СЕТ СН'!$F$8*'СЕТ СН'!$F$9-'СЕТ СН'!$F$26</f>
        <v>887.20319924</v>
      </c>
      <c r="R24" s="36">
        <f>SUMIFS(СВЦЭМ!$D$33:$D$776,СВЦЭМ!$A$33:$A$776,$A24,СВЦЭМ!$B$33:$B$776,R$11)+'СЕТ СН'!$F$14+СВЦЭМ!$D$10+'СЕТ СН'!$F$8*'СЕТ СН'!$F$9-'СЕТ СН'!$F$26</f>
        <v>884.31163917000003</v>
      </c>
      <c r="S24" s="36">
        <f>SUMIFS(СВЦЭМ!$D$33:$D$776,СВЦЭМ!$A$33:$A$776,$A24,СВЦЭМ!$B$33:$B$776,S$11)+'СЕТ СН'!$F$14+СВЦЭМ!$D$10+'СЕТ СН'!$F$8*'СЕТ СН'!$F$9-'СЕТ СН'!$F$26</f>
        <v>892.1842595600001</v>
      </c>
      <c r="T24" s="36">
        <f>SUMIFS(СВЦЭМ!$D$33:$D$776,СВЦЭМ!$A$33:$A$776,$A24,СВЦЭМ!$B$33:$B$776,T$11)+'СЕТ СН'!$F$14+СВЦЭМ!$D$10+'СЕТ СН'!$F$8*'СЕТ СН'!$F$9-'СЕТ СН'!$F$26</f>
        <v>899.46853998000006</v>
      </c>
      <c r="U24" s="36">
        <f>SUMIFS(СВЦЭМ!$D$33:$D$776,СВЦЭМ!$A$33:$A$776,$A24,СВЦЭМ!$B$33:$B$776,U$11)+'СЕТ СН'!$F$14+СВЦЭМ!$D$10+'СЕТ СН'!$F$8*'СЕТ СН'!$F$9-'СЕТ СН'!$F$26</f>
        <v>894.30169575000014</v>
      </c>
      <c r="V24" s="36">
        <f>SUMIFS(СВЦЭМ!$D$33:$D$776,СВЦЭМ!$A$33:$A$776,$A24,СВЦЭМ!$B$33:$B$776,V$11)+'СЕТ СН'!$F$14+СВЦЭМ!$D$10+'СЕТ СН'!$F$8*'СЕТ СН'!$F$9-'СЕТ СН'!$F$26</f>
        <v>891.43341491000001</v>
      </c>
      <c r="W24" s="36">
        <f>SUMIFS(СВЦЭМ!$D$33:$D$776,СВЦЭМ!$A$33:$A$776,$A24,СВЦЭМ!$B$33:$B$776,W$11)+'СЕТ СН'!$F$14+СВЦЭМ!$D$10+'СЕТ СН'!$F$8*'СЕТ СН'!$F$9-'СЕТ СН'!$F$26</f>
        <v>877.24922999</v>
      </c>
      <c r="X24" s="36">
        <f>SUMIFS(СВЦЭМ!$D$33:$D$776,СВЦЭМ!$A$33:$A$776,$A24,СВЦЭМ!$B$33:$B$776,X$11)+'СЕТ СН'!$F$14+СВЦЭМ!$D$10+'СЕТ СН'!$F$8*'СЕТ СН'!$F$9-'СЕТ СН'!$F$26</f>
        <v>898.57717475999993</v>
      </c>
      <c r="Y24" s="36">
        <f>SUMIFS(СВЦЭМ!$D$33:$D$776,СВЦЭМ!$A$33:$A$776,$A24,СВЦЭМ!$B$33:$B$776,Y$11)+'СЕТ СН'!$F$14+СВЦЭМ!$D$10+'СЕТ СН'!$F$8*'СЕТ СН'!$F$9-'СЕТ СН'!$F$26</f>
        <v>989.65304594000008</v>
      </c>
    </row>
    <row r="25" spans="1:25" ht="15.75" x14ac:dyDescent="0.2">
      <c r="A25" s="35">
        <f t="shared" si="0"/>
        <v>43996</v>
      </c>
      <c r="B25" s="36">
        <f>SUMIFS(СВЦЭМ!$D$33:$D$776,СВЦЭМ!$A$33:$A$776,$A25,СВЦЭМ!$B$33:$B$776,B$11)+'СЕТ СН'!$F$14+СВЦЭМ!$D$10+'СЕТ СН'!$F$8*'СЕТ СН'!$F$9-'СЕТ СН'!$F$26</f>
        <v>1098.78719497</v>
      </c>
      <c r="C25" s="36">
        <f>SUMIFS(СВЦЭМ!$D$33:$D$776,СВЦЭМ!$A$33:$A$776,$A25,СВЦЭМ!$B$33:$B$776,C$11)+'СЕТ СН'!$F$14+СВЦЭМ!$D$10+'СЕТ СН'!$F$8*'СЕТ СН'!$F$9-'СЕТ СН'!$F$26</f>
        <v>1126.5563842000001</v>
      </c>
      <c r="D25" s="36">
        <f>SUMIFS(СВЦЭМ!$D$33:$D$776,СВЦЭМ!$A$33:$A$776,$A25,СВЦЭМ!$B$33:$B$776,D$11)+'СЕТ СН'!$F$14+СВЦЭМ!$D$10+'СЕТ СН'!$F$8*'СЕТ СН'!$F$9-'СЕТ СН'!$F$26</f>
        <v>1110.8449567600001</v>
      </c>
      <c r="E25" s="36">
        <f>SUMIFS(СВЦЭМ!$D$33:$D$776,СВЦЭМ!$A$33:$A$776,$A25,СВЦЭМ!$B$33:$B$776,E$11)+'СЕТ СН'!$F$14+СВЦЭМ!$D$10+'СЕТ СН'!$F$8*'СЕТ СН'!$F$9-'СЕТ СН'!$F$26</f>
        <v>1102.3993359599999</v>
      </c>
      <c r="F25" s="36">
        <f>SUMIFS(СВЦЭМ!$D$33:$D$776,СВЦЭМ!$A$33:$A$776,$A25,СВЦЭМ!$B$33:$B$776,F$11)+'СЕТ СН'!$F$14+СВЦЭМ!$D$10+'СЕТ СН'!$F$8*'СЕТ СН'!$F$9-'СЕТ СН'!$F$26</f>
        <v>1095.29866924</v>
      </c>
      <c r="G25" s="36">
        <f>SUMIFS(СВЦЭМ!$D$33:$D$776,СВЦЭМ!$A$33:$A$776,$A25,СВЦЭМ!$B$33:$B$776,G$11)+'СЕТ СН'!$F$14+СВЦЭМ!$D$10+'СЕТ СН'!$F$8*'СЕТ СН'!$F$9-'СЕТ СН'!$F$26</f>
        <v>1105.5884777900001</v>
      </c>
      <c r="H25" s="36">
        <f>SUMIFS(СВЦЭМ!$D$33:$D$776,СВЦЭМ!$A$33:$A$776,$A25,СВЦЭМ!$B$33:$B$776,H$11)+'СЕТ СН'!$F$14+СВЦЭМ!$D$10+'СЕТ СН'!$F$8*'СЕТ СН'!$F$9-'СЕТ СН'!$F$26</f>
        <v>1099.10170771</v>
      </c>
      <c r="I25" s="36">
        <f>SUMIFS(СВЦЭМ!$D$33:$D$776,СВЦЭМ!$A$33:$A$776,$A25,СВЦЭМ!$B$33:$B$776,I$11)+'СЕТ СН'!$F$14+СВЦЭМ!$D$10+'СЕТ СН'!$F$8*'СЕТ СН'!$F$9-'СЕТ СН'!$F$26</f>
        <v>1117.26121113</v>
      </c>
      <c r="J25" s="36">
        <f>SUMIFS(СВЦЭМ!$D$33:$D$776,СВЦЭМ!$A$33:$A$776,$A25,СВЦЭМ!$B$33:$B$776,J$11)+'СЕТ СН'!$F$14+СВЦЭМ!$D$10+'СЕТ СН'!$F$8*'СЕТ СН'!$F$9-'СЕТ СН'!$F$26</f>
        <v>1057.3016777400001</v>
      </c>
      <c r="K25" s="36">
        <f>SUMIFS(СВЦЭМ!$D$33:$D$776,СВЦЭМ!$A$33:$A$776,$A25,СВЦЭМ!$B$33:$B$776,K$11)+'СЕТ СН'!$F$14+СВЦЭМ!$D$10+'СЕТ СН'!$F$8*'СЕТ СН'!$F$9-'СЕТ СН'!$F$26</f>
        <v>935.35597888000007</v>
      </c>
      <c r="L25" s="36">
        <f>SUMIFS(СВЦЭМ!$D$33:$D$776,СВЦЭМ!$A$33:$A$776,$A25,СВЦЭМ!$B$33:$B$776,L$11)+'СЕТ СН'!$F$14+СВЦЭМ!$D$10+'СЕТ СН'!$F$8*'СЕТ СН'!$F$9-'СЕТ СН'!$F$26</f>
        <v>858.75121199</v>
      </c>
      <c r="M25" s="36">
        <f>SUMIFS(СВЦЭМ!$D$33:$D$776,СВЦЭМ!$A$33:$A$776,$A25,СВЦЭМ!$B$33:$B$776,M$11)+'СЕТ СН'!$F$14+СВЦЭМ!$D$10+'СЕТ СН'!$F$8*'СЕТ СН'!$F$9-'СЕТ СН'!$F$26</f>
        <v>857.18047359000002</v>
      </c>
      <c r="N25" s="36">
        <f>SUMIFS(СВЦЭМ!$D$33:$D$776,СВЦЭМ!$A$33:$A$776,$A25,СВЦЭМ!$B$33:$B$776,N$11)+'СЕТ СН'!$F$14+СВЦЭМ!$D$10+'СЕТ СН'!$F$8*'СЕТ СН'!$F$9-'СЕТ СН'!$F$26</f>
        <v>865.11040288000004</v>
      </c>
      <c r="O25" s="36">
        <f>SUMIFS(СВЦЭМ!$D$33:$D$776,СВЦЭМ!$A$33:$A$776,$A25,СВЦЭМ!$B$33:$B$776,O$11)+'СЕТ СН'!$F$14+СВЦЭМ!$D$10+'СЕТ СН'!$F$8*'СЕТ СН'!$F$9-'СЕТ СН'!$F$26</f>
        <v>862.64736742000014</v>
      </c>
      <c r="P25" s="36">
        <f>SUMIFS(СВЦЭМ!$D$33:$D$776,СВЦЭМ!$A$33:$A$776,$A25,СВЦЭМ!$B$33:$B$776,P$11)+'СЕТ СН'!$F$14+СВЦЭМ!$D$10+'СЕТ СН'!$F$8*'СЕТ СН'!$F$9-'СЕТ СН'!$F$26</f>
        <v>860.59593695000012</v>
      </c>
      <c r="Q25" s="36">
        <f>SUMIFS(СВЦЭМ!$D$33:$D$776,СВЦЭМ!$A$33:$A$776,$A25,СВЦЭМ!$B$33:$B$776,Q$11)+'СЕТ СН'!$F$14+СВЦЭМ!$D$10+'СЕТ СН'!$F$8*'СЕТ СН'!$F$9-'СЕТ СН'!$F$26</f>
        <v>846.59547395999994</v>
      </c>
      <c r="R25" s="36">
        <f>SUMIFS(СВЦЭМ!$D$33:$D$776,СВЦЭМ!$A$33:$A$776,$A25,СВЦЭМ!$B$33:$B$776,R$11)+'СЕТ СН'!$F$14+СВЦЭМ!$D$10+'СЕТ СН'!$F$8*'СЕТ СН'!$F$9-'СЕТ СН'!$F$26</f>
        <v>839.62947368999994</v>
      </c>
      <c r="S25" s="36">
        <f>SUMIFS(СВЦЭМ!$D$33:$D$776,СВЦЭМ!$A$33:$A$776,$A25,СВЦЭМ!$B$33:$B$776,S$11)+'СЕТ СН'!$F$14+СВЦЭМ!$D$10+'СЕТ СН'!$F$8*'СЕТ СН'!$F$9-'СЕТ СН'!$F$26</f>
        <v>851.05107416999999</v>
      </c>
      <c r="T25" s="36">
        <f>SUMIFS(СВЦЭМ!$D$33:$D$776,СВЦЭМ!$A$33:$A$776,$A25,СВЦЭМ!$B$33:$B$776,T$11)+'СЕТ СН'!$F$14+СВЦЭМ!$D$10+'СЕТ СН'!$F$8*'СЕТ СН'!$F$9-'СЕТ СН'!$F$26</f>
        <v>842.40311962999999</v>
      </c>
      <c r="U25" s="36">
        <f>SUMIFS(СВЦЭМ!$D$33:$D$776,СВЦЭМ!$A$33:$A$776,$A25,СВЦЭМ!$B$33:$B$776,U$11)+'СЕТ СН'!$F$14+СВЦЭМ!$D$10+'СЕТ СН'!$F$8*'СЕТ СН'!$F$9-'СЕТ СН'!$F$26</f>
        <v>830.08985877999999</v>
      </c>
      <c r="V25" s="36">
        <f>SUMIFS(СВЦЭМ!$D$33:$D$776,СВЦЭМ!$A$33:$A$776,$A25,СВЦЭМ!$B$33:$B$776,V$11)+'СЕТ СН'!$F$14+СВЦЭМ!$D$10+'СЕТ СН'!$F$8*'СЕТ СН'!$F$9-'СЕТ СН'!$F$26</f>
        <v>814.45375983000008</v>
      </c>
      <c r="W25" s="36">
        <f>SUMIFS(СВЦЭМ!$D$33:$D$776,СВЦЭМ!$A$33:$A$776,$A25,СВЦЭМ!$B$33:$B$776,W$11)+'СЕТ СН'!$F$14+СВЦЭМ!$D$10+'СЕТ СН'!$F$8*'СЕТ СН'!$F$9-'СЕТ СН'!$F$26</f>
        <v>810.88651757000002</v>
      </c>
      <c r="X25" s="36">
        <f>SUMIFS(СВЦЭМ!$D$33:$D$776,СВЦЭМ!$A$33:$A$776,$A25,СВЦЭМ!$B$33:$B$776,X$11)+'СЕТ СН'!$F$14+СВЦЭМ!$D$10+'СЕТ СН'!$F$8*'СЕТ СН'!$F$9-'СЕТ СН'!$F$26</f>
        <v>859.58845735</v>
      </c>
      <c r="Y25" s="36">
        <f>SUMIFS(СВЦЭМ!$D$33:$D$776,СВЦЭМ!$A$33:$A$776,$A25,СВЦЭМ!$B$33:$B$776,Y$11)+'СЕТ СН'!$F$14+СВЦЭМ!$D$10+'СЕТ СН'!$F$8*'СЕТ СН'!$F$9-'СЕТ СН'!$F$26</f>
        <v>980.3642700800001</v>
      </c>
    </row>
    <row r="26" spans="1:25" ht="15.75" x14ac:dyDescent="0.2">
      <c r="A26" s="35">
        <f t="shared" si="0"/>
        <v>43997</v>
      </c>
      <c r="B26" s="36">
        <f>SUMIFS(СВЦЭМ!$D$33:$D$776,СВЦЭМ!$A$33:$A$776,$A26,СВЦЭМ!$B$33:$B$776,B$11)+'СЕТ СН'!$F$14+СВЦЭМ!$D$10+'СЕТ СН'!$F$8*'СЕТ СН'!$F$9-'СЕТ СН'!$F$26</f>
        <v>1055.89949841</v>
      </c>
      <c r="C26" s="36">
        <f>SUMIFS(СВЦЭМ!$D$33:$D$776,СВЦЭМ!$A$33:$A$776,$A26,СВЦЭМ!$B$33:$B$776,C$11)+'СЕТ СН'!$F$14+СВЦЭМ!$D$10+'СЕТ СН'!$F$8*'СЕТ СН'!$F$9-'СЕТ СН'!$F$26</f>
        <v>1091.74156945</v>
      </c>
      <c r="D26" s="36">
        <f>SUMIFS(СВЦЭМ!$D$33:$D$776,СВЦЭМ!$A$33:$A$776,$A26,СВЦЭМ!$B$33:$B$776,D$11)+'СЕТ СН'!$F$14+СВЦЭМ!$D$10+'СЕТ СН'!$F$8*'СЕТ СН'!$F$9-'СЕТ СН'!$F$26</f>
        <v>1117.2556703499999</v>
      </c>
      <c r="E26" s="36">
        <f>SUMIFS(СВЦЭМ!$D$33:$D$776,СВЦЭМ!$A$33:$A$776,$A26,СВЦЭМ!$B$33:$B$776,E$11)+'СЕТ СН'!$F$14+СВЦЭМ!$D$10+'СЕТ СН'!$F$8*'СЕТ СН'!$F$9-'СЕТ СН'!$F$26</f>
        <v>1121.04927997</v>
      </c>
      <c r="F26" s="36">
        <f>SUMIFS(СВЦЭМ!$D$33:$D$776,СВЦЭМ!$A$33:$A$776,$A26,СВЦЭМ!$B$33:$B$776,F$11)+'СЕТ СН'!$F$14+СВЦЭМ!$D$10+'СЕТ СН'!$F$8*'СЕТ СН'!$F$9-'СЕТ СН'!$F$26</f>
        <v>1112.3866549500001</v>
      </c>
      <c r="G26" s="36">
        <f>SUMIFS(СВЦЭМ!$D$33:$D$776,СВЦЭМ!$A$33:$A$776,$A26,СВЦЭМ!$B$33:$B$776,G$11)+'СЕТ СН'!$F$14+СВЦЭМ!$D$10+'СЕТ СН'!$F$8*'СЕТ СН'!$F$9-'СЕТ СН'!$F$26</f>
        <v>1123.42803811</v>
      </c>
      <c r="H26" s="36">
        <f>SUMIFS(СВЦЭМ!$D$33:$D$776,СВЦЭМ!$A$33:$A$776,$A26,СВЦЭМ!$B$33:$B$776,H$11)+'СЕТ СН'!$F$14+СВЦЭМ!$D$10+'СЕТ СН'!$F$8*'СЕТ СН'!$F$9-'СЕТ СН'!$F$26</f>
        <v>1100.38310409</v>
      </c>
      <c r="I26" s="36">
        <f>SUMIFS(СВЦЭМ!$D$33:$D$776,СВЦЭМ!$A$33:$A$776,$A26,СВЦЭМ!$B$33:$B$776,I$11)+'СЕТ СН'!$F$14+СВЦЭМ!$D$10+'СЕТ СН'!$F$8*'СЕТ СН'!$F$9-'СЕТ СН'!$F$26</f>
        <v>1064.4705988800001</v>
      </c>
      <c r="J26" s="36">
        <f>SUMIFS(СВЦЭМ!$D$33:$D$776,СВЦЭМ!$A$33:$A$776,$A26,СВЦЭМ!$B$33:$B$776,J$11)+'СЕТ СН'!$F$14+СВЦЭМ!$D$10+'СЕТ СН'!$F$8*'СЕТ СН'!$F$9-'СЕТ СН'!$F$26</f>
        <v>992.44272694999995</v>
      </c>
      <c r="K26" s="36">
        <f>SUMIFS(СВЦЭМ!$D$33:$D$776,СВЦЭМ!$A$33:$A$776,$A26,СВЦЭМ!$B$33:$B$776,K$11)+'СЕТ СН'!$F$14+СВЦЭМ!$D$10+'СЕТ СН'!$F$8*'СЕТ СН'!$F$9-'СЕТ СН'!$F$26</f>
        <v>919.40109428999995</v>
      </c>
      <c r="L26" s="36">
        <f>SUMIFS(СВЦЭМ!$D$33:$D$776,СВЦЭМ!$A$33:$A$776,$A26,СВЦЭМ!$B$33:$B$776,L$11)+'СЕТ СН'!$F$14+СВЦЭМ!$D$10+'СЕТ СН'!$F$8*'СЕТ СН'!$F$9-'СЕТ СН'!$F$26</f>
        <v>875.73850796000011</v>
      </c>
      <c r="M26" s="36">
        <f>SUMIFS(СВЦЭМ!$D$33:$D$776,СВЦЭМ!$A$33:$A$776,$A26,СВЦЭМ!$B$33:$B$776,M$11)+'СЕТ СН'!$F$14+СВЦЭМ!$D$10+'СЕТ СН'!$F$8*'СЕТ СН'!$F$9-'СЕТ СН'!$F$26</f>
        <v>891.65051272000005</v>
      </c>
      <c r="N26" s="36">
        <f>SUMIFS(СВЦЭМ!$D$33:$D$776,СВЦЭМ!$A$33:$A$776,$A26,СВЦЭМ!$B$33:$B$776,N$11)+'СЕТ СН'!$F$14+СВЦЭМ!$D$10+'СЕТ СН'!$F$8*'СЕТ СН'!$F$9-'СЕТ СН'!$F$26</f>
        <v>894.47329508999997</v>
      </c>
      <c r="O26" s="36">
        <f>SUMIFS(СВЦЭМ!$D$33:$D$776,СВЦЭМ!$A$33:$A$776,$A26,СВЦЭМ!$B$33:$B$776,O$11)+'СЕТ СН'!$F$14+СВЦЭМ!$D$10+'СЕТ СН'!$F$8*'СЕТ СН'!$F$9-'СЕТ СН'!$F$26</f>
        <v>909.7623176300001</v>
      </c>
      <c r="P26" s="36">
        <f>SUMIFS(СВЦЭМ!$D$33:$D$776,СВЦЭМ!$A$33:$A$776,$A26,СВЦЭМ!$B$33:$B$776,P$11)+'СЕТ СН'!$F$14+СВЦЭМ!$D$10+'СЕТ СН'!$F$8*'СЕТ СН'!$F$9-'СЕТ СН'!$F$26</f>
        <v>919.65215276000004</v>
      </c>
      <c r="Q26" s="36">
        <f>SUMIFS(СВЦЭМ!$D$33:$D$776,СВЦЭМ!$A$33:$A$776,$A26,СВЦЭМ!$B$33:$B$776,Q$11)+'СЕТ СН'!$F$14+СВЦЭМ!$D$10+'СЕТ СН'!$F$8*'СЕТ СН'!$F$9-'СЕТ СН'!$F$26</f>
        <v>912.61813537000012</v>
      </c>
      <c r="R26" s="36">
        <f>SUMIFS(СВЦЭМ!$D$33:$D$776,СВЦЭМ!$A$33:$A$776,$A26,СВЦЭМ!$B$33:$B$776,R$11)+'СЕТ СН'!$F$14+СВЦЭМ!$D$10+'СЕТ СН'!$F$8*'СЕТ СН'!$F$9-'СЕТ СН'!$F$26</f>
        <v>911.51922693000006</v>
      </c>
      <c r="S26" s="36">
        <f>SUMIFS(СВЦЭМ!$D$33:$D$776,СВЦЭМ!$A$33:$A$776,$A26,СВЦЭМ!$B$33:$B$776,S$11)+'СЕТ СН'!$F$14+СВЦЭМ!$D$10+'СЕТ СН'!$F$8*'СЕТ СН'!$F$9-'СЕТ СН'!$F$26</f>
        <v>909.16415260000008</v>
      </c>
      <c r="T26" s="36">
        <f>SUMIFS(СВЦЭМ!$D$33:$D$776,СВЦЭМ!$A$33:$A$776,$A26,СВЦЭМ!$B$33:$B$776,T$11)+'СЕТ СН'!$F$14+СВЦЭМ!$D$10+'СЕТ СН'!$F$8*'СЕТ СН'!$F$9-'СЕТ СН'!$F$26</f>
        <v>907.78615164000007</v>
      </c>
      <c r="U26" s="36">
        <f>SUMIFS(СВЦЭМ!$D$33:$D$776,СВЦЭМ!$A$33:$A$776,$A26,СВЦЭМ!$B$33:$B$776,U$11)+'СЕТ СН'!$F$14+СВЦЭМ!$D$10+'СЕТ СН'!$F$8*'СЕТ СН'!$F$9-'СЕТ СН'!$F$26</f>
        <v>900.53655249000008</v>
      </c>
      <c r="V26" s="36">
        <f>SUMIFS(СВЦЭМ!$D$33:$D$776,СВЦЭМ!$A$33:$A$776,$A26,СВЦЭМ!$B$33:$B$776,V$11)+'СЕТ СН'!$F$14+СВЦЭМ!$D$10+'СЕТ СН'!$F$8*'СЕТ СН'!$F$9-'СЕТ СН'!$F$26</f>
        <v>881.98916260999999</v>
      </c>
      <c r="W26" s="36">
        <f>SUMIFS(СВЦЭМ!$D$33:$D$776,СВЦЭМ!$A$33:$A$776,$A26,СВЦЭМ!$B$33:$B$776,W$11)+'СЕТ СН'!$F$14+СВЦЭМ!$D$10+'СЕТ СН'!$F$8*'СЕТ СН'!$F$9-'СЕТ СН'!$F$26</f>
        <v>858.62000603000001</v>
      </c>
      <c r="X26" s="36">
        <f>SUMIFS(СВЦЭМ!$D$33:$D$776,СВЦЭМ!$A$33:$A$776,$A26,СВЦЭМ!$B$33:$B$776,X$11)+'СЕТ СН'!$F$14+СВЦЭМ!$D$10+'СЕТ СН'!$F$8*'СЕТ СН'!$F$9-'СЕТ СН'!$F$26</f>
        <v>883.80885738000006</v>
      </c>
      <c r="Y26" s="36">
        <f>SUMIFS(СВЦЭМ!$D$33:$D$776,СВЦЭМ!$A$33:$A$776,$A26,СВЦЭМ!$B$33:$B$776,Y$11)+'СЕТ СН'!$F$14+СВЦЭМ!$D$10+'СЕТ СН'!$F$8*'СЕТ СН'!$F$9-'СЕТ СН'!$F$26</f>
        <v>986.00494942</v>
      </c>
    </row>
    <row r="27" spans="1:25" ht="15.75" x14ac:dyDescent="0.2">
      <c r="A27" s="35">
        <f t="shared" si="0"/>
        <v>43998</v>
      </c>
      <c r="B27" s="36">
        <f>SUMIFS(СВЦЭМ!$D$33:$D$776,СВЦЭМ!$A$33:$A$776,$A27,СВЦЭМ!$B$33:$B$776,B$11)+'СЕТ СН'!$F$14+СВЦЭМ!$D$10+'СЕТ СН'!$F$8*'СЕТ СН'!$F$9-'СЕТ СН'!$F$26</f>
        <v>1097.1568108000001</v>
      </c>
      <c r="C27" s="36">
        <f>SUMIFS(СВЦЭМ!$D$33:$D$776,СВЦЭМ!$A$33:$A$776,$A27,СВЦЭМ!$B$33:$B$776,C$11)+'СЕТ СН'!$F$14+СВЦЭМ!$D$10+'СЕТ СН'!$F$8*'СЕТ СН'!$F$9-'СЕТ СН'!$F$26</f>
        <v>1131.4139717400001</v>
      </c>
      <c r="D27" s="36">
        <f>SUMIFS(СВЦЭМ!$D$33:$D$776,СВЦЭМ!$A$33:$A$776,$A27,СВЦЭМ!$B$33:$B$776,D$11)+'СЕТ СН'!$F$14+СВЦЭМ!$D$10+'СЕТ СН'!$F$8*'СЕТ СН'!$F$9-'СЕТ СН'!$F$26</f>
        <v>1150.6629716100001</v>
      </c>
      <c r="E27" s="36">
        <f>SUMIFS(СВЦЭМ!$D$33:$D$776,СВЦЭМ!$A$33:$A$776,$A27,СВЦЭМ!$B$33:$B$776,E$11)+'СЕТ СН'!$F$14+СВЦЭМ!$D$10+'СЕТ СН'!$F$8*'СЕТ СН'!$F$9-'СЕТ СН'!$F$26</f>
        <v>1143.07219766</v>
      </c>
      <c r="F27" s="36">
        <f>SUMIFS(СВЦЭМ!$D$33:$D$776,СВЦЭМ!$A$33:$A$776,$A27,СВЦЭМ!$B$33:$B$776,F$11)+'СЕТ СН'!$F$14+СВЦЭМ!$D$10+'СЕТ СН'!$F$8*'СЕТ СН'!$F$9-'СЕТ СН'!$F$26</f>
        <v>1140.6747267600001</v>
      </c>
      <c r="G27" s="36">
        <f>SUMIFS(СВЦЭМ!$D$33:$D$776,СВЦЭМ!$A$33:$A$776,$A27,СВЦЭМ!$B$33:$B$776,G$11)+'СЕТ СН'!$F$14+СВЦЭМ!$D$10+'СЕТ СН'!$F$8*'СЕТ СН'!$F$9-'СЕТ СН'!$F$26</f>
        <v>1148.7637807799999</v>
      </c>
      <c r="H27" s="36">
        <f>SUMIFS(СВЦЭМ!$D$33:$D$776,СВЦЭМ!$A$33:$A$776,$A27,СВЦЭМ!$B$33:$B$776,H$11)+'СЕТ СН'!$F$14+СВЦЭМ!$D$10+'СЕТ СН'!$F$8*'СЕТ СН'!$F$9-'СЕТ СН'!$F$26</f>
        <v>1155.09155992</v>
      </c>
      <c r="I27" s="36">
        <f>SUMIFS(СВЦЭМ!$D$33:$D$776,СВЦЭМ!$A$33:$A$776,$A27,СВЦЭМ!$B$33:$B$776,I$11)+'СЕТ СН'!$F$14+СВЦЭМ!$D$10+'СЕТ СН'!$F$8*'СЕТ СН'!$F$9-'СЕТ СН'!$F$26</f>
        <v>1107.05630619</v>
      </c>
      <c r="J27" s="36">
        <f>SUMIFS(СВЦЭМ!$D$33:$D$776,СВЦЭМ!$A$33:$A$776,$A27,СВЦЭМ!$B$33:$B$776,J$11)+'СЕТ СН'!$F$14+СВЦЭМ!$D$10+'СЕТ СН'!$F$8*'СЕТ СН'!$F$9-'СЕТ СН'!$F$26</f>
        <v>1045.52140229</v>
      </c>
      <c r="K27" s="36">
        <f>SUMIFS(СВЦЭМ!$D$33:$D$776,СВЦЭМ!$A$33:$A$776,$A27,СВЦЭМ!$B$33:$B$776,K$11)+'СЕТ СН'!$F$14+СВЦЭМ!$D$10+'СЕТ СН'!$F$8*'СЕТ СН'!$F$9-'СЕТ СН'!$F$26</f>
        <v>958.57339991999993</v>
      </c>
      <c r="L27" s="36">
        <f>SUMIFS(СВЦЭМ!$D$33:$D$776,СВЦЭМ!$A$33:$A$776,$A27,СВЦЭМ!$B$33:$B$776,L$11)+'СЕТ СН'!$F$14+СВЦЭМ!$D$10+'СЕТ СН'!$F$8*'СЕТ СН'!$F$9-'СЕТ СН'!$F$26</f>
        <v>906.27536796000004</v>
      </c>
      <c r="M27" s="36">
        <f>SUMIFS(СВЦЭМ!$D$33:$D$776,СВЦЭМ!$A$33:$A$776,$A27,СВЦЭМ!$B$33:$B$776,M$11)+'СЕТ СН'!$F$14+СВЦЭМ!$D$10+'СЕТ СН'!$F$8*'СЕТ СН'!$F$9-'СЕТ СН'!$F$26</f>
        <v>904.64969878000011</v>
      </c>
      <c r="N27" s="36">
        <f>SUMIFS(СВЦЭМ!$D$33:$D$776,СВЦЭМ!$A$33:$A$776,$A27,СВЦЭМ!$B$33:$B$776,N$11)+'СЕТ СН'!$F$14+СВЦЭМ!$D$10+'СЕТ СН'!$F$8*'СЕТ СН'!$F$9-'СЕТ СН'!$F$26</f>
        <v>908.75408304999996</v>
      </c>
      <c r="O27" s="36">
        <f>SUMIFS(СВЦЭМ!$D$33:$D$776,СВЦЭМ!$A$33:$A$776,$A27,СВЦЭМ!$B$33:$B$776,O$11)+'СЕТ СН'!$F$14+СВЦЭМ!$D$10+'СЕТ СН'!$F$8*'СЕТ СН'!$F$9-'СЕТ СН'!$F$26</f>
        <v>918.79641566000009</v>
      </c>
      <c r="P27" s="36">
        <f>SUMIFS(СВЦЭМ!$D$33:$D$776,СВЦЭМ!$A$33:$A$776,$A27,СВЦЭМ!$B$33:$B$776,P$11)+'СЕТ СН'!$F$14+СВЦЭМ!$D$10+'СЕТ СН'!$F$8*'СЕТ СН'!$F$9-'СЕТ СН'!$F$26</f>
        <v>916.48249138999995</v>
      </c>
      <c r="Q27" s="36">
        <f>SUMIFS(СВЦЭМ!$D$33:$D$776,СВЦЭМ!$A$33:$A$776,$A27,СВЦЭМ!$B$33:$B$776,Q$11)+'СЕТ СН'!$F$14+СВЦЭМ!$D$10+'СЕТ СН'!$F$8*'СЕТ СН'!$F$9-'СЕТ СН'!$F$26</f>
        <v>921.60573986999998</v>
      </c>
      <c r="R27" s="36">
        <f>SUMIFS(СВЦЭМ!$D$33:$D$776,СВЦЭМ!$A$33:$A$776,$A27,СВЦЭМ!$B$33:$B$776,R$11)+'СЕТ СН'!$F$14+СВЦЭМ!$D$10+'СЕТ СН'!$F$8*'СЕТ СН'!$F$9-'СЕТ СН'!$F$26</f>
        <v>919.52498764000006</v>
      </c>
      <c r="S27" s="36">
        <f>SUMIFS(СВЦЭМ!$D$33:$D$776,СВЦЭМ!$A$33:$A$776,$A27,СВЦЭМ!$B$33:$B$776,S$11)+'СЕТ СН'!$F$14+СВЦЭМ!$D$10+'СЕТ СН'!$F$8*'СЕТ СН'!$F$9-'СЕТ СН'!$F$26</f>
        <v>920.62747087999992</v>
      </c>
      <c r="T27" s="36">
        <f>SUMIFS(СВЦЭМ!$D$33:$D$776,СВЦЭМ!$A$33:$A$776,$A27,СВЦЭМ!$B$33:$B$776,T$11)+'СЕТ СН'!$F$14+СВЦЭМ!$D$10+'СЕТ СН'!$F$8*'СЕТ СН'!$F$9-'СЕТ СН'!$F$26</f>
        <v>914.8826836400001</v>
      </c>
      <c r="U27" s="36">
        <f>SUMIFS(СВЦЭМ!$D$33:$D$776,СВЦЭМ!$A$33:$A$776,$A27,СВЦЭМ!$B$33:$B$776,U$11)+'СЕТ СН'!$F$14+СВЦЭМ!$D$10+'СЕТ СН'!$F$8*'СЕТ СН'!$F$9-'СЕТ СН'!$F$26</f>
        <v>905.58813239999995</v>
      </c>
      <c r="V27" s="36">
        <f>SUMIFS(СВЦЭМ!$D$33:$D$776,СВЦЭМ!$A$33:$A$776,$A27,СВЦЭМ!$B$33:$B$776,V$11)+'СЕТ СН'!$F$14+СВЦЭМ!$D$10+'СЕТ СН'!$F$8*'СЕТ СН'!$F$9-'СЕТ СН'!$F$26</f>
        <v>864.82987006999997</v>
      </c>
      <c r="W27" s="36">
        <f>SUMIFS(СВЦЭМ!$D$33:$D$776,СВЦЭМ!$A$33:$A$776,$A27,СВЦЭМ!$B$33:$B$776,W$11)+'СЕТ СН'!$F$14+СВЦЭМ!$D$10+'СЕТ СН'!$F$8*'СЕТ СН'!$F$9-'СЕТ СН'!$F$26</f>
        <v>865.86938600999997</v>
      </c>
      <c r="X27" s="36">
        <f>SUMIFS(СВЦЭМ!$D$33:$D$776,СВЦЭМ!$A$33:$A$776,$A27,СВЦЭМ!$B$33:$B$776,X$11)+'СЕТ СН'!$F$14+СВЦЭМ!$D$10+'СЕТ СН'!$F$8*'СЕТ СН'!$F$9-'СЕТ СН'!$F$26</f>
        <v>924.13778675000003</v>
      </c>
      <c r="Y27" s="36">
        <f>SUMIFS(СВЦЭМ!$D$33:$D$776,СВЦЭМ!$A$33:$A$776,$A27,СВЦЭМ!$B$33:$B$776,Y$11)+'СЕТ СН'!$F$14+СВЦЭМ!$D$10+'СЕТ СН'!$F$8*'СЕТ СН'!$F$9-'СЕТ СН'!$F$26</f>
        <v>1003.2574532400001</v>
      </c>
    </row>
    <row r="28" spans="1:25" ht="15.75" x14ac:dyDescent="0.2">
      <c r="A28" s="35">
        <f t="shared" si="0"/>
        <v>43999</v>
      </c>
      <c r="B28" s="36">
        <f>SUMIFS(СВЦЭМ!$D$33:$D$776,СВЦЭМ!$A$33:$A$776,$A28,СВЦЭМ!$B$33:$B$776,B$11)+'СЕТ СН'!$F$14+СВЦЭМ!$D$10+'СЕТ СН'!$F$8*'СЕТ СН'!$F$9-'СЕТ СН'!$F$26</f>
        <v>1131.57139267</v>
      </c>
      <c r="C28" s="36">
        <f>SUMIFS(СВЦЭМ!$D$33:$D$776,СВЦЭМ!$A$33:$A$776,$A28,СВЦЭМ!$B$33:$B$776,C$11)+'СЕТ СН'!$F$14+СВЦЭМ!$D$10+'СЕТ СН'!$F$8*'СЕТ СН'!$F$9-'СЕТ СН'!$F$26</f>
        <v>1173.8372124800001</v>
      </c>
      <c r="D28" s="36">
        <f>SUMIFS(СВЦЭМ!$D$33:$D$776,СВЦЭМ!$A$33:$A$776,$A28,СВЦЭМ!$B$33:$B$776,D$11)+'СЕТ СН'!$F$14+СВЦЭМ!$D$10+'СЕТ СН'!$F$8*'СЕТ СН'!$F$9-'СЕТ СН'!$F$26</f>
        <v>1151.5225331500001</v>
      </c>
      <c r="E28" s="36">
        <f>SUMIFS(СВЦЭМ!$D$33:$D$776,СВЦЭМ!$A$33:$A$776,$A28,СВЦЭМ!$B$33:$B$776,E$11)+'СЕТ СН'!$F$14+СВЦЭМ!$D$10+'СЕТ СН'!$F$8*'СЕТ СН'!$F$9-'СЕТ СН'!$F$26</f>
        <v>1138.3103403600001</v>
      </c>
      <c r="F28" s="36">
        <f>SUMIFS(СВЦЭМ!$D$33:$D$776,СВЦЭМ!$A$33:$A$776,$A28,СВЦЭМ!$B$33:$B$776,F$11)+'СЕТ СН'!$F$14+СВЦЭМ!$D$10+'СЕТ СН'!$F$8*'СЕТ СН'!$F$9-'СЕТ СН'!$F$26</f>
        <v>1131.59861183</v>
      </c>
      <c r="G28" s="36">
        <f>SUMIFS(СВЦЭМ!$D$33:$D$776,СВЦЭМ!$A$33:$A$776,$A28,СВЦЭМ!$B$33:$B$776,G$11)+'СЕТ СН'!$F$14+СВЦЭМ!$D$10+'СЕТ СН'!$F$8*'СЕТ СН'!$F$9-'СЕТ СН'!$F$26</f>
        <v>1142.01179897</v>
      </c>
      <c r="H28" s="36">
        <f>SUMIFS(СВЦЭМ!$D$33:$D$776,СВЦЭМ!$A$33:$A$776,$A28,СВЦЭМ!$B$33:$B$776,H$11)+'СЕТ СН'!$F$14+СВЦЭМ!$D$10+'СЕТ СН'!$F$8*'СЕТ СН'!$F$9-'СЕТ СН'!$F$26</f>
        <v>1174.9176255899999</v>
      </c>
      <c r="I28" s="36">
        <f>SUMIFS(СВЦЭМ!$D$33:$D$776,СВЦЭМ!$A$33:$A$776,$A28,СВЦЭМ!$B$33:$B$776,I$11)+'СЕТ СН'!$F$14+СВЦЭМ!$D$10+'СЕТ СН'!$F$8*'СЕТ СН'!$F$9-'СЕТ СН'!$F$26</f>
        <v>1149.29508461</v>
      </c>
      <c r="J28" s="36">
        <f>SUMIFS(СВЦЭМ!$D$33:$D$776,СВЦЭМ!$A$33:$A$776,$A28,СВЦЭМ!$B$33:$B$776,J$11)+'СЕТ СН'!$F$14+СВЦЭМ!$D$10+'СЕТ СН'!$F$8*'СЕТ СН'!$F$9-'СЕТ СН'!$F$26</f>
        <v>1087.9491027700001</v>
      </c>
      <c r="K28" s="36">
        <f>SUMIFS(СВЦЭМ!$D$33:$D$776,СВЦЭМ!$A$33:$A$776,$A28,СВЦЭМ!$B$33:$B$776,K$11)+'СЕТ СН'!$F$14+СВЦЭМ!$D$10+'СЕТ СН'!$F$8*'СЕТ СН'!$F$9-'СЕТ СН'!$F$26</f>
        <v>980.99273476000008</v>
      </c>
      <c r="L28" s="36">
        <f>SUMIFS(СВЦЭМ!$D$33:$D$776,СВЦЭМ!$A$33:$A$776,$A28,СВЦЭМ!$B$33:$B$776,L$11)+'СЕТ СН'!$F$14+СВЦЭМ!$D$10+'СЕТ СН'!$F$8*'СЕТ СН'!$F$9-'СЕТ СН'!$F$26</f>
        <v>901.81896370000004</v>
      </c>
      <c r="M28" s="36">
        <f>SUMIFS(СВЦЭМ!$D$33:$D$776,СВЦЭМ!$A$33:$A$776,$A28,СВЦЭМ!$B$33:$B$776,M$11)+'СЕТ СН'!$F$14+СВЦЭМ!$D$10+'СЕТ СН'!$F$8*'СЕТ СН'!$F$9-'СЕТ СН'!$F$26</f>
        <v>889.43094191</v>
      </c>
      <c r="N28" s="36">
        <f>SUMIFS(СВЦЭМ!$D$33:$D$776,СВЦЭМ!$A$33:$A$776,$A28,СВЦЭМ!$B$33:$B$776,N$11)+'СЕТ СН'!$F$14+СВЦЭМ!$D$10+'СЕТ СН'!$F$8*'СЕТ СН'!$F$9-'СЕТ СН'!$F$26</f>
        <v>893.50957427000003</v>
      </c>
      <c r="O28" s="36">
        <f>SUMIFS(СВЦЭМ!$D$33:$D$776,СВЦЭМ!$A$33:$A$776,$A28,СВЦЭМ!$B$33:$B$776,O$11)+'СЕТ СН'!$F$14+СВЦЭМ!$D$10+'СЕТ СН'!$F$8*'СЕТ СН'!$F$9-'СЕТ СН'!$F$26</f>
        <v>907.46462837000013</v>
      </c>
      <c r="P28" s="36">
        <f>SUMIFS(СВЦЭМ!$D$33:$D$776,СВЦЭМ!$A$33:$A$776,$A28,СВЦЭМ!$B$33:$B$776,P$11)+'СЕТ СН'!$F$14+СВЦЭМ!$D$10+'СЕТ СН'!$F$8*'СЕТ СН'!$F$9-'СЕТ СН'!$F$26</f>
        <v>922.60778576999996</v>
      </c>
      <c r="Q28" s="36">
        <f>SUMIFS(СВЦЭМ!$D$33:$D$776,СВЦЭМ!$A$33:$A$776,$A28,СВЦЭМ!$B$33:$B$776,Q$11)+'СЕТ СН'!$F$14+СВЦЭМ!$D$10+'СЕТ СН'!$F$8*'СЕТ СН'!$F$9-'СЕТ СН'!$F$26</f>
        <v>912.38863944000013</v>
      </c>
      <c r="R28" s="36">
        <f>SUMIFS(СВЦЭМ!$D$33:$D$776,СВЦЭМ!$A$33:$A$776,$A28,СВЦЭМ!$B$33:$B$776,R$11)+'СЕТ СН'!$F$14+СВЦЭМ!$D$10+'СЕТ СН'!$F$8*'СЕТ СН'!$F$9-'СЕТ СН'!$F$26</f>
        <v>907.83876458999998</v>
      </c>
      <c r="S28" s="36">
        <f>SUMIFS(СВЦЭМ!$D$33:$D$776,СВЦЭМ!$A$33:$A$776,$A28,СВЦЭМ!$B$33:$B$776,S$11)+'СЕТ СН'!$F$14+СВЦЭМ!$D$10+'СЕТ СН'!$F$8*'СЕТ СН'!$F$9-'СЕТ СН'!$F$26</f>
        <v>909.93936299000006</v>
      </c>
      <c r="T28" s="36">
        <f>SUMIFS(СВЦЭМ!$D$33:$D$776,СВЦЭМ!$A$33:$A$776,$A28,СВЦЭМ!$B$33:$B$776,T$11)+'СЕТ СН'!$F$14+СВЦЭМ!$D$10+'СЕТ СН'!$F$8*'СЕТ СН'!$F$9-'СЕТ СН'!$F$26</f>
        <v>921.29450797000004</v>
      </c>
      <c r="U28" s="36">
        <f>SUMIFS(СВЦЭМ!$D$33:$D$776,СВЦЭМ!$A$33:$A$776,$A28,СВЦЭМ!$B$33:$B$776,U$11)+'СЕТ СН'!$F$14+СВЦЭМ!$D$10+'СЕТ СН'!$F$8*'СЕТ СН'!$F$9-'СЕТ СН'!$F$26</f>
        <v>904.43836153000007</v>
      </c>
      <c r="V28" s="36">
        <f>SUMIFS(СВЦЭМ!$D$33:$D$776,СВЦЭМ!$A$33:$A$776,$A28,СВЦЭМ!$B$33:$B$776,V$11)+'СЕТ СН'!$F$14+СВЦЭМ!$D$10+'СЕТ СН'!$F$8*'СЕТ СН'!$F$9-'СЕТ СН'!$F$26</f>
        <v>897.06908894999992</v>
      </c>
      <c r="W28" s="36">
        <f>SUMIFS(СВЦЭМ!$D$33:$D$776,СВЦЭМ!$A$33:$A$776,$A28,СВЦЭМ!$B$33:$B$776,W$11)+'СЕТ СН'!$F$14+СВЦЭМ!$D$10+'СЕТ СН'!$F$8*'СЕТ СН'!$F$9-'СЕТ СН'!$F$26</f>
        <v>902.99375682000004</v>
      </c>
      <c r="X28" s="36">
        <f>SUMIFS(СВЦЭМ!$D$33:$D$776,СВЦЭМ!$A$33:$A$776,$A28,СВЦЭМ!$B$33:$B$776,X$11)+'СЕТ СН'!$F$14+СВЦЭМ!$D$10+'СЕТ СН'!$F$8*'СЕТ СН'!$F$9-'СЕТ СН'!$F$26</f>
        <v>952.63934298999993</v>
      </c>
      <c r="Y28" s="36">
        <f>SUMIFS(СВЦЭМ!$D$33:$D$776,СВЦЭМ!$A$33:$A$776,$A28,СВЦЭМ!$B$33:$B$776,Y$11)+'СЕТ СН'!$F$14+СВЦЭМ!$D$10+'СЕТ СН'!$F$8*'СЕТ СН'!$F$9-'СЕТ СН'!$F$26</f>
        <v>1041.98088592</v>
      </c>
    </row>
    <row r="29" spans="1:25" ht="15.75" x14ac:dyDescent="0.2">
      <c r="A29" s="35">
        <f t="shared" si="0"/>
        <v>44000</v>
      </c>
      <c r="B29" s="36">
        <f>SUMIFS(СВЦЭМ!$D$33:$D$776,СВЦЭМ!$A$33:$A$776,$A29,СВЦЭМ!$B$33:$B$776,B$11)+'СЕТ СН'!$F$14+СВЦЭМ!$D$10+'СЕТ СН'!$F$8*'СЕТ СН'!$F$9-'СЕТ СН'!$F$26</f>
        <v>1006.8716618999999</v>
      </c>
      <c r="C29" s="36">
        <f>SUMIFS(СВЦЭМ!$D$33:$D$776,СВЦЭМ!$A$33:$A$776,$A29,СВЦЭМ!$B$33:$B$776,C$11)+'СЕТ СН'!$F$14+СВЦЭМ!$D$10+'СЕТ СН'!$F$8*'СЕТ СН'!$F$9-'СЕТ СН'!$F$26</f>
        <v>982.61695991000011</v>
      </c>
      <c r="D29" s="36">
        <f>SUMIFS(СВЦЭМ!$D$33:$D$776,СВЦЭМ!$A$33:$A$776,$A29,СВЦЭМ!$B$33:$B$776,D$11)+'СЕТ СН'!$F$14+СВЦЭМ!$D$10+'СЕТ СН'!$F$8*'СЕТ СН'!$F$9-'СЕТ СН'!$F$26</f>
        <v>1012.8722395100001</v>
      </c>
      <c r="E29" s="36">
        <f>SUMIFS(СВЦЭМ!$D$33:$D$776,СВЦЭМ!$A$33:$A$776,$A29,СВЦЭМ!$B$33:$B$776,E$11)+'СЕТ СН'!$F$14+СВЦЭМ!$D$10+'СЕТ СН'!$F$8*'СЕТ СН'!$F$9-'СЕТ СН'!$F$26</f>
        <v>1026.45149846</v>
      </c>
      <c r="F29" s="36">
        <f>SUMIFS(СВЦЭМ!$D$33:$D$776,СВЦЭМ!$A$33:$A$776,$A29,СВЦЭМ!$B$33:$B$776,F$11)+'СЕТ СН'!$F$14+СВЦЭМ!$D$10+'СЕТ СН'!$F$8*'СЕТ СН'!$F$9-'СЕТ СН'!$F$26</f>
        <v>1025.2334922100001</v>
      </c>
      <c r="G29" s="36">
        <f>SUMIFS(СВЦЭМ!$D$33:$D$776,СВЦЭМ!$A$33:$A$776,$A29,СВЦЭМ!$B$33:$B$776,G$11)+'СЕТ СН'!$F$14+СВЦЭМ!$D$10+'СЕТ СН'!$F$8*'СЕТ СН'!$F$9-'СЕТ СН'!$F$26</f>
        <v>1149.16462787</v>
      </c>
      <c r="H29" s="36">
        <f>SUMIFS(СВЦЭМ!$D$33:$D$776,СВЦЭМ!$A$33:$A$776,$A29,СВЦЭМ!$B$33:$B$776,H$11)+'СЕТ СН'!$F$14+СВЦЭМ!$D$10+'СЕТ СН'!$F$8*'СЕТ СН'!$F$9-'СЕТ СН'!$F$26</f>
        <v>1106.2464212699999</v>
      </c>
      <c r="I29" s="36">
        <f>SUMIFS(СВЦЭМ!$D$33:$D$776,СВЦЭМ!$A$33:$A$776,$A29,СВЦЭМ!$B$33:$B$776,I$11)+'СЕТ СН'!$F$14+СВЦЭМ!$D$10+'СЕТ СН'!$F$8*'СЕТ СН'!$F$9-'СЕТ СН'!$F$26</f>
        <v>1099.70760432</v>
      </c>
      <c r="J29" s="36">
        <f>SUMIFS(СВЦЭМ!$D$33:$D$776,СВЦЭМ!$A$33:$A$776,$A29,СВЦЭМ!$B$33:$B$776,J$11)+'СЕТ СН'!$F$14+СВЦЭМ!$D$10+'СЕТ СН'!$F$8*'СЕТ СН'!$F$9-'СЕТ СН'!$F$26</f>
        <v>1103.77387019</v>
      </c>
      <c r="K29" s="36">
        <f>SUMIFS(СВЦЭМ!$D$33:$D$776,СВЦЭМ!$A$33:$A$776,$A29,СВЦЭМ!$B$33:$B$776,K$11)+'СЕТ СН'!$F$14+СВЦЭМ!$D$10+'СЕТ СН'!$F$8*'СЕТ СН'!$F$9-'СЕТ СН'!$F$26</f>
        <v>1012.7027600900001</v>
      </c>
      <c r="L29" s="36">
        <f>SUMIFS(СВЦЭМ!$D$33:$D$776,СВЦЭМ!$A$33:$A$776,$A29,СВЦЭМ!$B$33:$B$776,L$11)+'СЕТ СН'!$F$14+СВЦЭМ!$D$10+'СЕТ СН'!$F$8*'СЕТ СН'!$F$9-'СЕТ СН'!$F$26</f>
        <v>949.69276687000001</v>
      </c>
      <c r="M29" s="36">
        <f>SUMIFS(СВЦЭМ!$D$33:$D$776,СВЦЭМ!$A$33:$A$776,$A29,СВЦЭМ!$B$33:$B$776,M$11)+'СЕТ СН'!$F$14+СВЦЭМ!$D$10+'СЕТ СН'!$F$8*'СЕТ СН'!$F$9-'СЕТ СН'!$F$26</f>
        <v>934.66506845999993</v>
      </c>
      <c r="N29" s="36">
        <f>SUMIFS(СВЦЭМ!$D$33:$D$776,СВЦЭМ!$A$33:$A$776,$A29,СВЦЭМ!$B$33:$B$776,N$11)+'СЕТ СН'!$F$14+СВЦЭМ!$D$10+'СЕТ СН'!$F$8*'СЕТ СН'!$F$9-'СЕТ СН'!$F$26</f>
        <v>949.84393984000008</v>
      </c>
      <c r="O29" s="36">
        <f>SUMIFS(СВЦЭМ!$D$33:$D$776,СВЦЭМ!$A$33:$A$776,$A29,СВЦЭМ!$B$33:$B$776,O$11)+'СЕТ СН'!$F$14+СВЦЭМ!$D$10+'СЕТ СН'!$F$8*'СЕТ СН'!$F$9-'СЕТ СН'!$F$26</f>
        <v>965.71378804999995</v>
      </c>
      <c r="P29" s="36">
        <f>SUMIFS(СВЦЭМ!$D$33:$D$776,СВЦЭМ!$A$33:$A$776,$A29,СВЦЭМ!$B$33:$B$776,P$11)+'СЕТ СН'!$F$14+СВЦЭМ!$D$10+'СЕТ СН'!$F$8*'СЕТ СН'!$F$9-'СЕТ СН'!$F$26</f>
        <v>958.39472702000012</v>
      </c>
      <c r="Q29" s="36">
        <f>SUMIFS(СВЦЭМ!$D$33:$D$776,СВЦЭМ!$A$33:$A$776,$A29,СВЦЭМ!$B$33:$B$776,Q$11)+'СЕТ СН'!$F$14+СВЦЭМ!$D$10+'СЕТ СН'!$F$8*'СЕТ СН'!$F$9-'СЕТ СН'!$F$26</f>
        <v>963.32048239000005</v>
      </c>
      <c r="R29" s="36">
        <f>SUMIFS(СВЦЭМ!$D$33:$D$776,СВЦЭМ!$A$33:$A$776,$A29,СВЦЭМ!$B$33:$B$776,R$11)+'СЕТ СН'!$F$14+СВЦЭМ!$D$10+'СЕТ СН'!$F$8*'СЕТ СН'!$F$9-'СЕТ СН'!$F$26</f>
        <v>957.87437253000007</v>
      </c>
      <c r="S29" s="36">
        <f>SUMIFS(СВЦЭМ!$D$33:$D$776,СВЦЭМ!$A$33:$A$776,$A29,СВЦЭМ!$B$33:$B$776,S$11)+'СЕТ СН'!$F$14+СВЦЭМ!$D$10+'СЕТ СН'!$F$8*'СЕТ СН'!$F$9-'СЕТ СН'!$F$26</f>
        <v>970.82303331999992</v>
      </c>
      <c r="T29" s="36">
        <f>SUMIFS(СВЦЭМ!$D$33:$D$776,СВЦЭМ!$A$33:$A$776,$A29,СВЦЭМ!$B$33:$B$776,T$11)+'СЕТ СН'!$F$14+СВЦЭМ!$D$10+'СЕТ СН'!$F$8*'СЕТ СН'!$F$9-'СЕТ СН'!$F$26</f>
        <v>965.36879552000005</v>
      </c>
      <c r="U29" s="36">
        <f>SUMIFS(СВЦЭМ!$D$33:$D$776,СВЦЭМ!$A$33:$A$776,$A29,СВЦЭМ!$B$33:$B$776,U$11)+'СЕТ СН'!$F$14+СВЦЭМ!$D$10+'СЕТ СН'!$F$8*'СЕТ СН'!$F$9-'СЕТ СН'!$F$26</f>
        <v>963.70065836000003</v>
      </c>
      <c r="V29" s="36">
        <f>SUMIFS(СВЦЭМ!$D$33:$D$776,СВЦЭМ!$A$33:$A$776,$A29,СВЦЭМ!$B$33:$B$776,V$11)+'СЕТ СН'!$F$14+СВЦЭМ!$D$10+'СЕТ СН'!$F$8*'СЕТ СН'!$F$9-'СЕТ СН'!$F$26</f>
        <v>947.68125684999995</v>
      </c>
      <c r="W29" s="36">
        <f>SUMIFS(СВЦЭМ!$D$33:$D$776,СВЦЭМ!$A$33:$A$776,$A29,СВЦЭМ!$B$33:$B$776,W$11)+'СЕТ СН'!$F$14+СВЦЭМ!$D$10+'СЕТ СН'!$F$8*'СЕТ СН'!$F$9-'СЕТ СН'!$F$26</f>
        <v>940.70764437999992</v>
      </c>
      <c r="X29" s="36">
        <f>SUMIFS(СВЦЭМ!$D$33:$D$776,СВЦЭМ!$A$33:$A$776,$A29,СВЦЭМ!$B$33:$B$776,X$11)+'СЕТ СН'!$F$14+СВЦЭМ!$D$10+'СЕТ СН'!$F$8*'СЕТ СН'!$F$9-'СЕТ СН'!$F$26</f>
        <v>988.91717132999997</v>
      </c>
      <c r="Y29" s="36">
        <f>SUMIFS(СВЦЭМ!$D$33:$D$776,СВЦЭМ!$A$33:$A$776,$A29,СВЦЭМ!$B$33:$B$776,Y$11)+'СЕТ СН'!$F$14+СВЦЭМ!$D$10+'СЕТ СН'!$F$8*'СЕТ СН'!$F$9-'СЕТ СН'!$F$26</f>
        <v>1001.62980386</v>
      </c>
    </row>
    <row r="30" spans="1:25" ht="15.75" x14ac:dyDescent="0.2">
      <c r="A30" s="35">
        <f t="shared" si="0"/>
        <v>44001</v>
      </c>
      <c r="B30" s="36">
        <f>SUMIFS(СВЦЭМ!$D$33:$D$776,СВЦЭМ!$A$33:$A$776,$A30,СВЦЭМ!$B$33:$B$776,B$11)+'СЕТ СН'!$F$14+СВЦЭМ!$D$10+'СЕТ СН'!$F$8*'СЕТ СН'!$F$9-'СЕТ СН'!$F$26</f>
        <v>1118.37666266</v>
      </c>
      <c r="C30" s="36">
        <f>SUMIFS(СВЦЭМ!$D$33:$D$776,СВЦЭМ!$A$33:$A$776,$A30,СВЦЭМ!$B$33:$B$776,C$11)+'СЕТ СН'!$F$14+СВЦЭМ!$D$10+'СЕТ СН'!$F$8*'СЕТ СН'!$F$9-'СЕТ СН'!$F$26</f>
        <v>1156.7579089999999</v>
      </c>
      <c r="D30" s="36">
        <f>SUMIFS(СВЦЭМ!$D$33:$D$776,СВЦЭМ!$A$33:$A$776,$A30,СВЦЭМ!$B$33:$B$776,D$11)+'СЕТ СН'!$F$14+СВЦЭМ!$D$10+'СЕТ СН'!$F$8*'СЕТ СН'!$F$9-'СЕТ СН'!$F$26</f>
        <v>1163.5501064100001</v>
      </c>
      <c r="E30" s="36">
        <f>SUMIFS(СВЦЭМ!$D$33:$D$776,СВЦЭМ!$A$33:$A$776,$A30,СВЦЭМ!$B$33:$B$776,E$11)+'СЕТ СН'!$F$14+СВЦЭМ!$D$10+'СЕТ СН'!$F$8*'СЕТ СН'!$F$9-'СЕТ СН'!$F$26</f>
        <v>1152.87075658</v>
      </c>
      <c r="F30" s="36">
        <f>SUMIFS(СВЦЭМ!$D$33:$D$776,СВЦЭМ!$A$33:$A$776,$A30,СВЦЭМ!$B$33:$B$776,F$11)+'СЕТ СН'!$F$14+СВЦЭМ!$D$10+'СЕТ СН'!$F$8*'СЕТ СН'!$F$9-'СЕТ СН'!$F$26</f>
        <v>1146.5745285800001</v>
      </c>
      <c r="G30" s="36">
        <f>SUMIFS(СВЦЭМ!$D$33:$D$776,СВЦЭМ!$A$33:$A$776,$A30,СВЦЭМ!$B$33:$B$776,G$11)+'СЕТ СН'!$F$14+СВЦЭМ!$D$10+'СЕТ СН'!$F$8*'СЕТ СН'!$F$9-'СЕТ СН'!$F$26</f>
        <v>1155.4509176399999</v>
      </c>
      <c r="H30" s="36">
        <f>SUMIFS(СВЦЭМ!$D$33:$D$776,СВЦЭМ!$A$33:$A$776,$A30,СВЦЭМ!$B$33:$B$776,H$11)+'СЕТ СН'!$F$14+СВЦЭМ!$D$10+'СЕТ СН'!$F$8*'СЕТ СН'!$F$9-'СЕТ СН'!$F$26</f>
        <v>1174.41269448</v>
      </c>
      <c r="I30" s="36">
        <f>SUMIFS(СВЦЭМ!$D$33:$D$776,СВЦЭМ!$A$33:$A$776,$A30,СВЦЭМ!$B$33:$B$776,I$11)+'СЕТ СН'!$F$14+СВЦЭМ!$D$10+'СЕТ СН'!$F$8*'СЕТ СН'!$F$9-'СЕТ СН'!$F$26</f>
        <v>1161.0559925699999</v>
      </c>
      <c r="J30" s="36">
        <f>SUMIFS(СВЦЭМ!$D$33:$D$776,СВЦЭМ!$A$33:$A$776,$A30,СВЦЭМ!$B$33:$B$776,J$11)+'СЕТ СН'!$F$14+СВЦЭМ!$D$10+'СЕТ СН'!$F$8*'СЕТ СН'!$F$9-'СЕТ СН'!$F$26</f>
        <v>1054.0345165799999</v>
      </c>
      <c r="K30" s="36">
        <f>SUMIFS(СВЦЭМ!$D$33:$D$776,СВЦЭМ!$A$33:$A$776,$A30,СВЦЭМ!$B$33:$B$776,K$11)+'СЕТ СН'!$F$14+СВЦЭМ!$D$10+'СЕТ СН'!$F$8*'СЕТ СН'!$F$9-'СЕТ СН'!$F$26</f>
        <v>951.88458106999997</v>
      </c>
      <c r="L30" s="36">
        <f>SUMIFS(СВЦЭМ!$D$33:$D$776,СВЦЭМ!$A$33:$A$776,$A30,СВЦЭМ!$B$33:$B$776,L$11)+'СЕТ СН'!$F$14+СВЦЭМ!$D$10+'СЕТ СН'!$F$8*'СЕТ СН'!$F$9-'СЕТ СН'!$F$26</f>
        <v>898.56705087</v>
      </c>
      <c r="M30" s="36">
        <f>SUMIFS(СВЦЭМ!$D$33:$D$776,СВЦЭМ!$A$33:$A$776,$A30,СВЦЭМ!$B$33:$B$776,M$11)+'СЕТ СН'!$F$14+СВЦЭМ!$D$10+'СЕТ СН'!$F$8*'СЕТ СН'!$F$9-'СЕТ СН'!$F$26</f>
        <v>897.61048527000003</v>
      </c>
      <c r="N30" s="36">
        <f>SUMIFS(СВЦЭМ!$D$33:$D$776,СВЦЭМ!$A$33:$A$776,$A30,СВЦЭМ!$B$33:$B$776,N$11)+'СЕТ СН'!$F$14+СВЦЭМ!$D$10+'СЕТ СН'!$F$8*'СЕТ СН'!$F$9-'СЕТ СН'!$F$26</f>
        <v>901.07485154999995</v>
      </c>
      <c r="O30" s="36">
        <f>SUMIFS(СВЦЭМ!$D$33:$D$776,СВЦЭМ!$A$33:$A$776,$A30,СВЦЭМ!$B$33:$B$776,O$11)+'СЕТ СН'!$F$14+СВЦЭМ!$D$10+'СЕТ СН'!$F$8*'СЕТ СН'!$F$9-'СЕТ СН'!$F$26</f>
        <v>919.39233149999995</v>
      </c>
      <c r="P30" s="36">
        <f>SUMIFS(СВЦЭМ!$D$33:$D$776,СВЦЭМ!$A$33:$A$776,$A30,СВЦЭМ!$B$33:$B$776,P$11)+'СЕТ СН'!$F$14+СВЦЭМ!$D$10+'СЕТ СН'!$F$8*'СЕТ СН'!$F$9-'СЕТ СН'!$F$26</f>
        <v>907.45857382999998</v>
      </c>
      <c r="Q30" s="36">
        <f>SUMIFS(СВЦЭМ!$D$33:$D$776,СВЦЭМ!$A$33:$A$776,$A30,СВЦЭМ!$B$33:$B$776,Q$11)+'СЕТ СН'!$F$14+СВЦЭМ!$D$10+'СЕТ СН'!$F$8*'СЕТ СН'!$F$9-'СЕТ СН'!$F$26</f>
        <v>913.96734816999992</v>
      </c>
      <c r="R30" s="36">
        <f>SUMIFS(СВЦЭМ!$D$33:$D$776,СВЦЭМ!$A$33:$A$776,$A30,СВЦЭМ!$B$33:$B$776,R$11)+'СЕТ СН'!$F$14+СВЦЭМ!$D$10+'СЕТ СН'!$F$8*'СЕТ СН'!$F$9-'СЕТ СН'!$F$26</f>
        <v>909.07379042999992</v>
      </c>
      <c r="S30" s="36">
        <f>SUMIFS(СВЦЭМ!$D$33:$D$776,СВЦЭМ!$A$33:$A$776,$A30,СВЦЭМ!$B$33:$B$776,S$11)+'СЕТ СН'!$F$14+СВЦЭМ!$D$10+'СЕТ СН'!$F$8*'СЕТ СН'!$F$9-'СЕТ СН'!$F$26</f>
        <v>934.04821242000003</v>
      </c>
      <c r="T30" s="36">
        <f>SUMIFS(СВЦЭМ!$D$33:$D$776,СВЦЭМ!$A$33:$A$776,$A30,СВЦЭМ!$B$33:$B$776,T$11)+'СЕТ СН'!$F$14+СВЦЭМ!$D$10+'СЕТ СН'!$F$8*'СЕТ СН'!$F$9-'СЕТ СН'!$F$26</f>
        <v>928.90037776999998</v>
      </c>
      <c r="U30" s="36">
        <f>SUMIFS(СВЦЭМ!$D$33:$D$776,СВЦЭМ!$A$33:$A$776,$A30,СВЦЭМ!$B$33:$B$776,U$11)+'СЕТ СН'!$F$14+СВЦЭМ!$D$10+'СЕТ СН'!$F$8*'СЕТ СН'!$F$9-'СЕТ СН'!$F$26</f>
        <v>919.06618081000011</v>
      </c>
      <c r="V30" s="36">
        <f>SUMIFS(СВЦЭМ!$D$33:$D$776,СВЦЭМ!$A$33:$A$776,$A30,СВЦЭМ!$B$33:$B$776,V$11)+'СЕТ СН'!$F$14+СВЦЭМ!$D$10+'СЕТ СН'!$F$8*'СЕТ СН'!$F$9-'СЕТ СН'!$F$26</f>
        <v>900.81634824999992</v>
      </c>
      <c r="W30" s="36">
        <f>SUMIFS(СВЦЭМ!$D$33:$D$776,СВЦЭМ!$A$33:$A$776,$A30,СВЦЭМ!$B$33:$B$776,W$11)+'СЕТ СН'!$F$14+СВЦЭМ!$D$10+'СЕТ СН'!$F$8*'СЕТ СН'!$F$9-'СЕТ СН'!$F$26</f>
        <v>901.87440450000008</v>
      </c>
      <c r="X30" s="36">
        <f>SUMIFS(СВЦЭМ!$D$33:$D$776,СВЦЭМ!$A$33:$A$776,$A30,СВЦЭМ!$B$33:$B$776,X$11)+'СЕТ СН'!$F$14+СВЦЭМ!$D$10+'СЕТ СН'!$F$8*'СЕТ СН'!$F$9-'СЕТ СН'!$F$26</f>
        <v>954.19628029</v>
      </c>
      <c r="Y30" s="36">
        <f>SUMIFS(СВЦЭМ!$D$33:$D$776,СВЦЭМ!$A$33:$A$776,$A30,СВЦЭМ!$B$33:$B$776,Y$11)+'СЕТ СН'!$F$14+СВЦЭМ!$D$10+'СЕТ СН'!$F$8*'СЕТ СН'!$F$9-'СЕТ СН'!$F$26</f>
        <v>1043.75592173</v>
      </c>
    </row>
    <row r="31" spans="1:25" ht="15.75" x14ac:dyDescent="0.2">
      <c r="A31" s="35">
        <f t="shared" si="0"/>
        <v>44002</v>
      </c>
      <c r="B31" s="36">
        <f>SUMIFS(СВЦЭМ!$D$33:$D$776,СВЦЭМ!$A$33:$A$776,$A31,СВЦЭМ!$B$33:$B$776,B$11)+'СЕТ СН'!$F$14+СВЦЭМ!$D$10+'СЕТ СН'!$F$8*'СЕТ СН'!$F$9-'СЕТ СН'!$F$26</f>
        <v>1108.35984145</v>
      </c>
      <c r="C31" s="36">
        <f>SUMIFS(СВЦЭМ!$D$33:$D$776,СВЦЭМ!$A$33:$A$776,$A31,СВЦЭМ!$B$33:$B$776,C$11)+'СЕТ СН'!$F$14+СВЦЭМ!$D$10+'СЕТ СН'!$F$8*'СЕТ СН'!$F$9-'СЕТ СН'!$F$26</f>
        <v>1138.70757159</v>
      </c>
      <c r="D31" s="36">
        <f>SUMIFS(СВЦЭМ!$D$33:$D$776,СВЦЭМ!$A$33:$A$776,$A31,СВЦЭМ!$B$33:$B$776,D$11)+'СЕТ СН'!$F$14+СВЦЭМ!$D$10+'СЕТ СН'!$F$8*'СЕТ СН'!$F$9-'СЕТ СН'!$F$26</f>
        <v>1144.6952961300001</v>
      </c>
      <c r="E31" s="36">
        <f>SUMIFS(СВЦЭМ!$D$33:$D$776,СВЦЭМ!$A$33:$A$776,$A31,СВЦЭМ!$B$33:$B$776,E$11)+'СЕТ СН'!$F$14+СВЦЭМ!$D$10+'СЕТ СН'!$F$8*'СЕТ СН'!$F$9-'СЕТ СН'!$F$26</f>
        <v>1137.8795507100001</v>
      </c>
      <c r="F31" s="36">
        <f>SUMIFS(СВЦЭМ!$D$33:$D$776,СВЦЭМ!$A$33:$A$776,$A31,СВЦЭМ!$B$33:$B$776,F$11)+'СЕТ СН'!$F$14+СВЦЭМ!$D$10+'СЕТ СН'!$F$8*'СЕТ СН'!$F$9-'СЕТ СН'!$F$26</f>
        <v>1126.9147029200001</v>
      </c>
      <c r="G31" s="36">
        <f>SUMIFS(СВЦЭМ!$D$33:$D$776,СВЦЭМ!$A$33:$A$776,$A31,СВЦЭМ!$B$33:$B$776,G$11)+'СЕТ СН'!$F$14+СВЦЭМ!$D$10+'СЕТ СН'!$F$8*'СЕТ СН'!$F$9-'СЕТ СН'!$F$26</f>
        <v>1131.8188569199999</v>
      </c>
      <c r="H31" s="36">
        <f>SUMIFS(СВЦЭМ!$D$33:$D$776,СВЦЭМ!$A$33:$A$776,$A31,СВЦЭМ!$B$33:$B$776,H$11)+'СЕТ СН'!$F$14+СВЦЭМ!$D$10+'СЕТ СН'!$F$8*'СЕТ СН'!$F$9-'СЕТ СН'!$F$26</f>
        <v>1139.11440791</v>
      </c>
      <c r="I31" s="36">
        <f>SUMIFS(СВЦЭМ!$D$33:$D$776,СВЦЭМ!$A$33:$A$776,$A31,СВЦЭМ!$B$33:$B$776,I$11)+'СЕТ СН'!$F$14+СВЦЭМ!$D$10+'СЕТ СН'!$F$8*'СЕТ СН'!$F$9-'СЕТ СН'!$F$26</f>
        <v>1117.61169227</v>
      </c>
      <c r="J31" s="36">
        <f>SUMIFS(СВЦЭМ!$D$33:$D$776,СВЦЭМ!$A$33:$A$776,$A31,СВЦЭМ!$B$33:$B$776,J$11)+'СЕТ СН'!$F$14+СВЦЭМ!$D$10+'СЕТ СН'!$F$8*'СЕТ СН'!$F$9-'СЕТ СН'!$F$26</f>
        <v>1004.66364537</v>
      </c>
      <c r="K31" s="36">
        <f>SUMIFS(СВЦЭМ!$D$33:$D$776,СВЦЭМ!$A$33:$A$776,$A31,СВЦЭМ!$B$33:$B$776,K$11)+'СЕТ СН'!$F$14+СВЦЭМ!$D$10+'СЕТ СН'!$F$8*'СЕТ СН'!$F$9-'СЕТ СН'!$F$26</f>
        <v>928.54254291999996</v>
      </c>
      <c r="L31" s="36">
        <f>SUMIFS(СВЦЭМ!$D$33:$D$776,СВЦЭМ!$A$33:$A$776,$A31,СВЦЭМ!$B$33:$B$776,L$11)+'СЕТ СН'!$F$14+СВЦЭМ!$D$10+'СЕТ СН'!$F$8*'СЕТ СН'!$F$9-'СЕТ СН'!$F$26</f>
        <v>891.76788463000003</v>
      </c>
      <c r="M31" s="36">
        <f>SUMIFS(СВЦЭМ!$D$33:$D$776,СВЦЭМ!$A$33:$A$776,$A31,СВЦЭМ!$B$33:$B$776,M$11)+'СЕТ СН'!$F$14+СВЦЭМ!$D$10+'СЕТ СН'!$F$8*'СЕТ СН'!$F$9-'СЕТ СН'!$F$26</f>
        <v>891.62662466000006</v>
      </c>
      <c r="N31" s="36">
        <f>SUMIFS(СВЦЭМ!$D$33:$D$776,СВЦЭМ!$A$33:$A$776,$A31,СВЦЭМ!$B$33:$B$776,N$11)+'СЕТ СН'!$F$14+СВЦЭМ!$D$10+'СЕТ СН'!$F$8*'СЕТ СН'!$F$9-'СЕТ СН'!$F$26</f>
        <v>895.85639835000006</v>
      </c>
      <c r="O31" s="36">
        <f>SUMIFS(СВЦЭМ!$D$33:$D$776,СВЦЭМ!$A$33:$A$776,$A31,СВЦЭМ!$B$33:$B$776,O$11)+'СЕТ СН'!$F$14+СВЦЭМ!$D$10+'СЕТ СН'!$F$8*'СЕТ СН'!$F$9-'СЕТ СН'!$F$26</f>
        <v>909.91060020999998</v>
      </c>
      <c r="P31" s="36">
        <f>SUMIFS(СВЦЭМ!$D$33:$D$776,СВЦЭМ!$A$33:$A$776,$A31,СВЦЭМ!$B$33:$B$776,P$11)+'СЕТ СН'!$F$14+СВЦЭМ!$D$10+'СЕТ СН'!$F$8*'СЕТ СН'!$F$9-'СЕТ СН'!$F$26</f>
        <v>883.57813836000014</v>
      </c>
      <c r="Q31" s="36">
        <f>SUMIFS(СВЦЭМ!$D$33:$D$776,СВЦЭМ!$A$33:$A$776,$A31,СВЦЭМ!$B$33:$B$776,Q$11)+'СЕТ СН'!$F$14+СВЦЭМ!$D$10+'СЕТ СН'!$F$8*'СЕТ СН'!$F$9-'СЕТ СН'!$F$26</f>
        <v>894.49095031000002</v>
      </c>
      <c r="R31" s="36">
        <f>SUMIFS(СВЦЭМ!$D$33:$D$776,СВЦЭМ!$A$33:$A$776,$A31,СВЦЭМ!$B$33:$B$776,R$11)+'СЕТ СН'!$F$14+СВЦЭМ!$D$10+'СЕТ СН'!$F$8*'СЕТ СН'!$F$9-'СЕТ СН'!$F$26</f>
        <v>892.71476828000004</v>
      </c>
      <c r="S31" s="36">
        <f>SUMIFS(СВЦЭМ!$D$33:$D$776,СВЦЭМ!$A$33:$A$776,$A31,СВЦЭМ!$B$33:$B$776,S$11)+'СЕТ СН'!$F$14+СВЦЭМ!$D$10+'СЕТ СН'!$F$8*'СЕТ СН'!$F$9-'СЕТ СН'!$F$26</f>
        <v>917.46648662999996</v>
      </c>
      <c r="T31" s="36">
        <f>SUMIFS(СВЦЭМ!$D$33:$D$776,СВЦЭМ!$A$33:$A$776,$A31,СВЦЭМ!$B$33:$B$776,T$11)+'СЕТ СН'!$F$14+СВЦЭМ!$D$10+'СЕТ СН'!$F$8*'СЕТ СН'!$F$9-'СЕТ СН'!$F$26</f>
        <v>912.20002401000011</v>
      </c>
      <c r="U31" s="36">
        <f>SUMIFS(СВЦЭМ!$D$33:$D$776,СВЦЭМ!$A$33:$A$776,$A31,СВЦЭМ!$B$33:$B$776,U$11)+'СЕТ СН'!$F$14+СВЦЭМ!$D$10+'СЕТ СН'!$F$8*'СЕТ СН'!$F$9-'СЕТ СН'!$F$26</f>
        <v>894.8868174700001</v>
      </c>
      <c r="V31" s="36">
        <f>SUMIFS(СВЦЭМ!$D$33:$D$776,СВЦЭМ!$A$33:$A$776,$A31,СВЦЭМ!$B$33:$B$776,V$11)+'СЕТ СН'!$F$14+СВЦЭМ!$D$10+'СЕТ СН'!$F$8*'СЕТ СН'!$F$9-'СЕТ СН'!$F$26</f>
        <v>874.43481313000007</v>
      </c>
      <c r="W31" s="36">
        <f>SUMIFS(СВЦЭМ!$D$33:$D$776,СВЦЭМ!$A$33:$A$776,$A31,СВЦЭМ!$B$33:$B$776,W$11)+'СЕТ СН'!$F$14+СВЦЭМ!$D$10+'СЕТ СН'!$F$8*'СЕТ СН'!$F$9-'СЕТ СН'!$F$26</f>
        <v>896.42647121000005</v>
      </c>
      <c r="X31" s="36">
        <f>SUMIFS(СВЦЭМ!$D$33:$D$776,СВЦЭМ!$A$33:$A$776,$A31,СВЦЭМ!$B$33:$B$776,X$11)+'СЕТ СН'!$F$14+СВЦЭМ!$D$10+'СЕТ СН'!$F$8*'СЕТ СН'!$F$9-'СЕТ СН'!$F$26</f>
        <v>951.09895628999993</v>
      </c>
      <c r="Y31" s="36">
        <f>SUMIFS(СВЦЭМ!$D$33:$D$776,СВЦЭМ!$A$33:$A$776,$A31,СВЦЭМ!$B$33:$B$776,Y$11)+'СЕТ СН'!$F$14+СВЦЭМ!$D$10+'СЕТ СН'!$F$8*'СЕТ СН'!$F$9-'СЕТ СН'!$F$26</f>
        <v>1015.2544987599999</v>
      </c>
    </row>
    <row r="32" spans="1:25" ht="15.75" x14ac:dyDescent="0.2">
      <c r="A32" s="35">
        <f t="shared" si="0"/>
        <v>44003</v>
      </c>
      <c r="B32" s="36">
        <f>SUMIFS(СВЦЭМ!$D$33:$D$776,СВЦЭМ!$A$33:$A$776,$A32,СВЦЭМ!$B$33:$B$776,B$11)+'СЕТ СН'!$F$14+СВЦЭМ!$D$10+'СЕТ СН'!$F$8*'СЕТ СН'!$F$9-'СЕТ СН'!$F$26</f>
        <v>1086.3417383200001</v>
      </c>
      <c r="C32" s="36">
        <f>SUMIFS(СВЦЭМ!$D$33:$D$776,СВЦЭМ!$A$33:$A$776,$A32,СВЦЭМ!$B$33:$B$776,C$11)+'СЕТ СН'!$F$14+СВЦЭМ!$D$10+'СЕТ СН'!$F$8*'СЕТ СН'!$F$9-'СЕТ СН'!$F$26</f>
        <v>1124.82373089</v>
      </c>
      <c r="D32" s="36">
        <f>SUMIFS(СВЦЭМ!$D$33:$D$776,СВЦЭМ!$A$33:$A$776,$A32,СВЦЭМ!$B$33:$B$776,D$11)+'СЕТ СН'!$F$14+СВЦЭМ!$D$10+'СЕТ СН'!$F$8*'СЕТ СН'!$F$9-'СЕТ СН'!$F$26</f>
        <v>1161.6337019299999</v>
      </c>
      <c r="E32" s="36">
        <f>SUMIFS(СВЦЭМ!$D$33:$D$776,СВЦЭМ!$A$33:$A$776,$A32,СВЦЭМ!$B$33:$B$776,E$11)+'СЕТ СН'!$F$14+СВЦЭМ!$D$10+'СЕТ СН'!$F$8*'СЕТ СН'!$F$9-'СЕТ СН'!$F$26</f>
        <v>1186.8306805099999</v>
      </c>
      <c r="F32" s="36">
        <f>SUMIFS(СВЦЭМ!$D$33:$D$776,СВЦЭМ!$A$33:$A$776,$A32,СВЦЭМ!$B$33:$B$776,F$11)+'СЕТ СН'!$F$14+СВЦЭМ!$D$10+'СЕТ СН'!$F$8*'СЕТ СН'!$F$9-'СЕТ СН'!$F$26</f>
        <v>1179.6483716799999</v>
      </c>
      <c r="G32" s="36">
        <f>SUMIFS(СВЦЭМ!$D$33:$D$776,СВЦЭМ!$A$33:$A$776,$A32,СВЦЭМ!$B$33:$B$776,G$11)+'СЕТ СН'!$F$14+СВЦЭМ!$D$10+'СЕТ СН'!$F$8*'СЕТ СН'!$F$9-'СЕТ СН'!$F$26</f>
        <v>1175.3776116899999</v>
      </c>
      <c r="H32" s="36">
        <f>SUMIFS(СВЦЭМ!$D$33:$D$776,СВЦЭМ!$A$33:$A$776,$A32,СВЦЭМ!$B$33:$B$776,H$11)+'СЕТ СН'!$F$14+СВЦЭМ!$D$10+'СЕТ СН'!$F$8*'СЕТ СН'!$F$9-'СЕТ СН'!$F$26</f>
        <v>1148.43747504</v>
      </c>
      <c r="I32" s="36">
        <f>SUMIFS(СВЦЭМ!$D$33:$D$776,СВЦЭМ!$A$33:$A$776,$A32,СВЦЭМ!$B$33:$B$776,I$11)+'СЕТ СН'!$F$14+СВЦЭМ!$D$10+'СЕТ СН'!$F$8*'СЕТ СН'!$F$9-'СЕТ СН'!$F$26</f>
        <v>1127.70572838</v>
      </c>
      <c r="J32" s="36">
        <f>SUMIFS(СВЦЭМ!$D$33:$D$776,СВЦЭМ!$A$33:$A$776,$A32,СВЦЭМ!$B$33:$B$776,J$11)+'СЕТ СН'!$F$14+СВЦЭМ!$D$10+'СЕТ СН'!$F$8*'СЕТ СН'!$F$9-'СЕТ СН'!$F$26</f>
        <v>1074.1905855699999</v>
      </c>
      <c r="K32" s="36">
        <f>SUMIFS(СВЦЭМ!$D$33:$D$776,СВЦЭМ!$A$33:$A$776,$A32,СВЦЭМ!$B$33:$B$776,K$11)+'СЕТ СН'!$F$14+СВЦЭМ!$D$10+'СЕТ СН'!$F$8*'СЕТ СН'!$F$9-'СЕТ СН'!$F$26</f>
        <v>998.02978847000008</v>
      </c>
      <c r="L32" s="36">
        <f>SUMIFS(СВЦЭМ!$D$33:$D$776,СВЦЭМ!$A$33:$A$776,$A32,СВЦЭМ!$B$33:$B$776,L$11)+'СЕТ СН'!$F$14+СВЦЭМ!$D$10+'СЕТ СН'!$F$8*'СЕТ СН'!$F$9-'СЕТ СН'!$F$26</f>
        <v>928.18057147000013</v>
      </c>
      <c r="M32" s="36">
        <f>SUMIFS(СВЦЭМ!$D$33:$D$776,СВЦЭМ!$A$33:$A$776,$A32,СВЦЭМ!$B$33:$B$776,M$11)+'СЕТ СН'!$F$14+СВЦЭМ!$D$10+'СЕТ СН'!$F$8*'СЕТ СН'!$F$9-'СЕТ СН'!$F$26</f>
        <v>858.21263457999999</v>
      </c>
      <c r="N32" s="36">
        <f>SUMIFS(СВЦЭМ!$D$33:$D$776,СВЦЭМ!$A$33:$A$776,$A32,СВЦЭМ!$B$33:$B$776,N$11)+'СЕТ СН'!$F$14+СВЦЭМ!$D$10+'СЕТ СН'!$F$8*'СЕТ СН'!$F$9-'СЕТ СН'!$F$26</f>
        <v>850.30352023</v>
      </c>
      <c r="O32" s="36">
        <f>SUMIFS(СВЦЭМ!$D$33:$D$776,СВЦЭМ!$A$33:$A$776,$A32,СВЦЭМ!$B$33:$B$776,O$11)+'СЕТ СН'!$F$14+СВЦЭМ!$D$10+'СЕТ СН'!$F$8*'СЕТ СН'!$F$9-'СЕТ СН'!$F$26</f>
        <v>845.57228396999994</v>
      </c>
      <c r="P32" s="36">
        <f>SUMIFS(СВЦЭМ!$D$33:$D$776,СВЦЭМ!$A$33:$A$776,$A32,СВЦЭМ!$B$33:$B$776,P$11)+'СЕТ СН'!$F$14+СВЦЭМ!$D$10+'СЕТ СН'!$F$8*'СЕТ СН'!$F$9-'СЕТ СН'!$F$26</f>
        <v>844.55734327999994</v>
      </c>
      <c r="Q32" s="36">
        <f>SUMIFS(СВЦЭМ!$D$33:$D$776,СВЦЭМ!$A$33:$A$776,$A32,СВЦЭМ!$B$33:$B$776,Q$11)+'СЕТ СН'!$F$14+СВЦЭМ!$D$10+'СЕТ СН'!$F$8*'СЕТ СН'!$F$9-'СЕТ СН'!$F$26</f>
        <v>847.83456017999993</v>
      </c>
      <c r="R32" s="36">
        <f>SUMIFS(СВЦЭМ!$D$33:$D$776,СВЦЭМ!$A$33:$A$776,$A32,СВЦЭМ!$B$33:$B$776,R$11)+'СЕТ СН'!$F$14+СВЦЭМ!$D$10+'СЕТ СН'!$F$8*'СЕТ СН'!$F$9-'СЕТ СН'!$F$26</f>
        <v>846.97286110000005</v>
      </c>
      <c r="S32" s="36">
        <f>SUMIFS(СВЦЭМ!$D$33:$D$776,СВЦЭМ!$A$33:$A$776,$A32,СВЦЭМ!$B$33:$B$776,S$11)+'СЕТ СН'!$F$14+СВЦЭМ!$D$10+'СЕТ СН'!$F$8*'СЕТ СН'!$F$9-'СЕТ СН'!$F$26</f>
        <v>853.99382599</v>
      </c>
      <c r="T32" s="36">
        <f>SUMIFS(СВЦЭМ!$D$33:$D$776,СВЦЭМ!$A$33:$A$776,$A32,СВЦЭМ!$B$33:$B$776,T$11)+'СЕТ СН'!$F$14+СВЦЭМ!$D$10+'СЕТ СН'!$F$8*'СЕТ СН'!$F$9-'СЕТ СН'!$F$26</f>
        <v>863.12675042000001</v>
      </c>
      <c r="U32" s="36">
        <f>SUMIFS(СВЦЭМ!$D$33:$D$776,СВЦЭМ!$A$33:$A$776,$A32,СВЦЭМ!$B$33:$B$776,U$11)+'СЕТ СН'!$F$14+СВЦЭМ!$D$10+'СЕТ СН'!$F$8*'СЕТ СН'!$F$9-'СЕТ СН'!$F$26</f>
        <v>859.46064862999992</v>
      </c>
      <c r="V32" s="36">
        <f>SUMIFS(СВЦЭМ!$D$33:$D$776,СВЦЭМ!$A$33:$A$776,$A32,СВЦЭМ!$B$33:$B$776,V$11)+'СЕТ СН'!$F$14+СВЦЭМ!$D$10+'СЕТ СН'!$F$8*'СЕТ СН'!$F$9-'СЕТ СН'!$F$26</f>
        <v>841.06418985999994</v>
      </c>
      <c r="W32" s="36">
        <f>SUMIFS(СВЦЭМ!$D$33:$D$776,СВЦЭМ!$A$33:$A$776,$A32,СВЦЭМ!$B$33:$B$776,W$11)+'СЕТ СН'!$F$14+СВЦЭМ!$D$10+'СЕТ СН'!$F$8*'СЕТ СН'!$F$9-'СЕТ СН'!$F$26</f>
        <v>845.61409490000005</v>
      </c>
      <c r="X32" s="36">
        <f>SUMIFS(СВЦЭМ!$D$33:$D$776,СВЦЭМ!$A$33:$A$776,$A32,СВЦЭМ!$B$33:$B$776,X$11)+'СЕТ СН'!$F$14+СВЦЭМ!$D$10+'СЕТ СН'!$F$8*'СЕТ СН'!$F$9-'СЕТ СН'!$F$26</f>
        <v>899.87127370999997</v>
      </c>
      <c r="Y32" s="36">
        <f>SUMIFS(СВЦЭМ!$D$33:$D$776,СВЦЭМ!$A$33:$A$776,$A32,СВЦЭМ!$B$33:$B$776,Y$11)+'СЕТ СН'!$F$14+СВЦЭМ!$D$10+'СЕТ СН'!$F$8*'СЕТ СН'!$F$9-'СЕТ СН'!$F$26</f>
        <v>1039.72680911</v>
      </c>
    </row>
    <row r="33" spans="1:27" ht="15.75" x14ac:dyDescent="0.2">
      <c r="A33" s="35">
        <f t="shared" si="0"/>
        <v>44004</v>
      </c>
      <c r="B33" s="36">
        <f>SUMIFS(СВЦЭМ!$D$33:$D$776,СВЦЭМ!$A$33:$A$776,$A33,СВЦЭМ!$B$33:$B$776,B$11)+'СЕТ СН'!$F$14+СВЦЭМ!$D$10+'СЕТ СН'!$F$8*'СЕТ СН'!$F$9-'СЕТ СН'!$F$26</f>
        <v>1109.72415587</v>
      </c>
      <c r="C33" s="36">
        <f>SUMIFS(СВЦЭМ!$D$33:$D$776,СВЦЭМ!$A$33:$A$776,$A33,СВЦЭМ!$B$33:$B$776,C$11)+'СЕТ СН'!$F$14+СВЦЭМ!$D$10+'СЕТ СН'!$F$8*'СЕТ СН'!$F$9-'СЕТ СН'!$F$26</f>
        <v>1119.4515761600001</v>
      </c>
      <c r="D33" s="36">
        <f>SUMIFS(СВЦЭМ!$D$33:$D$776,СВЦЭМ!$A$33:$A$776,$A33,СВЦЭМ!$B$33:$B$776,D$11)+'СЕТ СН'!$F$14+СВЦЭМ!$D$10+'СЕТ СН'!$F$8*'СЕТ СН'!$F$9-'СЕТ СН'!$F$26</f>
        <v>1115.19688043</v>
      </c>
      <c r="E33" s="36">
        <f>SUMIFS(СВЦЭМ!$D$33:$D$776,СВЦЭМ!$A$33:$A$776,$A33,СВЦЭМ!$B$33:$B$776,E$11)+'СЕТ СН'!$F$14+СВЦЭМ!$D$10+'СЕТ СН'!$F$8*'СЕТ СН'!$F$9-'СЕТ СН'!$F$26</f>
        <v>1116.32748683</v>
      </c>
      <c r="F33" s="36">
        <f>SUMIFS(СВЦЭМ!$D$33:$D$776,СВЦЭМ!$A$33:$A$776,$A33,СВЦЭМ!$B$33:$B$776,F$11)+'СЕТ СН'!$F$14+СВЦЭМ!$D$10+'СЕТ СН'!$F$8*'СЕТ СН'!$F$9-'СЕТ СН'!$F$26</f>
        <v>1109.1394541500001</v>
      </c>
      <c r="G33" s="36">
        <f>SUMIFS(СВЦЭМ!$D$33:$D$776,СВЦЭМ!$A$33:$A$776,$A33,СВЦЭМ!$B$33:$B$776,G$11)+'СЕТ СН'!$F$14+СВЦЭМ!$D$10+'СЕТ СН'!$F$8*'СЕТ СН'!$F$9-'СЕТ СН'!$F$26</f>
        <v>1111.03535061</v>
      </c>
      <c r="H33" s="36">
        <f>SUMIFS(СВЦЭМ!$D$33:$D$776,СВЦЭМ!$A$33:$A$776,$A33,СВЦЭМ!$B$33:$B$776,H$11)+'СЕТ СН'!$F$14+СВЦЭМ!$D$10+'СЕТ СН'!$F$8*'СЕТ СН'!$F$9-'СЕТ СН'!$F$26</f>
        <v>1115.3647018500001</v>
      </c>
      <c r="I33" s="36">
        <f>SUMIFS(СВЦЭМ!$D$33:$D$776,СВЦЭМ!$A$33:$A$776,$A33,СВЦЭМ!$B$33:$B$776,I$11)+'СЕТ СН'!$F$14+СВЦЭМ!$D$10+'СЕТ СН'!$F$8*'СЕТ СН'!$F$9-'СЕТ СН'!$F$26</f>
        <v>1120.6284427000001</v>
      </c>
      <c r="J33" s="36">
        <f>SUMIFS(СВЦЭМ!$D$33:$D$776,СВЦЭМ!$A$33:$A$776,$A33,СВЦЭМ!$B$33:$B$776,J$11)+'СЕТ СН'!$F$14+СВЦЭМ!$D$10+'СЕТ СН'!$F$8*'СЕТ СН'!$F$9-'СЕТ СН'!$F$26</f>
        <v>1043.9219210799999</v>
      </c>
      <c r="K33" s="36">
        <f>SUMIFS(СВЦЭМ!$D$33:$D$776,СВЦЭМ!$A$33:$A$776,$A33,СВЦЭМ!$B$33:$B$776,K$11)+'СЕТ СН'!$F$14+СВЦЭМ!$D$10+'СЕТ СН'!$F$8*'СЕТ СН'!$F$9-'СЕТ СН'!$F$26</f>
        <v>962.29205941000009</v>
      </c>
      <c r="L33" s="36">
        <f>SUMIFS(СВЦЭМ!$D$33:$D$776,СВЦЭМ!$A$33:$A$776,$A33,СВЦЭМ!$B$33:$B$776,L$11)+'СЕТ СН'!$F$14+СВЦЭМ!$D$10+'СЕТ СН'!$F$8*'СЕТ СН'!$F$9-'СЕТ СН'!$F$26</f>
        <v>904.96667668999999</v>
      </c>
      <c r="M33" s="36">
        <f>SUMIFS(СВЦЭМ!$D$33:$D$776,СВЦЭМ!$A$33:$A$776,$A33,СВЦЭМ!$B$33:$B$776,M$11)+'СЕТ СН'!$F$14+СВЦЭМ!$D$10+'СЕТ СН'!$F$8*'СЕТ СН'!$F$9-'СЕТ СН'!$F$26</f>
        <v>898.98186499999997</v>
      </c>
      <c r="N33" s="36">
        <f>SUMIFS(СВЦЭМ!$D$33:$D$776,СВЦЭМ!$A$33:$A$776,$A33,СВЦЭМ!$B$33:$B$776,N$11)+'СЕТ СН'!$F$14+СВЦЭМ!$D$10+'СЕТ СН'!$F$8*'СЕТ СН'!$F$9-'СЕТ СН'!$F$26</f>
        <v>900.06826309000007</v>
      </c>
      <c r="O33" s="36">
        <f>SUMIFS(СВЦЭМ!$D$33:$D$776,СВЦЭМ!$A$33:$A$776,$A33,СВЦЭМ!$B$33:$B$776,O$11)+'СЕТ СН'!$F$14+СВЦЭМ!$D$10+'СЕТ СН'!$F$8*'СЕТ СН'!$F$9-'СЕТ СН'!$F$26</f>
        <v>910.19431609999992</v>
      </c>
      <c r="P33" s="36">
        <f>SUMIFS(СВЦЭМ!$D$33:$D$776,СВЦЭМ!$A$33:$A$776,$A33,СВЦЭМ!$B$33:$B$776,P$11)+'СЕТ СН'!$F$14+СВЦЭМ!$D$10+'СЕТ СН'!$F$8*'СЕТ СН'!$F$9-'СЕТ СН'!$F$26</f>
        <v>912.36236181999993</v>
      </c>
      <c r="Q33" s="36">
        <f>SUMIFS(СВЦЭМ!$D$33:$D$776,СВЦЭМ!$A$33:$A$776,$A33,СВЦЭМ!$B$33:$B$776,Q$11)+'СЕТ СН'!$F$14+СВЦЭМ!$D$10+'СЕТ СН'!$F$8*'СЕТ СН'!$F$9-'СЕТ СН'!$F$26</f>
        <v>914.85063878999995</v>
      </c>
      <c r="R33" s="36">
        <f>SUMIFS(СВЦЭМ!$D$33:$D$776,СВЦЭМ!$A$33:$A$776,$A33,СВЦЭМ!$B$33:$B$776,R$11)+'СЕТ СН'!$F$14+СВЦЭМ!$D$10+'СЕТ СН'!$F$8*'СЕТ СН'!$F$9-'СЕТ СН'!$F$26</f>
        <v>909.68738701000007</v>
      </c>
      <c r="S33" s="36">
        <f>SUMIFS(СВЦЭМ!$D$33:$D$776,СВЦЭМ!$A$33:$A$776,$A33,СВЦЭМ!$B$33:$B$776,S$11)+'СЕТ СН'!$F$14+СВЦЭМ!$D$10+'СЕТ СН'!$F$8*'СЕТ СН'!$F$9-'СЕТ СН'!$F$26</f>
        <v>915.14497580000011</v>
      </c>
      <c r="T33" s="36">
        <f>SUMIFS(СВЦЭМ!$D$33:$D$776,СВЦЭМ!$A$33:$A$776,$A33,СВЦЭМ!$B$33:$B$776,T$11)+'СЕТ СН'!$F$14+СВЦЭМ!$D$10+'СЕТ СН'!$F$8*'СЕТ СН'!$F$9-'СЕТ СН'!$F$26</f>
        <v>916.12339343000008</v>
      </c>
      <c r="U33" s="36">
        <f>SUMIFS(СВЦЭМ!$D$33:$D$776,СВЦЭМ!$A$33:$A$776,$A33,СВЦЭМ!$B$33:$B$776,U$11)+'СЕТ СН'!$F$14+СВЦЭМ!$D$10+'СЕТ СН'!$F$8*'СЕТ СН'!$F$9-'СЕТ СН'!$F$26</f>
        <v>913.76258183999994</v>
      </c>
      <c r="V33" s="36">
        <f>SUMIFS(СВЦЭМ!$D$33:$D$776,СВЦЭМ!$A$33:$A$776,$A33,СВЦЭМ!$B$33:$B$776,V$11)+'СЕТ СН'!$F$14+СВЦЭМ!$D$10+'СЕТ СН'!$F$8*'СЕТ СН'!$F$9-'СЕТ СН'!$F$26</f>
        <v>904.65816231999997</v>
      </c>
      <c r="W33" s="36">
        <f>SUMIFS(СВЦЭМ!$D$33:$D$776,СВЦЭМ!$A$33:$A$776,$A33,СВЦЭМ!$B$33:$B$776,W$11)+'СЕТ СН'!$F$14+СВЦЭМ!$D$10+'СЕТ СН'!$F$8*'СЕТ СН'!$F$9-'СЕТ СН'!$F$26</f>
        <v>888.91936871000007</v>
      </c>
      <c r="X33" s="36">
        <f>SUMIFS(СВЦЭМ!$D$33:$D$776,СВЦЭМ!$A$33:$A$776,$A33,СВЦЭМ!$B$33:$B$776,X$11)+'СЕТ СН'!$F$14+СВЦЭМ!$D$10+'СЕТ СН'!$F$8*'СЕТ СН'!$F$9-'СЕТ СН'!$F$26</f>
        <v>936.23454317000005</v>
      </c>
      <c r="Y33" s="36">
        <f>SUMIFS(СВЦЭМ!$D$33:$D$776,СВЦЭМ!$A$33:$A$776,$A33,СВЦЭМ!$B$33:$B$776,Y$11)+'СЕТ СН'!$F$14+СВЦЭМ!$D$10+'СЕТ СН'!$F$8*'СЕТ СН'!$F$9-'СЕТ СН'!$F$26</f>
        <v>1051.4731169700001</v>
      </c>
    </row>
    <row r="34" spans="1:27" ht="15.75" x14ac:dyDescent="0.2">
      <c r="A34" s="35">
        <f t="shared" si="0"/>
        <v>44005</v>
      </c>
      <c r="B34" s="36">
        <f>SUMIFS(СВЦЭМ!$D$33:$D$776,СВЦЭМ!$A$33:$A$776,$A34,СВЦЭМ!$B$33:$B$776,B$11)+'СЕТ СН'!$F$14+СВЦЭМ!$D$10+'СЕТ СН'!$F$8*'СЕТ СН'!$F$9-'СЕТ СН'!$F$26</f>
        <v>1170.3981588900001</v>
      </c>
      <c r="C34" s="36">
        <f>SUMIFS(СВЦЭМ!$D$33:$D$776,СВЦЭМ!$A$33:$A$776,$A34,СВЦЭМ!$B$33:$B$776,C$11)+'СЕТ СН'!$F$14+СВЦЭМ!$D$10+'СЕТ СН'!$F$8*'СЕТ СН'!$F$9-'СЕТ СН'!$F$26</f>
        <v>1168.63979204</v>
      </c>
      <c r="D34" s="36">
        <f>SUMIFS(СВЦЭМ!$D$33:$D$776,СВЦЭМ!$A$33:$A$776,$A34,СВЦЭМ!$B$33:$B$776,D$11)+'СЕТ СН'!$F$14+СВЦЭМ!$D$10+'СЕТ СН'!$F$8*'СЕТ СН'!$F$9-'СЕТ СН'!$F$26</f>
        <v>1159.5826094700001</v>
      </c>
      <c r="E34" s="36">
        <f>SUMIFS(СВЦЭМ!$D$33:$D$776,СВЦЭМ!$A$33:$A$776,$A34,СВЦЭМ!$B$33:$B$776,E$11)+'СЕТ СН'!$F$14+СВЦЭМ!$D$10+'СЕТ СН'!$F$8*'СЕТ СН'!$F$9-'СЕТ СН'!$F$26</f>
        <v>1164.1242909699999</v>
      </c>
      <c r="F34" s="36">
        <f>SUMIFS(СВЦЭМ!$D$33:$D$776,СВЦЭМ!$A$33:$A$776,$A34,СВЦЭМ!$B$33:$B$776,F$11)+'СЕТ СН'!$F$14+СВЦЭМ!$D$10+'СЕТ СН'!$F$8*'СЕТ СН'!$F$9-'СЕТ СН'!$F$26</f>
        <v>1163.68762999</v>
      </c>
      <c r="G34" s="36">
        <f>SUMIFS(СВЦЭМ!$D$33:$D$776,СВЦЭМ!$A$33:$A$776,$A34,СВЦЭМ!$B$33:$B$776,G$11)+'СЕТ СН'!$F$14+СВЦЭМ!$D$10+'СЕТ СН'!$F$8*'СЕТ СН'!$F$9-'СЕТ СН'!$F$26</f>
        <v>1168.50839316</v>
      </c>
      <c r="H34" s="36">
        <f>SUMIFS(СВЦЭМ!$D$33:$D$776,СВЦЭМ!$A$33:$A$776,$A34,СВЦЭМ!$B$33:$B$776,H$11)+'СЕТ СН'!$F$14+СВЦЭМ!$D$10+'СЕТ СН'!$F$8*'СЕТ СН'!$F$9-'СЕТ СН'!$F$26</f>
        <v>1165.6741000900001</v>
      </c>
      <c r="I34" s="36">
        <f>SUMIFS(СВЦЭМ!$D$33:$D$776,СВЦЭМ!$A$33:$A$776,$A34,СВЦЭМ!$B$33:$B$776,I$11)+'СЕТ СН'!$F$14+СВЦЭМ!$D$10+'СЕТ СН'!$F$8*'СЕТ СН'!$F$9-'СЕТ СН'!$F$26</f>
        <v>1102.3119979099999</v>
      </c>
      <c r="J34" s="36">
        <f>SUMIFS(СВЦЭМ!$D$33:$D$776,СВЦЭМ!$A$33:$A$776,$A34,СВЦЭМ!$B$33:$B$776,J$11)+'СЕТ СН'!$F$14+СВЦЭМ!$D$10+'СЕТ СН'!$F$8*'СЕТ СН'!$F$9-'СЕТ СН'!$F$26</f>
        <v>1094.3779399499999</v>
      </c>
      <c r="K34" s="36">
        <f>SUMIFS(СВЦЭМ!$D$33:$D$776,СВЦЭМ!$A$33:$A$776,$A34,СВЦЭМ!$B$33:$B$776,K$11)+'СЕТ СН'!$F$14+СВЦЭМ!$D$10+'СЕТ СН'!$F$8*'СЕТ СН'!$F$9-'СЕТ СН'!$F$26</f>
        <v>997.37600960999998</v>
      </c>
      <c r="L34" s="36">
        <f>SUMIFS(СВЦЭМ!$D$33:$D$776,СВЦЭМ!$A$33:$A$776,$A34,СВЦЭМ!$B$33:$B$776,L$11)+'СЕТ СН'!$F$14+СВЦЭМ!$D$10+'СЕТ СН'!$F$8*'СЕТ СН'!$F$9-'СЕТ СН'!$F$26</f>
        <v>925.03140293000001</v>
      </c>
      <c r="M34" s="36">
        <f>SUMIFS(СВЦЭМ!$D$33:$D$776,СВЦЭМ!$A$33:$A$776,$A34,СВЦЭМ!$B$33:$B$776,M$11)+'СЕТ СН'!$F$14+СВЦЭМ!$D$10+'СЕТ СН'!$F$8*'СЕТ СН'!$F$9-'СЕТ СН'!$F$26</f>
        <v>929.47972120999998</v>
      </c>
      <c r="N34" s="36">
        <f>SUMIFS(СВЦЭМ!$D$33:$D$776,СВЦЭМ!$A$33:$A$776,$A34,СВЦЭМ!$B$33:$B$776,N$11)+'СЕТ СН'!$F$14+СВЦЭМ!$D$10+'СЕТ СН'!$F$8*'СЕТ СН'!$F$9-'СЕТ СН'!$F$26</f>
        <v>921.48717600999998</v>
      </c>
      <c r="O34" s="36">
        <f>SUMIFS(СВЦЭМ!$D$33:$D$776,СВЦЭМ!$A$33:$A$776,$A34,СВЦЭМ!$B$33:$B$776,O$11)+'СЕТ СН'!$F$14+СВЦЭМ!$D$10+'СЕТ СН'!$F$8*'СЕТ СН'!$F$9-'СЕТ СН'!$F$26</f>
        <v>927.8617112500001</v>
      </c>
      <c r="P34" s="36">
        <f>SUMIFS(СВЦЭМ!$D$33:$D$776,СВЦЭМ!$A$33:$A$776,$A34,СВЦЭМ!$B$33:$B$776,P$11)+'СЕТ СН'!$F$14+СВЦЭМ!$D$10+'СЕТ СН'!$F$8*'СЕТ СН'!$F$9-'СЕТ СН'!$F$26</f>
        <v>930.08499266000013</v>
      </c>
      <c r="Q34" s="36">
        <f>SUMIFS(СВЦЭМ!$D$33:$D$776,СВЦЭМ!$A$33:$A$776,$A34,СВЦЭМ!$B$33:$B$776,Q$11)+'СЕТ СН'!$F$14+СВЦЭМ!$D$10+'СЕТ СН'!$F$8*'СЕТ СН'!$F$9-'СЕТ СН'!$F$26</f>
        <v>933.42766196999992</v>
      </c>
      <c r="R34" s="36">
        <f>SUMIFS(СВЦЭМ!$D$33:$D$776,СВЦЭМ!$A$33:$A$776,$A34,СВЦЭМ!$B$33:$B$776,R$11)+'СЕТ СН'!$F$14+СВЦЭМ!$D$10+'СЕТ СН'!$F$8*'СЕТ СН'!$F$9-'СЕТ СН'!$F$26</f>
        <v>930.24859321999998</v>
      </c>
      <c r="S34" s="36">
        <f>SUMIFS(СВЦЭМ!$D$33:$D$776,СВЦЭМ!$A$33:$A$776,$A34,СВЦЭМ!$B$33:$B$776,S$11)+'СЕТ СН'!$F$14+СВЦЭМ!$D$10+'СЕТ СН'!$F$8*'СЕТ СН'!$F$9-'СЕТ СН'!$F$26</f>
        <v>929.73578795999993</v>
      </c>
      <c r="T34" s="36">
        <f>SUMIFS(СВЦЭМ!$D$33:$D$776,СВЦЭМ!$A$33:$A$776,$A34,СВЦЭМ!$B$33:$B$776,T$11)+'СЕТ СН'!$F$14+СВЦЭМ!$D$10+'СЕТ СН'!$F$8*'СЕТ СН'!$F$9-'СЕТ СН'!$F$26</f>
        <v>930.9850865200001</v>
      </c>
      <c r="U34" s="36">
        <f>SUMIFS(СВЦЭМ!$D$33:$D$776,СВЦЭМ!$A$33:$A$776,$A34,СВЦЭМ!$B$33:$B$776,U$11)+'СЕТ СН'!$F$14+СВЦЭМ!$D$10+'СЕТ СН'!$F$8*'СЕТ СН'!$F$9-'СЕТ СН'!$F$26</f>
        <v>933.87524056999996</v>
      </c>
      <c r="V34" s="36">
        <f>SUMIFS(СВЦЭМ!$D$33:$D$776,СВЦЭМ!$A$33:$A$776,$A34,СВЦЭМ!$B$33:$B$776,V$11)+'СЕТ СН'!$F$14+СВЦЭМ!$D$10+'СЕТ СН'!$F$8*'СЕТ СН'!$F$9-'СЕТ СН'!$F$26</f>
        <v>930.1211877400001</v>
      </c>
      <c r="W34" s="36">
        <f>SUMIFS(СВЦЭМ!$D$33:$D$776,СВЦЭМ!$A$33:$A$776,$A34,СВЦЭМ!$B$33:$B$776,W$11)+'СЕТ СН'!$F$14+СВЦЭМ!$D$10+'СЕТ СН'!$F$8*'СЕТ СН'!$F$9-'СЕТ СН'!$F$26</f>
        <v>898.75853318999998</v>
      </c>
      <c r="X34" s="36">
        <f>SUMIFS(СВЦЭМ!$D$33:$D$776,СВЦЭМ!$A$33:$A$776,$A34,СВЦЭМ!$B$33:$B$776,X$11)+'СЕТ СН'!$F$14+СВЦЭМ!$D$10+'СЕТ СН'!$F$8*'СЕТ СН'!$F$9-'СЕТ СН'!$F$26</f>
        <v>907.81182687</v>
      </c>
      <c r="Y34" s="36">
        <f>SUMIFS(СВЦЭМ!$D$33:$D$776,СВЦЭМ!$A$33:$A$776,$A34,СВЦЭМ!$B$33:$B$776,Y$11)+'СЕТ СН'!$F$14+СВЦЭМ!$D$10+'СЕТ СН'!$F$8*'СЕТ СН'!$F$9-'СЕТ СН'!$F$26</f>
        <v>997.23792965000007</v>
      </c>
    </row>
    <row r="35" spans="1:27" ht="15.75" x14ac:dyDescent="0.2">
      <c r="A35" s="35">
        <f t="shared" si="0"/>
        <v>44006</v>
      </c>
      <c r="B35" s="36">
        <f>SUMIFS(СВЦЭМ!$D$33:$D$776,СВЦЭМ!$A$33:$A$776,$A35,СВЦЭМ!$B$33:$B$776,B$11)+'СЕТ СН'!$F$14+СВЦЭМ!$D$10+'СЕТ СН'!$F$8*'СЕТ СН'!$F$9-'СЕТ СН'!$F$26</f>
        <v>1111.7926180300001</v>
      </c>
      <c r="C35" s="36">
        <f>SUMIFS(СВЦЭМ!$D$33:$D$776,СВЦЭМ!$A$33:$A$776,$A35,СВЦЭМ!$B$33:$B$776,C$11)+'СЕТ СН'!$F$14+СВЦЭМ!$D$10+'СЕТ СН'!$F$8*'СЕТ СН'!$F$9-'СЕТ СН'!$F$26</f>
        <v>1157.0013276</v>
      </c>
      <c r="D35" s="36">
        <f>SUMIFS(СВЦЭМ!$D$33:$D$776,СВЦЭМ!$A$33:$A$776,$A35,СВЦЭМ!$B$33:$B$776,D$11)+'СЕТ СН'!$F$14+СВЦЭМ!$D$10+'СЕТ СН'!$F$8*'СЕТ СН'!$F$9-'СЕТ СН'!$F$26</f>
        <v>1177.13252343</v>
      </c>
      <c r="E35" s="36">
        <f>SUMIFS(СВЦЭМ!$D$33:$D$776,СВЦЭМ!$A$33:$A$776,$A35,СВЦЭМ!$B$33:$B$776,E$11)+'СЕТ СН'!$F$14+СВЦЭМ!$D$10+'СЕТ СН'!$F$8*'СЕТ СН'!$F$9-'СЕТ СН'!$F$26</f>
        <v>1195.8278615699999</v>
      </c>
      <c r="F35" s="36">
        <f>SUMIFS(СВЦЭМ!$D$33:$D$776,СВЦЭМ!$A$33:$A$776,$A35,СВЦЭМ!$B$33:$B$776,F$11)+'СЕТ СН'!$F$14+СВЦЭМ!$D$10+'СЕТ СН'!$F$8*'СЕТ СН'!$F$9-'СЕТ СН'!$F$26</f>
        <v>1198.00852231</v>
      </c>
      <c r="G35" s="36">
        <f>SUMIFS(СВЦЭМ!$D$33:$D$776,СВЦЭМ!$A$33:$A$776,$A35,СВЦЭМ!$B$33:$B$776,G$11)+'СЕТ СН'!$F$14+СВЦЭМ!$D$10+'СЕТ СН'!$F$8*'СЕТ СН'!$F$9-'СЕТ СН'!$F$26</f>
        <v>1201.4379242699997</v>
      </c>
      <c r="H35" s="36">
        <f>SUMIFS(СВЦЭМ!$D$33:$D$776,СВЦЭМ!$A$33:$A$776,$A35,СВЦЭМ!$B$33:$B$776,H$11)+'СЕТ СН'!$F$14+СВЦЭМ!$D$10+'СЕТ СН'!$F$8*'СЕТ СН'!$F$9-'СЕТ СН'!$F$26</f>
        <v>1202.2194038999999</v>
      </c>
      <c r="I35" s="36">
        <f>SUMIFS(СВЦЭМ!$D$33:$D$776,СВЦЭМ!$A$33:$A$776,$A35,СВЦЭМ!$B$33:$B$776,I$11)+'СЕТ СН'!$F$14+СВЦЭМ!$D$10+'СЕТ СН'!$F$8*'СЕТ СН'!$F$9-'СЕТ СН'!$F$26</f>
        <v>1170.53105592</v>
      </c>
      <c r="J35" s="36">
        <f>SUMIFS(СВЦЭМ!$D$33:$D$776,СВЦЭМ!$A$33:$A$776,$A35,СВЦЭМ!$B$33:$B$776,J$11)+'СЕТ СН'!$F$14+СВЦЭМ!$D$10+'СЕТ СН'!$F$8*'СЕТ СН'!$F$9-'СЕТ СН'!$F$26</f>
        <v>1111.0830380100001</v>
      </c>
      <c r="K35" s="36">
        <f>SUMIFS(СВЦЭМ!$D$33:$D$776,СВЦЭМ!$A$33:$A$776,$A35,СВЦЭМ!$B$33:$B$776,K$11)+'СЕТ СН'!$F$14+СВЦЭМ!$D$10+'СЕТ СН'!$F$8*'СЕТ СН'!$F$9-'СЕТ СН'!$F$26</f>
        <v>983.73367703000008</v>
      </c>
      <c r="L35" s="36">
        <f>SUMIFS(СВЦЭМ!$D$33:$D$776,СВЦЭМ!$A$33:$A$776,$A35,СВЦЭМ!$B$33:$B$776,L$11)+'СЕТ СН'!$F$14+СВЦЭМ!$D$10+'СЕТ СН'!$F$8*'СЕТ СН'!$F$9-'СЕТ СН'!$F$26</f>
        <v>922.51173463000009</v>
      </c>
      <c r="M35" s="36">
        <f>SUMIFS(СВЦЭМ!$D$33:$D$776,СВЦЭМ!$A$33:$A$776,$A35,СВЦЭМ!$B$33:$B$776,M$11)+'СЕТ СН'!$F$14+СВЦЭМ!$D$10+'СЕТ СН'!$F$8*'СЕТ СН'!$F$9-'СЕТ СН'!$F$26</f>
        <v>913.00125183</v>
      </c>
      <c r="N35" s="36">
        <f>SUMIFS(СВЦЭМ!$D$33:$D$776,СВЦЭМ!$A$33:$A$776,$A35,СВЦЭМ!$B$33:$B$776,N$11)+'СЕТ СН'!$F$14+СВЦЭМ!$D$10+'СЕТ СН'!$F$8*'СЕТ СН'!$F$9-'СЕТ СН'!$F$26</f>
        <v>898.07172854000009</v>
      </c>
      <c r="O35" s="36">
        <f>SUMIFS(СВЦЭМ!$D$33:$D$776,СВЦЭМ!$A$33:$A$776,$A35,СВЦЭМ!$B$33:$B$776,O$11)+'СЕТ СН'!$F$14+СВЦЭМ!$D$10+'СЕТ СН'!$F$8*'СЕТ СН'!$F$9-'СЕТ СН'!$F$26</f>
        <v>881.07166694000011</v>
      </c>
      <c r="P35" s="36">
        <f>SUMIFS(СВЦЭМ!$D$33:$D$776,СВЦЭМ!$A$33:$A$776,$A35,СВЦЭМ!$B$33:$B$776,P$11)+'СЕТ СН'!$F$14+СВЦЭМ!$D$10+'СЕТ СН'!$F$8*'СЕТ СН'!$F$9-'СЕТ СН'!$F$26</f>
        <v>886.68552255999998</v>
      </c>
      <c r="Q35" s="36">
        <f>SUMIFS(СВЦЭМ!$D$33:$D$776,СВЦЭМ!$A$33:$A$776,$A35,СВЦЭМ!$B$33:$B$776,Q$11)+'СЕТ СН'!$F$14+СВЦЭМ!$D$10+'СЕТ СН'!$F$8*'СЕТ СН'!$F$9-'СЕТ СН'!$F$26</f>
        <v>889.38553244000013</v>
      </c>
      <c r="R35" s="36">
        <f>SUMIFS(СВЦЭМ!$D$33:$D$776,СВЦЭМ!$A$33:$A$776,$A35,СВЦЭМ!$B$33:$B$776,R$11)+'СЕТ СН'!$F$14+СВЦЭМ!$D$10+'СЕТ СН'!$F$8*'СЕТ СН'!$F$9-'СЕТ СН'!$F$26</f>
        <v>904.39550424999993</v>
      </c>
      <c r="S35" s="36">
        <f>SUMIFS(СВЦЭМ!$D$33:$D$776,СВЦЭМ!$A$33:$A$776,$A35,СВЦЭМ!$B$33:$B$776,S$11)+'СЕТ СН'!$F$14+СВЦЭМ!$D$10+'СЕТ СН'!$F$8*'СЕТ СН'!$F$9-'СЕТ СН'!$F$26</f>
        <v>907.48760465000009</v>
      </c>
      <c r="T35" s="36">
        <f>SUMIFS(СВЦЭМ!$D$33:$D$776,СВЦЭМ!$A$33:$A$776,$A35,СВЦЭМ!$B$33:$B$776,T$11)+'СЕТ СН'!$F$14+СВЦЭМ!$D$10+'СЕТ СН'!$F$8*'СЕТ СН'!$F$9-'СЕТ СН'!$F$26</f>
        <v>902.34234908000008</v>
      </c>
      <c r="U35" s="36">
        <f>SUMIFS(СВЦЭМ!$D$33:$D$776,СВЦЭМ!$A$33:$A$776,$A35,СВЦЭМ!$B$33:$B$776,U$11)+'СЕТ СН'!$F$14+СВЦЭМ!$D$10+'СЕТ СН'!$F$8*'СЕТ СН'!$F$9-'СЕТ СН'!$F$26</f>
        <v>901.14191894999999</v>
      </c>
      <c r="V35" s="36">
        <f>SUMIFS(СВЦЭМ!$D$33:$D$776,СВЦЭМ!$A$33:$A$776,$A35,СВЦЭМ!$B$33:$B$776,V$11)+'СЕТ СН'!$F$14+СВЦЭМ!$D$10+'СЕТ СН'!$F$8*'СЕТ СН'!$F$9-'СЕТ СН'!$F$26</f>
        <v>870.23508547999995</v>
      </c>
      <c r="W35" s="36">
        <f>SUMIFS(СВЦЭМ!$D$33:$D$776,СВЦЭМ!$A$33:$A$776,$A35,СВЦЭМ!$B$33:$B$776,W$11)+'СЕТ СН'!$F$14+СВЦЭМ!$D$10+'СЕТ СН'!$F$8*'СЕТ СН'!$F$9-'СЕТ СН'!$F$26</f>
        <v>872.13999589000014</v>
      </c>
      <c r="X35" s="36">
        <f>SUMIFS(СВЦЭМ!$D$33:$D$776,СВЦЭМ!$A$33:$A$776,$A35,СВЦЭМ!$B$33:$B$776,X$11)+'СЕТ СН'!$F$14+СВЦЭМ!$D$10+'СЕТ СН'!$F$8*'СЕТ СН'!$F$9-'СЕТ СН'!$F$26</f>
        <v>933.71487348000005</v>
      </c>
      <c r="Y35" s="36">
        <f>SUMIFS(СВЦЭМ!$D$33:$D$776,СВЦЭМ!$A$33:$A$776,$A35,СВЦЭМ!$B$33:$B$776,Y$11)+'СЕТ СН'!$F$14+СВЦЭМ!$D$10+'СЕТ СН'!$F$8*'СЕТ СН'!$F$9-'СЕТ СН'!$F$26</f>
        <v>1051.1299893800001</v>
      </c>
    </row>
    <row r="36" spans="1:27" ht="15.75" x14ac:dyDescent="0.2">
      <c r="A36" s="35">
        <f t="shared" si="0"/>
        <v>44007</v>
      </c>
      <c r="B36" s="36">
        <f>SUMIFS(СВЦЭМ!$D$33:$D$776,СВЦЭМ!$A$33:$A$776,$A36,СВЦЭМ!$B$33:$B$776,B$11)+'СЕТ СН'!$F$14+СВЦЭМ!$D$10+'СЕТ СН'!$F$8*'СЕТ СН'!$F$9-'СЕТ СН'!$F$26</f>
        <v>1150.2904465300001</v>
      </c>
      <c r="C36" s="36">
        <f>SUMIFS(СВЦЭМ!$D$33:$D$776,СВЦЭМ!$A$33:$A$776,$A36,СВЦЭМ!$B$33:$B$776,C$11)+'СЕТ СН'!$F$14+СВЦЭМ!$D$10+'СЕТ СН'!$F$8*'СЕТ СН'!$F$9-'СЕТ СН'!$F$26</f>
        <v>1186.1543634</v>
      </c>
      <c r="D36" s="36">
        <f>SUMIFS(СВЦЭМ!$D$33:$D$776,СВЦЭМ!$A$33:$A$776,$A36,СВЦЭМ!$B$33:$B$776,D$11)+'СЕТ СН'!$F$14+СВЦЭМ!$D$10+'СЕТ СН'!$F$8*'СЕТ СН'!$F$9-'СЕТ СН'!$F$26</f>
        <v>1205.3444421299998</v>
      </c>
      <c r="E36" s="36">
        <f>SUMIFS(СВЦЭМ!$D$33:$D$776,СВЦЭМ!$A$33:$A$776,$A36,СВЦЭМ!$B$33:$B$776,E$11)+'СЕТ СН'!$F$14+СВЦЭМ!$D$10+'СЕТ СН'!$F$8*'СЕТ СН'!$F$9-'СЕТ СН'!$F$26</f>
        <v>1209.62195191</v>
      </c>
      <c r="F36" s="36">
        <f>SUMIFS(СВЦЭМ!$D$33:$D$776,СВЦЭМ!$A$33:$A$776,$A36,СВЦЭМ!$B$33:$B$776,F$11)+'СЕТ СН'!$F$14+СВЦЭМ!$D$10+'СЕТ СН'!$F$8*'СЕТ СН'!$F$9-'СЕТ СН'!$F$26</f>
        <v>1209.09746331</v>
      </c>
      <c r="G36" s="36">
        <f>SUMIFS(СВЦЭМ!$D$33:$D$776,СВЦЭМ!$A$33:$A$776,$A36,СВЦЭМ!$B$33:$B$776,G$11)+'СЕТ СН'!$F$14+СВЦЭМ!$D$10+'СЕТ СН'!$F$8*'СЕТ СН'!$F$9-'СЕТ СН'!$F$26</f>
        <v>1213.3719709699999</v>
      </c>
      <c r="H36" s="36">
        <f>SUMIFS(СВЦЭМ!$D$33:$D$776,СВЦЭМ!$A$33:$A$776,$A36,СВЦЭМ!$B$33:$B$776,H$11)+'СЕТ СН'!$F$14+СВЦЭМ!$D$10+'СЕТ СН'!$F$8*'СЕТ СН'!$F$9-'СЕТ СН'!$F$26</f>
        <v>1194.4273547999999</v>
      </c>
      <c r="I36" s="36">
        <f>SUMIFS(СВЦЭМ!$D$33:$D$776,СВЦЭМ!$A$33:$A$776,$A36,СВЦЭМ!$B$33:$B$776,I$11)+'СЕТ СН'!$F$14+СВЦЭМ!$D$10+'СЕТ СН'!$F$8*'СЕТ СН'!$F$9-'СЕТ СН'!$F$26</f>
        <v>1162.13139185</v>
      </c>
      <c r="J36" s="36">
        <f>SUMIFS(СВЦЭМ!$D$33:$D$776,СВЦЭМ!$A$33:$A$776,$A36,СВЦЭМ!$B$33:$B$776,J$11)+'СЕТ СН'!$F$14+СВЦЭМ!$D$10+'СЕТ СН'!$F$8*'СЕТ СН'!$F$9-'СЕТ СН'!$F$26</f>
        <v>1112.73342052</v>
      </c>
      <c r="K36" s="36">
        <f>SUMIFS(СВЦЭМ!$D$33:$D$776,СВЦЭМ!$A$33:$A$776,$A36,СВЦЭМ!$B$33:$B$776,K$11)+'СЕТ СН'!$F$14+СВЦЭМ!$D$10+'СЕТ СН'!$F$8*'СЕТ СН'!$F$9-'СЕТ СН'!$F$26</f>
        <v>1004.5631335800001</v>
      </c>
      <c r="L36" s="36">
        <f>SUMIFS(СВЦЭМ!$D$33:$D$776,СВЦЭМ!$A$33:$A$776,$A36,СВЦЭМ!$B$33:$B$776,L$11)+'СЕТ СН'!$F$14+СВЦЭМ!$D$10+'СЕТ СН'!$F$8*'СЕТ СН'!$F$9-'СЕТ СН'!$F$26</f>
        <v>926.17014021</v>
      </c>
      <c r="M36" s="36">
        <f>SUMIFS(СВЦЭМ!$D$33:$D$776,СВЦЭМ!$A$33:$A$776,$A36,СВЦЭМ!$B$33:$B$776,M$11)+'СЕТ СН'!$F$14+СВЦЭМ!$D$10+'СЕТ СН'!$F$8*'СЕТ СН'!$F$9-'СЕТ СН'!$F$26</f>
        <v>886.90769704000013</v>
      </c>
      <c r="N36" s="36">
        <f>SUMIFS(СВЦЭМ!$D$33:$D$776,СВЦЭМ!$A$33:$A$776,$A36,СВЦЭМ!$B$33:$B$776,N$11)+'СЕТ СН'!$F$14+СВЦЭМ!$D$10+'СЕТ СН'!$F$8*'СЕТ СН'!$F$9-'СЕТ СН'!$F$26</f>
        <v>894.02322239</v>
      </c>
      <c r="O36" s="36">
        <f>SUMIFS(СВЦЭМ!$D$33:$D$776,СВЦЭМ!$A$33:$A$776,$A36,СВЦЭМ!$B$33:$B$776,O$11)+'СЕТ СН'!$F$14+СВЦЭМ!$D$10+'СЕТ СН'!$F$8*'СЕТ СН'!$F$9-'СЕТ СН'!$F$26</f>
        <v>892.53815495999993</v>
      </c>
      <c r="P36" s="36">
        <f>SUMIFS(СВЦЭМ!$D$33:$D$776,СВЦЭМ!$A$33:$A$776,$A36,СВЦЭМ!$B$33:$B$776,P$11)+'СЕТ СН'!$F$14+СВЦЭМ!$D$10+'СЕТ СН'!$F$8*'СЕТ СН'!$F$9-'СЕТ СН'!$F$26</f>
        <v>897.92750122999996</v>
      </c>
      <c r="Q36" s="36">
        <f>SUMIFS(СВЦЭМ!$D$33:$D$776,СВЦЭМ!$A$33:$A$776,$A36,СВЦЭМ!$B$33:$B$776,Q$11)+'СЕТ СН'!$F$14+СВЦЭМ!$D$10+'СЕТ СН'!$F$8*'СЕТ СН'!$F$9-'СЕТ СН'!$F$26</f>
        <v>900.75082171000008</v>
      </c>
      <c r="R36" s="36">
        <f>SUMIFS(СВЦЭМ!$D$33:$D$776,СВЦЭМ!$A$33:$A$776,$A36,СВЦЭМ!$B$33:$B$776,R$11)+'СЕТ СН'!$F$14+СВЦЭМ!$D$10+'СЕТ СН'!$F$8*'СЕТ СН'!$F$9-'СЕТ СН'!$F$26</f>
        <v>901.28007733999993</v>
      </c>
      <c r="S36" s="36">
        <f>SUMIFS(СВЦЭМ!$D$33:$D$776,СВЦЭМ!$A$33:$A$776,$A36,СВЦЭМ!$B$33:$B$776,S$11)+'СЕТ СН'!$F$14+СВЦЭМ!$D$10+'СЕТ СН'!$F$8*'СЕТ СН'!$F$9-'СЕТ СН'!$F$26</f>
        <v>924.14230485999997</v>
      </c>
      <c r="T36" s="36">
        <f>SUMIFS(СВЦЭМ!$D$33:$D$776,СВЦЭМ!$A$33:$A$776,$A36,СВЦЭМ!$B$33:$B$776,T$11)+'СЕТ СН'!$F$14+СВЦЭМ!$D$10+'СЕТ СН'!$F$8*'СЕТ СН'!$F$9-'СЕТ СН'!$F$26</f>
        <v>921.86983693999991</v>
      </c>
      <c r="U36" s="36">
        <f>SUMIFS(СВЦЭМ!$D$33:$D$776,СВЦЭМ!$A$33:$A$776,$A36,СВЦЭМ!$B$33:$B$776,U$11)+'СЕТ СН'!$F$14+СВЦЭМ!$D$10+'СЕТ СН'!$F$8*'СЕТ СН'!$F$9-'СЕТ СН'!$F$26</f>
        <v>919.13799855000002</v>
      </c>
      <c r="V36" s="36">
        <f>SUMIFS(СВЦЭМ!$D$33:$D$776,СВЦЭМ!$A$33:$A$776,$A36,СВЦЭМ!$B$33:$B$776,V$11)+'СЕТ СН'!$F$14+СВЦЭМ!$D$10+'СЕТ СН'!$F$8*'СЕТ СН'!$F$9-'СЕТ СН'!$F$26</f>
        <v>889.78200478000008</v>
      </c>
      <c r="W36" s="36">
        <f>SUMIFS(СВЦЭМ!$D$33:$D$776,СВЦЭМ!$A$33:$A$776,$A36,СВЦЭМ!$B$33:$B$776,W$11)+'СЕТ СН'!$F$14+СВЦЭМ!$D$10+'СЕТ СН'!$F$8*'СЕТ СН'!$F$9-'СЕТ СН'!$F$26</f>
        <v>890.26542117999998</v>
      </c>
      <c r="X36" s="36">
        <f>SUMIFS(СВЦЭМ!$D$33:$D$776,СВЦЭМ!$A$33:$A$776,$A36,СВЦЭМ!$B$33:$B$776,X$11)+'СЕТ СН'!$F$14+СВЦЭМ!$D$10+'СЕТ СН'!$F$8*'СЕТ СН'!$F$9-'СЕТ СН'!$F$26</f>
        <v>964.56927556999995</v>
      </c>
      <c r="Y36" s="36">
        <f>SUMIFS(СВЦЭМ!$D$33:$D$776,СВЦЭМ!$A$33:$A$776,$A36,СВЦЭМ!$B$33:$B$776,Y$11)+'СЕТ СН'!$F$14+СВЦЭМ!$D$10+'СЕТ СН'!$F$8*'СЕТ СН'!$F$9-'СЕТ СН'!$F$26</f>
        <v>1064.9370732100001</v>
      </c>
    </row>
    <row r="37" spans="1:27" ht="15.75" x14ac:dyDescent="0.2">
      <c r="A37" s="35">
        <f t="shared" si="0"/>
        <v>44008</v>
      </c>
      <c r="B37" s="36">
        <f>SUMIFS(СВЦЭМ!$D$33:$D$776,СВЦЭМ!$A$33:$A$776,$A37,СВЦЭМ!$B$33:$B$776,B$11)+'СЕТ СН'!$F$14+СВЦЭМ!$D$10+'СЕТ СН'!$F$8*'СЕТ СН'!$F$9-'СЕТ СН'!$F$26</f>
        <v>1129.5285489299999</v>
      </c>
      <c r="C37" s="36">
        <f>SUMIFS(СВЦЭМ!$D$33:$D$776,СВЦЭМ!$A$33:$A$776,$A37,СВЦЭМ!$B$33:$B$776,C$11)+'СЕТ СН'!$F$14+СВЦЭМ!$D$10+'СЕТ СН'!$F$8*'СЕТ СН'!$F$9-'СЕТ СН'!$F$26</f>
        <v>1162.3993293400001</v>
      </c>
      <c r="D37" s="36">
        <f>SUMIFS(СВЦЭМ!$D$33:$D$776,СВЦЭМ!$A$33:$A$776,$A37,СВЦЭМ!$B$33:$B$776,D$11)+'СЕТ СН'!$F$14+СВЦЭМ!$D$10+'СЕТ СН'!$F$8*'СЕТ СН'!$F$9-'СЕТ СН'!$F$26</f>
        <v>1170.00916661</v>
      </c>
      <c r="E37" s="36">
        <f>SUMIFS(СВЦЭМ!$D$33:$D$776,СВЦЭМ!$A$33:$A$776,$A37,СВЦЭМ!$B$33:$B$776,E$11)+'СЕТ СН'!$F$14+СВЦЭМ!$D$10+'СЕТ СН'!$F$8*'СЕТ СН'!$F$9-'СЕТ СН'!$F$26</f>
        <v>1176.2107107699999</v>
      </c>
      <c r="F37" s="36">
        <f>SUMIFS(СВЦЭМ!$D$33:$D$776,СВЦЭМ!$A$33:$A$776,$A37,СВЦЭМ!$B$33:$B$776,F$11)+'СЕТ СН'!$F$14+СВЦЭМ!$D$10+'СЕТ СН'!$F$8*'СЕТ СН'!$F$9-'СЕТ СН'!$F$26</f>
        <v>1181.6633897099998</v>
      </c>
      <c r="G37" s="36">
        <f>SUMIFS(СВЦЭМ!$D$33:$D$776,СВЦЭМ!$A$33:$A$776,$A37,СВЦЭМ!$B$33:$B$776,G$11)+'СЕТ СН'!$F$14+СВЦЭМ!$D$10+'СЕТ СН'!$F$8*'СЕТ СН'!$F$9-'СЕТ СН'!$F$26</f>
        <v>1178.2793653499998</v>
      </c>
      <c r="H37" s="36">
        <f>SUMIFS(СВЦЭМ!$D$33:$D$776,СВЦЭМ!$A$33:$A$776,$A37,СВЦЭМ!$B$33:$B$776,H$11)+'СЕТ СН'!$F$14+СВЦЭМ!$D$10+'СЕТ СН'!$F$8*'СЕТ СН'!$F$9-'СЕТ СН'!$F$26</f>
        <v>1183.1668557799999</v>
      </c>
      <c r="I37" s="36">
        <f>SUMIFS(СВЦЭМ!$D$33:$D$776,СВЦЭМ!$A$33:$A$776,$A37,СВЦЭМ!$B$33:$B$776,I$11)+'СЕТ СН'!$F$14+СВЦЭМ!$D$10+'СЕТ СН'!$F$8*'СЕТ СН'!$F$9-'СЕТ СН'!$F$26</f>
        <v>1119.83382734</v>
      </c>
      <c r="J37" s="36">
        <f>SUMIFS(СВЦЭМ!$D$33:$D$776,СВЦЭМ!$A$33:$A$776,$A37,СВЦЭМ!$B$33:$B$776,J$11)+'СЕТ СН'!$F$14+СВЦЭМ!$D$10+'СЕТ СН'!$F$8*'СЕТ СН'!$F$9-'СЕТ СН'!$F$26</f>
        <v>1101.01526231</v>
      </c>
      <c r="K37" s="36">
        <f>SUMIFS(СВЦЭМ!$D$33:$D$776,СВЦЭМ!$A$33:$A$776,$A37,СВЦЭМ!$B$33:$B$776,K$11)+'СЕТ СН'!$F$14+СВЦЭМ!$D$10+'СЕТ СН'!$F$8*'СЕТ СН'!$F$9-'СЕТ СН'!$F$26</f>
        <v>999.32799445000001</v>
      </c>
      <c r="L37" s="36">
        <f>SUMIFS(СВЦЭМ!$D$33:$D$776,СВЦЭМ!$A$33:$A$776,$A37,СВЦЭМ!$B$33:$B$776,L$11)+'СЕТ СН'!$F$14+СВЦЭМ!$D$10+'СЕТ СН'!$F$8*'СЕТ СН'!$F$9-'СЕТ СН'!$F$26</f>
        <v>922.88204743999995</v>
      </c>
      <c r="M37" s="36">
        <f>SUMIFS(СВЦЭМ!$D$33:$D$776,СВЦЭМ!$A$33:$A$776,$A37,СВЦЭМ!$B$33:$B$776,M$11)+'СЕТ СН'!$F$14+СВЦЭМ!$D$10+'СЕТ СН'!$F$8*'СЕТ СН'!$F$9-'СЕТ СН'!$F$26</f>
        <v>919.13216847000012</v>
      </c>
      <c r="N37" s="36">
        <f>SUMIFS(СВЦЭМ!$D$33:$D$776,СВЦЭМ!$A$33:$A$776,$A37,СВЦЭМ!$B$33:$B$776,N$11)+'СЕТ СН'!$F$14+СВЦЭМ!$D$10+'СЕТ СН'!$F$8*'СЕТ СН'!$F$9-'СЕТ СН'!$F$26</f>
        <v>912.06782872000008</v>
      </c>
      <c r="O37" s="36">
        <f>SUMIFS(СВЦЭМ!$D$33:$D$776,СВЦЭМ!$A$33:$A$776,$A37,СВЦЭМ!$B$33:$B$776,O$11)+'СЕТ СН'!$F$14+СВЦЭМ!$D$10+'СЕТ СН'!$F$8*'СЕТ СН'!$F$9-'СЕТ СН'!$F$26</f>
        <v>914.21173201000011</v>
      </c>
      <c r="P37" s="36">
        <f>SUMIFS(СВЦЭМ!$D$33:$D$776,СВЦЭМ!$A$33:$A$776,$A37,СВЦЭМ!$B$33:$B$776,P$11)+'СЕТ СН'!$F$14+СВЦЭМ!$D$10+'СЕТ СН'!$F$8*'СЕТ СН'!$F$9-'СЕТ СН'!$F$26</f>
        <v>943.12777434000009</v>
      </c>
      <c r="Q37" s="36">
        <f>SUMIFS(СВЦЭМ!$D$33:$D$776,СВЦЭМ!$A$33:$A$776,$A37,СВЦЭМ!$B$33:$B$776,Q$11)+'СЕТ СН'!$F$14+СВЦЭМ!$D$10+'СЕТ СН'!$F$8*'СЕТ СН'!$F$9-'СЕТ СН'!$F$26</f>
        <v>950.21808993000013</v>
      </c>
      <c r="R37" s="36">
        <f>SUMIFS(СВЦЭМ!$D$33:$D$776,СВЦЭМ!$A$33:$A$776,$A37,СВЦЭМ!$B$33:$B$776,R$11)+'СЕТ СН'!$F$14+СВЦЭМ!$D$10+'СЕТ СН'!$F$8*'СЕТ СН'!$F$9-'СЕТ СН'!$F$26</f>
        <v>926.51608555999996</v>
      </c>
      <c r="S37" s="36">
        <f>SUMIFS(СВЦЭМ!$D$33:$D$776,СВЦЭМ!$A$33:$A$776,$A37,СВЦЭМ!$B$33:$B$776,S$11)+'СЕТ СН'!$F$14+СВЦЭМ!$D$10+'СЕТ СН'!$F$8*'СЕТ СН'!$F$9-'СЕТ СН'!$F$26</f>
        <v>929.66922259000012</v>
      </c>
      <c r="T37" s="36">
        <f>SUMIFS(СВЦЭМ!$D$33:$D$776,СВЦЭМ!$A$33:$A$776,$A37,СВЦЭМ!$B$33:$B$776,T$11)+'СЕТ СН'!$F$14+СВЦЭМ!$D$10+'СЕТ СН'!$F$8*'СЕТ СН'!$F$9-'СЕТ СН'!$F$26</f>
        <v>955.46112487000005</v>
      </c>
      <c r="U37" s="36">
        <f>SUMIFS(СВЦЭМ!$D$33:$D$776,СВЦЭМ!$A$33:$A$776,$A37,СВЦЭМ!$B$33:$B$776,U$11)+'СЕТ СН'!$F$14+СВЦЭМ!$D$10+'СЕТ СН'!$F$8*'СЕТ СН'!$F$9-'СЕТ СН'!$F$26</f>
        <v>955.72970605</v>
      </c>
      <c r="V37" s="36">
        <f>SUMIFS(СВЦЭМ!$D$33:$D$776,СВЦЭМ!$A$33:$A$776,$A37,СВЦЭМ!$B$33:$B$776,V$11)+'СЕТ СН'!$F$14+СВЦЭМ!$D$10+'СЕТ СН'!$F$8*'СЕТ СН'!$F$9-'СЕТ СН'!$F$26</f>
        <v>922.06055603999994</v>
      </c>
      <c r="W37" s="36">
        <f>SUMIFS(СВЦЭМ!$D$33:$D$776,СВЦЭМ!$A$33:$A$776,$A37,СВЦЭМ!$B$33:$B$776,W$11)+'СЕТ СН'!$F$14+СВЦЭМ!$D$10+'СЕТ СН'!$F$8*'СЕТ СН'!$F$9-'СЕТ СН'!$F$26</f>
        <v>893.65180923999992</v>
      </c>
      <c r="X37" s="36">
        <f>SUMIFS(СВЦЭМ!$D$33:$D$776,СВЦЭМ!$A$33:$A$776,$A37,СВЦЭМ!$B$33:$B$776,X$11)+'СЕТ СН'!$F$14+СВЦЭМ!$D$10+'СЕТ СН'!$F$8*'СЕТ СН'!$F$9-'СЕТ СН'!$F$26</f>
        <v>937.51096656000004</v>
      </c>
      <c r="Y37" s="36">
        <f>SUMIFS(СВЦЭМ!$D$33:$D$776,СВЦЭМ!$A$33:$A$776,$A37,СВЦЭМ!$B$33:$B$776,Y$11)+'СЕТ СН'!$F$14+СВЦЭМ!$D$10+'СЕТ СН'!$F$8*'СЕТ СН'!$F$9-'СЕТ СН'!$F$26</f>
        <v>1026.05884904</v>
      </c>
    </row>
    <row r="38" spans="1:27" ht="15.75" x14ac:dyDescent="0.2">
      <c r="A38" s="35">
        <f t="shared" si="0"/>
        <v>44009</v>
      </c>
      <c r="B38" s="36">
        <f>SUMIFS(СВЦЭМ!$D$33:$D$776,СВЦЭМ!$A$33:$A$776,$A38,СВЦЭМ!$B$33:$B$776,B$11)+'СЕТ СН'!$F$14+СВЦЭМ!$D$10+'СЕТ СН'!$F$8*'СЕТ СН'!$F$9-'СЕТ СН'!$F$26</f>
        <v>1106.8093334600001</v>
      </c>
      <c r="C38" s="36">
        <f>SUMIFS(СВЦЭМ!$D$33:$D$776,СВЦЭМ!$A$33:$A$776,$A38,СВЦЭМ!$B$33:$B$776,C$11)+'СЕТ СН'!$F$14+СВЦЭМ!$D$10+'СЕТ СН'!$F$8*'СЕТ СН'!$F$9-'СЕТ СН'!$F$26</f>
        <v>1096.34029435</v>
      </c>
      <c r="D38" s="36">
        <f>SUMIFS(СВЦЭМ!$D$33:$D$776,СВЦЭМ!$A$33:$A$776,$A38,СВЦЭМ!$B$33:$B$776,D$11)+'СЕТ СН'!$F$14+СВЦЭМ!$D$10+'СЕТ СН'!$F$8*'СЕТ СН'!$F$9-'СЕТ СН'!$F$26</f>
        <v>1092.8574194</v>
      </c>
      <c r="E38" s="36">
        <f>SUMIFS(СВЦЭМ!$D$33:$D$776,СВЦЭМ!$A$33:$A$776,$A38,СВЦЭМ!$B$33:$B$776,E$11)+'СЕТ СН'!$F$14+СВЦЭМ!$D$10+'СЕТ СН'!$F$8*'СЕТ СН'!$F$9-'СЕТ СН'!$F$26</f>
        <v>1093.8157743900001</v>
      </c>
      <c r="F38" s="36">
        <f>SUMIFS(СВЦЭМ!$D$33:$D$776,СВЦЭМ!$A$33:$A$776,$A38,СВЦЭМ!$B$33:$B$776,F$11)+'СЕТ СН'!$F$14+СВЦЭМ!$D$10+'СЕТ СН'!$F$8*'СЕТ СН'!$F$9-'СЕТ СН'!$F$26</f>
        <v>1088.8110943500001</v>
      </c>
      <c r="G38" s="36">
        <f>SUMIFS(СВЦЭМ!$D$33:$D$776,СВЦЭМ!$A$33:$A$776,$A38,СВЦЭМ!$B$33:$B$776,G$11)+'СЕТ СН'!$F$14+СВЦЭМ!$D$10+'СЕТ СН'!$F$8*'СЕТ СН'!$F$9-'СЕТ СН'!$F$26</f>
        <v>1086.7175822900001</v>
      </c>
      <c r="H38" s="36">
        <f>SUMIFS(СВЦЭМ!$D$33:$D$776,СВЦЭМ!$A$33:$A$776,$A38,СВЦЭМ!$B$33:$B$776,H$11)+'СЕТ СН'!$F$14+СВЦЭМ!$D$10+'СЕТ СН'!$F$8*'СЕТ СН'!$F$9-'СЕТ СН'!$F$26</f>
        <v>1087.0045393800001</v>
      </c>
      <c r="I38" s="36">
        <f>SUMIFS(СВЦЭМ!$D$33:$D$776,СВЦЭМ!$A$33:$A$776,$A38,СВЦЭМ!$B$33:$B$776,I$11)+'СЕТ СН'!$F$14+СВЦЭМ!$D$10+'СЕТ СН'!$F$8*'СЕТ СН'!$F$9-'СЕТ СН'!$F$26</f>
        <v>1083.49474315</v>
      </c>
      <c r="J38" s="36">
        <f>SUMIFS(СВЦЭМ!$D$33:$D$776,СВЦЭМ!$A$33:$A$776,$A38,СВЦЭМ!$B$33:$B$776,J$11)+'СЕТ СН'!$F$14+СВЦЭМ!$D$10+'СЕТ СН'!$F$8*'СЕТ СН'!$F$9-'СЕТ СН'!$F$26</f>
        <v>1079.3280449399999</v>
      </c>
      <c r="K38" s="36">
        <f>SUMIFS(СВЦЭМ!$D$33:$D$776,СВЦЭМ!$A$33:$A$776,$A38,СВЦЭМ!$B$33:$B$776,K$11)+'СЕТ СН'!$F$14+СВЦЭМ!$D$10+'СЕТ СН'!$F$8*'СЕТ СН'!$F$9-'СЕТ СН'!$F$26</f>
        <v>972.92049831000008</v>
      </c>
      <c r="L38" s="36">
        <f>SUMIFS(СВЦЭМ!$D$33:$D$776,СВЦЭМ!$A$33:$A$776,$A38,СВЦЭМ!$B$33:$B$776,L$11)+'СЕТ СН'!$F$14+СВЦЭМ!$D$10+'СЕТ СН'!$F$8*'СЕТ СН'!$F$9-'СЕТ СН'!$F$26</f>
        <v>891.03512178000005</v>
      </c>
      <c r="M38" s="36">
        <f>SUMIFS(СВЦЭМ!$D$33:$D$776,СВЦЭМ!$A$33:$A$776,$A38,СВЦЭМ!$B$33:$B$776,M$11)+'СЕТ СН'!$F$14+СВЦЭМ!$D$10+'СЕТ СН'!$F$8*'СЕТ СН'!$F$9-'СЕТ СН'!$F$26</f>
        <v>880.01305722999996</v>
      </c>
      <c r="N38" s="36">
        <f>SUMIFS(СВЦЭМ!$D$33:$D$776,СВЦЭМ!$A$33:$A$776,$A38,СВЦЭМ!$B$33:$B$776,N$11)+'СЕТ СН'!$F$14+СВЦЭМ!$D$10+'СЕТ СН'!$F$8*'СЕТ СН'!$F$9-'СЕТ СН'!$F$26</f>
        <v>889.37056069999994</v>
      </c>
      <c r="O38" s="36">
        <f>SUMIFS(СВЦЭМ!$D$33:$D$776,СВЦЭМ!$A$33:$A$776,$A38,СВЦЭМ!$B$33:$B$776,O$11)+'СЕТ СН'!$F$14+СВЦЭМ!$D$10+'СЕТ СН'!$F$8*'СЕТ СН'!$F$9-'СЕТ СН'!$F$26</f>
        <v>897.5085386400001</v>
      </c>
      <c r="P38" s="36">
        <f>SUMIFS(СВЦЭМ!$D$33:$D$776,СВЦЭМ!$A$33:$A$776,$A38,СВЦЭМ!$B$33:$B$776,P$11)+'СЕТ СН'!$F$14+СВЦЭМ!$D$10+'СЕТ СН'!$F$8*'СЕТ СН'!$F$9-'СЕТ СН'!$F$26</f>
        <v>906.82873371000005</v>
      </c>
      <c r="Q38" s="36">
        <f>SUMIFS(СВЦЭМ!$D$33:$D$776,СВЦЭМ!$A$33:$A$776,$A38,СВЦЭМ!$B$33:$B$776,Q$11)+'СЕТ СН'!$F$14+СВЦЭМ!$D$10+'СЕТ СН'!$F$8*'СЕТ СН'!$F$9-'СЕТ СН'!$F$26</f>
        <v>915.95720886999993</v>
      </c>
      <c r="R38" s="36">
        <f>SUMIFS(СВЦЭМ!$D$33:$D$776,СВЦЭМ!$A$33:$A$776,$A38,СВЦЭМ!$B$33:$B$776,R$11)+'СЕТ СН'!$F$14+СВЦЭМ!$D$10+'СЕТ СН'!$F$8*'СЕТ СН'!$F$9-'СЕТ СН'!$F$26</f>
        <v>891.37709584000004</v>
      </c>
      <c r="S38" s="36">
        <f>SUMIFS(СВЦЭМ!$D$33:$D$776,СВЦЭМ!$A$33:$A$776,$A38,СВЦЭМ!$B$33:$B$776,S$11)+'СЕТ СН'!$F$14+СВЦЭМ!$D$10+'СЕТ СН'!$F$8*'СЕТ СН'!$F$9-'СЕТ СН'!$F$26</f>
        <v>900.18913883000005</v>
      </c>
      <c r="T38" s="36">
        <f>SUMIFS(СВЦЭМ!$D$33:$D$776,СВЦЭМ!$A$33:$A$776,$A38,СВЦЭМ!$B$33:$B$776,T$11)+'СЕТ СН'!$F$14+СВЦЭМ!$D$10+'СЕТ СН'!$F$8*'СЕТ СН'!$F$9-'СЕТ СН'!$F$26</f>
        <v>921.07062868000003</v>
      </c>
      <c r="U38" s="36">
        <f>SUMIFS(СВЦЭМ!$D$33:$D$776,СВЦЭМ!$A$33:$A$776,$A38,СВЦЭМ!$B$33:$B$776,U$11)+'СЕТ СН'!$F$14+СВЦЭМ!$D$10+'СЕТ СН'!$F$8*'СЕТ СН'!$F$9-'СЕТ СН'!$F$26</f>
        <v>907.83852346000003</v>
      </c>
      <c r="V38" s="36">
        <f>SUMIFS(СВЦЭМ!$D$33:$D$776,СВЦЭМ!$A$33:$A$776,$A38,СВЦЭМ!$B$33:$B$776,V$11)+'СЕТ СН'!$F$14+СВЦЭМ!$D$10+'СЕТ СН'!$F$8*'СЕТ СН'!$F$9-'СЕТ СН'!$F$26</f>
        <v>893.87284184999999</v>
      </c>
      <c r="W38" s="36">
        <f>SUMIFS(СВЦЭМ!$D$33:$D$776,СВЦЭМ!$A$33:$A$776,$A38,СВЦЭМ!$B$33:$B$776,W$11)+'СЕТ СН'!$F$14+СВЦЭМ!$D$10+'СЕТ СН'!$F$8*'СЕТ СН'!$F$9-'СЕТ СН'!$F$26</f>
        <v>860.67602351000005</v>
      </c>
      <c r="X38" s="36">
        <f>SUMIFS(СВЦЭМ!$D$33:$D$776,СВЦЭМ!$A$33:$A$776,$A38,СВЦЭМ!$B$33:$B$776,X$11)+'СЕТ СН'!$F$14+СВЦЭМ!$D$10+'СЕТ СН'!$F$8*'СЕТ СН'!$F$9-'СЕТ СН'!$F$26</f>
        <v>889.86646272999997</v>
      </c>
      <c r="Y38" s="36">
        <f>SUMIFS(СВЦЭМ!$D$33:$D$776,СВЦЭМ!$A$33:$A$776,$A38,СВЦЭМ!$B$33:$B$776,Y$11)+'СЕТ СН'!$F$14+СВЦЭМ!$D$10+'СЕТ СН'!$F$8*'СЕТ СН'!$F$9-'СЕТ СН'!$F$26</f>
        <v>993.31266224000001</v>
      </c>
    </row>
    <row r="39" spans="1:27" ht="15.75" x14ac:dyDescent="0.2">
      <c r="A39" s="35">
        <f t="shared" si="0"/>
        <v>44010</v>
      </c>
      <c r="B39" s="36">
        <f>SUMIFS(СВЦЭМ!$D$33:$D$776,СВЦЭМ!$A$33:$A$776,$A39,СВЦЭМ!$B$33:$B$776,B$11)+'СЕТ СН'!$F$14+СВЦЭМ!$D$10+'СЕТ СН'!$F$8*'СЕТ СН'!$F$9-'СЕТ СН'!$F$26</f>
        <v>1075.73829071</v>
      </c>
      <c r="C39" s="36">
        <f>SUMIFS(СВЦЭМ!$D$33:$D$776,СВЦЭМ!$A$33:$A$776,$A39,СВЦЭМ!$B$33:$B$776,C$11)+'СЕТ СН'!$F$14+СВЦЭМ!$D$10+'СЕТ СН'!$F$8*'СЕТ СН'!$F$9-'СЕТ СН'!$F$26</f>
        <v>1059.31869686</v>
      </c>
      <c r="D39" s="36">
        <f>SUMIFS(СВЦЭМ!$D$33:$D$776,СВЦЭМ!$A$33:$A$776,$A39,СВЦЭМ!$B$33:$B$776,D$11)+'СЕТ СН'!$F$14+СВЦЭМ!$D$10+'СЕТ СН'!$F$8*'СЕТ СН'!$F$9-'СЕТ СН'!$F$26</f>
        <v>1039.0789437999999</v>
      </c>
      <c r="E39" s="36">
        <f>SUMIFS(СВЦЭМ!$D$33:$D$776,СВЦЭМ!$A$33:$A$776,$A39,СВЦЭМ!$B$33:$B$776,E$11)+'СЕТ СН'!$F$14+СВЦЭМ!$D$10+'СЕТ СН'!$F$8*'СЕТ СН'!$F$9-'СЕТ СН'!$F$26</f>
        <v>1040.0152713100001</v>
      </c>
      <c r="F39" s="36">
        <f>SUMIFS(СВЦЭМ!$D$33:$D$776,СВЦЭМ!$A$33:$A$776,$A39,СВЦЭМ!$B$33:$B$776,F$11)+'СЕТ СН'!$F$14+СВЦЭМ!$D$10+'СЕТ СН'!$F$8*'СЕТ СН'!$F$9-'СЕТ СН'!$F$26</f>
        <v>1038.2715727699999</v>
      </c>
      <c r="G39" s="36">
        <f>SUMIFS(СВЦЭМ!$D$33:$D$776,СВЦЭМ!$A$33:$A$776,$A39,СВЦЭМ!$B$33:$B$776,G$11)+'СЕТ СН'!$F$14+СВЦЭМ!$D$10+'СЕТ СН'!$F$8*'СЕТ СН'!$F$9-'СЕТ СН'!$F$26</f>
        <v>1046.9592916900001</v>
      </c>
      <c r="H39" s="36">
        <f>SUMIFS(СВЦЭМ!$D$33:$D$776,СВЦЭМ!$A$33:$A$776,$A39,СВЦЭМ!$B$33:$B$776,H$11)+'СЕТ СН'!$F$14+СВЦЭМ!$D$10+'СЕТ СН'!$F$8*'СЕТ СН'!$F$9-'СЕТ СН'!$F$26</f>
        <v>1047.8348682800001</v>
      </c>
      <c r="I39" s="36">
        <f>SUMIFS(СВЦЭМ!$D$33:$D$776,СВЦЭМ!$A$33:$A$776,$A39,СВЦЭМ!$B$33:$B$776,I$11)+'СЕТ СН'!$F$14+СВЦЭМ!$D$10+'СЕТ СН'!$F$8*'СЕТ СН'!$F$9-'СЕТ СН'!$F$26</f>
        <v>1060.8651900699999</v>
      </c>
      <c r="J39" s="36">
        <f>SUMIFS(СВЦЭМ!$D$33:$D$776,СВЦЭМ!$A$33:$A$776,$A39,СВЦЭМ!$B$33:$B$776,J$11)+'СЕТ СН'!$F$14+СВЦЭМ!$D$10+'СЕТ СН'!$F$8*'СЕТ СН'!$F$9-'СЕТ СН'!$F$26</f>
        <v>1056.8156835100001</v>
      </c>
      <c r="K39" s="36">
        <f>SUMIFS(СВЦЭМ!$D$33:$D$776,СВЦЭМ!$A$33:$A$776,$A39,СВЦЭМ!$B$33:$B$776,K$11)+'СЕТ СН'!$F$14+СВЦЭМ!$D$10+'СЕТ СН'!$F$8*'СЕТ СН'!$F$9-'СЕТ СН'!$F$26</f>
        <v>980.94408223999994</v>
      </c>
      <c r="L39" s="36">
        <f>SUMIFS(СВЦЭМ!$D$33:$D$776,СВЦЭМ!$A$33:$A$776,$A39,СВЦЭМ!$B$33:$B$776,L$11)+'СЕТ СН'!$F$14+СВЦЭМ!$D$10+'СЕТ СН'!$F$8*'СЕТ СН'!$F$9-'СЕТ СН'!$F$26</f>
        <v>897.07636382999999</v>
      </c>
      <c r="M39" s="36">
        <f>SUMIFS(СВЦЭМ!$D$33:$D$776,СВЦЭМ!$A$33:$A$776,$A39,СВЦЭМ!$B$33:$B$776,M$11)+'СЕТ СН'!$F$14+СВЦЭМ!$D$10+'СЕТ СН'!$F$8*'СЕТ СН'!$F$9-'СЕТ СН'!$F$26</f>
        <v>866.36769946000004</v>
      </c>
      <c r="N39" s="36">
        <f>SUMIFS(СВЦЭМ!$D$33:$D$776,СВЦЭМ!$A$33:$A$776,$A39,СВЦЭМ!$B$33:$B$776,N$11)+'СЕТ СН'!$F$14+СВЦЭМ!$D$10+'СЕТ СН'!$F$8*'СЕТ СН'!$F$9-'СЕТ СН'!$F$26</f>
        <v>881.18828615999996</v>
      </c>
      <c r="O39" s="36">
        <f>SUMIFS(СВЦЭМ!$D$33:$D$776,СВЦЭМ!$A$33:$A$776,$A39,СВЦЭМ!$B$33:$B$776,O$11)+'СЕТ СН'!$F$14+СВЦЭМ!$D$10+'СЕТ СН'!$F$8*'СЕТ СН'!$F$9-'СЕТ СН'!$F$26</f>
        <v>901.44525838000004</v>
      </c>
      <c r="P39" s="36">
        <f>SUMIFS(СВЦЭМ!$D$33:$D$776,СВЦЭМ!$A$33:$A$776,$A39,СВЦЭМ!$B$33:$B$776,P$11)+'СЕТ СН'!$F$14+СВЦЭМ!$D$10+'СЕТ СН'!$F$8*'СЕТ СН'!$F$9-'СЕТ СН'!$F$26</f>
        <v>885.96067887000004</v>
      </c>
      <c r="Q39" s="36">
        <f>SUMIFS(СВЦЭМ!$D$33:$D$776,СВЦЭМ!$A$33:$A$776,$A39,СВЦЭМ!$B$33:$B$776,Q$11)+'СЕТ СН'!$F$14+СВЦЭМ!$D$10+'СЕТ СН'!$F$8*'СЕТ СН'!$F$9-'СЕТ СН'!$F$26</f>
        <v>890.67350949000001</v>
      </c>
      <c r="R39" s="36">
        <f>SUMIFS(СВЦЭМ!$D$33:$D$776,СВЦЭМ!$A$33:$A$776,$A39,СВЦЭМ!$B$33:$B$776,R$11)+'СЕТ СН'!$F$14+СВЦЭМ!$D$10+'СЕТ СН'!$F$8*'СЕТ СН'!$F$9-'СЕТ СН'!$F$26</f>
        <v>907.48357265000004</v>
      </c>
      <c r="S39" s="36">
        <f>SUMIFS(СВЦЭМ!$D$33:$D$776,СВЦЭМ!$A$33:$A$776,$A39,СВЦЭМ!$B$33:$B$776,S$11)+'СЕТ СН'!$F$14+СВЦЭМ!$D$10+'СЕТ СН'!$F$8*'СЕТ СН'!$F$9-'СЕТ СН'!$F$26</f>
        <v>910.97155655000006</v>
      </c>
      <c r="T39" s="36">
        <f>SUMIFS(СВЦЭМ!$D$33:$D$776,СВЦЭМ!$A$33:$A$776,$A39,СВЦЭМ!$B$33:$B$776,T$11)+'СЕТ СН'!$F$14+СВЦЭМ!$D$10+'СЕТ СН'!$F$8*'СЕТ СН'!$F$9-'СЕТ СН'!$F$26</f>
        <v>903.96204471999999</v>
      </c>
      <c r="U39" s="36">
        <f>SUMIFS(СВЦЭМ!$D$33:$D$776,СВЦЭМ!$A$33:$A$776,$A39,СВЦЭМ!$B$33:$B$776,U$11)+'СЕТ СН'!$F$14+СВЦЭМ!$D$10+'СЕТ СН'!$F$8*'СЕТ СН'!$F$9-'СЕТ СН'!$F$26</f>
        <v>890.48289958999999</v>
      </c>
      <c r="V39" s="36">
        <f>SUMIFS(СВЦЭМ!$D$33:$D$776,СВЦЭМ!$A$33:$A$776,$A39,СВЦЭМ!$B$33:$B$776,V$11)+'СЕТ СН'!$F$14+СВЦЭМ!$D$10+'СЕТ СН'!$F$8*'СЕТ СН'!$F$9-'СЕТ СН'!$F$26</f>
        <v>889.76487994000013</v>
      </c>
      <c r="W39" s="36">
        <f>SUMIFS(СВЦЭМ!$D$33:$D$776,СВЦЭМ!$A$33:$A$776,$A39,СВЦЭМ!$B$33:$B$776,W$11)+'СЕТ СН'!$F$14+СВЦЭМ!$D$10+'СЕТ СН'!$F$8*'СЕТ СН'!$F$9-'СЕТ СН'!$F$26</f>
        <v>869.2012367100001</v>
      </c>
      <c r="X39" s="36">
        <f>SUMIFS(СВЦЭМ!$D$33:$D$776,СВЦЭМ!$A$33:$A$776,$A39,СВЦЭМ!$B$33:$B$776,X$11)+'СЕТ СН'!$F$14+СВЦЭМ!$D$10+'СЕТ СН'!$F$8*'СЕТ СН'!$F$9-'СЕТ СН'!$F$26</f>
        <v>906.30155633999993</v>
      </c>
      <c r="Y39" s="36">
        <f>SUMIFS(СВЦЭМ!$D$33:$D$776,СВЦЭМ!$A$33:$A$776,$A39,СВЦЭМ!$B$33:$B$776,Y$11)+'СЕТ СН'!$F$14+СВЦЭМ!$D$10+'СЕТ СН'!$F$8*'СЕТ СН'!$F$9-'СЕТ СН'!$F$26</f>
        <v>983.90627268000003</v>
      </c>
    </row>
    <row r="40" spans="1:27" ht="15.75" x14ac:dyDescent="0.2">
      <c r="A40" s="35">
        <f t="shared" si="0"/>
        <v>44011</v>
      </c>
      <c r="B40" s="36">
        <f>SUMIFS(СВЦЭМ!$D$33:$D$776,СВЦЭМ!$A$33:$A$776,$A40,СВЦЭМ!$B$33:$B$776,B$11)+'СЕТ СН'!$F$14+СВЦЭМ!$D$10+'СЕТ СН'!$F$8*'СЕТ СН'!$F$9-'СЕТ СН'!$F$26</f>
        <v>1160.0788749800001</v>
      </c>
      <c r="C40" s="36">
        <f>SUMIFS(СВЦЭМ!$D$33:$D$776,СВЦЭМ!$A$33:$A$776,$A40,СВЦЭМ!$B$33:$B$776,C$11)+'СЕТ СН'!$F$14+СВЦЭМ!$D$10+'СЕТ СН'!$F$8*'СЕТ СН'!$F$9-'СЕТ СН'!$F$26</f>
        <v>1154.83086512</v>
      </c>
      <c r="D40" s="36">
        <f>SUMIFS(СВЦЭМ!$D$33:$D$776,СВЦЭМ!$A$33:$A$776,$A40,СВЦЭМ!$B$33:$B$776,D$11)+'СЕТ СН'!$F$14+СВЦЭМ!$D$10+'СЕТ СН'!$F$8*'СЕТ СН'!$F$9-'СЕТ СН'!$F$26</f>
        <v>1138.00385188</v>
      </c>
      <c r="E40" s="36">
        <f>SUMIFS(СВЦЭМ!$D$33:$D$776,СВЦЭМ!$A$33:$A$776,$A40,СВЦЭМ!$B$33:$B$776,E$11)+'СЕТ СН'!$F$14+СВЦЭМ!$D$10+'СЕТ СН'!$F$8*'СЕТ СН'!$F$9-'СЕТ СН'!$F$26</f>
        <v>1131.59061038</v>
      </c>
      <c r="F40" s="36">
        <f>SUMIFS(СВЦЭМ!$D$33:$D$776,СВЦЭМ!$A$33:$A$776,$A40,СВЦЭМ!$B$33:$B$776,F$11)+'СЕТ СН'!$F$14+СВЦЭМ!$D$10+'СЕТ СН'!$F$8*'СЕТ СН'!$F$9-'СЕТ СН'!$F$26</f>
        <v>1117.5796593</v>
      </c>
      <c r="G40" s="36">
        <f>SUMIFS(СВЦЭМ!$D$33:$D$776,СВЦЭМ!$A$33:$A$776,$A40,СВЦЭМ!$B$33:$B$776,G$11)+'СЕТ СН'!$F$14+СВЦЭМ!$D$10+'СЕТ СН'!$F$8*'СЕТ СН'!$F$9-'СЕТ СН'!$F$26</f>
        <v>1129.0738122600001</v>
      </c>
      <c r="H40" s="36">
        <f>SUMIFS(СВЦЭМ!$D$33:$D$776,СВЦЭМ!$A$33:$A$776,$A40,СВЦЭМ!$B$33:$B$776,H$11)+'СЕТ СН'!$F$14+СВЦЭМ!$D$10+'СЕТ СН'!$F$8*'СЕТ СН'!$F$9-'СЕТ СН'!$F$26</f>
        <v>1152.06627041</v>
      </c>
      <c r="I40" s="36">
        <f>SUMIFS(СВЦЭМ!$D$33:$D$776,СВЦЭМ!$A$33:$A$776,$A40,СВЦЭМ!$B$33:$B$776,I$11)+'СЕТ СН'!$F$14+СВЦЭМ!$D$10+'СЕТ СН'!$F$8*'СЕТ СН'!$F$9-'СЕТ СН'!$F$26</f>
        <v>1171.91058144</v>
      </c>
      <c r="J40" s="36">
        <f>SUMIFS(СВЦЭМ!$D$33:$D$776,СВЦЭМ!$A$33:$A$776,$A40,СВЦЭМ!$B$33:$B$776,J$11)+'СЕТ СН'!$F$14+СВЦЭМ!$D$10+'СЕТ СН'!$F$8*'СЕТ СН'!$F$9-'СЕТ СН'!$F$26</f>
        <v>1114.12742488</v>
      </c>
      <c r="K40" s="36">
        <f>SUMIFS(СВЦЭМ!$D$33:$D$776,СВЦЭМ!$A$33:$A$776,$A40,СВЦЭМ!$B$33:$B$776,K$11)+'СЕТ СН'!$F$14+СВЦЭМ!$D$10+'СЕТ СН'!$F$8*'СЕТ СН'!$F$9-'СЕТ СН'!$F$26</f>
        <v>971.14928375</v>
      </c>
      <c r="L40" s="36">
        <f>SUMIFS(СВЦЭМ!$D$33:$D$776,СВЦЭМ!$A$33:$A$776,$A40,СВЦЭМ!$B$33:$B$776,L$11)+'СЕТ СН'!$F$14+СВЦЭМ!$D$10+'СЕТ СН'!$F$8*'СЕТ СН'!$F$9-'СЕТ СН'!$F$26</f>
        <v>852.43754506000005</v>
      </c>
      <c r="M40" s="36">
        <f>SUMIFS(СВЦЭМ!$D$33:$D$776,СВЦЭМ!$A$33:$A$776,$A40,СВЦЭМ!$B$33:$B$776,M$11)+'СЕТ СН'!$F$14+СВЦЭМ!$D$10+'СЕТ СН'!$F$8*'СЕТ СН'!$F$9-'СЕТ СН'!$F$26</f>
        <v>836.28123843000003</v>
      </c>
      <c r="N40" s="36">
        <f>SUMIFS(СВЦЭМ!$D$33:$D$776,СВЦЭМ!$A$33:$A$776,$A40,СВЦЭМ!$B$33:$B$776,N$11)+'СЕТ СН'!$F$14+СВЦЭМ!$D$10+'СЕТ СН'!$F$8*'СЕТ СН'!$F$9-'СЕТ СН'!$F$26</f>
        <v>862.25735750000013</v>
      </c>
      <c r="O40" s="36">
        <f>SUMIFS(СВЦЭМ!$D$33:$D$776,СВЦЭМ!$A$33:$A$776,$A40,СВЦЭМ!$B$33:$B$776,O$11)+'СЕТ СН'!$F$14+СВЦЭМ!$D$10+'СЕТ СН'!$F$8*'СЕТ СН'!$F$9-'СЕТ СН'!$F$26</f>
        <v>882.18975320000004</v>
      </c>
      <c r="P40" s="36">
        <f>SUMIFS(СВЦЭМ!$D$33:$D$776,СВЦЭМ!$A$33:$A$776,$A40,СВЦЭМ!$B$33:$B$776,P$11)+'СЕТ СН'!$F$14+СВЦЭМ!$D$10+'СЕТ СН'!$F$8*'СЕТ СН'!$F$9-'СЕТ СН'!$F$26</f>
        <v>870.61247305000006</v>
      </c>
      <c r="Q40" s="36">
        <f>SUMIFS(СВЦЭМ!$D$33:$D$776,СВЦЭМ!$A$33:$A$776,$A40,СВЦЭМ!$B$33:$B$776,Q$11)+'СЕТ СН'!$F$14+СВЦЭМ!$D$10+'СЕТ СН'!$F$8*'СЕТ СН'!$F$9-'СЕТ СН'!$F$26</f>
        <v>872.45530164000002</v>
      </c>
      <c r="R40" s="36">
        <f>SUMIFS(СВЦЭМ!$D$33:$D$776,СВЦЭМ!$A$33:$A$776,$A40,СВЦЭМ!$B$33:$B$776,R$11)+'СЕТ СН'!$F$14+СВЦЭМ!$D$10+'СЕТ СН'!$F$8*'СЕТ СН'!$F$9-'СЕТ СН'!$F$26</f>
        <v>894.62416495000002</v>
      </c>
      <c r="S40" s="36">
        <f>SUMIFS(СВЦЭМ!$D$33:$D$776,СВЦЭМ!$A$33:$A$776,$A40,СВЦЭМ!$B$33:$B$776,S$11)+'СЕТ СН'!$F$14+СВЦЭМ!$D$10+'СЕТ СН'!$F$8*'СЕТ СН'!$F$9-'СЕТ СН'!$F$26</f>
        <v>893.36913256999992</v>
      </c>
      <c r="T40" s="36">
        <f>SUMIFS(СВЦЭМ!$D$33:$D$776,СВЦЭМ!$A$33:$A$776,$A40,СВЦЭМ!$B$33:$B$776,T$11)+'СЕТ СН'!$F$14+СВЦЭМ!$D$10+'СЕТ СН'!$F$8*'СЕТ СН'!$F$9-'СЕТ СН'!$F$26</f>
        <v>904.49046021000004</v>
      </c>
      <c r="U40" s="36">
        <f>SUMIFS(СВЦЭМ!$D$33:$D$776,СВЦЭМ!$A$33:$A$776,$A40,СВЦЭМ!$B$33:$B$776,U$11)+'СЕТ СН'!$F$14+СВЦЭМ!$D$10+'СЕТ СН'!$F$8*'СЕТ СН'!$F$9-'СЕТ СН'!$F$26</f>
        <v>931.12454150999997</v>
      </c>
      <c r="V40" s="36">
        <f>SUMIFS(СВЦЭМ!$D$33:$D$776,СВЦЭМ!$A$33:$A$776,$A40,СВЦЭМ!$B$33:$B$776,V$11)+'СЕТ СН'!$F$14+СВЦЭМ!$D$10+'СЕТ СН'!$F$8*'СЕТ СН'!$F$9-'СЕТ СН'!$F$26</f>
        <v>936.96595026</v>
      </c>
      <c r="W40" s="36">
        <f>SUMIFS(СВЦЭМ!$D$33:$D$776,СВЦЭМ!$A$33:$A$776,$A40,СВЦЭМ!$B$33:$B$776,W$11)+'СЕТ СН'!$F$14+СВЦЭМ!$D$10+'СЕТ СН'!$F$8*'СЕТ СН'!$F$9-'СЕТ СН'!$F$26</f>
        <v>907.86891659999992</v>
      </c>
      <c r="X40" s="36">
        <f>SUMIFS(СВЦЭМ!$D$33:$D$776,СВЦЭМ!$A$33:$A$776,$A40,СВЦЭМ!$B$33:$B$776,X$11)+'СЕТ СН'!$F$14+СВЦЭМ!$D$10+'СЕТ СН'!$F$8*'СЕТ СН'!$F$9-'СЕТ СН'!$F$26</f>
        <v>896.86591113999998</v>
      </c>
      <c r="Y40" s="36">
        <f>SUMIFS(СВЦЭМ!$D$33:$D$776,СВЦЭМ!$A$33:$A$776,$A40,СВЦЭМ!$B$33:$B$776,Y$11)+'СЕТ СН'!$F$14+СВЦЭМ!$D$10+'СЕТ СН'!$F$8*'СЕТ СН'!$F$9-'СЕТ СН'!$F$26</f>
        <v>1030.2387188800001</v>
      </c>
    </row>
    <row r="41" spans="1:27" ht="15.75" x14ac:dyDescent="0.2">
      <c r="A41" s="35">
        <f t="shared" si="0"/>
        <v>44012</v>
      </c>
      <c r="B41" s="36">
        <f>SUMIFS(СВЦЭМ!$D$33:$D$776,СВЦЭМ!$A$33:$A$776,$A41,СВЦЭМ!$B$33:$B$776,B$11)+'СЕТ СН'!$F$14+СВЦЭМ!$D$10+'СЕТ СН'!$F$8*'СЕТ СН'!$F$9-'СЕТ СН'!$F$26</f>
        <v>1158.3140547099999</v>
      </c>
      <c r="C41" s="36">
        <f>SUMIFS(СВЦЭМ!$D$33:$D$776,СВЦЭМ!$A$33:$A$776,$A41,СВЦЭМ!$B$33:$B$776,C$11)+'СЕТ СН'!$F$14+СВЦЭМ!$D$10+'СЕТ СН'!$F$8*'СЕТ СН'!$F$9-'СЕТ СН'!$F$26</f>
        <v>1128.10037698</v>
      </c>
      <c r="D41" s="36">
        <f>SUMIFS(СВЦЭМ!$D$33:$D$776,СВЦЭМ!$A$33:$A$776,$A41,СВЦЭМ!$B$33:$B$776,D$11)+'СЕТ СН'!$F$14+СВЦЭМ!$D$10+'СЕТ СН'!$F$8*'СЕТ СН'!$F$9-'СЕТ СН'!$F$26</f>
        <v>1111.1043247499999</v>
      </c>
      <c r="E41" s="36">
        <f>SUMIFS(СВЦЭМ!$D$33:$D$776,СВЦЭМ!$A$33:$A$776,$A41,СВЦЭМ!$B$33:$B$776,E$11)+'СЕТ СН'!$F$14+СВЦЭМ!$D$10+'СЕТ СН'!$F$8*'СЕТ СН'!$F$9-'СЕТ СН'!$F$26</f>
        <v>1103.08255343</v>
      </c>
      <c r="F41" s="36">
        <f>SUMIFS(СВЦЭМ!$D$33:$D$776,СВЦЭМ!$A$33:$A$776,$A41,СВЦЭМ!$B$33:$B$776,F$11)+'СЕТ СН'!$F$14+СВЦЭМ!$D$10+'СЕТ СН'!$F$8*'СЕТ СН'!$F$9-'СЕТ СН'!$F$26</f>
        <v>1093.1092815500001</v>
      </c>
      <c r="G41" s="36">
        <f>SUMIFS(СВЦЭМ!$D$33:$D$776,СВЦЭМ!$A$33:$A$776,$A41,СВЦЭМ!$B$33:$B$776,G$11)+'СЕТ СН'!$F$14+СВЦЭМ!$D$10+'СЕТ СН'!$F$8*'СЕТ СН'!$F$9-'СЕТ СН'!$F$26</f>
        <v>1107.0351869900001</v>
      </c>
      <c r="H41" s="36">
        <f>SUMIFS(СВЦЭМ!$D$33:$D$776,СВЦЭМ!$A$33:$A$776,$A41,СВЦЭМ!$B$33:$B$776,H$11)+'СЕТ СН'!$F$14+СВЦЭМ!$D$10+'СЕТ СН'!$F$8*'СЕТ СН'!$F$9-'СЕТ СН'!$F$26</f>
        <v>1134.47498931</v>
      </c>
      <c r="I41" s="36">
        <f>SUMIFS(СВЦЭМ!$D$33:$D$776,СВЦЭМ!$A$33:$A$776,$A41,СВЦЭМ!$B$33:$B$776,I$11)+'СЕТ СН'!$F$14+СВЦЭМ!$D$10+'СЕТ СН'!$F$8*'СЕТ СН'!$F$9-'СЕТ СН'!$F$26</f>
        <v>1143.4629535500001</v>
      </c>
      <c r="J41" s="36">
        <f>SUMIFS(СВЦЭМ!$D$33:$D$776,СВЦЭМ!$A$33:$A$776,$A41,СВЦЭМ!$B$33:$B$776,J$11)+'СЕТ СН'!$F$14+СВЦЭМ!$D$10+'СЕТ СН'!$F$8*'СЕТ СН'!$F$9-'СЕТ СН'!$F$26</f>
        <v>1087.1699469800001</v>
      </c>
      <c r="K41" s="36">
        <f>SUMIFS(СВЦЭМ!$D$33:$D$776,СВЦЭМ!$A$33:$A$776,$A41,СВЦЭМ!$B$33:$B$776,K$11)+'СЕТ СН'!$F$14+СВЦЭМ!$D$10+'СЕТ СН'!$F$8*'СЕТ СН'!$F$9-'СЕТ СН'!$F$26</f>
        <v>984.29466761999993</v>
      </c>
      <c r="L41" s="36">
        <f>SUMIFS(СВЦЭМ!$D$33:$D$776,СВЦЭМ!$A$33:$A$776,$A41,СВЦЭМ!$B$33:$B$776,L$11)+'СЕТ СН'!$F$14+СВЦЭМ!$D$10+'СЕТ СН'!$F$8*'СЕТ СН'!$F$9-'СЕТ СН'!$F$26</f>
        <v>890.5357049700001</v>
      </c>
      <c r="M41" s="36">
        <f>SUMIFS(СВЦЭМ!$D$33:$D$776,СВЦЭМ!$A$33:$A$776,$A41,СВЦЭМ!$B$33:$B$776,M$11)+'СЕТ СН'!$F$14+СВЦЭМ!$D$10+'СЕТ СН'!$F$8*'СЕТ СН'!$F$9-'СЕТ СН'!$F$26</f>
        <v>885.05992994000007</v>
      </c>
      <c r="N41" s="36">
        <f>SUMIFS(СВЦЭМ!$D$33:$D$776,СВЦЭМ!$A$33:$A$776,$A41,СВЦЭМ!$B$33:$B$776,N$11)+'СЕТ СН'!$F$14+СВЦЭМ!$D$10+'СЕТ СН'!$F$8*'СЕТ СН'!$F$9-'СЕТ СН'!$F$26</f>
        <v>910.64340790999995</v>
      </c>
      <c r="O41" s="36">
        <f>SUMIFS(СВЦЭМ!$D$33:$D$776,СВЦЭМ!$A$33:$A$776,$A41,СВЦЭМ!$B$33:$B$776,O$11)+'СЕТ СН'!$F$14+СВЦЭМ!$D$10+'СЕТ СН'!$F$8*'СЕТ СН'!$F$9-'СЕТ СН'!$F$26</f>
        <v>915.22672953000006</v>
      </c>
      <c r="P41" s="36">
        <f>SUMIFS(СВЦЭМ!$D$33:$D$776,СВЦЭМ!$A$33:$A$776,$A41,СВЦЭМ!$B$33:$B$776,P$11)+'СЕТ СН'!$F$14+СВЦЭМ!$D$10+'СЕТ СН'!$F$8*'СЕТ СН'!$F$9-'СЕТ СН'!$F$26</f>
        <v>911.73162649000005</v>
      </c>
      <c r="Q41" s="36">
        <f>SUMIFS(СВЦЭМ!$D$33:$D$776,СВЦЭМ!$A$33:$A$776,$A41,СВЦЭМ!$B$33:$B$776,Q$11)+'СЕТ СН'!$F$14+СВЦЭМ!$D$10+'СЕТ СН'!$F$8*'СЕТ СН'!$F$9-'СЕТ СН'!$F$26</f>
        <v>916.74247799</v>
      </c>
      <c r="R41" s="36">
        <f>SUMIFS(СВЦЭМ!$D$33:$D$776,СВЦЭМ!$A$33:$A$776,$A41,СВЦЭМ!$B$33:$B$776,R$11)+'СЕТ СН'!$F$14+СВЦЭМ!$D$10+'СЕТ СН'!$F$8*'СЕТ СН'!$F$9-'СЕТ СН'!$F$26</f>
        <v>918.86449885000002</v>
      </c>
      <c r="S41" s="36">
        <f>SUMIFS(СВЦЭМ!$D$33:$D$776,СВЦЭМ!$A$33:$A$776,$A41,СВЦЭМ!$B$33:$B$776,S$11)+'СЕТ СН'!$F$14+СВЦЭМ!$D$10+'СЕТ СН'!$F$8*'СЕТ СН'!$F$9-'СЕТ СН'!$F$26</f>
        <v>921.03327990999992</v>
      </c>
      <c r="T41" s="36">
        <f>SUMIFS(СВЦЭМ!$D$33:$D$776,СВЦЭМ!$A$33:$A$776,$A41,СВЦЭМ!$B$33:$B$776,T$11)+'СЕТ СН'!$F$14+СВЦЭМ!$D$10+'СЕТ СН'!$F$8*'СЕТ СН'!$F$9-'СЕТ СН'!$F$26</f>
        <v>920.52497669000013</v>
      </c>
      <c r="U41" s="36">
        <f>SUMIFS(СВЦЭМ!$D$33:$D$776,СВЦЭМ!$A$33:$A$776,$A41,СВЦЭМ!$B$33:$B$776,U$11)+'СЕТ СН'!$F$14+СВЦЭМ!$D$10+'СЕТ СН'!$F$8*'СЕТ СН'!$F$9-'СЕТ СН'!$F$26</f>
        <v>914.51818834000005</v>
      </c>
      <c r="V41" s="36">
        <f>SUMIFS(СВЦЭМ!$D$33:$D$776,СВЦЭМ!$A$33:$A$776,$A41,СВЦЭМ!$B$33:$B$776,V$11)+'СЕТ СН'!$F$14+СВЦЭМ!$D$10+'СЕТ СН'!$F$8*'СЕТ СН'!$F$9-'СЕТ СН'!$F$26</f>
        <v>907.34987670999999</v>
      </c>
      <c r="W41" s="36">
        <f>SUMIFS(СВЦЭМ!$D$33:$D$776,СВЦЭМ!$A$33:$A$776,$A41,СВЦЭМ!$B$33:$B$776,W$11)+'СЕТ СН'!$F$14+СВЦЭМ!$D$10+'СЕТ СН'!$F$8*'СЕТ СН'!$F$9-'СЕТ СН'!$F$26</f>
        <v>878.60614211999996</v>
      </c>
      <c r="X41" s="36">
        <f>SUMIFS(СВЦЭМ!$D$33:$D$776,СВЦЭМ!$A$33:$A$776,$A41,СВЦЭМ!$B$33:$B$776,X$11)+'СЕТ СН'!$F$14+СВЦЭМ!$D$10+'СЕТ СН'!$F$8*'СЕТ СН'!$F$9-'СЕТ СН'!$F$26</f>
        <v>926.96384037000007</v>
      </c>
      <c r="Y41" s="36">
        <f>SUMIFS(СВЦЭМ!$D$33:$D$776,СВЦЭМ!$A$33:$A$776,$A41,СВЦЭМ!$B$33:$B$776,Y$11)+'СЕТ СН'!$F$14+СВЦЭМ!$D$10+'СЕТ СН'!$F$8*'СЕТ СН'!$F$9-'СЕТ СН'!$F$26</f>
        <v>1031.43392217</v>
      </c>
    </row>
    <row r="42" spans="1:27" ht="15.75" hidden="1" x14ac:dyDescent="0.2">
      <c r="A42" s="35">
        <f t="shared" si="0"/>
        <v>44013</v>
      </c>
      <c r="B42" s="36">
        <f>SUMIFS(СВЦЭМ!$D$33:$D$776,СВЦЭМ!$A$33:$A$776,$A42,СВЦЭМ!$B$33:$B$776,B$11)+'СЕТ СН'!$F$14+СВЦЭМ!$D$10+'СЕТ СН'!$F$8*'СЕТ СН'!$F$9-'СЕТ СН'!$F$26</f>
        <v>203.22598205</v>
      </c>
      <c r="C42" s="36">
        <f>SUMIFS(СВЦЭМ!$D$33:$D$776,СВЦЭМ!$A$33:$A$776,$A42,СВЦЭМ!$B$33:$B$776,C$11)+'СЕТ СН'!$F$14+СВЦЭМ!$D$10+'СЕТ СН'!$F$8*'СЕТ СН'!$F$9-'СЕТ СН'!$F$26</f>
        <v>203.22598205</v>
      </c>
      <c r="D42" s="36">
        <f>SUMIFS(СВЦЭМ!$D$33:$D$776,СВЦЭМ!$A$33:$A$776,$A42,СВЦЭМ!$B$33:$B$776,D$11)+'СЕТ СН'!$F$14+СВЦЭМ!$D$10+'СЕТ СН'!$F$8*'СЕТ СН'!$F$9-'СЕТ СН'!$F$26</f>
        <v>203.22598205</v>
      </c>
      <c r="E42" s="36">
        <f>SUMIFS(СВЦЭМ!$D$33:$D$776,СВЦЭМ!$A$33:$A$776,$A42,СВЦЭМ!$B$33:$B$776,E$11)+'СЕТ СН'!$F$14+СВЦЭМ!$D$10+'СЕТ СН'!$F$8*'СЕТ СН'!$F$9-'СЕТ СН'!$F$26</f>
        <v>203.22598205</v>
      </c>
      <c r="F42" s="36">
        <f>SUMIFS(СВЦЭМ!$D$33:$D$776,СВЦЭМ!$A$33:$A$776,$A42,СВЦЭМ!$B$33:$B$776,F$11)+'СЕТ СН'!$F$14+СВЦЭМ!$D$10+'СЕТ СН'!$F$8*'СЕТ СН'!$F$9-'СЕТ СН'!$F$26</f>
        <v>203.22598205</v>
      </c>
      <c r="G42" s="36">
        <f>SUMIFS(СВЦЭМ!$D$33:$D$776,СВЦЭМ!$A$33:$A$776,$A42,СВЦЭМ!$B$33:$B$776,G$11)+'СЕТ СН'!$F$14+СВЦЭМ!$D$10+'СЕТ СН'!$F$8*'СЕТ СН'!$F$9-'СЕТ СН'!$F$26</f>
        <v>203.22598205</v>
      </c>
      <c r="H42" s="36">
        <f>SUMIFS(СВЦЭМ!$D$33:$D$776,СВЦЭМ!$A$33:$A$776,$A42,СВЦЭМ!$B$33:$B$776,H$11)+'СЕТ СН'!$F$14+СВЦЭМ!$D$10+'СЕТ СН'!$F$8*'СЕТ СН'!$F$9-'СЕТ СН'!$F$26</f>
        <v>203.22598205</v>
      </c>
      <c r="I42" s="36">
        <f>SUMIFS(СВЦЭМ!$D$33:$D$776,СВЦЭМ!$A$33:$A$776,$A42,СВЦЭМ!$B$33:$B$776,I$11)+'СЕТ СН'!$F$14+СВЦЭМ!$D$10+'СЕТ СН'!$F$8*'СЕТ СН'!$F$9-'СЕТ СН'!$F$26</f>
        <v>203.22598205</v>
      </c>
      <c r="J42" s="36">
        <f>SUMIFS(СВЦЭМ!$D$33:$D$776,СВЦЭМ!$A$33:$A$776,$A42,СВЦЭМ!$B$33:$B$776,J$11)+'СЕТ СН'!$F$14+СВЦЭМ!$D$10+'СЕТ СН'!$F$8*'СЕТ СН'!$F$9-'СЕТ СН'!$F$26</f>
        <v>203.22598205</v>
      </c>
      <c r="K42" s="36">
        <f>SUMIFS(СВЦЭМ!$D$33:$D$776,СВЦЭМ!$A$33:$A$776,$A42,СВЦЭМ!$B$33:$B$776,K$11)+'СЕТ СН'!$F$14+СВЦЭМ!$D$10+'СЕТ СН'!$F$8*'СЕТ СН'!$F$9-'СЕТ СН'!$F$26</f>
        <v>203.22598205</v>
      </c>
      <c r="L42" s="36">
        <f>SUMIFS(СВЦЭМ!$D$33:$D$776,СВЦЭМ!$A$33:$A$776,$A42,СВЦЭМ!$B$33:$B$776,L$11)+'СЕТ СН'!$F$14+СВЦЭМ!$D$10+'СЕТ СН'!$F$8*'СЕТ СН'!$F$9-'СЕТ СН'!$F$26</f>
        <v>203.22598205</v>
      </c>
      <c r="M42" s="36">
        <f>SUMIFS(СВЦЭМ!$D$33:$D$776,СВЦЭМ!$A$33:$A$776,$A42,СВЦЭМ!$B$33:$B$776,M$11)+'СЕТ СН'!$F$14+СВЦЭМ!$D$10+'СЕТ СН'!$F$8*'СЕТ СН'!$F$9-'СЕТ СН'!$F$26</f>
        <v>203.22598205</v>
      </c>
      <c r="N42" s="36">
        <f>SUMIFS(СВЦЭМ!$D$33:$D$776,СВЦЭМ!$A$33:$A$776,$A42,СВЦЭМ!$B$33:$B$776,N$11)+'СЕТ СН'!$F$14+СВЦЭМ!$D$10+'СЕТ СН'!$F$8*'СЕТ СН'!$F$9-'СЕТ СН'!$F$26</f>
        <v>203.22598205</v>
      </c>
      <c r="O42" s="36">
        <f>SUMIFS(СВЦЭМ!$D$33:$D$776,СВЦЭМ!$A$33:$A$776,$A42,СВЦЭМ!$B$33:$B$776,O$11)+'СЕТ СН'!$F$14+СВЦЭМ!$D$10+'СЕТ СН'!$F$8*'СЕТ СН'!$F$9-'СЕТ СН'!$F$26</f>
        <v>203.22598205</v>
      </c>
      <c r="P42" s="36">
        <f>SUMIFS(СВЦЭМ!$D$33:$D$776,СВЦЭМ!$A$33:$A$776,$A42,СВЦЭМ!$B$33:$B$776,P$11)+'СЕТ СН'!$F$14+СВЦЭМ!$D$10+'СЕТ СН'!$F$8*'СЕТ СН'!$F$9-'СЕТ СН'!$F$26</f>
        <v>203.22598205</v>
      </c>
      <c r="Q42" s="36">
        <f>SUMIFS(СВЦЭМ!$D$33:$D$776,СВЦЭМ!$A$33:$A$776,$A42,СВЦЭМ!$B$33:$B$776,Q$11)+'СЕТ СН'!$F$14+СВЦЭМ!$D$10+'СЕТ СН'!$F$8*'СЕТ СН'!$F$9-'СЕТ СН'!$F$26</f>
        <v>203.22598205</v>
      </c>
      <c r="R42" s="36">
        <f>SUMIFS(СВЦЭМ!$D$33:$D$776,СВЦЭМ!$A$33:$A$776,$A42,СВЦЭМ!$B$33:$B$776,R$11)+'СЕТ СН'!$F$14+СВЦЭМ!$D$10+'СЕТ СН'!$F$8*'СЕТ СН'!$F$9-'СЕТ СН'!$F$26</f>
        <v>203.22598205</v>
      </c>
      <c r="S42" s="36">
        <f>SUMIFS(СВЦЭМ!$D$33:$D$776,СВЦЭМ!$A$33:$A$776,$A42,СВЦЭМ!$B$33:$B$776,S$11)+'СЕТ СН'!$F$14+СВЦЭМ!$D$10+'СЕТ СН'!$F$8*'СЕТ СН'!$F$9-'СЕТ СН'!$F$26</f>
        <v>203.22598205</v>
      </c>
      <c r="T42" s="36">
        <f>SUMIFS(СВЦЭМ!$D$33:$D$776,СВЦЭМ!$A$33:$A$776,$A42,СВЦЭМ!$B$33:$B$776,T$11)+'СЕТ СН'!$F$14+СВЦЭМ!$D$10+'СЕТ СН'!$F$8*'СЕТ СН'!$F$9-'СЕТ СН'!$F$26</f>
        <v>203.22598205</v>
      </c>
      <c r="U42" s="36">
        <f>SUMIFS(СВЦЭМ!$D$33:$D$776,СВЦЭМ!$A$33:$A$776,$A42,СВЦЭМ!$B$33:$B$776,U$11)+'СЕТ СН'!$F$14+СВЦЭМ!$D$10+'СЕТ СН'!$F$8*'СЕТ СН'!$F$9-'СЕТ СН'!$F$26</f>
        <v>203.22598205</v>
      </c>
      <c r="V42" s="36">
        <f>SUMIFS(СВЦЭМ!$D$33:$D$776,СВЦЭМ!$A$33:$A$776,$A42,СВЦЭМ!$B$33:$B$776,V$11)+'СЕТ СН'!$F$14+СВЦЭМ!$D$10+'СЕТ СН'!$F$8*'СЕТ СН'!$F$9-'СЕТ СН'!$F$26</f>
        <v>203.22598205</v>
      </c>
      <c r="W42" s="36">
        <f>SUMIFS(СВЦЭМ!$D$33:$D$776,СВЦЭМ!$A$33:$A$776,$A42,СВЦЭМ!$B$33:$B$776,W$11)+'СЕТ СН'!$F$14+СВЦЭМ!$D$10+'СЕТ СН'!$F$8*'СЕТ СН'!$F$9-'СЕТ СН'!$F$26</f>
        <v>203.22598205</v>
      </c>
      <c r="X42" s="36">
        <f>SUMIFS(СВЦЭМ!$D$33:$D$776,СВЦЭМ!$A$33:$A$776,$A42,СВЦЭМ!$B$33:$B$776,X$11)+'СЕТ СН'!$F$14+СВЦЭМ!$D$10+'СЕТ СН'!$F$8*'СЕТ СН'!$F$9-'СЕТ СН'!$F$26</f>
        <v>203.22598205</v>
      </c>
      <c r="Y42" s="36">
        <f>SUMIFS(СВЦЭМ!$D$33:$D$776,СВЦЭМ!$A$33:$A$776,$A42,СВЦЭМ!$B$33:$B$776,Y$11)+'СЕТ СН'!$F$14+СВЦЭМ!$D$10+'СЕТ СН'!$F$8*'СЕТ СН'!$F$9-'СЕТ СН'!$F$26</f>
        <v>203.22598205</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6" t="s">
        <v>7</v>
      </c>
      <c r="B45" s="130" t="s">
        <v>68</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37"/>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3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01.06.2020</v>
      </c>
      <c r="B48" s="36">
        <f>SUMIFS(СВЦЭМ!$D$33:$D$776,СВЦЭМ!$A$33:$A$776,$A48,СВЦЭМ!$B$33:$B$776,B$47)+'СЕТ СН'!$F$14+СВЦЭМ!$D$10+'СЕТ СН'!$F$6-'СЕТ СН'!$F$26</f>
        <v>902.25646275000008</v>
      </c>
      <c r="C48" s="36">
        <f>SUMIFS(СВЦЭМ!$D$33:$D$776,СВЦЭМ!$A$33:$A$776,$A48,СВЦЭМ!$B$33:$B$776,C$47)+'СЕТ СН'!$F$14+СВЦЭМ!$D$10+'СЕТ СН'!$F$6-'СЕТ СН'!$F$26</f>
        <v>914.30964786000004</v>
      </c>
      <c r="D48" s="36">
        <f>SUMIFS(СВЦЭМ!$D$33:$D$776,СВЦЭМ!$A$33:$A$776,$A48,СВЦЭМ!$B$33:$B$776,D$47)+'СЕТ СН'!$F$14+СВЦЭМ!$D$10+'СЕТ СН'!$F$6-'СЕТ СН'!$F$26</f>
        <v>932.21738162000008</v>
      </c>
      <c r="E48" s="36">
        <f>SUMIFS(СВЦЭМ!$D$33:$D$776,СВЦЭМ!$A$33:$A$776,$A48,СВЦЭМ!$B$33:$B$776,E$47)+'СЕТ СН'!$F$14+СВЦЭМ!$D$10+'СЕТ СН'!$F$6-'СЕТ СН'!$F$26</f>
        <v>940.61269680000009</v>
      </c>
      <c r="F48" s="36">
        <f>SUMIFS(СВЦЭМ!$D$33:$D$776,СВЦЭМ!$A$33:$A$776,$A48,СВЦЭМ!$B$33:$B$776,F$47)+'СЕТ СН'!$F$14+СВЦЭМ!$D$10+'СЕТ СН'!$F$6-'СЕТ СН'!$F$26</f>
        <v>940.54602260000001</v>
      </c>
      <c r="G48" s="36">
        <f>SUMIFS(СВЦЭМ!$D$33:$D$776,СВЦЭМ!$A$33:$A$776,$A48,СВЦЭМ!$B$33:$B$776,G$47)+'СЕТ СН'!$F$14+СВЦЭМ!$D$10+'СЕТ СН'!$F$6-'СЕТ СН'!$F$26</f>
        <v>936.87826629000006</v>
      </c>
      <c r="H48" s="36">
        <f>SUMIFS(СВЦЭМ!$D$33:$D$776,СВЦЭМ!$A$33:$A$776,$A48,СВЦЭМ!$B$33:$B$776,H$47)+'СЕТ СН'!$F$14+СВЦЭМ!$D$10+'СЕТ СН'!$F$6-'СЕТ СН'!$F$26</f>
        <v>920.51059338000005</v>
      </c>
      <c r="I48" s="36">
        <f>SUMIFS(СВЦЭМ!$D$33:$D$776,СВЦЭМ!$A$33:$A$776,$A48,СВЦЭМ!$B$33:$B$776,I$47)+'СЕТ СН'!$F$14+СВЦЭМ!$D$10+'СЕТ СН'!$F$6-'СЕТ СН'!$F$26</f>
        <v>909.53763347000006</v>
      </c>
      <c r="J48" s="36">
        <f>SUMIFS(СВЦЭМ!$D$33:$D$776,СВЦЭМ!$A$33:$A$776,$A48,СВЦЭМ!$B$33:$B$776,J$47)+'СЕТ СН'!$F$14+СВЦЭМ!$D$10+'СЕТ СН'!$F$6-'СЕТ СН'!$F$26</f>
        <v>873.16154111000003</v>
      </c>
      <c r="K48" s="36">
        <f>SUMIFS(СВЦЭМ!$D$33:$D$776,СВЦЭМ!$A$33:$A$776,$A48,СВЦЭМ!$B$33:$B$776,K$47)+'СЕТ СН'!$F$14+СВЦЭМ!$D$10+'СЕТ СН'!$F$6-'СЕТ СН'!$F$26</f>
        <v>811.37561011000003</v>
      </c>
      <c r="L48" s="36">
        <f>SUMIFS(СВЦЭМ!$D$33:$D$776,СВЦЭМ!$A$33:$A$776,$A48,СВЦЭМ!$B$33:$B$776,L$47)+'СЕТ СН'!$F$14+СВЦЭМ!$D$10+'СЕТ СН'!$F$6-'СЕТ СН'!$F$26</f>
        <v>836.63977631000012</v>
      </c>
      <c r="M48" s="36">
        <f>SUMIFS(СВЦЭМ!$D$33:$D$776,СВЦЭМ!$A$33:$A$776,$A48,СВЦЭМ!$B$33:$B$776,M$47)+'СЕТ СН'!$F$14+СВЦЭМ!$D$10+'СЕТ СН'!$F$6-'СЕТ СН'!$F$26</f>
        <v>854.56635007000011</v>
      </c>
      <c r="N48" s="36">
        <f>SUMIFS(СВЦЭМ!$D$33:$D$776,СВЦЭМ!$A$33:$A$776,$A48,СВЦЭМ!$B$33:$B$776,N$47)+'СЕТ СН'!$F$14+СВЦЭМ!$D$10+'СЕТ СН'!$F$6-'СЕТ СН'!$F$26</f>
        <v>849.65225679000002</v>
      </c>
      <c r="O48" s="36">
        <f>SUMIFS(СВЦЭМ!$D$33:$D$776,СВЦЭМ!$A$33:$A$776,$A48,СВЦЭМ!$B$33:$B$776,O$47)+'СЕТ СН'!$F$14+СВЦЭМ!$D$10+'СЕТ СН'!$F$6-'СЕТ СН'!$F$26</f>
        <v>836.49477148000005</v>
      </c>
      <c r="P48" s="36">
        <f>SUMIFS(СВЦЭМ!$D$33:$D$776,СВЦЭМ!$A$33:$A$776,$A48,СВЦЭМ!$B$33:$B$776,P$47)+'СЕТ СН'!$F$14+СВЦЭМ!$D$10+'СЕТ СН'!$F$6-'СЕТ СН'!$F$26</f>
        <v>829.49831714000004</v>
      </c>
      <c r="Q48" s="36">
        <f>SUMIFS(СВЦЭМ!$D$33:$D$776,СВЦЭМ!$A$33:$A$776,$A48,СВЦЭМ!$B$33:$B$776,Q$47)+'СЕТ СН'!$F$14+СВЦЭМ!$D$10+'СЕТ СН'!$F$6-'СЕТ СН'!$F$26</f>
        <v>833.39713670000003</v>
      </c>
      <c r="R48" s="36">
        <f>SUMIFS(СВЦЭМ!$D$33:$D$776,СВЦЭМ!$A$33:$A$776,$A48,СВЦЭМ!$B$33:$B$776,R$47)+'СЕТ СН'!$F$14+СВЦЭМ!$D$10+'СЕТ СН'!$F$6-'СЕТ СН'!$F$26</f>
        <v>827.13593436000008</v>
      </c>
      <c r="S48" s="36">
        <f>SUMIFS(СВЦЭМ!$D$33:$D$776,СВЦЭМ!$A$33:$A$776,$A48,СВЦЭМ!$B$33:$B$776,S$47)+'СЕТ СН'!$F$14+СВЦЭМ!$D$10+'СЕТ СН'!$F$6-'СЕТ СН'!$F$26</f>
        <v>830.63897564000001</v>
      </c>
      <c r="T48" s="36">
        <f>SUMIFS(СВЦЭМ!$D$33:$D$776,СВЦЭМ!$A$33:$A$776,$A48,СВЦЭМ!$B$33:$B$776,T$47)+'СЕТ СН'!$F$14+СВЦЭМ!$D$10+'СЕТ СН'!$F$6-'СЕТ СН'!$F$26</f>
        <v>839.82179749000011</v>
      </c>
      <c r="U48" s="36">
        <f>SUMIFS(СВЦЭМ!$D$33:$D$776,СВЦЭМ!$A$33:$A$776,$A48,СВЦЭМ!$B$33:$B$776,U$47)+'СЕТ СН'!$F$14+СВЦЭМ!$D$10+'СЕТ СН'!$F$6-'СЕТ СН'!$F$26</f>
        <v>815.79872856000009</v>
      </c>
      <c r="V48" s="36">
        <f>SUMIFS(СВЦЭМ!$D$33:$D$776,СВЦЭМ!$A$33:$A$776,$A48,СВЦЭМ!$B$33:$B$776,V$47)+'СЕТ СН'!$F$14+СВЦЭМ!$D$10+'СЕТ СН'!$F$6-'СЕТ СН'!$F$26</f>
        <v>830.06783602000007</v>
      </c>
      <c r="W48" s="36">
        <f>SUMIFS(СВЦЭМ!$D$33:$D$776,СВЦЭМ!$A$33:$A$776,$A48,СВЦЭМ!$B$33:$B$776,W$47)+'СЕТ СН'!$F$14+СВЦЭМ!$D$10+'СЕТ СН'!$F$6-'СЕТ СН'!$F$26</f>
        <v>853.33049576000008</v>
      </c>
      <c r="X48" s="36">
        <f>SUMIFS(СВЦЭМ!$D$33:$D$776,СВЦЭМ!$A$33:$A$776,$A48,СВЦЭМ!$B$33:$B$776,X$47)+'СЕТ СН'!$F$14+СВЦЭМ!$D$10+'СЕТ СН'!$F$6-'СЕТ СН'!$F$26</f>
        <v>825.79109496000001</v>
      </c>
      <c r="Y48" s="36">
        <f>SUMIFS(СВЦЭМ!$D$33:$D$776,СВЦЭМ!$A$33:$A$776,$A48,СВЦЭМ!$B$33:$B$776,Y$47)+'СЕТ СН'!$F$14+СВЦЭМ!$D$10+'СЕТ СН'!$F$6-'СЕТ СН'!$F$26</f>
        <v>856.56482477000009</v>
      </c>
      <c r="AA48" s="45"/>
    </row>
    <row r="49" spans="1:25" ht="15.75" x14ac:dyDescent="0.2">
      <c r="A49" s="35">
        <f>A48+1</f>
        <v>43984</v>
      </c>
      <c r="B49" s="36">
        <f>SUMIFS(СВЦЭМ!$D$33:$D$776,СВЦЭМ!$A$33:$A$776,$A49,СВЦЭМ!$B$33:$B$776,B$47)+'СЕТ СН'!$F$14+СВЦЭМ!$D$10+'СЕТ СН'!$F$6-'СЕТ СН'!$F$26</f>
        <v>878.49489196000002</v>
      </c>
      <c r="C49" s="36">
        <f>SUMIFS(СВЦЭМ!$D$33:$D$776,СВЦЭМ!$A$33:$A$776,$A49,СВЦЭМ!$B$33:$B$776,C$47)+'СЕТ СН'!$F$14+СВЦЭМ!$D$10+'СЕТ СН'!$F$6-'СЕТ СН'!$F$26</f>
        <v>924.80552923000005</v>
      </c>
      <c r="D49" s="36">
        <f>SUMIFS(СВЦЭМ!$D$33:$D$776,СВЦЭМ!$A$33:$A$776,$A49,СВЦЭМ!$B$33:$B$776,D$47)+'СЕТ СН'!$F$14+СВЦЭМ!$D$10+'СЕТ СН'!$F$6-'СЕТ СН'!$F$26</f>
        <v>953.89811569000005</v>
      </c>
      <c r="E49" s="36">
        <f>SUMIFS(СВЦЭМ!$D$33:$D$776,СВЦЭМ!$A$33:$A$776,$A49,СВЦЭМ!$B$33:$B$776,E$47)+'СЕТ СН'!$F$14+СВЦЭМ!$D$10+'СЕТ СН'!$F$6-'СЕТ СН'!$F$26</f>
        <v>962.70199614000001</v>
      </c>
      <c r="F49" s="36">
        <f>SUMIFS(СВЦЭМ!$D$33:$D$776,СВЦЭМ!$A$33:$A$776,$A49,СВЦЭМ!$B$33:$B$776,F$47)+'СЕТ СН'!$F$14+СВЦЭМ!$D$10+'СЕТ СН'!$F$6-'СЕТ СН'!$F$26</f>
        <v>966.2193814200001</v>
      </c>
      <c r="G49" s="36">
        <f>SUMIFS(СВЦЭМ!$D$33:$D$776,СВЦЭМ!$A$33:$A$776,$A49,СВЦЭМ!$B$33:$B$776,G$47)+'СЕТ СН'!$F$14+СВЦЭМ!$D$10+'СЕТ СН'!$F$6-'СЕТ СН'!$F$26</f>
        <v>961.5707803900001</v>
      </c>
      <c r="H49" s="36">
        <f>SUMIFS(СВЦЭМ!$D$33:$D$776,СВЦЭМ!$A$33:$A$776,$A49,СВЦЭМ!$B$33:$B$776,H$47)+'СЕТ СН'!$F$14+СВЦЭМ!$D$10+'СЕТ СН'!$F$6-'СЕТ СН'!$F$26</f>
        <v>917.66354219000004</v>
      </c>
      <c r="I49" s="36">
        <f>SUMIFS(СВЦЭМ!$D$33:$D$776,СВЦЭМ!$A$33:$A$776,$A49,СВЦЭМ!$B$33:$B$776,I$47)+'СЕТ СН'!$F$14+СВЦЭМ!$D$10+'СЕТ СН'!$F$6-'СЕТ СН'!$F$26</f>
        <v>868.19531797000002</v>
      </c>
      <c r="J49" s="36">
        <f>SUMIFS(СВЦЭМ!$D$33:$D$776,СВЦЭМ!$A$33:$A$776,$A49,СВЦЭМ!$B$33:$B$776,J$47)+'СЕТ СН'!$F$14+СВЦЭМ!$D$10+'СЕТ СН'!$F$6-'СЕТ СН'!$F$26</f>
        <v>889.11083876000009</v>
      </c>
      <c r="K49" s="36">
        <f>SUMIFS(СВЦЭМ!$D$33:$D$776,СВЦЭМ!$A$33:$A$776,$A49,СВЦЭМ!$B$33:$B$776,K$47)+'СЕТ СН'!$F$14+СВЦЭМ!$D$10+'СЕТ СН'!$F$6-'СЕТ СН'!$F$26</f>
        <v>885.01833678000003</v>
      </c>
      <c r="L49" s="36">
        <f>SUMIFS(СВЦЭМ!$D$33:$D$776,СВЦЭМ!$A$33:$A$776,$A49,СВЦЭМ!$B$33:$B$776,L$47)+'СЕТ СН'!$F$14+СВЦЭМ!$D$10+'СЕТ СН'!$F$6-'СЕТ СН'!$F$26</f>
        <v>873.84286630000008</v>
      </c>
      <c r="M49" s="36">
        <f>SUMIFS(СВЦЭМ!$D$33:$D$776,СВЦЭМ!$A$33:$A$776,$A49,СВЦЭМ!$B$33:$B$776,M$47)+'СЕТ СН'!$F$14+СВЦЭМ!$D$10+'СЕТ СН'!$F$6-'СЕТ СН'!$F$26</f>
        <v>850.58890006000001</v>
      </c>
      <c r="N49" s="36">
        <f>SUMIFS(СВЦЭМ!$D$33:$D$776,СВЦЭМ!$A$33:$A$776,$A49,СВЦЭМ!$B$33:$B$776,N$47)+'СЕТ СН'!$F$14+СВЦЭМ!$D$10+'СЕТ СН'!$F$6-'СЕТ СН'!$F$26</f>
        <v>844.62256083000011</v>
      </c>
      <c r="O49" s="36">
        <f>SUMIFS(СВЦЭМ!$D$33:$D$776,СВЦЭМ!$A$33:$A$776,$A49,СВЦЭМ!$B$33:$B$776,O$47)+'СЕТ СН'!$F$14+СВЦЭМ!$D$10+'СЕТ СН'!$F$6-'СЕТ СН'!$F$26</f>
        <v>845.74341029000004</v>
      </c>
      <c r="P49" s="36">
        <f>SUMIFS(СВЦЭМ!$D$33:$D$776,СВЦЭМ!$A$33:$A$776,$A49,СВЦЭМ!$B$33:$B$776,P$47)+'СЕТ СН'!$F$14+СВЦЭМ!$D$10+'СЕТ СН'!$F$6-'СЕТ СН'!$F$26</f>
        <v>859.69339068000011</v>
      </c>
      <c r="Q49" s="36">
        <f>SUMIFS(СВЦЭМ!$D$33:$D$776,СВЦЭМ!$A$33:$A$776,$A49,СВЦЭМ!$B$33:$B$776,Q$47)+'СЕТ СН'!$F$14+СВЦЭМ!$D$10+'СЕТ СН'!$F$6-'СЕТ СН'!$F$26</f>
        <v>855.8927894200001</v>
      </c>
      <c r="R49" s="36">
        <f>SUMIFS(СВЦЭМ!$D$33:$D$776,СВЦЭМ!$A$33:$A$776,$A49,СВЦЭМ!$B$33:$B$776,R$47)+'СЕТ СН'!$F$14+СВЦЭМ!$D$10+'СЕТ СН'!$F$6-'СЕТ СН'!$F$26</f>
        <v>846.07116028000007</v>
      </c>
      <c r="S49" s="36">
        <f>SUMIFS(СВЦЭМ!$D$33:$D$776,СВЦЭМ!$A$33:$A$776,$A49,СВЦЭМ!$B$33:$B$776,S$47)+'СЕТ СН'!$F$14+СВЦЭМ!$D$10+'СЕТ СН'!$F$6-'СЕТ СН'!$F$26</f>
        <v>857.2931262300001</v>
      </c>
      <c r="T49" s="36">
        <f>SUMIFS(СВЦЭМ!$D$33:$D$776,СВЦЭМ!$A$33:$A$776,$A49,СВЦЭМ!$B$33:$B$776,T$47)+'СЕТ СН'!$F$14+СВЦЭМ!$D$10+'СЕТ СН'!$F$6-'СЕТ СН'!$F$26</f>
        <v>869.34229390000007</v>
      </c>
      <c r="U49" s="36">
        <f>SUMIFS(СВЦЭМ!$D$33:$D$776,СВЦЭМ!$A$33:$A$776,$A49,СВЦЭМ!$B$33:$B$776,U$47)+'СЕТ СН'!$F$14+СВЦЭМ!$D$10+'СЕТ СН'!$F$6-'СЕТ СН'!$F$26</f>
        <v>853.73060371000008</v>
      </c>
      <c r="V49" s="36">
        <f>SUMIFS(СВЦЭМ!$D$33:$D$776,СВЦЭМ!$A$33:$A$776,$A49,СВЦЭМ!$B$33:$B$776,V$47)+'СЕТ СН'!$F$14+СВЦЭМ!$D$10+'СЕТ СН'!$F$6-'СЕТ СН'!$F$26</f>
        <v>858.67653640000003</v>
      </c>
      <c r="W49" s="36">
        <f>SUMIFS(СВЦЭМ!$D$33:$D$776,СВЦЭМ!$A$33:$A$776,$A49,СВЦЭМ!$B$33:$B$776,W$47)+'СЕТ СН'!$F$14+СВЦЭМ!$D$10+'СЕТ СН'!$F$6-'СЕТ СН'!$F$26</f>
        <v>853.45201004</v>
      </c>
      <c r="X49" s="36">
        <f>SUMIFS(СВЦЭМ!$D$33:$D$776,СВЦЭМ!$A$33:$A$776,$A49,СВЦЭМ!$B$33:$B$776,X$47)+'СЕТ СН'!$F$14+СВЦЭМ!$D$10+'СЕТ СН'!$F$6-'СЕТ СН'!$F$26</f>
        <v>826.7874973800001</v>
      </c>
      <c r="Y49" s="36">
        <f>SUMIFS(СВЦЭМ!$D$33:$D$776,СВЦЭМ!$A$33:$A$776,$A49,СВЦЭМ!$B$33:$B$776,Y$47)+'СЕТ СН'!$F$14+СВЦЭМ!$D$10+'СЕТ СН'!$F$6-'СЕТ СН'!$F$26</f>
        <v>825.15308768000011</v>
      </c>
    </row>
    <row r="50" spans="1:25" ht="15.75" x14ac:dyDescent="0.2">
      <c r="A50" s="35">
        <f t="shared" ref="A50:A78" si="1">A49+1</f>
        <v>43985</v>
      </c>
      <c r="B50" s="36">
        <f>SUMIFS(СВЦЭМ!$D$33:$D$776,СВЦЭМ!$A$33:$A$776,$A50,СВЦЭМ!$B$33:$B$776,B$47)+'СЕТ СН'!$F$14+СВЦЭМ!$D$10+'СЕТ СН'!$F$6-'СЕТ СН'!$F$26</f>
        <v>942.04902297000001</v>
      </c>
      <c r="C50" s="36">
        <f>SUMIFS(СВЦЭМ!$D$33:$D$776,СВЦЭМ!$A$33:$A$776,$A50,СВЦЭМ!$B$33:$B$776,C$47)+'СЕТ СН'!$F$14+СВЦЭМ!$D$10+'СЕТ СН'!$F$6-'СЕТ СН'!$F$26</f>
        <v>967.7568988700001</v>
      </c>
      <c r="D50" s="36">
        <f>SUMIFS(СВЦЭМ!$D$33:$D$776,СВЦЭМ!$A$33:$A$776,$A50,СВЦЭМ!$B$33:$B$776,D$47)+'СЕТ СН'!$F$14+СВЦЭМ!$D$10+'СЕТ СН'!$F$6-'СЕТ СН'!$F$26</f>
        <v>971.19138693000002</v>
      </c>
      <c r="E50" s="36">
        <f>SUMIFS(СВЦЭМ!$D$33:$D$776,СВЦЭМ!$A$33:$A$776,$A50,СВЦЭМ!$B$33:$B$776,E$47)+'СЕТ СН'!$F$14+СВЦЭМ!$D$10+'СЕТ СН'!$F$6-'СЕТ СН'!$F$26</f>
        <v>972.13195856000004</v>
      </c>
      <c r="F50" s="36">
        <f>SUMIFS(СВЦЭМ!$D$33:$D$776,СВЦЭМ!$A$33:$A$776,$A50,СВЦЭМ!$B$33:$B$776,F$47)+'СЕТ СН'!$F$14+СВЦЭМ!$D$10+'СЕТ СН'!$F$6-'СЕТ СН'!$F$26</f>
        <v>968.45456069000011</v>
      </c>
      <c r="G50" s="36">
        <f>SUMIFS(СВЦЭМ!$D$33:$D$776,СВЦЭМ!$A$33:$A$776,$A50,СВЦЭМ!$B$33:$B$776,G$47)+'СЕТ СН'!$F$14+СВЦЭМ!$D$10+'СЕТ СН'!$F$6-'СЕТ СН'!$F$26</f>
        <v>968.73541630000011</v>
      </c>
      <c r="H50" s="36">
        <f>SUMIFS(СВЦЭМ!$D$33:$D$776,СВЦЭМ!$A$33:$A$776,$A50,СВЦЭМ!$B$33:$B$776,H$47)+'СЕТ СН'!$F$14+СВЦЭМ!$D$10+'СЕТ СН'!$F$6-'СЕТ СН'!$F$26</f>
        <v>968.78335799000001</v>
      </c>
      <c r="I50" s="36">
        <f>SUMIFS(СВЦЭМ!$D$33:$D$776,СВЦЭМ!$A$33:$A$776,$A50,СВЦЭМ!$B$33:$B$776,I$47)+'СЕТ СН'!$F$14+СВЦЭМ!$D$10+'СЕТ СН'!$F$6-'СЕТ СН'!$F$26</f>
        <v>933.08983348000004</v>
      </c>
      <c r="J50" s="36">
        <f>SUMIFS(СВЦЭМ!$D$33:$D$776,СВЦЭМ!$A$33:$A$776,$A50,СВЦЭМ!$B$33:$B$776,J$47)+'СЕТ СН'!$F$14+СВЦЭМ!$D$10+'СЕТ СН'!$F$6-'СЕТ СН'!$F$26</f>
        <v>944.97403693000001</v>
      </c>
      <c r="K50" s="36">
        <f>SUMIFS(СВЦЭМ!$D$33:$D$776,СВЦЭМ!$A$33:$A$776,$A50,СВЦЭМ!$B$33:$B$776,K$47)+'СЕТ СН'!$F$14+СВЦЭМ!$D$10+'СЕТ СН'!$F$6-'СЕТ СН'!$F$26</f>
        <v>938.3968434200001</v>
      </c>
      <c r="L50" s="36">
        <f>SUMIFS(СВЦЭМ!$D$33:$D$776,СВЦЭМ!$A$33:$A$776,$A50,СВЦЭМ!$B$33:$B$776,L$47)+'СЕТ СН'!$F$14+СВЦЭМ!$D$10+'СЕТ СН'!$F$6-'СЕТ СН'!$F$26</f>
        <v>890.80078012000001</v>
      </c>
      <c r="M50" s="36">
        <f>SUMIFS(СВЦЭМ!$D$33:$D$776,СВЦЭМ!$A$33:$A$776,$A50,СВЦЭМ!$B$33:$B$776,M$47)+'СЕТ СН'!$F$14+СВЦЭМ!$D$10+'СЕТ СН'!$F$6-'СЕТ СН'!$F$26</f>
        <v>839.3177588100001</v>
      </c>
      <c r="N50" s="36">
        <f>SUMIFS(СВЦЭМ!$D$33:$D$776,СВЦЭМ!$A$33:$A$776,$A50,СВЦЭМ!$B$33:$B$776,N$47)+'СЕТ СН'!$F$14+СВЦЭМ!$D$10+'СЕТ СН'!$F$6-'СЕТ СН'!$F$26</f>
        <v>823.18414249000011</v>
      </c>
      <c r="O50" s="36">
        <f>SUMIFS(СВЦЭМ!$D$33:$D$776,СВЦЭМ!$A$33:$A$776,$A50,СВЦЭМ!$B$33:$B$776,O$47)+'СЕТ СН'!$F$14+СВЦЭМ!$D$10+'СЕТ СН'!$F$6-'СЕТ СН'!$F$26</f>
        <v>824.10890763000009</v>
      </c>
      <c r="P50" s="36">
        <f>SUMIFS(СВЦЭМ!$D$33:$D$776,СВЦЭМ!$A$33:$A$776,$A50,СВЦЭМ!$B$33:$B$776,P$47)+'СЕТ СН'!$F$14+СВЦЭМ!$D$10+'СЕТ СН'!$F$6-'СЕТ СН'!$F$26</f>
        <v>830.12597543000004</v>
      </c>
      <c r="Q50" s="36">
        <f>SUMIFS(СВЦЭМ!$D$33:$D$776,СВЦЭМ!$A$33:$A$776,$A50,СВЦЭМ!$B$33:$B$776,Q$47)+'СЕТ СН'!$F$14+СВЦЭМ!$D$10+'СЕТ СН'!$F$6-'СЕТ СН'!$F$26</f>
        <v>830.50969002000011</v>
      </c>
      <c r="R50" s="36">
        <f>SUMIFS(СВЦЭМ!$D$33:$D$776,СВЦЭМ!$A$33:$A$776,$A50,СВЦЭМ!$B$33:$B$776,R$47)+'СЕТ СН'!$F$14+СВЦЭМ!$D$10+'СЕТ СН'!$F$6-'СЕТ СН'!$F$26</f>
        <v>825.31515990000003</v>
      </c>
      <c r="S50" s="36">
        <f>SUMIFS(СВЦЭМ!$D$33:$D$776,СВЦЭМ!$A$33:$A$776,$A50,СВЦЭМ!$B$33:$B$776,S$47)+'СЕТ СН'!$F$14+СВЦЭМ!$D$10+'СЕТ СН'!$F$6-'СЕТ СН'!$F$26</f>
        <v>823.46661502000006</v>
      </c>
      <c r="T50" s="36">
        <f>SUMIFS(СВЦЭМ!$D$33:$D$776,СВЦЭМ!$A$33:$A$776,$A50,СВЦЭМ!$B$33:$B$776,T$47)+'СЕТ СН'!$F$14+СВЦЭМ!$D$10+'СЕТ СН'!$F$6-'СЕТ СН'!$F$26</f>
        <v>851.55561335000004</v>
      </c>
      <c r="U50" s="36">
        <f>SUMIFS(СВЦЭМ!$D$33:$D$776,СВЦЭМ!$A$33:$A$776,$A50,СВЦЭМ!$B$33:$B$776,U$47)+'СЕТ СН'!$F$14+СВЦЭМ!$D$10+'СЕТ СН'!$F$6-'СЕТ СН'!$F$26</f>
        <v>819.86177948000011</v>
      </c>
      <c r="V50" s="36">
        <f>SUMIFS(СВЦЭМ!$D$33:$D$776,СВЦЭМ!$A$33:$A$776,$A50,СВЦЭМ!$B$33:$B$776,V$47)+'СЕТ СН'!$F$14+СВЦЭМ!$D$10+'СЕТ СН'!$F$6-'СЕТ СН'!$F$26</f>
        <v>767.68719446000011</v>
      </c>
      <c r="W50" s="36">
        <f>SUMIFS(СВЦЭМ!$D$33:$D$776,СВЦЭМ!$A$33:$A$776,$A50,СВЦЭМ!$B$33:$B$776,W$47)+'СЕТ СН'!$F$14+СВЦЭМ!$D$10+'СЕТ СН'!$F$6-'СЕТ СН'!$F$26</f>
        <v>762.93302458000005</v>
      </c>
      <c r="X50" s="36">
        <f>SUMIFS(СВЦЭМ!$D$33:$D$776,СВЦЭМ!$A$33:$A$776,$A50,СВЦЭМ!$B$33:$B$776,X$47)+'СЕТ СН'!$F$14+СВЦЭМ!$D$10+'СЕТ СН'!$F$6-'СЕТ СН'!$F$26</f>
        <v>814.90141336000011</v>
      </c>
      <c r="Y50" s="36">
        <f>SUMIFS(СВЦЭМ!$D$33:$D$776,СВЦЭМ!$A$33:$A$776,$A50,СВЦЭМ!$B$33:$B$776,Y$47)+'СЕТ СН'!$F$14+СВЦЭМ!$D$10+'СЕТ СН'!$F$6-'СЕТ СН'!$F$26</f>
        <v>884.94816546000004</v>
      </c>
    </row>
    <row r="51" spans="1:25" ht="15.75" x14ac:dyDescent="0.2">
      <c r="A51" s="35">
        <f t="shared" si="1"/>
        <v>43986</v>
      </c>
      <c r="B51" s="36">
        <f>SUMIFS(СВЦЭМ!$D$33:$D$776,СВЦЭМ!$A$33:$A$776,$A51,СВЦЭМ!$B$33:$B$776,B$47)+'СЕТ СН'!$F$14+СВЦЭМ!$D$10+'СЕТ СН'!$F$6-'СЕТ СН'!$F$26</f>
        <v>971.86878909000006</v>
      </c>
      <c r="C51" s="36">
        <f>SUMIFS(СВЦЭМ!$D$33:$D$776,СВЦЭМ!$A$33:$A$776,$A51,СВЦЭМ!$B$33:$B$776,C$47)+'СЕТ СН'!$F$14+СВЦЭМ!$D$10+'СЕТ СН'!$F$6-'СЕТ СН'!$F$26</f>
        <v>990.70595589000004</v>
      </c>
      <c r="D51" s="36">
        <f>SUMIFS(СВЦЭМ!$D$33:$D$776,СВЦЭМ!$A$33:$A$776,$A51,СВЦЭМ!$B$33:$B$776,D$47)+'СЕТ СН'!$F$14+СВЦЭМ!$D$10+'СЕТ СН'!$F$6-'СЕТ СН'!$F$26</f>
        <v>1002.9681682300001</v>
      </c>
      <c r="E51" s="36">
        <f>SUMIFS(СВЦЭМ!$D$33:$D$776,СВЦЭМ!$A$33:$A$776,$A51,СВЦЭМ!$B$33:$B$776,E$47)+'СЕТ СН'!$F$14+СВЦЭМ!$D$10+'СЕТ СН'!$F$6-'СЕТ СН'!$F$26</f>
        <v>1009.4360934900001</v>
      </c>
      <c r="F51" s="36">
        <f>SUMIFS(СВЦЭМ!$D$33:$D$776,СВЦЭМ!$A$33:$A$776,$A51,СВЦЭМ!$B$33:$B$776,F$47)+'СЕТ СН'!$F$14+СВЦЭМ!$D$10+'СЕТ СН'!$F$6-'СЕТ СН'!$F$26</f>
        <v>1017.93877806</v>
      </c>
      <c r="G51" s="36">
        <f>SUMIFS(СВЦЭМ!$D$33:$D$776,СВЦЭМ!$A$33:$A$776,$A51,СВЦЭМ!$B$33:$B$776,G$47)+'СЕТ СН'!$F$14+СВЦЭМ!$D$10+'СЕТ СН'!$F$6-'СЕТ СН'!$F$26</f>
        <v>1019.27374665</v>
      </c>
      <c r="H51" s="36">
        <f>SUMIFS(СВЦЭМ!$D$33:$D$776,СВЦЭМ!$A$33:$A$776,$A51,СВЦЭМ!$B$33:$B$776,H$47)+'СЕТ СН'!$F$14+СВЦЭМ!$D$10+'СЕТ СН'!$F$6-'СЕТ СН'!$F$26</f>
        <v>1015.37913817</v>
      </c>
      <c r="I51" s="36">
        <f>SUMIFS(СВЦЭМ!$D$33:$D$776,СВЦЭМ!$A$33:$A$776,$A51,СВЦЭМ!$B$33:$B$776,I$47)+'СЕТ СН'!$F$14+СВЦЭМ!$D$10+'СЕТ СН'!$F$6-'СЕТ СН'!$F$26</f>
        <v>970.79219048000004</v>
      </c>
      <c r="J51" s="36">
        <f>SUMIFS(СВЦЭМ!$D$33:$D$776,СВЦЭМ!$A$33:$A$776,$A51,СВЦЭМ!$B$33:$B$776,J$47)+'СЕТ СН'!$F$14+СВЦЭМ!$D$10+'СЕТ СН'!$F$6-'СЕТ СН'!$F$26</f>
        <v>965.22727405000001</v>
      </c>
      <c r="K51" s="36">
        <f>SUMIFS(СВЦЭМ!$D$33:$D$776,СВЦЭМ!$A$33:$A$776,$A51,СВЦЭМ!$B$33:$B$776,K$47)+'СЕТ СН'!$F$14+СВЦЭМ!$D$10+'СЕТ СН'!$F$6-'СЕТ СН'!$F$26</f>
        <v>935.99242502000004</v>
      </c>
      <c r="L51" s="36">
        <f>SUMIFS(СВЦЭМ!$D$33:$D$776,СВЦЭМ!$A$33:$A$776,$A51,СВЦЭМ!$B$33:$B$776,L$47)+'СЕТ СН'!$F$14+СВЦЭМ!$D$10+'СЕТ СН'!$F$6-'СЕТ СН'!$F$26</f>
        <v>899.73885717000007</v>
      </c>
      <c r="M51" s="36">
        <f>SUMIFS(СВЦЭМ!$D$33:$D$776,СВЦЭМ!$A$33:$A$776,$A51,СВЦЭМ!$B$33:$B$776,M$47)+'СЕТ СН'!$F$14+СВЦЭМ!$D$10+'СЕТ СН'!$F$6-'СЕТ СН'!$F$26</f>
        <v>866.61518087000002</v>
      </c>
      <c r="N51" s="36">
        <f>SUMIFS(СВЦЭМ!$D$33:$D$776,СВЦЭМ!$A$33:$A$776,$A51,СВЦЭМ!$B$33:$B$776,N$47)+'СЕТ СН'!$F$14+СВЦЭМ!$D$10+'СЕТ СН'!$F$6-'СЕТ СН'!$F$26</f>
        <v>867.04386818</v>
      </c>
      <c r="O51" s="36">
        <f>SUMIFS(СВЦЭМ!$D$33:$D$776,СВЦЭМ!$A$33:$A$776,$A51,СВЦЭМ!$B$33:$B$776,O$47)+'СЕТ СН'!$F$14+СВЦЭМ!$D$10+'СЕТ СН'!$F$6-'СЕТ СН'!$F$26</f>
        <v>871.96211890000006</v>
      </c>
      <c r="P51" s="36">
        <f>SUMIFS(СВЦЭМ!$D$33:$D$776,СВЦЭМ!$A$33:$A$776,$A51,СВЦЭМ!$B$33:$B$776,P$47)+'СЕТ СН'!$F$14+СВЦЭМ!$D$10+'СЕТ СН'!$F$6-'СЕТ СН'!$F$26</f>
        <v>876.67700217000004</v>
      </c>
      <c r="Q51" s="36">
        <f>SUMIFS(СВЦЭМ!$D$33:$D$776,СВЦЭМ!$A$33:$A$776,$A51,СВЦЭМ!$B$33:$B$776,Q$47)+'СЕТ СН'!$F$14+СВЦЭМ!$D$10+'СЕТ СН'!$F$6-'СЕТ СН'!$F$26</f>
        <v>868.78063405000012</v>
      </c>
      <c r="R51" s="36">
        <f>SUMIFS(СВЦЭМ!$D$33:$D$776,СВЦЭМ!$A$33:$A$776,$A51,СВЦЭМ!$B$33:$B$776,R$47)+'СЕТ СН'!$F$14+СВЦЭМ!$D$10+'СЕТ СН'!$F$6-'СЕТ СН'!$F$26</f>
        <v>866.1685828300001</v>
      </c>
      <c r="S51" s="36">
        <f>SUMIFS(СВЦЭМ!$D$33:$D$776,СВЦЭМ!$A$33:$A$776,$A51,СВЦЭМ!$B$33:$B$776,S$47)+'СЕТ СН'!$F$14+СВЦЭМ!$D$10+'СЕТ СН'!$F$6-'СЕТ СН'!$F$26</f>
        <v>869.43487575000006</v>
      </c>
      <c r="T51" s="36">
        <f>SUMIFS(СВЦЭМ!$D$33:$D$776,СВЦЭМ!$A$33:$A$776,$A51,СВЦЭМ!$B$33:$B$776,T$47)+'СЕТ СН'!$F$14+СВЦЭМ!$D$10+'СЕТ СН'!$F$6-'СЕТ СН'!$F$26</f>
        <v>852.44222643000001</v>
      </c>
      <c r="U51" s="36">
        <f>SUMIFS(СВЦЭМ!$D$33:$D$776,СВЦЭМ!$A$33:$A$776,$A51,СВЦЭМ!$B$33:$B$776,U$47)+'СЕТ СН'!$F$14+СВЦЭМ!$D$10+'СЕТ СН'!$F$6-'СЕТ СН'!$F$26</f>
        <v>806.9807219600001</v>
      </c>
      <c r="V51" s="36">
        <f>SUMIFS(СВЦЭМ!$D$33:$D$776,СВЦЭМ!$A$33:$A$776,$A51,СВЦЭМ!$B$33:$B$776,V$47)+'СЕТ СН'!$F$14+СВЦЭМ!$D$10+'СЕТ СН'!$F$6-'СЕТ СН'!$F$26</f>
        <v>798.74594038000009</v>
      </c>
      <c r="W51" s="36">
        <f>SUMIFS(СВЦЭМ!$D$33:$D$776,СВЦЭМ!$A$33:$A$776,$A51,СВЦЭМ!$B$33:$B$776,W$47)+'СЕТ СН'!$F$14+СВЦЭМ!$D$10+'СЕТ СН'!$F$6-'СЕТ СН'!$F$26</f>
        <v>791.45846939</v>
      </c>
      <c r="X51" s="36">
        <f>SUMIFS(СВЦЭМ!$D$33:$D$776,СВЦЭМ!$A$33:$A$776,$A51,СВЦЭМ!$B$33:$B$776,X$47)+'СЕТ СН'!$F$14+СВЦЭМ!$D$10+'СЕТ СН'!$F$6-'СЕТ СН'!$F$26</f>
        <v>828.72852644000011</v>
      </c>
      <c r="Y51" s="36">
        <f>SUMIFS(СВЦЭМ!$D$33:$D$776,СВЦЭМ!$A$33:$A$776,$A51,СВЦЭМ!$B$33:$B$776,Y$47)+'СЕТ СН'!$F$14+СВЦЭМ!$D$10+'СЕТ СН'!$F$6-'СЕТ СН'!$F$26</f>
        <v>895.50379081000005</v>
      </c>
    </row>
    <row r="52" spans="1:25" ht="15.75" x14ac:dyDescent="0.2">
      <c r="A52" s="35">
        <f t="shared" si="1"/>
        <v>43987</v>
      </c>
      <c r="B52" s="36">
        <f>SUMIFS(СВЦЭМ!$D$33:$D$776,СВЦЭМ!$A$33:$A$776,$A52,СВЦЭМ!$B$33:$B$776,B$47)+'СЕТ СН'!$F$14+СВЦЭМ!$D$10+'СЕТ СН'!$F$6-'СЕТ СН'!$F$26</f>
        <v>1013.07397174</v>
      </c>
      <c r="C52" s="36">
        <f>SUMIFS(СВЦЭМ!$D$33:$D$776,СВЦЭМ!$A$33:$A$776,$A52,СВЦЭМ!$B$33:$B$776,C$47)+'СЕТ СН'!$F$14+СВЦЭМ!$D$10+'СЕТ СН'!$F$6-'СЕТ СН'!$F$26</f>
        <v>1037.1291038500001</v>
      </c>
      <c r="D52" s="36">
        <f>SUMIFS(СВЦЭМ!$D$33:$D$776,СВЦЭМ!$A$33:$A$776,$A52,СВЦЭМ!$B$33:$B$776,D$47)+'СЕТ СН'!$F$14+СВЦЭМ!$D$10+'СЕТ СН'!$F$6-'СЕТ СН'!$F$26</f>
        <v>1061.3309853999999</v>
      </c>
      <c r="E52" s="36">
        <f>SUMIFS(СВЦЭМ!$D$33:$D$776,СВЦЭМ!$A$33:$A$776,$A52,СВЦЭМ!$B$33:$B$776,E$47)+'СЕТ СН'!$F$14+СВЦЭМ!$D$10+'СЕТ СН'!$F$6-'СЕТ СН'!$F$26</f>
        <v>1081.3954481899998</v>
      </c>
      <c r="F52" s="36">
        <f>SUMIFS(СВЦЭМ!$D$33:$D$776,СВЦЭМ!$A$33:$A$776,$A52,СВЦЭМ!$B$33:$B$776,F$47)+'СЕТ СН'!$F$14+СВЦЭМ!$D$10+'СЕТ СН'!$F$6-'СЕТ СН'!$F$26</f>
        <v>1075.7160023199999</v>
      </c>
      <c r="G52" s="36">
        <f>SUMIFS(СВЦЭМ!$D$33:$D$776,СВЦЭМ!$A$33:$A$776,$A52,СВЦЭМ!$B$33:$B$776,G$47)+'СЕТ СН'!$F$14+СВЦЭМ!$D$10+'СЕТ СН'!$F$6-'СЕТ СН'!$F$26</f>
        <v>1071.5660523399999</v>
      </c>
      <c r="H52" s="36">
        <f>SUMIFS(СВЦЭМ!$D$33:$D$776,СВЦЭМ!$A$33:$A$776,$A52,СВЦЭМ!$B$33:$B$776,H$47)+'СЕТ СН'!$F$14+СВЦЭМ!$D$10+'СЕТ СН'!$F$6-'СЕТ СН'!$F$26</f>
        <v>1032.44977496</v>
      </c>
      <c r="I52" s="36">
        <f>SUMIFS(СВЦЭМ!$D$33:$D$776,СВЦЭМ!$A$33:$A$776,$A52,СВЦЭМ!$B$33:$B$776,I$47)+'СЕТ СН'!$F$14+СВЦЭМ!$D$10+'СЕТ СН'!$F$6-'СЕТ СН'!$F$26</f>
        <v>984.96107078000011</v>
      </c>
      <c r="J52" s="36">
        <f>SUMIFS(СВЦЭМ!$D$33:$D$776,СВЦЭМ!$A$33:$A$776,$A52,СВЦЭМ!$B$33:$B$776,J$47)+'СЕТ СН'!$F$14+СВЦЭМ!$D$10+'СЕТ СН'!$F$6-'СЕТ СН'!$F$26</f>
        <v>920.70335434000003</v>
      </c>
      <c r="K52" s="36">
        <f>SUMIFS(СВЦЭМ!$D$33:$D$776,СВЦЭМ!$A$33:$A$776,$A52,СВЦЭМ!$B$33:$B$776,K$47)+'СЕТ СН'!$F$14+СВЦЭМ!$D$10+'СЕТ СН'!$F$6-'СЕТ СН'!$F$26</f>
        <v>829.62292974000002</v>
      </c>
      <c r="L52" s="36">
        <f>SUMIFS(СВЦЭМ!$D$33:$D$776,СВЦЭМ!$A$33:$A$776,$A52,СВЦЭМ!$B$33:$B$776,L$47)+'СЕТ СН'!$F$14+СВЦЭМ!$D$10+'СЕТ СН'!$F$6-'СЕТ СН'!$F$26</f>
        <v>792.98754007000002</v>
      </c>
      <c r="M52" s="36">
        <f>SUMIFS(СВЦЭМ!$D$33:$D$776,СВЦЭМ!$A$33:$A$776,$A52,СВЦЭМ!$B$33:$B$776,M$47)+'СЕТ СН'!$F$14+СВЦЭМ!$D$10+'СЕТ СН'!$F$6-'СЕТ СН'!$F$26</f>
        <v>794.72566346000008</v>
      </c>
      <c r="N52" s="36">
        <f>SUMIFS(СВЦЭМ!$D$33:$D$776,СВЦЭМ!$A$33:$A$776,$A52,СВЦЭМ!$B$33:$B$776,N$47)+'СЕТ СН'!$F$14+СВЦЭМ!$D$10+'СЕТ СН'!$F$6-'СЕТ СН'!$F$26</f>
        <v>794.38179932000003</v>
      </c>
      <c r="O52" s="36">
        <f>SUMIFS(СВЦЭМ!$D$33:$D$776,СВЦЭМ!$A$33:$A$776,$A52,СВЦЭМ!$B$33:$B$776,O$47)+'СЕТ СН'!$F$14+СВЦЭМ!$D$10+'СЕТ СН'!$F$6-'СЕТ СН'!$F$26</f>
        <v>807.29342861000009</v>
      </c>
      <c r="P52" s="36">
        <f>SUMIFS(СВЦЭМ!$D$33:$D$776,СВЦЭМ!$A$33:$A$776,$A52,СВЦЭМ!$B$33:$B$776,P$47)+'СЕТ СН'!$F$14+СВЦЭМ!$D$10+'СЕТ СН'!$F$6-'СЕТ СН'!$F$26</f>
        <v>821.15220470000008</v>
      </c>
      <c r="Q52" s="36">
        <f>SUMIFS(СВЦЭМ!$D$33:$D$776,СВЦЭМ!$A$33:$A$776,$A52,СВЦЭМ!$B$33:$B$776,Q$47)+'СЕТ СН'!$F$14+СВЦЭМ!$D$10+'СЕТ СН'!$F$6-'СЕТ СН'!$F$26</f>
        <v>827.41818412000009</v>
      </c>
      <c r="R52" s="36">
        <f>SUMIFS(СВЦЭМ!$D$33:$D$776,СВЦЭМ!$A$33:$A$776,$A52,СВЦЭМ!$B$33:$B$776,R$47)+'СЕТ СН'!$F$14+СВЦЭМ!$D$10+'СЕТ СН'!$F$6-'СЕТ СН'!$F$26</f>
        <v>824.55119575000003</v>
      </c>
      <c r="S52" s="36">
        <f>SUMIFS(СВЦЭМ!$D$33:$D$776,СВЦЭМ!$A$33:$A$776,$A52,СВЦЭМ!$B$33:$B$776,S$47)+'СЕТ СН'!$F$14+СВЦЭМ!$D$10+'СЕТ СН'!$F$6-'СЕТ СН'!$F$26</f>
        <v>826.50498858000003</v>
      </c>
      <c r="T52" s="36">
        <f>SUMIFS(СВЦЭМ!$D$33:$D$776,СВЦЭМ!$A$33:$A$776,$A52,СВЦЭМ!$B$33:$B$776,T$47)+'СЕТ СН'!$F$14+СВЦЭМ!$D$10+'СЕТ СН'!$F$6-'СЕТ СН'!$F$26</f>
        <v>818.27285559000006</v>
      </c>
      <c r="U52" s="36">
        <f>SUMIFS(СВЦЭМ!$D$33:$D$776,СВЦЭМ!$A$33:$A$776,$A52,СВЦЭМ!$B$33:$B$776,U$47)+'СЕТ СН'!$F$14+СВЦЭМ!$D$10+'СЕТ СН'!$F$6-'СЕТ СН'!$F$26</f>
        <v>810.43286046000003</v>
      </c>
      <c r="V52" s="36">
        <f>SUMIFS(СВЦЭМ!$D$33:$D$776,СВЦЭМ!$A$33:$A$776,$A52,СВЦЭМ!$B$33:$B$776,V$47)+'СЕТ СН'!$F$14+СВЦЭМ!$D$10+'СЕТ СН'!$F$6-'СЕТ СН'!$F$26</f>
        <v>793.1507903700001</v>
      </c>
      <c r="W52" s="36">
        <f>SUMIFS(СВЦЭМ!$D$33:$D$776,СВЦЭМ!$A$33:$A$776,$A52,СВЦЭМ!$B$33:$B$776,W$47)+'СЕТ СН'!$F$14+СВЦЭМ!$D$10+'СЕТ СН'!$F$6-'СЕТ СН'!$F$26</f>
        <v>782.32050545000004</v>
      </c>
      <c r="X52" s="36">
        <f>SUMIFS(СВЦЭМ!$D$33:$D$776,СВЦЭМ!$A$33:$A$776,$A52,СВЦЭМ!$B$33:$B$776,X$47)+'СЕТ СН'!$F$14+СВЦЭМ!$D$10+'СЕТ СН'!$F$6-'СЕТ СН'!$F$26</f>
        <v>810.71428341000001</v>
      </c>
      <c r="Y52" s="36">
        <f>SUMIFS(СВЦЭМ!$D$33:$D$776,СВЦЭМ!$A$33:$A$776,$A52,СВЦЭМ!$B$33:$B$776,Y$47)+'СЕТ СН'!$F$14+СВЦЭМ!$D$10+'СЕТ СН'!$F$6-'СЕТ СН'!$F$26</f>
        <v>885.50413158000003</v>
      </c>
    </row>
    <row r="53" spans="1:25" ht="15.75" x14ac:dyDescent="0.2">
      <c r="A53" s="35">
        <f t="shared" si="1"/>
        <v>43988</v>
      </c>
      <c r="B53" s="36">
        <f>SUMIFS(СВЦЭМ!$D$33:$D$776,СВЦЭМ!$A$33:$A$776,$A53,СВЦЭМ!$B$33:$B$776,B$47)+'СЕТ СН'!$F$14+СВЦЭМ!$D$10+'СЕТ СН'!$F$6-'СЕТ СН'!$F$26</f>
        <v>954.24308579000001</v>
      </c>
      <c r="C53" s="36">
        <f>SUMIFS(СВЦЭМ!$D$33:$D$776,СВЦЭМ!$A$33:$A$776,$A53,СВЦЭМ!$B$33:$B$776,C$47)+'СЕТ СН'!$F$14+СВЦЭМ!$D$10+'СЕТ СН'!$F$6-'СЕТ СН'!$F$26</f>
        <v>979.72565494000003</v>
      </c>
      <c r="D53" s="36">
        <f>SUMIFS(СВЦЭМ!$D$33:$D$776,СВЦЭМ!$A$33:$A$776,$A53,СВЦЭМ!$B$33:$B$776,D$47)+'СЕТ СН'!$F$14+СВЦЭМ!$D$10+'СЕТ СН'!$F$6-'СЕТ СН'!$F$26</f>
        <v>1001.13065414</v>
      </c>
      <c r="E53" s="36">
        <f>SUMIFS(СВЦЭМ!$D$33:$D$776,СВЦЭМ!$A$33:$A$776,$A53,СВЦЭМ!$B$33:$B$776,E$47)+'СЕТ СН'!$F$14+СВЦЭМ!$D$10+'СЕТ СН'!$F$6-'СЕТ СН'!$F$26</f>
        <v>1014.914346</v>
      </c>
      <c r="F53" s="36">
        <f>SUMIFS(СВЦЭМ!$D$33:$D$776,СВЦЭМ!$A$33:$A$776,$A53,СВЦЭМ!$B$33:$B$776,F$47)+'СЕТ СН'!$F$14+СВЦЭМ!$D$10+'СЕТ СН'!$F$6-'СЕТ СН'!$F$26</f>
        <v>1014.7176028</v>
      </c>
      <c r="G53" s="36">
        <f>SUMIFS(СВЦЭМ!$D$33:$D$776,СВЦЭМ!$A$33:$A$776,$A53,СВЦЭМ!$B$33:$B$776,G$47)+'СЕТ СН'!$F$14+СВЦЭМ!$D$10+'СЕТ СН'!$F$6-'СЕТ СН'!$F$26</f>
        <v>1008.85054203</v>
      </c>
      <c r="H53" s="36">
        <f>SUMIFS(СВЦЭМ!$D$33:$D$776,СВЦЭМ!$A$33:$A$776,$A53,СВЦЭМ!$B$33:$B$776,H$47)+'СЕТ СН'!$F$14+СВЦЭМ!$D$10+'СЕТ СН'!$F$6-'СЕТ СН'!$F$26</f>
        <v>1046.7994456900001</v>
      </c>
      <c r="I53" s="36">
        <f>SUMIFS(СВЦЭМ!$D$33:$D$776,СВЦЭМ!$A$33:$A$776,$A53,СВЦЭМ!$B$33:$B$776,I$47)+'СЕТ СН'!$F$14+СВЦЭМ!$D$10+'СЕТ СН'!$F$6-'СЕТ СН'!$F$26</f>
        <v>1014.18400895</v>
      </c>
      <c r="J53" s="36">
        <f>SUMIFS(СВЦЭМ!$D$33:$D$776,СВЦЭМ!$A$33:$A$776,$A53,СВЦЭМ!$B$33:$B$776,J$47)+'СЕТ СН'!$F$14+СВЦЭМ!$D$10+'СЕТ СН'!$F$6-'СЕТ СН'!$F$26</f>
        <v>950.63105398000005</v>
      </c>
      <c r="K53" s="36">
        <f>SUMIFS(СВЦЭМ!$D$33:$D$776,СВЦЭМ!$A$33:$A$776,$A53,СВЦЭМ!$B$33:$B$776,K$47)+'СЕТ СН'!$F$14+СВЦЭМ!$D$10+'СЕТ СН'!$F$6-'СЕТ СН'!$F$26</f>
        <v>834.02601998000011</v>
      </c>
      <c r="L53" s="36">
        <f>SUMIFS(СВЦЭМ!$D$33:$D$776,СВЦЭМ!$A$33:$A$776,$A53,СВЦЭМ!$B$33:$B$776,L$47)+'СЕТ СН'!$F$14+СВЦЭМ!$D$10+'СЕТ СН'!$F$6-'СЕТ СН'!$F$26</f>
        <v>762.9086084700001</v>
      </c>
      <c r="M53" s="36">
        <f>SUMIFS(СВЦЭМ!$D$33:$D$776,СВЦЭМ!$A$33:$A$776,$A53,СВЦЭМ!$B$33:$B$776,M$47)+'СЕТ СН'!$F$14+СВЦЭМ!$D$10+'СЕТ СН'!$F$6-'СЕТ СН'!$F$26</f>
        <v>758.27172688000007</v>
      </c>
      <c r="N53" s="36">
        <f>SUMIFS(СВЦЭМ!$D$33:$D$776,СВЦЭМ!$A$33:$A$776,$A53,СВЦЭМ!$B$33:$B$776,N$47)+'СЕТ СН'!$F$14+СВЦЭМ!$D$10+'СЕТ СН'!$F$6-'СЕТ СН'!$F$26</f>
        <v>778.23035358000004</v>
      </c>
      <c r="O53" s="36">
        <f>SUMIFS(СВЦЭМ!$D$33:$D$776,СВЦЭМ!$A$33:$A$776,$A53,СВЦЭМ!$B$33:$B$776,O$47)+'СЕТ СН'!$F$14+СВЦЭМ!$D$10+'СЕТ СН'!$F$6-'СЕТ СН'!$F$26</f>
        <v>811.74923975000002</v>
      </c>
      <c r="P53" s="36">
        <f>SUMIFS(СВЦЭМ!$D$33:$D$776,СВЦЭМ!$A$33:$A$776,$A53,СВЦЭМ!$B$33:$B$776,P$47)+'СЕТ СН'!$F$14+СВЦЭМ!$D$10+'СЕТ СН'!$F$6-'СЕТ СН'!$F$26</f>
        <v>816.54330897000011</v>
      </c>
      <c r="Q53" s="36">
        <f>SUMIFS(СВЦЭМ!$D$33:$D$776,СВЦЭМ!$A$33:$A$776,$A53,СВЦЭМ!$B$33:$B$776,Q$47)+'СЕТ СН'!$F$14+СВЦЭМ!$D$10+'СЕТ СН'!$F$6-'СЕТ СН'!$F$26</f>
        <v>819.26752299000009</v>
      </c>
      <c r="R53" s="36">
        <f>SUMIFS(СВЦЭМ!$D$33:$D$776,СВЦЭМ!$A$33:$A$776,$A53,СВЦЭМ!$B$33:$B$776,R$47)+'СЕТ СН'!$F$14+СВЦЭМ!$D$10+'СЕТ СН'!$F$6-'СЕТ СН'!$F$26</f>
        <v>813.06609608000008</v>
      </c>
      <c r="S53" s="36">
        <f>SUMIFS(СВЦЭМ!$D$33:$D$776,СВЦЭМ!$A$33:$A$776,$A53,СВЦЭМ!$B$33:$B$776,S$47)+'СЕТ СН'!$F$14+СВЦЭМ!$D$10+'СЕТ СН'!$F$6-'СЕТ СН'!$F$26</f>
        <v>817.84901504000004</v>
      </c>
      <c r="T53" s="36">
        <f>SUMIFS(СВЦЭМ!$D$33:$D$776,СВЦЭМ!$A$33:$A$776,$A53,СВЦЭМ!$B$33:$B$776,T$47)+'СЕТ СН'!$F$14+СВЦЭМ!$D$10+'СЕТ СН'!$F$6-'СЕТ СН'!$F$26</f>
        <v>812.08466018000001</v>
      </c>
      <c r="U53" s="36">
        <f>SUMIFS(СВЦЭМ!$D$33:$D$776,СВЦЭМ!$A$33:$A$776,$A53,СВЦЭМ!$B$33:$B$776,U$47)+'СЕТ СН'!$F$14+СВЦЭМ!$D$10+'СЕТ СН'!$F$6-'СЕТ СН'!$F$26</f>
        <v>794.37605105000011</v>
      </c>
      <c r="V53" s="36">
        <f>SUMIFS(СВЦЭМ!$D$33:$D$776,СВЦЭМ!$A$33:$A$776,$A53,СВЦЭМ!$B$33:$B$776,V$47)+'СЕТ СН'!$F$14+СВЦЭМ!$D$10+'СЕТ СН'!$F$6-'СЕТ СН'!$F$26</f>
        <v>755.81163527000001</v>
      </c>
      <c r="W53" s="36">
        <f>SUMIFS(СВЦЭМ!$D$33:$D$776,СВЦЭМ!$A$33:$A$776,$A53,СВЦЭМ!$B$33:$B$776,W$47)+'СЕТ СН'!$F$14+СВЦЭМ!$D$10+'СЕТ СН'!$F$6-'СЕТ СН'!$F$26</f>
        <v>739.28007320000006</v>
      </c>
      <c r="X53" s="36">
        <f>SUMIFS(СВЦЭМ!$D$33:$D$776,СВЦЭМ!$A$33:$A$776,$A53,СВЦЭМ!$B$33:$B$776,X$47)+'СЕТ СН'!$F$14+СВЦЭМ!$D$10+'СЕТ СН'!$F$6-'СЕТ СН'!$F$26</f>
        <v>774.28658684000004</v>
      </c>
      <c r="Y53" s="36">
        <f>SUMIFS(СВЦЭМ!$D$33:$D$776,СВЦЭМ!$A$33:$A$776,$A53,СВЦЭМ!$B$33:$B$776,Y$47)+'СЕТ СН'!$F$14+СВЦЭМ!$D$10+'СЕТ СН'!$F$6-'СЕТ СН'!$F$26</f>
        <v>880.11826262000011</v>
      </c>
    </row>
    <row r="54" spans="1:25" ht="15.75" x14ac:dyDescent="0.2">
      <c r="A54" s="35">
        <f t="shared" si="1"/>
        <v>43989</v>
      </c>
      <c r="B54" s="36">
        <f>SUMIFS(СВЦЭМ!$D$33:$D$776,СВЦЭМ!$A$33:$A$776,$A54,СВЦЭМ!$B$33:$B$776,B$47)+'СЕТ СН'!$F$14+СВЦЭМ!$D$10+'СЕТ СН'!$F$6-'СЕТ СН'!$F$26</f>
        <v>986.67645968000011</v>
      </c>
      <c r="C54" s="36">
        <f>SUMIFS(СВЦЭМ!$D$33:$D$776,СВЦЭМ!$A$33:$A$776,$A54,СВЦЭМ!$B$33:$B$776,C$47)+'СЕТ СН'!$F$14+СВЦЭМ!$D$10+'СЕТ СН'!$F$6-'СЕТ СН'!$F$26</f>
        <v>1005.54205892</v>
      </c>
      <c r="D54" s="36">
        <f>SUMIFS(СВЦЭМ!$D$33:$D$776,СВЦЭМ!$A$33:$A$776,$A54,СВЦЭМ!$B$33:$B$776,D$47)+'СЕТ СН'!$F$14+СВЦЭМ!$D$10+'СЕТ СН'!$F$6-'СЕТ СН'!$F$26</f>
        <v>1015.70815469</v>
      </c>
      <c r="E54" s="36">
        <f>SUMIFS(СВЦЭМ!$D$33:$D$776,СВЦЭМ!$A$33:$A$776,$A54,СВЦЭМ!$B$33:$B$776,E$47)+'СЕТ СН'!$F$14+СВЦЭМ!$D$10+'СЕТ СН'!$F$6-'СЕТ СН'!$F$26</f>
        <v>1015.74234834</v>
      </c>
      <c r="F54" s="36">
        <f>SUMIFS(СВЦЭМ!$D$33:$D$776,СВЦЭМ!$A$33:$A$776,$A54,СВЦЭМ!$B$33:$B$776,F$47)+'СЕТ СН'!$F$14+СВЦЭМ!$D$10+'СЕТ СН'!$F$6-'СЕТ СН'!$F$26</f>
        <v>1003.99456363</v>
      </c>
      <c r="G54" s="36">
        <f>SUMIFS(СВЦЭМ!$D$33:$D$776,СВЦЭМ!$A$33:$A$776,$A54,СВЦЭМ!$B$33:$B$776,G$47)+'СЕТ СН'!$F$14+СВЦЭМ!$D$10+'СЕТ СН'!$F$6-'СЕТ СН'!$F$26</f>
        <v>1009.76773958</v>
      </c>
      <c r="H54" s="36">
        <f>SUMIFS(СВЦЭМ!$D$33:$D$776,СВЦЭМ!$A$33:$A$776,$A54,СВЦЭМ!$B$33:$B$776,H$47)+'СЕТ СН'!$F$14+СВЦЭМ!$D$10+'СЕТ СН'!$F$6-'СЕТ СН'!$F$26</f>
        <v>1015.79041753</v>
      </c>
      <c r="I54" s="36">
        <f>SUMIFS(СВЦЭМ!$D$33:$D$776,СВЦЭМ!$A$33:$A$776,$A54,СВЦЭМ!$B$33:$B$776,I$47)+'СЕТ СН'!$F$14+СВЦЭМ!$D$10+'СЕТ СН'!$F$6-'СЕТ СН'!$F$26</f>
        <v>1031.6331726400001</v>
      </c>
      <c r="J54" s="36">
        <f>SUMIFS(СВЦЭМ!$D$33:$D$776,СВЦЭМ!$A$33:$A$776,$A54,СВЦЭМ!$B$33:$B$776,J$47)+'СЕТ СН'!$F$14+СВЦЭМ!$D$10+'СЕТ СН'!$F$6-'СЕТ СН'!$F$26</f>
        <v>992.63815808000004</v>
      </c>
      <c r="K54" s="36">
        <f>SUMIFS(СВЦЭМ!$D$33:$D$776,СВЦЭМ!$A$33:$A$776,$A54,СВЦЭМ!$B$33:$B$776,K$47)+'СЕТ СН'!$F$14+СВЦЭМ!$D$10+'СЕТ СН'!$F$6-'СЕТ СН'!$F$26</f>
        <v>898.74147552000011</v>
      </c>
      <c r="L54" s="36">
        <f>SUMIFS(СВЦЭМ!$D$33:$D$776,СВЦЭМ!$A$33:$A$776,$A54,СВЦЭМ!$B$33:$B$776,L$47)+'СЕТ СН'!$F$14+СВЦЭМ!$D$10+'СЕТ СН'!$F$6-'СЕТ СН'!$F$26</f>
        <v>812.56453699000008</v>
      </c>
      <c r="M54" s="36">
        <f>SUMIFS(СВЦЭМ!$D$33:$D$776,СВЦЭМ!$A$33:$A$776,$A54,СВЦЭМ!$B$33:$B$776,M$47)+'СЕТ СН'!$F$14+СВЦЭМ!$D$10+'СЕТ СН'!$F$6-'СЕТ СН'!$F$26</f>
        <v>779.83608005000008</v>
      </c>
      <c r="N54" s="36">
        <f>SUMIFS(СВЦЭМ!$D$33:$D$776,СВЦЭМ!$A$33:$A$776,$A54,СВЦЭМ!$B$33:$B$776,N$47)+'СЕТ СН'!$F$14+СВЦЭМ!$D$10+'СЕТ СН'!$F$6-'СЕТ СН'!$F$26</f>
        <v>775.99013148000006</v>
      </c>
      <c r="O54" s="36">
        <f>SUMIFS(СВЦЭМ!$D$33:$D$776,СВЦЭМ!$A$33:$A$776,$A54,СВЦЭМ!$B$33:$B$776,O$47)+'СЕТ СН'!$F$14+СВЦЭМ!$D$10+'СЕТ СН'!$F$6-'СЕТ СН'!$F$26</f>
        <v>770.25468682000007</v>
      </c>
      <c r="P54" s="36">
        <f>SUMIFS(СВЦЭМ!$D$33:$D$776,СВЦЭМ!$A$33:$A$776,$A54,СВЦЭМ!$B$33:$B$776,P$47)+'СЕТ СН'!$F$14+СВЦЭМ!$D$10+'СЕТ СН'!$F$6-'СЕТ СН'!$F$26</f>
        <v>783.43922151000004</v>
      </c>
      <c r="Q54" s="36">
        <f>SUMIFS(СВЦЭМ!$D$33:$D$776,СВЦЭМ!$A$33:$A$776,$A54,СВЦЭМ!$B$33:$B$776,Q$47)+'СЕТ СН'!$F$14+СВЦЭМ!$D$10+'СЕТ СН'!$F$6-'СЕТ СН'!$F$26</f>
        <v>792.40485897000008</v>
      </c>
      <c r="R54" s="36">
        <f>SUMIFS(СВЦЭМ!$D$33:$D$776,СВЦЭМ!$A$33:$A$776,$A54,СВЦЭМ!$B$33:$B$776,R$47)+'СЕТ СН'!$F$14+СВЦЭМ!$D$10+'СЕТ СН'!$F$6-'СЕТ СН'!$F$26</f>
        <v>788.19257190000008</v>
      </c>
      <c r="S54" s="36">
        <f>SUMIFS(СВЦЭМ!$D$33:$D$776,СВЦЭМ!$A$33:$A$776,$A54,СВЦЭМ!$B$33:$B$776,S$47)+'СЕТ СН'!$F$14+СВЦЭМ!$D$10+'СЕТ СН'!$F$6-'СЕТ СН'!$F$26</f>
        <v>794.18621397000004</v>
      </c>
      <c r="T54" s="36">
        <f>SUMIFS(СВЦЭМ!$D$33:$D$776,СВЦЭМ!$A$33:$A$776,$A54,СВЦЭМ!$B$33:$B$776,T$47)+'СЕТ СН'!$F$14+СВЦЭМ!$D$10+'СЕТ СН'!$F$6-'СЕТ СН'!$F$26</f>
        <v>781.03852484000004</v>
      </c>
      <c r="U54" s="36">
        <f>SUMIFS(СВЦЭМ!$D$33:$D$776,СВЦЭМ!$A$33:$A$776,$A54,СВЦЭМ!$B$33:$B$776,U$47)+'СЕТ СН'!$F$14+СВЦЭМ!$D$10+'СЕТ СН'!$F$6-'СЕТ СН'!$F$26</f>
        <v>752.67559374000007</v>
      </c>
      <c r="V54" s="36">
        <f>SUMIFS(СВЦЭМ!$D$33:$D$776,СВЦЭМ!$A$33:$A$776,$A54,СВЦЭМ!$B$33:$B$776,V$47)+'СЕТ СН'!$F$14+СВЦЭМ!$D$10+'СЕТ СН'!$F$6-'СЕТ СН'!$F$26</f>
        <v>716.72779767000009</v>
      </c>
      <c r="W54" s="36">
        <f>SUMIFS(СВЦЭМ!$D$33:$D$776,СВЦЭМ!$A$33:$A$776,$A54,СВЦЭМ!$B$33:$B$776,W$47)+'СЕТ СН'!$F$14+СВЦЭМ!$D$10+'СЕТ СН'!$F$6-'СЕТ СН'!$F$26</f>
        <v>709.78228077000006</v>
      </c>
      <c r="X54" s="36">
        <f>SUMIFS(СВЦЭМ!$D$33:$D$776,СВЦЭМ!$A$33:$A$776,$A54,СВЦЭМ!$B$33:$B$776,X$47)+'СЕТ СН'!$F$14+СВЦЭМ!$D$10+'СЕТ СН'!$F$6-'СЕТ СН'!$F$26</f>
        <v>736.5404235200001</v>
      </c>
      <c r="Y54" s="36">
        <f>SUMIFS(СВЦЭМ!$D$33:$D$776,СВЦЭМ!$A$33:$A$776,$A54,СВЦЭМ!$B$33:$B$776,Y$47)+'СЕТ СН'!$F$14+СВЦЭМ!$D$10+'СЕТ СН'!$F$6-'СЕТ СН'!$F$26</f>
        <v>837.82785377000005</v>
      </c>
    </row>
    <row r="55" spans="1:25" ht="15.75" x14ac:dyDescent="0.2">
      <c r="A55" s="35">
        <f t="shared" si="1"/>
        <v>43990</v>
      </c>
      <c r="B55" s="36">
        <f>SUMIFS(СВЦЭМ!$D$33:$D$776,СВЦЭМ!$A$33:$A$776,$A55,СВЦЭМ!$B$33:$B$776,B$47)+'СЕТ СН'!$F$14+СВЦЭМ!$D$10+'СЕТ СН'!$F$6-'СЕТ СН'!$F$26</f>
        <v>969.89746157000002</v>
      </c>
      <c r="C55" s="36">
        <f>SUMIFS(СВЦЭМ!$D$33:$D$776,СВЦЭМ!$A$33:$A$776,$A55,СВЦЭМ!$B$33:$B$776,C$47)+'СЕТ СН'!$F$14+СВЦЭМ!$D$10+'СЕТ СН'!$F$6-'СЕТ СН'!$F$26</f>
        <v>1003.2052855400001</v>
      </c>
      <c r="D55" s="36">
        <f>SUMIFS(СВЦЭМ!$D$33:$D$776,СВЦЭМ!$A$33:$A$776,$A55,СВЦЭМ!$B$33:$B$776,D$47)+'СЕТ СН'!$F$14+СВЦЭМ!$D$10+'СЕТ СН'!$F$6-'СЕТ СН'!$F$26</f>
        <v>1033.52247597</v>
      </c>
      <c r="E55" s="36">
        <f>SUMIFS(СВЦЭМ!$D$33:$D$776,СВЦЭМ!$A$33:$A$776,$A55,СВЦЭМ!$B$33:$B$776,E$47)+'СЕТ СН'!$F$14+СВЦЭМ!$D$10+'СЕТ СН'!$F$6-'СЕТ СН'!$F$26</f>
        <v>1041.4611207400001</v>
      </c>
      <c r="F55" s="36">
        <f>SUMIFS(СВЦЭМ!$D$33:$D$776,СВЦЭМ!$A$33:$A$776,$A55,СВЦЭМ!$B$33:$B$776,F$47)+'СЕТ СН'!$F$14+СВЦЭМ!$D$10+'СЕТ СН'!$F$6-'СЕТ СН'!$F$26</f>
        <v>1034.32086338</v>
      </c>
      <c r="G55" s="36">
        <f>SUMIFS(СВЦЭМ!$D$33:$D$776,СВЦЭМ!$A$33:$A$776,$A55,СВЦЭМ!$B$33:$B$776,G$47)+'СЕТ СН'!$F$14+СВЦЭМ!$D$10+'СЕТ СН'!$F$6-'СЕТ СН'!$F$26</f>
        <v>1032.71905625</v>
      </c>
      <c r="H55" s="36">
        <f>SUMIFS(СВЦЭМ!$D$33:$D$776,СВЦЭМ!$A$33:$A$776,$A55,СВЦЭМ!$B$33:$B$776,H$47)+'СЕТ СН'!$F$14+СВЦЭМ!$D$10+'СЕТ СН'!$F$6-'СЕТ СН'!$F$26</f>
        <v>1027.79677952</v>
      </c>
      <c r="I55" s="36">
        <f>SUMIFS(СВЦЭМ!$D$33:$D$776,СВЦЭМ!$A$33:$A$776,$A55,СВЦЭМ!$B$33:$B$776,I$47)+'СЕТ СН'!$F$14+СВЦЭМ!$D$10+'СЕТ СН'!$F$6-'СЕТ СН'!$F$26</f>
        <v>1024.3527594100001</v>
      </c>
      <c r="J55" s="36">
        <f>SUMIFS(СВЦЭМ!$D$33:$D$776,СВЦЭМ!$A$33:$A$776,$A55,СВЦЭМ!$B$33:$B$776,J$47)+'СЕТ СН'!$F$14+СВЦЭМ!$D$10+'СЕТ СН'!$F$6-'СЕТ СН'!$F$26</f>
        <v>948.46058478000009</v>
      </c>
      <c r="K55" s="36">
        <f>SUMIFS(СВЦЭМ!$D$33:$D$776,СВЦЭМ!$A$33:$A$776,$A55,СВЦЭМ!$B$33:$B$776,K$47)+'СЕТ СН'!$F$14+СВЦЭМ!$D$10+'СЕТ СН'!$F$6-'СЕТ СН'!$F$26</f>
        <v>831.38081211000008</v>
      </c>
      <c r="L55" s="36">
        <f>SUMIFS(СВЦЭМ!$D$33:$D$776,СВЦЭМ!$A$33:$A$776,$A55,СВЦЭМ!$B$33:$B$776,L$47)+'СЕТ СН'!$F$14+СВЦЭМ!$D$10+'СЕТ СН'!$F$6-'СЕТ СН'!$F$26</f>
        <v>769.47178270000006</v>
      </c>
      <c r="M55" s="36">
        <f>SUMIFS(СВЦЭМ!$D$33:$D$776,СВЦЭМ!$A$33:$A$776,$A55,СВЦЭМ!$B$33:$B$776,M$47)+'СЕТ СН'!$F$14+СВЦЭМ!$D$10+'СЕТ СН'!$F$6-'СЕТ СН'!$F$26</f>
        <v>754.10976127000004</v>
      </c>
      <c r="N55" s="36">
        <f>SUMIFS(СВЦЭМ!$D$33:$D$776,СВЦЭМ!$A$33:$A$776,$A55,СВЦЭМ!$B$33:$B$776,N$47)+'СЕТ СН'!$F$14+СВЦЭМ!$D$10+'СЕТ СН'!$F$6-'СЕТ СН'!$F$26</f>
        <v>763.68898689000002</v>
      </c>
      <c r="O55" s="36">
        <f>SUMIFS(СВЦЭМ!$D$33:$D$776,СВЦЭМ!$A$33:$A$776,$A55,СВЦЭМ!$B$33:$B$776,O$47)+'СЕТ СН'!$F$14+СВЦЭМ!$D$10+'СЕТ СН'!$F$6-'СЕТ СН'!$F$26</f>
        <v>778.63598253000009</v>
      </c>
      <c r="P55" s="36">
        <f>SUMIFS(СВЦЭМ!$D$33:$D$776,СВЦЭМ!$A$33:$A$776,$A55,СВЦЭМ!$B$33:$B$776,P$47)+'СЕТ СН'!$F$14+СВЦЭМ!$D$10+'СЕТ СН'!$F$6-'СЕТ СН'!$F$26</f>
        <v>776.95297641000002</v>
      </c>
      <c r="Q55" s="36">
        <f>SUMIFS(СВЦЭМ!$D$33:$D$776,СВЦЭМ!$A$33:$A$776,$A55,СВЦЭМ!$B$33:$B$776,Q$47)+'СЕТ СН'!$F$14+СВЦЭМ!$D$10+'СЕТ СН'!$F$6-'СЕТ СН'!$F$26</f>
        <v>780.97319433000007</v>
      </c>
      <c r="R55" s="36">
        <f>SUMIFS(СВЦЭМ!$D$33:$D$776,СВЦЭМ!$A$33:$A$776,$A55,СВЦЭМ!$B$33:$B$776,R$47)+'СЕТ СН'!$F$14+СВЦЭМ!$D$10+'СЕТ СН'!$F$6-'СЕТ СН'!$F$26</f>
        <v>778.95775389000005</v>
      </c>
      <c r="S55" s="36">
        <f>SUMIFS(СВЦЭМ!$D$33:$D$776,СВЦЭМ!$A$33:$A$776,$A55,СВЦЭМ!$B$33:$B$776,S$47)+'СЕТ СН'!$F$14+СВЦЭМ!$D$10+'СЕТ СН'!$F$6-'СЕТ СН'!$F$26</f>
        <v>795.98740816000009</v>
      </c>
      <c r="T55" s="36">
        <f>SUMIFS(СВЦЭМ!$D$33:$D$776,СВЦЭМ!$A$33:$A$776,$A55,СВЦЭМ!$B$33:$B$776,T$47)+'СЕТ СН'!$F$14+СВЦЭМ!$D$10+'СЕТ СН'!$F$6-'СЕТ СН'!$F$26</f>
        <v>782.64996293000002</v>
      </c>
      <c r="U55" s="36">
        <f>SUMIFS(СВЦЭМ!$D$33:$D$776,СВЦЭМ!$A$33:$A$776,$A55,СВЦЭМ!$B$33:$B$776,U$47)+'СЕТ СН'!$F$14+СВЦЭМ!$D$10+'СЕТ СН'!$F$6-'СЕТ СН'!$F$26</f>
        <v>779.38545860000011</v>
      </c>
      <c r="V55" s="36">
        <f>SUMIFS(СВЦЭМ!$D$33:$D$776,СВЦЭМ!$A$33:$A$776,$A55,СВЦЭМ!$B$33:$B$776,V$47)+'СЕТ СН'!$F$14+СВЦЭМ!$D$10+'СЕТ СН'!$F$6-'СЕТ СН'!$F$26</f>
        <v>746.50670289000004</v>
      </c>
      <c r="W55" s="36">
        <f>SUMIFS(СВЦЭМ!$D$33:$D$776,СВЦЭМ!$A$33:$A$776,$A55,СВЦЭМ!$B$33:$B$776,W$47)+'СЕТ СН'!$F$14+СВЦЭМ!$D$10+'СЕТ СН'!$F$6-'СЕТ СН'!$F$26</f>
        <v>735.04429008000011</v>
      </c>
      <c r="X55" s="36">
        <f>SUMIFS(СВЦЭМ!$D$33:$D$776,СВЦЭМ!$A$33:$A$776,$A55,СВЦЭМ!$B$33:$B$776,X$47)+'СЕТ СН'!$F$14+СВЦЭМ!$D$10+'СЕТ СН'!$F$6-'СЕТ СН'!$F$26</f>
        <v>779.21535735000009</v>
      </c>
      <c r="Y55" s="36">
        <f>SUMIFS(СВЦЭМ!$D$33:$D$776,СВЦЭМ!$A$33:$A$776,$A55,СВЦЭМ!$B$33:$B$776,Y$47)+'СЕТ СН'!$F$14+СВЦЭМ!$D$10+'СЕТ СН'!$F$6-'СЕТ СН'!$F$26</f>
        <v>845.98936214000003</v>
      </c>
    </row>
    <row r="56" spans="1:25" ht="15.75" x14ac:dyDescent="0.2">
      <c r="A56" s="35">
        <f t="shared" si="1"/>
        <v>43991</v>
      </c>
      <c r="B56" s="36">
        <f>SUMIFS(СВЦЭМ!$D$33:$D$776,СВЦЭМ!$A$33:$A$776,$A56,СВЦЭМ!$B$33:$B$776,B$47)+'СЕТ СН'!$F$14+СВЦЭМ!$D$10+'СЕТ СН'!$F$6-'СЕТ СН'!$F$26</f>
        <v>953.08696886000007</v>
      </c>
      <c r="C56" s="36">
        <f>SUMIFS(СВЦЭМ!$D$33:$D$776,СВЦЭМ!$A$33:$A$776,$A56,СВЦЭМ!$B$33:$B$776,C$47)+'СЕТ СН'!$F$14+СВЦЭМ!$D$10+'СЕТ СН'!$F$6-'СЕТ СН'!$F$26</f>
        <v>994.62980689000005</v>
      </c>
      <c r="D56" s="36">
        <f>SUMIFS(СВЦЭМ!$D$33:$D$776,СВЦЭМ!$A$33:$A$776,$A56,СВЦЭМ!$B$33:$B$776,D$47)+'СЕТ СН'!$F$14+СВЦЭМ!$D$10+'СЕТ СН'!$F$6-'СЕТ СН'!$F$26</f>
        <v>1011.7353093500001</v>
      </c>
      <c r="E56" s="36">
        <f>SUMIFS(СВЦЭМ!$D$33:$D$776,СВЦЭМ!$A$33:$A$776,$A56,СВЦЭМ!$B$33:$B$776,E$47)+'СЕТ СН'!$F$14+СВЦЭМ!$D$10+'СЕТ СН'!$F$6-'СЕТ СН'!$F$26</f>
        <v>1019.5450233800001</v>
      </c>
      <c r="F56" s="36">
        <f>SUMIFS(СВЦЭМ!$D$33:$D$776,СВЦЭМ!$A$33:$A$776,$A56,СВЦЭМ!$B$33:$B$776,F$47)+'СЕТ СН'!$F$14+СВЦЭМ!$D$10+'СЕТ СН'!$F$6-'СЕТ СН'!$F$26</f>
        <v>1012.76418936</v>
      </c>
      <c r="G56" s="36">
        <f>SUMIFS(СВЦЭМ!$D$33:$D$776,СВЦЭМ!$A$33:$A$776,$A56,СВЦЭМ!$B$33:$B$776,G$47)+'СЕТ СН'!$F$14+СВЦЭМ!$D$10+'СЕТ СН'!$F$6-'СЕТ СН'!$F$26</f>
        <v>1012.63895747</v>
      </c>
      <c r="H56" s="36">
        <f>SUMIFS(СВЦЭМ!$D$33:$D$776,СВЦЭМ!$A$33:$A$776,$A56,СВЦЭМ!$B$33:$B$776,H$47)+'СЕТ СН'!$F$14+СВЦЭМ!$D$10+'СЕТ СН'!$F$6-'СЕТ СН'!$F$26</f>
        <v>997.51057328000002</v>
      </c>
      <c r="I56" s="36">
        <f>SUMIFS(СВЦЭМ!$D$33:$D$776,СВЦЭМ!$A$33:$A$776,$A56,СВЦЭМ!$B$33:$B$776,I$47)+'СЕТ СН'!$F$14+СВЦЭМ!$D$10+'СЕТ СН'!$F$6-'СЕТ СН'!$F$26</f>
        <v>942.50980002000006</v>
      </c>
      <c r="J56" s="36">
        <f>SUMIFS(СВЦЭМ!$D$33:$D$776,СВЦЭМ!$A$33:$A$776,$A56,СВЦЭМ!$B$33:$B$776,J$47)+'СЕТ СН'!$F$14+СВЦЭМ!$D$10+'СЕТ СН'!$F$6-'СЕТ СН'!$F$26</f>
        <v>877.54724237000005</v>
      </c>
      <c r="K56" s="36">
        <f>SUMIFS(СВЦЭМ!$D$33:$D$776,СВЦЭМ!$A$33:$A$776,$A56,СВЦЭМ!$B$33:$B$776,K$47)+'СЕТ СН'!$F$14+СВЦЭМ!$D$10+'СЕТ СН'!$F$6-'СЕТ СН'!$F$26</f>
        <v>800.65546718000007</v>
      </c>
      <c r="L56" s="36">
        <f>SUMIFS(СВЦЭМ!$D$33:$D$776,СВЦЭМ!$A$33:$A$776,$A56,СВЦЭМ!$B$33:$B$776,L$47)+'СЕТ СН'!$F$14+СВЦЭМ!$D$10+'СЕТ СН'!$F$6-'СЕТ СН'!$F$26</f>
        <v>768.4898153900001</v>
      </c>
      <c r="M56" s="36">
        <f>SUMIFS(СВЦЭМ!$D$33:$D$776,СВЦЭМ!$A$33:$A$776,$A56,СВЦЭМ!$B$33:$B$776,M$47)+'СЕТ СН'!$F$14+СВЦЭМ!$D$10+'СЕТ СН'!$F$6-'СЕТ СН'!$F$26</f>
        <v>772.80064754000011</v>
      </c>
      <c r="N56" s="36">
        <f>SUMIFS(СВЦЭМ!$D$33:$D$776,СВЦЭМ!$A$33:$A$776,$A56,СВЦЭМ!$B$33:$B$776,N$47)+'СЕТ СН'!$F$14+СВЦЭМ!$D$10+'СЕТ СН'!$F$6-'СЕТ СН'!$F$26</f>
        <v>796.73760705000007</v>
      </c>
      <c r="O56" s="36">
        <f>SUMIFS(СВЦЭМ!$D$33:$D$776,СВЦЭМ!$A$33:$A$776,$A56,СВЦЭМ!$B$33:$B$776,O$47)+'СЕТ СН'!$F$14+СВЦЭМ!$D$10+'СЕТ СН'!$F$6-'СЕТ СН'!$F$26</f>
        <v>791.7938853500001</v>
      </c>
      <c r="P56" s="36">
        <f>SUMIFS(СВЦЭМ!$D$33:$D$776,СВЦЭМ!$A$33:$A$776,$A56,СВЦЭМ!$B$33:$B$776,P$47)+'СЕТ СН'!$F$14+СВЦЭМ!$D$10+'СЕТ СН'!$F$6-'СЕТ СН'!$F$26</f>
        <v>804.94509964000008</v>
      </c>
      <c r="Q56" s="36">
        <f>SUMIFS(СВЦЭМ!$D$33:$D$776,СВЦЭМ!$A$33:$A$776,$A56,СВЦЭМ!$B$33:$B$776,Q$47)+'СЕТ СН'!$F$14+СВЦЭМ!$D$10+'СЕТ СН'!$F$6-'СЕТ СН'!$F$26</f>
        <v>805.69514439000011</v>
      </c>
      <c r="R56" s="36">
        <f>SUMIFS(СВЦЭМ!$D$33:$D$776,СВЦЭМ!$A$33:$A$776,$A56,СВЦЭМ!$B$33:$B$776,R$47)+'СЕТ СН'!$F$14+СВЦЭМ!$D$10+'СЕТ СН'!$F$6-'СЕТ СН'!$F$26</f>
        <v>805.37934492000011</v>
      </c>
      <c r="S56" s="36">
        <f>SUMIFS(СВЦЭМ!$D$33:$D$776,СВЦЭМ!$A$33:$A$776,$A56,СВЦЭМ!$B$33:$B$776,S$47)+'СЕТ СН'!$F$14+СВЦЭМ!$D$10+'СЕТ СН'!$F$6-'СЕТ СН'!$F$26</f>
        <v>815.36271857000008</v>
      </c>
      <c r="T56" s="36">
        <f>SUMIFS(СВЦЭМ!$D$33:$D$776,СВЦЭМ!$A$33:$A$776,$A56,СВЦЭМ!$B$33:$B$776,T$47)+'СЕТ СН'!$F$14+СВЦЭМ!$D$10+'СЕТ СН'!$F$6-'СЕТ СН'!$F$26</f>
        <v>806.99978918000011</v>
      </c>
      <c r="U56" s="36">
        <f>SUMIFS(СВЦЭМ!$D$33:$D$776,СВЦЭМ!$A$33:$A$776,$A56,СВЦЭМ!$B$33:$B$776,U$47)+'СЕТ СН'!$F$14+СВЦЭМ!$D$10+'СЕТ СН'!$F$6-'СЕТ СН'!$F$26</f>
        <v>810.47922787000005</v>
      </c>
      <c r="V56" s="36">
        <f>SUMIFS(СВЦЭМ!$D$33:$D$776,СВЦЭМ!$A$33:$A$776,$A56,СВЦЭМ!$B$33:$B$776,V$47)+'СЕТ СН'!$F$14+СВЦЭМ!$D$10+'СЕТ СН'!$F$6-'СЕТ СН'!$F$26</f>
        <v>815.53977723000003</v>
      </c>
      <c r="W56" s="36">
        <f>SUMIFS(СВЦЭМ!$D$33:$D$776,СВЦЭМ!$A$33:$A$776,$A56,СВЦЭМ!$B$33:$B$776,W$47)+'СЕТ СН'!$F$14+СВЦЭМ!$D$10+'СЕТ СН'!$F$6-'СЕТ СН'!$F$26</f>
        <v>824.9615504300001</v>
      </c>
      <c r="X56" s="36">
        <f>SUMIFS(СВЦЭМ!$D$33:$D$776,СВЦЭМ!$A$33:$A$776,$A56,СВЦЭМ!$B$33:$B$776,X$47)+'СЕТ СН'!$F$14+СВЦЭМ!$D$10+'СЕТ СН'!$F$6-'СЕТ СН'!$F$26</f>
        <v>814.43219278000004</v>
      </c>
      <c r="Y56" s="36">
        <f>SUMIFS(СВЦЭМ!$D$33:$D$776,СВЦЭМ!$A$33:$A$776,$A56,СВЦЭМ!$B$33:$B$776,Y$47)+'СЕТ СН'!$F$14+СВЦЭМ!$D$10+'СЕТ СН'!$F$6-'СЕТ СН'!$F$26</f>
        <v>902.58041317000004</v>
      </c>
    </row>
    <row r="57" spans="1:25" ht="15.75" x14ac:dyDescent="0.2">
      <c r="A57" s="35">
        <f t="shared" si="1"/>
        <v>43992</v>
      </c>
      <c r="B57" s="36">
        <f>SUMIFS(СВЦЭМ!$D$33:$D$776,СВЦЭМ!$A$33:$A$776,$A57,СВЦЭМ!$B$33:$B$776,B$47)+'СЕТ СН'!$F$14+СВЦЭМ!$D$10+'СЕТ СН'!$F$6-'СЕТ СН'!$F$26</f>
        <v>1029.2046529300001</v>
      </c>
      <c r="C57" s="36">
        <f>SUMIFS(СВЦЭМ!$D$33:$D$776,СВЦЭМ!$A$33:$A$776,$A57,СВЦЭМ!$B$33:$B$776,C$47)+'СЕТ СН'!$F$14+СВЦЭМ!$D$10+'СЕТ СН'!$F$6-'СЕТ СН'!$F$26</f>
        <v>1042.2527452899999</v>
      </c>
      <c r="D57" s="36">
        <f>SUMIFS(СВЦЭМ!$D$33:$D$776,СВЦЭМ!$A$33:$A$776,$A57,СВЦЭМ!$B$33:$B$776,D$47)+'СЕТ СН'!$F$14+СВЦЭМ!$D$10+'СЕТ СН'!$F$6-'СЕТ СН'!$F$26</f>
        <v>1019.42482225</v>
      </c>
      <c r="E57" s="36">
        <f>SUMIFS(СВЦЭМ!$D$33:$D$776,СВЦЭМ!$A$33:$A$776,$A57,СВЦЭМ!$B$33:$B$776,E$47)+'СЕТ СН'!$F$14+СВЦЭМ!$D$10+'СЕТ СН'!$F$6-'СЕТ СН'!$F$26</f>
        <v>1023.5087639100001</v>
      </c>
      <c r="F57" s="36">
        <f>SUMIFS(СВЦЭМ!$D$33:$D$776,СВЦЭМ!$A$33:$A$776,$A57,СВЦЭМ!$B$33:$B$776,F$47)+'СЕТ СН'!$F$14+СВЦЭМ!$D$10+'СЕТ СН'!$F$6-'СЕТ СН'!$F$26</f>
        <v>1017.57656292</v>
      </c>
      <c r="G57" s="36">
        <f>SUMIFS(СВЦЭМ!$D$33:$D$776,СВЦЭМ!$A$33:$A$776,$A57,СВЦЭМ!$B$33:$B$776,G$47)+'СЕТ СН'!$F$14+СВЦЭМ!$D$10+'СЕТ СН'!$F$6-'СЕТ СН'!$F$26</f>
        <v>1015.3817969700001</v>
      </c>
      <c r="H57" s="36">
        <f>SUMIFS(СВЦЭМ!$D$33:$D$776,СВЦЭМ!$A$33:$A$776,$A57,СВЦЭМ!$B$33:$B$776,H$47)+'СЕТ СН'!$F$14+СВЦЭМ!$D$10+'СЕТ СН'!$F$6-'СЕТ СН'!$F$26</f>
        <v>1035.00428502</v>
      </c>
      <c r="I57" s="36">
        <f>SUMIFS(СВЦЭМ!$D$33:$D$776,СВЦЭМ!$A$33:$A$776,$A57,СВЦЭМ!$B$33:$B$776,I$47)+'СЕТ СН'!$F$14+СВЦЭМ!$D$10+'СЕТ СН'!$F$6-'СЕТ СН'!$F$26</f>
        <v>1004.34756029</v>
      </c>
      <c r="J57" s="36">
        <f>SUMIFS(СВЦЭМ!$D$33:$D$776,СВЦЭМ!$A$33:$A$776,$A57,СВЦЭМ!$B$33:$B$776,J$47)+'СЕТ СН'!$F$14+СВЦЭМ!$D$10+'СЕТ СН'!$F$6-'СЕТ СН'!$F$26</f>
        <v>948.92433089000008</v>
      </c>
      <c r="K57" s="36">
        <f>SUMIFS(СВЦЭМ!$D$33:$D$776,СВЦЭМ!$A$33:$A$776,$A57,СВЦЭМ!$B$33:$B$776,K$47)+'СЕТ СН'!$F$14+СВЦЭМ!$D$10+'СЕТ СН'!$F$6-'СЕТ СН'!$F$26</f>
        <v>859.39810051000006</v>
      </c>
      <c r="L57" s="36">
        <f>SUMIFS(СВЦЭМ!$D$33:$D$776,СВЦЭМ!$A$33:$A$776,$A57,СВЦЭМ!$B$33:$B$776,L$47)+'СЕТ СН'!$F$14+СВЦЭМ!$D$10+'СЕТ СН'!$F$6-'СЕТ СН'!$F$26</f>
        <v>784.03767873000004</v>
      </c>
      <c r="M57" s="36">
        <f>SUMIFS(СВЦЭМ!$D$33:$D$776,СВЦЭМ!$A$33:$A$776,$A57,СВЦЭМ!$B$33:$B$776,M$47)+'СЕТ СН'!$F$14+СВЦЭМ!$D$10+'СЕТ СН'!$F$6-'СЕТ СН'!$F$26</f>
        <v>794.62193183000011</v>
      </c>
      <c r="N57" s="36">
        <f>SUMIFS(СВЦЭМ!$D$33:$D$776,СВЦЭМ!$A$33:$A$776,$A57,СВЦЭМ!$B$33:$B$776,N$47)+'СЕТ СН'!$F$14+СВЦЭМ!$D$10+'СЕТ СН'!$F$6-'СЕТ СН'!$F$26</f>
        <v>806.07922492000012</v>
      </c>
      <c r="O57" s="36">
        <f>SUMIFS(СВЦЭМ!$D$33:$D$776,СВЦЭМ!$A$33:$A$776,$A57,СВЦЭМ!$B$33:$B$776,O$47)+'СЕТ СН'!$F$14+СВЦЭМ!$D$10+'СЕТ СН'!$F$6-'СЕТ СН'!$F$26</f>
        <v>803.87541302000011</v>
      </c>
      <c r="P57" s="36">
        <f>SUMIFS(СВЦЭМ!$D$33:$D$776,СВЦЭМ!$A$33:$A$776,$A57,СВЦЭМ!$B$33:$B$776,P$47)+'СЕТ СН'!$F$14+СВЦЭМ!$D$10+'СЕТ СН'!$F$6-'СЕТ СН'!$F$26</f>
        <v>813.59780965000004</v>
      </c>
      <c r="Q57" s="36">
        <f>SUMIFS(СВЦЭМ!$D$33:$D$776,СВЦЭМ!$A$33:$A$776,$A57,СВЦЭМ!$B$33:$B$776,Q$47)+'СЕТ СН'!$F$14+СВЦЭМ!$D$10+'СЕТ СН'!$F$6-'СЕТ СН'!$F$26</f>
        <v>821.72134485000004</v>
      </c>
      <c r="R57" s="36">
        <f>SUMIFS(СВЦЭМ!$D$33:$D$776,СВЦЭМ!$A$33:$A$776,$A57,СВЦЭМ!$B$33:$B$776,R$47)+'СЕТ СН'!$F$14+СВЦЭМ!$D$10+'СЕТ СН'!$F$6-'СЕТ СН'!$F$26</f>
        <v>821.9490274100001</v>
      </c>
      <c r="S57" s="36">
        <f>SUMIFS(СВЦЭМ!$D$33:$D$776,СВЦЭМ!$A$33:$A$776,$A57,СВЦЭМ!$B$33:$B$776,S$47)+'СЕТ СН'!$F$14+СВЦЭМ!$D$10+'СЕТ СН'!$F$6-'СЕТ СН'!$F$26</f>
        <v>826.92981225000005</v>
      </c>
      <c r="T57" s="36">
        <f>SUMIFS(СВЦЭМ!$D$33:$D$776,СВЦЭМ!$A$33:$A$776,$A57,СВЦЭМ!$B$33:$B$776,T$47)+'СЕТ СН'!$F$14+СВЦЭМ!$D$10+'СЕТ СН'!$F$6-'СЕТ СН'!$F$26</f>
        <v>821.6345044200001</v>
      </c>
      <c r="U57" s="36">
        <f>SUMIFS(СВЦЭМ!$D$33:$D$776,СВЦЭМ!$A$33:$A$776,$A57,СВЦЭМ!$B$33:$B$776,U$47)+'СЕТ СН'!$F$14+СВЦЭМ!$D$10+'СЕТ СН'!$F$6-'СЕТ СН'!$F$26</f>
        <v>809.66114354000001</v>
      </c>
      <c r="V57" s="36">
        <f>SUMIFS(СВЦЭМ!$D$33:$D$776,СВЦЭМ!$A$33:$A$776,$A57,СВЦЭМ!$B$33:$B$776,V$47)+'СЕТ СН'!$F$14+СВЦЭМ!$D$10+'СЕТ СН'!$F$6-'СЕТ СН'!$F$26</f>
        <v>804.58507279000003</v>
      </c>
      <c r="W57" s="36">
        <f>SUMIFS(СВЦЭМ!$D$33:$D$776,СВЦЭМ!$A$33:$A$776,$A57,СВЦЭМ!$B$33:$B$776,W$47)+'СЕТ СН'!$F$14+СВЦЭМ!$D$10+'СЕТ СН'!$F$6-'СЕТ СН'!$F$26</f>
        <v>806.77556131000006</v>
      </c>
      <c r="X57" s="36">
        <f>SUMIFS(СВЦЭМ!$D$33:$D$776,СВЦЭМ!$A$33:$A$776,$A57,СВЦЭМ!$B$33:$B$776,X$47)+'СЕТ СН'!$F$14+СВЦЭМ!$D$10+'СЕТ СН'!$F$6-'СЕТ СН'!$F$26</f>
        <v>848.34821728000009</v>
      </c>
      <c r="Y57" s="36">
        <f>SUMIFS(СВЦЭМ!$D$33:$D$776,СВЦЭМ!$A$33:$A$776,$A57,СВЦЭМ!$B$33:$B$776,Y$47)+'СЕТ СН'!$F$14+СВЦЭМ!$D$10+'СЕТ СН'!$F$6-'СЕТ СН'!$F$26</f>
        <v>947.57455099000003</v>
      </c>
    </row>
    <row r="58" spans="1:25" ht="15.75" x14ac:dyDescent="0.2">
      <c r="A58" s="35">
        <f t="shared" si="1"/>
        <v>43993</v>
      </c>
      <c r="B58" s="36">
        <f>SUMIFS(СВЦЭМ!$D$33:$D$776,СВЦЭМ!$A$33:$A$776,$A58,СВЦЭМ!$B$33:$B$776,B$47)+'СЕТ СН'!$F$14+СВЦЭМ!$D$10+'СЕТ СН'!$F$6-'СЕТ СН'!$F$26</f>
        <v>1062.4893477099999</v>
      </c>
      <c r="C58" s="36">
        <f>SUMIFS(СВЦЭМ!$D$33:$D$776,СВЦЭМ!$A$33:$A$776,$A58,СВЦЭМ!$B$33:$B$776,C$47)+'СЕТ СН'!$F$14+СВЦЭМ!$D$10+'СЕТ СН'!$F$6-'СЕТ СН'!$F$26</f>
        <v>1031.7254336999999</v>
      </c>
      <c r="D58" s="36">
        <f>SUMIFS(СВЦЭМ!$D$33:$D$776,СВЦЭМ!$A$33:$A$776,$A58,СВЦЭМ!$B$33:$B$776,D$47)+'СЕТ СН'!$F$14+СВЦЭМ!$D$10+'СЕТ СН'!$F$6-'СЕТ СН'!$F$26</f>
        <v>1009.2566298500001</v>
      </c>
      <c r="E58" s="36">
        <f>SUMIFS(СВЦЭМ!$D$33:$D$776,СВЦЭМ!$A$33:$A$776,$A58,СВЦЭМ!$B$33:$B$776,E$47)+'СЕТ СН'!$F$14+СВЦЭМ!$D$10+'СЕТ СН'!$F$6-'СЕТ СН'!$F$26</f>
        <v>1014.96887459</v>
      </c>
      <c r="F58" s="36">
        <f>SUMIFS(СВЦЭМ!$D$33:$D$776,СВЦЭМ!$A$33:$A$776,$A58,СВЦЭМ!$B$33:$B$776,F$47)+'СЕТ СН'!$F$14+СВЦЭМ!$D$10+'СЕТ СН'!$F$6-'СЕТ СН'!$F$26</f>
        <v>1006.7626953800001</v>
      </c>
      <c r="G58" s="36">
        <f>SUMIFS(СВЦЭМ!$D$33:$D$776,СВЦЭМ!$A$33:$A$776,$A58,СВЦЭМ!$B$33:$B$776,G$47)+'СЕТ СН'!$F$14+СВЦЭМ!$D$10+'СЕТ СН'!$F$6-'СЕТ СН'!$F$26</f>
        <v>1012.94831537</v>
      </c>
      <c r="H58" s="36">
        <f>SUMIFS(СВЦЭМ!$D$33:$D$776,СВЦЭМ!$A$33:$A$776,$A58,СВЦЭМ!$B$33:$B$776,H$47)+'СЕТ СН'!$F$14+СВЦЭМ!$D$10+'СЕТ СН'!$F$6-'СЕТ СН'!$F$26</f>
        <v>1030.78191227</v>
      </c>
      <c r="I58" s="36">
        <f>SUMIFS(СВЦЭМ!$D$33:$D$776,СВЦЭМ!$A$33:$A$776,$A58,СВЦЭМ!$B$33:$B$776,I$47)+'СЕТ СН'!$F$14+СВЦЭМ!$D$10+'СЕТ СН'!$F$6-'СЕТ СН'!$F$26</f>
        <v>1049.72252155</v>
      </c>
      <c r="J58" s="36">
        <f>SUMIFS(СВЦЭМ!$D$33:$D$776,СВЦЭМ!$A$33:$A$776,$A58,СВЦЭМ!$B$33:$B$776,J$47)+'СЕТ СН'!$F$14+СВЦЭМ!$D$10+'СЕТ СН'!$F$6-'СЕТ СН'!$F$26</f>
        <v>981.80203049000011</v>
      </c>
      <c r="K58" s="36">
        <f>SUMIFS(СВЦЭМ!$D$33:$D$776,СВЦЭМ!$A$33:$A$776,$A58,СВЦЭМ!$B$33:$B$776,K$47)+'СЕТ СН'!$F$14+СВЦЭМ!$D$10+'СЕТ СН'!$F$6-'СЕТ СН'!$F$26</f>
        <v>891.59967488000007</v>
      </c>
      <c r="L58" s="36">
        <f>SUMIFS(СВЦЭМ!$D$33:$D$776,СВЦЭМ!$A$33:$A$776,$A58,СВЦЭМ!$B$33:$B$776,L$47)+'СЕТ СН'!$F$14+СВЦЭМ!$D$10+'СЕТ СН'!$F$6-'СЕТ СН'!$F$26</f>
        <v>826.50335137000002</v>
      </c>
      <c r="M58" s="36">
        <f>SUMIFS(СВЦЭМ!$D$33:$D$776,СВЦЭМ!$A$33:$A$776,$A58,СВЦЭМ!$B$33:$B$776,M$47)+'СЕТ СН'!$F$14+СВЦЭМ!$D$10+'СЕТ СН'!$F$6-'СЕТ СН'!$F$26</f>
        <v>821.7428771000001</v>
      </c>
      <c r="N58" s="36">
        <f>SUMIFS(СВЦЭМ!$D$33:$D$776,СВЦЭМ!$A$33:$A$776,$A58,СВЦЭМ!$B$33:$B$776,N$47)+'СЕТ СН'!$F$14+СВЦЭМ!$D$10+'СЕТ СН'!$F$6-'СЕТ СН'!$F$26</f>
        <v>819.96224271000006</v>
      </c>
      <c r="O58" s="36">
        <f>SUMIFS(СВЦЭМ!$D$33:$D$776,СВЦЭМ!$A$33:$A$776,$A58,СВЦЭМ!$B$33:$B$776,O$47)+'СЕТ СН'!$F$14+СВЦЭМ!$D$10+'СЕТ СН'!$F$6-'СЕТ СН'!$F$26</f>
        <v>826.58850532000008</v>
      </c>
      <c r="P58" s="36">
        <f>SUMIFS(СВЦЭМ!$D$33:$D$776,СВЦЭМ!$A$33:$A$776,$A58,СВЦЭМ!$B$33:$B$776,P$47)+'СЕТ СН'!$F$14+СВЦЭМ!$D$10+'СЕТ СН'!$F$6-'СЕТ СН'!$F$26</f>
        <v>835.03586696000002</v>
      </c>
      <c r="Q58" s="36">
        <f>SUMIFS(СВЦЭМ!$D$33:$D$776,СВЦЭМ!$A$33:$A$776,$A58,СВЦЭМ!$B$33:$B$776,Q$47)+'СЕТ СН'!$F$14+СВЦЭМ!$D$10+'СЕТ СН'!$F$6-'СЕТ СН'!$F$26</f>
        <v>826.40847598000005</v>
      </c>
      <c r="R58" s="36">
        <f>SUMIFS(СВЦЭМ!$D$33:$D$776,СВЦЭМ!$A$33:$A$776,$A58,СВЦЭМ!$B$33:$B$776,R$47)+'СЕТ СН'!$F$14+СВЦЭМ!$D$10+'СЕТ СН'!$F$6-'СЕТ СН'!$F$26</f>
        <v>826.47672146000002</v>
      </c>
      <c r="S58" s="36">
        <f>SUMIFS(СВЦЭМ!$D$33:$D$776,СВЦЭМ!$A$33:$A$776,$A58,СВЦЭМ!$B$33:$B$776,S$47)+'СЕТ СН'!$F$14+СВЦЭМ!$D$10+'СЕТ СН'!$F$6-'СЕТ СН'!$F$26</f>
        <v>824.34347217000004</v>
      </c>
      <c r="T58" s="36">
        <f>SUMIFS(СВЦЭМ!$D$33:$D$776,СВЦЭМ!$A$33:$A$776,$A58,СВЦЭМ!$B$33:$B$776,T$47)+'СЕТ СН'!$F$14+СВЦЭМ!$D$10+'СЕТ СН'!$F$6-'СЕТ СН'!$F$26</f>
        <v>828.22405724000009</v>
      </c>
      <c r="U58" s="36">
        <f>SUMIFS(СВЦЭМ!$D$33:$D$776,СВЦЭМ!$A$33:$A$776,$A58,СВЦЭМ!$B$33:$B$776,U$47)+'СЕТ СН'!$F$14+СВЦЭМ!$D$10+'СЕТ СН'!$F$6-'СЕТ СН'!$F$26</f>
        <v>817.2565130800001</v>
      </c>
      <c r="V58" s="36">
        <f>SUMIFS(СВЦЭМ!$D$33:$D$776,СВЦЭМ!$A$33:$A$776,$A58,СВЦЭМ!$B$33:$B$776,V$47)+'СЕТ СН'!$F$14+СВЦЭМ!$D$10+'СЕТ СН'!$F$6-'СЕТ СН'!$F$26</f>
        <v>804.98925691000011</v>
      </c>
      <c r="W58" s="36">
        <f>SUMIFS(СВЦЭМ!$D$33:$D$776,СВЦЭМ!$A$33:$A$776,$A58,СВЦЭМ!$B$33:$B$776,W$47)+'СЕТ СН'!$F$14+СВЦЭМ!$D$10+'СЕТ СН'!$F$6-'СЕТ СН'!$F$26</f>
        <v>791.44216098000004</v>
      </c>
      <c r="X58" s="36">
        <f>SUMIFS(СВЦЭМ!$D$33:$D$776,СВЦЭМ!$A$33:$A$776,$A58,СВЦЭМ!$B$33:$B$776,X$47)+'СЕТ СН'!$F$14+СВЦЭМ!$D$10+'СЕТ СН'!$F$6-'СЕТ СН'!$F$26</f>
        <v>831.17820059000007</v>
      </c>
      <c r="Y58" s="36">
        <f>SUMIFS(СВЦЭМ!$D$33:$D$776,СВЦЭМ!$A$33:$A$776,$A58,СВЦЭМ!$B$33:$B$776,Y$47)+'СЕТ СН'!$F$14+СВЦЭМ!$D$10+'СЕТ СН'!$F$6-'СЕТ СН'!$F$26</f>
        <v>929.89921700000002</v>
      </c>
    </row>
    <row r="59" spans="1:25" ht="15.75" x14ac:dyDescent="0.2">
      <c r="A59" s="35">
        <f t="shared" si="1"/>
        <v>43994</v>
      </c>
      <c r="B59" s="36">
        <f>SUMIFS(СВЦЭМ!$D$33:$D$776,СВЦЭМ!$A$33:$A$776,$A59,СВЦЭМ!$B$33:$B$776,B$47)+'СЕТ СН'!$F$14+СВЦЭМ!$D$10+'СЕТ СН'!$F$6-'СЕТ СН'!$F$26</f>
        <v>993.28745150000009</v>
      </c>
      <c r="C59" s="36">
        <f>SUMIFS(СВЦЭМ!$D$33:$D$776,СВЦЭМ!$A$33:$A$776,$A59,СВЦЭМ!$B$33:$B$776,C$47)+'СЕТ СН'!$F$14+СВЦЭМ!$D$10+'СЕТ СН'!$F$6-'СЕТ СН'!$F$26</f>
        <v>1046.01687221</v>
      </c>
      <c r="D59" s="36">
        <f>SUMIFS(СВЦЭМ!$D$33:$D$776,СВЦЭМ!$A$33:$A$776,$A59,СВЦЭМ!$B$33:$B$776,D$47)+'СЕТ СН'!$F$14+СВЦЭМ!$D$10+'СЕТ СН'!$F$6-'СЕТ СН'!$F$26</f>
        <v>1042.9387747799999</v>
      </c>
      <c r="E59" s="36">
        <f>SUMIFS(СВЦЭМ!$D$33:$D$776,СВЦЭМ!$A$33:$A$776,$A59,СВЦЭМ!$B$33:$B$776,E$47)+'СЕТ СН'!$F$14+СВЦЭМ!$D$10+'СЕТ СН'!$F$6-'СЕТ СН'!$F$26</f>
        <v>1026.0507426700001</v>
      </c>
      <c r="F59" s="36">
        <f>SUMIFS(СВЦЭМ!$D$33:$D$776,СВЦЭМ!$A$33:$A$776,$A59,СВЦЭМ!$B$33:$B$776,F$47)+'СЕТ СН'!$F$14+СВЦЭМ!$D$10+'СЕТ СН'!$F$6-'СЕТ СН'!$F$26</f>
        <v>1018.6064923900001</v>
      </c>
      <c r="G59" s="36">
        <f>SUMIFS(СВЦЭМ!$D$33:$D$776,СВЦЭМ!$A$33:$A$776,$A59,СВЦЭМ!$B$33:$B$776,G$47)+'СЕТ СН'!$F$14+СВЦЭМ!$D$10+'СЕТ СН'!$F$6-'СЕТ СН'!$F$26</f>
        <v>1028.86046816</v>
      </c>
      <c r="H59" s="36">
        <f>SUMIFS(СВЦЭМ!$D$33:$D$776,СВЦЭМ!$A$33:$A$776,$A59,СВЦЭМ!$B$33:$B$776,H$47)+'СЕТ СН'!$F$14+СВЦЭМ!$D$10+'СЕТ СН'!$F$6-'СЕТ СН'!$F$26</f>
        <v>1043.53676346</v>
      </c>
      <c r="I59" s="36">
        <f>SUMIFS(СВЦЭМ!$D$33:$D$776,СВЦЭМ!$A$33:$A$776,$A59,СВЦЭМ!$B$33:$B$776,I$47)+'СЕТ СН'!$F$14+СВЦЭМ!$D$10+'СЕТ СН'!$F$6-'СЕТ СН'!$F$26</f>
        <v>1019.60531743</v>
      </c>
      <c r="J59" s="36">
        <f>SUMIFS(СВЦЭМ!$D$33:$D$776,СВЦЭМ!$A$33:$A$776,$A59,СВЦЭМ!$B$33:$B$776,J$47)+'СЕТ СН'!$F$14+СВЦЭМ!$D$10+'СЕТ СН'!$F$6-'СЕТ СН'!$F$26</f>
        <v>958.28566991000002</v>
      </c>
      <c r="K59" s="36">
        <f>SUMIFS(СВЦЭМ!$D$33:$D$776,СВЦЭМ!$A$33:$A$776,$A59,СВЦЭМ!$B$33:$B$776,K$47)+'СЕТ СН'!$F$14+СВЦЭМ!$D$10+'СЕТ СН'!$F$6-'СЕТ СН'!$F$26</f>
        <v>847.24523613000008</v>
      </c>
      <c r="L59" s="36">
        <f>SUMIFS(СВЦЭМ!$D$33:$D$776,СВЦЭМ!$A$33:$A$776,$A59,СВЦЭМ!$B$33:$B$776,L$47)+'СЕТ СН'!$F$14+СВЦЭМ!$D$10+'СЕТ СН'!$F$6-'СЕТ СН'!$F$26</f>
        <v>781.02575414</v>
      </c>
      <c r="M59" s="36">
        <f>SUMIFS(СВЦЭМ!$D$33:$D$776,СВЦЭМ!$A$33:$A$776,$A59,СВЦЭМ!$B$33:$B$776,M$47)+'СЕТ СН'!$F$14+СВЦЭМ!$D$10+'СЕТ СН'!$F$6-'СЕТ СН'!$F$26</f>
        <v>776.23714376000009</v>
      </c>
      <c r="N59" s="36">
        <f>SUMIFS(СВЦЭМ!$D$33:$D$776,СВЦЭМ!$A$33:$A$776,$A59,СВЦЭМ!$B$33:$B$776,N$47)+'СЕТ СН'!$F$14+СВЦЭМ!$D$10+'СЕТ СН'!$F$6-'СЕТ СН'!$F$26</f>
        <v>800.00572648000002</v>
      </c>
      <c r="O59" s="36">
        <f>SUMIFS(СВЦЭМ!$D$33:$D$776,СВЦЭМ!$A$33:$A$776,$A59,СВЦЭМ!$B$33:$B$776,O$47)+'СЕТ СН'!$F$14+СВЦЭМ!$D$10+'СЕТ СН'!$F$6-'СЕТ СН'!$F$26</f>
        <v>810.94986784000002</v>
      </c>
      <c r="P59" s="36">
        <f>SUMIFS(СВЦЭМ!$D$33:$D$776,СВЦЭМ!$A$33:$A$776,$A59,СВЦЭМ!$B$33:$B$776,P$47)+'СЕТ СН'!$F$14+СВЦЭМ!$D$10+'СЕТ СН'!$F$6-'СЕТ СН'!$F$26</f>
        <v>814.97223224000004</v>
      </c>
      <c r="Q59" s="36">
        <f>SUMIFS(СВЦЭМ!$D$33:$D$776,СВЦЭМ!$A$33:$A$776,$A59,СВЦЭМ!$B$33:$B$776,Q$47)+'СЕТ СН'!$F$14+СВЦЭМ!$D$10+'СЕТ СН'!$F$6-'СЕТ СН'!$F$26</f>
        <v>801.65866185000004</v>
      </c>
      <c r="R59" s="36">
        <f>SUMIFS(СВЦЭМ!$D$33:$D$776,СВЦЭМ!$A$33:$A$776,$A59,СВЦЭМ!$B$33:$B$776,R$47)+'СЕТ СН'!$F$14+СВЦЭМ!$D$10+'СЕТ СН'!$F$6-'СЕТ СН'!$F$26</f>
        <v>797.28569774000005</v>
      </c>
      <c r="S59" s="36">
        <f>SUMIFS(СВЦЭМ!$D$33:$D$776,СВЦЭМ!$A$33:$A$776,$A59,СВЦЭМ!$B$33:$B$776,S$47)+'СЕТ СН'!$F$14+СВЦЭМ!$D$10+'СЕТ СН'!$F$6-'СЕТ СН'!$F$26</f>
        <v>801.69799698000008</v>
      </c>
      <c r="T59" s="36">
        <f>SUMIFS(СВЦЭМ!$D$33:$D$776,СВЦЭМ!$A$33:$A$776,$A59,СВЦЭМ!$B$33:$B$776,T$47)+'СЕТ СН'!$F$14+СВЦЭМ!$D$10+'СЕТ СН'!$F$6-'СЕТ СН'!$F$26</f>
        <v>812.79639334000001</v>
      </c>
      <c r="U59" s="36">
        <f>SUMIFS(СВЦЭМ!$D$33:$D$776,СВЦЭМ!$A$33:$A$776,$A59,СВЦЭМ!$B$33:$B$776,U$47)+'СЕТ СН'!$F$14+СВЦЭМ!$D$10+'СЕТ СН'!$F$6-'СЕТ СН'!$F$26</f>
        <v>804.24830079000003</v>
      </c>
      <c r="V59" s="36">
        <f>SUMIFS(СВЦЭМ!$D$33:$D$776,СВЦЭМ!$A$33:$A$776,$A59,СВЦЭМ!$B$33:$B$776,V$47)+'СЕТ СН'!$F$14+СВЦЭМ!$D$10+'СЕТ СН'!$F$6-'СЕТ СН'!$F$26</f>
        <v>786.92756931000008</v>
      </c>
      <c r="W59" s="36">
        <f>SUMIFS(СВЦЭМ!$D$33:$D$776,СВЦЭМ!$A$33:$A$776,$A59,СВЦЭМ!$B$33:$B$776,W$47)+'СЕТ СН'!$F$14+СВЦЭМ!$D$10+'СЕТ СН'!$F$6-'СЕТ СН'!$F$26</f>
        <v>773.79966235000006</v>
      </c>
      <c r="X59" s="36">
        <f>SUMIFS(СВЦЭМ!$D$33:$D$776,СВЦЭМ!$A$33:$A$776,$A59,СВЦЭМ!$B$33:$B$776,X$47)+'СЕТ СН'!$F$14+СВЦЭМ!$D$10+'СЕТ СН'!$F$6-'СЕТ СН'!$F$26</f>
        <v>810.92593923000004</v>
      </c>
      <c r="Y59" s="36">
        <f>SUMIFS(СВЦЭМ!$D$33:$D$776,СВЦЭМ!$A$33:$A$776,$A59,СВЦЭМ!$B$33:$B$776,Y$47)+'СЕТ СН'!$F$14+СВЦЭМ!$D$10+'СЕТ СН'!$F$6-'СЕТ СН'!$F$26</f>
        <v>916.19328745000007</v>
      </c>
    </row>
    <row r="60" spans="1:25" ht="15.75" x14ac:dyDescent="0.2">
      <c r="A60" s="35">
        <f t="shared" si="1"/>
        <v>43995</v>
      </c>
      <c r="B60" s="36">
        <f>SUMIFS(СВЦЭМ!$D$33:$D$776,СВЦЭМ!$A$33:$A$776,$A60,СВЦЭМ!$B$33:$B$776,B$47)+'СЕТ СН'!$F$14+СВЦЭМ!$D$10+'СЕТ СН'!$F$6-'СЕТ СН'!$F$26</f>
        <v>949.62260823000008</v>
      </c>
      <c r="C60" s="36">
        <f>SUMIFS(СВЦЭМ!$D$33:$D$776,СВЦЭМ!$A$33:$A$776,$A60,СВЦЭМ!$B$33:$B$776,C$47)+'СЕТ СН'!$F$14+СВЦЭМ!$D$10+'СЕТ СН'!$F$6-'СЕТ СН'!$F$26</f>
        <v>973.64890563000006</v>
      </c>
      <c r="D60" s="36">
        <f>SUMIFS(СВЦЭМ!$D$33:$D$776,СВЦЭМ!$A$33:$A$776,$A60,СВЦЭМ!$B$33:$B$776,D$47)+'СЕТ СН'!$F$14+СВЦЭМ!$D$10+'СЕТ СН'!$F$6-'СЕТ СН'!$F$26</f>
        <v>998.37213641000005</v>
      </c>
      <c r="E60" s="36">
        <f>SUMIFS(СВЦЭМ!$D$33:$D$776,СВЦЭМ!$A$33:$A$776,$A60,СВЦЭМ!$B$33:$B$776,E$47)+'СЕТ СН'!$F$14+СВЦЭМ!$D$10+'СЕТ СН'!$F$6-'СЕТ СН'!$F$26</f>
        <v>1015.5745787400001</v>
      </c>
      <c r="F60" s="36">
        <f>SUMIFS(СВЦЭМ!$D$33:$D$776,СВЦЭМ!$A$33:$A$776,$A60,СВЦЭМ!$B$33:$B$776,F$47)+'СЕТ СН'!$F$14+СВЦЭМ!$D$10+'СЕТ СН'!$F$6-'СЕТ СН'!$F$26</f>
        <v>1015.7847953500001</v>
      </c>
      <c r="G60" s="36">
        <f>SUMIFS(СВЦЭМ!$D$33:$D$776,СВЦЭМ!$A$33:$A$776,$A60,СВЦЭМ!$B$33:$B$776,G$47)+'СЕТ СН'!$F$14+СВЦЭМ!$D$10+'СЕТ СН'!$F$6-'СЕТ СН'!$F$26</f>
        <v>1007.2568071700001</v>
      </c>
      <c r="H60" s="36">
        <f>SUMIFS(СВЦЭМ!$D$33:$D$776,СВЦЭМ!$A$33:$A$776,$A60,СВЦЭМ!$B$33:$B$776,H$47)+'СЕТ СН'!$F$14+СВЦЭМ!$D$10+'СЕТ СН'!$F$6-'СЕТ СН'!$F$26</f>
        <v>995.8462901800001</v>
      </c>
      <c r="I60" s="36">
        <f>SUMIFS(СВЦЭМ!$D$33:$D$776,СВЦЭМ!$A$33:$A$776,$A60,СВЦЭМ!$B$33:$B$776,I$47)+'СЕТ СН'!$F$14+СВЦЭМ!$D$10+'СЕТ СН'!$F$6-'СЕТ СН'!$F$26</f>
        <v>963.46685292000006</v>
      </c>
      <c r="J60" s="36">
        <f>SUMIFS(СВЦЭМ!$D$33:$D$776,СВЦЭМ!$A$33:$A$776,$A60,СВЦЭМ!$B$33:$B$776,J$47)+'СЕТ СН'!$F$14+СВЦЭМ!$D$10+'СЕТ СН'!$F$6-'СЕТ СН'!$F$26</f>
        <v>910.45250581000005</v>
      </c>
      <c r="K60" s="36">
        <f>SUMIFS(СВЦЭМ!$D$33:$D$776,СВЦЭМ!$A$33:$A$776,$A60,СВЦЭМ!$B$33:$B$776,K$47)+'СЕТ СН'!$F$14+СВЦЭМ!$D$10+'СЕТ СН'!$F$6-'СЕТ СН'!$F$26</f>
        <v>837.16210659000001</v>
      </c>
      <c r="L60" s="36">
        <f>SUMIFS(СВЦЭМ!$D$33:$D$776,СВЦЭМ!$A$33:$A$776,$A60,СВЦЭМ!$B$33:$B$776,L$47)+'СЕТ СН'!$F$14+СВЦЭМ!$D$10+'СЕТ СН'!$F$6-'СЕТ СН'!$F$26</f>
        <v>777.28105932000005</v>
      </c>
      <c r="M60" s="36">
        <f>SUMIFS(СВЦЭМ!$D$33:$D$776,СВЦЭМ!$A$33:$A$776,$A60,СВЦЭМ!$B$33:$B$776,M$47)+'СЕТ СН'!$F$14+СВЦЭМ!$D$10+'СЕТ СН'!$F$6-'СЕТ СН'!$F$26</f>
        <v>780.76851039000007</v>
      </c>
      <c r="N60" s="36">
        <f>SUMIFS(СВЦЭМ!$D$33:$D$776,СВЦЭМ!$A$33:$A$776,$A60,СВЦЭМ!$B$33:$B$776,N$47)+'СЕТ СН'!$F$14+СВЦЭМ!$D$10+'СЕТ СН'!$F$6-'СЕТ СН'!$F$26</f>
        <v>785.7240443500001</v>
      </c>
      <c r="O60" s="36">
        <f>SUMIFS(СВЦЭМ!$D$33:$D$776,СВЦЭМ!$A$33:$A$776,$A60,СВЦЭМ!$B$33:$B$776,O$47)+'СЕТ СН'!$F$14+СВЦЭМ!$D$10+'СЕТ СН'!$F$6-'СЕТ СН'!$F$26</f>
        <v>793.20471802000009</v>
      </c>
      <c r="P60" s="36">
        <f>SUMIFS(СВЦЭМ!$D$33:$D$776,СВЦЭМ!$A$33:$A$776,$A60,СВЦЭМ!$B$33:$B$776,P$47)+'СЕТ СН'!$F$14+СВЦЭМ!$D$10+'СЕТ СН'!$F$6-'СЕТ СН'!$F$26</f>
        <v>799.13745868000001</v>
      </c>
      <c r="Q60" s="36">
        <f>SUMIFS(СВЦЭМ!$D$33:$D$776,СВЦЭМ!$A$33:$A$776,$A60,СВЦЭМ!$B$33:$B$776,Q$47)+'СЕТ СН'!$F$14+СВЦЭМ!$D$10+'СЕТ СН'!$F$6-'СЕТ СН'!$F$26</f>
        <v>784.55722524000009</v>
      </c>
      <c r="R60" s="36">
        <f>SUMIFS(СВЦЭМ!$D$33:$D$776,СВЦЭМ!$A$33:$A$776,$A60,СВЦЭМ!$B$33:$B$776,R$47)+'СЕТ СН'!$F$14+СВЦЭМ!$D$10+'СЕТ СН'!$F$6-'СЕТ СН'!$F$26</f>
        <v>781.66566517000001</v>
      </c>
      <c r="S60" s="36">
        <f>SUMIFS(СВЦЭМ!$D$33:$D$776,СВЦЭМ!$A$33:$A$776,$A60,СВЦЭМ!$B$33:$B$776,S$47)+'СЕТ СН'!$F$14+СВЦЭМ!$D$10+'СЕТ СН'!$F$6-'СЕТ СН'!$F$26</f>
        <v>789.53828556000008</v>
      </c>
      <c r="T60" s="36">
        <f>SUMIFS(СВЦЭМ!$D$33:$D$776,СВЦЭМ!$A$33:$A$776,$A60,СВЦЭМ!$B$33:$B$776,T$47)+'СЕТ СН'!$F$14+СВЦЭМ!$D$10+'СЕТ СН'!$F$6-'СЕТ СН'!$F$26</f>
        <v>796.82256598000004</v>
      </c>
      <c r="U60" s="36">
        <f>SUMIFS(СВЦЭМ!$D$33:$D$776,СВЦЭМ!$A$33:$A$776,$A60,СВЦЭМ!$B$33:$B$776,U$47)+'СЕТ СН'!$F$14+СВЦЭМ!$D$10+'СЕТ СН'!$F$6-'СЕТ СН'!$F$26</f>
        <v>791.65572175000011</v>
      </c>
      <c r="V60" s="36">
        <f>SUMIFS(СВЦЭМ!$D$33:$D$776,СВЦЭМ!$A$33:$A$776,$A60,СВЦЭМ!$B$33:$B$776,V$47)+'СЕТ СН'!$F$14+СВЦЭМ!$D$10+'СЕТ СН'!$F$6-'СЕТ СН'!$F$26</f>
        <v>788.7874409100001</v>
      </c>
      <c r="W60" s="36">
        <f>SUMIFS(СВЦЭМ!$D$33:$D$776,СВЦЭМ!$A$33:$A$776,$A60,СВЦЭМ!$B$33:$B$776,W$47)+'СЕТ СН'!$F$14+СВЦЭМ!$D$10+'СЕТ СН'!$F$6-'СЕТ СН'!$F$26</f>
        <v>774.60325599000009</v>
      </c>
      <c r="X60" s="36">
        <f>SUMIFS(СВЦЭМ!$D$33:$D$776,СВЦЭМ!$A$33:$A$776,$A60,СВЦЭМ!$B$33:$B$776,X$47)+'СЕТ СН'!$F$14+СВЦЭМ!$D$10+'СЕТ СН'!$F$6-'СЕТ СН'!$F$26</f>
        <v>795.93120076000002</v>
      </c>
      <c r="Y60" s="36">
        <f>SUMIFS(СВЦЭМ!$D$33:$D$776,СВЦЭМ!$A$33:$A$776,$A60,СВЦЭМ!$B$33:$B$776,Y$47)+'СЕТ СН'!$F$14+СВЦЭМ!$D$10+'СЕТ СН'!$F$6-'СЕТ СН'!$F$26</f>
        <v>887.00707194000006</v>
      </c>
    </row>
    <row r="61" spans="1:25" ht="15.75" x14ac:dyDescent="0.2">
      <c r="A61" s="35">
        <f t="shared" si="1"/>
        <v>43996</v>
      </c>
      <c r="B61" s="36">
        <f>SUMIFS(СВЦЭМ!$D$33:$D$776,СВЦЭМ!$A$33:$A$776,$A61,СВЦЭМ!$B$33:$B$776,B$47)+'СЕТ СН'!$F$14+СВЦЭМ!$D$10+'СЕТ СН'!$F$6-'СЕТ СН'!$F$26</f>
        <v>996.14122097000006</v>
      </c>
      <c r="C61" s="36">
        <f>SUMIFS(СВЦЭМ!$D$33:$D$776,СВЦЭМ!$A$33:$A$776,$A61,СВЦЭМ!$B$33:$B$776,C$47)+'СЕТ СН'!$F$14+СВЦЭМ!$D$10+'СЕТ СН'!$F$6-'СЕТ СН'!$F$26</f>
        <v>1023.9104102000001</v>
      </c>
      <c r="D61" s="36">
        <f>SUMIFS(СВЦЭМ!$D$33:$D$776,СВЦЭМ!$A$33:$A$776,$A61,СВЦЭМ!$B$33:$B$776,D$47)+'СЕТ СН'!$F$14+СВЦЭМ!$D$10+'СЕТ СН'!$F$6-'СЕТ СН'!$F$26</f>
        <v>1008.19898276</v>
      </c>
      <c r="E61" s="36">
        <f>SUMIFS(СВЦЭМ!$D$33:$D$776,СВЦЭМ!$A$33:$A$776,$A61,СВЦЭМ!$B$33:$B$776,E$47)+'СЕТ СН'!$F$14+СВЦЭМ!$D$10+'СЕТ СН'!$F$6-'СЕТ СН'!$F$26</f>
        <v>999.75336196000001</v>
      </c>
      <c r="F61" s="36">
        <f>SUMIFS(СВЦЭМ!$D$33:$D$776,СВЦЭМ!$A$33:$A$776,$A61,СВЦЭМ!$B$33:$B$776,F$47)+'СЕТ СН'!$F$14+СВЦЭМ!$D$10+'СЕТ СН'!$F$6-'СЕТ СН'!$F$26</f>
        <v>992.65269524000007</v>
      </c>
      <c r="G61" s="36">
        <f>SUMIFS(СВЦЭМ!$D$33:$D$776,СВЦЭМ!$A$33:$A$776,$A61,СВЦЭМ!$B$33:$B$776,G$47)+'СЕТ СН'!$F$14+СВЦЭМ!$D$10+'СЕТ СН'!$F$6-'СЕТ СН'!$F$26</f>
        <v>1002.94250379</v>
      </c>
      <c r="H61" s="36">
        <f>SUMIFS(СВЦЭМ!$D$33:$D$776,СВЦЭМ!$A$33:$A$776,$A61,СВЦЭМ!$B$33:$B$776,H$47)+'СЕТ СН'!$F$14+СВЦЭМ!$D$10+'СЕТ СН'!$F$6-'СЕТ СН'!$F$26</f>
        <v>996.45573371</v>
      </c>
      <c r="I61" s="36">
        <f>SUMIFS(СВЦЭМ!$D$33:$D$776,СВЦЭМ!$A$33:$A$776,$A61,СВЦЭМ!$B$33:$B$776,I$47)+'СЕТ СН'!$F$14+СВЦЭМ!$D$10+'СЕТ СН'!$F$6-'СЕТ СН'!$F$26</f>
        <v>1014.6152371300001</v>
      </c>
      <c r="J61" s="36">
        <f>SUMIFS(СВЦЭМ!$D$33:$D$776,СВЦЭМ!$A$33:$A$776,$A61,СВЦЭМ!$B$33:$B$776,J$47)+'СЕТ СН'!$F$14+СВЦЭМ!$D$10+'СЕТ СН'!$F$6-'СЕТ СН'!$F$26</f>
        <v>954.65570374000004</v>
      </c>
      <c r="K61" s="36">
        <f>SUMIFS(СВЦЭМ!$D$33:$D$776,СВЦЭМ!$A$33:$A$776,$A61,СВЦЭМ!$B$33:$B$776,K$47)+'СЕТ СН'!$F$14+СВЦЭМ!$D$10+'СЕТ СН'!$F$6-'СЕТ СН'!$F$26</f>
        <v>832.71000488000004</v>
      </c>
      <c r="L61" s="36">
        <f>SUMIFS(СВЦЭМ!$D$33:$D$776,СВЦЭМ!$A$33:$A$776,$A61,СВЦЭМ!$B$33:$B$776,L$47)+'СЕТ СН'!$F$14+СВЦЭМ!$D$10+'СЕТ СН'!$F$6-'СЕТ СН'!$F$26</f>
        <v>756.10523799000009</v>
      </c>
      <c r="M61" s="36">
        <f>SUMIFS(СВЦЭМ!$D$33:$D$776,СВЦЭМ!$A$33:$A$776,$A61,СВЦЭМ!$B$33:$B$776,M$47)+'СЕТ СН'!$F$14+СВЦЭМ!$D$10+'СЕТ СН'!$F$6-'СЕТ СН'!$F$26</f>
        <v>754.53449959000011</v>
      </c>
      <c r="N61" s="36">
        <f>SUMIFS(СВЦЭМ!$D$33:$D$776,СВЦЭМ!$A$33:$A$776,$A61,СВЦЭМ!$B$33:$B$776,N$47)+'СЕТ СН'!$F$14+СВЦЭМ!$D$10+'СЕТ СН'!$F$6-'СЕТ СН'!$F$26</f>
        <v>762.46442888000001</v>
      </c>
      <c r="O61" s="36">
        <f>SUMIFS(СВЦЭМ!$D$33:$D$776,СВЦЭМ!$A$33:$A$776,$A61,СВЦЭМ!$B$33:$B$776,O$47)+'СЕТ СН'!$F$14+СВЦЭМ!$D$10+'СЕТ СН'!$F$6-'СЕТ СН'!$F$26</f>
        <v>760.00139342000011</v>
      </c>
      <c r="P61" s="36">
        <f>SUMIFS(СВЦЭМ!$D$33:$D$776,СВЦЭМ!$A$33:$A$776,$A61,СВЦЭМ!$B$33:$B$776,P$47)+'СЕТ СН'!$F$14+СВЦЭМ!$D$10+'СЕТ СН'!$F$6-'СЕТ СН'!$F$26</f>
        <v>757.9499629500001</v>
      </c>
      <c r="Q61" s="36">
        <f>SUMIFS(СВЦЭМ!$D$33:$D$776,СВЦЭМ!$A$33:$A$776,$A61,СВЦЭМ!$B$33:$B$776,Q$47)+'СЕТ СН'!$F$14+СВЦЭМ!$D$10+'СЕТ СН'!$F$6-'СЕТ СН'!$F$26</f>
        <v>743.94949996000003</v>
      </c>
      <c r="R61" s="36">
        <f>SUMIFS(СВЦЭМ!$D$33:$D$776,СВЦЭМ!$A$33:$A$776,$A61,СВЦЭМ!$B$33:$B$776,R$47)+'СЕТ СН'!$F$14+СВЦЭМ!$D$10+'СЕТ СН'!$F$6-'СЕТ СН'!$F$26</f>
        <v>736.98349969000003</v>
      </c>
      <c r="S61" s="36">
        <f>SUMIFS(СВЦЭМ!$D$33:$D$776,СВЦЭМ!$A$33:$A$776,$A61,СВЦЭМ!$B$33:$B$776,S$47)+'СЕТ СН'!$F$14+СВЦЭМ!$D$10+'СЕТ СН'!$F$6-'СЕТ СН'!$F$26</f>
        <v>748.40510017000008</v>
      </c>
      <c r="T61" s="36">
        <f>SUMIFS(СВЦЭМ!$D$33:$D$776,СВЦЭМ!$A$33:$A$776,$A61,СВЦЭМ!$B$33:$B$776,T$47)+'СЕТ СН'!$F$14+СВЦЭМ!$D$10+'СЕТ СН'!$F$6-'СЕТ СН'!$F$26</f>
        <v>739.75714563000008</v>
      </c>
      <c r="U61" s="36">
        <f>SUMIFS(СВЦЭМ!$D$33:$D$776,СВЦЭМ!$A$33:$A$776,$A61,СВЦЭМ!$B$33:$B$776,U$47)+'СЕТ СН'!$F$14+СВЦЭМ!$D$10+'СЕТ СН'!$F$6-'СЕТ СН'!$F$26</f>
        <v>727.44388478000008</v>
      </c>
      <c r="V61" s="36">
        <f>SUMIFS(СВЦЭМ!$D$33:$D$776,СВЦЭМ!$A$33:$A$776,$A61,СВЦЭМ!$B$33:$B$776,V$47)+'СЕТ СН'!$F$14+СВЦЭМ!$D$10+'СЕТ СН'!$F$6-'СЕТ СН'!$F$26</f>
        <v>711.80778583000006</v>
      </c>
      <c r="W61" s="36">
        <f>SUMIFS(СВЦЭМ!$D$33:$D$776,СВЦЭМ!$A$33:$A$776,$A61,СВЦЭМ!$B$33:$B$776,W$47)+'СЕТ СН'!$F$14+СВЦЭМ!$D$10+'СЕТ СН'!$F$6-'СЕТ СН'!$F$26</f>
        <v>708.24054357000011</v>
      </c>
      <c r="X61" s="36">
        <f>SUMIFS(СВЦЭМ!$D$33:$D$776,СВЦЭМ!$A$33:$A$776,$A61,СВЦЭМ!$B$33:$B$776,X$47)+'СЕТ СН'!$F$14+СВЦЭМ!$D$10+'СЕТ СН'!$F$6-'СЕТ СН'!$F$26</f>
        <v>756.94248335000009</v>
      </c>
      <c r="Y61" s="36">
        <f>SUMIFS(СВЦЭМ!$D$33:$D$776,СВЦЭМ!$A$33:$A$776,$A61,СВЦЭМ!$B$33:$B$776,Y$47)+'СЕТ СН'!$F$14+СВЦЭМ!$D$10+'СЕТ СН'!$F$6-'СЕТ СН'!$F$26</f>
        <v>877.71829608000007</v>
      </c>
    </row>
    <row r="62" spans="1:25" ht="15.75" x14ac:dyDescent="0.2">
      <c r="A62" s="35">
        <f t="shared" si="1"/>
        <v>43997</v>
      </c>
      <c r="B62" s="36">
        <f>SUMIFS(СВЦЭМ!$D$33:$D$776,СВЦЭМ!$A$33:$A$776,$A62,СВЦЭМ!$B$33:$B$776,B$47)+'СЕТ СН'!$F$14+СВЦЭМ!$D$10+'СЕТ СН'!$F$6-'СЕТ СН'!$F$26</f>
        <v>953.25352441000007</v>
      </c>
      <c r="C62" s="36">
        <f>SUMIFS(СВЦЭМ!$D$33:$D$776,СВЦЭМ!$A$33:$A$776,$A62,СВЦЭМ!$B$33:$B$776,C$47)+'СЕТ СН'!$F$14+СВЦЭМ!$D$10+'СЕТ СН'!$F$6-'СЕТ СН'!$F$26</f>
        <v>989.09559545000002</v>
      </c>
      <c r="D62" s="36">
        <f>SUMIFS(СВЦЭМ!$D$33:$D$776,СВЦЭМ!$A$33:$A$776,$A62,СВЦЭМ!$B$33:$B$776,D$47)+'СЕТ СН'!$F$14+СВЦЭМ!$D$10+'СЕТ СН'!$F$6-'СЕТ СН'!$F$26</f>
        <v>1014.60969635</v>
      </c>
      <c r="E62" s="36">
        <f>SUMIFS(СВЦЭМ!$D$33:$D$776,СВЦЭМ!$A$33:$A$776,$A62,СВЦЭМ!$B$33:$B$776,E$47)+'СЕТ СН'!$F$14+СВЦЭМ!$D$10+'СЕТ СН'!$F$6-'СЕТ СН'!$F$26</f>
        <v>1018.40330597</v>
      </c>
      <c r="F62" s="36">
        <f>SUMIFS(СВЦЭМ!$D$33:$D$776,СВЦЭМ!$A$33:$A$776,$A62,СВЦЭМ!$B$33:$B$776,F$47)+'СЕТ СН'!$F$14+СВЦЭМ!$D$10+'СЕТ СН'!$F$6-'СЕТ СН'!$F$26</f>
        <v>1009.7406809500001</v>
      </c>
      <c r="G62" s="36">
        <f>SUMIFS(СВЦЭМ!$D$33:$D$776,СВЦЭМ!$A$33:$A$776,$A62,СВЦЭМ!$B$33:$B$776,G$47)+'СЕТ СН'!$F$14+СВЦЭМ!$D$10+'СЕТ СН'!$F$6-'СЕТ СН'!$F$26</f>
        <v>1020.7820641100001</v>
      </c>
      <c r="H62" s="36">
        <f>SUMIFS(СВЦЭМ!$D$33:$D$776,СВЦЭМ!$A$33:$A$776,$A62,СВЦЭМ!$B$33:$B$776,H$47)+'СЕТ СН'!$F$14+СВЦЭМ!$D$10+'СЕТ СН'!$F$6-'СЕТ СН'!$F$26</f>
        <v>997.73713009000005</v>
      </c>
      <c r="I62" s="36">
        <f>SUMIFS(СВЦЭМ!$D$33:$D$776,СВЦЭМ!$A$33:$A$776,$A62,СВЦЭМ!$B$33:$B$776,I$47)+'СЕТ СН'!$F$14+СВЦЭМ!$D$10+'СЕТ СН'!$F$6-'СЕТ СН'!$F$26</f>
        <v>961.8246248800001</v>
      </c>
      <c r="J62" s="36">
        <f>SUMIFS(СВЦЭМ!$D$33:$D$776,СВЦЭМ!$A$33:$A$776,$A62,СВЦЭМ!$B$33:$B$776,J$47)+'СЕТ СН'!$F$14+СВЦЭМ!$D$10+'СЕТ СН'!$F$6-'СЕТ СН'!$F$26</f>
        <v>889.79675295000004</v>
      </c>
      <c r="K62" s="36">
        <f>SUMIFS(СВЦЭМ!$D$33:$D$776,СВЦЭМ!$A$33:$A$776,$A62,СВЦЭМ!$B$33:$B$776,K$47)+'СЕТ СН'!$F$14+СВЦЭМ!$D$10+'СЕТ СН'!$F$6-'СЕТ СН'!$F$26</f>
        <v>816.75512029000004</v>
      </c>
      <c r="L62" s="36">
        <f>SUMIFS(СВЦЭМ!$D$33:$D$776,СВЦЭМ!$A$33:$A$776,$A62,СВЦЭМ!$B$33:$B$776,L$47)+'СЕТ СН'!$F$14+СВЦЭМ!$D$10+'СЕТ СН'!$F$6-'СЕТ СН'!$F$26</f>
        <v>773.09253396000008</v>
      </c>
      <c r="M62" s="36">
        <f>SUMIFS(СВЦЭМ!$D$33:$D$776,СВЦЭМ!$A$33:$A$776,$A62,СВЦЭМ!$B$33:$B$776,M$47)+'СЕТ СН'!$F$14+СВЦЭМ!$D$10+'СЕТ СН'!$F$6-'СЕТ СН'!$F$26</f>
        <v>789.00453872000003</v>
      </c>
      <c r="N62" s="36">
        <f>SUMIFS(СВЦЭМ!$D$33:$D$776,СВЦЭМ!$A$33:$A$776,$A62,СВЦЭМ!$B$33:$B$776,N$47)+'СЕТ СН'!$F$14+СВЦЭМ!$D$10+'СЕТ СН'!$F$6-'СЕТ СН'!$F$26</f>
        <v>791.82732109000005</v>
      </c>
      <c r="O62" s="36">
        <f>SUMIFS(СВЦЭМ!$D$33:$D$776,СВЦЭМ!$A$33:$A$776,$A62,СВЦЭМ!$B$33:$B$776,O$47)+'СЕТ СН'!$F$14+СВЦЭМ!$D$10+'СЕТ СН'!$F$6-'СЕТ СН'!$F$26</f>
        <v>807.11634363000007</v>
      </c>
      <c r="P62" s="36">
        <f>SUMIFS(СВЦЭМ!$D$33:$D$776,СВЦЭМ!$A$33:$A$776,$A62,СВЦЭМ!$B$33:$B$776,P$47)+'СЕТ СН'!$F$14+СВЦЭМ!$D$10+'СЕТ СН'!$F$6-'СЕТ СН'!$F$26</f>
        <v>817.00617876000001</v>
      </c>
      <c r="Q62" s="36">
        <f>SUMIFS(СВЦЭМ!$D$33:$D$776,СВЦЭМ!$A$33:$A$776,$A62,СВЦЭМ!$B$33:$B$776,Q$47)+'СЕТ СН'!$F$14+СВЦЭМ!$D$10+'СЕТ СН'!$F$6-'СЕТ СН'!$F$26</f>
        <v>809.97216137000009</v>
      </c>
      <c r="R62" s="36">
        <f>SUMIFS(СВЦЭМ!$D$33:$D$776,СВЦЭМ!$A$33:$A$776,$A62,СВЦЭМ!$B$33:$B$776,R$47)+'СЕТ СН'!$F$14+СВЦЭМ!$D$10+'СЕТ СН'!$F$6-'СЕТ СН'!$F$26</f>
        <v>808.87325293000004</v>
      </c>
      <c r="S62" s="36">
        <f>SUMIFS(СВЦЭМ!$D$33:$D$776,СВЦЭМ!$A$33:$A$776,$A62,СВЦЭМ!$B$33:$B$776,S$47)+'СЕТ СН'!$F$14+СВЦЭМ!$D$10+'СЕТ СН'!$F$6-'СЕТ СН'!$F$26</f>
        <v>806.51817860000006</v>
      </c>
      <c r="T62" s="36">
        <f>SUMIFS(СВЦЭМ!$D$33:$D$776,СВЦЭМ!$A$33:$A$776,$A62,СВЦЭМ!$B$33:$B$776,T$47)+'СЕТ СН'!$F$14+СВЦЭМ!$D$10+'СЕТ СН'!$F$6-'СЕТ СН'!$F$26</f>
        <v>805.14017764000005</v>
      </c>
      <c r="U62" s="36">
        <f>SUMIFS(СВЦЭМ!$D$33:$D$776,СВЦЭМ!$A$33:$A$776,$A62,СВЦЭМ!$B$33:$B$776,U$47)+'СЕТ СН'!$F$14+СВЦЭМ!$D$10+'СЕТ СН'!$F$6-'СЕТ СН'!$F$26</f>
        <v>797.89057849000005</v>
      </c>
      <c r="V62" s="36">
        <f>SUMIFS(СВЦЭМ!$D$33:$D$776,СВЦЭМ!$A$33:$A$776,$A62,СВЦЭМ!$B$33:$B$776,V$47)+'СЕТ СН'!$F$14+СВЦЭМ!$D$10+'СЕТ СН'!$F$6-'СЕТ СН'!$F$26</f>
        <v>779.34318861000008</v>
      </c>
      <c r="W62" s="36">
        <f>SUMIFS(СВЦЭМ!$D$33:$D$776,СВЦЭМ!$A$33:$A$776,$A62,СВЦЭМ!$B$33:$B$776,W$47)+'СЕТ СН'!$F$14+СВЦЭМ!$D$10+'СЕТ СН'!$F$6-'СЕТ СН'!$F$26</f>
        <v>755.9740320300001</v>
      </c>
      <c r="X62" s="36">
        <f>SUMIFS(СВЦЭМ!$D$33:$D$776,СВЦЭМ!$A$33:$A$776,$A62,СВЦЭМ!$B$33:$B$776,X$47)+'СЕТ СН'!$F$14+СВЦЭМ!$D$10+'СЕТ СН'!$F$6-'СЕТ СН'!$F$26</f>
        <v>781.16288338000004</v>
      </c>
      <c r="Y62" s="36">
        <f>SUMIFS(СВЦЭМ!$D$33:$D$776,СВЦЭМ!$A$33:$A$776,$A62,СВЦЭМ!$B$33:$B$776,Y$47)+'СЕТ СН'!$F$14+СВЦЭМ!$D$10+'СЕТ СН'!$F$6-'СЕТ СН'!$F$26</f>
        <v>883.35897542000009</v>
      </c>
    </row>
    <row r="63" spans="1:25" ht="15.75" x14ac:dyDescent="0.2">
      <c r="A63" s="35">
        <f t="shared" si="1"/>
        <v>43998</v>
      </c>
      <c r="B63" s="36">
        <f>SUMIFS(СВЦЭМ!$D$33:$D$776,СВЦЭМ!$A$33:$A$776,$A63,СВЦЭМ!$B$33:$B$776,B$47)+'СЕТ СН'!$F$14+СВЦЭМ!$D$10+'СЕТ СН'!$F$6-'СЕТ СН'!$F$26</f>
        <v>994.51083680000011</v>
      </c>
      <c r="C63" s="36">
        <f>SUMIFS(СВЦЭМ!$D$33:$D$776,СВЦЭМ!$A$33:$A$776,$A63,СВЦЭМ!$B$33:$B$776,C$47)+'СЕТ СН'!$F$14+СВЦЭМ!$D$10+'СЕТ СН'!$F$6-'СЕТ СН'!$F$26</f>
        <v>1028.7679977400001</v>
      </c>
      <c r="D63" s="36">
        <f>SUMIFS(СВЦЭМ!$D$33:$D$776,СВЦЭМ!$A$33:$A$776,$A63,СВЦЭМ!$B$33:$B$776,D$47)+'СЕТ СН'!$F$14+СВЦЭМ!$D$10+'СЕТ СН'!$F$6-'СЕТ СН'!$F$26</f>
        <v>1048.0169976100001</v>
      </c>
      <c r="E63" s="36">
        <f>SUMIFS(СВЦЭМ!$D$33:$D$776,СВЦЭМ!$A$33:$A$776,$A63,СВЦЭМ!$B$33:$B$776,E$47)+'СЕТ СН'!$F$14+СВЦЭМ!$D$10+'СЕТ СН'!$F$6-'СЕТ СН'!$F$26</f>
        <v>1040.42622366</v>
      </c>
      <c r="F63" s="36">
        <f>SUMIFS(СВЦЭМ!$D$33:$D$776,СВЦЭМ!$A$33:$A$776,$A63,СВЦЭМ!$B$33:$B$776,F$47)+'СЕТ СН'!$F$14+СВЦЭМ!$D$10+'СЕТ СН'!$F$6-'СЕТ СН'!$F$26</f>
        <v>1038.0287527600001</v>
      </c>
      <c r="G63" s="36">
        <f>SUMIFS(СВЦЭМ!$D$33:$D$776,СВЦЭМ!$A$33:$A$776,$A63,СВЦЭМ!$B$33:$B$776,G$47)+'СЕТ СН'!$F$14+СВЦЭМ!$D$10+'СЕТ СН'!$F$6-'СЕТ СН'!$F$26</f>
        <v>1046.1178067799999</v>
      </c>
      <c r="H63" s="36">
        <f>SUMIFS(СВЦЭМ!$D$33:$D$776,СВЦЭМ!$A$33:$A$776,$A63,СВЦЭМ!$B$33:$B$776,H$47)+'СЕТ СН'!$F$14+СВЦЭМ!$D$10+'СЕТ СН'!$F$6-'СЕТ СН'!$F$26</f>
        <v>1052.44558592</v>
      </c>
      <c r="I63" s="36">
        <f>SUMIFS(СВЦЭМ!$D$33:$D$776,СВЦЭМ!$A$33:$A$776,$A63,СВЦЭМ!$B$33:$B$776,I$47)+'СЕТ СН'!$F$14+СВЦЭМ!$D$10+'СЕТ СН'!$F$6-'СЕТ СН'!$F$26</f>
        <v>1004.4103321900001</v>
      </c>
      <c r="J63" s="36">
        <f>SUMIFS(СВЦЭМ!$D$33:$D$776,СВЦЭМ!$A$33:$A$776,$A63,СВЦЭМ!$B$33:$B$776,J$47)+'СЕТ СН'!$F$14+СВЦЭМ!$D$10+'СЕТ СН'!$F$6-'СЕТ СН'!$F$26</f>
        <v>942.87542829000006</v>
      </c>
      <c r="K63" s="36">
        <f>SUMIFS(СВЦЭМ!$D$33:$D$776,СВЦЭМ!$A$33:$A$776,$A63,СВЦЭМ!$B$33:$B$776,K$47)+'СЕТ СН'!$F$14+СВЦЭМ!$D$10+'СЕТ СН'!$F$6-'СЕТ СН'!$F$26</f>
        <v>855.92742592000002</v>
      </c>
      <c r="L63" s="36">
        <f>SUMIFS(СВЦЭМ!$D$33:$D$776,СВЦЭМ!$A$33:$A$776,$A63,СВЦЭМ!$B$33:$B$776,L$47)+'СЕТ СН'!$F$14+СВЦЭМ!$D$10+'СЕТ СН'!$F$6-'СЕТ СН'!$F$26</f>
        <v>803.62939396000002</v>
      </c>
      <c r="M63" s="36">
        <f>SUMIFS(СВЦЭМ!$D$33:$D$776,СВЦЭМ!$A$33:$A$776,$A63,СВЦЭМ!$B$33:$B$776,M$47)+'СЕТ СН'!$F$14+СВЦЭМ!$D$10+'СЕТ СН'!$F$6-'СЕТ СН'!$F$26</f>
        <v>802.00372478000008</v>
      </c>
      <c r="N63" s="36">
        <f>SUMIFS(СВЦЭМ!$D$33:$D$776,СВЦЭМ!$A$33:$A$776,$A63,СВЦЭМ!$B$33:$B$776,N$47)+'СЕТ СН'!$F$14+СВЦЭМ!$D$10+'СЕТ СН'!$F$6-'СЕТ СН'!$F$26</f>
        <v>806.10810905000005</v>
      </c>
      <c r="O63" s="36">
        <f>SUMIFS(СВЦЭМ!$D$33:$D$776,СВЦЭМ!$A$33:$A$776,$A63,СВЦЭМ!$B$33:$B$776,O$47)+'СЕТ СН'!$F$14+СВЦЭМ!$D$10+'СЕТ СН'!$F$6-'СЕТ СН'!$F$26</f>
        <v>816.15044166000007</v>
      </c>
      <c r="P63" s="36">
        <f>SUMIFS(СВЦЭМ!$D$33:$D$776,СВЦЭМ!$A$33:$A$776,$A63,СВЦЭМ!$B$33:$B$776,P$47)+'СЕТ СН'!$F$14+СВЦЭМ!$D$10+'СЕТ СН'!$F$6-'СЕТ СН'!$F$26</f>
        <v>813.83651739000004</v>
      </c>
      <c r="Q63" s="36">
        <f>SUMIFS(СВЦЭМ!$D$33:$D$776,СВЦЭМ!$A$33:$A$776,$A63,СВЦЭМ!$B$33:$B$776,Q$47)+'СЕТ СН'!$F$14+СВЦЭМ!$D$10+'СЕТ СН'!$F$6-'СЕТ СН'!$F$26</f>
        <v>818.95976587000007</v>
      </c>
      <c r="R63" s="36">
        <f>SUMIFS(СВЦЭМ!$D$33:$D$776,СВЦЭМ!$A$33:$A$776,$A63,СВЦЭМ!$B$33:$B$776,R$47)+'СЕТ СН'!$F$14+СВЦЭМ!$D$10+'СЕТ СН'!$F$6-'СЕТ СН'!$F$26</f>
        <v>816.87901364000004</v>
      </c>
      <c r="S63" s="36">
        <f>SUMIFS(СВЦЭМ!$D$33:$D$776,СВЦЭМ!$A$33:$A$776,$A63,СВЦЭМ!$B$33:$B$776,S$47)+'СЕТ СН'!$F$14+СВЦЭМ!$D$10+'СЕТ СН'!$F$6-'СЕТ СН'!$F$26</f>
        <v>817.98149688000001</v>
      </c>
      <c r="T63" s="36">
        <f>SUMIFS(СВЦЭМ!$D$33:$D$776,СВЦЭМ!$A$33:$A$776,$A63,СВЦЭМ!$B$33:$B$776,T$47)+'СЕТ СН'!$F$14+СВЦЭМ!$D$10+'СЕТ СН'!$F$6-'СЕТ СН'!$F$26</f>
        <v>812.23670964000007</v>
      </c>
      <c r="U63" s="36">
        <f>SUMIFS(СВЦЭМ!$D$33:$D$776,СВЦЭМ!$A$33:$A$776,$A63,СВЦЭМ!$B$33:$B$776,U$47)+'СЕТ СН'!$F$14+СВЦЭМ!$D$10+'СЕТ СН'!$F$6-'СЕТ СН'!$F$26</f>
        <v>802.94215840000004</v>
      </c>
      <c r="V63" s="36">
        <f>SUMIFS(СВЦЭМ!$D$33:$D$776,СВЦЭМ!$A$33:$A$776,$A63,СВЦЭМ!$B$33:$B$776,V$47)+'СЕТ СН'!$F$14+СВЦЭМ!$D$10+'СЕТ СН'!$F$6-'СЕТ СН'!$F$26</f>
        <v>762.18389607000006</v>
      </c>
      <c r="W63" s="36">
        <f>SUMIFS(СВЦЭМ!$D$33:$D$776,СВЦЭМ!$A$33:$A$776,$A63,СВЦЭМ!$B$33:$B$776,W$47)+'СЕТ СН'!$F$14+СВЦЭМ!$D$10+'СЕТ СН'!$F$6-'СЕТ СН'!$F$26</f>
        <v>763.22341201000006</v>
      </c>
      <c r="X63" s="36">
        <f>SUMIFS(СВЦЭМ!$D$33:$D$776,СВЦЭМ!$A$33:$A$776,$A63,СВЦЭМ!$B$33:$B$776,X$47)+'СЕТ СН'!$F$14+СВЦЭМ!$D$10+'СЕТ СН'!$F$6-'СЕТ СН'!$F$26</f>
        <v>821.49181275000001</v>
      </c>
      <c r="Y63" s="36">
        <f>SUMIFS(СВЦЭМ!$D$33:$D$776,СВЦЭМ!$A$33:$A$776,$A63,СВЦЭМ!$B$33:$B$776,Y$47)+'СЕТ СН'!$F$14+СВЦЭМ!$D$10+'СЕТ СН'!$F$6-'СЕТ СН'!$F$26</f>
        <v>900.61147924000011</v>
      </c>
    </row>
    <row r="64" spans="1:25" ht="15.75" x14ac:dyDescent="0.2">
      <c r="A64" s="35">
        <f t="shared" si="1"/>
        <v>43999</v>
      </c>
      <c r="B64" s="36">
        <f>SUMIFS(СВЦЭМ!$D$33:$D$776,СВЦЭМ!$A$33:$A$776,$A64,СВЦЭМ!$B$33:$B$776,B$47)+'СЕТ СН'!$F$14+СВЦЭМ!$D$10+'СЕТ СН'!$F$6-'СЕТ СН'!$F$26</f>
        <v>1028.92541867</v>
      </c>
      <c r="C64" s="36">
        <f>SUMIFS(СВЦЭМ!$D$33:$D$776,СВЦЭМ!$A$33:$A$776,$A64,СВЦЭМ!$B$33:$B$776,C$47)+'СЕТ СН'!$F$14+СВЦЭМ!$D$10+'СЕТ СН'!$F$6-'СЕТ СН'!$F$26</f>
        <v>1071.19123848</v>
      </c>
      <c r="D64" s="36">
        <f>SUMIFS(СВЦЭМ!$D$33:$D$776,СВЦЭМ!$A$33:$A$776,$A64,СВЦЭМ!$B$33:$B$776,D$47)+'СЕТ СН'!$F$14+СВЦЭМ!$D$10+'СЕТ СН'!$F$6-'СЕТ СН'!$F$26</f>
        <v>1048.87655915</v>
      </c>
      <c r="E64" s="36">
        <f>SUMIFS(СВЦЭМ!$D$33:$D$776,СВЦЭМ!$A$33:$A$776,$A64,СВЦЭМ!$B$33:$B$776,E$47)+'СЕТ СН'!$F$14+СВЦЭМ!$D$10+'СЕТ СН'!$F$6-'СЕТ СН'!$F$26</f>
        <v>1035.66436636</v>
      </c>
      <c r="F64" s="36">
        <f>SUMIFS(СВЦЭМ!$D$33:$D$776,СВЦЭМ!$A$33:$A$776,$A64,СВЦЭМ!$B$33:$B$776,F$47)+'СЕТ СН'!$F$14+СВЦЭМ!$D$10+'СЕТ СН'!$F$6-'СЕТ СН'!$F$26</f>
        <v>1028.95263783</v>
      </c>
      <c r="G64" s="36">
        <f>SUMIFS(СВЦЭМ!$D$33:$D$776,СВЦЭМ!$A$33:$A$776,$A64,СВЦЭМ!$B$33:$B$776,G$47)+'СЕТ СН'!$F$14+СВЦЭМ!$D$10+'СЕТ СН'!$F$6-'СЕТ СН'!$F$26</f>
        <v>1039.3658249699999</v>
      </c>
      <c r="H64" s="36">
        <f>SUMIFS(СВЦЭМ!$D$33:$D$776,СВЦЭМ!$A$33:$A$776,$A64,СВЦЭМ!$B$33:$B$776,H$47)+'СЕТ СН'!$F$14+СВЦЭМ!$D$10+'СЕТ СН'!$F$6-'СЕТ СН'!$F$26</f>
        <v>1072.2716515899999</v>
      </c>
      <c r="I64" s="36">
        <f>SUMIFS(СВЦЭМ!$D$33:$D$776,СВЦЭМ!$A$33:$A$776,$A64,СВЦЭМ!$B$33:$B$776,I$47)+'СЕТ СН'!$F$14+СВЦЭМ!$D$10+'СЕТ СН'!$F$6-'СЕТ СН'!$F$26</f>
        <v>1046.64911061</v>
      </c>
      <c r="J64" s="36">
        <f>SUMIFS(СВЦЭМ!$D$33:$D$776,СВЦЭМ!$A$33:$A$776,$A64,СВЦЭМ!$B$33:$B$776,J$47)+'СЕТ СН'!$F$14+СВЦЭМ!$D$10+'СЕТ СН'!$F$6-'СЕТ СН'!$F$26</f>
        <v>985.30312877000006</v>
      </c>
      <c r="K64" s="36">
        <f>SUMIFS(СВЦЭМ!$D$33:$D$776,СВЦЭМ!$A$33:$A$776,$A64,СВЦЭМ!$B$33:$B$776,K$47)+'СЕТ СН'!$F$14+СВЦЭМ!$D$10+'СЕТ СН'!$F$6-'СЕТ СН'!$F$26</f>
        <v>878.34676076000005</v>
      </c>
      <c r="L64" s="36">
        <f>SUMIFS(СВЦЭМ!$D$33:$D$776,СВЦЭМ!$A$33:$A$776,$A64,СВЦЭМ!$B$33:$B$776,L$47)+'СЕТ СН'!$F$14+СВЦЭМ!$D$10+'СЕТ СН'!$F$6-'СЕТ СН'!$F$26</f>
        <v>799.17298970000002</v>
      </c>
      <c r="M64" s="36">
        <f>SUMIFS(СВЦЭМ!$D$33:$D$776,СВЦЭМ!$A$33:$A$776,$A64,СВЦЭМ!$B$33:$B$776,M$47)+'СЕТ СН'!$F$14+СВЦЭМ!$D$10+'СЕТ СН'!$F$6-'СЕТ СН'!$F$26</f>
        <v>786.78496791000009</v>
      </c>
      <c r="N64" s="36">
        <f>SUMIFS(СВЦЭМ!$D$33:$D$776,СВЦЭМ!$A$33:$A$776,$A64,СВЦЭМ!$B$33:$B$776,N$47)+'СЕТ СН'!$F$14+СВЦЭМ!$D$10+'СЕТ СН'!$F$6-'СЕТ СН'!$F$26</f>
        <v>790.86360027000001</v>
      </c>
      <c r="O64" s="36">
        <f>SUMIFS(СВЦЭМ!$D$33:$D$776,СВЦЭМ!$A$33:$A$776,$A64,СВЦЭМ!$B$33:$B$776,O$47)+'СЕТ СН'!$F$14+СВЦЭМ!$D$10+'СЕТ СН'!$F$6-'СЕТ СН'!$F$26</f>
        <v>804.8186543700001</v>
      </c>
      <c r="P64" s="36">
        <f>SUMIFS(СВЦЭМ!$D$33:$D$776,СВЦЭМ!$A$33:$A$776,$A64,СВЦЭМ!$B$33:$B$776,P$47)+'СЕТ СН'!$F$14+СВЦЭМ!$D$10+'СЕТ СН'!$F$6-'СЕТ СН'!$F$26</f>
        <v>819.96181177000005</v>
      </c>
      <c r="Q64" s="36">
        <f>SUMIFS(СВЦЭМ!$D$33:$D$776,СВЦЭМ!$A$33:$A$776,$A64,СВЦЭМ!$B$33:$B$776,Q$47)+'СЕТ СН'!$F$14+СВЦЭМ!$D$10+'СЕТ СН'!$F$6-'СЕТ СН'!$F$26</f>
        <v>809.74266544000011</v>
      </c>
      <c r="R64" s="36">
        <f>SUMIFS(СВЦЭМ!$D$33:$D$776,СВЦЭМ!$A$33:$A$776,$A64,СВЦЭМ!$B$33:$B$776,R$47)+'СЕТ СН'!$F$14+СВЦЭМ!$D$10+'СЕТ СН'!$F$6-'СЕТ СН'!$F$26</f>
        <v>805.19279059000007</v>
      </c>
      <c r="S64" s="36">
        <f>SUMIFS(СВЦЭМ!$D$33:$D$776,СВЦЭМ!$A$33:$A$776,$A64,СВЦЭМ!$B$33:$B$776,S$47)+'СЕТ СН'!$F$14+СВЦЭМ!$D$10+'СЕТ СН'!$F$6-'СЕТ СН'!$F$26</f>
        <v>807.29338899000004</v>
      </c>
      <c r="T64" s="36">
        <f>SUMIFS(СВЦЭМ!$D$33:$D$776,СВЦЭМ!$A$33:$A$776,$A64,СВЦЭМ!$B$33:$B$776,T$47)+'СЕТ СН'!$F$14+СВЦЭМ!$D$10+'СЕТ СН'!$F$6-'СЕТ СН'!$F$26</f>
        <v>818.64853397000002</v>
      </c>
      <c r="U64" s="36">
        <f>SUMIFS(СВЦЭМ!$D$33:$D$776,СВЦЭМ!$A$33:$A$776,$A64,СВЦЭМ!$B$33:$B$776,U$47)+'СЕТ СН'!$F$14+СВЦЭМ!$D$10+'СЕТ СН'!$F$6-'СЕТ СН'!$F$26</f>
        <v>801.79238753000004</v>
      </c>
      <c r="V64" s="36">
        <f>SUMIFS(СВЦЭМ!$D$33:$D$776,СВЦЭМ!$A$33:$A$776,$A64,СВЦЭМ!$B$33:$B$776,V$47)+'СЕТ СН'!$F$14+СВЦЭМ!$D$10+'СЕТ СН'!$F$6-'СЕТ СН'!$F$26</f>
        <v>794.42311495000001</v>
      </c>
      <c r="W64" s="36">
        <f>SUMIFS(СВЦЭМ!$D$33:$D$776,СВЦЭМ!$A$33:$A$776,$A64,СВЦЭМ!$B$33:$B$776,W$47)+'СЕТ СН'!$F$14+СВЦЭМ!$D$10+'СЕТ СН'!$F$6-'СЕТ СН'!$F$26</f>
        <v>800.34778282000002</v>
      </c>
      <c r="X64" s="36">
        <f>SUMIFS(СВЦЭМ!$D$33:$D$776,СВЦЭМ!$A$33:$A$776,$A64,СВЦЭМ!$B$33:$B$776,X$47)+'СЕТ СН'!$F$14+СВЦЭМ!$D$10+'СЕТ СН'!$F$6-'СЕТ СН'!$F$26</f>
        <v>849.99336899000002</v>
      </c>
      <c r="Y64" s="36">
        <f>SUMIFS(СВЦЭМ!$D$33:$D$776,СВЦЭМ!$A$33:$A$776,$A64,СВЦЭМ!$B$33:$B$776,Y$47)+'СЕТ СН'!$F$14+СВЦЭМ!$D$10+'СЕТ СН'!$F$6-'СЕТ СН'!$F$26</f>
        <v>939.33491192000008</v>
      </c>
    </row>
    <row r="65" spans="1:25" ht="15.75" x14ac:dyDescent="0.2">
      <c r="A65" s="35">
        <f t="shared" si="1"/>
        <v>44000</v>
      </c>
      <c r="B65" s="36">
        <f>SUMIFS(СВЦЭМ!$D$33:$D$776,СВЦЭМ!$A$33:$A$776,$A65,СВЦЭМ!$B$33:$B$776,B$47)+'СЕТ СН'!$F$14+СВЦЭМ!$D$10+'СЕТ СН'!$F$6-'СЕТ СН'!$F$26</f>
        <v>904.22568790000003</v>
      </c>
      <c r="C65" s="36">
        <f>SUMIFS(СВЦЭМ!$D$33:$D$776,СВЦЭМ!$A$33:$A$776,$A65,СВЦЭМ!$B$33:$B$776,C$47)+'СЕТ СН'!$F$14+СВЦЭМ!$D$10+'СЕТ СН'!$F$6-'СЕТ СН'!$F$26</f>
        <v>879.97098591000008</v>
      </c>
      <c r="D65" s="36">
        <f>SUMIFS(СВЦЭМ!$D$33:$D$776,СВЦЭМ!$A$33:$A$776,$A65,СВЦЭМ!$B$33:$B$776,D$47)+'СЕТ СН'!$F$14+СВЦЭМ!$D$10+'СЕТ СН'!$F$6-'СЕТ СН'!$F$26</f>
        <v>910.22626551000008</v>
      </c>
      <c r="E65" s="36">
        <f>SUMIFS(СВЦЭМ!$D$33:$D$776,СВЦЭМ!$A$33:$A$776,$A65,СВЦЭМ!$B$33:$B$776,E$47)+'СЕТ СН'!$F$14+СВЦЭМ!$D$10+'СЕТ СН'!$F$6-'СЕТ СН'!$F$26</f>
        <v>923.80552446000002</v>
      </c>
      <c r="F65" s="36">
        <f>SUMIFS(СВЦЭМ!$D$33:$D$776,СВЦЭМ!$A$33:$A$776,$A65,СВЦЭМ!$B$33:$B$776,F$47)+'СЕТ СН'!$F$14+СВЦЭМ!$D$10+'СЕТ СН'!$F$6-'СЕТ СН'!$F$26</f>
        <v>922.5875182100001</v>
      </c>
      <c r="G65" s="36">
        <f>SUMIFS(СВЦЭМ!$D$33:$D$776,СВЦЭМ!$A$33:$A$776,$A65,СВЦЭМ!$B$33:$B$776,G$47)+'СЕТ СН'!$F$14+СВЦЭМ!$D$10+'СЕТ СН'!$F$6-'СЕТ СН'!$F$26</f>
        <v>1046.51865387</v>
      </c>
      <c r="H65" s="36">
        <f>SUMIFS(СВЦЭМ!$D$33:$D$776,СВЦЭМ!$A$33:$A$776,$A65,СВЦЭМ!$B$33:$B$776,H$47)+'СЕТ СН'!$F$14+СВЦЭМ!$D$10+'СЕТ СН'!$F$6-'СЕТ СН'!$F$26</f>
        <v>1003.60044727</v>
      </c>
      <c r="I65" s="36">
        <f>SUMIFS(СВЦЭМ!$D$33:$D$776,СВЦЭМ!$A$33:$A$776,$A65,СВЦЭМ!$B$33:$B$776,I$47)+'СЕТ СН'!$F$14+СВЦЭМ!$D$10+'СЕТ СН'!$F$6-'СЕТ СН'!$F$26</f>
        <v>997.06163032000006</v>
      </c>
      <c r="J65" s="36">
        <f>SUMIFS(СВЦЭМ!$D$33:$D$776,СВЦЭМ!$A$33:$A$776,$A65,СВЦЭМ!$B$33:$B$776,J$47)+'СЕТ СН'!$F$14+СВЦЭМ!$D$10+'СЕТ СН'!$F$6-'СЕТ СН'!$F$26</f>
        <v>1001.1278961900001</v>
      </c>
      <c r="K65" s="36">
        <f>SUMIFS(СВЦЭМ!$D$33:$D$776,СВЦЭМ!$A$33:$A$776,$A65,СВЦЭМ!$B$33:$B$776,K$47)+'СЕТ СН'!$F$14+СВЦЭМ!$D$10+'СЕТ СН'!$F$6-'СЕТ СН'!$F$26</f>
        <v>910.05678609000006</v>
      </c>
      <c r="L65" s="36">
        <f>SUMIFS(СВЦЭМ!$D$33:$D$776,СВЦЭМ!$A$33:$A$776,$A65,СВЦЭМ!$B$33:$B$776,L$47)+'СЕТ СН'!$F$14+СВЦЭМ!$D$10+'СЕТ СН'!$F$6-'СЕТ СН'!$F$26</f>
        <v>847.0467928700001</v>
      </c>
      <c r="M65" s="36">
        <f>SUMIFS(СВЦЭМ!$D$33:$D$776,СВЦЭМ!$A$33:$A$776,$A65,СВЦЭМ!$B$33:$B$776,M$47)+'СЕТ СН'!$F$14+СВЦЭМ!$D$10+'СЕТ СН'!$F$6-'СЕТ СН'!$F$26</f>
        <v>832.01909446000002</v>
      </c>
      <c r="N65" s="36">
        <f>SUMIFS(СВЦЭМ!$D$33:$D$776,СВЦЭМ!$A$33:$A$776,$A65,СВЦЭМ!$B$33:$B$776,N$47)+'СЕТ СН'!$F$14+СВЦЭМ!$D$10+'СЕТ СН'!$F$6-'СЕТ СН'!$F$26</f>
        <v>847.19796584000005</v>
      </c>
      <c r="O65" s="36">
        <f>SUMIFS(СВЦЭМ!$D$33:$D$776,СВЦЭМ!$A$33:$A$776,$A65,СВЦЭМ!$B$33:$B$776,O$47)+'СЕТ СН'!$F$14+СВЦЭМ!$D$10+'СЕТ СН'!$F$6-'СЕТ СН'!$F$26</f>
        <v>863.06781405000004</v>
      </c>
      <c r="P65" s="36">
        <f>SUMIFS(СВЦЭМ!$D$33:$D$776,СВЦЭМ!$A$33:$A$776,$A65,СВЦЭМ!$B$33:$B$776,P$47)+'СЕТ СН'!$F$14+СВЦЭМ!$D$10+'СЕТ СН'!$F$6-'СЕТ СН'!$F$26</f>
        <v>855.74875302000009</v>
      </c>
      <c r="Q65" s="36">
        <f>SUMIFS(СВЦЭМ!$D$33:$D$776,СВЦЭМ!$A$33:$A$776,$A65,СВЦЭМ!$B$33:$B$776,Q$47)+'СЕТ СН'!$F$14+СВЦЭМ!$D$10+'СЕТ СН'!$F$6-'СЕТ СН'!$F$26</f>
        <v>860.67450839000003</v>
      </c>
      <c r="R65" s="36">
        <f>SUMIFS(СВЦЭМ!$D$33:$D$776,СВЦЭМ!$A$33:$A$776,$A65,СВЦЭМ!$B$33:$B$776,R$47)+'СЕТ СН'!$F$14+СВЦЭМ!$D$10+'СЕТ СН'!$F$6-'СЕТ СН'!$F$26</f>
        <v>855.22839853000005</v>
      </c>
      <c r="S65" s="36">
        <f>SUMIFS(СВЦЭМ!$D$33:$D$776,СВЦЭМ!$A$33:$A$776,$A65,СВЦЭМ!$B$33:$B$776,S$47)+'СЕТ СН'!$F$14+СВЦЭМ!$D$10+'СЕТ СН'!$F$6-'СЕТ СН'!$F$26</f>
        <v>868.17705932000001</v>
      </c>
      <c r="T65" s="36">
        <f>SUMIFS(СВЦЭМ!$D$33:$D$776,СВЦЭМ!$A$33:$A$776,$A65,СВЦЭМ!$B$33:$B$776,T$47)+'СЕТ СН'!$F$14+СВЦЭМ!$D$10+'СЕТ СН'!$F$6-'СЕТ СН'!$F$26</f>
        <v>862.72282152000002</v>
      </c>
      <c r="U65" s="36">
        <f>SUMIFS(СВЦЭМ!$D$33:$D$776,СВЦЭМ!$A$33:$A$776,$A65,СВЦЭМ!$B$33:$B$776,U$47)+'СЕТ СН'!$F$14+СВЦЭМ!$D$10+'СЕТ СН'!$F$6-'СЕТ СН'!$F$26</f>
        <v>861.05468436000001</v>
      </c>
      <c r="V65" s="36">
        <f>SUMIFS(СВЦЭМ!$D$33:$D$776,СВЦЭМ!$A$33:$A$776,$A65,СВЦЭМ!$B$33:$B$776,V$47)+'СЕТ СН'!$F$14+СВЦЭМ!$D$10+'СЕТ СН'!$F$6-'СЕТ СН'!$F$26</f>
        <v>845.03528285000004</v>
      </c>
      <c r="W65" s="36">
        <f>SUMIFS(СВЦЭМ!$D$33:$D$776,СВЦЭМ!$A$33:$A$776,$A65,СВЦЭМ!$B$33:$B$776,W$47)+'СЕТ СН'!$F$14+СВЦЭМ!$D$10+'СЕТ СН'!$F$6-'СЕТ СН'!$F$26</f>
        <v>838.06167038000001</v>
      </c>
      <c r="X65" s="36">
        <f>SUMIFS(СВЦЭМ!$D$33:$D$776,СВЦЭМ!$A$33:$A$776,$A65,СВЦЭМ!$B$33:$B$776,X$47)+'СЕТ СН'!$F$14+СВЦЭМ!$D$10+'СЕТ СН'!$F$6-'СЕТ СН'!$F$26</f>
        <v>886.27119733000006</v>
      </c>
      <c r="Y65" s="36">
        <f>SUMIFS(СВЦЭМ!$D$33:$D$776,СВЦЭМ!$A$33:$A$776,$A65,СВЦЭМ!$B$33:$B$776,Y$47)+'СЕТ СН'!$F$14+СВЦЭМ!$D$10+'СЕТ СН'!$F$6-'СЕТ СН'!$F$26</f>
        <v>898.98382986000001</v>
      </c>
    </row>
    <row r="66" spans="1:25" ht="15.75" x14ac:dyDescent="0.2">
      <c r="A66" s="35">
        <f t="shared" si="1"/>
        <v>44001</v>
      </c>
      <c r="B66" s="36">
        <f>SUMIFS(СВЦЭМ!$D$33:$D$776,СВЦЭМ!$A$33:$A$776,$A66,СВЦЭМ!$B$33:$B$776,B$47)+'СЕТ СН'!$F$14+СВЦЭМ!$D$10+'СЕТ СН'!$F$6-'СЕТ СН'!$F$26</f>
        <v>1015.7306886600001</v>
      </c>
      <c r="C66" s="36">
        <f>SUMIFS(СВЦЭМ!$D$33:$D$776,СВЦЭМ!$A$33:$A$776,$A66,СВЦЭМ!$B$33:$B$776,C$47)+'СЕТ СН'!$F$14+СВЦЭМ!$D$10+'СЕТ СН'!$F$6-'СЕТ СН'!$F$26</f>
        <v>1054.1119349999999</v>
      </c>
      <c r="D66" s="36">
        <f>SUMIFS(СВЦЭМ!$D$33:$D$776,СВЦЭМ!$A$33:$A$776,$A66,СВЦЭМ!$B$33:$B$776,D$47)+'СЕТ СН'!$F$14+СВЦЭМ!$D$10+'СЕТ СН'!$F$6-'СЕТ СН'!$F$26</f>
        <v>1060.9041324100001</v>
      </c>
      <c r="E66" s="36">
        <f>SUMIFS(СВЦЭМ!$D$33:$D$776,СВЦЭМ!$A$33:$A$776,$A66,СВЦЭМ!$B$33:$B$776,E$47)+'СЕТ СН'!$F$14+СВЦЭМ!$D$10+'СЕТ СН'!$F$6-'СЕТ СН'!$F$26</f>
        <v>1050.22478258</v>
      </c>
      <c r="F66" s="36">
        <f>SUMIFS(СВЦЭМ!$D$33:$D$776,СВЦЭМ!$A$33:$A$776,$A66,СВЦЭМ!$B$33:$B$776,F$47)+'СЕТ СН'!$F$14+СВЦЭМ!$D$10+'СЕТ СН'!$F$6-'СЕТ СН'!$F$26</f>
        <v>1043.9285545800001</v>
      </c>
      <c r="G66" s="36">
        <f>SUMIFS(СВЦЭМ!$D$33:$D$776,СВЦЭМ!$A$33:$A$776,$A66,СВЦЭМ!$B$33:$B$776,G$47)+'СЕТ СН'!$F$14+СВЦЭМ!$D$10+'СЕТ СН'!$F$6-'СЕТ СН'!$F$26</f>
        <v>1052.8049436399999</v>
      </c>
      <c r="H66" s="36">
        <f>SUMIFS(СВЦЭМ!$D$33:$D$776,СВЦЭМ!$A$33:$A$776,$A66,СВЦЭМ!$B$33:$B$776,H$47)+'СЕТ СН'!$F$14+СВЦЭМ!$D$10+'СЕТ СН'!$F$6-'СЕТ СН'!$F$26</f>
        <v>1071.76672048</v>
      </c>
      <c r="I66" s="36">
        <f>SUMIFS(СВЦЭМ!$D$33:$D$776,СВЦЭМ!$A$33:$A$776,$A66,СВЦЭМ!$B$33:$B$776,I$47)+'СЕТ СН'!$F$14+СВЦЭМ!$D$10+'СЕТ СН'!$F$6-'СЕТ СН'!$F$26</f>
        <v>1058.4100185699999</v>
      </c>
      <c r="J66" s="36">
        <f>SUMIFS(СВЦЭМ!$D$33:$D$776,СВЦЭМ!$A$33:$A$776,$A66,СВЦЭМ!$B$33:$B$776,J$47)+'СЕТ СН'!$F$14+СВЦЭМ!$D$10+'СЕТ СН'!$F$6-'СЕТ СН'!$F$26</f>
        <v>951.38854258000003</v>
      </c>
      <c r="K66" s="36">
        <f>SUMIFS(СВЦЭМ!$D$33:$D$776,СВЦЭМ!$A$33:$A$776,$A66,СВЦЭМ!$B$33:$B$776,K$47)+'СЕТ СН'!$F$14+СВЦЭМ!$D$10+'СЕТ СН'!$F$6-'СЕТ СН'!$F$26</f>
        <v>849.23860707000006</v>
      </c>
      <c r="L66" s="36">
        <f>SUMIFS(СВЦЭМ!$D$33:$D$776,СВЦЭМ!$A$33:$A$776,$A66,СВЦЭМ!$B$33:$B$776,L$47)+'СЕТ СН'!$F$14+СВЦЭМ!$D$10+'СЕТ СН'!$F$6-'СЕТ СН'!$F$26</f>
        <v>795.92107687000009</v>
      </c>
      <c r="M66" s="36">
        <f>SUMIFS(СВЦЭМ!$D$33:$D$776,СВЦЭМ!$A$33:$A$776,$A66,СВЦЭМ!$B$33:$B$776,M$47)+'СЕТ СН'!$F$14+СВЦЭМ!$D$10+'СЕТ СН'!$F$6-'СЕТ СН'!$F$26</f>
        <v>794.96451127000012</v>
      </c>
      <c r="N66" s="36">
        <f>SUMIFS(СВЦЭМ!$D$33:$D$776,СВЦЭМ!$A$33:$A$776,$A66,СВЦЭМ!$B$33:$B$776,N$47)+'СЕТ СН'!$F$14+СВЦЭМ!$D$10+'СЕТ СН'!$F$6-'СЕТ СН'!$F$26</f>
        <v>798.42887755000004</v>
      </c>
      <c r="O66" s="36">
        <f>SUMIFS(СВЦЭМ!$D$33:$D$776,СВЦЭМ!$A$33:$A$776,$A66,СВЦЭМ!$B$33:$B$776,O$47)+'СЕТ СН'!$F$14+СВЦЭМ!$D$10+'СЕТ СН'!$F$6-'СЕТ СН'!$F$26</f>
        <v>816.74635750000004</v>
      </c>
      <c r="P66" s="36">
        <f>SUMIFS(СВЦЭМ!$D$33:$D$776,СВЦЭМ!$A$33:$A$776,$A66,СВЦЭМ!$B$33:$B$776,P$47)+'СЕТ СН'!$F$14+СВЦЭМ!$D$10+'СЕТ СН'!$F$6-'СЕТ СН'!$F$26</f>
        <v>804.81259983000007</v>
      </c>
      <c r="Q66" s="36">
        <f>SUMIFS(СВЦЭМ!$D$33:$D$776,СВЦЭМ!$A$33:$A$776,$A66,СВЦЭМ!$B$33:$B$776,Q$47)+'СЕТ СН'!$F$14+СВЦЭМ!$D$10+'СЕТ СН'!$F$6-'СЕТ СН'!$F$26</f>
        <v>811.32137417000001</v>
      </c>
      <c r="R66" s="36">
        <f>SUMIFS(СВЦЭМ!$D$33:$D$776,СВЦЭМ!$A$33:$A$776,$A66,СВЦЭМ!$B$33:$B$776,R$47)+'СЕТ СН'!$F$14+СВЦЭМ!$D$10+'СЕТ СН'!$F$6-'СЕТ СН'!$F$26</f>
        <v>806.42781643000001</v>
      </c>
      <c r="S66" s="36">
        <f>SUMIFS(СВЦЭМ!$D$33:$D$776,СВЦЭМ!$A$33:$A$776,$A66,СВЦЭМ!$B$33:$B$776,S$47)+'СЕТ СН'!$F$14+СВЦЭМ!$D$10+'СЕТ СН'!$F$6-'СЕТ СН'!$F$26</f>
        <v>831.40223842000012</v>
      </c>
      <c r="T66" s="36">
        <f>SUMIFS(СВЦЭМ!$D$33:$D$776,СВЦЭМ!$A$33:$A$776,$A66,СВЦЭМ!$B$33:$B$776,T$47)+'СЕТ СН'!$F$14+СВЦЭМ!$D$10+'СЕТ СН'!$F$6-'СЕТ СН'!$F$26</f>
        <v>826.25440377000007</v>
      </c>
      <c r="U66" s="36">
        <f>SUMIFS(СВЦЭМ!$D$33:$D$776,СВЦЭМ!$A$33:$A$776,$A66,СВЦЭМ!$B$33:$B$776,U$47)+'СЕТ СН'!$F$14+СВЦЭМ!$D$10+'СЕТ СН'!$F$6-'СЕТ СН'!$F$26</f>
        <v>816.42020681000008</v>
      </c>
      <c r="V66" s="36">
        <f>SUMIFS(СВЦЭМ!$D$33:$D$776,СВЦЭМ!$A$33:$A$776,$A66,СВЦЭМ!$B$33:$B$776,V$47)+'СЕТ СН'!$F$14+СВЦЭМ!$D$10+'СЕТ СН'!$F$6-'СЕТ СН'!$F$26</f>
        <v>798.17037425000001</v>
      </c>
      <c r="W66" s="36">
        <f>SUMIFS(СВЦЭМ!$D$33:$D$776,СВЦЭМ!$A$33:$A$776,$A66,СВЦЭМ!$B$33:$B$776,W$47)+'СЕТ СН'!$F$14+СВЦЭМ!$D$10+'СЕТ СН'!$F$6-'СЕТ СН'!$F$26</f>
        <v>799.22843050000006</v>
      </c>
      <c r="X66" s="36">
        <f>SUMIFS(СВЦЭМ!$D$33:$D$776,СВЦЭМ!$A$33:$A$776,$A66,СВЦЭМ!$B$33:$B$776,X$47)+'СЕТ СН'!$F$14+СВЦЭМ!$D$10+'СЕТ СН'!$F$6-'СЕТ СН'!$F$26</f>
        <v>851.55030629000009</v>
      </c>
      <c r="Y66" s="36">
        <f>SUMIFS(СВЦЭМ!$D$33:$D$776,СВЦЭМ!$A$33:$A$776,$A66,СВЦЭМ!$B$33:$B$776,Y$47)+'СЕТ СН'!$F$14+СВЦЭМ!$D$10+'СЕТ СН'!$F$6-'СЕТ СН'!$F$26</f>
        <v>941.10994773000004</v>
      </c>
    </row>
    <row r="67" spans="1:25" ht="15.75" x14ac:dyDescent="0.2">
      <c r="A67" s="35">
        <f t="shared" si="1"/>
        <v>44002</v>
      </c>
      <c r="B67" s="36">
        <f>SUMIFS(СВЦЭМ!$D$33:$D$776,СВЦЭМ!$A$33:$A$776,$A67,СВЦЭМ!$B$33:$B$776,B$47)+'СЕТ СН'!$F$14+СВЦЭМ!$D$10+'СЕТ СН'!$F$6-'СЕТ СН'!$F$26</f>
        <v>1005.7138674500001</v>
      </c>
      <c r="C67" s="36">
        <f>SUMIFS(СВЦЭМ!$D$33:$D$776,СВЦЭМ!$A$33:$A$776,$A67,СВЦЭМ!$B$33:$B$776,C$47)+'СЕТ СН'!$F$14+СВЦЭМ!$D$10+'СЕТ СН'!$F$6-'СЕТ СН'!$F$26</f>
        <v>1036.06159759</v>
      </c>
      <c r="D67" s="36">
        <f>SUMIFS(СВЦЭМ!$D$33:$D$776,СВЦЭМ!$A$33:$A$776,$A67,СВЦЭМ!$B$33:$B$776,D$47)+'СЕТ СН'!$F$14+СВЦЭМ!$D$10+'СЕТ СН'!$F$6-'СЕТ СН'!$F$26</f>
        <v>1042.0493221300001</v>
      </c>
      <c r="E67" s="36">
        <f>SUMIFS(СВЦЭМ!$D$33:$D$776,СВЦЭМ!$A$33:$A$776,$A67,СВЦЭМ!$B$33:$B$776,E$47)+'СЕТ СН'!$F$14+СВЦЭМ!$D$10+'СЕТ СН'!$F$6-'СЕТ СН'!$F$26</f>
        <v>1035.2335767100001</v>
      </c>
      <c r="F67" s="36">
        <f>SUMIFS(СВЦЭМ!$D$33:$D$776,СВЦЭМ!$A$33:$A$776,$A67,СВЦЭМ!$B$33:$B$776,F$47)+'СЕТ СН'!$F$14+СВЦЭМ!$D$10+'СЕТ СН'!$F$6-'СЕТ СН'!$F$26</f>
        <v>1024.2687289200001</v>
      </c>
      <c r="G67" s="36">
        <f>SUMIFS(СВЦЭМ!$D$33:$D$776,СВЦЭМ!$A$33:$A$776,$A67,СВЦЭМ!$B$33:$B$776,G$47)+'СЕТ СН'!$F$14+СВЦЭМ!$D$10+'СЕТ СН'!$F$6-'СЕТ СН'!$F$26</f>
        <v>1029.1728829199999</v>
      </c>
      <c r="H67" s="36">
        <f>SUMIFS(СВЦЭМ!$D$33:$D$776,СВЦЭМ!$A$33:$A$776,$A67,СВЦЭМ!$B$33:$B$776,H$47)+'СЕТ СН'!$F$14+СВЦЭМ!$D$10+'СЕТ СН'!$F$6-'СЕТ СН'!$F$26</f>
        <v>1036.4684339099999</v>
      </c>
      <c r="I67" s="36">
        <f>SUMIFS(СВЦЭМ!$D$33:$D$776,СВЦЭМ!$A$33:$A$776,$A67,СВЦЭМ!$B$33:$B$776,I$47)+'СЕТ СН'!$F$14+СВЦЭМ!$D$10+'СЕТ СН'!$F$6-'СЕТ СН'!$F$26</f>
        <v>1014.96571827</v>
      </c>
      <c r="J67" s="36">
        <f>SUMIFS(СВЦЭМ!$D$33:$D$776,СВЦЭМ!$A$33:$A$776,$A67,СВЦЭМ!$B$33:$B$776,J$47)+'СЕТ СН'!$F$14+СВЦЭМ!$D$10+'СЕТ СН'!$F$6-'СЕТ СН'!$F$26</f>
        <v>902.01767137000002</v>
      </c>
      <c r="K67" s="36">
        <f>SUMIFS(СВЦЭМ!$D$33:$D$776,СВЦЭМ!$A$33:$A$776,$A67,СВЦЭМ!$B$33:$B$776,K$47)+'СЕТ СН'!$F$14+СВЦЭМ!$D$10+'СЕТ СН'!$F$6-'СЕТ СН'!$F$26</f>
        <v>825.89656892000005</v>
      </c>
      <c r="L67" s="36">
        <f>SUMIFS(СВЦЭМ!$D$33:$D$776,СВЦЭМ!$A$33:$A$776,$A67,СВЦЭМ!$B$33:$B$776,L$47)+'СЕТ СН'!$F$14+СВЦЭМ!$D$10+'СЕТ СН'!$F$6-'СЕТ СН'!$F$26</f>
        <v>789.12191063000012</v>
      </c>
      <c r="M67" s="36">
        <f>SUMIFS(СВЦЭМ!$D$33:$D$776,СВЦЭМ!$A$33:$A$776,$A67,СВЦЭМ!$B$33:$B$776,M$47)+'СЕТ СН'!$F$14+СВЦЭМ!$D$10+'СЕТ СН'!$F$6-'СЕТ СН'!$F$26</f>
        <v>788.98065066000004</v>
      </c>
      <c r="N67" s="36">
        <f>SUMIFS(СВЦЭМ!$D$33:$D$776,СВЦЭМ!$A$33:$A$776,$A67,СВЦЭМ!$B$33:$B$776,N$47)+'СЕТ СН'!$F$14+СВЦЭМ!$D$10+'СЕТ СН'!$F$6-'СЕТ СН'!$F$26</f>
        <v>793.21042435000004</v>
      </c>
      <c r="O67" s="36">
        <f>SUMIFS(СВЦЭМ!$D$33:$D$776,СВЦЭМ!$A$33:$A$776,$A67,СВЦЭМ!$B$33:$B$776,O$47)+'СЕТ СН'!$F$14+СВЦЭМ!$D$10+'СЕТ СН'!$F$6-'СЕТ СН'!$F$26</f>
        <v>807.26462621000007</v>
      </c>
      <c r="P67" s="36">
        <f>SUMIFS(СВЦЭМ!$D$33:$D$776,СВЦЭМ!$A$33:$A$776,$A67,СВЦЭМ!$B$33:$B$776,P$47)+'СЕТ СН'!$F$14+СВЦЭМ!$D$10+'СЕТ СН'!$F$6-'СЕТ СН'!$F$26</f>
        <v>780.93216436000012</v>
      </c>
      <c r="Q67" s="36">
        <f>SUMIFS(СВЦЭМ!$D$33:$D$776,СВЦЭМ!$A$33:$A$776,$A67,СВЦЭМ!$B$33:$B$776,Q$47)+'СЕТ СН'!$F$14+СВЦЭМ!$D$10+'СЕТ СН'!$F$6-'СЕТ СН'!$F$26</f>
        <v>791.84497631000011</v>
      </c>
      <c r="R67" s="36">
        <f>SUMIFS(СВЦЭМ!$D$33:$D$776,СВЦЭМ!$A$33:$A$776,$A67,СВЦЭМ!$B$33:$B$776,R$47)+'СЕТ СН'!$F$14+СВЦЭМ!$D$10+'СЕТ СН'!$F$6-'СЕТ СН'!$F$26</f>
        <v>790.06879428000002</v>
      </c>
      <c r="S67" s="36">
        <f>SUMIFS(СВЦЭМ!$D$33:$D$776,СВЦЭМ!$A$33:$A$776,$A67,СВЦЭМ!$B$33:$B$776,S$47)+'СЕТ СН'!$F$14+СВЦЭМ!$D$10+'СЕТ СН'!$F$6-'СЕТ СН'!$F$26</f>
        <v>814.82051263000005</v>
      </c>
      <c r="T67" s="36">
        <f>SUMIFS(СВЦЭМ!$D$33:$D$776,СВЦЭМ!$A$33:$A$776,$A67,СВЦЭМ!$B$33:$B$776,T$47)+'СЕТ СН'!$F$14+СВЦЭМ!$D$10+'СЕТ СН'!$F$6-'СЕТ СН'!$F$26</f>
        <v>809.55405001000008</v>
      </c>
      <c r="U67" s="36">
        <f>SUMIFS(СВЦЭМ!$D$33:$D$776,СВЦЭМ!$A$33:$A$776,$A67,СВЦЭМ!$B$33:$B$776,U$47)+'СЕТ СН'!$F$14+СВЦЭМ!$D$10+'СЕТ СН'!$F$6-'СЕТ СН'!$F$26</f>
        <v>792.24084347000007</v>
      </c>
      <c r="V67" s="36">
        <f>SUMIFS(СВЦЭМ!$D$33:$D$776,СВЦЭМ!$A$33:$A$776,$A67,СВЦЭМ!$B$33:$B$776,V$47)+'СЕТ СН'!$F$14+СВЦЭМ!$D$10+'СЕТ СН'!$F$6-'СЕТ СН'!$F$26</f>
        <v>771.78883913000004</v>
      </c>
      <c r="W67" s="36">
        <f>SUMIFS(СВЦЭМ!$D$33:$D$776,СВЦЭМ!$A$33:$A$776,$A67,СВЦЭМ!$B$33:$B$776,W$47)+'СЕТ СН'!$F$14+СВЦЭМ!$D$10+'СЕТ СН'!$F$6-'СЕТ СН'!$F$26</f>
        <v>793.78049721000002</v>
      </c>
      <c r="X67" s="36">
        <f>SUMIFS(СВЦЭМ!$D$33:$D$776,СВЦЭМ!$A$33:$A$776,$A67,СВЦЭМ!$B$33:$B$776,X$47)+'СЕТ СН'!$F$14+СВЦЭМ!$D$10+'СЕТ СН'!$F$6-'СЕТ СН'!$F$26</f>
        <v>848.45298229000002</v>
      </c>
      <c r="Y67" s="36">
        <f>SUMIFS(СВЦЭМ!$D$33:$D$776,СВЦЭМ!$A$33:$A$776,$A67,СВЦЭМ!$B$33:$B$776,Y$47)+'СЕТ СН'!$F$14+СВЦЭМ!$D$10+'СЕТ СН'!$F$6-'СЕТ СН'!$F$26</f>
        <v>912.60852476000002</v>
      </c>
    </row>
    <row r="68" spans="1:25" ht="15.75" x14ac:dyDescent="0.2">
      <c r="A68" s="35">
        <f t="shared" si="1"/>
        <v>44003</v>
      </c>
      <c r="B68" s="36">
        <f>SUMIFS(СВЦЭМ!$D$33:$D$776,СВЦЭМ!$A$33:$A$776,$A68,СВЦЭМ!$B$33:$B$776,B$47)+'СЕТ СН'!$F$14+СВЦЭМ!$D$10+'СЕТ СН'!$F$6-'СЕТ СН'!$F$26</f>
        <v>983.69576432000008</v>
      </c>
      <c r="C68" s="36">
        <f>SUMIFS(СВЦЭМ!$D$33:$D$776,СВЦЭМ!$A$33:$A$776,$A68,СВЦЭМ!$B$33:$B$776,C$47)+'СЕТ СН'!$F$14+СВЦЭМ!$D$10+'СЕТ СН'!$F$6-'СЕТ СН'!$F$26</f>
        <v>1022.1777568900001</v>
      </c>
      <c r="D68" s="36">
        <f>SUMIFS(СВЦЭМ!$D$33:$D$776,СВЦЭМ!$A$33:$A$776,$A68,СВЦЭМ!$B$33:$B$776,D$47)+'СЕТ СН'!$F$14+СВЦЭМ!$D$10+'СЕТ СН'!$F$6-'СЕТ СН'!$F$26</f>
        <v>1058.9877279299999</v>
      </c>
      <c r="E68" s="36">
        <f>SUMIFS(СВЦЭМ!$D$33:$D$776,СВЦЭМ!$A$33:$A$776,$A68,СВЦЭМ!$B$33:$B$776,E$47)+'СЕТ СН'!$F$14+СВЦЭМ!$D$10+'СЕТ СН'!$F$6-'СЕТ СН'!$F$26</f>
        <v>1084.1847065099998</v>
      </c>
      <c r="F68" s="36">
        <f>SUMIFS(СВЦЭМ!$D$33:$D$776,СВЦЭМ!$A$33:$A$776,$A68,СВЦЭМ!$B$33:$B$776,F$47)+'СЕТ СН'!$F$14+СВЦЭМ!$D$10+'СЕТ СН'!$F$6-'СЕТ СН'!$F$26</f>
        <v>1077.0023976799998</v>
      </c>
      <c r="G68" s="36">
        <f>SUMIFS(СВЦЭМ!$D$33:$D$776,СВЦЭМ!$A$33:$A$776,$A68,СВЦЭМ!$B$33:$B$776,G$47)+'СЕТ СН'!$F$14+СВЦЭМ!$D$10+'СЕТ СН'!$F$6-'СЕТ СН'!$F$26</f>
        <v>1072.7316376899998</v>
      </c>
      <c r="H68" s="36">
        <f>SUMIFS(СВЦЭМ!$D$33:$D$776,СВЦЭМ!$A$33:$A$776,$A68,СВЦЭМ!$B$33:$B$776,H$47)+'СЕТ СН'!$F$14+СВЦЭМ!$D$10+'СЕТ СН'!$F$6-'СЕТ СН'!$F$26</f>
        <v>1045.79150104</v>
      </c>
      <c r="I68" s="36">
        <f>SUMIFS(СВЦЭМ!$D$33:$D$776,СВЦЭМ!$A$33:$A$776,$A68,СВЦЭМ!$B$33:$B$776,I$47)+'СЕТ СН'!$F$14+СВЦЭМ!$D$10+'СЕТ СН'!$F$6-'СЕТ СН'!$F$26</f>
        <v>1025.05975438</v>
      </c>
      <c r="J68" s="36">
        <f>SUMIFS(СВЦЭМ!$D$33:$D$776,СВЦЭМ!$A$33:$A$776,$A68,СВЦЭМ!$B$33:$B$776,J$47)+'СЕТ СН'!$F$14+СВЦЭМ!$D$10+'СЕТ СН'!$F$6-'СЕТ СН'!$F$26</f>
        <v>971.54461157000003</v>
      </c>
      <c r="K68" s="36">
        <f>SUMIFS(СВЦЭМ!$D$33:$D$776,СВЦЭМ!$A$33:$A$776,$A68,СВЦЭМ!$B$33:$B$776,K$47)+'СЕТ СН'!$F$14+СВЦЭМ!$D$10+'СЕТ СН'!$F$6-'СЕТ СН'!$F$26</f>
        <v>895.38381447000006</v>
      </c>
      <c r="L68" s="36">
        <f>SUMIFS(СВЦЭМ!$D$33:$D$776,СВЦЭМ!$A$33:$A$776,$A68,СВЦЭМ!$B$33:$B$776,L$47)+'СЕТ СН'!$F$14+СВЦЭМ!$D$10+'СЕТ СН'!$F$6-'СЕТ СН'!$F$26</f>
        <v>825.53459747000011</v>
      </c>
      <c r="M68" s="36">
        <f>SUMIFS(СВЦЭМ!$D$33:$D$776,СВЦЭМ!$A$33:$A$776,$A68,СВЦЭМ!$B$33:$B$776,M$47)+'СЕТ СН'!$F$14+СВЦЭМ!$D$10+'СЕТ СН'!$F$6-'СЕТ СН'!$F$26</f>
        <v>755.56666058000008</v>
      </c>
      <c r="N68" s="36">
        <f>SUMIFS(СВЦЭМ!$D$33:$D$776,СВЦЭМ!$A$33:$A$776,$A68,СВЦЭМ!$B$33:$B$776,N$47)+'СЕТ СН'!$F$14+СВЦЭМ!$D$10+'СЕТ СН'!$F$6-'СЕТ СН'!$F$26</f>
        <v>747.65754623000009</v>
      </c>
      <c r="O68" s="36">
        <f>SUMIFS(СВЦЭМ!$D$33:$D$776,СВЦЭМ!$A$33:$A$776,$A68,СВЦЭМ!$B$33:$B$776,O$47)+'СЕТ СН'!$F$14+СВЦЭМ!$D$10+'СЕТ СН'!$F$6-'СЕТ СН'!$F$26</f>
        <v>742.92630997000003</v>
      </c>
      <c r="P68" s="36">
        <f>SUMIFS(СВЦЭМ!$D$33:$D$776,СВЦЭМ!$A$33:$A$776,$A68,СВЦЭМ!$B$33:$B$776,P$47)+'СЕТ СН'!$F$14+СВЦЭМ!$D$10+'СЕТ СН'!$F$6-'СЕТ СН'!$F$26</f>
        <v>741.91136928000003</v>
      </c>
      <c r="Q68" s="36">
        <f>SUMIFS(СВЦЭМ!$D$33:$D$776,СВЦЭМ!$A$33:$A$776,$A68,СВЦЭМ!$B$33:$B$776,Q$47)+'СЕТ СН'!$F$14+СВЦЭМ!$D$10+'СЕТ СН'!$F$6-'СЕТ СН'!$F$26</f>
        <v>745.18858618000002</v>
      </c>
      <c r="R68" s="36">
        <f>SUMIFS(СВЦЭМ!$D$33:$D$776,СВЦЭМ!$A$33:$A$776,$A68,СВЦЭМ!$B$33:$B$776,R$47)+'СЕТ СН'!$F$14+СВЦЭМ!$D$10+'СЕТ СН'!$F$6-'СЕТ СН'!$F$26</f>
        <v>744.32688710000002</v>
      </c>
      <c r="S68" s="36">
        <f>SUMIFS(СВЦЭМ!$D$33:$D$776,СВЦЭМ!$A$33:$A$776,$A68,СВЦЭМ!$B$33:$B$776,S$47)+'СЕТ СН'!$F$14+СВЦЭМ!$D$10+'СЕТ СН'!$F$6-'СЕТ СН'!$F$26</f>
        <v>751.34785199000009</v>
      </c>
      <c r="T68" s="36">
        <f>SUMIFS(СВЦЭМ!$D$33:$D$776,СВЦЭМ!$A$33:$A$776,$A68,СВЦЭМ!$B$33:$B$776,T$47)+'СЕТ СН'!$F$14+СВЦЭМ!$D$10+'СЕТ СН'!$F$6-'СЕТ СН'!$F$26</f>
        <v>760.4807764200001</v>
      </c>
      <c r="U68" s="36">
        <f>SUMIFS(СВЦЭМ!$D$33:$D$776,СВЦЭМ!$A$33:$A$776,$A68,СВЦЭМ!$B$33:$B$776,U$47)+'СЕТ СН'!$F$14+СВЦЭМ!$D$10+'СЕТ СН'!$F$6-'СЕТ СН'!$F$26</f>
        <v>756.81467463000001</v>
      </c>
      <c r="V68" s="36">
        <f>SUMIFS(СВЦЭМ!$D$33:$D$776,СВЦЭМ!$A$33:$A$776,$A68,СВЦЭМ!$B$33:$B$776,V$47)+'СЕТ СН'!$F$14+СВЦЭМ!$D$10+'СЕТ СН'!$F$6-'СЕТ СН'!$F$26</f>
        <v>738.41821586000003</v>
      </c>
      <c r="W68" s="36">
        <f>SUMIFS(СВЦЭМ!$D$33:$D$776,СВЦЭМ!$A$33:$A$776,$A68,СВЦЭМ!$B$33:$B$776,W$47)+'СЕТ СН'!$F$14+СВЦЭМ!$D$10+'СЕТ СН'!$F$6-'СЕТ СН'!$F$26</f>
        <v>742.96812090000003</v>
      </c>
      <c r="X68" s="36">
        <f>SUMIFS(СВЦЭМ!$D$33:$D$776,СВЦЭМ!$A$33:$A$776,$A68,СВЦЭМ!$B$33:$B$776,X$47)+'СЕТ СН'!$F$14+СВЦЭМ!$D$10+'СЕТ СН'!$F$6-'СЕТ СН'!$F$26</f>
        <v>797.22529971000006</v>
      </c>
      <c r="Y68" s="36">
        <f>SUMIFS(СВЦЭМ!$D$33:$D$776,СВЦЭМ!$A$33:$A$776,$A68,СВЦЭМ!$B$33:$B$776,Y$47)+'СЕТ СН'!$F$14+СВЦЭМ!$D$10+'СЕТ СН'!$F$6-'СЕТ СН'!$F$26</f>
        <v>937.08083511000007</v>
      </c>
    </row>
    <row r="69" spans="1:25" ht="15.75" x14ac:dyDescent="0.2">
      <c r="A69" s="35">
        <f t="shared" si="1"/>
        <v>44004</v>
      </c>
      <c r="B69" s="36">
        <f>SUMIFS(СВЦЭМ!$D$33:$D$776,СВЦЭМ!$A$33:$A$776,$A69,СВЦЭМ!$B$33:$B$776,B$47)+'СЕТ СН'!$F$14+СВЦЭМ!$D$10+'СЕТ СН'!$F$6-'СЕТ СН'!$F$26</f>
        <v>1007.0781818700001</v>
      </c>
      <c r="C69" s="36">
        <f>SUMIFS(СВЦЭМ!$D$33:$D$776,СВЦЭМ!$A$33:$A$776,$A69,СВЦЭМ!$B$33:$B$776,C$47)+'СЕТ СН'!$F$14+СВЦЭМ!$D$10+'СЕТ СН'!$F$6-'СЕТ СН'!$F$26</f>
        <v>1016.80560216</v>
      </c>
      <c r="D69" s="36">
        <f>SUMIFS(СВЦЭМ!$D$33:$D$776,СВЦЭМ!$A$33:$A$776,$A69,СВЦЭМ!$B$33:$B$776,D$47)+'СЕТ СН'!$F$14+СВЦЭМ!$D$10+'СЕТ СН'!$F$6-'СЕТ СН'!$F$26</f>
        <v>1012.5509064300001</v>
      </c>
      <c r="E69" s="36">
        <f>SUMIFS(СВЦЭМ!$D$33:$D$776,СВЦЭМ!$A$33:$A$776,$A69,СВЦЭМ!$B$33:$B$776,E$47)+'СЕТ СН'!$F$14+СВЦЭМ!$D$10+'СЕТ СН'!$F$6-'СЕТ СН'!$F$26</f>
        <v>1013.6815128300001</v>
      </c>
      <c r="F69" s="36">
        <f>SUMIFS(СВЦЭМ!$D$33:$D$776,СВЦЭМ!$A$33:$A$776,$A69,СВЦЭМ!$B$33:$B$776,F$47)+'СЕТ СН'!$F$14+СВЦЭМ!$D$10+'СЕТ СН'!$F$6-'СЕТ СН'!$F$26</f>
        <v>1006.4934801500001</v>
      </c>
      <c r="G69" s="36">
        <f>SUMIFS(СВЦЭМ!$D$33:$D$776,СВЦЭМ!$A$33:$A$776,$A69,СВЦЭМ!$B$33:$B$776,G$47)+'СЕТ СН'!$F$14+СВЦЭМ!$D$10+'СЕТ СН'!$F$6-'СЕТ СН'!$F$26</f>
        <v>1008.3893766100001</v>
      </c>
      <c r="H69" s="36">
        <f>SUMIFS(СВЦЭМ!$D$33:$D$776,СВЦЭМ!$A$33:$A$776,$A69,СВЦЭМ!$B$33:$B$776,H$47)+'СЕТ СН'!$F$14+СВЦЭМ!$D$10+'СЕТ СН'!$F$6-'СЕТ СН'!$F$26</f>
        <v>1012.7187278500001</v>
      </c>
      <c r="I69" s="36">
        <f>SUMIFS(СВЦЭМ!$D$33:$D$776,СВЦЭМ!$A$33:$A$776,$A69,СВЦЭМ!$B$33:$B$776,I$47)+'СЕТ СН'!$F$14+СВЦЭМ!$D$10+'СЕТ СН'!$F$6-'СЕТ СН'!$F$26</f>
        <v>1017.9824687</v>
      </c>
      <c r="J69" s="36">
        <f>SUMIFS(СВЦЭМ!$D$33:$D$776,СВЦЭМ!$A$33:$A$776,$A69,СВЦЭМ!$B$33:$B$776,J$47)+'СЕТ СН'!$F$14+СВЦЭМ!$D$10+'СЕТ СН'!$F$6-'СЕТ СН'!$F$26</f>
        <v>941.27594708000004</v>
      </c>
      <c r="K69" s="36">
        <f>SUMIFS(СВЦЭМ!$D$33:$D$776,СВЦЭМ!$A$33:$A$776,$A69,СВЦЭМ!$B$33:$B$776,K$47)+'СЕТ СН'!$F$14+СВЦЭМ!$D$10+'СЕТ СН'!$F$6-'СЕТ СН'!$F$26</f>
        <v>859.64608541000007</v>
      </c>
      <c r="L69" s="36">
        <f>SUMIFS(СВЦЭМ!$D$33:$D$776,СВЦЭМ!$A$33:$A$776,$A69,СВЦЭМ!$B$33:$B$776,L$47)+'СЕТ СН'!$F$14+СВЦЭМ!$D$10+'СЕТ СН'!$F$6-'СЕТ СН'!$F$26</f>
        <v>802.32070269000008</v>
      </c>
      <c r="M69" s="36">
        <f>SUMIFS(СВЦЭМ!$D$33:$D$776,СВЦЭМ!$A$33:$A$776,$A69,СВЦЭМ!$B$33:$B$776,M$47)+'СЕТ СН'!$F$14+СВЦЭМ!$D$10+'СЕТ СН'!$F$6-'СЕТ СН'!$F$26</f>
        <v>796.33589100000006</v>
      </c>
      <c r="N69" s="36">
        <f>SUMIFS(СВЦЭМ!$D$33:$D$776,СВЦЭМ!$A$33:$A$776,$A69,СВЦЭМ!$B$33:$B$776,N$47)+'СЕТ СН'!$F$14+СВЦЭМ!$D$10+'СЕТ СН'!$F$6-'СЕТ СН'!$F$26</f>
        <v>797.42228909000005</v>
      </c>
      <c r="O69" s="36">
        <f>SUMIFS(СВЦЭМ!$D$33:$D$776,СВЦЭМ!$A$33:$A$776,$A69,СВЦЭМ!$B$33:$B$776,O$47)+'СЕТ СН'!$F$14+СВЦЭМ!$D$10+'СЕТ СН'!$F$6-'СЕТ СН'!$F$26</f>
        <v>807.54834210000001</v>
      </c>
      <c r="P69" s="36">
        <f>SUMIFS(СВЦЭМ!$D$33:$D$776,СВЦЭМ!$A$33:$A$776,$A69,СВЦЭМ!$B$33:$B$776,P$47)+'СЕТ СН'!$F$14+СВЦЭМ!$D$10+'СЕТ СН'!$F$6-'СЕТ СН'!$F$26</f>
        <v>809.71638782000002</v>
      </c>
      <c r="Q69" s="36">
        <f>SUMIFS(СВЦЭМ!$D$33:$D$776,СВЦЭМ!$A$33:$A$776,$A69,СВЦЭМ!$B$33:$B$776,Q$47)+'СЕТ СН'!$F$14+СВЦЭМ!$D$10+'СЕТ СН'!$F$6-'СЕТ СН'!$F$26</f>
        <v>812.20466479000004</v>
      </c>
      <c r="R69" s="36">
        <f>SUMIFS(СВЦЭМ!$D$33:$D$776,СВЦЭМ!$A$33:$A$776,$A69,СВЦЭМ!$B$33:$B$776,R$47)+'СЕТ СН'!$F$14+СВЦЭМ!$D$10+'СЕТ СН'!$F$6-'СЕТ СН'!$F$26</f>
        <v>807.04141301000004</v>
      </c>
      <c r="S69" s="36">
        <f>SUMIFS(СВЦЭМ!$D$33:$D$776,СВЦЭМ!$A$33:$A$776,$A69,СВЦЭМ!$B$33:$B$776,S$47)+'СЕТ СН'!$F$14+СВЦЭМ!$D$10+'СЕТ СН'!$F$6-'СЕТ СН'!$F$26</f>
        <v>812.49900180000009</v>
      </c>
      <c r="T69" s="36">
        <f>SUMIFS(СВЦЭМ!$D$33:$D$776,СВЦЭМ!$A$33:$A$776,$A69,СВЦЭМ!$B$33:$B$776,T$47)+'СЕТ СН'!$F$14+СВЦЭМ!$D$10+'СЕТ СН'!$F$6-'СЕТ СН'!$F$26</f>
        <v>813.47741943000005</v>
      </c>
      <c r="U69" s="36">
        <f>SUMIFS(СВЦЭМ!$D$33:$D$776,СВЦЭМ!$A$33:$A$776,$A69,СВЦЭМ!$B$33:$B$776,U$47)+'СЕТ СН'!$F$14+СВЦЭМ!$D$10+'СЕТ СН'!$F$6-'СЕТ СН'!$F$26</f>
        <v>811.11660784000003</v>
      </c>
      <c r="V69" s="36">
        <f>SUMIFS(СВЦЭМ!$D$33:$D$776,СВЦЭМ!$A$33:$A$776,$A69,СВЦЭМ!$B$33:$B$776,V$47)+'СЕТ СН'!$F$14+СВЦЭМ!$D$10+'СЕТ СН'!$F$6-'СЕТ СН'!$F$26</f>
        <v>802.01218832000006</v>
      </c>
      <c r="W69" s="36">
        <f>SUMIFS(СВЦЭМ!$D$33:$D$776,СВЦЭМ!$A$33:$A$776,$A69,СВЦЭМ!$B$33:$B$776,W$47)+'СЕТ СН'!$F$14+СВЦЭМ!$D$10+'СЕТ СН'!$F$6-'СЕТ СН'!$F$26</f>
        <v>786.27339471000005</v>
      </c>
      <c r="X69" s="36">
        <f>SUMIFS(СВЦЭМ!$D$33:$D$776,СВЦЭМ!$A$33:$A$776,$A69,СВЦЭМ!$B$33:$B$776,X$47)+'СЕТ СН'!$F$14+СВЦЭМ!$D$10+'СЕТ СН'!$F$6-'СЕТ СН'!$F$26</f>
        <v>833.58856917000003</v>
      </c>
      <c r="Y69" s="36">
        <f>SUMIFS(СВЦЭМ!$D$33:$D$776,СВЦЭМ!$A$33:$A$776,$A69,СВЦЭМ!$B$33:$B$776,Y$47)+'СЕТ СН'!$F$14+СВЦЭМ!$D$10+'СЕТ СН'!$F$6-'СЕТ СН'!$F$26</f>
        <v>948.82714297000007</v>
      </c>
    </row>
    <row r="70" spans="1:25" ht="15.75" x14ac:dyDescent="0.2">
      <c r="A70" s="35">
        <f t="shared" si="1"/>
        <v>44005</v>
      </c>
      <c r="B70" s="36">
        <f>SUMIFS(СВЦЭМ!$D$33:$D$776,СВЦЭМ!$A$33:$A$776,$A70,СВЦЭМ!$B$33:$B$776,B$47)+'СЕТ СН'!$F$14+СВЦЭМ!$D$10+'СЕТ СН'!$F$6-'СЕТ СН'!$F$26</f>
        <v>1067.7521848900001</v>
      </c>
      <c r="C70" s="36">
        <f>SUMIFS(СВЦЭМ!$D$33:$D$776,СВЦЭМ!$A$33:$A$776,$A70,СВЦЭМ!$B$33:$B$776,C$47)+'СЕТ СН'!$F$14+СВЦЭМ!$D$10+'СЕТ СН'!$F$6-'СЕТ СН'!$F$26</f>
        <v>1065.99381804</v>
      </c>
      <c r="D70" s="36">
        <f>SUMIFS(СВЦЭМ!$D$33:$D$776,СВЦЭМ!$A$33:$A$776,$A70,СВЦЭМ!$B$33:$B$776,D$47)+'СЕТ СН'!$F$14+СВЦЭМ!$D$10+'СЕТ СН'!$F$6-'СЕТ СН'!$F$26</f>
        <v>1056.9366354700001</v>
      </c>
      <c r="E70" s="36">
        <f>SUMIFS(СВЦЭМ!$D$33:$D$776,СВЦЭМ!$A$33:$A$776,$A70,СВЦЭМ!$B$33:$B$776,E$47)+'СЕТ СН'!$F$14+СВЦЭМ!$D$10+'СЕТ СН'!$F$6-'СЕТ СН'!$F$26</f>
        <v>1061.4783169699999</v>
      </c>
      <c r="F70" s="36">
        <f>SUMIFS(СВЦЭМ!$D$33:$D$776,СВЦЭМ!$A$33:$A$776,$A70,СВЦЭМ!$B$33:$B$776,F$47)+'СЕТ СН'!$F$14+СВЦЭМ!$D$10+'СЕТ СН'!$F$6-'СЕТ СН'!$F$26</f>
        <v>1061.04165599</v>
      </c>
      <c r="G70" s="36">
        <f>SUMIFS(СВЦЭМ!$D$33:$D$776,СВЦЭМ!$A$33:$A$776,$A70,СВЦЭМ!$B$33:$B$776,G$47)+'СЕТ СН'!$F$14+СВЦЭМ!$D$10+'СЕТ СН'!$F$6-'СЕТ СН'!$F$26</f>
        <v>1065.8624191599999</v>
      </c>
      <c r="H70" s="36">
        <f>SUMIFS(СВЦЭМ!$D$33:$D$776,СВЦЭМ!$A$33:$A$776,$A70,СВЦЭМ!$B$33:$B$776,H$47)+'СЕТ СН'!$F$14+СВЦЭМ!$D$10+'СЕТ СН'!$F$6-'СЕТ СН'!$F$26</f>
        <v>1063.0281260900001</v>
      </c>
      <c r="I70" s="36">
        <f>SUMIFS(СВЦЭМ!$D$33:$D$776,СВЦЭМ!$A$33:$A$776,$A70,СВЦЭМ!$B$33:$B$776,I$47)+'СЕТ СН'!$F$14+СВЦЭМ!$D$10+'СЕТ СН'!$F$6-'СЕТ СН'!$F$26</f>
        <v>999.66602391000004</v>
      </c>
      <c r="J70" s="36">
        <f>SUMIFS(СВЦЭМ!$D$33:$D$776,СВЦЭМ!$A$33:$A$776,$A70,СВЦЭМ!$B$33:$B$776,J$47)+'СЕТ СН'!$F$14+СВЦЭМ!$D$10+'СЕТ СН'!$F$6-'СЕТ СН'!$F$26</f>
        <v>991.73196595000002</v>
      </c>
      <c r="K70" s="36">
        <f>SUMIFS(СВЦЭМ!$D$33:$D$776,СВЦЭМ!$A$33:$A$776,$A70,СВЦЭМ!$B$33:$B$776,K$47)+'СЕТ СН'!$F$14+СВЦЭМ!$D$10+'СЕТ СН'!$F$6-'СЕТ СН'!$F$26</f>
        <v>894.73003561000007</v>
      </c>
      <c r="L70" s="36">
        <f>SUMIFS(СВЦЭМ!$D$33:$D$776,СВЦЭМ!$A$33:$A$776,$A70,СВЦЭМ!$B$33:$B$776,L$47)+'СЕТ СН'!$F$14+СВЦЭМ!$D$10+'СЕТ СН'!$F$6-'СЕТ СН'!$F$26</f>
        <v>822.3854289300001</v>
      </c>
      <c r="M70" s="36">
        <f>SUMIFS(СВЦЭМ!$D$33:$D$776,СВЦЭМ!$A$33:$A$776,$A70,СВЦЭМ!$B$33:$B$776,M$47)+'СЕТ СН'!$F$14+СВЦЭМ!$D$10+'СЕТ СН'!$F$6-'СЕТ СН'!$F$26</f>
        <v>826.83374721000007</v>
      </c>
      <c r="N70" s="36">
        <f>SUMIFS(СВЦЭМ!$D$33:$D$776,СВЦЭМ!$A$33:$A$776,$A70,СВЦЭМ!$B$33:$B$776,N$47)+'СЕТ СН'!$F$14+СВЦЭМ!$D$10+'СЕТ СН'!$F$6-'СЕТ СН'!$F$26</f>
        <v>818.84120201000007</v>
      </c>
      <c r="O70" s="36">
        <f>SUMIFS(СВЦЭМ!$D$33:$D$776,СВЦЭМ!$A$33:$A$776,$A70,СВЦЭМ!$B$33:$B$776,O$47)+'СЕТ СН'!$F$14+СВЦЭМ!$D$10+'СЕТ СН'!$F$6-'СЕТ СН'!$F$26</f>
        <v>825.21573725000007</v>
      </c>
      <c r="P70" s="36">
        <f>SUMIFS(СВЦЭМ!$D$33:$D$776,СВЦЭМ!$A$33:$A$776,$A70,СВЦЭМ!$B$33:$B$776,P$47)+'СЕТ СН'!$F$14+СВЦЭМ!$D$10+'СЕТ СН'!$F$6-'СЕТ СН'!$F$26</f>
        <v>827.4390186600001</v>
      </c>
      <c r="Q70" s="36">
        <f>SUMIFS(СВЦЭМ!$D$33:$D$776,СВЦЭМ!$A$33:$A$776,$A70,СВЦЭМ!$B$33:$B$776,Q$47)+'СЕТ СН'!$F$14+СВЦЭМ!$D$10+'СЕТ СН'!$F$6-'СЕТ СН'!$F$26</f>
        <v>830.78168797000001</v>
      </c>
      <c r="R70" s="36">
        <f>SUMIFS(СВЦЭМ!$D$33:$D$776,СВЦЭМ!$A$33:$A$776,$A70,СВЦЭМ!$B$33:$B$776,R$47)+'СЕТ СН'!$F$14+СВЦЭМ!$D$10+'СЕТ СН'!$F$6-'СЕТ СН'!$F$26</f>
        <v>827.60261922000007</v>
      </c>
      <c r="S70" s="36">
        <f>SUMIFS(СВЦЭМ!$D$33:$D$776,СВЦЭМ!$A$33:$A$776,$A70,СВЦЭМ!$B$33:$B$776,S$47)+'СЕТ СН'!$F$14+СВЦЭМ!$D$10+'СЕТ СН'!$F$6-'СЕТ СН'!$F$26</f>
        <v>827.08981396000001</v>
      </c>
      <c r="T70" s="36">
        <f>SUMIFS(СВЦЭМ!$D$33:$D$776,СВЦЭМ!$A$33:$A$776,$A70,СВЦЭМ!$B$33:$B$776,T$47)+'СЕТ СН'!$F$14+СВЦЭМ!$D$10+'СЕТ СН'!$F$6-'СЕТ СН'!$F$26</f>
        <v>828.33911252000007</v>
      </c>
      <c r="U70" s="36">
        <f>SUMIFS(СВЦЭМ!$D$33:$D$776,СВЦЭМ!$A$33:$A$776,$A70,СВЦЭМ!$B$33:$B$776,U$47)+'СЕТ СН'!$F$14+СВЦЭМ!$D$10+'СЕТ СН'!$F$6-'СЕТ СН'!$F$26</f>
        <v>831.22926657000005</v>
      </c>
      <c r="V70" s="36">
        <f>SUMIFS(СВЦЭМ!$D$33:$D$776,СВЦЭМ!$A$33:$A$776,$A70,СВЦЭМ!$B$33:$B$776,V$47)+'СЕТ СН'!$F$14+СВЦЭМ!$D$10+'СЕТ СН'!$F$6-'СЕТ СН'!$F$26</f>
        <v>827.47521374000007</v>
      </c>
      <c r="W70" s="36">
        <f>SUMIFS(СВЦЭМ!$D$33:$D$776,СВЦЭМ!$A$33:$A$776,$A70,СВЦЭМ!$B$33:$B$776,W$47)+'СЕТ СН'!$F$14+СВЦЭМ!$D$10+'СЕТ СН'!$F$6-'СЕТ СН'!$F$26</f>
        <v>796.11255919000007</v>
      </c>
      <c r="X70" s="36">
        <f>SUMIFS(СВЦЭМ!$D$33:$D$776,СВЦЭМ!$A$33:$A$776,$A70,СВЦЭМ!$B$33:$B$776,X$47)+'СЕТ СН'!$F$14+СВЦЭМ!$D$10+'СЕТ СН'!$F$6-'СЕТ СН'!$F$26</f>
        <v>805.16585287000009</v>
      </c>
      <c r="Y70" s="36">
        <f>SUMIFS(СВЦЭМ!$D$33:$D$776,СВЦЭМ!$A$33:$A$776,$A70,СВЦЭМ!$B$33:$B$776,Y$47)+'СЕТ СН'!$F$14+СВЦЭМ!$D$10+'СЕТ СН'!$F$6-'СЕТ СН'!$F$26</f>
        <v>894.59195565000005</v>
      </c>
    </row>
    <row r="71" spans="1:25" ht="15.75" x14ac:dyDescent="0.2">
      <c r="A71" s="35">
        <f t="shared" si="1"/>
        <v>44006</v>
      </c>
      <c r="B71" s="36">
        <f>SUMIFS(СВЦЭМ!$D$33:$D$776,СВЦЭМ!$A$33:$A$776,$A71,СВЦЭМ!$B$33:$B$776,B$47)+'СЕТ СН'!$F$14+СВЦЭМ!$D$10+'СЕТ СН'!$F$6-'СЕТ СН'!$F$26</f>
        <v>1009.1466440300001</v>
      </c>
      <c r="C71" s="36">
        <f>SUMIFS(СВЦЭМ!$D$33:$D$776,СВЦЭМ!$A$33:$A$776,$A71,СВЦЭМ!$B$33:$B$776,C$47)+'СЕТ СН'!$F$14+СВЦЭМ!$D$10+'СЕТ СН'!$F$6-'СЕТ СН'!$F$26</f>
        <v>1054.3553535999999</v>
      </c>
      <c r="D71" s="36">
        <f>SUMIFS(СВЦЭМ!$D$33:$D$776,СВЦЭМ!$A$33:$A$776,$A71,СВЦЭМ!$B$33:$B$776,D$47)+'СЕТ СН'!$F$14+СВЦЭМ!$D$10+'СЕТ СН'!$F$6-'СЕТ СН'!$F$26</f>
        <v>1074.48654943</v>
      </c>
      <c r="E71" s="36">
        <f>SUMIFS(СВЦЭМ!$D$33:$D$776,СВЦЭМ!$A$33:$A$776,$A71,СВЦЭМ!$B$33:$B$776,E$47)+'СЕТ СН'!$F$14+СВЦЭМ!$D$10+'СЕТ СН'!$F$6-'СЕТ СН'!$F$26</f>
        <v>1093.1818875699998</v>
      </c>
      <c r="F71" s="36">
        <f>SUMIFS(СВЦЭМ!$D$33:$D$776,СВЦЭМ!$A$33:$A$776,$A71,СВЦЭМ!$B$33:$B$776,F$47)+'СЕТ СН'!$F$14+СВЦЭМ!$D$10+'СЕТ СН'!$F$6-'СЕТ СН'!$F$26</f>
        <v>1095.36254831</v>
      </c>
      <c r="G71" s="36">
        <f>SUMIFS(СВЦЭМ!$D$33:$D$776,СВЦЭМ!$A$33:$A$776,$A71,СВЦЭМ!$B$33:$B$776,G$47)+'СЕТ СН'!$F$14+СВЦЭМ!$D$10+'СЕТ СН'!$F$6-'СЕТ СН'!$F$26</f>
        <v>1098.7919502699997</v>
      </c>
      <c r="H71" s="36">
        <f>SUMIFS(СВЦЭМ!$D$33:$D$776,СВЦЭМ!$A$33:$A$776,$A71,СВЦЭМ!$B$33:$B$776,H$47)+'СЕТ СН'!$F$14+СВЦЭМ!$D$10+'СЕТ СН'!$F$6-'СЕТ СН'!$F$26</f>
        <v>1099.5734298999998</v>
      </c>
      <c r="I71" s="36">
        <f>SUMIFS(СВЦЭМ!$D$33:$D$776,СВЦЭМ!$A$33:$A$776,$A71,СВЦЭМ!$B$33:$B$776,I$47)+'СЕТ СН'!$F$14+СВЦЭМ!$D$10+'СЕТ СН'!$F$6-'СЕТ СН'!$F$26</f>
        <v>1067.8850819199999</v>
      </c>
      <c r="J71" s="36">
        <f>SUMIFS(СВЦЭМ!$D$33:$D$776,СВЦЭМ!$A$33:$A$776,$A71,СВЦЭМ!$B$33:$B$776,J$47)+'СЕТ СН'!$F$14+СВЦЭМ!$D$10+'СЕТ СН'!$F$6-'СЕТ СН'!$F$26</f>
        <v>1008.4370640100001</v>
      </c>
      <c r="K71" s="36">
        <f>SUMIFS(СВЦЭМ!$D$33:$D$776,СВЦЭМ!$A$33:$A$776,$A71,СВЦЭМ!$B$33:$B$776,K$47)+'СЕТ СН'!$F$14+СВЦЭМ!$D$10+'СЕТ СН'!$F$6-'СЕТ СН'!$F$26</f>
        <v>881.08770303000006</v>
      </c>
      <c r="L71" s="36">
        <f>SUMIFS(СВЦЭМ!$D$33:$D$776,СВЦЭМ!$A$33:$A$776,$A71,СВЦЭМ!$B$33:$B$776,L$47)+'СЕТ СН'!$F$14+СВЦЭМ!$D$10+'СЕТ СН'!$F$6-'СЕТ СН'!$F$26</f>
        <v>819.86576063000007</v>
      </c>
      <c r="M71" s="36">
        <f>SUMIFS(СВЦЭМ!$D$33:$D$776,СВЦЭМ!$A$33:$A$776,$A71,СВЦЭМ!$B$33:$B$776,M$47)+'СЕТ СН'!$F$14+СВЦЭМ!$D$10+'СЕТ СН'!$F$6-'СЕТ СН'!$F$26</f>
        <v>810.35527783000009</v>
      </c>
      <c r="N71" s="36">
        <f>SUMIFS(СВЦЭМ!$D$33:$D$776,СВЦЭМ!$A$33:$A$776,$A71,СВЦЭМ!$B$33:$B$776,N$47)+'СЕТ СН'!$F$14+СВЦЭМ!$D$10+'СЕТ СН'!$F$6-'СЕТ СН'!$F$26</f>
        <v>795.42575454000007</v>
      </c>
      <c r="O71" s="36">
        <f>SUMIFS(СВЦЭМ!$D$33:$D$776,СВЦЭМ!$A$33:$A$776,$A71,СВЦЭМ!$B$33:$B$776,O$47)+'СЕТ СН'!$F$14+СВЦЭМ!$D$10+'СЕТ СН'!$F$6-'СЕТ СН'!$F$26</f>
        <v>778.42569294000009</v>
      </c>
      <c r="P71" s="36">
        <f>SUMIFS(СВЦЭМ!$D$33:$D$776,СВЦЭМ!$A$33:$A$776,$A71,СВЦЭМ!$B$33:$B$776,P$47)+'СЕТ СН'!$F$14+СВЦЭМ!$D$10+'СЕТ СН'!$F$6-'СЕТ СН'!$F$26</f>
        <v>784.03954856000007</v>
      </c>
      <c r="Q71" s="36">
        <f>SUMIFS(СВЦЭМ!$D$33:$D$776,СВЦЭМ!$A$33:$A$776,$A71,СВЦЭМ!$B$33:$B$776,Q$47)+'СЕТ СН'!$F$14+СВЦЭМ!$D$10+'СЕТ СН'!$F$6-'СЕТ СН'!$F$26</f>
        <v>786.73955844000011</v>
      </c>
      <c r="R71" s="36">
        <f>SUMIFS(СВЦЭМ!$D$33:$D$776,СВЦЭМ!$A$33:$A$776,$A71,СВЦЭМ!$B$33:$B$776,R$47)+'СЕТ СН'!$F$14+СВЦЭМ!$D$10+'СЕТ СН'!$F$6-'СЕТ СН'!$F$26</f>
        <v>801.74953025000002</v>
      </c>
      <c r="S71" s="36">
        <f>SUMIFS(СВЦЭМ!$D$33:$D$776,СВЦЭМ!$A$33:$A$776,$A71,СВЦЭМ!$B$33:$B$776,S$47)+'СЕТ СН'!$F$14+СВЦЭМ!$D$10+'СЕТ СН'!$F$6-'СЕТ СН'!$F$26</f>
        <v>804.84163065000007</v>
      </c>
      <c r="T71" s="36">
        <f>SUMIFS(СВЦЭМ!$D$33:$D$776,СВЦЭМ!$A$33:$A$776,$A71,СВЦЭМ!$B$33:$B$776,T$47)+'СЕТ СН'!$F$14+СВЦЭМ!$D$10+'СЕТ СН'!$F$6-'СЕТ СН'!$F$26</f>
        <v>799.69637508000005</v>
      </c>
      <c r="U71" s="36">
        <f>SUMIFS(СВЦЭМ!$D$33:$D$776,СВЦЭМ!$A$33:$A$776,$A71,СВЦЭМ!$B$33:$B$776,U$47)+'СЕТ СН'!$F$14+СВЦЭМ!$D$10+'СЕТ СН'!$F$6-'СЕТ СН'!$F$26</f>
        <v>798.49594495000008</v>
      </c>
      <c r="V71" s="36">
        <f>SUMIFS(СВЦЭМ!$D$33:$D$776,СВЦЭМ!$A$33:$A$776,$A71,СВЦЭМ!$B$33:$B$776,V$47)+'СЕТ СН'!$F$14+СВЦЭМ!$D$10+'СЕТ СН'!$F$6-'СЕТ СН'!$F$26</f>
        <v>767.58911148000004</v>
      </c>
      <c r="W71" s="36">
        <f>SUMIFS(СВЦЭМ!$D$33:$D$776,СВЦЭМ!$A$33:$A$776,$A71,СВЦЭМ!$B$33:$B$776,W$47)+'СЕТ СН'!$F$14+СВЦЭМ!$D$10+'СЕТ СН'!$F$6-'СЕТ СН'!$F$26</f>
        <v>769.49402189000011</v>
      </c>
      <c r="X71" s="36">
        <f>SUMIFS(СВЦЭМ!$D$33:$D$776,СВЦЭМ!$A$33:$A$776,$A71,СВЦЭМ!$B$33:$B$776,X$47)+'СЕТ СН'!$F$14+СВЦЭМ!$D$10+'СЕТ СН'!$F$6-'СЕТ СН'!$F$26</f>
        <v>831.06889948000003</v>
      </c>
      <c r="Y71" s="36">
        <f>SUMIFS(СВЦЭМ!$D$33:$D$776,СВЦЭМ!$A$33:$A$776,$A71,СВЦЭМ!$B$33:$B$776,Y$47)+'СЕТ СН'!$F$14+СВЦЭМ!$D$10+'СЕТ СН'!$F$6-'СЕТ СН'!$F$26</f>
        <v>948.48401538000007</v>
      </c>
    </row>
    <row r="72" spans="1:25" ht="15.75" x14ac:dyDescent="0.2">
      <c r="A72" s="35">
        <f t="shared" si="1"/>
        <v>44007</v>
      </c>
      <c r="B72" s="36">
        <f>SUMIFS(СВЦЭМ!$D$33:$D$776,СВЦЭМ!$A$33:$A$776,$A72,СВЦЭМ!$B$33:$B$776,B$47)+'СЕТ СН'!$F$14+СВЦЭМ!$D$10+'СЕТ СН'!$F$6-'СЕТ СН'!$F$26</f>
        <v>1047.64447253</v>
      </c>
      <c r="C72" s="36">
        <f>SUMIFS(СВЦЭМ!$D$33:$D$776,СВЦЭМ!$A$33:$A$776,$A72,СВЦЭМ!$B$33:$B$776,C$47)+'СЕТ СН'!$F$14+СВЦЭМ!$D$10+'СЕТ СН'!$F$6-'СЕТ СН'!$F$26</f>
        <v>1083.5083893999999</v>
      </c>
      <c r="D72" s="36">
        <f>SUMIFS(СВЦЭМ!$D$33:$D$776,СВЦЭМ!$A$33:$A$776,$A72,СВЦЭМ!$B$33:$B$776,D$47)+'СЕТ СН'!$F$14+СВЦЭМ!$D$10+'СЕТ СН'!$F$6-'СЕТ СН'!$F$26</f>
        <v>1102.6984681299998</v>
      </c>
      <c r="E72" s="36">
        <f>SUMIFS(СВЦЭМ!$D$33:$D$776,СВЦЭМ!$A$33:$A$776,$A72,СВЦЭМ!$B$33:$B$776,E$47)+'СЕТ СН'!$F$14+СВЦЭМ!$D$10+'СЕТ СН'!$F$6-'СЕТ СН'!$F$26</f>
        <v>1106.97597791</v>
      </c>
      <c r="F72" s="36">
        <f>SUMIFS(СВЦЭМ!$D$33:$D$776,СВЦЭМ!$A$33:$A$776,$A72,СВЦЭМ!$B$33:$B$776,F$47)+'СЕТ СН'!$F$14+СВЦЭМ!$D$10+'СЕТ СН'!$F$6-'СЕТ СН'!$F$26</f>
        <v>1106.4514893099999</v>
      </c>
      <c r="G72" s="36">
        <f>SUMIFS(СВЦЭМ!$D$33:$D$776,СВЦЭМ!$A$33:$A$776,$A72,СВЦЭМ!$B$33:$B$776,G$47)+'СЕТ СН'!$F$14+СВЦЭМ!$D$10+'СЕТ СН'!$F$6-'СЕТ СН'!$F$26</f>
        <v>1110.7259969699999</v>
      </c>
      <c r="H72" s="36">
        <f>SUMIFS(СВЦЭМ!$D$33:$D$776,СВЦЭМ!$A$33:$A$776,$A72,СВЦЭМ!$B$33:$B$776,H$47)+'СЕТ СН'!$F$14+СВЦЭМ!$D$10+'СЕТ СН'!$F$6-'СЕТ СН'!$F$26</f>
        <v>1091.7813807999999</v>
      </c>
      <c r="I72" s="36">
        <f>SUMIFS(СВЦЭМ!$D$33:$D$776,СВЦЭМ!$A$33:$A$776,$A72,СВЦЭМ!$B$33:$B$776,I$47)+'СЕТ СН'!$F$14+СВЦЭМ!$D$10+'СЕТ СН'!$F$6-'СЕТ СН'!$F$26</f>
        <v>1059.48541785</v>
      </c>
      <c r="J72" s="36">
        <f>SUMIFS(СВЦЭМ!$D$33:$D$776,СВЦЭМ!$A$33:$A$776,$A72,СВЦЭМ!$B$33:$B$776,J$47)+'СЕТ СН'!$F$14+СВЦЭМ!$D$10+'СЕТ СН'!$F$6-'СЕТ СН'!$F$26</f>
        <v>1010.0874465200001</v>
      </c>
      <c r="K72" s="36">
        <f>SUMIFS(СВЦЭМ!$D$33:$D$776,СВЦЭМ!$A$33:$A$776,$A72,СВЦЭМ!$B$33:$B$776,K$47)+'СЕТ СН'!$F$14+СВЦЭМ!$D$10+'СЕТ СН'!$F$6-'СЕТ СН'!$F$26</f>
        <v>901.91715958000009</v>
      </c>
      <c r="L72" s="36">
        <f>SUMIFS(СВЦЭМ!$D$33:$D$776,СВЦЭМ!$A$33:$A$776,$A72,СВЦЭМ!$B$33:$B$776,L$47)+'СЕТ СН'!$F$14+СВЦЭМ!$D$10+'СЕТ СН'!$F$6-'СЕТ СН'!$F$26</f>
        <v>823.52416621000009</v>
      </c>
      <c r="M72" s="36">
        <f>SUMIFS(СВЦЭМ!$D$33:$D$776,СВЦЭМ!$A$33:$A$776,$A72,СВЦЭМ!$B$33:$B$776,M$47)+'СЕТ СН'!$F$14+СВЦЭМ!$D$10+'СЕТ СН'!$F$6-'СЕТ СН'!$F$26</f>
        <v>784.26172304000011</v>
      </c>
      <c r="N72" s="36">
        <f>SUMIFS(СВЦЭМ!$D$33:$D$776,СВЦЭМ!$A$33:$A$776,$A72,СВЦЭМ!$B$33:$B$776,N$47)+'СЕТ СН'!$F$14+СВЦЭМ!$D$10+'СЕТ СН'!$F$6-'СЕТ СН'!$F$26</f>
        <v>791.37724839000009</v>
      </c>
      <c r="O72" s="36">
        <f>SUMIFS(СВЦЭМ!$D$33:$D$776,СВЦЭМ!$A$33:$A$776,$A72,СВЦЭМ!$B$33:$B$776,O$47)+'СЕТ СН'!$F$14+СВЦЭМ!$D$10+'СЕТ СН'!$F$6-'СЕТ СН'!$F$26</f>
        <v>789.89218096000002</v>
      </c>
      <c r="P72" s="36">
        <f>SUMIFS(СВЦЭМ!$D$33:$D$776,СВЦЭМ!$A$33:$A$776,$A72,СВЦЭМ!$B$33:$B$776,P$47)+'СЕТ СН'!$F$14+СВЦЭМ!$D$10+'СЕТ СН'!$F$6-'СЕТ СН'!$F$26</f>
        <v>795.28152723000005</v>
      </c>
      <c r="Q72" s="36">
        <f>SUMIFS(СВЦЭМ!$D$33:$D$776,СВЦЭМ!$A$33:$A$776,$A72,СВЦЭМ!$B$33:$B$776,Q$47)+'СЕТ СН'!$F$14+СВЦЭМ!$D$10+'СЕТ СН'!$F$6-'СЕТ СН'!$F$26</f>
        <v>798.10484771000006</v>
      </c>
      <c r="R72" s="36">
        <f>SUMIFS(СВЦЭМ!$D$33:$D$776,СВЦЭМ!$A$33:$A$776,$A72,СВЦЭМ!$B$33:$B$776,R$47)+'СЕТ СН'!$F$14+СВЦЭМ!$D$10+'СЕТ СН'!$F$6-'СЕТ СН'!$F$26</f>
        <v>798.63410334000002</v>
      </c>
      <c r="S72" s="36">
        <f>SUMIFS(СВЦЭМ!$D$33:$D$776,СВЦЭМ!$A$33:$A$776,$A72,СВЦЭМ!$B$33:$B$776,S$47)+'СЕТ СН'!$F$14+СВЦЭМ!$D$10+'СЕТ СН'!$F$6-'СЕТ СН'!$F$26</f>
        <v>821.49633086000006</v>
      </c>
      <c r="T72" s="36">
        <f>SUMIFS(СВЦЭМ!$D$33:$D$776,СВЦЭМ!$A$33:$A$776,$A72,СВЦЭМ!$B$33:$B$776,T$47)+'СЕТ СН'!$F$14+СВЦЭМ!$D$10+'СЕТ СН'!$F$6-'СЕТ СН'!$F$26</f>
        <v>819.22386294</v>
      </c>
      <c r="U72" s="36">
        <f>SUMIFS(СВЦЭМ!$D$33:$D$776,СВЦЭМ!$A$33:$A$776,$A72,СВЦЭМ!$B$33:$B$776,U$47)+'СЕТ СН'!$F$14+СВЦЭМ!$D$10+'СЕТ СН'!$F$6-'СЕТ СН'!$F$26</f>
        <v>816.49202455000011</v>
      </c>
      <c r="V72" s="36">
        <f>SUMIFS(СВЦЭМ!$D$33:$D$776,СВЦЭМ!$A$33:$A$776,$A72,СВЦЭМ!$B$33:$B$776,V$47)+'СЕТ СН'!$F$14+СВЦЭМ!$D$10+'СЕТ СН'!$F$6-'СЕТ СН'!$F$26</f>
        <v>787.13603078000006</v>
      </c>
      <c r="W72" s="36">
        <f>SUMIFS(СВЦЭМ!$D$33:$D$776,СВЦЭМ!$A$33:$A$776,$A72,СВЦЭМ!$B$33:$B$776,W$47)+'СЕТ СН'!$F$14+СВЦЭМ!$D$10+'СЕТ СН'!$F$6-'СЕТ СН'!$F$26</f>
        <v>787.61944718000007</v>
      </c>
      <c r="X72" s="36">
        <f>SUMIFS(СВЦЭМ!$D$33:$D$776,СВЦЭМ!$A$33:$A$776,$A72,СВЦЭМ!$B$33:$B$776,X$47)+'СЕТ СН'!$F$14+СВЦЭМ!$D$10+'СЕТ СН'!$F$6-'СЕТ СН'!$F$26</f>
        <v>861.92330157000004</v>
      </c>
      <c r="Y72" s="36">
        <f>SUMIFS(СВЦЭМ!$D$33:$D$776,СВЦЭМ!$A$33:$A$776,$A72,СВЦЭМ!$B$33:$B$776,Y$47)+'СЕТ СН'!$F$14+СВЦЭМ!$D$10+'СЕТ СН'!$F$6-'СЕТ СН'!$F$26</f>
        <v>962.29109921000008</v>
      </c>
    </row>
    <row r="73" spans="1:25" ht="15.75" x14ac:dyDescent="0.2">
      <c r="A73" s="35">
        <f t="shared" si="1"/>
        <v>44008</v>
      </c>
      <c r="B73" s="36">
        <f>SUMIFS(СВЦЭМ!$D$33:$D$776,СВЦЭМ!$A$33:$A$776,$A73,СВЦЭМ!$B$33:$B$776,B$47)+'СЕТ СН'!$F$14+СВЦЭМ!$D$10+'СЕТ СН'!$F$6-'СЕТ СН'!$F$26</f>
        <v>1026.8825749299999</v>
      </c>
      <c r="C73" s="36">
        <f>SUMIFS(СВЦЭМ!$D$33:$D$776,СВЦЭМ!$A$33:$A$776,$A73,СВЦЭМ!$B$33:$B$776,C$47)+'СЕТ СН'!$F$14+СВЦЭМ!$D$10+'СЕТ СН'!$F$6-'СЕТ СН'!$F$26</f>
        <v>1059.7533553400001</v>
      </c>
      <c r="D73" s="36">
        <f>SUMIFS(СВЦЭМ!$D$33:$D$776,СВЦЭМ!$A$33:$A$776,$A73,СВЦЭМ!$B$33:$B$776,D$47)+'СЕТ СН'!$F$14+СВЦЭМ!$D$10+'СЕТ СН'!$F$6-'СЕТ СН'!$F$26</f>
        <v>1067.3631926099999</v>
      </c>
      <c r="E73" s="36">
        <f>SUMIFS(СВЦЭМ!$D$33:$D$776,СВЦЭМ!$A$33:$A$776,$A73,СВЦЭМ!$B$33:$B$776,E$47)+'СЕТ СН'!$F$14+СВЦЭМ!$D$10+'СЕТ СН'!$F$6-'СЕТ СН'!$F$26</f>
        <v>1073.5647367699999</v>
      </c>
      <c r="F73" s="36">
        <f>SUMIFS(СВЦЭМ!$D$33:$D$776,СВЦЭМ!$A$33:$A$776,$A73,СВЦЭМ!$B$33:$B$776,F$47)+'СЕТ СН'!$F$14+СВЦЭМ!$D$10+'СЕТ СН'!$F$6-'СЕТ СН'!$F$26</f>
        <v>1079.0174157099998</v>
      </c>
      <c r="G73" s="36">
        <f>SUMIFS(СВЦЭМ!$D$33:$D$776,СВЦЭМ!$A$33:$A$776,$A73,СВЦЭМ!$B$33:$B$776,G$47)+'СЕТ СН'!$F$14+СВЦЭМ!$D$10+'СЕТ СН'!$F$6-'СЕТ СН'!$F$26</f>
        <v>1075.6333913499998</v>
      </c>
      <c r="H73" s="36">
        <f>SUMIFS(СВЦЭМ!$D$33:$D$776,СВЦЭМ!$A$33:$A$776,$A73,СВЦЭМ!$B$33:$B$776,H$47)+'СЕТ СН'!$F$14+СВЦЭМ!$D$10+'СЕТ СН'!$F$6-'СЕТ СН'!$F$26</f>
        <v>1080.5208817799999</v>
      </c>
      <c r="I73" s="36">
        <f>SUMIFS(СВЦЭМ!$D$33:$D$776,СВЦЭМ!$A$33:$A$776,$A73,СВЦЭМ!$B$33:$B$776,I$47)+'СЕТ СН'!$F$14+СВЦЭМ!$D$10+'СЕТ СН'!$F$6-'СЕТ СН'!$F$26</f>
        <v>1017.1878533400001</v>
      </c>
      <c r="J73" s="36">
        <f>SUMIFS(СВЦЭМ!$D$33:$D$776,СВЦЭМ!$A$33:$A$776,$A73,СВЦЭМ!$B$33:$B$776,J$47)+'СЕТ СН'!$F$14+СВЦЭМ!$D$10+'СЕТ СН'!$F$6-'СЕТ СН'!$F$26</f>
        <v>998.36928831000012</v>
      </c>
      <c r="K73" s="36">
        <f>SUMIFS(СВЦЭМ!$D$33:$D$776,СВЦЭМ!$A$33:$A$776,$A73,СВЦЭМ!$B$33:$B$776,K$47)+'СЕТ СН'!$F$14+СВЦЭМ!$D$10+'СЕТ СН'!$F$6-'СЕТ СН'!$F$26</f>
        <v>896.6820204500001</v>
      </c>
      <c r="L73" s="36">
        <f>SUMIFS(СВЦЭМ!$D$33:$D$776,СВЦЭМ!$A$33:$A$776,$A73,СВЦЭМ!$B$33:$B$776,L$47)+'СЕТ СН'!$F$14+СВЦЭМ!$D$10+'СЕТ СН'!$F$6-'СЕТ СН'!$F$26</f>
        <v>820.23607344000004</v>
      </c>
      <c r="M73" s="36">
        <f>SUMIFS(СВЦЭМ!$D$33:$D$776,СВЦЭМ!$A$33:$A$776,$A73,СВЦЭМ!$B$33:$B$776,M$47)+'СЕТ СН'!$F$14+СВЦЭМ!$D$10+'СЕТ СН'!$F$6-'СЕТ СН'!$F$26</f>
        <v>816.4861944700001</v>
      </c>
      <c r="N73" s="36">
        <f>SUMIFS(СВЦЭМ!$D$33:$D$776,СВЦЭМ!$A$33:$A$776,$A73,СВЦЭМ!$B$33:$B$776,N$47)+'СЕТ СН'!$F$14+СВЦЭМ!$D$10+'СЕТ СН'!$F$6-'СЕТ СН'!$F$26</f>
        <v>809.42185472000006</v>
      </c>
      <c r="O73" s="36">
        <f>SUMIFS(СВЦЭМ!$D$33:$D$776,СВЦЭМ!$A$33:$A$776,$A73,СВЦЭМ!$B$33:$B$776,O$47)+'СЕТ СН'!$F$14+СВЦЭМ!$D$10+'СЕТ СН'!$F$6-'СЕТ СН'!$F$26</f>
        <v>811.56575801000008</v>
      </c>
      <c r="P73" s="36">
        <f>SUMIFS(СВЦЭМ!$D$33:$D$776,СВЦЭМ!$A$33:$A$776,$A73,СВЦЭМ!$B$33:$B$776,P$47)+'СЕТ СН'!$F$14+СВЦЭМ!$D$10+'СЕТ СН'!$F$6-'СЕТ СН'!$F$26</f>
        <v>840.48180034000006</v>
      </c>
      <c r="Q73" s="36">
        <f>SUMIFS(СВЦЭМ!$D$33:$D$776,СВЦЭМ!$A$33:$A$776,$A73,СВЦЭМ!$B$33:$B$776,Q$47)+'СЕТ СН'!$F$14+СВЦЭМ!$D$10+'СЕТ СН'!$F$6-'СЕТ СН'!$F$26</f>
        <v>847.57211593000011</v>
      </c>
      <c r="R73" s="36">
        <f>SUMIFS(СВЦЭМ!$D$33:$D$776,СВЦЭМ!$A$33:$A$776,$A73,СВЦЭМ!$B$33:$B$776,R$47)+'СЕТ СН'!$F$14+СВЦЭМ!$D$10+'СЕТ СН'!$F$6-'СЕТ СН'!$F$26</f>
        <v>823.87011156000005</v>
      </c>
      <c r="S73" s="36">
        <f>SUMIFS(СВЦЭМ!$D$33:$D$776,СВЦЭМ!$A$33:$A$776,$A73,СВЦЭМ!$B$33:$B$776,S$47)+'СЕТ СН'!$F$14+СВЦЭМ!$D$10+'СЕТ СН'!$F$6-'СЕТ СН'!$F$26</f>
        <v>827.02324859000009</v>
      </c>
      <c r="T73" s="36">
        <f>SUMIFS(СВЦЭМ!$D$33:$D$776,СВЦЭМ!$A$33:$A$776,$A73,СВЦЭМ!$B$33:$B$776,T$47)+'СЕТ СН'!$F$14+СВЦЭМ!$D$10+'СЕТ СН'!$F$6-'СЕТ СН'!$F$26</f>
        <v>852.81515087000002</v>
      </c>
      <c r="U73" s="36">
        <f>SUMIFS(СВЦЭМ!$D$33:$D$776,СВЦЭМ!$A$33:$A$776,$A73,СВЦЭМ!$B$33:$B$776,U$47)+'СЕТ СН'!$F$14+СВЦЭМ!$D$10+'СЕТ СН'!$F$6-'СЕТ СН'!$F$26</f>
        <v>853.08373205000009</v>
      </c>
      <c r="V73" s="36">
        <f>SUMIFS(СВЦЭМ!$D$33:$D$776,СВЦЭМ!$A$33:$A$776,$A73,СВЦЭМ!$B$33:$B$776,V$47)+'СЕТ СН'!$F$14+СВЦЭМ!$D$10+'СЕТ СН'!$F$6-'СЕТ СН'!$F$26</f>
        <v>819.41458204000003</v>
      </c>
      <c r="W73" s="36">
        <f>SUMIFS(СВЦЭМ!$D$33:$D$776,СВЦЭМ!$A$33:$A$776,$A73,СВЦЭМ!$B$33:$B$776,W$47)+'СЕТ СН'!$F$14+СВЦЭМ!$D$10+'СЕТ СН'!$F$6-'СЕТ СН'!$F$26</f>
        <v>791.00583524000001</v>
      </c>
      <c r="X73" s="36">
        <f>SUMIFS(СВЦЭМ!$D$33:$D$776,СВЦЭМ!$A$33:$A$776,$A73,СВЦЭМ!$B$33:$B$776,X$47)+'СЕТ СН'!$F$14+СВЦЭМ!$D$10+'СЕТ СН'!$F$6-'СЕТ СН'!$F$26</f>
        <v>834.86499256000002</v>
      </c>
      <c r="Y73" s="36">
        <f>SUMIFS(СВЦЭМ!$D$33:$D$776,СВЦЭМ!$A$33:$A$776,$A73,СВЦЭМ!$B$33:$B$776,Y$47)+'СЕТ СН'!$F$14+СВЦЭМ!$D$10+'СЕТ СН'!$F$6-'СЕТ СН'!$F$26</f>
        <v>923.41287504000002</v>
      </c>
    </row>
    <row r="74" spans="1:25" ht="15.75" x14ac:dyDescent="0.2">
      <c r="A74" s="35">
        <f t="shared" si="1"/>
        <v>44009</v>
      </c>
      <c r="B74" s="36">
        <f>SUMIFS(СВЦЭМ!$D$33:$D$776,СВЦЭМ!$A$33:$A$776,$A74,СВЦЭМ!$B$33:$B$776,B$47)+'СЕТ СН'!$F$14+СВЦЭМ!$D$10+'СЕТ СН'!$F$6-'СЕТ СН'!$F$26</f>
        <v>1004.16335946</v>
      </c>
      <c r="C74" s="36">
        <f>SUMIFS(СВЦЭМ!$D$33:$D$776,СВЦЭМ!$A$33:$A$776,$A74,СВЦЭМ!$B$33:$B$776,C$47)+'СЕТ СН'!$F$14+СВЦЭМ!$D$10+'СЕТ СН'!$F$6-'СЕТ СН'!$F$26</f>
        <v>993.69432035000011</v>
      </c>
      <c r="D74" s="36">
        <f>SUMIFS(СВЦЭМ!$D$33:$D$776,СВЦЭМ!$A$33:$A$776,$A74,СВЦЭМ!$B$33:$B$776,D$47)+'СЕТ СН'!$F$14+СВЦЭМ!$D$10+'СЕТ СН'!$F$6-'СЕТ СН'!$F$26</f>
        <v>990.21144540000012</v>
      </c>
      <c r="E74" s="36">
        <f>SUMIFS(СВЦЭМ!$D$33:$D$776,СВЦЭМ!$A$33:$A$776,$A74,СВЦЭМ!$B$33:$B$776,E$47)+'СЕТ СН'!$F$14+СВЦЭМ!$D$10+'СЕТ СН'!$F$6-'СЕТ СН'!$F$26</f>
        <v>991.16980039000009</v>
      </c>
      <c r="F74" s="36">
        <f>SUMIFS(СВЦЭМ!$D$33:$D$776,СВЦЭМ!$A$33:$A$776,$A74,СВЦЭМ!$B$33:$B$776,F$47)+'СЕТ СН'!$F$14+СВЦЭМ!$D$10+'СЕТ СН'!$F$6-'СЕТ СН'!$F$26</f>
        <v>986.16512035000005</v>
      </c>
      <c r="G74" s="36">
        <f>SUMIFS(СВЦЭМ!$D$33:$D$776,СВЦЭМ!$A$33:$A$776,$A74,СВЦЭМ!$B$33:$B$776,G$47)+'СЕТ СН'!$F$14+СВЦЭМ!$D$10+'СЕТ СН'!$F$6-'СЕТ СН'!$F$26</f>
        <v>984.07160829000009</v>
      </c>
      <c r="H74" s="36">
        <f>SUMIFS(СВЦЭМ!$D$33:$D$776,СВЦЭМ!$A$33:$A$776,$A74,СВЦЭМ!$B$33:$B$776,H$47)+'СЕТ СН'!$F$14+СВЦЭМ!$D$10+'СЕТ СН'!$F$6-'СЕТ СН'!$F$26</f>
        <v>984.35856538000007</v>
      </c>
      <c r="I74" s="36">
        <f>SUMIFS(СВЦЭМ!$D$33:$D$776,СВЦЭМ!$A$33:$A$776,$A74,СВЦЭМ!$B$33:$B$776,I$47)+'СЕТ СН'!$F$14+СВЦЭМ!$D$10+'СЕТ СН'!$F$6-'СЕТ СН'!$F$26</f>
        <v>980.84876915000007</v>
      </c>
      <c r="J74" s="36">
        <f>SUMIFS(СВЦЭМ!$D$33:$D$776,СВЦЭМ!$A$33:$A$776,$A74,СВЦЭМ!$B$33:$B$776,J$47)+'СЕТ СН'!$F$14+СВЦЭМ!$D$10+'СЕТ СН'!$F$6-'СЕТ СН'!$F$26</f>
        <v>976.68207094000002</v>
      </c>
      <c r="K74" s="36">
        <f>SUMIFS(СВЦЭМ!$D$33:$D$776,СВЦЭМ!$A$33:$A$776,$A74,СВЦЭМ!$B$33:$B$776,K$47)+'СЕТ СН'!$F$14+СВЦЭМ!$D$10+'СЕТ СН'!$F$6-'СЕТ СН'!$F$26</f>
        <v>870.27452431000006</v>
      </c>
      <c r="L74" s="36">
        <f>SUMIFS(СВЦЭМ!$D$33:$D$776,СВЦЭМ!$A$33:$A$776,$A74,СВЦЭМ!$B$33:$B$776,L$47)+'СЕТ СН'!$F$14+СВЦЭМ!$D$10+'СЕТ СН'!$F$6-'СЕТ СН'!$F$26</f>
        <v>788.38914778000003</v>
      </c>
      <c r="M74" s="36">
        <f>SUMIFS(СВЦЭМ!$D$33:$D$776,СВЦЭМ!$A$33:$A$776,$A74,СВЦЭМ!$B$33:$B$776,M$47)+'СЕТ СН'!$F$14+СВЦЭМ!$D$10+'СЕТ СН'!$F$6-'СЕТ СН'!$F$26</f>
        <v>777.36708323000005</v>
      </c>
      <c r="N74" s="36">
        <f>SUMIFS(СВЦЭМ!$D$33:$D$776,СВЦЭМ!$A$33:$A$776,$A74,СВЦЭМ!$B$33:$B$776,N$47)+'СЕТ СН'!$F$14+СВЦЭМ!$D$10+'СЕТ СН'!$F$6-'СЕТ СН'!$F$26</f>
        <v>786.72458670000003</v>
      </c>
      <c r="O74" s="36">
        <f>SUMIFS(СВЦЭМ!$D$33:$D$776,СВЦЭМ!$A$33:$A$776,$A74,СВЦЭМ!$B$33:$B$776,O$47)+'СЕТ СН'!$F$14+СВЦЭМ!$D$10+'СЕТ СН'!$F$6-'СЕТ СН'!$F$26</f>
        <v>794.86256464000007</v>
      </c>
      <c r="P74" s="36">
        <f>SUMIFS(СВЦЭМ!$D$33:$D$776,СВЦЭМ!$A$33:$A$776,$A74,СВЦЭМ!$B$33:$B$776,P$47)+'СЕТ СН'!$F$14+СВЦЭМ!$D$10+'СЕТ СН'!$F$6-'СЕТ СН'!$F$26</f>
        <v>804.18275971000003</v>
      </c>
      <c r="Q74" s="36">
        <f>SUMIFS(СВЦЭМ!$D$33:$D$776,СВЦЭМ!$A$33:$A$776,$A74,СВЦЭМ!$B$33:$B$776,Q$47)+'СЕТ СН'!$F$14+СВЦЭМ!$D$10+'СЕТ СН'!$F$6-'СЕТ СН'!$F$26</f>
        <v>813.31123487000002</v>
      </c>
      <c r="R74" s="36">
        <f>SUMIFS(СВЦЭМ!$D$33:$D$776,СВЦЭМ!$A$33:$A$776,$A74,СВЦЭМ!$B$33:$B$776,R$47)+'СЕТ СН'!$F$14+СВЦЭМ!$D$10+'СЕТ СН'!$F$6-'СЕТ СН'!$F$26</f>
        <v>788.73112184000001</v>
      </c>
      <c r="S74" s="36">
        <f>SUMIFS(СВЦЭМ!$D$33:$D$776,СВЦЭМ!$A$33:$A$776,$A74,СВЦЭМ!$B$33:$B$776,S$47)+'СЕТ СН'!$F$14+СВЦЭМ!$D$10+'СЕТ СН'!$F$6-'СЕТ СН'!$F$26</f>
        <v>797.54316483000002</v>
      </c>
      <c r="T74" s="36">
        <f>SUMIFS(СВЦЭМ!$D$33:$D$776,СВЦЭМ!$A$33:$A$776,$A74,СВЦЭМ!$B$33:$B$776,T$47)+'СЕТ СН'!$F$14+СВЦЭМ!$D$10+'СЕТ СН'!$F$6-'СЕТ СН'!$F$26</f>
        <v>818.42465468000012</v>
      </c>
      <c r="U74" s="36">
        <f>SUMIFS(СВЦЭМ!$D$33:$D$776,СВЦЭМ!$A$33:$A$776,$A74,СВЦЭМ!$B$33:$B$776,U$47)+'СЕТ СН'!$F$14+СВЦЭМ!$D$10+'СЕТ СН'!$F$6-'СЕТ СН'!$F$26</f>
        <v>805.19254946000001</v>
      </c>
      <c r="V74" s="36">
        <f>SUMIFS(СВЦЭМ!$D$33:$D$776,СВЦЭМ!$A$33:$A$776,$A74,СВЦЭМ!$B$33:$B$776,V$47)+'СЕТ СН'!$F$14+СВЦЭМ!$D$10+'СЕТ СН'!$F$6-'СЕТ СН'!$F$26</f>
        <v>791.22686785000008</v>
      </c>
      <c r="W74" s="36">
        <f>SUMIFS(СВЦЭМ!$D$33:$D$776,СВЦЭМ!$A$33:$A$776,$A74,СВЦЭМ!$B$33:$B$776,W$47)+'СЕТ СН'!$F$14+СВЦЭМ!$D$10+'СЕТ СН'!$F$6-'СЕТ СН'!$F$26</f>
        <v>758.03004951000003</v>
      </c>
      <c r="X74" s="36">
        <f>SUMIFS(СВЦЭМ!$D$33:$D$776,СВЦЭМ!$A$33:$A$776,$A74,СВЦЭМ!$B$33:$B$776,X$47)+'СЕТ СН'!$F$14+СВЦЭМ!$D$10+'СЕТ СН'!$F$6-'СЕТ СН'!$F$26</f>
        <v>787.22048873000006</v>
      </c>
      <c r="Y74" s="36">
        <f>SUMIFS(СВЦЭМ!$D$33:$D$776,СВЦЭМ!$A$33:$A$776,$A74,СВЦЭМ!$B$33:$B$776,Y$47)+'СЕТ СН'!$F$14+СВЦЭМ!$D$10+'СЕТ СН'!$F$6-'СЕТ СН'!$F$26</f>
        <v>890.6666882400001</v>
      </c>
    </row>
    <row r="75" spans="1:25" ht="15.75" x14ac:dyDescent="0.2">
      <c r="A75" s="35">
        <f t="shared" si="1"/>
        <v>44010</v>
      </c>
      <c r="B75" s="36">
        <f>SUMIFS(СВЦЭМ!$D$33:$D$776,СВЦЭМ!$A$33:$A$776,$A75,СВЦЭМ!$B$33:$B$776,B$47)+'СЕТ СН'!$F$14+СВЦЭМ!$D$10+'СЕТ СН'!$F$6-'СЕТ СН'!$F$26</f>
        <v>973.09231671000009</v>
      </c>
      <c r="C75" s="36">
        <f>SUMIFS(СВЦЭМ!$D$33:$D$776,СВЦЭМ!$A$33:$A$776,$A75,СВЦЭМ!$B$33:$B$776,C$47)+'СЕТ СН'!$F$14+СВЦЭМ!$D$10+'СЕТ СН'!$F$6-'СЕТ СН'!$F$26</f>
        <v>956.67272286000002</v>
      </c>
      <c r="D75" s="36">
        <f>SUMIFS(СВЦЭМ!$D$33:$D$776,СВЦЭМ!$A$33:$A$776,$A75,СВЦЭМ!$B$33:$B$776,D$47)+'СЕТ СН'!$F$14+СВЦЭМ!$D$10+'СЕТ СН'!$F$6-'СЕТ СН'!$F$26</f>
        <v>936.43296980000002</v>
      </c>
      <c r="E75" s="36">
        <f>SUMIFS(СВЦЭМ!$D$33:$D$776,СВЦЭМ!$A$33:$A$776,$A75,СВЦЭМ!$B$33:$B$776,E$47)+'СЕТ СН'!$F$14+СВЦЭМ!$D$10+'СЕТ СН'!$F$6-'СЕТ СН'!$F$26</f>
        <v>937.36929731000009</v>
      </c>
      <c r="F75" s="36">
        <f>SUMIFS(СВЦЭМ!$D$33:$D$776,СВЦЭМ!$A$33:$A$776,$A75,СВЦЭМ!$B$33:$B$776,F$47)+'СЕТ СН'!$F$14+СВЦЭМ!$D$10+'СЕТ СН'!$F$6-'СЕТ СН'!$F$26</f>
        <v>935.62559877000001</v>
      </c>
      <c r="G75" s="36">
        <f>SUMIFS(СВЦЭМ!$D$33:$D$776,СВЦЭМ!$A$33:$A$776,$A75,СВЦЭМ!$B$33:$B$776,G$47)+'СЕТ СН'!$F$14+СВЦЭМ!$D$10+'СЕТ СН'!$F$6-'СЕТ СН'!$F$26</f>
        <v>944.31331769000008</v>
      </c>
      <c r="H75" s="36">
        <f>SUMIFS(СВЦЭМ!$D$33:$D$776,СВЦЭМ!$A$33:$A$776,$A75,СВЦЭМ!$B$33:$B$776,H$47)+'СЕТ СН'!$F$14+СВЦЭМ!$D$10+'СЕТ СН'!$F$6-'СЕТ СН'!$F$26</f>
        <v>945.18889428000011</v>
      </c>
      <c r="I75" s="36">
        <f>SUMIFS(СВЦЭМ!$D$33:$D$776,СВЦЭМ!$A$33:$A$776,$A75,СВЦЭМ!$B$33:$B$776,I$47)+'СЕТ СН'!$F$14+СВЦЭМ!$D$10+'СЕТ СН'!$F$6-'СЕТ СН'!$F$26</f>
        <v>958.21921607000002</v>
      </c>
      <c r="J75" s="36">
        <f>SUMIFS(СВЦЭМ!$D$33:$D$776,СВЦЭМ!$A$33:$A$776,$A75,СВЦЭМ!$B$33:$B$776,J$47)+'СЕТ СН'!$F$14+СВЦЭМ!$D$10+'СЕТ СН'!$F$6-'СЕТ СН'!$F$26</f>
        <v>954.16970951000008</v>
      </c>
      <c r="K75" s="36">
        <f>SUMIFS(СВЦЭМ!$D$33:$D$776,СВЦЭМ!$A$33:$A$776,$A75,СВЦЭМ!$B$33:$B$776,K$47)+'СЕТ СН'!$F$14+СВЦЭМ!$D$10+'СЕТ СН'!$F$6-'СЕТ СН'!$F$26</f>
        <v>878.29810824000003</v>
      </c>
      <c r="L75" s="36">
        <f>SUMIFS(СВЦЭМ!$D$33:$D$776,СВЦЭМ!$A$33:$A$776,$A75,СВЦЭМ!$B$33:$B$776,L$47)+'СЕТ СН'!$F$14+СВЦЭМ!$D$10+'СЕТ СН'!$F$6-'СЕТ СН'!$F$26</f>
        <v>794.43038983000008</v>
      </c>
      <c r="M75" s="36">
        <f>SUMIFS(СВЦЭМ!$D$33:$D$776,СВЦЭМ!$A$33:$A$776,$A75,СВЦЭМ!$B$33:$B$776,M$47)+'СЕТ СН'!$F$14+СВЦЭМ!$D$10+'СЕТ СН'!$F$6-'СЕТ СН'!$F$26</f>
        <v>763.72172546000002</v>
      </c>
      <c r="N75" s="36">
        <f>SUMIFS(СВЦЭМ!$D$33:$D$776,СВЦЭМ!$A$33:$A$776,$A75,СВЦЭМ!$B$33:$B$776,N$47)+'СЕТ СН'!$F$14+СВЦЭМ!$D$10+'СЕТ СН'!$F$6-'СЕТ СН'!$F$26</f>
        <v>778.54231216000005</v>
      </c>
      <c r="O75" s="36">
        <f>SUMIFS(СВЦЭМ!$D$33:$D$776,СВЦЭМ!$A$33:$A$776,$A75,СВЦЭМ!$B$33:$B$776,O$47)+'СЕТ СН'!$F$14+СВЦЭМ!$D$10+'СЕТ СН'!$F$6-'СЕТ СН'!$F$26</f>
        <v>798.79928438000002</v>
      </c>
      <c r="P75" s="36">
        <f>SUMIFS(СВЦЭМ!$D$33:$D$776,СВЦЭМ!$A$33:$A$776,$A75,СВЦЭМ!$B$33:$B$776,P$47)+'СЕТ СН'!$F$14+СВЦЭМ!$D$10+'СЕТ СН'!$F$6-'СЕТ СН'!$F$26</f>
        <v>783.31470487000001</v>
      </c>
      <c r="Q75" s="36">
        <f>SUMIFS(СВЦЭМ!$D$33:$D$776,СВЦЭМ!$A$33:$A$776,$A75,СВЦЭМ!$B$33:$B$776,Q$47)+'СЕТ СН'!$F$14+СВЦЭМ!$D$10+'СЕТ СН'!$F$6-'СЕТ СН'!$F$26</f>
        <v>788.0275354900001</v>
      </c>
      <c r="R75" s="36">
        <f>SUMIFS(СВЦЭМ!$D$33:$D$776,СВЦЭМ!$A$33:$A$776,$A75,СВЦЭМ!$B$33:$B$776,R$47)+'СЕТ СН'!$F$14+СВЦЭМ!$D$10+'СЕТ СН'!$F$6-'СЕТ СН'!$F$26</f>
        <v>804.83759865000002</v>
      </c>
      <c r="S75" s="36">
        <f>SUMIFS(СВЦЭМ!$D$33:$D$776,СВЦЭМ!$A$33:$A$776,$A75,СВЦЭМ!$B$33:$B$776,S$47)+'СЕТ СН'!$F$14+СВЦЭМ!$D$10+'СЕТ СН'!$F$6-'СЕТ СН'!$F$26</f>
        <v>808.32558255000004</v>
      </c>
      <c r="T75" s="36">
        <f>SUMIFS(СВЦЭМ!$D$33:$D$776,СВЦЭМ!$A$33:$A$776,$A75,СВЦЭМ!$B$33:$B$776,T$47)+'СЕТ СН'!$F$14+СВЦЭМ!$D$10+'СЕТ СН'!$F$6-'СЕТ СН'!$F$26</f>
        <v>801.31607072000008</v>
      </c>
      <c r="U75" s="36">
        <f>SUMIFS(СВЦЭМ!$D$33:$D$776,СВЦЭМ!$A$33:$A$776,$A75,СВЦЭМ!$B$33:$B$776,U$47)+'СЕТ СН'!$F$14+СВЦЭМ!$D$10+'СЕТ СН'!$F$6-'СЕТ СН'!$F$26</f>
        <v>787.83692559000008</v>
      </c>
      <c r="V75" s="36">
        <f>SUMIFS(СВЦЭМ!$D$33:$D$776,СВЦЭМ!$A$33:$A$776,$A75,СВЦЭМ!$B$33:$B$776,V$47)+'СЕТ СН'!$F$14+СВЦЭМ!$D$10+'СЕТ СН'!$F$6-'СЕТ СН'!$F$26</f>
        <v>787.1189059400001</v>
      </c>
      <c r="W75" s="36">
        <f>SUMIFS(СВЦЭМ!$D$33:$D$776,СВЦЭМ!$A$33:$A$776,$A75,СВЦЭМ!$B$33:$B$776,W$47)+'СЕТ СН'!$F$14+СВЦЭМ!$D$10+'СЕТ СН'!$F$6-'СЕТ СН'!$F$26</f>
        <v>766.55526271000008</v>
      </c>
      <c r="X75" s="36">
        <f>SUMIFS(СВЦЭМ!$D$33:$D$776,СВЦЭМ!$A$33:$A$776,$A75,СВЦЭМ!$B$33:$B$776,X$47)+'СЕТ СН'!$F$14+СВЦЭМ!$D$10+'СЕТ СН'!$F$6-'СЕТ СН'!$F$26</f>
        <v>803.65558234000002</v>
      </c>
      <c r="Y75" s="36">
        <f>SUMIFS(СВЦЭМ!$D$33:$D$776,СВЦЭМ!$A$33:$A$776,$A75,СВЦЭМ!$B$33:$B$776,Y$47)+'СЕТ СН'!$F$14+СВЦЭМ!$D$10+'СЕТ СН'!$F$6-'СЕТ СН'!$F$26</f>
        <v>881.26029868000001</v>
      </c>
    </row>
    <row r="76" spans="1:25" ht="15.75" x14ac:dyDescent="0.2">
      <c r="A76" s="35">
        <f t="shared" si="1"/>
        <v>44011</v>
      </c>
      <c r="B76" s="36">
        <f>SUMIFS(СВЦЭМ!$D$33:$D$776,СВЦЭМ!$A$33:$A$776,$A76,СВЦЭМ!$B$33:$B$776,B$47)+'СЕТ СН'!$F$14+СВЦЭМ!$D$10+'СЕТ СН'!$F$6-'СЕТ СН'!$F$26</f>
        <v>1057.4329009800001</v>
      </c>
      <c r="C76" s="36">
        <f>SUMIFS(СВЦЭМ!$D$33:$D$776,СВЦЭМ!$A$33:$A$776,$A76,СВЦЭМ!$B$33:$B$776,C$47)+'СЕТ СН'!$F$14+СВЦЭМ!$D$10+'СЕТ СН'!$F$6-'СЕТ СН'!$F$26</f>
        <v>1052.18489112</v>
      </c>
      <c r="D76" s="36">
        <f>SUMIFS(СВЦЭМ!$D$33:$D$776,СВЦЭМ!$A$33:$A$776,$A76,СВЦЭМ!$B$33:$B$776,D$47)+'СЕТ СН'!$F$14+СВЦЭМ!$D$10+'СЕТ СН'!$F$6-'СЕТ СН'!$F$26</f>
        <v>1035.3578778799999</v>
      </c>
      <c r="E76" s="36">
        <f>SUMIFS(СВЦЭМ!$D$33:$D$776,СВЦЭМ!$A$33:$A$776,$A76,СВЦЭМ!$B$33:$B$776,E$47)+'СЕТ СН'!$F$14+СВЦЭМ!$D$10+'СЕТ СН'!$F$6-'СЕТ СН'!$F$26</f>
        <v>1028.94463638</v>
      </c>
      <c r="F76" s="36">
        <f>SUMIFS(СВЦЭМ!$D$33:$D$776,СВЦЭМ!$A$33:$A$776,$A76,СВЦЭМ!$B$33:$B$776,F$47)+'СЕТ СН'!$F$14+СВЦЭМ!$D$10+'СЕТ СН'!$F$6-'СЕТ СН'!$F$26</f>
        <v>1014.9336853000001</v>
      </c>
      <c r="G76" s="36">
        <f>SUMIFS(СВЦЭМ!$D$33:$D$776,СВЦЭМ!$A$33:$A$776,$A76,СВЦЭМ!$B$33:$B$776,G$47)+'СЕТ СН'!$F$14+СВЦЭМ!$D$10+'СЕТ СН'!$F$6-'СЕТ СН'!$F$26</f>
        <v>1026.42783826</v>
      </c>
      <c r="H76" s="36">
        <f>SUMIFS(СВЦЭМ!$D$33:$D$776,СВЦЭМ!$A$33:$A$776,$A76,СВЦЭМ!$B$33:$B$776,H$47)+'СЕТ СН'!$F$14+СВЦЭМ!$D$10+'СЕТ СН'!$F$6-'СЕТ СН'!$F$26</f>
        <v>1049.42029641</v>
      </c>
      <c r="I76" s="36">
        <f>SUMIFS(СВЦЭМ!$D$33:$D$776,СВЦЭМ!$A$33:$A$776,$A76,СВЦЭМ!$B$33:$B$776,I$47)+'СЕТ СН'!$F$14+СВЦЭМ!$D$10+'СЕТ СН'!$F$6-'СЕТ СН'!$F$26</f>
        <v>1069.26460744</v>
      </c>
      <c r="J76" s="36">
        <f>SUMIFS(СВЦЭМ!$D$33:$D$776,СВЦЭМ!$A$33:$A$776,$A76,СВЦЭМ!$B$33:$B$776,J$47)+'СЕТ СН'!$F$14+СВЦЭМ!$D$10+'СЕТ СН'!$F$6-'СЕТ СН'!$F$26</f>
        <v>1011.48145088</v>
      </c>
      <c r="K76" s="36">
        <f>SUMIFS(СВЦЭМ!$D$33:$D$776,СВЦЭМ!$A$33:$A$776,$A76,СВЦЭМ!$B$33:$B$776,K$47)+'СЕТ СН'!$F$14+СВЦЭМ!$D$10+'СЕТ СН'!$F$6-'СЕТ СН'!$F$26</f>
        <v>868.50330975000008</v>
      </c>
      <c r="L76" s="36">
        <f>SUMIFS(СВЦЭМ!$D$33:$D$776,СВЦЭМ!$A$33:$A$776,$A76,СВЦЭМ!$B$33:$B$776,L$47)+'СЕТ СН'!$F$14+СВЦЭМ!$D$10+'СЕТ СН'!$F$6-'СЕТ СН'!$F$26</f>
        <v>749.79157106000002</v>
      </c>
      <c r="M76" s="36">
        <f>SUMIFS(СВЦЭМ!$D$33:$D$776,СВЦЭМ!$A$33:$A$776,$A76,СВЦЭМ!$B$33:$B$776,M$47)+'СЕТ СН'!$F$14+СВЦЭМ!$D$10+'СЕТ СН'!$F$6-'СЕТ СН'!$F$26</f>
        <v>733.63526443000001</v>
      </c>
      <c r="N76" s="36">
        <f>SUMIFS(СВЦЭМ!$D$33:$D$776,СВЦЭМ!$A$33:$A$776,$A76,СВЦЭМ!$B$33:$B$776,N$47)+'СЕТ СН'!$F$14+СВЦЭМ!$D$10+'СЕТ СН'!$F$6-'СЕТ СН'!$F$26</f>
        <v>759.6113835000001</v>
      </c>
      <c r="O76" s="36">
        <f>SUMIFS(СВЦЭМ!$D$33:$D$776,СВЦЭМ!$A$33:$A$776,$A76,СВЦЭМ!$B$33:$B$776,O$47)+'СЕТ СН'!$F$14+СВЦЭМ!$D$10+'СЕТ СН'!$F$6-'СЕТ СН'!$F$26</f>
        <v>779.54377920000002</v>
      </c>
      <c r="P76" s="36">
        <f>SUMIFS(СВЦЭМ!$D$33:$D$776,СВЦЭМ!$A$33:$A$776,$A76,СВЦЭМ!$B$33:$B$776,P$47)+'СЕТ СН'!$F$14+СВЦЭМ!$D$10+'СЕТ СН'!$F$6-'СЕТ СН'!$F$26</f>
        <v>767.96649905000004</v>
      </c>
      <c r="Q76" s="36">
        <f>SUMIFS(СВЦЭМ!$D$33:$D$776,СВЦЭМ!$A$33:$A$776,$A76,СВЦЭМ!$B$33:$B$776,Q$47)+'СЕТ СН'!$F$14+СВЦЭМ!$D$10+'СЕТ СН'!$F$6-'СЕТ СН'!$F$26</f>
        <v>769.80932764000011</v>
      </c>
      <c r="R76" s="36">
        <f>SUMIFS(СВЦЭМ!$D$33:$D$776,СВЦЭМ!$A$33:$A$776,$A76,СВЦЭМ!$B$33:$B$776,R$47)+'СЕТ СН'!$F$14+СВЦЭМ!$D$10+'СЕТ СН'!$F$6-'СЕТ СН'!$F$26</f>
        <v>791.97819095000011</v>
      </c>
      <c r="S76" s="36">
        <f>SUMIFS(СВЦЭМ!$D$33:$D$776,СВЦЭМ!$A$33:$A$776,$A76,СВЦЭМ!$B$33:$B$776,S$47)+'СЕТ СН'!$F$14+СВЦЭМ!$D$10+'СЕТ СН'!$F$6-'СЕТ СН'!$F$26</f>
        <v>790.72315857000001</v>
      </c>
      <c r="T76" s="36">
        <f>SUMIFS(СВЦЭМ!$D$33:$D$776,СВЦЭМ!$A$33:$A$776,$A76,СВЦЭМ!$B$33:$B$776,T$47)+'СЕТ СН'!$F$14+СВЦЭМ!$D$10+'СЕТ СН'!$F$6-'СЕТ СН'!$F$26</f>
        <v>801.84448621000001</v>
      </c>
      <c r="U76" s="36">
        <f>SUMIFS(СВЦЭМ!$D$33:$D$776,СВЦЭМ!$A$33:$A$776,$A76,СВЦЭМ!$B$33:$B$776,U$47)+'СЕТ СН'!$F$14+СВЦЭМ!$D$10+'СЕТ СН'!$F$6-'СЕТ СН'!$F$26</f>
        <v>828.47856751000006</v>
      </c>
      <c r="V76" s="36">
        <f>SUMIFS(СВЦЭМ!$D$33:$D$776,СВЦЭМ!$A$33:$A$776,$A76,СВЦЭМ!$B$33:$B$776,V$47)+'СЕТ СН'!$F$14+СВЦЭМ!$D$10+'СЕТ СН'!$F$6-'СЕТ СН'!$F$26</f>
        <v>834.31997626000009</v>
      </c>
      <c r="W76" s="36">
        <f>SUMIFS(СВЦЭМ!$D$33:$D$776,СВЦЭМ!$A$33:$A$776,$A76,СВЦЭМ!$B$33:$B$776,W$47)+'СЕТ СН'!$F$14+СВЦЭМ!$D$10+'СЕТ СН'!$F$6-'СЕТ СН'!$F$26</f>
        <v>805.22294260000001</v>
      </c>
      <c r="X76" s="36">
        <f>SUMIFS(СВЦЭМ!$D$33:$D$776,СВЦЭМ!$A$33:$A$776,$A76,СВЦЭМ!$B$33:$B$776,X$47)+'СЕТ СН'!$F$14+СВЦЭМ!$D$10+'СЕТ СН'!$F$6-'СЕТ СН'!$F$26</f>
        <v>794.21993714000007</v>
      </c>
      <c r="Y76" s="36">
        <f>SUMIFS(СВЦЭМ!$D$33:$D$776,СВЦЭМ!$A$33:$A$776,$A76,СВЦЭМ!$B$33:$B$776,Y$47)+'СЕТ СН'!$F$14+СВЦЭМ!$D$10+'СЕТ СН'!$F$6-'СЕТ СН'!$F$26</f>
        <v>927.59274488000005</v>
      </c>
    </row>
    <row r="77" spans="1:25" ht="15.75" x14ac:dyDescent="0.2">
      <c r="A77" s="35">
        <f t="shared" si="1"/>
        <v>44012</v>
      </c>
      <c r="B77" s="36">
        <f>SUMIFS(СВЦЭМ!$D$33:$D$776,СВЦЭМ!$A$33:$A$776,$A77,СВЦЭМ!$B$33:$B$776,B$47)+'СЕТ СН'!$F$14+СВЦЭМ!$D$10+'СЕТ СН'!$F$6-'СЕТ СН'!$F$26</f>
        <v>1055.6680807099999</v>
      </c>
      <c r="C77" s="36">
        <f>SUMIFS(СВЦЭМ!$D$33:$D$776,СВЦЭМ!$A$33:$A$776,$A77,СВЦЭМ!$B$33:$B$776,C$47)+'СЕТ СН'!$F$14+СВЦЭМ!$D$10+'СЕТ СН'!$F$6-'СЕТ СН'!$F$26</f>
        <v>1025.4544029799999</v>
      </c>
      <c r="D77" s="36">
        <f>SUMIFS(СВЦЭМ!$D$33:$D$776,СВЦЭМ!$A$33:$A$776,$A77,СВЦЭМ!$B$33:$B$776,D$47)+'СЕТ СН'!$F$14+СВЦЭМ!$D$10+'СЕТ СН'!$F$6-'СЕТ СН'!$F$26</f>
        <v>1008.45835075</v>
      </c>
      <c r="E77" s="36">
        <f>SUMIFS(СВЦЭМ!$D$33:$D$776,СВЦЭМ!$A$33:$A$776,$A77,СВЦЭМ!$B$33:$B$776,E$47)+'СЕТ СН'!$F$14+СВЦЭМ!$D$10+'СЕТ СН'!$F$6-'СЕТ СН'!$F$26</f>
        <v>1000.4365794300001</v>
      </c>
      <c r="F77" s="36">
        <f>SUMIFS(СВЦЭМ!$D$33:$D$776,СВЦЭМ!$A$33:$A$776,$A77,СВЦЭМ!$B$33:$B$776,F$47)+'СЕТ СН'!$F$14+СВЦЭМ!$D$10+'СЕТ СН'!$F$6-'СЕТ СН'!$F$26</f>
        <v>990.46330755000008</v>
      </c>
      <c r="G77" s="36">
        <f>SUMIFS(СВЦЭМ!$D$33:$D$776,СВЦЭМ!$A$33:$A$776,$A77,СВЦЭМ!$B$33:$B$776,G$47)+'СЕТ СН'!$F$14+СВЦЭМ!$D$10+'СЕТ СН'!$F$6-'СЕТ СН'!$F$26</f>
        <v>1004.38921299</v>
      </c>
      <c r="H77" s="36">
        <f>SUMIFS(СВЦЭМ!$D$33:$D$776,СВЦЭМ!$A$33:$A$776,$A77,СВЦЭМ!$B$33:$B$776,H$47)+'СЕТ СН'!$F$14+СВЦЭМ!$D$10+'СЕТ СН'!$F$6-'СЕТ СН'!$F$26</f>
        <v>1031.8290153099999</v>
      </c>
      <c r="I77" s="36">
        <f>SUMIFS(СВЦЭМ!$D$33:$D$776,СВЦЭМ!$A$33:$A$776,$A77,СВЦЭМ!$B$33:$B$776,I$47)+'СЕТ СН'!$F$14+СВЦЭМ!$D$10+'СЕТ СН'!$F$6-'СЕТ СН'!$F$26</f>
        <v>1040.81697955</v>
      </c>
      <c r="J77" s="36">
        <f>SUMIFS(СВЦЭМ!$D$33:$D$776,СВЦЭМ!$A$33:$A$776,$A77,СВЦЭМ!$B$33:$B$776,J$47)+'СЕТ СН'!$F$14+СВЦЭМ!$D$10+'СЕТ СН'!$F$6-'СЕТ СН'!$F$26</f>
        <v>984.52397298000005</v>
      </c>
      <c r="K77" s="36">
        <f>SUMIFS(СВЦЭМ!$D$33:$D$776,СВЦЭМ!$A$33:$A$776,$A77,СВЦЭМ!$B$33:$B$776,K$47)+'СЕТ СН'!$F$14+СВЦЭМ!$D$10+'СЕТ СН'!$F$6-'СЕТ СН'!$F$26</f>
        <v>881.64869362000002</v>
      </c>
      <c r="L77" s="36">
        <f>SUMIFS(СВЦЭМ!$D$33:$D$776,СВЦЭМ!$A$33:$A$776,$A77,СВЦЭМ!$B$33:$B$776,L$47)+'СЕТ СН'!$F$14+СВЦЭМ!$D$10+'СЕТ СН'!$F$6-'СЕТ СН'!$F$26</f>
        <v>787.88973097000007</v>
      </c>
      <c r="M77" s="36">
        <f>SUMIFS(СВЦЭМ!$D$33:$D$776,СВЦЭМ!$A$33:$A$776,$A77,СВЦЭМ!$B$33:$B$776,M$47)+'СЕТ СН'!$F$14+СВЦЭМ!$D$10+'СЕТ СН'!$F$6-'СЕТ СН'!$F$26</f>
        <v>782.41395594000005</v>
      </c>
      <c r="N77" s="36">
        <f>SUMIFS(СВЦЭМ!$D$33:$D$776,СВЦЭМ!$A$33:$A$776,$A77,СВЦЭМ!$B$33:$B$776,N$47)+'СЕТ СН'!$F$14+СВЦЭМ!$D$10+'СЕТ СН'!$F$6-'СЕТ СН'!$F$26</f>
        <v>807.99743391000004</v>
      </c>
      <c r="O77" s="36">
        <f>SUMIFS(СВЦЭМ!$D$33:$D$776,СВЦЭМ!$A$33:$A$776,$A77,СВЦЭМ!$B$33:$B$776,O$47)+'СЕТ СН'!$F$14+СВЦЭМ!$D$10+'СЕТ СН'!$F$6-'СЕТ СН'!$F$26</f>
        <v>812.58075553000003</v>
      </c>
      <c r="P77" s="36">
        <f>SUMIFS(СВЦЭМ!$D$33:$D$776,СВЦЭМ!$A$33:$A$776,$A77,СВЦЭМ!$B$33:$B$776,P$47)+'СЕТ СН'!$F$14+СВЦЭМ!$D$10+'СЕТ СН'!$F$6-'СЕТ СН'!$F$26</f>
        <v>809.08565249000003</v>
      </c>
      <c r="Q77" s="36">
        <f>SUMIFS(СВЦЭМ!$D$33:$D$776,СВЦЭМ!$A$33:$A$776,$A77,СВЦЭМ!$B$33:$B$776,Q$47)+'СЕТ СН'!$F$14+СВЦЭМ!$D$10+'СЕТ СН'!$F$6-'СЕТ СН'!$F$26</f>
        <v>814.09650399000009</v>
      </c>
      <c r="R77" s="36">
        <f>SUMIFS(СВЦЭМ!$D$33:$D$776,СВЦЭМ!$A$33:$A$776,$A77,СВЦЭМ!$B$33:$B$776,R$47)+'СЕТ СН'!$F$14+СВЦЭМ!$D$10+'СЕТ СН'!$F$6-'СЕТ СН'!$F$26</f>
        <v>816.21852485000011</v>
      </c>
      <c r="S77" s="36">
        <f>SUMIFS(СВЦЭМ!$D$33:$D$776,СВЦЭМ!$A$33:$A$776,$A77,СВЦЭМ!$B$33:$B$776,S$47)+'СЕТ СН'!$F$14+СВЦЭМ!$D$10+'СЕТ СН'!$F$6-'СЕТ СН'!$F$26</f>
        <v>818.38730591000001</v>
      </c>
      <c r="T77" s="36">
        <f>SUMIFS(СВЦЭМ!$D$33:$D$776,СВЦЭМ!$A$33:$A$776,$A77,СВЦЭМ!$B$33:$B$776,T$47)+'СЕТ СН'!$F$14+СВЦЭМ!$D$10+'СЕТ СН'!$F$6-'СЕТ СН'!$F$26</f>
        <v>817.87900269000011</v>
      </c>
      <c r="U77" s="36">
        <f>SUMIFS(СВЦЭМ!$D$33:$D$776,СВЦЭМ!$A$33:$A$776,$A77,СВЦЭМ!$B$33:$B$776,U$47)+'СЕТ СН'!$F$14+СВЦЭМ!$D$10+'СЕТ СН'!$F$6-'СЕТ СН'!$F$26</f>
        <v>811.87221434000003</v>
      </c>
      <c r="V77" s="36">
        <f>SUMIFS(СВЦЭМ!$D$33:$D$776,СВЦЭМ!$A$33:$A$776,$A77,СВЦЭМ!$B$33:$B$776,V$47)+'СЕТ СН'!$F$14+СВЦЭМ!$D$10+'СЕТ СН'!$F$6-'СЕТ СН'!$F$26</f>
        <v>804.70390271000008</v>
      </c>
      <c r="W77" s="36">
        <f>SUMIFS(СВЦЭМ!$D$33:$D$776,СВЦЭМ!$A$33:$A$776,$A77,СВЦЭМ!$B$33:$B$776,W$47)+'СЕТ СН'!$F$14+СВЦЭМ!$D$10+'СЕТ СН'!$F$6-'СЕТ СН'!$F$26</f>
        <v>775.96016812000005</v>
      </c>
      <c r="X77" s="36">
        <f>SUMIFS(СВЦЭМ!$D$33:$D$776,СВЦЭМ!$A$33:$A$776,$A77,СВЦЭМ!$B$33:$B$776,X$47)+'СЕТ СН'!$F$14+СВЦЭМ!$D$10+'СЕТ СН'!$F$6-'СЕТ СН'!$F$26</f>
        <v>824.31786637000005</v>
      </c>
      <c r="Y77" s="36">
        <f>SUMIFS(СВЦЭМ!$D$33:$D$776,СВЦЭМ!$A$33:$A$776,$A77,СВЦЭМ!$B$33:$B$776,Y$47)+'СЕТ СН'!$F$14+СВЦЭМ!$D$10+'СЕТ СН'!$F$6-'СЕТ СН'!$F$26</f>
        <v>928.78794817000005</v>
      </c>
    </row>
    <row r="78" spans="1:25" ht="15.75" hidden="1" x14ac:dyDescent="0.2">
      <c r="A78" s="35">
        <f t="shared" si="1"/>
        <v>44013</v>
      </c>
      <c r="B78" s="36">
        <f>SUMIFS(СВЦЭМ!$D$33:$D$776,СВЦЭМ!$A$33:$A$776,$A78,СВЦЭМ!$B$33:$B$776,B$47)+'СЕТ СН'!$F$14+СВЦЭМ!$D$10+'СЕТ СН'!$F$6-'СЕТ СН'!$F$26</f>
        <v>100.58000805</v>
      </c>
      <c r="C78" s="36">
        <f>SUMIFS(СВЦЭМ!$D$33:$D$776,СВЦЭМ!$A$33:$A$776,$A78,СВЦЭМ!$B$33:$B$776,C$47)+'СЕТ СН'!$F$14+СВЦЭМ!$D$10+'СЕТ СН'!$F$6-'СЕТ СН'!$F$26</f>
        <v>100.58000805</v>
      </c>
      <c r="D78" s="36">
        <f>SUMIFS(СВЦЭМ!$D$33:$D$776,СВЦЭМ!$A$33:$A$776,$A78,СВЦЭМ!$B$33:$B$776,D$47)+'СЕТ СН'!$F$14+СВЦЭМ!$D$10+'СЕТ СН'!$F$6-'СЕТ СН'!$F$26</f>
        <v>100.58000805</v>
      </c>
      <c r="E78" s="36">
        <f>SUMIFS(СВЦЭМ!$D$33:$D$776,СВЦЭМ!$A$33:$A$776,$A78,СВЦЭМ!$B$33:$B$776,E$47)+'СЕТ СН'!$F$14+СВЦЭМ!$D$10+'СЕТ СН'!$F$6-'СЕТ СН'!$F$26</f>
        <v>100.58000805</v>
      </c>
      <c r="F78" s="36">
        <f>SUMIFS(СВЦЭМ!$D$33:$D$776,СВЦЭМ!$A$33:$A$776,$A78,СВЦЭМ!$B$33:$B$776,F$47)+'СЕТ СН'!$F$14+СВЦЭМ!$D$10+'СЕТ СН'!$F$6-'СЕТ СН'!$F$26</f>
        <v>100.58000805</v>
      </c>
      <c r="G78" s="36">
        <f>SUMIFS(СВЦЭМ!$D$33:$D$776,СВЦЭМ!$A$33:$A$776,$A78,СВЦЭМ!$B$33:$B$776,G$47)+'СЕТ СН'!$F$14+СВЦЭМ!$D$10+'СЕТ СН'!$F$6-'СЕТ СН'!$F$26</f>
        <v>100.58000805</v>
      </c>
      <c r="H78" s="36">
        <f>SUMIFS(СВЦЭМ!$D$33:$D$776,СВЦЭМ!$A$33:$A$776,$A78,СВЦЭМ!$B$33:$B$776,H$47)+'СЕТ СН'!$F$14+СВЦЭМ!$D$10+'СЕТ СН'!$F$6-'СЕТ СН'!$F$26</f>
        <v>100.58000805</v>
      </c>
      <c r="I78" s="36">
        <f>SUMIFS(СВЦЭМ!$D$33:$D$776,СВЦЭМ!$A$33:$A$776,$A78,СВЦЭМ!$B$33:$B$776,I$47)+'СЕТ СН'!$F$14+СВЦЭМ!$D$10+'СЕТ СН'!$F$6-'СЕТ СН'!$F$26</f>
        <v>100.58000805</v>
      </c>
      <c r="J78" s="36">
        <f>SUMIFS(СВЦЭМ!$D$33:$D$776,СВЦЭМ!$A$33:$A$776,$A78,СВЦЭМ!$B$33:$B$776,J$47)+'СЕТ СН'!$F$14+СВЦЭМ!$D$10+'СЕТ СН'!$F$6-'СЕТ СН'!$F$26</f>
        <v>100.58000805</v>
      </c>
      <c r="K78" s="36">
        <f>SUMIFS(СВЦЭМ!$D$33:$D$776,СВЦЭМ!$A$33:$A$776,$A78,СВЦЭМ!$B$33:$B$776,K$47)+'СЕТ СН'!$F$14+СВЦЭМ!$D$10+'СЕТ СН'!$F$6-'СЕТ СН'!$F$26</f>
        <v>100.58000805</v>
      </c>
      <c r="L78" s="36">
        <f>SUMIFS(СВЦЭМ!$D$33:$D$776,СВЦЭМ!$A$33:$A$776,$A78,СВЦЭМ!$B$33:$B$776,L$47)+'СЕТ СН'!$F$14+СВЦЭМ!$D$10+'СЕТ СН'!$F$6-'СЕТ СН'!$F$26</f>
        <v>100.58000805</v>
      </c>
      <c r="M78" s="36">
        <f>SUMIFS(СВЦЭМ!$D$33:$D$776,СВЦЭМ!$A$33:$A$776,$A78,СВЦЭМ!$B$33:$B$776,M$47)+'СЕТ СН'!$F$14+СВЦЭМ!$D$10+'СЕТ СН'!$F$6-'СЕТ СН'!$F$26</f>
        <v>100.58000805</v>
      </c>
      <c r="N78" s="36">
        <f>SUMIFS(СВЦЭМ!$D$33:$D$776,СВЦЭМ!$A$33:$A$776,$A78,СВЦЭМ!$B$33:$B$776,N$47)+'СЕТ СН'!$F$14+СВЦЭМ!$D$10+'СЕТ СН'!$F$6-'СЕТ СН'!$F$26</f>
        <v>100.58000805</v>
      </c>
      <c r="O78" s="36">
        <f>SUMIFS(СВЦЭМ!$D$33:$D$776,СВЦЭМ!$A$33:$A$776,$A78,СВЦЭМ!$B$33:$B$776,O$47)+'СЕТ СН'!$F$14+СВЦЭМ!$D$10+'СЕТ СН'!$F$6-'СЕТ СН'!$F$26</f>
        <v>100.58000805</v>
      </c>
      <c r="P78" s="36">
        <f>SUMIFS(СВЦЭМ!$D$33:$D$776,СВЦЭМ!$A$33:$A$776,$A78,СВЦЭМ!$B$33:$B$776,P$47)+'СЕТ СН'!$F$14+СВЦЭМ!$D$10+'СЕТ СН'!$F$6-'СЕТ СН'!$F$26</f>
        <v>100.58000805</v>
      </c>
      <c r="Q78" s="36">
        <f>SUMIFS(СВЦЭМ!$D$33:$D$776,СВЦЭМ!$A$33:$A$776,$A78,СВЦЭМ!$B$33:$B$776,Q$47)+'СЕТ СН'!$F$14+СВЦЭМ!$D$10+'СЕТ СН'!$F$6-'СЕТ СН'!$F$26</f>
        <v>100.58000805</v>
      </c>
      <c r="R78" s="36">
        <f>SUMIFS(СВЦЭМ!$D$33:$D$776,СВЦЭМ!$A$33:$A$776,$A78,СВЦЭМ!$B$33:$B$776,R$47)+'СЕТ СН'!$F$14+СВЦЭМ!$D$10+'СЕТ СН'!$F$6-'СЕТ СН'!$F$26</f>
        <v>100.58000805</v>
      </c>
      <c r="S78" s="36">
        <f>SUMIFS(СВЦЭМ!$D$33:$D$776,СВЦЭМ!$A$33:$A$776,$A78,СВЦЭМ!$B$33:$B$776,S$47)+'СЕТ СН'!$F$14+СВЦЭМ!$D$10+'СЕТ СН'!$F$6-'СЕТ СН'!$F$26</f>
        <v>100.58000805</v>
      </c>
      <c r="T78" s="36">
        <f>SUMIFS(СВЦЭМ!$D$33:$D$776,СВЦЭМ!$A$33:$A$776,$A78,СВЦЭМ!$B$33:$B$776,T$47)+'СЕТ СН'!$F$14+СВЦЭМ!$D$10+'СЕТ СН'!$F$6-'СЕТ СН'!$F$26</f>
        <v>100.58000805</v>
      </c>
      <c r="U78" s="36">
        <f>SUMIFS(СВЦЭМ!$D$33:$D$776,СВЦЭМ!$A$33:$A$776,$A78,СВЦЭМ!$B$33:$B$776,U$47)+'СЕТ СН'!$F$14+СВЦЭМ!$D$10+'СЕТ СН'!$F$6-'СЕТ СН'!$F$26</f>
        <v>100.58000805</v>
      </c>
      <c r="V78" s="36">
        <f>SUMIFS(СВЦЭМ!$D$33:$D$776,СВЦЭМ!$A$33:$A$776,$A78,СВЦЭМ!$B$33:$B$776,V$47)+'СЕТ СН'!$F$14+СВЦЭМ!$D$10+'СЕТ СН'!$F$6-'СЕТ СН'!$F$26</f>
        <v>100.58000805</v>
      </c>
      <c r="W78" s="36">
        <f>SUMIFS(СВЦЭМ!$D$33:$D$776,СВЦЭМ!$A$33:$A$776,$A78,СВЦЭМ!$B$33:$B$776,W$47)+'СЕТ СН'!$F$14+СВЦЭМ!$D$10+'СЕТ СН'!$F$6-'СЕТ СН'!$F$26</f>
        <v>100.58000805</v>
      </c>
      <c r="X78" s="36">
        <f>SUMIFS(СВЦЭМ!$D$33:$D$776,СВЦЭМ!$A$33:$A$776,$A78,СВЦЭМ!$B$33:$B$776,X$47)+'СЕТ СН'!$F$14+СВЦЭМ!$D$10+'СЕТ СН'!$F$6-'СЕТ СН'!$F$26</f>
        <v>100.58000805</v>
      </c>
      <c r="Y78" s="36">
        <f>SUMIFS(СВЦЭМ!$D$33:$D$776,СВЦЭМ!$A$33:$A$776,$A78,СВЦЭМ!$B$33:$B$776,Y$47)+'СЕТ СН'!$F$14+СВЦЭМ!$D$10+'СЕТ СН'!$F$6-'СЕТ СН'!$F$26</f>
        <v>100.58000805</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6" t="s">
        <v>7</v>
      </c>
      <c r="B81" s="130" t="s">
        <v>70</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37"/>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3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01.06.2020</v>
      </c>
      <c r="B84" s="36">
        <f>SUMIFS(СВЦЭМ!$D$33:$D$776,СВЦЭМ!$A$33:$A$776,$A84,СВЦЭМ!$B$33:$B$776,B$83)+'СЕТ СН'!$G$14+СВЦЭМ!$D$10+'СЕТ СН'!$G$6-'СЕТ СН'!$G$26</f>
        <v>1048.6964627500001</v>
      </c>
      <c r="C84" s="36">
        <f>SUMIFS(СВЦЭМ!$D$33:$D$776,СВЦЭМ!$A$33:$A$776,$A84,СВЦЭМ!$B$33:$B$776,C$83)+'СЕТ СН'!$G$14+СВЦЭМ!$D$10+'СЕТ СН'!$G$6-'СЕТ СН'!$G$26</f>
        <v>1060.7496478600001</v>
      </c>
      <c r="D84" s="36">
        <f>SUMIFS(СВЦЭМ!$D$33:$D$776,СВЦЭМ!$A$33:$A$776,$A84,СВЦЭМ!$B$33:$B$776,D$83)+'СЕТ СН'!$G$14+СВЦЭМ!$D$10+'СЕТ СН'!$G$6-'СЕТ СН'!$G$26</f>
        <v>1078.65738162</v>
      </c>
      <c r="E84" s="36">
        <f>SUMIFS(СВЦЭМ!$D$33:$D$776,СВЦЭМ!$A$33:$A$776,$A84,СВЦЭМ!$B$33:$B$776,E$83)+'СЕТ СН'!$G$14+СВЦЭМ!$D$10+'СЕТ СН'!$G$6-'СЕТ СН'!$G$26</f>
        <v>1087.0526968000001</v>
      </c>
      <c r="F84" s="36">
        <f>SUMIFS(СВЦЭМ!$D$33:$D$776,СВЦЭМ!$A$33:$A$776,$A84,СВЦЭМ!$B$33:$B$776,F$83)+'СЕТ СН'!$G$14+СВЦЭМ!$D$10+'СЕТ СН'!$G$6-'СЕТ СН'!$G$26</f>
        <v>1086.9860226000001</v>
      </c>
      <c r="G84" s="36">
        <f>SUMIFS(СВЦЭМ!$D$33:$D$776,СВЦЭМ!$A$33:$A$776,$A84,СВЦЭМ!$B$33:$B$776,G$83)+'СЕТ СН'!$G$14+СВЦЭМ!$D$10+'СЕТ СН'!$G$6-'СЕТ СН'!$G$26</f>
        <v>1083.3182662900001</v>
      </c>
      <c r="H84" s="36">
        <f>SUMIFS(СВЦЭМ!$D$33:$D$776,СВЦЭМ!$A$33:$A$776,$A84,СВЦЭМ!$B$33:$B$776,H$83)+'СЕТ СН'!$G$14+СВЦЭМ!$D$10+'СЕТ СН'!$G$6-'СЕТ СН'!$G$26</f>
        <v>1066.9505933800001</v>
      </c>
      <c r="I84" s="36">
        <f>SUMIFS(СВЦЭМ!$D$33:$D$776,СВЦЭМ!$A$33:$A$776,$A84,СВЦЭМ!$B$33:$B$776,I$83)+'СЕТ СН'!$G$14+СВЦЭМ!$D$10+'СЕТ СН'!$G$6-'СЕТ СН'!$G$26</f>
        <v>1055.97763347</v>
      </c>
      <c r="J84" s="36">
        <f>SUMIFS(СВЦЭМ!$D$33:$D$776,СВЦЭМ!$A$33:$A$776,$A84,СВЦЭМ!$B$33:$B$776,J$83)+'СЕТ СН'!$G$14+СВЦЭМ!$D$10+'СЕТ СН'!$G$6-'СЕТ СН'!$G$26</f>
        <v>1019.60154111</v>
      </c>
      <c r="K84" s="36">
        <f>SUMIFS(СВЦЭМ!$D$33:$D$776,СВЦЭМ!$A$33:$A$776,$A84,СВЦЭМ!$B$33:$B$776,K$83)+'СЕТ СН'!$G$14+СВЦЭМ!$D$10+'СЕТ СН'!$G$6-'СЕТ СН'!$G$26</f>
        <v>957.81561010999997</v>
      </c>
      <c r="L84" s="36">
        <f>SUMIFS(СВЦЭМ!$D$33:$D$776,СВЦЭМ!$A$33:$A$776,$A84,СВЦЭМ!$B$33:$B$776,L$83)+'СЕТ СН'!$G$14+СВЦЭМ!$D$10+'СЕТ СН'!$G$6-'СЕТ СН'!$G$26</f>
        <v>983.07977631000006</v>
      </c>
      <c r="M84" s="36">
        <f>SUMIFS(СВЦЭМ!$D$33:$D$776,СВЦЭМ!$A$33:$A$776,$A84,СВЦЭМ!$B$33:$B$776,M$83)+'СЕТ СН'!$G$14+СВЦЭМ!$D$10+'СЕТ СН'!$G$6-'СЕТ СН'!$G$26</f>
        <v>1001.0063500700001</v>
      </c>
      <c r="N84" s="36">
        <f>SUMIFS(СВЦЭМ!$D$33:$D$776,СВЦЭМ!$A$33:$A$776,$A84,СВЦЭМ!$B$33:$B$776,N$83)+'СЕТ СН'!$G$14+СВЦЭМ!$D$10+'СЕТ СН'!$G$6-'СЕТ СН'!$G$26</f>
        <v>996.09225678999996</v>
      </c>
      <c r="O84" s="36">
        <f>SUMIFS(СВЦЭМ!$D$33:$D$776,СВЦЭМ!$A$33:$A$776,$A84,СВЦЭМ!$B$33:$B$776,O$83)+'СЕТ СН'!$G$14+СВЦЭМ!$D$10+'СЕТ СН'!$G$6-'СЕТ СН'!$G$26</f>
        <v>982.93477147999999</v>
      </c>
      <c r="P84" s="36">
        <f>SUMIFS(СВЦЭМ!$D$33:$D$776,СВЦЭМ!$A$33:$A$776,$A84,СВЦЭМ!$B$33:$B$776,P$83)+'СЕТ СН'!$G$14+СВЦЭМ!$D$10+'СЕТ СН'!$G$6-'СЕТ СН'!$G$26</f>
        <v>975.93831713999998</v>
      </c>
      <c r="Q84" s="36">
        <f>SUMIFS(СВЦЭМ!$D$33:$D$776,СВЦЭМ!$A$33:$A$776,$A84,СВЦЭМ!$B$33:$B$776,Q$83)+'СЕТ СН'!$G$14+СВЦЭМ!$D$10+'СЕТ СН'!$G$6-'СЕТ СН'!$G$26</f>
        <v>979.83713669999997</v>
      </c>
      <c r="R84" s="36">
        <f>SUMIFS(СВЦЭМ!$D$33:$D$776,СВЦЭМ!$A$33:$A$776,$A84,СВЦЭМ!$B$33:$B$776,R$83)+'СЕТ СН'!$G$14+СВЦЭМ!$D$10+'СЕТ СН'!$G$6-'СЕТ СН'!$G$26</f>
        <v>973.57593436000002</v>
      </c>
      <c r="S84" s="36">
        <f>SUMIFS(СВЦЭМ!$D$33:$D$776,СВЦЭМ!$A$33:$A$776,$A84,СВЦЭМ!$B$33:$B$776,S$83)+'СЕТ СН'!$G$14+СВЦЭМ!$D$10+'СЕТ СН'!$G$6-'СЕТ СН'!$G$26</f>
        <v>977.07897563999995</v>
      </c>
      <c r="T84" s="36">
        <f>SUMIFS(СВЦЭМ!$D$33:$D$776,СВЦЭМ!$A$33:$A$776,$A84,СВЦЭМ!$B$33:$B$776,T$83)+'СЕТ СН'!$G$14+СВЦЭМ!$D$10+'СЕТ СН'!$G$6-'СЕТ СН'!$G$26</f>
        <v>986.26179749000005</v>
      </c>
      <c r="U84" s="36">
        <f>SUMIFS(СВЦЭМ!$D$33:$D$776,СВЦЭМ!$A$33:$A$776,$A84,СВЦЭМ!$B$33:$B$776,U$83)+'СЕТ СН'!$G$14+СВЦЭМ!$D$10+'СЕТ СН'!$G$6-'СЕТ СН'!$G$26</f>
        <v>962.23872856000003</v>
      </c>
      <c r="V84" s="36">
        <f>SUMIFS(СВЦЭМ!$D$33:$D$776,СВЦЭМ!$A$33:$A$776,$A84,СВЦЭМ!$B$33:$B$776,V$83)+'СЕТ СН'!$G$14+СВЦЭМ!$D$10+'СЕТ СН'!$G$6-'СЕТ СН'!$G$26</f>
        <v>976.50783602000001</v>
      </c>
      <c r="W84" s="36">
        <f>SUMIFS(СВЦЭМ!$D$33:$D$776,СВЦЭМ!$A$33:$A$776,$A84,СВЦЭМ!$B$33:$B$776,W$83)+'СЕТ СН'!$G$14+СВЦЭМ!$D$10+'СЕТ СН'!$G$6-'СЕТ СН'!$G$26</f>
        <v>999.77049576000002</v>
      </c>
      <c r="X84" s="36">
        <f>SUMIFS(СВЦЭМ!$D$33:$D$776,СВЦЭМ!$A$33:$A$776,$A84,СВЦЭМ!$B$33:$B$776,X$83)+'СЕТ СН'!$G$14+СВЦЭМ!$D$10+'СЕТ СН'!$G$6-'СЕТ СН'!$G$26</f>
        <v>972.23109495999995</v>
      </c>
      <c r="Y84" s="36">
        <f>SUMIFS(СВЦЭМ!$D$33:$D$776,СВЦЭМ!$A$33:$A$776,$A84,СВЦЭМ!$B$33:$B$776,Y$83)+'СЕТ СН'!$G$14+СВЦЭМ!$D$10+'СЕТ СН'!$G$6-'СЕТ СН'!$G$26</f>
        <v>1003.00482477</v>
      </c>
      <c r="AA84" s="45"/>
    </row>
    <row r="85" spans="1:27" ht="15.75" x14ac:dyDescent="0.2">
      <c r="A85" s="35">
        <f>A84+1</f>
        <v>43984</v>
      </c>
      <c r="B85" s="36">
        <f>SUMIFS(СВЦЭМ!$D$33:$D$776,СВЦЭМ!$A$33:$A$776,$A85,СВЦЭМ!$B$33:$B$776,B$83)+'СЕТ СН'!$G$14+СВЦЭМ!$D$10+'СЕТ СН'!$G$6-'СЕТ СН'!$G$26</f>
        <v>1024.93489196</v>
      </c>
      <c r="C85" s="36">
        <f>SUMIFS(СВЦЭМ!$D$33:$D$776,СВЦЭМ!$A$33:$A$776,$A85,СВЦЭМ!$B$33:$B$776,C$83)+'СЕТ СН'!$G$14+СВЦЭМ!$D$10+'СЕТ СН'!$G$6-'СЕТ СН'!$G$26</f>
        <v>1071.2455292300001</v>
      </c>
      <c r="D85" s="36">
        <f>SUMIFS(СВЦЭМ!$D$33:$D$776,СВЦЭМ!$A$33:$A$776,$A85,СВЦЭМ!$B$33:$B$776,D$83)+'СЕТ СН'!$G$14+СВЦЭМ!$D$10+'СЕТ СН'!$G$6-'СЕТ СН'!$G$26</f>
        <v>1100.33811569</v>
      </c>
      <c r="E85" s="36">
        <f>SUMIFS(СВЦЭМ!$D$33:$D$776,СВЦЭМ!$A$33:$A$776,$A85,СВЦЭМ!$B$33:$B$776,E$83)+'СЕТ СН'!$G$14+СВЦЭМ!$D$10+'СЕТ СН'!$G$6-'СЕТ СН'!$G$26</f>
        <v>1109.1419961399999</v>
      </c>
      <c r="F85" s="36">
        <f>SUMIFS(СВЦЭМ!$D$33:$D$776,СВЦЭМ!$A$33:$A$776,$A85,СВЦЭМ!$B$33:$B$776,F$83)+'СЕТ СН'!$G$14+СВЦЭМ!$D$10+'СЕТ СН'!$G$6-'СЕТ СН'!$G$26</f>
        <v>1112.65938142</v>
      </c>
      <c r="G85" s="36">
        <f>SUMIFS(СВЦЭМ!$D$33:$D$776,СВЦЭМ!$A$33:$A$776,$A85,СВЦЭМ!$B$33:$B$776,G$83)+'СЕТ СН'!$G$14+СВЦЭМ!$D$10+'СЕТ СН'!$G$6-'СЕТ СН'!$G$26</f>
        <v>1108.01078039</v>
      </c>
      <c r="H85" s="36">
        <f>SUMIFS(СВЦЭМ!$D$33:$D$776,СВЦЭМ!$A$33:$A$776,$A85,СВЦЭМ!$B$33:$B$776,H$83)+'СЕТ СН'!$G$14+СВЦЭМ!$D$10+'СЕТ СН'!$G$6-'СЕТ СН'!$G$26</f>
        <v>1064.1035421900001</v>
      </c>
      <c r="I85" s="36">
        <f>SUMIFS(СВЦЭМ!$D$33:$D$776,СВЦЭМ!$A$33:$A$776,$A85,СВЦЭМ!$B$33:$B$776,I$83)+'СЕТ СН'!$G$14+СВЦЭМ!$D$10+'СЕТ СН'!$G$6-'СЕТ СН'!$G$26</f>
        <v>1014.63531797</v>
      </c>
      <c r="J85" s="36">
        <f>SUMIFS(СВЦЭМ!$D$33:$D$776,СВЦЭМ!$A$33:$A$776,$A85,СВЦЭМ!$B$33:$B$776,J$83)+'СЕТ СН'!$G$14+СВЦЭМ!$D$10+'СЕТ СН'!$G$6-'СЕТ СН'!$G$26</f>
        <v>1035.55083876</v>
      </c>
      <c r="K85" s="36">
        <f>SUMIFS(СВЦЭМ!$D$33:$D$776,СВЦЭМ!$A$33:$A$776,$A85,СВЦЭМ!$B$33:$B$776,K$83)+'СЕТ СН'!$G$14+СВЦЭМ!$D$10+'СЕТ СН'!$G$6-'СЕТ СН'!$G$26</f>
        <v>1031.4583367800001</v>
      </c>
      <c r="L85" s="36">
        <f>SUMIFS(СВЦЭМ!$D$33:$D$776,СВЦЭМ!$A$33:$A$776,$A85,СВЦЭМ!$B$33:$B$776,L$83)+'СЕТ СН'!$G$14+СВЦЭМ!$D$10+'СЕТ СН'!$G$6-'СЕТ СН'!$G$26</f>
        <v>1020.2828663</v>
      </c>
      <c r="M85" s="36">
        <f>SUMIFS(СВЦЭМ!$D$33:$D$776,СВЦЭМ!$A$33:$A$776,$A85,СВЦЭМ!$B$33:$B$776,M$83)+'СЕТ СН'!$G$14+СВЦЭМ!$D$10+'СЕТ СН'!$G$6-'СЕТ СН'!$G$26</f>
        <v>997.02890005999996</v>
      </c>
      <c r="N85" s="36">
        <f>SUMIFS(СВЦЭМ!$D$33:$D$776,СВЦЭМ!$A$33:$A$776,$A85,СВЦЭМ!$B$33:$B$776,N$83)+'СЕТ СН'!$G$14+СВЦЭМ!$D$10+'СЕТ СН'!$G$6-'СЕТ СН'!$G$26</f>
        <v>991.06256083000005</v>
      </c>
      <c r="O85" s="36">
        <f>SUMIFS(СВЦЭМ!$D$33:$D$776,СВЦЭМ!$A$33:$A$776,$A85,СВЦЭМ!$B$33:$B$776,O$83)+'СЕТ СН'!$G$14+СВЦЭМ!$D$10+'СЕТ СН'!$G$6-'СЕТ СН'!$G$26</f>
        <v>992.18341028999998</v>
      </c>
      <c r="P85" s="36">
        <f>SUMIFS(СВЦЭМ!$D$33:$D$776,СВЦЭМ!$A$33:$A$776,$A85,СВЦЭМ!$B$33:$B$776,P$83)+'СЕТ СН'!$G$14+СВЦЭМ!$D$10+'СЕТ СН'!$G$6-'СЕТ СН'!$G$26</f>
        <v>1006.13339068</v>
      </c>
      <c r="Q85" s="36">
        <f>SUMIFS(СВЦЭМ!$D$33:$D$776,СВЦЭМ!$A$33:$A$776,$A85,СВЦЭМ!$B$33:$B$776,Q$83)+'СЕТ СН'!$G$14+СВЦЭМ!$D$10+'СЕТ СН'!$G$6-'СЕТ СН'!$G$26</f>
        <v>1002.33278942</v>
      </c>
      <c r="R85" s="36">
        <f>SUMIFS(СВЦЭМ!$D$33:$D$776,СВЦЭМ!$A$33:$A$776,$A85,СВЦЭМ!$B$33:$B$776,R$83)+'СЕТ СН'!$G$14+СВЦЭМ!$D$10+'СЕТ СН'!$G$6-'СЕТ СН'!$G$26</f>
        <v>992.51116028000001</v>
      </c>
      <c r="S85" s="36">
        <f>SUMIFS(СВЦЭМ!$D$33:$D$776,СВЦЭМ!$A$33:$A$776,$A85,СВЦЭМ!$B$33:$B$776,S$83)+'СЕТ СН'!$G$14+СВЦЭМ!$D$10+'СЕТ СН'!$G$6-'СЕТ СН'!$G$26</f>
        <v>1003.73312623</v>
      </c>
      <c r="T85" s="36">
        <f>SUMIFS(СВЦЭМ!$D$33:$D$776,СВЦЭМ!$A$33:$A$776,$A85,СВЦЭМ!$B$33:$B$776,T$83)+'СЕТ СН'!$G$14+СВЦЭМ!$D$10+'СЕТ СН'!$G$6-'СЕТ СН'!$G$26</f>
        <v>1015.7822939</v>
      </c>
      <c r="U85" s="36">
        <f>SUMIFS(СВЦЭМ!$D$33:$D$776,СВЦЭМ!$A$33:$A$776,$A85,СВЦЭМ!$B$33:$B$776,U$83)+'СЕТ СН'!$G$14+СВЦЭМ!$D$10+'СЕТ СН'!$G$6-'СЕТ СН'!$G$26</f>
        <v>1000.17060371</v>
      </c>
      <c r="V85" s="36">
        <f>SUMIFS(СВЦЭМ!$D$33:$D$776,СВЦЭМ!$A$33:$A$776,$A85,СВЦЭМ!$B$33:$B$776,V$83)+'СЕТ СН'!$G$14+СВЦЭМ!$D$10+'СЕТ СН'!$G$6-'СЕТ СН'!$G$26</f>
        <v>1005.1165364</v>
      </c>
      <c r="W85" s="36">
        <f>SUMIFS(СВЦЭМ!$D$33:$D$776,СВЦЭМ!$A$33:$A$776,$A85,СВЦЭМ!$B$33:$B$776,W$83)+'СЕТ СН'!$G$14+СВЦЭМ!$D$10+'СЕТ СН'!$G$6-'СЕТ СН'!$G$26</f>
        <v>999.89201003999995</v>
      </c>
      <c r="X85" s="36">
        <f>SUMIFS(СВЦЭМ!$D$33:$D$776,СВЦЭМ!$A$33:$A$776,$A85,СВЦЭМ!$B$33:$B$776,X$83)+'СЕТ СН'!$G$14+СВЦЭМ!$D$10+'СЕТ СН'!$G$6-'СЕТ СН'!$G$26</f>
        <v>973.22749738000005</v>
      </c>
      <c r="Y85" s="36">
        <f>SUMIFS(СВЦЭМ!$D$33:$D$776,СВЦЭМ!$A$33:$A$776,$A85,СВЦЭМ!$B$33:$B$776,Y$83)+'СЕТ СН'!$G$14+СВЦЭМ!$D$10+'СЕТ СН'!$G$6-'СЕТ СН'!$G$26</f>
        <v>971.59308768000005</v>
      </c>
    </row>
    <row r="86" spans="1:27" ht="15.75" x14ac:dyDescent="0.2">
      <c r="A86" s="35">
        <f t="shared" ref="A86:A114" si="2">A85+1</f>
        <v>43985</v>
      </c>
      <c r="B86" s="36">
        <f>SUMIFS(СВЦЭМ!$D$33:$D$776,СВЦЭМ!$A$33:$A$776,$A86,СВЦЭМ!$B$33:$B$776,B$83)+'СЕТ СН'!$G$14+СВЦЭМ!$D$10+'СЕТ СН'!$G$6-'СЕТ СН'!$G$26</f>
        <v>1088.48902297</v>
      </c>
      <c r="C86" s="36">
        <f>SUMIFS(СВЦЭМ!$D$33:$D$776,СВЦЭМ!$A$33:$A$776,$A86,СВЦЭМ!$B$33:$B$776,C$83)+'СЕТ СН'!$G$14+СВЦЭМ!$D$10+'СЕТ СН'!$G$6-'СЕТ СН'!$G$26</f>
        <v>1114.19689887</v>
      </c>
      <c r="D86" s="36">
        <f>SUMIFS(СВЦЭМ!$D$33:$D$776,СВЦЭМ!$A$33:$A$776,$A86,СВЦЭМ!$B$33:$B$776,D$83)+'СЕТ СН'!$G$14+СВЦЭМ!$D$10+'СЕТ СН'!$G$6-'СЕТ СН'!$G$26</f>
        <v>1117.63138693</v>
      </c>
      <c r="E86" s="36">
        <f>SUMIFS(СВЦЭМ!$D$33:$D$776,СВЦЭМ!$A$33:$A$776,$A86,СВЦЭМ!$B$33:$B$776,E$83)+'СЕТ СН'!$G$14+СВЦЭМ!$D$10+'СЕТ СН'!$G$6-'СЕТ СН'!$G$26</f>
        <v>1118.57195856</v>
      </c>
      <c r="F86" s="36">
        <f>SUMIFS(СВЦЭМ!$D$33:$D$776,СВЦЭМ!$A$33:$A$776,$A86,СВЦЭМ!$B$33:$B$776,F$83)+'СЕТ СН'!$G$14+СВЦЭМ!$D$10+'СЕТ СН'!$G$6-'СЕТ СН'!$G$26</f>
        <v>1114.8945606900002</v>
      </c>
      <c r="G86" s="36">
        <f>SUMIFS(СВЦЭМ!$D$33:$D$776,СВЦЭМ!$A$33:$A$776,$A86,СВЦЭМ!$B$33:$B$776,G$83)+'СЕТ СН'!$G$14+СВЦЭМ!$D$10+'СЕТ СН'!$G$6-'СЕТ СН'!$G$26</f>
        <v>1115.1754163000001</v>
      </c>
      <c r="H86" s="36">
        <f>SUMIFS(СВЦЭМ!$D$33:$D$776,СВЦЭМ!$A$33:$A$776,$A86,СВЦЭМ!$B$33:$B$776,H$83)+'СЕТ СН'!$G$14+СВЦЭМ!$D$10+'СЕТ СН'!$G$6-'СЕТ СН'!$G$26</f>
        <v>1115.2233579900001</v>
      </c>
      <c r="I86" s="36">
        <f>SUMIFS(СВЦЭМ!$D$33:$D$776,СВЦЭМ!$A$33:$A$776,$A86,СВЦЭМ!$B$33:$B$776,I$83)+'СЕТ СН'!$G$14+СВЦЭМ!$D$10+'СЕТ СН'!$G$6-'СЕТ СН'!$G$26</f>
        <v>1079.52983348</v>
      </c>
      <c r="J86" s="36">
        <f>SUMIFS(СВЦЭМ!$D$33:$D$776,СВЦЭМ!$A$33:$A$776,$A86,СВЦЭМ!$B$33:$B$776,J$83)+'СЕТ СН'!$G$14+СВЦЭМ!$D$10+'СЕТ СН'!$G$6-'СЕТ СН'!$G$26</f>
        <v>1091.4140369300001</v>
      </c>
      <c r="K86" s="36">
        <f>SUMIFS(СВЦЭМ!$D$33:$D$776,СВЦЭМ!$A$33:$A$776,$A86,СВЦЭМ!$B$33:$B$776,K$83)+'СЕТ СН'!$G$14+СВЦЭМ!$D$10+'СЕТ СН'!$G$6-'СЕТ СН'!$G$26</f>
        <v>1084.8368434200002</v>
      </c>
      <c r="L86" s="36">
        <f>SUMIFS(СВЦЭМ!$D$33:$D$776,СВЦЭМ!$A$33:$A$776,$A86,СВЦЭМ!$B$33:$B$776,L$83)+'СЕТ СН'!$G$14+СВЦЭМ!$D$10+'СЕТ СН'!$G$6-'СЕТ СН'!$G$26</f>
        <v>1037.24078012</v>
      </c>
      <c r="M86" s="36">
        <f>SUMIFS(СВЦЭМ!$D$33:$D$776,СВЦЭМ!$A$33:$A$776,$A86,СВЦЭМ!$B$33:$B$776,M$83)+'СЕТ СН'!$G$14+СВЦЭМ!$D$10+'СЕТ СН'!$G$6-'СЕТ СН'!$G$26</f>
        <v>985.75775881000004</v>
      </c>
      <c r="N86" s="36">
        <f>SUMIFS(СВЦЭМ!$D$33:$D$776,СВЦЭМ!$A$33:$A$776,$A86,СВЦЭМ!$B$33:$B$776,N$83)+'СЕТ СН'!$G$14+СВЦЭМ!$D$10+'СЕТ СН'!$G$6-'СЕТ СН'!$G$26</f>
        <v>969.62414249000005</v>
      </c>
      <c r="O86" s="36">
        <f>SUMIFS(СВЦЭМ!$D$33:$D$776,СВЦЭМ!$A$33:$A$776,$A86,СВЦЭМ!$B$33:$B$776,O$83)+'СЕТ СН'!$G$14+СВЦЭМ!$D$10+'СЕТ СН'!$G$6-'СЕТ СН'!$G$26</f>
        <v>970.54890763000003</v>
      </c>
      <c r="P86" s="36">
        <f>SUMIFS(СВЦЭМ!$D$33:$D$776,СВЦЭМ!$A$33:$A$776,$A86,СВЦЭМ!$B$33:$B$776,P$83)+'СЕТ СН'!$G$14+СВЦЭМ!$D$10+'СЕТ СН'!$G$6-'СЕТ СН'!$G$26</f>
        <v>976.56597542999998</v>
      </c>
      <c r="Q86" s="36">
        <f>SUMIFS(СВЦЭМ!$D$33:$D$776,СВЦЭМ!$A$33:$A$776,$A86,СВЦЭМ!$B$33:$B$776,Q$83)+'СЕТ СН'!$G$14+СВЦЭМ!$D$10+'СЕТ СН'!$G$6-'СЕТ СН'!$G$26</f>
        <v>976.94969002000005</v>
      </c>
      <c r="R86" s="36">
        <f>SUMIFS(СВЦЭМ!$D$33:$D$776,СВЦЭМ!$A$33:$A$776,$A86,СВЦЭМ!$B$33:$B$776,R$83)+'СЕТ СН'!$G$14+СВЦЭМ!$D$10+'СЕТ СН'!$G$6-'СЕТ СН'!$G$26</f>
        <v>971.75515989999997</v>
      </c>
      <c r="S86" s="36">
        <f>SUMIFS(СВЦЭМ!$D$33:$D$776,СВЦЭМ!$A$33:$A$776,$A86,СВЦЭМ!$B$33:$B$776,S$83)+'СЕТ СН'!$G$14+СВЦЭМ!$D$10+'СЕТ СН'!$G$6-'СЕТ СН'!$G$26</f>
        <v>969.90661502</v>
      </c>
      <c r="T86" s="36">
        <f>SUMIFS(СВЦЭМ!$D$33:$D$776,СВЦЭМ!$A$33:$A$776,$A86,СВЦЭМ!$B$33:$B$776,T$83)+'СЕТ СН'!$G$14+СВЦЭМ!$D$10+'СЕТ СН'!$G$6-'СЕТ СН'!$G$26</f>
        <v>997.99561334999999</v>
      </c>
      <c r="U86" s="36">
        <f>SUMIFS(СВЦЭМ!$D$33:$D$776,СВЦЭМ!$A$33:$A$776,$A86,СВЦЭМ!$B$33:$B$776,U$83)+'СЕТ СН'!$G$14+СВЦЭМ!$D$10+'СЕТ СН'!$G$6-'СЕТ СН'!$G$26</f>
        <v>966.30177948000005</v>
      </c>
      <c r="V86" s="36">
        <f>SUMIFS(СВЦЭМ!$D$33:$D$776,СВЦЭМ!$A$33:$A$776,$A86,СВЦЭМ!$B$33:$B$776,V$83)+'СЕТ СН'!$G$14+СВЦЭМ!$D$10+'СЕТ СН'!$G$6-'СЕТ СН'!$G$26</f>
        <v>914.12719446000006</v>
      </c>
      <c r="W86" s="36">
        <f>SUMIFS(СВЦЭМ!$D$33:$D$776,СВЦЭМ!$A$33:$A$776,$A86,СВЦЭМ!$B$33:$B$776,W$83)+'СЕТ СН'!$G$14+СВЦЭМ!$D$10+'СЕТ СН'!$G$6-'СЕТ СН'!$G$26</f>
        <v>909.37302457999999</v>
      </c>
      <c r="X86" s="36">
        <f>SUMIFS(СВЦЭМ!$D$33:$D$776,СВЦЭМ!$A$33:$A$776,$A86,СВЦЭМ!$B$33:$B$776,X$83)+'СЕТ СН'!$G$14+СВЦЭМ!$D$10+'СЕТ СН'!$G$6-'СЕТ СН'!$G$26</f>
        <v>961.34141336000005</v>
      </c>
      <c r="Y86" s="36">
        <f>SUMIFS(СВЦЭМ!$D$33:$D$776,СВЦЭМ!$A$33:$A$776,$A86,СВЦЭМ!$B$33:$B$776,Y$83)+'СЕТ СН'!$G$14+СВЦЭМ!$D$10+'СЕТ СН'!$G$6-'СЕТ СН'!$G$26</f>
        <v>1031.38816546</v>
      </c>
    </row>
    <row r="87" spans="1:27" ht="15.75" x14ac:dyDescent="0.2">
      <c r="A87" s="35">
        <f t="shared" si="2"/>
        <v>43986</v>
      </c>
      <c r="B87" s="36">
        <f>SUMIFS(СВЦЭМ!$D$33:$D$776,СВЦЭМ!$A$33:$A$776,$A87,СВЦЭМ!$B$33:$B$776,B$83)+'СЕТ СН'!$G$14+СВЦЭМ!$D$10+'СЕТ СН'!$G$6-'СЕТ СН'!$G$26</f>
        <v>1118.3087890900001</v>
      </c>
      <c r="C87" s="36">
        <f>SUMIFS(СВЦЭМ!$D$33:$D$776,СВЦЭМ!$A$33:$A$776,$A87,СВЦЭМ!$B$33:$B$776,C$83)+'СЕТ СН'!$G$14+СВЦЭМ!$D$10+'СЕТ СН'!$G$6-'СЕТ СН'!$G$26</f>
        <v>1137.1459558900001</v>
      </c>
      <c r="D87" s="36">
        <f>SUMIFS(СВЦЭМ!$D$33:$D$776,СВЦЭМ!$A$33:$A$776,$A87,СВЦЭМ!$B$33:$B$776,D$83)+'СЕТ СН'!$G$14+СВЦЭМ!$D$10+'СЕТ СН'!$G$6-'СЕТ СН'!$G$26</f>
        <v>1149.40816823</v>
      </c>
      <c r="E87" s="36">
        <f>SUMIFS(СВЦЭМ!$D$33:$D$776,СВЦЭМ!$A$33:$A$776,$A87,СВЦЭМ!$B$33:$B$776,E$83)+'СЕТ СН'!$G$14+СВЦЭМ!$D$10+'СЕТ СН'!$G$6-'СЕТ СН'!$G$26</f>
        <v>1155.8760934900001</v>
      </c>
      <c r="F87" s="36">
        <f>SUMIFS(СВЦЭМ!$D$33:$D$776,СВЦЭМ!$A$33:$A$776,$A87,СВЦЭМ!$B$33:$B$776,F$83)+'СЕТ СН'!$G$14+СВЦЭМ!$D$10+'СЕТ СН'!$G$6-'СЕТ СН'!$G$26</f>
        <v>1164.3787780600001</v>
      </c>
      <c r="G87" s="36">
        <f>SUMIFS(СВЦЭМ!$D$33:$D$776,СВЦЭМ!$A$33:$A$776,$A87,СВЦЭМ!$B$33:$B$776,G$83)+'СЕТ СН'!$G$14+СВЦЭМ!$D$10+'СЕТ СН'!$G$6-'СЕТ СН'!$G$26</f>
        <v>1165.7137466500001</v>
      </c>
      <c r="H87" s="36">
        <f>SUMIFS(СВЦЭМ!$D$33:$D$776,СВЦЭМ!$A$33:$A$776,$A87,СВЦЭМ!$B$33:$B$776,H$83)+'СЕТ СН'!$G$14+СВЦЭМ!$D$10+'СЕТ СН'!$G$6-'СЕТ СН'!$G$26</f>
        <v>1161.8191381700001</v>
      </c>
      <c r="I87" s="36">
        <f>SUMIFS(СВЦЭМ!$D$33:$D$776,СВЦЭМ!$A$33:$A$776,$A87,СВЦЭМ!$B$33:$B$776,I$83)+'СЕТ СН'!$G$14+СВЦЭМ!$D$10+'СЕТ СН'!$G$6-'СЕТ СН'!$G$26</f>
        <v>1117.2321904800001</v>
      </c>
      <c r="J87" s="36">
        <f>SUMIFS(СВЦЭМ!$D$33:$D$776,СВЦЭМ!$A$33:$A$776,$A87,СВЦЭМ!$B$33:$B$776,J$83)+'СЕТ СН'!$G$14+СВЦЭМ!$D$10+'СЕТ СН'!$G$6-'СЕТ СН'!$G$26</f>
        <v>1111.6672740500001</v>
      </c>
      <c r="K87" s="36">
        <f>SUMIFS(СВЦЭМ!$D$33:$D$776,СВЦЭМ!$A$33:$A$776,$A87,СВЦЭМ!$B$33:$B$776,K$83)+'СЕТ СН'!$G$14+СВЦЭМ!$D$10+'СЕТ СН'!$G$6-'СЕТ СН'!$G$26</f>
        <v>1082.43242502</v>
      </c>
      <c r="L87" s="36">
        <f>SUMIFS(СВЦЭМ!$D$33:$D$776,СВЦЭМ!$A$33:$A$776,$A87,СВЦЭМ!$B$33:$B$776,L$83)+'СЕТ СН'!$G$14+СВЦЭМ!$D$10+'СЕТ СН'!$G$6-'СЕТ СН'!$G$26</f>
        <v>1046.1788571700001</v>
      </c>
      <c r="M87" s="36">
        <f>SUMIFS(СВЦЭМ!$D$33:$D$776,СВЦЭМ!$A$33:$A$776,$A87,СВЦЭМ!$B$33:$B$776,M$83)+'СЕТ СН'!$G$14+СВЦЭМ!$D$10+'СЕТ СН'!$G$6-'СЕТ СН'!$G$26</f>
        <v>1013.05518087</v>
      </c>
      <c r="N87" s="36">
        <f>SUMIFS(СВЦЭМ!$D$33:$D$776,СВЦЭМ!$A$33:$A$776,$A87,СВЦЭМ!$B$33:$B$776,N$83)+'СЕТ СН'!$G$14+СВЦЭМ!$D$10+'СЕТ СН'!$G$6-'СЕТ СН'!$G$26</f>
        <v>1013.4838681799999</v>
      </c>
      <c r="O87" s="36">
        <f>SUMIFS(СВЦЭМ!$D$33:$D$776,СВЦЭМ!$A$33:$A$776,$A87,СВЦЭМ!$B$33:$B$776,O$83)+'СЕТ СН'!$G$14+СВЦЭМ!$D$10+'СЕТ СН'!$G$6-'СЕТ СН'!$G$26</f>
        <v>1018.4021189</v>
      </c>
      <c r="P87" s="36">
        <f>SUMIFS(СВЦЭМ!$D$33:$D$776,СВЦЭМ!$A$33:$A$776,$A87,СВЦЭМ!$B$33:$B$776,P$83)+'СЕТ СН'!$G$14+СВЦЭМ!$D$10+'СЕТ СН'!$G$6-'СЕТ СН'!$G$26</f>
        <v>1023.11700217</v>
      </c>
      <c r="Q87" s="36">
        <f>SUMIFS(СВЦЭМ!$D$33:$D$776,СВЦЭМ!$A$33:$A$776,$A87,СВЦЭМ!$B$33:$B$776,Q$83)+'СЕТ СН'!$G$14+СВЦЭМ!$D$10+'СЕТ СН'!$G$6-'СЕТ СН'!$G$26</f>
        <v>1015.2206340500001</v>
      </c>
      <c r="R87" s="36">
        <f>SUMIFS(СВЦЭМ!$D$33:$D$776,СВЦЭМ!$A$33:$A$776,$A87,СВЦЭМ!$B$33:$B$776,R$83)+'СЕТ СН'!$G$14+СВЦЭМ!$D$10+'СЕТ СН'!$G$6-'СЕТ СН'!$G$26</f>
        <v>1012.60858283</v>
      </c>
      <c r="S87" s="36">
        <f>SUMIFS(СВЦЭМ!$D$33:$D$776,СВЦЭМ!$A$33:$A$776,$A87,СВЦЭМ!$B$33:$B$776,S$83)+'СЕТ СН'!$G$14+СВЦЭМ!$D$10+'СЕТ СН'!$G$6-'СЕТ СН'!$G$26</f>
        <v>1015.87487575</v>
      </c>
      <c r="T87" s="36">
        <f>SUMIFS(СВЦЭМ!$D$33:$D$776,СВЦЭМ!$A$33:$A$776,$A87,СВЦЭМ!$B$33:$B$776,T$83)+'СЕТ СН'!$G$14+СВЦЭМ!$D$10+'СЕТ СН'!$G$6-'СЕТ СН'!$G$26</f>
        <v>998.88222642999995</v>
      </c>
      <c r="U87" s="36">
        <f>SUMIFS(СВЦЭМ!$D$33:$D$776,СВЦЭМ!$A$33:$A$776,$A87,СВЦЭМ!$B$33:$B$776,U$83)+'СЕТ СН'!$G$14+СВЦЭМ!$D$10+'СЕТ СН'!$G$6-'СЕТ СН'!$G$26</f>
        <v>953.42072196000004</v>
      </c>
      <c r="V87" s="36">
        <f>SUMIFS(СВЦЭМ!$D$33:$D$776,СВЦЭМ!$A$33:$A$776,$A87,СВЦЭМ!$B$33:$B$776,V$83)+'СЕТ СН'!$G$14+СВЦЭМ!$D$10+'СЕТ СН'!$G$6-'СЕТ СН'!$G$26</f>
        <v>945.18594038000003</v>
      </c>
      <c r="W87" s="36">
        <f>SUMIFS(СВЦЭМ!$D$33:$D$776,СВЦЭМ!$A$33:$A$776,$A87,СВЦЭМ!$B$33:$B$776,W$83)+'СЕТ СН'!$G$14+СВЦЭМ!$D$10+'СЕТ СН'!$G$6-'СЕТ СН'!$G$26</f>
        <v>937.89846938999995</v>
      </c>
      <c r="X87" s="36">
        <f>SUMIFS(СВЦЭМ!$D$33:$D$776,СВЦЭМ!$A$33:$A$776,$A87,СВЦЭМ!$B$33:$B$776,X$83)+'СЕТ СН'!$G$14+СВЦЭМ!$D$10+'СЕТ СН'!$G$6-'СЕТ СН'!$G$26</f>
        <v>975.16852644000005</v>
      </c>
      <c r="Y87" s="36">
        <f>SUMIFS(СВЦЭМ!$D$33:$D$776,СВЦЭМ!$A$33:$A$776,$A87,СВЦЭМ!$B$33:$B$776,Y$83)+'СЕТ СН'!$G$14+СВЦЭМ!$D$10+'СЕТ СН'!$G$6-'СЕТ СН'!$G$26</f>
        <v>1041.9437908100001</v>
      </c>
    </row>
    <row r="88" spans="1:27" ht="15.75" x14ac:dyDescent="0.2">
      <c r="A88" s="35">
        <f t="shared" si="2"/>
        <v>43987</v>
      </c>
      <c r="B88" s="36">
        <f>SUMIFS(СВЦЭМ!$D$33:$D$776,СВЦЭМ!$A$33:$A$776,$A88,СВЦЭМ!$B$33:$B$776,B$83)+'СЕТ СН'!$G$14+СВЦЭМ!$D$10+'СЕТ СН'!$G$6-'СЕТ СН'!$G$26</f>
        <v>1159.51397174</v>
      </c>
      <c r="C88" s="36">
        <f>SUMIFS(СВЦЭМ!$D$33:$D$776,СВЦЭМ!$A$33:$A$776,$A88,СВЦЭМ!$B$33:$B$776,C$83)+'СЕТ СН'!$G$14+СВЦЭМ!$D$10+'СЕТ СН'!$G$6-'СЕТ СН'!$G$26</f>
        <v>1183.5691038500001</v>
      </c>
      <c r="D88" s="36">
        <f>SUMIFS(СВЦЭМ!$D$33:$D$776,СВЦЭМ!$A$33:$A$776,$A88,СВЦЭМ!$B$33:$B$776,D$83)+'СЕТ СН'!$G$14+СВЦЭМ!$D$10+'СЕТ СН'!$G$6-'СЕТ СН'!$G$26</f>
        <v>1207.7709854</v>
      </c>
      <c r="E88" s="36">
        <f>SUMIFS(СВЦЭМ!$D$33:$D$776,СВЦЭМ!$A$33:$A$776,$A88,СВЦЭМ!$B$33:$B$776,E$83)+'СЕТ СН'!$G$14+СВЦЭМ!$D$10+'СЕТ СН'!$G$6-'СЕТ СН'!$G$26</f>
        <v>1227.8354481899999</v>
      </c>
      <c r="F88" s="36">
        <f>SUMIFS(СВЦЭМ!$D$33:$D$776,СВЦЭМ!$A$33:$A$776,$A88,СВЦЭМ!$B$33:$B$776,F$83)+'СЕТ СН'!$G$14+СВЦЭМ!$D$10+'СЕТ СН'!$G$6-'СЕТ СН'!$G$26</f>
        <v>1222.15600232</v>
      </c>
      <c r="G88" s="36">
        <f>SUMIFS(СВЦЭМ!$D$33:$D$776,СВЦЭМ!$A$33:$A$776,$A88,СВЦЭМ!$B$33:$B$776,G$83)+'СЕТ СН'!$G$14+СВЦЭМ!$D$10+'СЕТ СН'!$G$6-'СЕТ СН'!$G$26</f>
        <v>1218.00605234</v>
      </c>
      <c r="H88" s="36">
        <f>SUMIFS(СВЦЭМ!$D$33:$D$776,СВЦЭМ!$A$33:$A$776,$A88,СВЦЭМ!$B$33:$B$776,H$83)+'СЕТ СН'!$G$14+СВЦЭМ!$D$10+'СЕТ СН'!$G$6-'СЕТ СН'!$G$26</f>
        <v>1178.8897749600001</v>
      </c>
      <c r="I88" s="36">
        <f>SUMIFS(СВЦЭМ!$D$33:$D$776,СВЦЭМ!$A$33:$A$776,$A88,СВЦЭМ!$B$33:$B$776,I$83)+'СЕТ СН'!$G$14+СВЦЭМ!$D$10+'СЕТ СН'!$G$6-'СЕТ СН'!$G$26</f>
        <v>1131.4010707800001</v>
      </c>
      <c r="J88" s="36">
        <f>SUMIFS(СВЦЭМ!$D$33:$D$776,СВЦЭМ!$A$33:$A$776,$A88,СВЦЭМ!$B$33:$B$776,J$83)+'СЕТ СН'!$G$14+СВЦЭМ!$D$10+'СЕТ СН'!$G$6-'СЕТ СН'!$G$26</f>
        <v>1067.1433543400001</v>
      </c>
      <c r="K88" s="36">
        <f>SUMIFS(СВЦЭМ!$D$33:$D$776,СВЦЭМ!$A$33:$A$776,$A88,СВЦЭМ!$B$33:$B$776,K$83)+'СЕТ СН'!$G$14+СВЦЭМ!$D$10+'СЕТ СН'!$G$6-'СЕТ СН'!$G$26</f>
        <v>976.06292973999996</v>
      </c>
      <c r="L88" s="36">
        <f>SUMIFS(СВЦЭМ!$D$33:$D$776,СВЦЭМ!$A$33:$A$776,$A88,СВЦЭМ!$B$33:$B$776,L$83)+'СЕТ СН'!$G$14+СВЦЭМ!$D$10+'СЕТ СН'!$G$6-'СЕТ СН'!$G$26</f>
        <v>939.42754006999996</v>
      </c>
      <c r="M88" s="36">
        <f>SUMIFS(СВЦЭМ!$D$33:$D$776,СВЦЭМ!$A$33:$A$776,$A88,СВЦЭМ!$B$33:$B$776,M$83)+'СЕТ СН'!$G$14+СВЦЭМ!$D$10+'СЕТ СН'!$G$6-'СЕТ СН'!$G$26</f>
        <v>941.16566346000002</v>
      </c>
      <c r="N88" s="36">
        <f>SUMIFS(СВЦЭМ!$D$33:$D$776,СВЦЭМ!$A$33:$A$776,$A88,СВЦЭМ!$B$33:$B$776,N$83)+'СЕТ СН'!$G$14+СВЦЭМ!$D$10+'СЕТ СН'!$G$6-'СЕТ СН'!$G$26</f>
        <v>940.82179931999997</v>
      </c>
      <c r="O88" s="36">
        <f>SUMIFS(СВЦЭМ!$D$33:$D$776,СВЦЭМ!$A$33:$A$776,$A88,СВЦЭМ!$B$33:$B$776,O$83)+'СЕТ СН'!$G$14+СВЦЭМ!$D$10+'СЕТ СН'!$G$6-'СЕТ СН'!$G$26</f>
        <v>953.73342861000003</v>
      </c>
      <c r="P88" s="36">
        <f>SUMIFS(СВЦЭМ!$D$33:$D$776,СВЦЭМ!$A$33:$A$776,$A88,СВЦЭМ!$B$33:$B$776,P$83)+'СЕТ СН'!$G$14+СВЦЭМ!$D$10+'СЕТ СН'!$G$6-'СЕТ СН'!$G$26</f>
        <v>967.59220470000002</v>
      </c>
      <c r="Q88" s="36">
        <f>SUMIFS(СВЦЭМ!$D$33:$D$776,СВЦЭМ!$A$33:$A$776,$A88,СВЦЭМ!$B$33:$B$776,Q$83)+'СЕТ СН'!$G$14+СВЦЭМ!$D$10+'СЕТ СН'!$G$6-'СЕТ СН'!$G$26</f>
        <v>973.85818412000003</v>
      </c>
      <c r="R88" s="36">
        <f>SUMIFS(СВЦЭМ!$D$33:$D$776,СВЦЭМ!$A$33:$A$776,$A88,СВЦЭМ!$B$33:$B$776,R$83)+'СЕТ СН'!$G$14+СВЦЭМ!$D$10+'СЕТ СН'!$G$6-'СЕТ СН'!$G$26</f>
        <v>970.99119574999997</v>
      </c>
      <c r="S88" s="36">
        <f>SUMIFS(СВЦЭМ!$D$33:$D$776,СВЦЭМ!$A$33:$A$776,$A88,СВЦЭМ!$B$33:$B$776,S$83)+'СЕТ СН'!$G$14+СВЦЭМ!$D$10+'СЕТ СН'!$G$6-'СЕТ СН'!$G$26</f>
        <v>972.94498857999997</v>
      </c>
      <c r="T88" s="36">
        <f>SUMIFS(СВЦЭМ!$D$33:$D$776,СВЦЭМ!$A$33:$A$776,$A88,СВЦЭМ!$B$33:$B$776,T$83)+'СЕТ СН'!$G$14+СВЦЭМ!$D$10+'СЕТ СН'!$G$6-'СЕТ СН'!$G$26</f>
        <v>964.71285559</v>
      </c>
      <c r="U88" s="36">
        <f>SUMIFS(СВЦЭМ!$D$33:$D$776,СВЦЭМ!$A$33:$A$776,$A88,СВЦЭМ!$B$33:$B$776,U$83)+'СЕТ СН'!$G$14+СВЦЭМ!$D$10+'СЕТ СН'!$G$6-'СЕТ СН'!$G$26</f>
        <v>956.87286045999997</v>
      </c>
      <c r="V88" s="36">
        <f>SUMIFS(СВЦЭМ!$D$33:$D$776,СВЦЭМ!$A$33:$A$776,$A88,СВЦЭМ!$B$33:$B$776,V$83)+'СЕТ СН'!$G$14+СВЦЭМ!$D$10+'СЕТ СН'!$G$6-'СЕТ СН'!$G$26</f>
        <v>939.59079037000004</v>
      </c>
      <c r="W88" s="36">
        <f>SUMIFS(СВЦЭМ!$D$33:$D$776,СВЦЭМ!$A$33:$A$776,$A88,СВЦЭМ!$B$33:$B$776,W$83)+'СЕТ СН'!$G$14+СВЦЭМ!$D$10+'СЕТ СН'!$G$6-'СЕТ СН'!$G$26</f>
        <v>928.76050544999998</v>
      </c>
      <c r="X88" s="36">
        <f>SUMIFS(СВЦЭМ!$D$33:$D$776,СВЦЭМ!$A$33:$A$776,$A88,СВЦЭМ!$B$33:$B$776,X$83)+'СЕТ СН'!$G$14+СВЦЭМ!$D$10+'СЕТ СН'!$G$6-'СЕТ СН'!$G$26</f>
        <v>957.15428340999995</v>
      </c>
      <c r="Y88" s="36">
        <f>SUMIFS(СВЦЭМ!$D$33:$D$776,СВЦЭМ!$A$33:$A$776,$A88,СВЦЭМ!$B$33:$B$776,Y$83)+'СЕТ СН'!$G$14+СВЦЭМ!$D$10+'СЕТ СН'!$G$6-'СЕТ СН'!$G$26</f>
        <v>1031.94413158</v>
      </c>
    </row>
    <row r="89" spans="1:27" ht="15.75" x14ac:dyDescent="0.2">
      <c r="A89" s="35">
        <f t="shared" si="2"/>
        <v>43988</v>
      </c>
      <c r="B89" s="36">
        <f>SUMIFS(СВЦЭМ!$D$33:$D$776,СВЦЭМ!$A$33:$A$776,$A89,СВЦЭМ!$B$33:$B$776,B$83)+'СЕТ СН'!$G$14+СВЦЭМ!$D$10+'СЕТ СН'!$G$6-'СЕТ СН'!$G$26</f>
        <v>1100.68308579</v>
      </c>
      <c r="C89" s="36">
        <f>SUMIFS(СВЦЭМ!$D$33:$D$776,СВЦЭМ!$A$33:$A$776,$A89,СВЦЭМ!$B$33:$B$776,C$83)+'СЕТ СН'!$G$14+СВЦЭМ!$D$10+'СЕТ СН'!$G$6-'СЕТ СН'!$G$26</f>
        <v>1126.16565494</v>
      </c>
      <c r="D89" s="36">
        <f>SUMIFS(СВЦЭМ!$D$33:$D$776,СВЦЭМ!$A$33:$A$776,$A89,СВЦЭМ!$B$33:$B$776,D$83)+'СЕТ СН'!$G$14+СВЦЭМ!$D$10+'СЕТ СН'!$G$6-'СЕТ СН'!$G$26</f>
        <v>1147.57065414</v>
      </c>
      <c r="E89" s="36">
        <f>SUMIFS(СВЦЭМ!$D$33:$D$776,СВЦЭМ!$A$33:$A$776,$A89,СВЦЭМ!$B$33:$B$776,E$83)+'СЕТ СН'!$G$14+СВЦЭМ!$D$10+'СЕТ СН'!$G$6-'СЕТ СН'!$G$26</f>
        <v>1161.3543460000001</v>
      </c>
      <c r="F89" s="36">
        <f>SUMIFS(СВЦЭМ!$D$33:$D$776,СВЦЭМ!$A$33:$A$776,$A89,СВЦЭМ!$B$33:$B$776,F$83)+'СЕТ СН'!$G$14+СВЦЭМ!$D$10+'СЕТ СН'!$G$6-'СЕТ СН'!$G$26</f>
        <v>1161.1576027999999</v>
      </c>
      <c r="G89" s="36">
        <f>SUMIFS(СВЦЭМ!$D$33:$D$776,СВЦЭМ!$A$33:$A$776,$A89,СВЦЭМ!$B$33:$B$776,G$83)+'СЕТ СН'!$G$14+СВЦЭМ!$D$10+'СЕТ СН'!$G$6-'СЕТ СН'!$G$26</f>
        <v>1155.2905420300001</v>
      </c>
      <c r="H89" s="36">
        <f>SUMIFS(СВЦЭМ!$D$33:$D$776,СВЦЭМ!$A$33:$A$776,$A89,СВЦЭМ!$B$33:$B$776,H$83)+'СЕТ СН'!$G$14+СВЦЭМ!$D$10+'СЕТ СН'!$G$6-'СЕТ СН'!$G$26</f>
        <v>1193.2394456900001</v>
      </c>
      <c r="I89" s="36">
        <f>SUMIFS(СВЦЭМ!$D$33:$D$776,СВЦЭМ!$A$33:$A$776,$A89,СВЦЭМ!$B$33:$B$776,I$83)+'СЕТ СН'!$G$14+СВЦЭМ!$D$10+'СЕТ СН'!$G$6-'СЕТ СН'!$G$26</f>
        <v>1160.62400895</v>
      </c>
      <c r="J89" s="36">
        <f>SUMIFS(СВЦЭМ!$D$33:$D$776,СВЦЭМ!$A$33:$A$776,$A89,СВЦЭМ!$B$33:$B$776,J$83)+'СЕТ СН'!$G$14+СВЦЭМ!$D$10+'СЕТ СН'!$G$6-'СЕТ СН'!$G$26</f>
        <v>1097.07105398</v>
      </c>
      <c r="K89" s="36">
        <f>SUMIFS(СВЦЭМ!$D$33:$D$776,СВЦЭМ!$A$33:$A$776,$A89,СВЦЭМ!$B$33:$B$776,K$83)+'СЕТ СН'!$G$14+СВЦЭМ!$D$10+'СЕТ СН'!$G$6-'СЕТ СН'!$G$26</f>
        <v>980.46601998000006</v>
      </c>
      <c r="L89" s="36">
        <f>SUMIFS(СВЦЭМ!$D$33:$D$776,СВЦЭМ!$A$33:$A$776,$A89,СВЦЭМ!$B$33:$B$776,L$83)+'СЕТ СН'!$G$14+СВЦЭМ!$D$10+'СЕТ СН'!$G$6-'СЕТ СН'!$G$26</f>
        <v>909.34860847000004</v>
      </c>
      <c r="M89" s="36">
        <f>SUMIFS(СВЦЭМ!$D$33:$D$776,СВЦЭМ!$A$33:$A$776,$A89,СВЦЭМ!$B$33:$B$776,M$83)+'СЕТ СН'!$G$14+СВЦЭМ!$D$10+'СЕТ СН'!$G$6-'СЕТ СН'!$G$26</f>
        <v>904.71172688000001</v>
      </c>
      <c r="N89" s="36">
        <f>SUMIFS(СВЦЭМ!$D$33:$D$776,СВЦЭМ!$A$33:$A$776,$A89,СВЦЭМ!$B$33:$B$776,N$83)+'СЕТ СН'!$G$14+СВЦЭМ!$D$10+'СЕТ СН'!$G$6-'СЕТ СН'!$G$26</f>
        <v>924.67035357999998</v>
      </c>
      <c r="O89" s="36">
        <f>SUMIFS(СВЦЭМ!$D$33:$D$776,СВЦЭМ!$A$33:$A$776,$A89,СВЦЭМ!$B$33:$B$776,O$83)+'СЕТ СН'!$G$14+СВЦЭМ!$D$10+'СЕТ СН'!$G$6-'СЕТ СН'!$G$26</f>
        <v>958.18923974999996</v>
      </c>
      <c r="P89" s="36">
        <f>SUMIFS(СВЦЭМ!$D$33:$D$776,СВЦЭМ!$A$33:$A$776,$A89,СВЦЭМ!$B$33:$B$776,P$83)+'СЕТ СН'!$G$14+СВЦЭМ!$D$10+'СЕТ СН'!$G$6-'СЕТ СН'!$G$26</f>
        <v>962.98330897000005</v>
      </c>
      <c r="Q89" s="36">
        <f>SUMIFS(СВЦЭМ!$D$33:$D$776,СВЦЭМ!$A$33:$A$776,$A89,СВЦЭМ!$B$33:$B$776,Q$83)+'СЕТ СН'!$G$14+СВЦЭМ!$D$10+'СЕТ СН'!$G$6-'СЕТ СН'!$G$26</f>
        <v>965.70752299000003</v>
      </c>
      <c r="R89" s="36">
        <f>SUMIFS(СВЦЭМ!$D$33:$D$776,СВЦЭМ!$A$33:$A$776,$A89,СВЦЭМ!$B$33:$B$776,R$83)+'СЕТ СН'!$G$14+СВЦЭМ!$D$10+'СЕТ СН'!$G$6-'СЕТ СН'!$G$26</f>
        <v>959.50609608000002</v>
      </c>
      <c r="S89" s="36">
        <f>SUMIFS(СВЦЭМ!$D$33:$D$776,СВЦЭМ!$A$33:$A$776,$A89,СВЦЭМ!$B$33:$B$776,S$83)+'СЕТ СН'!$G$14+СВЦЭМ!$D$10+'СЕТ СН'!$G$6-'СЕТ СН'!$G$26</f>
        <v>964.28901503999998</v>
      </c>
      <c r="T89" s="36">
        <f>SUMIFS(СВЦЭМ!$D$33:$D$776,СВЦЭМ!$A$33:$A$776,$A89,СВЦЭМ!$B$33:$B$776,T$83)+'СЕТ СН'!$G$14+СВЦЭМ!$D$10+'СЕТ СН'!$G$6-'СЕТ СН'!$G$26</f>
        <v>958.52466017999996</v>
      </c>
      <c r="U89" s="36">
        <f>SUMIFS(СВЦЭМ!$D$33:$D$776,СВЦЭМ!$A$33:$A$776,$A89,СВЦЭМ!$B$33:$B$776,U$83)+'СЕТ СН'!$G$14+СВЦЭМ!$D$10+'СЕТ СН'!$G$6-'СЕТ СН'!$G$26</f>
        <v>940.81605105000006</v>
      </c>
      <c r="V89" s="36">
        <f>SUMIFS(СВЦЭМ!$D$33:$D$776,СВЦЭМ!$A$33:$A$776,$A89,СВЦЭМ!$B$33:$B$776,V$83)+'СЕТ СН'!$G$14+СВЦЭМ!$D$10+'СЕТ СН'!$G$6-'СЕТ СН'!$G$26</f>
        <v>902.25163526999995</v>
      </c>
      <c r="W89" s="36">
        <f>SUMIFS(СВЦЭМ!$D$33:$D$776,СВЦЭМ!$A$33:$A$776,$A89,СВЦЭМ!$B$33:$B$776,W$83)+'СЕТ СН'!$G$14+СВЦЭМ!$D$10+'СЕТ СН'!$G$6-'СЕТ СН'!$G$26</f>
        <v>885.7200732</v>
      </c>
      <c r="X89" s="36">
        <f>SUMIFS(СВЦЭМ!$D$33:$D$776,СВЦЭМ!$A$33:$A$776,$A89,СВЦЭМ!$B$33:$B$776,X$83)+'СЕТ СН'!$G$14+СВЦЭМ!$D$10+'СЕТ СН'!$G$6-'СЕТ СН'!$G$26</f>
        <v>920.72658683999998</v>
      </c>
      <c r="Y89" s="36">
        <f>SUMIFS(СВЦЭМ!$D$33:$D$776,СВЦЭМ!$A$33:$A$776,$A89,СВЦЭМ!$B$33:$B$776,Y$83)+'СЕТ СН'!$G$14+СВЦЭМ!$D$10+'СЕТ СН'!$G$6-'СЕТ СН'!$G$26</f>
        <v>1026.5582626200001</v>
      </c>
    </row>
    <row r="90" spans="1:27" ht="15.75" x14ac:dyDescent="0.2">
      <c r="A90" s="35">
        <f t="shared" si="2"/>
        <v>43989</v>
      </c>
      <c r="B90" s="36">
        <f>SUMIFS(СВЦЭМ!$D$33:$D$776,СВЦЭМ!$A$33:$A$776,$A90,СВЦЭМ!$B$33:$B$776,B$83)+'СЕТ СН'!$G$14+СВЦЭМ!$D$10+'СЕТ СН'!$G$6-'СЕТ СН'!$G$26</f>
        <v>1133.1164596800002</v>
      </c>
      <c r="C90" s="36">
        <f>SUMIFS(СВЦЭМ!$D$33:$D$776,СВЦЭМ!$A$33:$A$776,$A90,СВЦЭМ!$B$33:$B$776,C$83)+'СЕТ СН'!$G$14+СВЦЭМ!$D$10+'СЕТ СН'!$G$6-'СЕТ СН'!$G$26</f>
        <v>1151.9820589200001</v>
      </c>
      <c r="D90" s="36">
        <f>SUMIFS(СВЦЭМ!$D$33:$D$776,СВЦЭМ!$A$33:$A$776,$A90,СВЦЭМ!$B$33:$B$776,D$83)+'СЕТ СН'!$G$14+СВЦЭМ!$D$10+'СЕТ СН'!$G$6-'СЕТ СН'!$G$26</f>
        <v>1162.14815469</v>
      </c>
      <c r="E90" s="36">
        <f>SUMIFS(СВЦЭМ!$D$33:$D$776,СВЦЭМ!$A$33:$A$776,$A90,СВЦЭМ!$B$33:$B$776,E$83)+'СЕТ СН'!$G$14+СВЦЭМ!$D$10+'СЕТ СН'!$G$6-'СЕТ СН'!$G$26</f>
        <v>1162.1823483400001</v>
      </c>
      <c r="F90" s="36">
        <f>SUMIFS(СВЦЭМ!$D$33:$D$776,СВЦЭМ!$A$33:$A$776,$A90,СВЦЭМ!$B$33:$B$776,F$83)+'СЕТ СН'!$G$14+СВЦЭМ!$D$10+'СЕТ СН'!$G$6-'СЕТ СН'!$G$26</f>
        <v>1150.43456363</v>
      </c>
      <c r="G90" s="36">
        <f>SUMIFS(СВЦЭМ!$D$33:$D$776,СВЦЭМ!$A$33:$A$776,$A90,СВЦЭМ!$B$33:$B$776,G$83)+'СЕТ СН'!$G$14+СВЦЭМ!$D$10+'СЕТ СН'!$G$6-'СЕТ СН'!$G$26</f>
        <v>1156.20773958</v>
      </c>
      <c r="H90" s="36">
        <f>SUMIFS(СВЦЭМ!$D$33:$D$776,СВЦЭМ!$A$33:$A$776,$A90,СВЦЭМ!$B$33:$B$776,H$83)+'СЕТ СН'!$G$14+СВЦЭМ!$D$10+'СЕТ СН'!$G$6-'СЕТ СН'!$G$26</f>
        <v>1162.2304175300001</v>
      </c>
      <c r="I90" s="36">
        <f>SUMIFS(СВЦЭМ!$D$33:$D$776,СВЦЭМ!$A$33:$A$776,$A90,СВЦЭМ!$B$33:$B$776,I$83)+'СЕТ СН'!$G$14+СВЦЭМ!$D$10+'СЕТ СН'!$G$6-'СЕТ СН'!$G$26</f>
        <v>1178.0731726400002</v>
      </c>
      <c r="J90" s="36">
        <f>SUMIFS(СВЦЭМ!$D$33:$D$776,СВЦЭМ!$A$33:$A$776,$A90,СВЦЭМ!$B$33:$B$776,J$83)+'СЕТ СН'!$G$14+СВЦЭМ!$D$10+'СЕТ СН'!$G$6-'СЕТ СН'!$G$26</f>
        <v>1139.0781580800001</v>
      </c>
      <c r="K90" s="36">
        <f>SUMIFS(СВЦЭМ!$D$33:$D$776,СВЦЭМ!$A$33:$A$776,$A90,СВЦЭМ!$B$33:$B$776,K$83)+'СЕТ СН'!$G$14+СВЦЭМ!$D$10+'СЕТ СН'!$G$6-'СЕТ СН'!$G$26</f>
        <v>1045.18147552</v>
      </c>
      <c r="L90" s="36">
        <f>SUMIFS(СВЦЭМ!$D$33:$D$776,СВЦЭМ!$A$33:$A$776,$A90,СВЦЭМ!$B$33:$B$776,L$83)+'СЕТ СН'!$G$14+СВЦЭМ!$D$10+'СЕТ СН'!$G$6-'СЕТ СН'!$G$26</f>
        <v>959.00453699000002</v>
      </c>
      <c r="M90" s="36">
        <f>SUMIFS(СВЦЭМ!$D$33:$D$776,СВЦЭМ!$A$33:$A$776,$A90,СВЦЭМ!$B$33:$B$776,M$83)+'СЕТ СН'!$G$14+СВЦЭМ!$D$10+'СЕТ СН'!$G$6-'СЕТ СН'!$G$26</f>
        <v>926.27608005000002</v>
      </c>
      <c r="N90" s="36">
        <f>SUMIFS(СВЦЭМ!$D$33:$D$776,СВЦЭМ!$A$33:$A$776,$A90,СВЦЭМ!$B$33:$B$776,N$83)+'СЕТ СН'!$G$14+СВЦЭМ!$D$10+'СЕТ СН'!$G$6-'СЕТ СН'!$G$26</f>
        <v>922.43013148</v>
      </c>
      <c r="O90" s="36">
        <f>SUMIFS(СВЦЭМ!$D$33:$D$776,СВЦЭМ!$A$33:$A$776,$A90,СВЦЭМ!$B$33:$B$776,O$83)+'СЕТ СН'!$G$14+СВЦЭМ!$D$10+'СЕТ СН'!$G$6-'СЕТ СН'!$G$26</f>
        <v>916.69468682000002</v>
      </c>
      <c r="P90" s="36">
        <f>SUMIFS(СВЦЭМ!$D$33:$D$776,СВЦЭМ!$A$33:$A$776,$A90,СВЦЭМ!$B$33:$B$776,P$83)+'СЕТ СН'!$G$14+СВЦЭМ!$D$10+'СЕТ СН'!$G$6-'СЕТ СН'!$G$26</f>
        <v>929.87922150999998</v>
      </c>
      <c r="Q90" s="36">
        <f>SUMIFS(СВЦЭМ!$D$33:$D$776,СВЦЭМ!$A$33:$A$776,$A90,СВЦЭМ!$B$33:$B$776,Q$83)+'СЕТ СН'!$G$14+СВЦЭМ!$D$10+'СЕТ СН'!$G$6-'СЕТ СН'!$G$26</f>
        <v>938.84485897000002</v>
      </c>
      <c r="R90" s="36">
        <f>SUMIFS(СВЦЭМ!$D$33:$D$776,СВЦЭМ!$A$33:$A$776,$A90,СВЦЭМ!$B$33:$B$776,R$83)+'СЕТ СН'!$G$14+СВЦЭМ!$D$10+'СЕТ СН'!$G$6-'СЕТ СН'!$G$26</f>
        <v>934.63257190000002</v>
      </c>
      <c r="S90" s="36">
        <f>SUMIFS(СВЦЭМ!$D$33:$D$776,СВЦЭМ!$A$33:$A$776,$A90,СВЦЭМ!$B$33:$B$776,S$83)+'СЕТ СН'!$G$14+СВЦЭМ!$D$10+'СЕТ СН'!$G$6-'СЕТ СН'!$G$26</f>
        <v>940.62621396999998</v>
      </c>
      <c r="T90" s="36">
        <f>SUMIFS(СВЦЭМ!$D$33:$D$776,СВЦЭМ!$A$33:$A$776,$A90,СВЦЭМ!$B$33:$B$776,T$83)+'СЕТ СН'!$G$14+СВЦЭМ!$D$10+'СЕТ СН'!$G$6-'СЕТ СН'!$G$26</f>
        <v>927.47852483999998</v>
      </c>
      <c r="U90" s="36">
        <f>SUMIFS(СВЦЭМ!$D$33:$D$776,СВЦЭМ!$A$33:$A$776,$A90,СВЦЭМ!$B$33:$B$776,U$83)+'СЕТ СН'!$G$14+СВЦЭМ!$D$10+'СЕТ СН'!$G$6-'СЕТ СН'!$G$26</f>
        <v>899.11559374000001</v>
      </c>
      <c r="V90" s="36">
        <f>SUMIFS(СВЦЭМ!$D$33:$D$776,СВЦЭМ!$A$33:$A$776,$A90,СВЦЭМ!$B$33:$B$776,V$83)+'СЕТ СН'!$G$14+СВЦЭМ!$D$10+'СЕТ СН'!$G$6-'СЕТ СН'!$G$26</f>
        <v>863.16779767000003</v>
      </c>
      <c r="W90" s="36">
        <f>SUMIFS(СВЦЭМ!$D$33:$D$776,СВЦЭМ!$A$33:$A$776,$A90,СВЦЭМ!$B$33:$B$776,W$83)+'СЕТ СН'!$G$14+СВЦЭМ!$D$10+'СЕТ СН'!$G$6-'СЕТ СН'!$G$26</f>
        <v>856.22228077</v>
      </c>
      <c r="X90" s="36">
        <f>SUMIFS(СВЦЭМ!$D$33:$D$776,СВЦЭМ!$A$33:$A$776,$A90,СВЦЭМ!$B$33:$B$776,X$83)+'СЕТ СН'!$G$14+СВЦЭМ!$D$10+'СЕТ СН'!$G$6-'СЕТ СН'!$G$26</f>
        <v>882.98042352000004</v>
      </c>
      <c r="Y90" s="36">
        <f>SUMIFS(СВЦЭМ!$D$33:$D$776,СВЦЭМ!$A$33:$A$776,$A90,СВЦЭМ!$B$33:$B$776,Y$83)+'СЕТ СН'!$G$14+СВЦЭМ!$D$10+'СЕТ СН'!$G$6-'СЕТ СН'!$G$26</f>
        <v>984.26785376999999</v>
      </c>
    </row>
    <row r="91" spans="1:27" ht="15.75" x14ac:dyDescent="0.2">
      <c r="A91" s="35">
        <f t="shared" si="2"/>
        <v>43990</v>
      </c>
      <c r="B91" s="36">
        <f>SUMIFS(СВЦЭМ!$D$33:$D$776,СВЦЭМ!$A$33:$A$776,$A91,СВЦЭМ!$B$33:$B$776,B$83)+'СЕТ СН'!$G$14+СВЦЭМ!$D$10+'СЕТ СН'!$G$6-'СЕТ СН'!$G$26</f>
        <v>1116.33746157</v>
      </c>
      <c r="C91" s="36">
        <f>SUMIFS(СВЦЭМ!$D$33:$D$776,СВЦЭМ!$A$33:$A$776,$A91,СВЦЭМ!$B$33:$B$776,C$83)+'СЕТ СН'!$G$14+СВЦЭМ!$D$10+'СЕТ СН'!$G$6-'СЕТ СН'!$G$26</f>
        <v>1149.64528554</v>
      </c>
      <c r="D91" s="36">
        <f>SUMIFS(СВЦЭМ!$D$33:$D$776,СВЦЭМ!$A$33:$A$776,$A91,СВЦЭМ!$B$33:$B$776,D$83)+'СЕТ СН'!$G$14+СВЦЭМ!$D$10+'СЕТ СН'!$G$6-'СЕТ СН'!$G$26</f>
        <v>1179.96247597</v>
      </c>
      <c r="E91" s="36">
        <f>SUMIFS(СВЦЭМ!$D$33:$D$776,СВЦЭМ!$A$33:$A$776,$A91,СВЦЭМ!$B$33:$B$776,E$83)+'СЕТ СН'!$G$14+СВЦЭМ!$D$10+'СЕТ СН'!$G$6-'СЕТ СН'!$G$26</f>
        <v>1187.9011207400001</v>
      </c>
      <c r="F91" s="36">
        <f>SUMIFS(СВЦЭМ!$D$33:$D$776,СВЦЭМ!$A$33:$A$776,$A91,СВЦЭМ!$B$33:$B$776,F$83)+'СЕТ СН'!$G$14+СВЦЭМ!$D$10+'СЕТ СН'!$G$6-'СЕТ СН'!$G$26</f>
        <v>1180.76086338</v>
      </c>
      <c r="G91" s="36">
        <f>SUMIFS(СВЦЭМ!$D$33:$D$776,СВЦЭМ!$A$33:$A$776,$A91,СВЦЭМ!$B$33:$B$776,G$83)+'СЕТ СН'!$G$14+СВЦЭМ!$D$10+'СЕТ СН'!$G$6-'СЕТ СН'!$G$26</f>
        <v>1179.15905625</v>
      </c>
      <c r="H91" s="36">
        <f>SUMIFS(СВЦЭМ!$D$33:$D$776,СВЦЭМ!$A$33:$A$776,$A91,СВЦЭМ!$B$33:$B$776,H$83)+'СЕТ СН'!$G$14+СВЦЭМ!$D$10+'СЕТ СН'!$G$6-'СЕТ СН'!$G$26</f>
        <v>1174.23677952</v>
      </c>
      <c r="I91" s="36">
        <f>SUMIFS(СВЦЭМ!$D$33:$D$776,СВЦЭМ!$A$33:$A$776,$A91,СВЦЭМ!$B$33:$B$776,I$83)+'СЕТ СН'!$G$14+СВЦЭМ!$D$10+'СЕТ СН'!$G$6-'СЕТ СН'!$G$26</f>
        <v>1170.7927594100001</v>
      </c>
      <c r="J91" s="36">
        <f>SUMIFS(СВЦЭМ!$D$33:$D$776,СВЦЭМ!$A$33:$A$776,$A91,СВЦЭМ!$B$33:$B$776,J$83)+'СЕТ СН'!$G$14+СВЦЭМ!$D$10+'СЕТ СН'!$G$6-'СЕТ СН'!$G$26</f>
        <v>1094.9005847800001</v>
      </c>
      <c r="K91" s="36">
        <f>SUMIFS(СВЦЭМ!$D$33:$D$776,СВЦЭМ!$A$33:$A$776,$A91,СВЦЭМ!$B$33:$B$776,K$83)+'СЕТ СН'!$G$14+СВЦЭМ!$D$10+'СЕТ СН'!$G$6-'СЕТ СН'!$G$26</f>
        <v>977.82081211000002</v>
      </c>
      <c r="L91" s="36">
        <f>SUMIFS(СВЦЭМ!$D$33:$D$776,СВЦЭМ!$A$33:$A$776,$A91,СВЦЭМ!$B$33:$B$776,L$83)+'СЕТ СН'!$G$14+СВЦЭМ!$D$10+'СЕТ СН'!$G$6-'СЕТ СН'!$G$26</f>
        <v>915.9117827</v>
      </c>
      <c r="M91" s="36">
        <f>SUMIFS(СВЦЭМ!$D$33:$D$776,СВЦЭМ!$A$33:$A$776,$A91,СВЦЭМ!$B$33:$B$776,M$83)+'СЕТ СН'!$G$14+СВЦЭМ!$D$10+'СЕТ СН'!$G$6-'СЕТ СН'!$G$26</f>
        <v>900.54976126999998</v>
      </c>
      <c r="N91" s="36">
        <f>SUMIFS(СВЦЭМ!$D$33:$D$776,СВЦЭМ!$A$33:$A$776,$A91,СВЦЭМ!$B$33:$B$776,N$83)+'СЕТ СН'!$G$14+СВЦЭМ!$D$10+'СЕТ СН'!$G$6-'СЕТ СН'!$G$26</f>
        <v>910.12898688999996</v>
      </c>
      <c r="O91" s="36">
        <f>SUMIFS(СВЦЭМ!$D$33:$D$776,СВЦЭМ!$A$33:$A$776,$A91,СВЦЭМ!$B$33:$B$776,O$83)+'СЕТ СН'!$G$14+СВЦЭМ!$D$10+'СЕТ СН'!$G$6-'СЕТ СН'!$G$26</f>
        <v>925.07598253000003</v>
      </c>
      <c r="P91" s="36">
        <f>SUMIFS(СВЦЭМ!$D$33:$D$776,СВЦЭМ!$A$33:$A$776,$A91,СВЦЭМ!$B$33:$B$776,P$83)+'СЕТ СН'!$G$14+СВЦЭМ!$D$10+'СЕТ СН'!$G$6-'СЕТ СН'!$G$26</f>
        <v>923.39297640999996</v>
      </c>
      <c r="Q91" s="36">
        <f>SUMIFS(СВЦЭМ!$D$33:$D$776,СВЦЭМ!$A$33:$A$776,$A91,СВЦЭМ!$B$33:$B$776,Q$83)+'СЕТ СН'!$G$14+СВЦЭМ!$D$10+'СЕТ СН'!$G$6-'СЕТ СН'!$G$26</f>
        <v>927.41319433000001</v>
      </c>
      <c r="R91" s="36">
        <f>SUMIFS(СВЦЭМ!$D$33:$D$776,СВЦЭМ!$A$33:$A$776,$A91,СВЦЭМ!$B$33:$B$776,R$83)+'СЕТ СН'!$G$14+СВЦЭМ!$D$10+'СЕТ СН'!$G$6-'СЕТ СН'!$G$26</f>
        <v>925.39775388999999</v>
      </c>
      <c r="S91" s="36">
        <f>SUMIFS(СВЦЭМ!$D$33:$D$776,СВЦЭМ!$A$33:$A$776,$A91,СВЦЭМ!$B$33:$B$776,S$83)+'СЕТ СН'!$G$14+СВЦЭМ!$D$10+'СЕТ СН'!$G$6-'СЕТ СН'!$G$26</f>
        <v>942.42740816000003</v>
      </c>
      <c r="T91" s="36">
        <f>SUMIFS(СВЦЭМ!$D$33:$D$776,СВЦЭМ!$A$33:$A$776,$A91,СВЦЭМ!$B$33:$B$776,T$83)+'СЕТ СН'!$G$14+СВЦЭМ!$D$10+'СЕТ СН'!$G$6-'СЕТ СН'!$G$26</f>
        <v>929.08996292999996</v>
      </c>
      <c r="U91" s="36">
        <f>SUMIFS(СВЦЭМ!$D$33:$D$776,СВЦЭМ!$A$33:$A$776,$A91,СВЦЭМ!$B$33:$B$776,U$83)+'СЕТ СН'!$G$14+СВЦЭМ!$D$10+'СЕТ СН'!$G$6-'СЕТ СН'!$G$26</f>
        <v>925.82545860000005</v>
      </c>
      <c r="V91" s="36">
        <f>SUMIFS(СВЦЭМ!$D$33:$D$776,СВЦЭМ!$A$33:$A$776,$A91,СВЦЭМ!$B$33:$B$776,V$83)+'СЕТ СН'!$G$14+СВЦЭМ!$D$10+'СЕТ СН'!$G$6-'СЕТ СН'!$G$26</f>
        <v>892.94670288999998</v>
      </c>
      <c r="W91" s="36">
        <f>SUMIFS(СВЦЭМ!$D$33:$D$776,СВЦЭМ!$A$33:$A$776,$A91,СВЦЭМ!$B$33:$B$776,W$83)+'СЕТ СН'!$G$14+СВЦЭМ!$D$10+'СЕТ СН'!$G$6-'СЕТ СН'!$G$26</f>
        <v>881.48429008000005</v>
      </c>
      <c r="X91" s="36">
        <f>SUMIFS(СВЦЭМ!$D$33:$D$776,СВЦЭМ!$A$33:$A$776,$A91,СВЦЭМ!$B$33:$B$776,X$83)+'СЕТ СН'!$G$14+СВЦЭМ!$D$10+'СЕТ СН'!$G$6-'СЕТ СН'!$G$26</f>
        <v>925.65535735000003</v>
      </c>
      <c r="Y91" s="36">
        <f>SUMIFS(СВЦЭМ!$D$33:$D$776,СВЦЭМ!$A$33:$A$776,$A91,СВЦЭМ!$B$33:$B$776,Y$83)+'СЕТ СН'!$G$14+СВЦЭМ!$D$10+'СЕТ СН'!$G$6-'СЕТ СН'!$G$26</f>
        <v>992.42936213999997</v>
      </c>
    </row>
    <row r="92" spans="1:27" ht="15.75" x14ac:dyDescent="0.2">
      <c r="A92" s="35">
        <f t="shared" si="2"/>
        <v>43991</v>
      </c>
      <c r="B92" s="36">
        <f>SUMIFS(СВЦЭМ!$D$33:$D$776,СВЦЭМ!$A$33:$A$776,$A92,СВЦЭМ!$B$33:$B$776,B$83)+'СЕТ СН'!$G$14+СВЦЭМ!$D$10+'СЕТ СН'!$G$6-'СЕТ СН'!$G$26</f>
        <v>1099.5269688600001</v>
      </c>
      <c r="C92" s="36">
        <f>SUMIFS(СВЦЭМ!$D$33:$D$776,СВЦЭМ!$A$33:$A$776,$A92,СВЦЭМ!$B$33:$B$776,C$83)+'СЕТ СН'!$G$14+СВЦЭМ!$D$10+'СЕТ СН'!$G$6-'СЕТ СН'!$G$26</f>
        <v>1141.0698068900001</v>
      </c>
      <c r="D92" s="36">
        <f>SUMIFS(СВЦЭМ!$D$33:$D$776,СВЦЭМ!$A$33:$A$776,$A92,СВЦЭМ!$B$33:$B$776,D$83)+'СЕТ СН'!$G$14+СВЦЭМ!$D$10+'СЕТ СН'!$G$6-'СЕТ СН'!$G$26</f>
        <v>1158.1753093500001</v>
      </c>
      <c r="E92" s="36">
        <f>SUMIFS(СВЦЭМ!$D$33:$D$776,СВЦЭМ!$A$33:$A$776,$A92,СВЦЭМ!$B$33:$B$776,E$83)+'СЕТ СН'!$G$14+СВЦЭМ!$D$10+'СЕТ СН'!$G$6-'СЕТ СН'!$G$26</f>
        <v>1165.98502338</v>
      </c>
      <c r="F92" s="36">
        <f>SUMIFS(СВЦЭМ!$D$33:$D$776,СВЦЭМ!$A$33:$A$776,$A92,СВЦЭМ!$B$33:$B$776,F$83)+'СЕТ СН'!$G$14+СВЦЭМ!$D$10+'СЕТ СН'!$G$6-'СЕТ СН'!$G$26</f>
        <v>1159.2041893600001</v>
      </c>
      <c r="G92" s="36">
        <f>SUMIFS(СВЦЭМ!$D$33:$D$776,СВЦЭМ!$A$33:$A$776,$A92,СВЦЭМ!$B$33:$B$776,G$83)+'СЕТ СН'!$G$14+СВЦЭМ!$D$10+'СЕТ СН'!$G$6-'СЕТ СН'!$G$26</f>
        <v>1159.07895747</v>
      </c>
      <c r="H92" s="36">
        <f>SUMIFS(СВЦЭМ!$D$33:$D$776,СВЦЭМ!$A$33:$A$776,$A92,СВЦЭМ!$B$33:$B$776,H$83)+'СЕТ СН'!$G$14+СВЦЭМ!$D$10+'СЕТ СН'!$G$6-'СЕТ СН'!$G$26</f>
        <v>1143.9505732800001</v>
      </c>
      <c r="I92" s="36">
        <f>SUMIFS(СВЦЭМ!$D$33:$D$776,СВЦЭМ!$A$33:$A$776,$A92,СВЦЭМ!$B$33:$B$776,I$83)+'СЕТ СН'!$G$14+СВЦЭМ!$D$10+'СЕТ СН'!$G$6-'СЕТ СН'!$G$26</f>
        <v>1088.9498000200001</v>
      </c>
      <c r="J92" s="36">
        <f>SUMIFS(СВЦЭМ!$D$33:$D$776,СВЦЭМ!$A$33:$A$776,$A92,СВЦЭМ!$B$33:$B$776,J$83)+'СЕТ СН'!$G$14+СВЦЭМ!$D$10+'СЕТ СН'!$G$6-'СЕТ СН'!$G$26</f>
        <v>1023.98724237</v>
      </c>
      <c r="K92" s="36">
        <f>SUMIFS(СВЦЭМ!$D$33:$D$776,СВЦЭМ!$A$33:$A$776,$A92,СВЦЭМ!$B$33:$B$776,K$83)+'СЕТ СН'!$G$14+СВЦЭМ!$D$10+'СЕТ СН'!$G$6-'СЕТ СН'!$G$26</f>
        <v>947.09546718000001</v>
      </c>
      <c r="L92" s="36">
        <f>SUMIFS(СВЦЭМ!$D$33:$D$776,СВЦЭМ!$A$33:$A$776,$A92,СВЦЭМ!$B$33:$B$776,L$83)+'СЕТ СН'!$G$14+СВЦЭМ!$D$10+'СЕТ СН'!$G$6-'СЕТ СН'!$G$26</f>
        <v>914.92981539000004</v>
      </c>
      <c r="M92" s="36">
        <f>SUMIFS(СВЦЭМ!$D$33:$D$776,СВЦЭМ!$A$33:$A$776,$A92,СВЦЭМ!$B$33:$B$776,M$83)+'СЕТ СН'!$G$14+СВЦЭМ!$D$10+'СЕТ СН'!$G$6-'СЕТ СН'!$G$26</f>
        <v>919.24064754000005</v>
      </c>
      <c r="N92" s="36">
        <f>SUMIFS(СВЦЭМ!$D$33:$D$776,СВЦЭМ!$A$33:$A$776,$A92,СВЦЭМ!$B$33:$B$776,N$83)+'СЕТ СН'!$G$14+СВЦЭМ!$D$10+'СЕТ СН'!$G$6-'СЕТ СН'!$G$26</f>
        <v>943.17760705000001</v>
      </c>
      <c r="O92" s="36">
        <f>SUMIFS(СВЦЭМ!$D$33:$D$776,СВЦЭМ!$A$33:$A$776,$A92,СВЦЭМ!$B$33:$B$776,O$83)+'СЕТ СН'!$G$14+СВЦЭМ!$D$10+'СЕТ СН'!$G$6-'СЕТ СН'!$G$26</f>
        <v>938.23388535000004</v>
      </c>
      <c r="P92" s="36">
        <f>SUMIFS(СВЦЭМ!$D$33:$D$776,СВЦЭМ!$A$33:$A$776,$A92,СВЦЭМ!$B$33:$B$776,P$83)+'СЕТ СН'!$G$14+СВЦЭМ!$D$10+'СЕТ СН'!$G$6-'СЕТ СН'!$G$26</f>
        <v>951.38509964000002</v>
      </c>
      <c r="Q92" s="36">
        <f>SUMIFS(СВЦЭМ!$D$33:$D$776,СВЦЭМ!$A$33:$A$776,$A92,СВЦЭМ!$B$33:$B$776,Q$83)+'СЕТ СН'!$G$14+СВЦЭМ!$D$10+'СЕТ СН'!$G$6-'СЕТ СН'!$G$26</f>
        <v>952.13514439000005</v>
      </c>
      <c r="R92" s="36">
        <f>SUMIFS(СВЦЭМ!$D$33:$D$776,СВЦЭМ!$A$33:$A$776,$A92,СВЦЭМ!$B$33:$B$776,R$83)+'СЕТ СН'!$G$14+СВЦЭМ!$D$10+'СЕТ СН'!$G$6-'СЕТ СН'!$G$26</f>
        <v>951.81934492000005</v>
      </c>
      <c r="S92" s="36">
        <f>SUMIFS(СВЦЭМ!$D$33:$D$776,СВЦЭМ!$A$33:$A$776,$A92,СВЦЭМ!$B$33:$B$776,S$83)+'СЕТ СН'!$G$14+СВЦЭМ!$D$10+'СЕТ СН'!$G$6-'СЕТ СН'!$G$26</f>
        <v>961.80271857000002</v>
      </c>
      <c r="T92" s="36">
        <f>SUMIFS(СВЦЭМ!$D$33:$D$776,СВЦЭМ!$A$33:$A$776,$A92,СВЦЭМ!$B$33:$B$776,T$83)+'СЕТ СН'!$G$14+СВЦЭМ!$D$10+'СЕТ СН'!$G$6-'СЕТ СН'!$G$26</f>
        <v>953.43978918000005</v>
      </c>
      <c r="U92" s="36">
        <f>SUMIFS(СВЦЭМ!$D$33:$D$776,СВЦЭМ!$A$33:$A$776,$A92,СВЦЭМ!$B$33:$B$776,U$83)+'СЕТ СН'!$G$14+СВЦЭМ!$D$10+'СЕТ СН'!$G$6-'СЕТ СН'!$G$26</f>
        <v>956.91922786999999</v>
      </c>
      <c r="V92" s="36">
        <f>SUMIFS(СВЦЭМ!$D$33:$D$776,СВЦЭМ!$A$33:$A$776,$A92,СВЦЭМ!$B$33:$B$776,V$83)+'СЕТ СН'!$G$14+СВЦЭМ!$D$10+'СЕТ СН'!$G$6-'СЕТ СН'!$G$26</f>
        <v>961.97977722999997</v>
      </c>
      <c r="W92" s="36">
        <f>SUMIFS(СВЦЭМ!$D$33:$D$776,СВЦЭМ!$A$33:$A$776,$A92,СВЦЭМ!$B$33:$B$776,W$83)+'СЕТ СН'!$G$14+СВЦЭМ!$D$10+'СЕТ СН'!$G$6-'СЕТ СН'!$G$26</f>
        <v>971.40155043000004</v>
      </c>
      <c r="X92" s="36">
        <f>SUMIFS(СВЦЭМ!$D$33:$D$776,СВЦЭМ!$A$33:$A$776,$A92,СВЦЭМ!$B$33:$B$776,X$83)+'СЕТ СН'!$G$14+СВЦЭМ!$D$10+'СЕТ СН'!$G$6-'СЕТ СН'!$G$26</f>
        <v>960.87219277999998</v>
      </c>
      <c r="Y92" s="36">
        <f>SUMIFS(СВЦЭМ!$D$33:$D$776,СВЦЭМ!$A$33:$A$776,$A92,СВЦЭМ!$B$33:$B$776,Y$83)+'СЕТ СН'!$G$14+СВЦЭМ!$D$10+'СЕТ СН'!$G$6-'СЕТ СН'!$G$26</f>
        <v>1049.02041317</v>
      </c>
    </row>
    <row r="93" spans="1:27" ht="15.75" x14ac:dyDescent="0.2">
      <c r="A93" s="35">
        <f t="shared" si="2"/>
        <v>43992</v>
      </c>
      <c r="B93" s="36">
        <f>SUMIFS(СВЦЭМ!$D$33:$D$776,СВЦЭМ!$A$33:$A$776,$A93,СВЦЭМ!$B$33:$B$776,B$83)+'СЕТ СН'!$G$14+СВЦЭМ!$D$10+'СЕТ СН'!$G$6-'СЕТ СН'!$G$26</f>
        <v>1175.6446529300001</v>
      </c>
      <c r="C93" s="36">
        <f>SUMIFS(СВЦЭМ!$D$33:$D$776,СВЦЭМ!$A$33:$A$776,$A93,СВЦЭМ!$B$33:$B$776,C$83)+'СЕТ СН'!$G$14+СВЦЭМ!$D$10+'СЕТ СН'!$G$6-'СЕТ СН'!$G$26</f>
        <v>1188.6927452899999</v>
      </c>
      <c r="D93" s="36">
        <f>SUMIFS(СВЦЭМ!$D$33:$D$776,СВЦЭМ!$A$33:$A$776,$A93,СВЦЭМ!$B$33:$B$776,D$83)+'СЕТ СН'!$G$14+СВЦЭМ!$D$10+'СЕТ СН'!$G$6-'СЕТ СН'!$G$26</f>
        <v>1165.8648222500001</v>
      </c>
      <c r="E93" s="36">
        <f>SUMIFS(СВЦЭМ!$D$33:$D$776,СВЦЭМ!$A$33:$A$776,$A93,СВЦЭМ!$B$33:$B$776,E$83)+'СЕТ СН'!$G$14+СВЦЭМ!$D$10+'СЕТ СН'!$G$6-'СЕТ СН'!$G$26</f>
        <v>1169.94876391</v>
      </c>
      <c r="F93" s="36">
        <f>SUMIFS(СВЦЭМ!$D$33:$D$776,СВЦЭМ!$A$33:$A$776,$A93,СВЦЭМ!$B$33:$B$776,F$83)+'СЕТ СН'!$G$14+СВЦЭМ!$D$10+'СЕТ СН'!$G$6-'СЕТ СН'!$G$26</f>
        <v>1164.0165629200001</v>
      </c>
      <c r="G93" s="36">
        <f>SUMIFS(СВЦЭМ!$D$33:$D$776,СВЦЭМ!$A$33:$A$776,$A93,СВЦЭМ!$B$33:$B$776,G$83)+'СЕТ СН'!$G$14+СВЦЭМ!$D$10+'СЕТ СН'!$G$6-'СЕТ СН'!$G$26</f>
        <v>1161.8217969700002</v>
      </c>
      <c r="H93" s="36">
        <f>SUMIFS(СВЦЭМ!$D$33:$D$776,СВЦЭМ!$A$33:$A$776,$A93,СВЦЭМ!$B$33:$B$776,H$83)+'СЕТ СН'!$G$14+СВЦЭМ!$D$10+'СЕТ СН'!$G$6-'СЕТ СН'!$G$26</f>
        <v>1181.4442850200001</v>
      </c>
      <c r="I93" s="36">
        <f>SUMIFS(СВЦЭМ!$D$33:$D$776,СВЦЭМ!$A$33:$A$776,$A93,СВЦЭМ!$B$33:$B$776,I$83)+'СЕТ СН'!$G$14+СВЦЭМ!$D$10+'СЕТ СН'!$G$6-'СЕТ СН'!$G$26</f>
        <v>1150.7875602900001</v>
      </c>
      <c r="J93" s="36">
        <f>SUMIFS(СВЦЭМ!$D$33:$D$776,СВЦЭМ!$A$33:$A$776,$A93,СВЦЭМ!$B$33:$B$776,J$83)+'СЕТ СН'!$G$14+СВЦЭМ!$D$10+'СЕТ СН'!$G$6-'СЕТ СН'!$G$26</f>
        <v>1095.36433089</v>
      </c>
      <c r="K93" s="36">
        <f>SUMIFS(СВЦЭМ!$D$33:$D$776,СВЦЭМ!$A$33:$A$776,$A93,СВЦЭМ!$B$33:$B$776,K$83)+'СЕТ СН'!$G$14+СВЦЭМ!$D$10+'СЕТ СН'!$G$6-'СЕТ СН'!$G$26</f>
        <v>1005.83810051</v>
      </c>
      <c r="L93" s="36">
        <f>SUMIFS(СВЦЭМ!$D$33:$D$776,СВЦЭМ!$A$33:$A$776,$A93,СВЦЭМ!$B$33:$B$776,L$83)+'СЕТ СН'!$G$14+СВЦЭМ!$D$10+'СЕТ СН'!$G$6-'СЕТ СН'!$G$26</f>
        <v>930.47767872999998</v>
      </c>
      <c r="M93" s="36">
        <f>SUMIFS(СВЦЭМ!$D$33:$D$776,СВЦЭМ!$A$33:$A$776,$A93,СВЦЭМ!$B$33:$B$776,M$83)+'СЕТ СН'!$G$14+СВЦЭМ!$D$10+'СЕТ СН'!$G$6-'СЕТ СН'!$G$26</f>
        <v>941.06193183000005</v>
      </c>
      <c r="N93" s="36">
        <f>SUMIFS(СВЦЭМ!$D$33:$D$776,СВЦЭМ!$A$33:$A$776,$A93,СВЦЭМ!$B$33:$B$776,N$83)+'СЕТ СН'!$G$14+СВЦЭМ!$D$10+'СЕТ СН'!$G$6-'СЕТ СН'!$G$26</f>
        <v>952.51922492000006</v>
      </c>
      <c r="O93" s="36">
        <f>SUMIFS(СВЦЭМ!$D$33:$D$776,СВЦЭМ!$A$33:$A$776,$A93,СВЦЭМ!$B$33:$B$776,O$83)+'СЕТ СН'!$G$14+СВЦЭМ!$D$10+'СЕТ СН'!$G$6-'СЕТ СН'!$G$26</f>
        <v>950.31541302000005</v>
      </c>
      <c r="P93" s="36">
        <f>SUMIFS(СВЦЭМ!$D$33:$D$776,СВЦЭМ!$A$33:$A$776,$A93,СВЦЭМ!$B$33:$B$776,P$83)+'СЕТ СН'!$G$14+СВЦЭМ!$D$10+'СЕТ СН'!$G$6-'СЕТ СН'!$G$26</f>
        <v>960.03780964999999</v>
      </c>
      <c r="Q93" s="36">
        <f>SUMIFS(СВЦЭМ!$D$33:$D$776,СВЦЭМ!$A$33:$A$776,$A93,СВЦЭМ!$B$33:$B$776,Q$83)+'СЕТ СН'!$G$14+СВЦЭМ!$D$10+'СЕТ СН'!$G$6-'СЕТ СН'!$G$26</f>
        <v>968.16134484999998</v>
      </c>
      <c r="R93" s="36">
        <f>SUMIFS(СВЦЭМ!$D$33:$D$776,СВЦЭМ!$A$33:$A$776,$A93,СВЦЭМ!$B$33:$B$776,R$83)+'СЕТ СН'!$G$14+СВЦЭМ!$D$10+'СЕТ СН'!$G$6-'СЕТ СН'!$G$26</f>
        <v>968.38902741000004</v>
      </c>
      <c r="S93" s="36">
        <f>SUMIFS(СВЦЭМ!$D$33:$D$776,СВЦЭМ!$A$33:$A$776,$A93,СВЦЭМ!$B$33:$B$776,S$83)+'СЕТ СН'!$G$14+СВЦЭМ!$D$10+'СЕТ СН'!$G$6-'СЕТ СН'!$G$26</f>
        <v>973.36981225</v>
      </c>
      <c r="T93" s="36">
        <f>SUMIFS(СВЦЭМ!$D$33:$D$776,СВЦЭМ!$A$33:$A$776,$A93,СВЦЭМ!$B$33:$B$776,T$83)+'СЕТ СН'!$G$14+СВЦЭМ!$D$10+'СЕТ СН'!$G$6-'СЕТ СН'!$G$26</f>
        <v>968.07450442000004</v>
      </c>
      <c r="U93" s="36">
        <f>SUMIFS(СВЦЭМ!$D$33:$D$776,СВЦЭМ!$A$33:$A$776,$A93,СВЦЭМ!$B$33:$B$776,U$83)+'СЕТ СН'!$G$14+СВЦЭМ!$D$10+'СЕТ СН'!$G$6-'СЕТ СН'!$G$26</f>
        <v>956.10114353999995</v>
      </c>
      <c r="V93" s="36">
        <f>SUMIFS(СВЦЭМ!$D$33:$D$776,СВЦЭМ!$A$33:$A$776,$A93,СВЦЭМ!$B$33:$B$776,V$83)+'СЕТ СН'!$G$14+СВЦЭМ!$D$10+'СЕТ СН'!$G$6-'СЕТ СН'!$G$26</f>
        <v>951.02507278999997</v>
      </c>
      <c r="W93" s="36">
        <f>SUMIFS(СВЦЭМ!$D$33:$D$776,СВЦЭМ!$A$33:$A$776,$A93,СВЦЭМ!$B$33:$B$776,W$83)+'СЕТ СН'!$G$14+СВЦЭМ!$D$10+'СЕТ СН'!$G$6-'СЕТ СН'!$G$26</f>
        <v>953.21556131</v>
      </c>
      <c r="X93" s="36">
        <f>SUMIFS(СВЦЭМ!$D$33:$D$776,СВЦЭМ!$A$33:$A$776,$A93,СВЦЭМ!$B$33:$B$776,X$83)+'СЕТ СН'!$G$14+СВЦЭМ!$D$10+'СЕТ СН'!$G$6-'СЕТ СН'!$G$26</f>
        <v>994.78821728000003</v>
      </c>
      <c r="Y93" s="36">
        <f>SUMIFS(СВЦЭМ!$D$33:$D$776,СВЦЭМ!$A$33:$A$776,$A93,СВЦЭМ!$B$33:$B$776,Y$83)+'СЕТ СН'!$G$14+СВЦЭМ!$D$10+'СЕТ СН'!$G$6-'СЕТ СН'!$G$26</f>
        <v>1094.0145509900001</v>
      </c>
    </row>
    <row r="94" spans="1:27" ht="15.75" x14ac:dyDescent="0.2">
      <c r="A94" s="35">
        <f t="shared" si="2"/>
        <v>43993</v>
      </c>
      <c r="B94" s="36">
        <f>SUMIFS(СВЦЭМ!$D$33:$D$776,СВЦЭМ!$A$33:$A$776,$A94,СВЦЭМ!$B$33:$B$776,B$83)+'СЕТ СН'!$G$14+СВЦЭМ!$D$10+'СЕТ СН'!$G$6-'СЕТ СН'!$G$26</f>
        <v>1208.92934771</v>
      </c>
      <c r="C94" s="36">
        <f>SUMIFS(СВЦЭМ!$D$33:$D$776,СВЦЭМ!$A$33:$A$776,$A94,СВЦЭМ!$B$33:$B$776,C$83)+'СЕТ СН'!$G$14+СВЦЭМ!$D$10+'СЕТ СН'!$G$6-'СЕТ СН'!$G$26</f>
        <v>1178.1654337</v>
      </c>
      <c r="D94" s="36">
        <f>SUMIFS(СВЦЭМ!$D$33:$D$776,СВЦЭМ!$A$33:$A$776,$A94,СВЦЭМ!$B$33:$B$776,D$83)+'СЕТ СН'!$G$14+СВЦЭМ!$D$10+'СЕТ СН'!$G$6-'СЕТ СН'!$G$26</f>
        <v>1155.6966298500001</v>
      </c>
      <c r="E94" s="36">
        <f>SUMIFS(СВЦЭМ!$D$33:$D$776,СВЦЭМ!$A$33:$A$776,$A94,СВЦЭМ!$B$33:$B$776,E$83)+'СЕТ СН'!$G$14+СВЦЭМ!$D$10+'СЕТ СН'!$G$6-'СЕТ СН'!$G$26</f>
        <v>1161.4088745900001</v>
      </c>
      <c r="F94" s="36">
        <f>SUMIFS(СВЦЭМ!$D$33:$D$776,СВЦЭМ!$A$33:$A$776,$A94,СВЦЭМ!$B$33:$B$776,F$83)+'СЕТ СН'!$G$14+СВЦЭМ!$D$10+'СЕТ СН'!$G$6-'СЕТ СН'!$G$26</f>
        <v>1153.20269538</v>
      </c>
      <c r="G94" s="36">
        <f>SUMIFS(СВЦЭМ!$D$33:$D$776,СВЦЭМ!$A$33:$A$776,$A94,СВЦЭМ!$B$33:$B$776,G$83)+'СЕТ СН'!$G$14+СВЦЭМ!$D$10+'СЕТ СН'!$G$6-'СЕТ СН'!$G$26</f>
        <v>1159.3883153700001</v>
      </c>
      <c r="H94" s="36">
        <f>SUMIFS(СВЦЭМ!$D$33:$D$776,СВЦЭМ!$A$33:$A$776,$A94,СВЦЭМ!$B$33:$B$776,H$83)+'СЕТ СН'!$G$14+СВЦЭМ!$D$10+'СЕТ СН'!$G$6-'СЕТ СН'!$G$26</f>
        <v>1177.2219122700001</v>
      </c>
      <c r="I94" s="36">
        <f>SUMIFS(СВЦЭМ!$D$33:$D$776,СВЦЭМ!$A$33:$A$776,$A94,СВЦЭМ!$B$33:$B$776,I$83)+'СЕТ СН'!$G$14+СВЦЭМ!$D$10+'СЕТ СН'!$G$6-'СЕТ СН'!$G$26</f>
        <v>1196.1625215500001</v>
      </c>
      <c r="J94" s="36">
        <f>SUMIFS(СВЦЭМ!$D$33:$D$776,СВЦЭМ!$A$33:$A$776,$A94,СВЦЭМ!$B$33:$B$776,J$83)+'СЕТ СН'!$G$14+СВЦЭМ!$D$10+'СЕТ СН'!$G$6-'СЕТ СН'!$G$26</f>
        <v>1128.2420304900002</v>
      </c>
      <c r="K94" s="36">
        <f>SUMIFS(СВЦЭМ!$D$33:$D$776,СВЦЭМ!$A$33:$A$776,$A94,СВЦЭМ!$B$33:$B$776,K$83)+'СЕТ СН'!$G$14+СВЦЭМ!$D$10+'СЕТ СН'!$G$6-'СЕТ СН'!$G$26</f>
        <v>1038.0396748800001</v>
      </c>
      <c r="L94" s="36">
        <f>SUMIFS(СВЦЭМ!$D$33:$D$776,СВЦЭМ!$A$33:$A$776,$A94,СВЦЭМ!$B$33:$B$776,L$83)+'СЕТ СН'!$G$14+СВЦЭМ!$D$10+'СЕТ СН'!$G$6-'СЕТ СН'!$G$26</f>
        <v>972.94335136999996</v>
      </c>
      <c r="M94" s="36">
        <f>SUMIFS(СВЦЭМ!$D$33:$D$776,СВЦЭМ!$A$33:$A$776,$A94,СВЦЭМ!$B$33:$B$776,M$83)+'СЕТ СН'!$G$14+СВЦЭМ!$D$10+'СЕТ СН'!$G$6-'СЕТ СН'!$G$26</f>
        <v>968.18287710000004</v>
      </c>
      <c r="N94" s="36">
        <f>SUMIFS(СВЦЭМ!$D$33:$D$776,СВЦЭМ!$A$33:$A$776,$A94,СВЦЭМ!$B$33:$B$776,N$83)+'СЕТ СН'!$G$14+СВЦЭМ!$D$10+'СЕТ СН'!$G$6-'СЕТ СН'!$G$26</f>
        <v>966.40224271</v>
      </c>
      <c r="O94" s="36">
        <f>SUMIFS(СВЦЭМ!$D$33:$D$776,СВЦЭМ!$A$33:$A$776,$A94,СВЦЭМ!$B$33:$B$776,O$83)+'СЕТ СН'!$G$14+СВЦЭМ!$D$10+'СЕТ СН'!$G$6-'СЕТ СН'!$G$26</f>
        <v>973.02850532000002</v>
      </c>
      <c r="P94" s="36">
        <f>SUMIFS(СВЦЭМ!$D$33:$D$776,СВЦЭМ!$A$33:$A$776,$A94,СВЦЭМ!$B$33:$B$776,P$83)+'СЕТ СН'!$G$14+СВЦЭМ!$D$10+'СЕТ СН'!$G$6-'СЕТ СН'!$G$26</f>
        <v>981.47586695999996</v>
      </c>
      <c r="Q94" s="36">
        <f>SUMIFS(СВЦЭМ!$D$33:$D$776,СВЦЭМ!$A$33:$A$776,$A94,СВЦЭМ!$B$33:$B$776,Q$83)+'СЕТ СН'!$G$14+СВЦЭМ!$D$10+'СЕТ СН'!$G$6-'СЕТ СН'!$G$26</f>
        <v>972.84847597999999</v>
      </c>
      <c r="R94" s="36">
        <f>SUMIFS(СВЦЭМ!$D$33:$D$776,СВЦЭМ!$A$33:$A$776,$A94,СВЦЭМ!$B$33:$B$776,R$83)+'СЕТ СН'!$G$14+СВЦЭМ!$D$10+'СЕТ СН'!$G$6-'СЕТ СН'!$G$26</f>
        <v>972.91672145999996</v>
      </c>
      <c r="S94" s="36">
        <f>SUMIFS(СВЦЭМ!$D$33:$D$776,СВЦЭМ!$A$33:$A$776,$A94,СВЦЭМ!$B$33:$B$776,S$83)+'СЕТ СН'!$G$14+СВЦЭМ!$D$10+'СЕТ СН'!$G$6-'СЕТ СН'!$G$26</f>
        <v>970.78347216999998</v>
      </c>
      <c r="T94" s="36">
        <f>SUMIFS(СВЦЭМ!$D$33:$D$776,СВЦЭМ!$A$33:$A$776,$A94,СВЦЭМ!$B$33:$B$776,T$83)+'СЕТ СН'!$G$14+СВЦЭМ!$D$10+'СЕТ СН'!$G$6-'СЕТ СН'!$G$26</f>
        <v>974.66405724000003</v>
      </c>
      <c r="U94" s="36">
        <f>SUMIFS(СВЦЭМ!$D$33:$D$776,СВЦЭМ!$A$33:$A$776,$A94,СВЦЭМ!$B$33:$B$776,U$83)+'СЕТ СН'!$G$14+СВЦЭМ!$D$10+'СЕТ СН'!$G$6-'СЕТ СН'!$G$26</f>
        <v>963.69651308000005</v>
      </c>
      <c r="V94" s="36">
        <f>SUMIFS(СВЦЭМ!$D$33:$D$776,СВЦЭМ!$A$33:$A$776,$A94,СВЦЭМ!$B$33:$B$776,V$83)+'СЕТ СН'!$G$14+СВЦЭМ!$D$10+'СЕТ СН'!$G$6-'СЕТ СН'!$G$26</f>
        <v>951.42925691000005</v>
      </c>
      <c r="W94" s="36">
        <f>SUMIFS(СВЦЭМ!$D$33:$D$776,СВЦЭМ!$A$33:$A$776,$A94,СВЦЭМ!$B$33:$B$776,W$83)+'СЕТ СН'!$G$14+СВЦЭМ!$D$10+'СЕТ СН'!$G$6-'СЕТ СН'!$G$26</f>
        <v>937.88216097999998</v>
      </c>
      <c r="X94" s="36">
        <f>SUMIFS(СВЦЭМ!$D$33:$D$776,СВЦЭМ!$A$33:$A$776,$A94,СВЦЭМ!$B$33:$B$776,X$83)+'СЕТ СН'!$G$14+СВЦЭМ!$D$10+'СЕТ СН'!$G$6-'СЕТ СН'!$G$26</f>
        <v>977.61820059000001</v>
      </c>
      <c r="Y94" s="36">
        <f>SUMIFS(СВЦЭМ!$D$33:$D$776,СВЦЭМ!$A$33:$A$776,$A94,СВЦЭМ!$B$33:$B$776,Y$83)+'СЕТ СН'!$G$14+СВЦЭМ!$D$10+'СЕТ СН'!$G$6-'СЕТ СН'!$G$26</f>
        <v>1076.339217</v>
      </c>
    </row>
    <row r="95" spans="1:27" ht="15.75" x14ac:dyDescent="0.2">
      <c r="A95" s="35">
        <f t="shared" si="2"/>
        <v>43994</v>
      </c>
      <c r="B95" s="36">
        <f>SUMIFS(СВЦЭМ!$D$33:$D$776,СВЦЭМ!$A$33:$A$776,$A95,СВЦЭМ!$B$33:$B$776,B$83)+'СЕТ СН'!$G$14+СВЦЭМ!$D$10+'СЕТ СН'!$G$6-'СЕТ СН'!$G$26</f>
        <v>1139.7274515000001</v>
      </c>
      <c r="C95" s="36">
        <f>SUMIFS(СВЦЭМ!$D$33:$D$776,СВЦЭМ!$A$33:$A$776,$A95,СВЦЭМ!$B$33:$B$776,C$83)+'СЕТ СН'!$G$14+СВЦЭМ!$D$10+'СЕТ СН'!$G$6-'СЕТ СН'!$G$26</f>
        <v>1192.45687221</v>
      </c>
      <c r="D95" s="36">
        <f>SUMIFS(СВЦЭМ!$D$33:$D$776,СВЦЭМ!$A$33:$A$776,$A95,СВЦЭМ!$B$33:$B$776,D$83)+'СЕТ СН'!$G$14+СВЦЭМ!$D$10+'СЕТ СН'!$G$6-'СЕТ СН'!$G$26</f>
        <v>1189.37877478</v>
      </c>
      <c r="E95" s="36">
        <f>SUMIFS(СВЦЭМ!$D$33:$D$776,СВЦЭМ!$A$33:$A$776,$A95,СВЦЭМ!$B$33:$B$776,E$83)+'СЕТ СН'!$G$14+СВЦЭМ!$D$10+'СЕТ СН'!$G$6-'СЕТ СН'!$G$26</f>
        <v>1172.4907426700001</v>
      </c>
      <c r="F95" s="36">
        <f>SUMIFS(СВЦЭМ!$D$33:$D$776,СВЦЭМ!$A$33:$A$776,$A95,СВЦЭМ!$B$33:$B$776,F$83)+'СЕТ СН'!$G$14+СВЦЭМ!$D$10+'СЕТ СН'!$G$6-'СЕТ СН'!$G$26</f>
        <v>1165.0464923900001</v>
      </c>
      <c r="G95" s="36">
        <f>SUMIFS(СВЦЭМ!$D$33:$D$776,СВЦЭМ!$A$33:$A$776,$A95,СВЦЭМ!$B$33:$B$776,G$83)+'СЕТ СН'!$G$14+СВЦЭМ!$D$10+'СЕТ СН'!$G$6-'СЕТ СН'!$G$26</f>
        <v>1175.30046816</v>
      </c>
      <c r="H95" s="36">
        <f>SUMIFS(СВЦЭМ!$D$33:$D$776,СВЦЭМ!$A$33:$A$776,$A95,СВЦЭМ!$B$33:$B$776,H$83)+'СЕТ СН'!$G$14+СВЦЭМ!$D$10+'СЕТ СН'!$G$6-'СЕТ СН'!$G$26</f>
        <v>1189.97676346</v>
      </c>
      <c r="I95" s="36">
        <f>SUMIFS(СВЦЭМ!$D$33:$D$776,СВЦЭМ!$A$33:$A$776,$A95,СВЦЭМ!$B$33:$B$776,I$83)+'СЕТ СН'!$G$14+СВЦЭМ!$D$10+'СЕТ СН'!$G$6-'СЕТ СН'!$G$26</f>
        <v>1166.0453174300001</v>
      </c>
      <c r="J95" s="36">
        <f>SUMIFS(СВЦЭМ!$D$33:$D$776,СВЦЭМ!$A$33:$A$776,$A95,СВЦЭМ!$B$33:$B$776,J$83)+'СЕТ СН'!$G$14+СВЦЭМ!$D$10+'СЕТ СН'!$G$6-'СЕТ СН'!$G$26</f>
        <v>1104.7256699100001</v>
      </c>
      <c r="K95" s="36">
        <f>SUMIFS(СВЦЭМ!$D$33:$D$776,СВЦЭМ!$A$33:$A$776,$A95,СВЦЭМ!$B$33:$B$776,K$83)+'СЕТ СН'!$G$14+СВЦЭМ!$D$10+'СЕТ СН'!$G$6-'СЕТ СН'!$G$26</f>
        <v>993.68523613000002</v>
      </c>
      <c r="L95" s="36">
        <f>SUMIFS(СВЦЭМ!$D$33:$D$776,СВЦЭМ!$A$33:$A$776,$A95,СВЦЭМ!$B$33:$B$776,L$83)+'СЕТ СН'!$G$14+СВЦЭМ!$D$10+'СЕТ СН'!$G$6-'СЕТ СН'!$G$26</f>
        <v>927.46575413999994</v>
      </c>
      <c r="M95" s="36">
        <f>SUMIFS(СВЦЭМ!$D$33:$D$776,СВЦЭМ!$A$33:$A$776,$A95,СВЦЭМ!$B$33:$B$776,M$83)+'СЕТ СН'!$G$14+СВЦЭМ!$D$10+'СЕТ СН'!$G$6-'СЕТ СН'!$G$26</f>
        <v>922.67714376000004</v>
      </c>
      <c r="N95" s="36">
        <f>SUMIFS(СВЦЭМ!$D$33:$D$776,СВЦЭМ!$A$33:$A$776,$A95,СВЦЭМ!$B$33:$B$776,N$83)+'СЕТ СН'!$G$14+СВЦЭМ!$D$10+'СЕТ СН'!$G$6-'СЕТ СН'!$G$26</f>
        <v>946.44572647999996</v>
      </c>
      <c r="O95" s="36">
        <f>SUMIFS(СВЦЭМ!$D$33:$D$776,СВЦЭМ!$A$33:$A$776,$A95,СВЦЭМ!$B$33:$B$776,O$83)+'СЕТ СН'!$G$14+СВЦЭМ!$D$10+'СЕТ СН'!$G$6-'СЕТ СН'!$G$26</f>
        <v>957.38986783999997</v>
      </c>
      <c r="P95" s="36">
        <f>SUMIFS(СВЦЭМ!$D$33:$D$776,СВЦЭМ!$A$33:$A$776,$A95,СВЦЭМ!$B$33:$B$776,P$83)+'СЕТ СН'!$G$14+СВЦЭМ!$D$10+'СЕТ СН'!$G$6-'СЕТ СН'!$G$26</f>
        <v>961.41223223999998</v>
      </c>
      <c r="Q95" s="36">
        <f>SUMIFS(СВЦЭМ!$D$33:$D$776,СВЦЭМ!$A$33:$A$776,$A95,СВЦЭМ!$B$33:$B$776,Q$83)+'СЕТ СН'!$G$14+СВЦЭМ!$D$10+'СЕТ СН'!$G$6-'СЕТ СН'!$G$26</f>
        <v>948.09866184999998</v>
      </c>
      <c r="R95" s="36">
        <f>SUMIFS(СВЦЭМ!$D$33:$D$776,СВЦЭМ!$A$33:$A$776,$A95,СВЦЭМ!$B$33:$B$776,R$83)+'СЕТ СН'!$G$14+СВЦЭМ!$D$10+'СЕТ СН'!$G$6-'СЕТ СН'!$G$26</f>
        <v>943.72569773999999</v>
      </c>
      <c r="S95" s="36">
        <f>SUMIFS(СВЦЭМ!$D$33:$D$776,СВЦЭМ!$A$33:$A$776,$A95,СВЦЭМ!$B$33:$B$776,S$83)+'СЕТ СН'!$G$14+СВЦЭМ!$D$10+'СЕТ СН'!$G$6-'СЕТ СН'!$G$26</f>
        <v>948.13799698000003</v>
      </c>
      <c r="T95" s="36">
        <f>SUMIFS(СВЦЭМ!$D$33:$D$776,СВЦЭМ!$A$33:$A$776,$A95,СВЦЭМ!$B$33:$B$776,T$83)+'СЕТ СН'!$G$14+СВЦЭМ!$D$10+'СЕТ СН'!$G$6-'СЕТ СН'!$G$26</f>
        <v>959.23639333999995</v>
      </c>
      <c r="U95" s="36">
        <f>SUMIFS(СВЦЭМ!$D$33:$D$776,СВЦЭМ!$A$33:$A$776,$A95,СВЦЭМ!$B$33:$B$776,U$83)+'СЕТ СН'!$G$14+СВЦЭМ!$D$10+'СЕТ СН'!$G$6-'СЕТ СН'!$G$26</f>
        <v>950.68830078999997</v>
      </c>
      <c r="V95" s="36">
        <f>SUMIFS(СВЦЭМ!$D$33:$D$776,СВЦЭМ!$A$33:$A$776,$A95,СВЦЭМ!$B$33:$B$776,V$83)+'СЕТ СН'!$G$14+СВЦЭМ!$D$10+'СЕТ СН'!$G$6-'СЕТ СН'!$G$26</f>
        <v>933.36756931000002</v>
      </c>
      <c r="W95" s="36">
        <f>SUMIFS(СВЦЭМ!$D$33:$D$776,СВЦЭМ!$A$33:$A$776,$A95,СВЦЭМ!$B$33:$B$776,W$83)+'СЕТ СН'!$G$14+СВЦЭМ!$D$10+'СЕТ СН'!$G$6-'СЕТ СН'!$G$26</f>
        <v>920.23966235</v>
      </c>
      <c r="X95" s="36">
        <f>SUMIFS(СВЦЭМ!$D$33:$D$776,СВЦЭМ!$A$33:$A$776,$A95,СВЦЭМ!$B$33:$B$776,X$83)+'СЕТ СН'!$G$14+СВЦЭМ!$D$10+'СЕТ СН'!$G$6-'СЕТ СН'!$G$26</f>
        <v>957.36593922999998</v>
      </c>
      <c r="Y95" s="36">
        <f>SUMIFS(СВЦЭМ!$D$33:$D$776,СВЦЭМ!$A$33:$A$776,$A95,СВЦЭМ!$B$33:$B$776,Y$83)+'СЕТ СН'!$G$14+СВЦЭМ!$D$10+'СЕТ СН'!$G$6-'СЕТ СН'!$G$26</f>
        <v>1062.6332874500001</v>
      </c>
    </row>
    <row r="96" spans="1:27" ht="15.75" x14ac:dyDescent="0.2">
      <c r="A96" s="35">
        <f t="shared" si="2"/>
        <v>43995</v>
      </c>
      <c r="B96" s="36">
        <f>SUMIFS(СВЦЭМ!$D$33:$D$776,СВЦЭМ!$A$33:$A$776,$A96,СВЦЭМ!$B$33:$B$776,B$83)+'СЕТ СН'!$G$14+СВЦЭМ!$D$10+'СЕТ СН'!$G$6-'СЕТ СН'!$G$26</f>
        <v>1096.06260823</v>
      </c>
      <c r="C96" s="36">
        <f>SUMIFS(СВЦЭМ!$D$33:$D$776,СВЦЭМ!$A$33:$A$776,$A96,СВЦЭМ!$B$33:$B$776,C$83)+'СЕТ СН'!$G$14+СВЦЭМ!$D$10+'СЕТ СН'!$G$6-'СЕТ СН'!$G$26</f>
        <v>1120.08890563</v>
      </c>
      <c r="D96" s="36">
        <f>SUMIFS(СВЦЭМ!$D$33:$D$776,СВЦЭМ!$A$33:$A$776,$A96,СВЦЭМ!$B$33:$B$776,D$83)+'СЕТ СН'!$G$14+СВЦЭМ!$D$10+'СЕТ СН'!$G$6-'СЕТ СН'!$G$26</f>
        <v>1144.81213641</v>
      </c>
      <c r="E96" s="36">
        <f>SUMIFS(СВЦЭМ!$D$33:$D$776,СВЦЭМ!$A$33:$A$776,$A96,СВЦЭМ!$B$33:$B$776,E$83)+'СЕТ СН'!$G$14+СВЦЭМ!$D$10+'СЕТ СН'!$G$6-'СЕТ СН'!$G$26</f>
        <v>1162.0145787400002</v>
      </c>
      <c r="F96" s="36">
        <f>SUMIFS(СВЦЭМ!$D$33:$D$776,СВЦЭМ!$A$33:$A$776,$A96,СВЦЭМ!$B$33:$B$776,F$83)+'СЕТ СН'!$G$14+СВЦЭМ!$D$10+'СЕТ СН'!$G$6-'СЕТ СН'!$G$26</f>
        <v>1162.22479535</v>
      </c>
      <c r="G96" s="36">
        <f>SUMIFS(СВЦЭМ!$D$33:$D$776,СВЦЭМ!$A$33:$A$776,$A96,СВЦЭМ!$B$33:$B$776,G$83)+'СЕТ СН'!$G$14+СВЦЭМ!$D$10+'СЕТ СН'!$G$6-'СЕТ СН'!$G$26</f>
        <v>1153.6968071700001</v>
      </c>
      <c r="H96" s="36">
        <f>SUMIFS(СВЦЭМ!$D$33:$D$776,СВЦЭМ!$A$33:$A$776,$A96,СВЦЭМ!$B$33:$B$776,H$83)+'СЕТ СН'!$G$14+СВЦЭМ!$D$10+'СЕТ СН'!$G$6-'СЕТ СН'!$G$26</f>
        <v>1142.2862901800002</v>
      </c>
      <c r="I96" s="36">
        <f>SUMIFS(СВЦЭМ!$D$33:$D$776,СВЦЭМ!$A$33:$A$776,$A96,СВЦЭМ!$B$33:$B$776,I$83)+'СЕТ СН'!$G$14+СВЦЭМ!$D$10+'СЕТ СН'!$G$6-'СЕТ СН'!$G$26</f>
        <v>1109.9068529200001</v>
      </c>
      <c r="J96" s="36">
        <f>SUMIFS(СВЦЭМ!$D$33:$D$776,СВЦЭМ!$A$33:$A$776,$A96,СВЦЭМ!$B$33:$B$776,J$83)+'СЕТ СН'!$G$14+СВЦЭМ!$D$10+'СЕТ СН'!$G$6-'СЕТ СН'!$G$26</f>
        <v>1056.8925058100001</v>
      </c>
      <c r="K96" s="36">
        <f>SUMIFS(СВЦЭМ!$D$33:$D$776,СВЦЭМ!$A$33:$A$776,$A96,СВЦЭМ!$B$33:$B$776,K$83)+'СЕТ СН'!$G$14+СВЦЭМ!$D$10+'СЕТ СН'!$G$6-'СЕТ СН'!$G$26</f>
        <v>983.60210658999995</v>
      </c>
      <c r="L96" s="36">
        <f>SUMIFS(СВЦЭМ!$D$33:$D$776,СВЦЭМ!$A$33:$A$776,$A96,СВЦЭМ!$B$33:$B$776,L$83)+'СЕТ СН'!$G$14+СВЦЭМ!$D$10+'СЕТ СН'!$G$6-'СЕТ СН'!$G$26</f>
        <v>923.72105931999999</v>
      </c>
      <c r="M96" s="36">
        <f>SUMIFS(СВЦЭМ!$D$33:$D$776,СВЦЭМ!$A$33:$A$776,$A96,СВЦЭМ!$B$33:$B$776,M$83)+'СЕТ СН'!$G$14+СВЦЭМ!$D$10+'СЕТ СН'!$G$6-'СЕТ СН'!$G$26</f>
        <v>927.20851039000001</v>
      </c>
      <c r="N96" s="36">
        <f>SUMIFS(СВЦЭМ!$D$33:$D$776,СВЦЭМ!$A$33:$A$776,$A96,СВЦЭМ!$B$33:$B$776,N$83)+'СЕТ СН'!$G$14+СВЦЭМ!$D$10+'СЕТ СН'!$G$6-'СЕТ СН'!$G$26</f>
        <v>932.16404435000004</v>
      </c>
      <c r="O96" s="36">
        <f>SUMIFS(СВЦЭМ!$D$33:$D$776,СВЦЭМ!$A$33:$A$776,$A96,СВЦЭМ!$B$33:$B$776,O$83)+'СЕТ СН'!$G$14+СВЦЭМ!$D$10+'СЕТ СН'!$G$6-'СЕТ СН'!$G$26</f>
        <v>939.64471802000003</v>
      </c>
      <c r="P96" s="36">
        <f>SUMIFS(СВЦЭМ!$D$33:$D$776,СВЦЭМ!$A$33:$A$776,$A96,СВЦЭМ!$B$33:$B$776,P$83)+'СЕТ СН'!$G$14+СВЦЭМ!$D$10+'СЕТ СН'!$G$6-'СЕТ СН'!$G$26</f>
        <v>945.57745867999995</v>
      </c>
      <c r="Q96" s="36">
        <f>SUMIFS(СВЦЭМ!$D$33:$D$776,СВЦЭМ!$A$33:$A$776,$A96,СВЦЭМ!$B$33:$B$776,Q$83)+'СЕТ СН'!$G$14+СВЦЭМ!$D$10+'СЕТ СН'!$G$6-'СЕТ СН'!$G$26</f>
        <v>930.99722524000003</v>
      </c>
      <c r="R96" s="36">
        <f>SUMIFS(СВЦЭМ!$D$33:$D$776,СВЦЭМ!$A$33:$A$776,$A96,СВЦЭМ!$B$33:$B$776,R$83)+'СЕТ СН'!$G$14+СВЦЭМ!$D$10+'СЕТ СН'!$G$6-'СЕТ СН'!$G$26</f>
        <v>928.10566516999995</v>
      </c>
      <c r="S96" s="36">
        <f>SUMIFS(СВЦЭМ!$D$33:$D$776,СВЦЭМ!$A$33:$A$776,$A96,СВЦЭМ!$B$33:$B$776,S$83)+'СЕТ СН'!$G$14+СВЦЭМ!$D$10+'СЕТ СН'!$G$6-'СЕТ СН'!$G$26</f>
        <v>935.97828556000002</v>
      </c>
      <c r="T96" s="36">
        <f>SUMIFS(СВЦЭМ!$D$33:$D$776,СВЦЭМ!$A$33:$A$776,$A96,СВЦЭМ!$B$33:$B$776,T$83)+'СЕТ СН'!$G$14+СВЦЭМ!$D$10+'СЕТ СН'!$G$6-'СЕТ СН'!$G$26</f>
        <v>943.26256597999998</v>
      </c>
      <c r="U96" s="36">
        <f>SUMIFS(СВЦЭМ!$D$33:$D$776,СВЦЭМ!$A$33:$A$776,$A96,СВЦЭМ!$B$33:$B$776,U$83)+'СЕТ СН'!$G$14+СВЦЭМ!$D$10+'СЕТ СН'!$G$6-'СЕТ СН'!$G$26</f>
        <v>938.09572175000005</v>
      </c>
      <c r="V96" s="36">
        <f>SUMIFS(СВЦЭМ!$D$33:$D$776,СВЦЭМ!$A$33:$A$776,$A96,СВЦЭМ!$B$33:$B$776,V$83)+'СЕТ СН'!$G$14+СВЦЭМ!$D$10+'СЕТ СН'!$G$6-'СЕТ СН'!$G$26</f>
        <v>935.22744091000004</v>
      </c>
      <c r="W96" s="36">
        <f>SUMIFS(СВЦЭМ!$D$33:$D$776,СВЦЭМ!$A$33:$A$776,$A96,СВЦЭМ!$B$33:$B$776,W$83)+'СЕТ СН'!$G$14+СВЦЭМ!$D$10+'СЕТ СН'!$G$6-'СЕТ СН'!$G$26</f>
        <v>921.04325599000003</v>
      </c>
      <c r="X96" s="36">
        <f>SUMIFS(СВЦЭМ!$D$33:$D$776,СВЦЭМ!$A$33:$A$776,$A96,СВЦЭМ!$B$33:$B$776,X$83)+'СЕТ СН'!$G$14+СВЦЭМ!$D$10+'СЕТ СН'!$G$6-'СЕТ СН'!$G$26</f>
        <v>942.37120075999997</v>
      </c>
      <c r="Y96" s="36">
        <f>SUMIFS(СВЦЭМ!$D$33:$D$776,СВЦЭМ!$A$33:$A$776,$A96,СВЦЭМ!$B$33:$B$776,Y$83)+'СЕТ СН'!$G$14+СВЦЭМ!$D$10+'СЕТ СН'!$G$6-'СЕТ СН'!$G$26</f>
        <v>1033.4470719400001</v>
      </c>
    </row>
    <row r="97" spans="1:25" ht="15.75" x14ac:dyDescent="0.2">
      <c r="A97" s="35">
        <f t="shared" si="2"/>
        <v>43996</v>
      </c>
      <c r="B97" s="36">
        <f>SUMIFS(СВЦЭМ!$D$33:$D$776,СВЦЭМ!$A$33:$A$776,$A97,СВЦЭМ!$B$33:$B$776,B$83)+'СЕТ СН'!$G$14+СВЦЭМ!$D$10+'СЕТ СН'!$G$6-'СЕТ СН'!$G$26</f>
        <v>1142.58122097</v>
      </c>
      <c r="C97" s="36">
        <f>SUMIFS(СВЦЭМ!$D$33:$D$776,СВЦЭМ!$A$33:$A$776,$A97,СВЦЭМ!$B$33:$B$776,C$83)+'СЕТ СН'!$G$14+СВЦЭМ!$D$10+'СЕТ СН'!$G$6-'СЕТ СН'!$G$26</f>
        <v>1170.3504102000002</v>
      </c>
      <c r="D97" s="36">
        <f>SUMIFS(СВЦЭМ!$D$33:$D$776,СВЦЭМ!$A$33:$A$776,$A97,СВЦЭМ!$B$33:$B$776,D$83)+'СЕТ СН'!$G$14+СВЦЭМ!$D$10+'СЕТ СН'!$G$6-'СЕТ СН'!$G$26</f>
        <v>1154.6389827600001</v>
      </c>
      <c r="E97" s="36">
        <f>SUMIFS(СВЦЭМ!$D$33:$D$776,СВЦЭМ!$A$33:$A$776,$A97,СВЦЭМ!$B$33:$B$776,E$83)+'СЕТ СН'!$G$14+СВЦЭМ!$D$10+'СЕТ СН'!$G$6-'СЕТ СН'!$G$26</f>
        <v>1146.1933619599999</v>
      </c>
      <c r="F97" s="36">
        <f>SUMIFS(СВЦЭМ!$D$33:$D$776,СВЦЭМ!$A$33:$A$776,$A97,СВЦЭМ!$B$33:$B$776,F$83)+'СЕТ СН'!$G$14+СВЦЭМ!$D$10+'СЕТ СН'!$G$6-'СЕТ СН'!$G$26</f>
        <v>1139.09269524</v>
      </c>
      <c r="G97" s="36">
        <f>SUMIFS(СВЦЭМ!$D$33:$D$776,СВЦЭМ!$A$33:$A$776,$A97,СВЦЭМ!$B$33:$B$776,G$83)+'СЕТ СН'!$G$14+СВЦЭМ!$D$10+'СЕТ СН'!$G$6-'СЕТ СН'!$G$26</f>
        <v>1149.3825037900001</v>
      </c>
      <c r="H97" s="36">
        <f>SUMIFS(СВЦЭМ!$D$33:$D$776,СВЦЭМ!$A$33:$A$776,$A97,СВЦЭМ!$B$33:$B$776,H$83)+'СЕТ СН'!$G$14+СВЦЭМ!$D$10+'СЕТ СН'!$G$6-'СЕТ СН'!$G$26</f>
        <v>1142.8957337100001</v>
      </c>
      <c r="I97" s="36">
        <f>SUMIFS(СВЦЭМ!$D$33:$D$776,СВЦЭМ!$A$33:$A$776,$A97,СВЦЭМ!$B$33:$B$776,I$83)+'СЕТ СН'!$G$14+СВЦЭМ!$D$10+'СЕТ СН'!$G$6-'СЕТ СН'!$G$26</f>
        <v>1161.05523713</v>
      </c>
      <c r="J97" s="36">
        <f>SUMIFS(СВЦЭМ!$D$33:$D$776,СВЦЭМ!$A$33:$A$776,$A97,СВЦЭМ!$B$33:$B$776,J$83)+'СЕТ СН'!$G$14+СВЦЭМ!$D$10+'СЕТ СН'!$G$6-'СЕТ СН'!$G$26</f>
        <v>1101.0957037400001</v>
      </c>
      <c r="K97" s="36">
        <f>SUMIFS(СВЦЭМ!$D$33:$D$776,СВЦЭМ!$A$33:$A$776,$A97,СВЦЭМ!$B$33:$B$776,K$83)+'СЕТ СН'!$G$14+СВЦЭМ!$D$10+'СЕТ СН'!$G$6-'СЕТ СН'!$G$26</f>
        <v>979.15000487999998</v>
      </c>
      <c r="L97" s="36">
        <f>SUMIFS(СВЦЭМ!$D$33:$D$776,СВЦЭМ!$A$33:$A$776,$A97,СВЦЭМ!$B$33:$B$776,L$83)+'СЕТ СН'!$G$14+СВЦЭМ!$D$10+'СЕТ СН'!$G$6-'СЕТ СН'!$G$26</f>
        <v>902.54523799000003</v>
      </c>
      <c r="M97" s="36">
        <f>SUMIFS(СВЦЭМ!$D$33:$D$776,СВЦЭМ!$A$33:$A$776,$A97,СВЦЭМ!$B$33:$B$776,M$83)+'СЕТ СН'!$G$14+СВЦЭМ!$D$10+'СЕТ СН'!$G$6-'СЕТ СН'!$G$26</f>
        <v>900.97449959000005</v>
      </c>
      <c r="N97" s="36">
        <f>SUMIFS(СВЦЭМ!$D$33:$D$776,СВЦЭМ!$A$33:$A$776,$A97,СВЦЭМ!$B$33:$B$776,N$83)+'СЕТ СН'!$G$14+СВЦЭМ!$D$10+'СЕТ СН'!$G$6-'СЕТ СН'!$G$26</f>
        <v>908.90442887999995</v>
      </c>
      <c r="O97" s="36">
        <f>SUMIFS(СВЦЭМ!$D$33:$D$776,СВЦЭМ!$A$33:$A$776,$A97,СВЦЭМ!$B$33:$B$776,O$83)+'СЕТ СН'!$G$14+СВЦЭМ!$D$10+'СЕТ СН'!$G$6-'СЕТ СН'!$G$26</f>
        <v>906.44139342000005</v>
      </c>
      <c r="P97" s="36">
        <f>SUMIFS(СВЦЭМ!$D$33:$D$776,СВЦЭМ!$A$33:$A$776,$A97,СВЦЭМ!$B$33:$B$776,P$83)+'СЕТ СН'!$G$14+СВЦЭМ!$D$10+'СЕТ СН'!$G$6-'СЕТ СН'!$G$26</f>
        <v>904.38996295000004</v>
      </c>
      <c r="Q97" s="36">
        <f>SUMIFS(СВЦЭМ!$D$33:$D$776,СВЦЭМ!$A$33:$A$776,$A97,СВЦЭМ!$B$33:$B$776,Q$83)+'СЕТ СН'!$G$14+СВЦЭМ!$D$10+'СЕТ СН'!$G$6-'СЕТ СН'!$G$26</f>
        <v>890.38949995999997</v>
      </c>
      <c r="R97" s="36">
        <f>SUMIFS(СВЦЭМ!$D$33:$D$776,СВЦЭМ!$A$33:$A$776,$A97,СВЦЭМ!$B$33:$B$776,R$83)+'СЕТ СН'!$G$14+СВЦЭМ!$D$10+'СЕТ СН'!$G$6-'СЕТ СН'!$G$26</f>
        <v>883.42349968999997</v>
      </c>
      <c r="S97" s="36">
        <f>SUMIFS(СВЦЭМ!$D$33:$D$776,СВЦЭМ!$A$33:$A$776,$A97,СВЦЭМ!$B$33:$B$776,S$83)+'СЕТ СН'!$G$14+СВЦЭМ!$D$10+'СЕТ СН'!$G$6-'СЕТ СН'!$G$26</f>
        <v>894.84510017000002</v>
      </c>
      <c r="T97" s="36">
        <f>SUMIFS(СВЦЭМ!$D$33:$D$776,СВЦЭМ!$A$33:$A$776,$A97,СВЦЭМ!$B$33:$B$776,T$83)+'СЕТ СН'!$G$14+СВЦЭМ!$D$10+'СЕТ СН'!$G$6-'СЕТ СН'!$G$26</f>
        <v>886.19714563000002</v>
      </c>
      <c r="U97" s="36">
        <f>SUMIFS(СВЦЭМ!$D$33:$D$776,СВЦЭМ!$A$33:$A$776,$A97,СВЦЭМ!$B$33:$B$776,U$83)+'СЕТ СН'!$G$14+СВЦЭМ!$D$10+'СЕТ СН'!$G$6-'СЕТ СН'!$G$26</f>
        <v>873.88388478000002</v>
      </c>
      <c r="V97" s="36">
        <f>SUMIFS(СВЦЭМ!$D$33:$D$776,СВЦЭМ!$A$33:$A$776,$A97,СВЦЭМ!$B$33:$B$776,V$83)+'СЕТ СН'!$G$14+СВЦЭМ!$D$10+'СЕТ СН'!$G$6-'СЕТ СН'!$G$26</f>
        <v>858.24778583</v>
      </c>
      <c r="W97" s="36">
        <f>SUMIFS(СВЦЭМ!$D$33:$D$776,СВЦЭМ!$A$33:$A$776,$A97,СВЦЭМ!$B$33:$B$776,W$83)+'СЕТ СН'!$G$14+СВЦЭМ!$D$10+'СЕТ СН'!$G$6-'СЕТ СН'!$G$26</f>
        <v>854.68054357000005</v>
      </c>
      <c r="X97" s="36">
        <f>SUMIFS(СВЦЭМ!$D$33:$D$776,СВЦЭМ!$A$33:$A$776,$A97,СВЦЭМ!$B$33:$B$776,X$83)+'СЕТ СН'!$G$14+СВЦЭМ!$D$10+'СЕТ СН'!$G$6-'СЕТ СН'!$G$26</f>
        <v>903.38248335000003</v>
      </c>
      <c r="Y97" s="36">
        <f>SUMIFS(СВЦЭМ!$D$33:$D$776,СВЦЭМ!$A$33:$A$776,$A97,СВЦЭМ!$B$33:$B$776,Y$83)+'СЕТ СН'!$G$14+СВЦЭМ!$D$10+'СЕТ СН'!$G$6-'СЕТ СН'!$G$26</f>
        <v>1024.1582960800001</v>
      </c>
    </row>
    <row r="98" spans="1:25" ht="15.75" x14ac:dyDescent="0.2">
      <c r="A98" s="35">
        <f t="shared" si="2"/>
        <v>43997</v>
      </c>
      <c r="B98" s="36">
        <f>SUMIFS(СВЦЭМ!$D$33:$D$776,СВЦЭМ!$A$33:$A$776,$A98,СВЦЭМ!$B$33:$B$776,B$83)+'СЕТ СН'!$G$14+СВЦЭМ!$D$10+'СЕТ СН'!$G$6-'СЕТ СН'!$G$26</f>
        <v>1099.69352441</v>
      </c>
      <c r="C98" s="36">
        <f>SUMIFS(СВЦЭМ!$D$33:$D$776,СВЦЭМ!$A$33:$A$776,$A98,СВЦЭМ!$B$33:$B$776,C$83)+'СЕТ СН'!$G$14+СВЦЭМ!$D$10+'СЕТ СН'!$G$6-'СЕТ СН'!$G$26</f>
        <v>1135.5355954500001</v>
      </c>
      <c r="D98" s="36">
        <f>SUMIFS(СВЦЭМ!$D$33:$D$776,СВЦЭМ!$A$33:$A$776,$A98,СВЦЭМ!$B$33:$B$776,D$83)+'СЕТ СН'!$G$14+СВЦЭМ!$D$10+'СЕТ СН'!$G$6-'СЕТ СН'!$G$26</f>
        <v>1161.04969635</v>
      </c>
      <c r="E98" s="36">
        <f>SUMIFS(СВЦЭМ!$D$33:$D$776,СВЦЭМ!$A$33:$A$776,$A98,СВЦЭМ!$B$33:$B$776,E$83)+'СЕТ СН'!$G$14+СВЦЭМ!$D$10+'СЕТ СН'!$G$6-'СЕТ СН'!$G$26</f>
        <v>1164.8433059700001</v>
      </c>
      <c r="F98" s="36">
        <f>SUMIFS(СВЦЭМ!$D$33:$D$776,СВЦЭМ!$A$33:$A$776,$A98,СВЦЭМ!$B$33:$B$776,F$83)+'СЕТ СН'!$G$14+СВЦЭМ!$D$10+'СЕТ СН'!$G$6-'СЕТ СН'!$G$26</f>
        <v>1156.1806809500001</v>
      </c>
      <c r="G98" s="36">
        <f>SUMIFS(СВЦЭМ!$D$33:$D$776,СВЦЭМ!$A$33:$A$776,$A98,СВЦЭМ!$B$33:$B$776,G$83)+'СЕТ СН'!$G$14+СВЦЭМ!$D$10+'СЕТ СН'!$G$6-'СЕТ СН'!$G$26</f>
        <v>1167.22206411</v>
      </c>
      <c r="H98" s="36">
        <f>SUMIFS(СВЦЭМ!$D$33:$D$776,СВЦЭМ!$A$33:$A$776,$A98,СВЦЭМ!$B$33:$B$776,H$83)+'СЕТ СН'!$G$14+СВЦЭМ!$D$10+'СЕТ СН'!$G$6-'СЕТ СН'!$G$26</f>
        <v>1144.17713009</v>
      </c>
      <c r="I98" s="36">
        <f>SUMIFS(СВЦЭМ!$D$33:$D$776,СВЦЭМ!$A$33:$A$776,$A98,СВЦЭМ!$B$33:$B$776,I$83)+'СЕТ СН'!$G$14+СВЦЭМ!$D$10+'СЕТ СН'!$G$6-'СЕТ СН'!$G$26</f>
        <v>1108.2646248800002</v>
      </c>
      <c r="J98" s="36">
        <f>SUMIFS(СВЦЭМ!$D$33:$D$776,СВЦЭМ!$A$33:$A$776,$A98,СВЦЭМ!$B$33:$B$776,J$83)+'СЕТ СН'!$G$14+СВЦЭМ!$D$10+'СЕТ СН'!$G$6-'СЕТ СН'!$G$26</f>
        <v>1036.23675295</v>
      </c>
      <c r="K98" s="36">
        <f>SUMIFS(СВЦЭМ!$D$33:$D$776,СВЦЭМ!$A$33:$A$776,$A98,СВЦЭМ!$B$33:$B$776,K$83)+'СЕТ СН'!$G$14+СВЦЭМ!$D$10+'СЕТ СН'!$G$6-'СЕТ СН'!$G$26</f>
        <v>963.19512028999998</v>
      </c>
      <c r="L98" s="36">
        <f>SUMIFS(СВЦЭМ!$D$33:$D$776,СВЦЭМ!$A$33:$A$776,$A98,СВЦЭМ!$B$33:$B$776,L$83)+'СЕТ СН'!$G$14+СВЦЭМ!$D$10+'СЕТ СН'!$G$6-'СЕТ СН'!$G$26</f>
        <v>919.53253396000002</v>
      </c>
      <c r="M98" s="36">
        <f>SUMIFS(СВЦЭМ!$D$33:$D$776,СВЦЭМ!$A$33:$A$776,$A98,СВЦЭМ!$B$33:$B$776,M$83)+'СЕТ СН'!$G$14+СВЦЭМ!$D$10+'СЕТ СН'!$G$6-'СЕТ СН'!$G$26</f>
        <v>935.44453871999997</v>
      </c>
      <c r="N98" s="36">
        <f>SUMIFS(СВЦЭМ!$D$33:$D$776,СВЦЭМ!$A$33:$A$776,$A98,СВЦЭМ!$B$33:$B$776,N$83)+'СЕТ СН'!$G$14+СВЦЭМ!$D$10+'СЕТ СН'!$G$6-'СЕТ СН'!$G$26</f>
        <v>938.26732109</v>
      </c>
      <c r="O98" s="36">
        <f>SUMIFS(СВЦЭМ!$D$33:$D$776,СВЦЭМ!$A$33:$A$776,$A98,СВЦЭМ!$B$33:$B$776,O$83)+'СЕТ СН'!$G$14+СВЦЭМ!$D$10+'СЕТ СН'!$G$6-'СЕТ СН'!$G$26</f>
        <v>953.55634363000001</v>
      </c>
      <c r="P98" s="36">
        <f>SUMIFS(СВЦЭМ!$D$33:$D$776,СВЦЭМ!$A$33:$A$776,$A98,СВЦЭМ!$B$33:$B$776,P$83)+'СЕТ СН'!$G$14+СВЦЭМ!$D$10+'СЕТ СН'!$G$6-'СЕТ СН'!$G$26</f>
        <v>963.44617875999995</v>
      </c>
      <c r="Q98" s="36">
        <f>SUMIFS(СВЦЭМ!$D$33:$D$776,СВЦЭМ!$A$33:$A$776,$A98,СВЦЭМ!$B$33:$B$776,Q$83)+'СЕТ СН'!$G$14+СВЦЭМ!$D$10+'СЕТ СН'!$G$6-'СЕТ СН'!$G$26</f>
        <v>956.41216137000004</v>
      </c>
      <c r="R98" s="36">
        <f>SUMIFS(СВЦЭМ!$D$33:$D$776,СВЦЭМ!$A$33:$A$776,$A98,СВЦЭМ!$B$33:$B$776,R$83)+'СЕТ СН'!$G$14+СВЦЭМ!$D$10+'СЕТ СН'!$G$6-'СЕТ СН'!$G$26</f>
        <v>955.31325292999998</v>
      </c>
      <c r="S98" s="36">
        <f>SUMIFS(СВЦЭМ!$D$33:$D$776,СВЦЭМ!$A$33:$A$776,$A98,СВЦЭМ!$B$33:$B$776,S$83)+'СЕТ СН'!$G$14+СВЦЭМ!$D$10+'СЕТ СН'!$G$6-'СЕТ СН'!$G$26</f>
        <v>952.9581786</v>
      </c>
      <c r="T98" s="36">
        <f>SUMIFS(СВЦЭМ!$D$33:$D$776,СВЦЭМ!$A$33:$A$776,$A98,СВЦЭМ!$B$33:$B$776,T$83)+'СЕТ СН'!$G$14+СВЦЭМ!$D$10+'СЕТ СН'!$G$6-'СЕТ СН'!$G$26</f>
        <v>951.58017763999999</v>
      </c>
      <c r="U98" s="36">
        <f>SUMIFS(СВЦЭМ!$D$33:$D$776,СВЦЭМ!$A$33:$A$776,$A98,СВЦЭМ!$B$33:$B$776,U$83)+'СЕТ СН'!$G$14+СВЦЭМ!$D$10+'СЕТ СН'!$G$6-'СЕТ СН'!$G$26</f>
        <v>944.33057848999999</v>
      </c>
      <c r="V98" s="36">
        <f>SUMIFS(СВЦЭМ!$D$33:$D$776,СВЦЭМ!$A$33:$A$776,$A98,СВЦЭМ!$B$33:$B$776,V$83)+'СЕТ СН'!$G$14+СВЦЭМ!$D$10+'СЕТ СН'!$G$6-'СЕТ СН'!$G$26</f>
        <v>925.78318861000002</v>
      </c>
      <c r="W98" s="36">
        <f>SUMIFS(СВЦЭМ!$D$33:$D$776,СВЦЭМ!$A$33:$A$776,$A98,СВЦЭМ!$B$33:$B$776,W$83)+'СЕТ СН'!$G$14+СВЦЭМ!$D$10+'СЕТ СН'!$G$6-'СЕТ СН'!$G$26</f>
        <v>902.41403203000004</v>
      </c>
      <c r="X98" s="36">
        <f>SUMIFS(СВЦЭМ!$D$33:$D$776,СВЦЭМ!$A$33:$A$776,$A98,СВЦЭМ!$B$33:$B$776,X$83)+'СЕТ СН'!$G$14+СВЦЭМ!$D$10+'СЕТ СН'!$G$6-'СЕТ СН'!$G$26</f>
        <v>927.60288337999998</v>
      </c>
      <c r="Y98" s="36">
        <f>SUMIFS(СВЦЭМ!$D$33:$D$776,СВЦЭМ!$A$33:$A$776,$A98,СВЦЭМ!$B$33:$B$776,Y$83)+'СЕТ СН'!$G$14+СВЦЭМ!$D$10+'СЕТ СН'!$G$6-'СЕТ СН'!$G$26</f>
        <v>1029.79897542</v>
      </c>
    </row>
    <row r="99" spans="1:25" ht="15.75" x14ac:dyDescent="0.2">
      <c r="A99" s="35">
        <f t="shared" si="2"/>
        <v>43998</v>
      </c>
      <c r="B99" s="36">
        <f>SUMIFS(СВЦЭМ!$D$33:$D$776,СВЦЭМ!$A$33:$A$776,$A99,СВЦЭМ!$B$33:$B$776,B$83)+'СЕТ СН'!$G$14+СВЦЭМ!$D$10+'СЕТ СН'!$G$6-'СЕТ СН'!$G$26</f>
        <v>1140.9508368000002</v>
      </c>
      <c r="C99" s="36">
        <f>SUMIFS(СВЦЭМ!$D$33:$D$776,СВЦЭМ!$A$33:$A$776,$A99,СВЦЭМ!$B$33:$B$776,C$83)+'СЕТ СН'!$G$14+СВЦЭМ!$D$10+'СЕТ СН'!$G$6-'СЕТ СН'!$G$26</f>
        <v>1175.2079977400001</v>
      </c>
      <c r="D99" s="36">
        <f>SUMIFS(СВЦЭМ!$D$33:$D$776,СВЦЭМ!$A$33:$A$776,$A99,СВЦЭМ!$B$33:$B$776,D$83)+'СЕТ СН'!$G$14+СВЦЭМ!$D$10+'СЕТ СН'!$G$6-'СЕТ СН'!$G$26</f>
        <v>1194.4569976100001</v>
      </c>
      <c r="E99" s="36">
        <f>SUMIFS(СВЦЭМ!$D$33:$D$776,СВЦЭМ!$A$33:$A$776,$A99,СВЦЭМ!$B$33:$B$776,E$83)+'СЕТ СН'!$G$14+СВЦЭМ!$D$10+'СЕТ СН'!$G$6-'СЕТ СН'!$G$26</f>
        <v>1186.8662236600001</v>
      </c>
      <c r="F99" s="36">
        <f>SUMIFS(СВЦЭМ!$D$33:$D$776,СВЦЭМ!$A$33:$A$776,$A99,СВЦЭМ!$B$33:$B$776,F$83)+'СЕТ СН'!$G$14+СВЦЭМ!$D$10+'СЕТ СН'!$G$6-'СЕТ СН'!$G$26</f>
        <v>1184.4687527600001</v>
      </c>
      <c r="G99" s="36">
        <f>SUMIFS(СВЦЭМ!$D$33:$D$776,СВЦЭМ!$A$33:$A$776,$A99,СВЦЭМ!$B$33:$B$776,G$83)+'СЕТ СН'!$G$14+СВЦЭМ!$D$10+'СЕТ СН'!$G$6-'СЕТ СН'!$G$26</f>
        <v>1192.55780678</v>
      </c>
      <c r="H99" s="36">
        <f>SUMIFS(СВЦЭМ!$D$33:$D$776,СВЦЭМ!$A$33:$A$776,$A99,СВЦЭМ!$B$33:$B$776,H$83)+'СЕТ СН'!$G$14+СВЦЭМ!$D$10+'СЕТ СН'!$G$6-'СЕТ СН'!$G$26</f>
        <v>1198.88558592</v>
      </c>
      <c r="I99" s="36">
        <f>SUMIFS(СВЦЭМ!$D$33:$D$776,СВЦЭМ!$A$33:$A$776,$A99,СВЦЭМ!$B$33:$B$776,I$83)+'СЕТ СН'!$G$14+СВЦЭМ!$D$10+'СЕТ СН'!$G$6-'СЕТ СН'!$G$26</f>
        <v>1150.85033219</v>
      </c>
      <c r="J99" s="36">
        <f>SUMIFS(СВЦЭМ!$D$33:$D$776,СВЦЭМ!$A$33:$A$776,$A99,СВЦЭМ!$B$33:$B$776,J$83)+'СЕТ СН'!$G$14+СВЦЭМ!$D$10+'СЕТ СН'!$G$6-'СЕТ СН'!$G$26</f>
        <v>1089.31542829</v>
      </c>
      <c r="K99" s="36">
        <f>SUMIFS(СВЦЭМ!$D$33:$D$776,СВЦЭМ!$A$33:$A$776,$A99,СВЦЭМ!$B$33:$B$776,K$83)+'СЕТ СН'!$G$14+СВЦЭМ!$D$10+'СЕТ СН'!$G$6-'СЕТ СН'!$G$26</f>
        <v>1002.36742592</v>
      </c>
      <c r="L99" s="36">
        <f>SUMIFS(СВЦЭМ!$D$33:$D$776,СВЦЭМ!$A$33:$A$776,$A99,СВЦЭМ!$B$33:$B$776,L$83)+'СЕТ СН'!$G$14+СВЦЭМ!$D$10+'СЕТ СН'!$G$6-'СЕТ СН'!$G$26</f>
        <v>950.06939395999996</v>
      </c>
      <c r="M99" s="36">
        <f>SUMIFS(СВЦЭМ!$D$33:$D$776,СВЦЭМ!$A$33:$A$776,$A99,СВЦЭМ!$B$33:$B$776,M$83)+'СЕТ СН'!$G$14+СВЦЭМ!$D$10+'СЕТ СН'!$G$6-'СЕТ СН'!$G$26</f>
        <v>948.44372478000003</v>
      </c>
      <c r="N99" s="36">
        <f>SUMIFS(СВЦЭМ!$D$33:$D$776,СВЦЭМ!$A$33:$A$776,$A99,СВЦЭМ!$B$33:$B$776,N$83)+'СЕТ СН'!$G$14+СВЦЭМ!$D$10+'СЕТ СН'!$G$6-'СЕТ СН'!$G$26</f>
        <v>952.54810904999999</v>
      </c>
      <c r="O99" s="36">
        <f>SUMIFS(СВЦЭМ!$D$33:$D$776,СВЦЭМ!$A$33:$A$776,$A99,СВЦЭМ!$B$33:$B$776,O$83)+'СЕТ СН'!$G$14+СВЦЭМ!$D$10+'СЕТ СН'!$G$6-'СЕТ СН'!$G$26</f>
        <v>962.59044166000001</v>
      </c>
      <c r="P99" s="36">
        <f>SUMIFS(СВЦЭМ!$D$33:$D$776,СВЦЭМ!$A$33:$A$776,$A99,СВЦЭМ!$B$33:$B$776,P$83)+'СЕТ СН'!$G$14+СВЦЭМ!$D$10+'СЕТ СН'!$G$6-'СЕТ СН'!$G$26</f>
        <v>960.27651738999998</v>
      </c>
      <c r="Q99" s="36">
        <f>SUMIFS(СВЦЭМ!$D$33:$D$776,СВЦЭМ!$A$33:$A$776,$A99,СВЦЭМ!$B$33:$B$776,Q$83)+'СЕТ СН'!$G$14+СВЦЭМ!$D$10+'СЕТ СН'!$G$6-'СЕТ СН'!$G$26</f>
        <v>965.39976587000001</v>
      </c>
      <c r="R99" s="36">
        <f>SUMIFS(СВЦЭМ!$D$33:$D$776,СВЦЭМ!$A$33:$A$776,$A99,СВЦЭМ!$B$33:$B$776,R$83)+'СЕТ СН'!$G$14+СВЦЭМ!$D$10+'СЕТ СН'!$G$6-'СЕТ СН'!$G$26</f>
        <v>963.31901363999998</v>
      </c>
      <c r="S99" s="36">
        <f>SUMIFS(СВЦЭМ!$D$33:$D$776,СВЦЭМ!$A$33:$A$776,$A99,СВЦЭМ!$B$33:$B$776,S$83)+'СЕТ СН'!$G$14+СВЦЭМ!$D$10+'СЕТ СН'!$G$6-'СЕТ СН'!$G$26</f>
        <v>964.42149687999995</v>
      </c>
      <c r="T99" s="36">
        <f>SUMIFS(СВЦЭМ!$D$33:$D$776,СВЦЭМ!$A$33:$A$776,$A99,СВЦЭМ!$B$33:$B$776,T$83)+'СЕТ СН'!$G$14+СВЦЭМ!$D$10+'СЕТ СН'!$G$6-'СЕТ СН'!$G$26</f>
        <v>958.67670964000001</v>
      </c>
      <c r="U99" s="36">
        <f>SUMIFS(СВЦЭМ!$D$33:$D$776,СВЦЭМ!$A$33:$A$776,$A99,СВЦЭМ!$B$33:$B$776,U$83)+'СЕТ СН'!$G$14+СВЦЭМ!$D$10+'СЕТ СН'!$G$6-'СЕТ СН'!$G$26</f>
        <v>949.38215839999998</v>
      </c>
      <c r="V99" s="36">
        <f>SUMIFS(СВЦЭМ!$D$33:$D$776,СВЦЭМ!$A$33:$A$776,$A99,СВЦЭМ!$B$33:$B$776,V$83)+'СЕТ СН'!$G$14+СВЦЭМ!$D$10+'СЕТ СН'!$G$6-'СЕТ СН'!$G$26</f>
        <v>908.62389607</v>
      </c>
      <c r="W99" s="36">
        <f>SUMIFS(СВЦЭМ!$D$33:$D$776,СВЦЭМ!$A$33:$A$776,$A99,СВЦЭМ!$B$33:$B$776,W$83)+'СЕТ СН'!$G$14+СВЦЭМ!$D$10+'СЕТ СН'!$G$6-'СЕТ СН'!$G$26</f>
        <v>909.66341201</v>
      </c>
      <c r="X99" s="36">
        <f>SUMIFS(СВЦЭМ!$D$33:$D$776,СВЦЭМ!$A$33:$A$776,$A99,СВЦЭМ!$B$33:$B$776,X$83)+'СЕТ СН'!$G$14+СВЦЭМ!$D$10+'СЕТ СН'!$G$6-'СЕТ СН'!$G$26</f>
        <v>967.93181274999995</v>
      </c>
      <c r="Y99" s="36">
        <f>SUMIFS(СВЦЭМ!$D$33:$D$776,СВЦЭМ!$A$33:$A$776,$A99,СВЦЭМ!$B$33:$B$776,Y$83)+'СЕТ СН'!$G$14+СВЦЭМ!$D$10+'СЕТ СН'!$G$6-'СЕТ СН'!$G$26</f>
        <v>1047.0514792400002</v>
      </c>
    </row>
    <row r="100" spans="1:25" ht="15.75" x14ac:dyDescent="0.2">
      <c r="A100" s="35">
        <f t="shared" si="2"/>
        <v>43999</v>
      </c>
      <c r="B100" s="36">
        <f>SUMIFS(СВЦЭМ!$D$33:$D$776,СВЦЭМ!$A$33:$A$776,$A100,СВЦЭМ!$B$33:$B$776,B$83)+'СЕТ СН'!$G$14+СВЦЭМ!$D$10+'СЕТ СН'!$G$6-'СЕТ СН'!$G$26</f>
        <v>1175.3654186700001</v>
      </c>
      <c r="C100" s="36">
        <f>SUMIFS(СВЦЭМ!$D$33:$D$776,СВЦЭМ!$A$33:$A$776,$A100,СВЦЭМ!$B$33:$B$776,C$83)+'СЕТ СН'!$G$14+СВЦЭМ!$D$10+'СЕТ СН'!$G$6-'СЕТ СН'!$G$26</f>
        <v>1217.6312384800001</v>
      </c>
      <c r="D100" s="36">
        <f>SUMIFS(СВЦЭМ!$D$33:$D$776,СВЦЭМ!$A$33:$A$776,$A100,СВЦЭМ!$B$33:$B$776,D$83)+'СЕТ СН'!$G$14+СВЦЭМ!$D$10+'СЕТ СН'!$G$6-'СЕТ СН'!$G$26</f>
        <v>1195.3165591500001</v>
      </c>
      <c r="E100" s="36">
        <f>SUMIFS(СВЦЭМ!$D$33:$D$776,СВЦЭМ!$A$33:$A$776,$A100,СВЦЭМ!$B$33:$B$776,E$83)+'СЕТ СН'!$G$14+СВЦЭМ!$D$10+'СЕТ СН'!$G$6-'СЕТ СН'!$G$26</f>
        <v>1182.1043663600001</v>
      </c>
      <c r="F100" s="36">
        <f>SUMIFS(СВЦЭМ!$D$33:$D$776,СВЦЭМ!$A$33:$A$776,$A100,СВЦЭМ!$B$33:$B$776,F$83)+'СЕТ СН'!$G$14+СВЦЭМ!$D$10+'СЕТ СН'!$G$6-'СЕТ СН'!$G$26</f>
        <v>1175.39263783</v>
      </c>
      <c r="G100" s="36">
        <f>SUMIFS(СВЦЭМ!$D$33:$D$776,СВЦЭМ!$A$33:$A$776,$A100,СВЦЭМ!$B$33:$B$776,G$83)+'СЕТ СН'!$G$14+СВЦЭМ!$D$10+'СЕТ СН'!$G$6-'СЕТ СН'!$G$26</f>
        <v>1185.80582497</v>
      </c>
      <c r="H100" s="36">
        <f>SUMIFS(СВЦЭМ!$D$33:$D$776,СВЦЭМ!$A$33:$A$776,$A100,СВЦЭМ!$B$33:$B$776,H$83)+'СЕТ СН'!$G$14+СВЦЭМ!$D$10+'СЕТ СН'!$G$6-'СЕТ СН'!$G$26</f>
        <v>1218.71165159</v>
      </c>
      <c r="I100" s="36">
        <f>SUMIFS(СВЦЭМ!$D$33:$D$776,СВЦЭМ!$A$33:$A$776,$A100,СВЦЭМ!$B$33:$B$776,I$83)+'СЕТ СН'!$G$14+СВЦЭМ!$D$10+'СЕТ СН'!$G$6-'СЕТ СН'!$G$26</f>
        <v>1193.08911061</v>
      </c>
      <c r="J100" s="36">
        <f>SUMIFS(СВЦЭМ!$D$33:$D$776,СВЦЭМ!$A$33:$A$776,$A100,СВЦЭМ!$B$33:$B$776,J$83)+'СЕТ СН'!$G$14+СВЦЭМ!$D$10+'СЕТ СН'!$G$6-'СЕТ СН'!$G$26</f>
        <v>1131.7431287700001</v>
      </c>
      <c r="K100" s="36">
        <f>SUMIFS(СВЦЭМ!$D$33:$D$776,СВЦЭМ!$A$33:$A$776,$A100,СВЦЭМ!$B$33:$B$776,K$83)+'СЕТ СН'!$G$14+СВЦЭМ!$D$10+'СЕТ СН'!$G$6-'СЕТ СН'!$G$26</f>
        <v>1024.7867607600001</v>
      </c>
      <c r="L100" s="36">
        <f>SUMIFS(СВЦЭМ!$D$33:$D$776,СВЦЭМ!$A$33:$A$776,$A100,СВЦЭМ!$B$33:$B$776,L$83)+'СЕТ СН'!$G$14+СВЦЭМ!$D$10+'СЕТ СН'!$G$6-'СЕТ СН'!$G$26</f>
        <v>945.61298969999996</v>
      </c>
      <c r="M100" s="36">
        <f>SUMIFS(СВЦЭМ!$D$33:$D$776,СВЦЭМ!$A$33:$A$776,$A100,СВЦЭМ!$B$33:$B$776,M$83)+'СЕТ СН'!$G$14+СВЦЭМ!$D$10+'СЕТ СН'!$G$6-'СЕТ СН'!$G$26</f>
        <v>933.22496791000003</v>
      </c>
      <c r="N100" s="36">
        <f>SUMIFS(СВЦЭМ!$D$33:$D$776,СВЦЭМ!$A$33:$A$776,$A100,СВЦЭМ!$B$33:$B$776,N$83)+'СЕТ СН'!$G$14+СВЦЭМ!$D$10+'СЕТ СН'!$G$6-'СЕТ СН'!$G$26</f>
        <v>937.30360026999995</v>
      </c>
      <c r="O100" s="36">
        <f>SUMIFS(СВЦЭМ!$D$33:$D$776,СВЦЭМ!$A$33:$A$776,$A100,СВЦЭМ!$B$33:$B$776,O$83)+'СЕТ СН'!$G$14+СВЦЭМ!$D$10+'СЕТ СН'!$G$6-'СЕТ СН'!$G$26</f>
        <v>951.25865437000004</v>
      </c>
      <c r="P100" s="36">
        <f>SUMIFS(СВЦЭМ!$D$33:$D$776,СВЦЭМ!$A$33:$A$776,$A100,СВЦЭМ!$B$33:$B$776,P$83)+'СЕТ СН'!$G$14+СВЦЭМ!$D$10+'СЕТ СН'!$G$6-'СЕТ СН'!$G$26</f>
        <v>966.40181176999999</v>
      </c>
      <c r="Q100" s="36">
        <f>SUMIFS(СВЦЭМ!$D$33:$D$776,СВЦЭМ!$A$33:$A$776,$A100,СВЦЭМ!$B$33:$B$776,Q$83)+'СЕТ СН'!$G$14+СВЦЭМ!$D$10+'СЕТ СН'!$G$6-'СЕТ СН'!$G$26</f>
        <v>956.18266544000005</v>
      </c>
      <c r="R100" s="36">
        <f>SUMIFS(СВЦЭМ!$D$33:$D$776,СВЦЭМ!$A$33:$A$776,$A100,СВЦЭМ!$B$33:$B$776,R$83)+'СЕТ СН'!$G$14+СВЦЭМ!$D$10+'СЕТ СН'!$G$6-'СЕТ СН'!$G$26</f>
        <v>951.63279059000001</v>
      </c>
      <c r="S100" s="36">
        <f>SUMIFS(СВЦЭМ!$D$33:$D$776,СВЦЭМ!$A$33:$A$776,$A100,СВЦЭМ!$B$33:$B$776,S$83)+'СЕТ СН'!$G$14+СВЦЭМ!$D$10+'СЕТ СН'!$G$6-'СЕТ СН'!$G$26</f>
        <v>953.73338898999998</v>
      </c>
      <c r="T100" s="36">
        <f>SUMIFS(СВЦЭМ!$D$33:$D$776,СВЦЭМ!$A$33:$A$776,$A100,СВЦЭМ!$B$33:$B$776,T$83)+'СЕТ СН'!$G$14+СВЦЭМ!$D$10+'СЕТ СН'!$G$6-'СЕТ СН'!$G$26</f>
        <v>965.08853396999996</v>
      </c>
      <c r="U100" s="36">
        <f>SUMIFS(СВЦЭМ!$D$33:$D$776,СВЦЭМ!$A$33:$A$776,$A100,СВЦЭМ!$B$33:$B$776,U$83)+'СЕТ СН'!$G$14+СВЦЭМ!$D$10+'СЕТ СН'!$G$6-'СЕТ СН'!$G$26</f>
        <v>948.23238752999998</v>
      </c>
      <c r="V100" s="36">
        <f>SUMIFS(СВЦЭМ!$D$33:$D$776,СВЦЭМ!$A$33:$A$776,$A100,СВЦЭМ!$B$33:$B$776,V$83)+'СЕТ СН'!$G$14+СВЦЭМ!$D$10+'СЕТ СН'!$G$6-'СЕТ СН'!$G$26</f>
        <v>940.86311494999995</v>
      </c>
      <c r="W100" s="36">
        <f>SUMIFS(СВЦЭМ!$D$33:$D$776,СВЦЭМ!$A$33:$A$776,$A100,СВЦЭМ!$B$33:$B$776,W$83)+'СЕТ СН'!$G$14+СВЦЭМ!$D$10+'СЕТ СН'!$G$6-'СЕТ СН'!$G$26</f>
        <v>946.78778281999996</v>
      </c>
      <c r="X100" s="36">
        <f>SUMIFS(СВЦЭМ!$D$33:$D$776,СВЦЭМ!$A$33:$A$776,$A100,СВЦЭМ!$B$33:$B$776,X$83)+'СЕТ СН'!$G$14+СВЦЭМ!$D$10+'СЕТ СН'!$G$6-'СЕТ СН'!$G$26</f>
        <v>996.43336898999996</v>
      </c>
      <c r="Y100" s="36">
        <f>SUMIFS(СВЦЭМ!$D$33:$D$776,СВЦЭМ!$A$33:$A$776,$A100,СВЦЭМ!$B$33:$B$776,Y$83)+'СЕТ СН'!$G$14+СВЦЭМ!$D$10+'СЕТ СН'!$G$6-'СЕТ СН'!$G$26</f>
        <v>1085.77491192</v>
      </c>
    </row>
    <row r="101" spans="1:25" ht="15.75" x14ac:dyDescent="0.2">
      <c r="A101" s="35">
        <f t="shared" si="2"/>
        <v>44000</v>
      </c>
      <c r="B101" s="36">
        <f>SUMIFS(СВЦЭМ!$D$33:$D$776,СВЦЭМ!$A$33:$A$776,$A101,СВЦЭМ!$B$33:$B$776,B$83)+'СЕТ СН'!$G$14+СВЦЭМ!$D$10+'СЕТ СН'!$G$6-'СЕТ СН'!$G$26</f>
        <v>1050.6656879</v>
      </c>
      <c r="C101" s="36">
        <f>SUMIFS(СВЦЭМ!$D$33:$D$776,СВЦЭМ!$A$33:$A$776,$A101,СВЦЭМ!$B$33:$B$776,C$83)+'СЕТ СН'!$G$14+СВЦЭМ!$D$10+'СЕТ СН'!$G$6-'СЕТ СН'!$G$26</f>
        <v>1026.4109859100001</v>
      </c>
      <c r="D101" s="36">
        <f>SUMIFS(СВЦЭМ!$D$33:$D$776,СВЦЭМ!$A$33:$A$776,$A101,СВЦЭМ!$B$33:$B$776,D$83)+'СЕТ СН'!$G$14+СВЦЭМ!$D$10+'СЕТ СН'!$G$6-'СЕТ СН'!$G$26</f>
        <v>1056.6662655100001</v>
      </c>
      <c r="E101" s="36">
        <f>SUMIFS(СВЦЭМ!$D$33:$D$776,СВЦЭМ!$A$33:$A$776,$A101,СВЦЭМ!$B$33:$B$776,E$83)+'СЕТ СН'!$G$14+СВЦЭМ!$D$10+'СЕТ СН'!$G$6-'СЕТ СН'!$G$26</f>
        <v>1070.2455244600001</v>
      </c>
      <c r="F101" s="36">
        <f>SUMIFS(СВЦЭМ!$D$33:$D$776,СВЦЭМ!$A$33:$A$776,$A101,СВЦЭМ!$B$33:$B$776,F$83)+'СЕТ СН'!$G$14+СВЦЭМ!$D$10+'СЕТ СН'!$G$6-'СЕТ СН'!$G$26</f>
        <v>1069.0275182100002</v>
      </c>
      <c r="G101" s="36">
        <f>SUMIFS(СВЦЭМ!$D$33:$D$776,СВЦЭМ!$A$33:$A$776,$A101,СВЦЭМ!$B$33:$B$776,G$83)+'СЕТ СН'!$G$14+СВЦЭМ!$D$10+'СЕТ СН'!$G$6-'СЕТ СН'!$G$26</f>
        <v>1192.95865387</v>
      </c>
      <c r="H101" s="36">
        <f>SUMIFS(СВЦЭМ!$D$33:$D$776,СВЦЭМ!$A$33:$A$776,$A101,СВЦЭМ!$B$33:$B$776,H$83)+'СЕТ СН'!$G$14+СВЦЭМ!$D$10+'СЕТ СН'!$G$6-'СЕТ СН'!$G$26</f>
        <v>1150.04044727</v>
      </c>
      <c r="I101" s="36">
        <f>SUMIFS(СВЦЭМ!$D$33:$D$776,СВЦЭМ!$A$33:$A$776,$A101,СВЦЭМ!$B$33:$B$776,I$83)+'СЕТ СН'!$G$14+СВЦЭМ!$D$10+'СЕТ СН'!$G$6-'СЕТ СН'!$G$26</f>
        <v>1143.50163032</v>
      </c>
      <c r="J101" s="36">
        <f>SUMIFS(СВЦЭМ!$D$33:$D$776,СВЦЭМ!$A$33:$A$776,$A101,СВЦЭМ!$B$33:$B$776,J$83)+'СЕТ СН'!$G$14+СВЦЭМ!$D$10+'СЕТ СН'!$G$6-'СЕТ СН'!$G$26</f>
        <v>1147.5678961900001</v>
      </c>
      <c r="K101" s="36">
        <f>SUMIFS(СВЦЭМ!$D$33:$D$776,СВЦЭМ!$A$33:$A$776,$A101,СВЦЭМ!$B$33:$B$776,K$83)+'СЕТ СН'!$G$14+СВЦЭМ!$D$10+'СЕТ СН'!$G$6-'СЕТ СН'!$G$26</f>
        <v>1056.4967860900001</v>
      </c>
      <c r="L101" s="36">
        <f>SUMIFS(СВЦЭМ!$D$33:$D$776,СВЦЭМ!$A$33:$A$776,$A101,СВЦЭМ!$B$33:$B$776,L$83)+'СЕТ СН'!$G$14+СВЦЭМ!$D$10+'СЕТ СН'!$G$6-'СЕТ СН'!$G$26</f>
        <v>993.48679287000004</v>
      </c>
      <c r="M101" s="36">
        <f>SUMIFS(СВЦЭМ!$D$33:$D$776,СВЦЭМ!$A$33:$A$776,$A101,СВЦЭМ!$B$33:$B$776,M$83)+'СЕТ СН'!$G$14+СВЦЭМ!$D$10+'СЕТ СН'!$G$6-'СЕТ СН'!$G$26</f>
        <v>978.45909445999996</v>
      </c>
      <c r="N101" s="36">
        <f>SUMIFS(СВЦЭМ!$D$33:$D$776,СВЦЭМ!$A$33:$A$776,$A101,СВЦЭМ!$B$33:$B$776,N$83)+'СЕТ СН'!$G$14+СВЦЭМ!$D$10+'СЕТ СН'!$G$6-'СЕТ СН'!$G$26</f>
        <v>993.63796583999999</v>
      </c>
      <c r="O101" s="36">
        <f>SUMIFS(СВЦЭМ!$D$33:$D$776,СВЦЭМ!$A$33:$A$776,$A101,СВЦЭМ!$B$33:$B$776,O$83)+'СЕТ СН'!$G$14+СВЦЭМ!$D$10+'СЕТ СН'!$G$6-'СЕТ СН'!$G$26</f>
        <v>1009.50781405</v>
      </c>
      <c r="P101" s="36">
        <f>SUMIFS(СВЦЭМ!$D$33:$D$776,СВЦЭМ!$A$33:$A$776,$A101,СВЦЭМ!$B$33:$B$776,P$83)+'СЕТ СН'!$G$14+СВЦЭМ!$D$10+'СЕТ СН'!$G$6-'СЕТ СН'!$G$26</f>
        <v>1002.18875302</v>
      </c>
      <c r="Q101" s="36">
        <f>SUMIFS(СВЦЭМ!$D$33:$D$776,СВЦЭМ!$A$33:$A$776,$A101,СВЦЭМ!$B$33:$B$776,Q$83)+'СЕТ СН'!$G$14+СВЦЭМ!$D$10+'СЕТ СН'!$G$6-'СЕТ СН'!$G$26</f>
        <v>1007.11450839</v>
      </c>
      <c r="R101" s="36">
        <f>SUMIFS(СВЦЭМ!$D$33:$D$776,СВЦЭМ!$A$33:$A$776,$A101,СВЦЭМ!$B$33:$B$776,R$83)+'СЕТ СН'!$G$14+СВЦЭМ!$D$10+'СЕТ СН'!$G$6-'СЕТ СН'!$G$26</f>
        <v>1001.66839853</v>
      </c>
      <c r="S101" s="36">
        <f>SUMIFS(СВЦЭМ!$D$33:$D$776,СВЦЭМ!$A$33:$A$776,$A101,СВЦЭМ!$B$33:$B$776,S$83)+'СЕТ СН'!$G$14+СВЦЭМ!$D$10+'СЕТ СН'!$G$6-'СЕТ СН'!$G$26</f>
        <v>1014.61705932</v>
      </c>
      <c r="T101" s="36">
        <f>SUMIFS(СВЦЭМ!$D$33:$D$776,СВЦЭМ!$A$33:$A$776,$A101,СВЦЭМ!$B$33:$B$776,T$83)+'СЕТ СН'!$G$14+СВЦЭМ!$D$10+'СЕТ СН'!$G$6-'СЕТ СН'!$G$26</f>
        <v>1009.16282152</v>
      </c>
      <c r="U101" s="36">
        <f>SUMIFS(СВЦЭМ!$D$33:$D$776,СВЦЭМ!$A$33:$A$776,$A101,СВЦЭМ!$B$33:$B$776,U$83)+'СЕТ СН'!$G$14+СВЦЭМ!$D$10+'СЕТ СН'!$G$6-'СЕТ СН'!$G$26</f>
        <v>1007.49468436</v>
      </c>
      <c r="V101" s="36">
        <f>SUMIFS(СВЦЭМ!$D$33:$D$776,СВЦЭМ!$A$33:$A$776,$A101,СВЦЭМ!$B$33:$B$776,V$83)+'СЕТ СН'!$G$14+СВЦЭМ!$D$10+'СЕТ СН'!$G$6-'СЕТ СН'!$G$26</f>
        <v>991.47528284999999</v>
      </c>
      <c r="W101" s="36">
        <f>SUMIFS(СВЦЭМ!$D$33:$D$776,СВЦЭМ!$A$33:$A$776,$A101,СВЦЭМ!$B$33:$B$776,W$83)+'СЕТ СН'!$G$14+СВЦЭМ!$D$10+'СЕТ СН'!$G$6-'СЕТ СН'!$G$26</f>
        <v>984.50167037999995</v>
      </c>
      <c r="X101" s="36">
        <f>SUMIFS(СВЦЭМ!$D$33:$D$776,СВЦЭМ!$A$33:$A$776,$A101,СВЦЭМ!$B$33:$B$776,X$83)+'СЕТ СН'!$G$14+СВЦЭМ!$D$10+'СЕТ СН'!$G$6-'СЕТ СН'!$G$26</f>
        <v>1032.71119733</v>
      </c>
      <c r="Y101" s="36">
        <f>SUMIFS(СВЦЭМ!$D$33:$D$776,СВЦЭМ!$A$33:$A$776,$A101,СВЦЭМ!$B$33:$B$776,Y$83)+'СЕТ СН'!$G$14+СВЦЭМ!$D$10+'СЕТ СН'!$G$6-'СЕТ СН'!$G$26</f>
        <v>1045.4238298600001</v>
      </c>
    </row>
    <row r="102" spans="1:25" ht="15.75" x14ac:dyDescent="0.2">
      <c r="A102" s="35">
        <f t="shared" si="2"/>
        <v>44001</v>
      </c>
      <c r="B102" s="36">
        <f>SUMIFS(СВЦЭМ!$D$33:$D$776,СВЦЭМ!$A$33:$A$776,$A102,СВЦЭМ!$B$33:$B$776,B$83)+'СЕТ СН'!$G$14+СВЦЭМ!$D$10+'СЕТ СН'!$G$6-'СЕТ СН'!$G$26</f>
        <v>1162.17068866</v>
      </c>
      <c r="C102" s="36">
        <f>SUMIFS(СВЦЭМ!$D$33:$D$776,СВЦЭМ!$A$33:$A$776,$A102,СВЦЭМ!$B$33:$B$776,C$83)+'СЕТ СН'!$G$14+СВЦЭМ!$D$10+'СЕТ СН'!$G$6-'СЕТ СН'!$G$26</f>
        <v>1200.551935</v>
      </c>
      <c r="D102" s="36">
        <f>SUMIFS(СВЦЭМ!$D$33:$D$776,СВЦЭМ!$A$33:$A$776,$A102,СВЦЭМ!$B$33:$B$776,D$83)+'СЕТ СН'!$G$14+СВЦЭМ!$D$10+'СЕТ СН'!$G$6-'СЕТ СН'!$G$26</f>
        <v>1207.3441324100002</v>
      </c>
      <c r="E102" s="36">
        <f>SUMIFS(СВЦЭМ!$D$33:$D$776,СВЦЭМ!$A$33:$A$776,$A102,СВЦЭМ!$B$33:$B$776,E$83)+'СЕТ СН'!$G$14+СВЦЭМ!$D$10+'СЕТ СН'!$G$6-'СЕТ СН'!$G$26</f>
        <v>1196.6647825800001</v>
      </c>
      <c r="F102" s="36">
        <f>SUMIFS(СВЦЭМ!$D$33:$D$776,СВЦЭМ!$A$33:$A$776,$A102,СВЦЭМ!$B$33:$B$776,F$83)+'СЕТ СН'!$G$14+СВЦЭМ!$D$10+'СЕТ СН'!$G$6-'СЕТ СН'!$G$26</f>
        <v>1190.3685545800001</v>
      </c>
      <c r="G102" s="36">
        <f>SUMIFS(СВЦЭМ!$D$33:$D$776,СВЦЭМ!$A$33:$A$776,$A102,СВЦЭМ!$B$33:$B$776,G$83)+'СЕТ СН'!$G$14+СВЦЭМ!$D$10+'СЕТ СН'!$G$6-'СЕТ СН'!$G$26</f>
        <v>1199.24494364</v>
      </c>
      <c r="H102" s="36">
        <f>SUMIFS(СВЦЭМ!$D$33:$D$776,СВЦЭМ!$A$33:$A$776,$A102,СВЦЭМ!$B$33:$B$776,H$83)+'СЕТ СН'!$G$14+СВЦЭМ!$D$10+'СЕТ СН'!$G$6-'СЕТ СН'!$G$26</f>
        <v>1218.2067204800001</v>
      </c>
      <c r="I102" s="36">
        <f>SUMIFS(СВЦЭМ!$D$33:$D$776,СВЦЭМ!$A$33:$A$776,$A102,СВЦЭМ!$B$33:$B$776,I$83)+'СЕТ СН'!$G$14+СВЦЭМ!$D$10+'СЕТ СН'!$G$6-'СЕТ СН'!$G$26</f>
        <v>1204.85001857</v>
      </c>
      <c r="J102" s="36">
        <f>SUMIFS(СВЦЭМ!$D$33:$D$776,СВЦЭМ!$A$33:$A$776,$A102,СВЦЭМ!$B$33:$B$776,J$83)+'СЕТ СН'!$G$14+СВЦЭМ!$D$10+'СЕТ СН'!$G$6-'СЕТ СН'!$G$26</f>
        <v>1097.82854258</v>
      </c>
      <c r="K102" s="36">
        <f>SUMIFS(СВЦЭМ!$D$33:$D$776,СВЦЭМ!$A$33:$A$776,$A102,СВЦЭМ!$B$33:$B$776,K$83)+'СЕТ СН'!$G$14+СВЦЭМ!$D$10+'СЕТ СН'!$G$6-'СЕТ СН'!$G$26</f>
        <v>995.67860707</v>
      </c>
      <c r="L102" s="36">
        <f>SUMIFS(СВЦЭМ!$D$33:$D$776,СВЦЭМ!$A$33:$A$776,$A102,СВЦЭМ!$B$33:$B$776,L$83)+'СЕТ СН'!$G$14+СВЦЭМ!$D$10+'СЕТ СН'!$G$6-'СЕТ СН'!$G$26</f>
        <v>942.36107687000003</v>
      </c>
      <c r="M102" s="36">
        <f>SUMIFS(СВЦЭМ!$D$33:$D$776,СВЦЭМ!$A$33:$A$776,$A102,СВЦЭМ!$B$33:$B$776,M$83)+'СЕТ СН'!$G$14+СВЦЭМ!$D$10+'СЕТ СН'!$G$6-'СЕТ СН'!$G$26</f>
        <v>941.40451127000006</v>
      </c>
      <c r="N102" s="36">
        <f>SUMIFS(СВЦЭМ!$D$33:$D$776,СВЦЭМ!$A$33:$A$776,$A102,СВЦЭМ!$B$33:$B$776,N$83)+'СЕТ СН'!$G$14+СВЦЭМ!$D$10+'СЕТ СН'!$G$6-'СЕТ СН'!$G$26</f>
        <v>944.86887754999998</v>
      </c>
      <c r="O102" s="36">
        <f>SUMIFS(СВЦЭМ!$D$33:$D$776,СВЦЭМ!$A$33:$A$776,$A102,СВЦЭМ!$B$33:$B$776,O$83)+'СЕТ СН'!$G$14+СВЦЭМ!$D$10+'СЕТ СН'!$G$6-'СЕТ СН'!$G$26</f>
        <v>963.18635749999999</v>
      </c>
      <c r="P102" s="36">
        <f>SUMIFS(СВЦЭМ!$D$33:$D$776,СВЦЭМ!$A$33:$A$776,$A102,СВЦЭМ!$B$33:$B$776,P$83)+'СЕТ СН'!$G$14+СВЦЭМ!$D$10+'СЕТ СН'!$G$6-'СЕТ СН'!$G$26</f>
        <v>951.25259983000001</v>
      </c>
      <c r="Q102" s="36">
        <f>SUMIFS(СВЦЭМ!$D$33:$D$776,СВЦЭМ!$A$33:$A$776,$A102,СВЦЭМ!$B$33:$B$776,Q$83)+'СЕТ СН'!$G$14+СВЦЭМ!$D$10+'СЕТ СН'!$G$6-'СЕТ СН'!$G$26</f>
        <v>957.76137416999995</v>
      </c>
      <c r="R102" s="36">
        <f>SUMIFS(СВЦЭМ!$D$33:$D$776,СВЦЭМ!$A$33:$A$776,$A102,СВЦЭМ!$B$33:$B$776,R$83)+'СЕТ СН'!$G$14+СВЦЭМ!$D$10+'СЕТ СН'!$G$6-'СЕТ СН'!$G$26</f>
        <v>952.86781642999995</v>
      </c>
      <c r="S102" s="36">
        <f>SUMIFS(СВЦЭМ!$D$33:$D$776,СВЦЭМ!$A$33:$A$776,$A102,СВЦЭМ!$B$33:$B$776,S$83)+'СЕТ СН'!$G$14+СВЦЭМ!$D$10+'СЕТ СН'!$G$6-'СЕТ СН'!$G$26</f>
        <v>977.84223842000006</v>
      </c>
      <c r="T102" s="36">
        <f>SUMIFS(СВЦЭМ!$D$33:$D$776,СВЦЭМ!$A$33:$A$776,$A102,СВЦЭМ!$B$33:$B$776,T$83)+'СЕТ СН'!$G$14+СВЦЭМ!$D$10+'СЕТ СН'!$G$6-'СЕТ СН'!$G$26</f>
        <v>972.69440377000001</v>
      </c>
      <c r="U102" s="36">
        <f>SUMIFS(СВЦЭМ!$D$33:$D$776,СВЦЭМ!$A$33:$A$776,$A102,СВЦЭМ!$B$33:$B$776,U$83)+'СЕТ СН'!$G$14+СВЦЭМ!$D$10+'СЕТ СН'!$G$6-'СЕТ СН'!$G$26</f>
        <v>962.86020681000002</v>
      </c>
      <c r="V102" s="36">
        <f>SUMIFS(СВЦЭМ!$D$33:$D$776,СВЦЭМ!$A$33:$A$776,$A102,СВЦЭМ!$B$33:$B$776,V$83)+'СЕТ СН'!$G$14+СВЦЭМ!$D$10+'СЕТ СН'!$G$6-'СЕТ СН'!$G$26</f>
        <v>944.61037424999995</v>
      </c>
      <c r="W102" s="36">
        <f>SUMIFS(СВЦЭМ!$D$33:$D$776,СВЦЭМ!$A$33:$A$776,$A102,СВЦЭМ!$B$33:$B$776,W$83)+'СЕТ СН'!$G$14+СВЦЭМ!$D$10+'СЕТ СН'!$G$6-'СЕТ СН'!$G$26</f>
        <v>945.6684305</v>
      </c>
      <c r="X102" s="36">
        <f>SUMIFS(СВЦЭМ!$D$33:$D$776,СВЦЭМ!$A$33:$A$776,$A102,СВЦЭМ!$B$33:$B$776,X$83)+'СЕТ СН'!$G$14+СВЦЭМ!$D$10+'СЕТ СН'!$G$6-'СЕТ СН'!$G$26</f>
        <v>997.99030629000004</v>
      </c>
      <c r="Y102" s="36">
        <f>SUMIFS(СВЦЭМ!$D$33:$D$776,СВЦЭМ!$A$33:$A$776,$A102,СВЦЭМ!$B$33:$B$776,Y$83)+'СЕТ СН'!$G$14+СВЦЭМ!$D$10+'СЕТ СН'!$G$6-'СЕТ СН'!$G$26</f>
        <v>1087.54994773</v>
      </c>
    </row>
    <row r="103" spans="1:25" ht="15.75" x14ac:dyDescent="0.2">
      <c r="A103" s="35">
        <f t="shared" si="2"/>
        <v>44002</v>
      </c>
      <c r="B103" s="36">
        <f>SUMIFS(СВЦЭМ!$D$33:$D$776,СВЦЭМ!$A$33:$A$776,$A103,СВЦЭМ!$B$33:$B$776,B$83)+'СЕТ СН'!$G$14+СВЦЭМ!$D$10+'СЕТ СН'!$G$6-'СЕТ СН'!$G$26</f>
        <v>1152.15386745</v>
      </c>
      <c r="C103" s="36">
        <f>SUMIFS(СВЦЭМ!$D$33:$D$776,СВЦЭМ!$A$33:$A$776,$A103,СВЦЭМ!$B$33:$B$776,C$83)+'СЕТ СН'!$G$14+СВЦЭМ!$D$10+'СЕТ СН'!$G$6-'СЕТ СН'!$G$26</f>
        <v>1182.5015975900001</v>
      </c>
      <c r="D103" s="36">
        <f>SUMIFS(СВЦЭМ!$D$33:$D$776,СВЦЭМ!$A$33:$A$776,$A103,СВЦЭМ!$B$33:$B$776,D$83)+'СЕТ СН'!$G$14+СВЦЭМ!$D$10+'СЕТ СН'!$G$6-'СЕТ СН'!$G$26</f>
        <v>1188.4893221300001</v>
      </c>
      <c r="E103" s="36">
        <f>SUMIFS(СВЦЭМ!$D$33:$D$776,СВЦЭМ!$A$33:$A$776,$A103,СВЦЭМ!$B$33:$B$776,E$83)+'СЕТ СН'!$G$14+СВЦЭМ!$D$10+'СЕТ СН'!$G$6-'СЕТ СН'!$G$26</f>
        <v>1181.6735767100001</v>
      </c>
      <c r="F103" s="36">
        <f>SUMIFS(СВЦЭМ!$D$33:$D$776,СВЦЭМ!$A$33:$A$776,$A103,СВЦЭМ!$B$33:$B$776,F$83)+'СЕТ СН'!$G$14+СВЦЭМ!$D$10+'СЕТ СН'!$G$6-'СЕТ СН'!$G$26</f>
        <v>1170.7087289200001</v>
      </c>
      <c r="G103" s="36">
        <f>SUMIFS(СВЦЭМ!$D$33:$D$776,СВЦЭМ!$A$33:$A$776,$A103,СВЦЭМ!$B$33:$B$776,G$83)+'СЕТ СН'!$G$14+СВЦЭМ!$D$10+'СЕТ СН'!$G$6-'СЕТ СН'!$G$26</f>
        <v>1175.6128829199999</v>
      </c>
      <c r="H103" s="36">
        <f>SUMIFS(СВЦЭМ!$D$33:$D$776,СВЦЭМ!$A$33:$A$776,$A103,СВЦЭМ!$B$33:$B$776,H$83)+'СЕТ СН'!$G$14+СВЦЭМ!$D$10+'СЕТ СН'!$G$6-'СЕТ СН'!$G$26</f>
        <v>1182.90843391</v>
      </c>
      <c r="I103" s="36">
        <f>SUMIFS(СВЦЭМ!$D$33:$D$776,СВЦЭМ!$A$33:$A$776,$A103,СВЦЭМ!$B$33:$B$776,I$83)+'СЕТ СН'!$G$14+СВЦЭМ!$D$10+'СЕТ СН'!$G$6-'СЕТ СН'!$G$26</f>
        <v>1161.4057182700001</v>
      </c>
      <c r="J103" s="36">
        <f>SUMIFS(СВЦЭМ!$D$33:$D$776,СВЦЭМ!$A$33:$A$776,$A103,СВЦЭМ!$B$33:$B$776,J$83)+'СЕТ СН'!$G$14+СВЦЭМ!$D$10+'СЕТ СН'!$G$6-'СЕТ СН'!$G$26</f>
        <v>1048.4576713700001</v>
      </c>
      <c r="K103" s="36">
        <f>SUMIFS(СВЦЭМ!$D$33:$D$776,СВЦЭМ!$A$33:$A$776,$A103,СВЦЭМ!$B$33:$B$776,K$83)+'СЕТ СН'!$G$14+СВЦЭМ!$D$10+'СЕТ СН'!$G$6-'СЕТ СН'!$G$26</f>
        <v>972.33656891999999</v>
      </c>
      <c r="L103" s="36">
        <f>SUMIFS(СВЦЭМ!$D$33:$D$776,СВЦЭМ!$A$33:$A$776,$A103,СВЦЭМ!$B$33:$B$776,L$83)+'СЕТ СН'!$G$14+СВЦЭМ!$D$10+'СЕТ СН'!$G$6-'СЕТ СН'!$G$26</f>
        <v>935.56191063000006</v>
      </c>
      <c r="M103" s="36">
        <f>SUMIFS(СВЦЭМ!$D$33:$D$776,СВЦЭМ!$A$33:$A$776,$A103,СВЦЭМ!$B$33:$B$776,M$83)+'СЕТ СН'!$G$14+СВЦЭМ!$D$10+'СЕТ СН'!$G$6-'СЕТ СН'!$G$26</f>
        <v>935.42065065999998</v>
      </c>
      <c r="N103" s="36">
        <f>SUMIFS(СВЦЭМ!$D$33:$D$776,СВЦЭМ!$A$33:$A$776,$A103,СВЦЭМ!$B$33:$B$776,N$83)+'СЕТ СН'!$G$14+СВЦЭМ!$D$10+'СЕТ СН'!$G$6-'СЕТ СН'!$G$26</f>
        <v>939.65042434999998</v>
      </c>
      <c r="O103" s="36">
        <f>SUMIFS(СВЦЭМ!$D$33:$D$776,СВЦЭМ!$A$33:$A$776,$A103,СВЦЭМ!$B$33:$B$776,O$83)+'СЕТ СН'!$G$14+СВЦЭМ!$D$10+'СЕТ СН'!$G$6-'СЕТ СН'!$G$26</f>
        <v>953.70462621000001</v>
      </c>
      <c r="P103" s="36">
        <f>SUMIFS(СВЦЭМ!$D$33:$D$776,СВЦЭМ!$A$33:$A$776,$A103,СВЦЭМ!$B$33:$B$776,P$83)+'СЕТ СН'!$G$14+СВЦЭМ!$D$10+'СЕТ СН'!$G$6-'СЕТ СН'!$G$26</f>
        <v>927.37216436000006</v>
      </c>
      <c r="Q103" s="36">
        <f>SUMIFS(СВЦЭМ!$D$33:$D$776,СВЦЭМ!$A$33:$A$776,$A103,СВЦЭМ!$B$33:$B$776,Q$83)+'СЕТ СН'!$G$14+СВЦЭМ!$D$10+'СЕТ СН'!$G$6-'СЕТ СН'!$G$26</f>
        <v>938.28497631000005</v>
      </c>
      <c r="R103" s="36">
        <f>SUMIFS(СВЦЭМ!$D$33:$D$776,СВЦЭМ!$A$33:$A$776,$A103,СВЦЭМ!$B$33:$B$776,R$83)+'СЕТ СН'!$G$14+СВЦЭМ!$D$10+'СЕТ СН'!$G$6-'СЕТ СН'!$G$26</f>
        <v>936.50879427999996</v>
      </c>
      <c r="S103" s="36">
        <f>SUMIFS(СВЦЭМ!$D$33:$D$776,СВЦЭМ!$A$33:$A$776,$A103,СВЦЭМ!$B$33:$B$776,S$83)+'СЕТ СН'!$G$14+СВЦЭМ!$D$10+'СЕТ СН'!$G$6-'СЕТ СН'!$G$26</f>
        <v>961.26051262999999</v>
      </c>
      <c r="T103" s="36">
        <f>SUMIFS(СВЦЭМ!$D$33:$D$776,СВЦЭМ!$A$33:$A$776,$A103,СВЦЭМ!$B$33:$B$776,T$83)+'СЕТ СН'!$G$14+СВЦЭМ!$D$10+'СЕТ СН'!$G$6-'СЕТ СН'!$G$26</f>
        <v>955.99405001000002</v>
      </c>
      <c r="U103" s="36">
        <f>SUMIFS(СВЦЭМ!$D$33:$D$776,СВЦЭМ!$A$33:$A$776,$A103,СВЦЭМ!$B$33:$B$776,U$83)+'СЕТ СН'!$G$14+СВЦЭМ!$D$10+'СЕТ СН'!$G$6-'СЕТ СН'!$G$26</f>
        <v>938.68084347000001</v>
      </c>
      <c r="V103" s="36">
        <f>SUMIFS(СВЦЭМ!$D$33:$D$776,СВЦЭМ!$A$33:$A$776,$A103,СВЦЭМ!$B$33:$B$776,V$83)+'СЕТ СН'!$G$14+СВЦЭМ!$D$10+'СЕТ СН'!$G$6-'СЕТ СН'!$G$26</f>
        <v>918.22883912999998</v>
      </c>
      <c r="W103" s="36">
        <f>SUMIFS(СВЦЭМ!$D$33:$D$776,СВЦЭМ!$A$33:$A$776,$A103,СВЦЭМ!$B$33:$B$776,W$83)+'СЕТ СН'!$G$14+СВЦЭМ!$D$10+'СЕТ СН'!$G$6-'СЕТ СН'!$G$26</f>
        <v>940.22049720999996</v>
      </c>
      <c r="X103" s="36">
        <f>SUMIFS(СВЦЭМ!$D$33:$D$776,СВЦЭМ!$A$33:$A$776,$A103,СВЦЭМ!$B$33:$B$776,X$83)+'СЕТ СН'!$G$14+СВЦЭМ!$D$10+'СЕТ СН'!$G$6-'СЕТ СН'!$G$26</f>
        <v>994.89298228999996</v>
      </c>
      <c r="Y103" s="36">
        <f>SUMIFS(СВЦЭМ!$D$33:$D$776,СВЦЭМ!$A$33:$A$776,$A103,СВЦЭМ!$B$33:$B$776,Y$83)+'СЕТ СН'!$G$14+СВЦЭМ!$D$10+'СЕТ СН'!$G$6-'СЕТ СН'!$G$26</f>
        <v>1059.04852476</v>
      </c>
    </row>
    <row r="104" spans="1:25" ht="15.75" x14ac:dyDescent="0.2">
      <c r="A104" s="35">
        <f t="shared" si="2"/>
        <v>44003</v>
      </c>
      <c r="B104" s="36">
        <f>SUMIFS(СВЦЭМ!$D$33:$D$776,СВЦЭМ!$A$33:$A$776,$A104,СВЦЭМ!$B$33:$B$776,B$83)+'СЕТ СН'!$G$14+СВЦЭМ!$D$10+'СЕТ СН'!$G$6-'СЕТ СН'!$G$26</f>
        <v>1130.1357643200001</v>
      </c>
      <c r="C104" s="36">
        <f>SUMIFS(СВЦЭМ!$D$33:$D$776,СВЦЭМ!$A$33:$A$776,$A104,СВЦЭМ!$B$33:$B$776,C$83)+'СЕТ СН'!$G$14+СВЦЭМ!$D$10+'СЕТ СН'!$G$6-'СЕТ СН'!$G$26</f>
        <v>1168.61775689</v>
      </c>
      <c r="D104" s="36">
        <f>SUMIFS(СВЦЭМ!$D$33:$D$776,СВЦЭМ!$A$33:$A$776,$A104,СВЦЭМ!$B$33:$B$776,D$83)+'СЕТ СН'!$G$14+СВЦЭМ!$D$10+'СЕТ СН'!$G$6-'СЕТ СН'!$G$26</f>
        <v>1205.4277279299999</v>
      </c>
      <c r="E104" s="36">
        <f>SUMIFS(СВЦЭМ!$D$33:$D$776,СВЦЭМ!$A$33:$A$776,$A104,СВЦЭМ!$B$33:$B$776,E$83)+'СЕТ СН'!$G$14+СВЦЭМ!$D$10+'СЕТ СН'!$G$6-'СЕТ СН'!$G$26</f>
        <v>1230.6247065099999</v>
      </c>
      <c r="F104" s="36">
        <f>SUMIFS(СВЦЭМ!$D$33:$D$776,СВЦЭМ!$A$33:$A$776,$A104,СВЦЭМ!$B$33:$B$776,F$83)+'СЕТ СН'!$G$14+СВЦЭМ!$D$10+'СЕТ СН'!$G$6-'СЕТ СН'!$G$26</f>
        <v>1223.4423976799999</v>
      </c>
      <c r="G104" s="36">
        <f>SUMIFS(СВЦЭМ!$D$33:$D$776,СВЦЭМ!$A$33:$A$776,$A104,СВЦЭМ!$B$33:$B$776,G$83)+'СЕТ СН'!$G$14+СВЦЭМ!$D$10+'СЕТ СН'!$G$6-'СЕТ СН'!$G$26</f>
        <v>1219.1716376899999</v>
      </c>
      <c r="H104" s="36">
        <f>SUMIFS(СВЦЭМ!$D$33:$D$776,СВЦЭМ!$A$33:$A$776,$A104,СВЦЭМ!$B$33:$B$776,H$83)+'СЕТ СН'!$G$14+СВЦЭМ!$D$10+'СЕТ СН'!$G$6-'СЕТ СН'!$G$26</f>
        <v>1192.23150104</v>
      </c>
      <c r="I104" s="36">
        <f>SUMIFS(СВЦЭМ!$D$33:$D$776,СВЦЭМ!$A$33:$A$776,$A104,СВЦЭМ!$B$33:$B$776,I$83)+'СЕТ СН'!$G$14+СВЦЭМ!$D$10+'СЕТ СН'!$G$6-'СЕТ СН'!$G$26</f>
        <v>1171.49975438</v>
      </c>
      <c r="J104" s="36">
        <f>SUMIFS(СВЦЭМ!$D$33:$D$776,СВЦЭМ!$A$33:$A$776,$A104,СВЦЭМ!$B$33:$B$776,J$83)+'СЕТ СН'!$G$14+СВЦЭМ!$D$10+'СЕТ СН'!$G$6-'СЕТ СН'!$G$26</f>
        <v>1117.98461157</v>
      </c>
      <c r="K104" s="36">
        <f>SUMIFS(СВЦЭМ!$D$33:$D$776,СВЦЭМ!$A$33:$A$776,$A104,СВЦЭМ!$B$33:$B$776,K$83)+'СЕТ СН'!$G$14+СВЦЭМ!$D$10+'СЕТ СН'!$G$6-'СЕТ СН'!$G$26</f>
        <v>1041.8238144700001</v>
      </c>
      <c r="L104" s="36">
        <f>SUMIFS(СВЦЭМ!$D$33:$D$776,СВЦЭМ!$A$33:$A$776,$A104,СВЦЭМ!$B$33:$B$776,L$83)+'СЕТ СН'!$G$14+СВЦЭМ!$D$10+'СЕТ СН'!$G$6-'СЕТ СН'!$G$26</f>
        <v>971.97459747000005</v>
      </c>
      <c r="M104" s="36">
        <f>SUMIFS(СВЦЭМ!$D$33:$D$776,СВЦЭМ!$A$33:$A$776,$A104,СВЦЭМ!$B$33:$B$776,M$83)+'СЕТ СН'!$G$14+СВЦЭМ!$D$10+'СЕТ СН'!$G$6-'СЕТ СН'!$G$26</f>
        <v>902.00666058000002</v>
      </c>
      <c r="N104" s="36">
        <f>SUMIFS(СВЦЭМ!$D$33:$D$776,СВЦЭМ!$A$33:$A$776,$A104,СВЦЭМ!$B$33:$B$776,N$83)+'СЕТ СН'!$G$14+СВЦЭМ!$D$10+'СЕТ СН'!$G$6-'СЕТ СН'!$G$26</f>
        <v>894.09754623000003</v>
      </c>
      <c r="O104" s="36">
        <f>SUMIFS(СВЦЭМ!$D$33:$D$776,СВЦЭМ!$A$33:$A$776,$A104,СВЦЭМ!$B$33:$B$776,O$83)+'СЕТ СН'!$G$14+СВЦЭМ!$D$10+'СЕТ СН'!$G$6-'СЕТ СН'!$G$26</f>
        <v>889.36630996999997</v>
      </c>
      <c r="P104" s="36">
        <f>SUMIFS(СВЦЭМ!$D$33:$D$776,СВЦЭМ!$A$33:$A$776,$A104,СВЦЭМ!$B$33:$B$776,P$83)+'СЕТ СН'!$G$14+СВЦЭМ!$D$10+'СЕТ СН'!$G$6-'СЕТ СН'!$G$26</f>
        <v>888.35136927999997</v>
      </c>
      <c r="Q104" s="36">
        <f>SUMIFS(СВЦЭМ!$D$33:$D$776,СВЦЭМ!$A$33:$A$776,$A104,СВЦЭМ!$B$33:$B$776,Q$83)+'СЕТ СН'!$G$14+СВЦЭМ!$D$10+'СЕТ СН'!$G$6-'СЕТ СН'!$G$26</f>
        <v>891.62858617999996</v>
      </c>
      <c r="R104" s="36">
        <f>SUMIFS(СВЦЭМ!$D$33:$D$776,СВЦЭМ!$A$33:$A$776,$A104,СВЦЭМ!$B$33:$B$776,R$83)+'СЕТ СН'!$G$14+СВЦЭМ!$D$10+'СЕТ СН'!$G$6-'СЕТ СН'!$G$26</f>
        <v>890.76688709999996</v>
      </c>
      <c r="S104" s="36">
        <f>SUMIFS(СВЦЭМ!$D$33:$D$776,СВЦЭМ!$A$33:$A$776,$A104,СВЦЭМ!$B$33:$B$776,S$83)+'СЕТ СН'!$G$14+СВЦЭМ!$D$10+'СЕТ СН'!$G$6-'СЕТ СН'!$G$26</f>
        <v>897.78785199000004</v>
      </c>
      <c r="T104" s="36">
        <f>SUMIFS(СВЦЭМ!$D$33:$D$776,СВЦЭМ!$A$33:$A$776,$A104,СВЦЭМ!$B$33:$B$776,T$83)+'СЕТ СН'!$G$14+СВЦЭМ!$D$10+'СЕТ СН'!$G$6-'СЕТ СН'!$G$26</f>
        <v>906.92077642000004</v>
      </c>
      <c r="U104" s="36">
        <f>SUMIFS(СВЦЭМ!$D$33:$D$776,СВЦЭМ!$A$33:$A$776,$A104,СВЦЭМ!$B$33:$B$776,U$83)+'СЕТ СН'!$G$14+СВЦЭМ!$D$10+'СЕТ СН'!$G$6-'СЕТ СН'!$G$26</f>
        <v>903.25467462999995</v>
      </c>
      <c r="V104" s="36">
        <f>SUMIFS(СВЦЭМ!$D$33:$D$776,СВЦЭМ!$A$33:$A$776,$A104,СВЦЭМ!$B$33:$B$776,V$83)+'СЕТ СН'!$G$14+СВЦЭМ!$D$10+'СЕТ СН'!$G$6-'СЕТ СН'!$G$26</f>
        <v>884.85821585999997</v>
      </c>
      <c r="W104" s="36">
        <f>SUMIFS(СВЦЭМ!$D$33:$D$776,СВЦЭМ!$A$33:$A$776,$A104,СВЦЭМ!$B$33:$B$776,W$83)+'СЕТ СН'!$G$14+СВЦЭМ!$D$10+'СЕТ СН'!$G$6-'СЕТ СН'!$G$26</f>
        <v>889.40812089999997</v>
      </c>
      <c r="X104" s="36">
        <f>SUMIFS(СВЦЭМ!$D$33:$D$776,СВЦЭМ!$A$33:$A$776,$A104,СВЦЭМ!$B$33:$B$776,X$83)+'СЕТ СН'!$G$14+СВЦЭМ!$D$10+'СЕТ СН'!$G$6-'СЕТ СН'!$G$26</f>
        <v>943.66529971</v>
      </c>
      <c r="Y104" s="36">
        <f>SUMIFS(СВЦЭМ!$D$33:$D$776,СВЦЭМ!$A$33:$A$776,$A104,СВЦЭМ!$B$33:$B$776,Y$83)+'СЕТ СН'!$G$14+СВЦЭМ!$D$10+'СЕТ СН'!$G$6-'СЕТ СН'!$G$26</f>
        <v>1083.52083511</v>
      </c>
    </row>
    <row r="105" spans="1:25" ht="15.75" x14ac:dyDescent="0.2">
      <c r="A105" s="35">
        <f t="shared" si="2"/>
        <v>44004</v>
      </c>
      <c r="B105" s="36">
        <f>SUMIFS(СВЦЭМ!$D$33:$D$776,СВЦЭМ!$A$33:$A$776,$A105,СВЦЭМ!$B$33:$B$776,B$83)+'СЕТ СН'!$G$14+СВЦЭМ!$D$10+'СЕТ СН'!$G$6-'СЕТ СН'!$G$26</f>
        <v>1153.51818187</v>
      </c>
      <c r="C105" s="36">
        <f>SUMIFS(СВЦЭМ!$D$33:$D$776,СВЦЭМ!$A$33:$A$776,$A105,СВЦЭМ!$B$33:$B$776,C$83)+'СЕТ СН'!$G$14+СВЦЭМ!$D$10+'СЕТ СН'!$G$6-'СЕТ СН'!$G$26</f>
        <v>1163.2456021600001</v>
      </c>
      <c r="D105" s="36">
        <f>SUMIFS(СВЦЭМ!$D$33:$D$776,СВЦЭМ!$A$33:$A$776,$A105,СВЦЭМ!$B$33:$B$776,D$83)+'СЕТ СН'!$G$14+СВЦЭМ!$D$10+'СЕТ СН'!$G$6-'СЕТ СН'!$G$26</f>
        <v>1158.99090643</v>
      </c>
      <c r="E105" s="36">
        <f>SUMIFS(СВЦЭМ!$D$33:$D$776,СВЦЭМ!$A$33:$A$776,$A105,СВЦЭМ!$B$33:$B$776,E$83)+'СЕТ СН'!$G$14+СВЦЭМ!$D$10+'СЕТ СН'!$G$6-'СЕТ СН'!$G$26</f>
        <v>1160.12151283</v>
      </c>
      <c r="F105" s="36">
        <f>SUMIFS(СВЦЭМ!$D$33:$D$776,СВЦЭМ!$A$33:$A$776,$A105,СВЦЭМ!$B$33:$B$776,F$83)+'СЕТ СН'!$G$14+СВЦЭМ!$D$10+'СЕТ СН'!$G$6-'СЕТ СН'!$G$26</f>
        <v>1152.9334801500002</v>
      </c>
      <c r="G105" s="36">
        <f>SUMIFS(СВЦЭМ!$D$33:$D$776,СВЦЭМ!$A$33:$A$776,$A105,СВЦЭМ!$B$33:$B$776,G$83)+'СЕТ СН'!$G$14+СВЦЭМ!$D$10+'СЕТ СН'!$G$6-'СЕТ СН'!$G$26</f>
        <v>1154.8293766100001</v>
      </c>
      <c r="H105" s="36">
        <f>SUMIFS(СВЦЭМ!$D$33:$D$776,СВЦЭМ!$A$33:$A$776,$A105,СВЦЭМ!$B$33:$B$776,H$83)+'СЕТ СН'!$G$14+СВЦЭМ!$D$10+'СЕТ СН'!$G$6-'СЕТ СН'!$G$26</f>
        <v>1159.1587278500001</v>
      </c>
      <c r="I105" s="36">
        <f>SUMIFS(СВЦЭМ!$D$33:$D$776,СВЦЭМ!$A$33:$A$776,$A105,СВЦЭМ!$B$33:$B$776,I$83)+'СЕТ СН'!$G$14+СВЦЭМ!$D$10+'СЕТ СН'!$G$6-'СЕТ СН'!$G$26</f>
        <v>1164.4224687000001</v>
      </c>
      <c r="J105" s="36">
        <f>SUMIFS(СВЦЭМ!$D$33:$D$776,СВЦЭМ!$A$33:$A$776,$A105,СВЦЭМ!$B$33:$B$776,J$83)+'СЕТ СН'!$G$14+СВЦЭМ!$D$10+'СЕТ СН'!$G$6-'СЕТ СН'!$G$26</f>
        <v>1087.71594708</v>
      </c>
      <c r="K105" s="36">
        <f>SUMIFS(СВЦЭМ!$D$33:$D$776,СВЦЭМ!$A$33:$A$776,$A105,СВЦЭМ!$B$33:$B$776,K$83)+'СЕТ СН'!$G$14+СВЦЭМ!$D$10+'СЕТ СН'!$G$6-'СЕТ СН'!$G$26</f>
        <v>1006.08608541</v>
      </c>
      <c r="L105" s="36">
        <f>SUMIFS(СВЦЭМ!$D$33:$D$776,СВЦЭМ!$A$33:$A$776,$A105,СВЦЭМ!$B$33:$B$776,L$83)+'СЕТ СН'!$G$14+СВЦЭМ!$D$10+'СЕТ СН'!$G$6-'СЕТ СН'!$G$26</f>
        <v>948.76070269000002</v>
      </c>
      <c r="M105" s="36">
        <f>SUMIFS(СВЦЭМ!$D$33:$D$776,СВЦЭМ!$A$33:$A$776,$A105,СВЦЭМ!$B$33:$B$776,M$83)+'СЕТ СН'!$G$14+СВЦЭМ!$D$10+'СЕТ СН'!$G$6-'СЕТ СН'!$G$26</f>
        <v>942.775891</v>
      </c>
      <c r="N105" s="36">
        <f>SUMIFS(СВЦЭМ!$D$33:$D$776,СВЦЭМ!$A$33:$A$776,$A105,СВЦЭМ!$B$33:$B$776,N$83)+'СЕТ СН'!$G$14+СВЦЭМ!$D$10+'СЕТ СН'!$G$6-'СЕТ СН'!$G$26</f>
        <v>943.86228908999999</v>
      </c>
      <c r="O105" s="36">
        <f>SUMIFS(СВЦЭМ!$D$33:$D$776,СВЦЭМ!$A$33:$A$776,$A105,СВЦЭМ!$B$33:$B$776,O$83)+'СЕТ СН'!$G$14+СВЦЭМ!$D$10+'СЕТ СН'!$G$6-'СЕТ СН'!$G$26</f>
        <v>953.98834209999995</v>
      </c>
      <c r="P105" s="36">
        <f>SUMIFS(СВЦЭМ!$D$33:$D$776,СВЦЭМ!$A$33:$A$776,$A105,СВЦЭМ!$B$33:$B$776,P$83)+'СЕТ СН'!$G$14+СВЦЭМ!$D$10+'СЕТ СН'!$G$6-'СЕТ СН'!$G$26</f>
        <v>956.15638781999996</v>
      </c>
      <c r="Q105" s="36">
        <f>SUMIFS(СВЦЭМ!$D$33:$D$776,СВЦЭМ!$A$33:$A$776,$A105,СВЦЭМ!$B$33:$B$776,Q$83)+'СЕТ СН'!$G$14+СВЦЭМ!$D$10+'СЕТ СН'!$G$6-'СЕТ СН'!$G$26</f>
        <v>958.64466478999998</v>
      </c>
      <c r="R105" s="36">
        <f>SUMIFS(СВЦЭМ!$D$33:$D$776,СВЦЭМ!$A$33:$A$776,$A105,СВЦЭМ!$B$33:$B$776,R$83)+'СЕТ СН'!$G$14+СВЦЭМ!$D$10+'СЕТ СН'!$G$6-'СЕТ СН'!$G$26</f>
        <v>953.48141300999998</v>
      </c>
      <c r="S105" s="36">
        <f>SUMIFS(СВЦЭМ!$D$33:$D$776,СВЦЭМ!$A$33:$A$776,$A105,СВЦЭМ!$B$33:$B$776,S$83)+'СЕТ СН'!$G$14+СВЦЭМ!$D$10+'СЕТ СН'!$G$6-'СЕТ СН'!$G$26</f>
        <v>958.93900180000003</v>
      </c>
      <c r="T105" s="36">
        <f>SUMIFS(СВЦЭМ!$D$33:$D$776,СВЦЭМ!$A$33:$A$776,$A105,СВЦЭМ!$B$33:$B$776,T$83)+'СЕТ СН'!$G$14+СВЦЭМ!$D$10+'СЕТ СН'!$G$6-'СЕТ СН'!$G$26</f>
        <v>959.91741943</v>
      </c>
      <c r="U105" s="36">
        <f>SUMIFS(СВЦЭМ!$D$33:$D$776,СВЦЭМ!$A$33:$A$776,$A105,СВЦЭМ!$B$33:$B$776,U$83)+'СЕТ СН'!$G$14+СВЦЭМ!$D$10+'СЕТ СН'!$G$6-'СЕТ СН'!$G$26</f>
        <v>957.55660783999997</v>
      </c>
      <c r="V105" s="36">
        <f>SUMIFS(СВЦЭМ!$D$33:$D$776,СВЦЭМ!$A$33:$A$776,$A105,СВЦЭМ!$B$33:$B$776,V$83)+'СЕТ СН'!$G$14+СВЦЭМ!$D$10+'СЕТ СН'!$G$6-'СЕТ СН'!$G$26</f>
        <v>948.45218832</v>
      </c>
      <c r="W105" s="36">
        <f>SUMIFS(СВЦЭМ!$D$33:$D$776,СВЦЭМ!$A$33:$A$776,$A105,СВЦЭМ!$B$33:$B$776,W$83)+'СЕТ СН'!$G$14+СВЦЭМ!$D$10+'СЕТ СН'!$G$6-'СЕТ СН'!$G$26</f>
        <v>932.71339470999999</v>
      </c>
      <c r="X105" s="36">
        <f>SUMIFS(СВЦЭМ!$D$33:$D$776,СВЦЭМ!$A$33:$A$776,$A105,СВЦЭМ!$B$33:$B$776,X$83)+'СЕТ СН'!$G$14+СВЦЭМ!$D$10+'СЕТ СН'!$G$6-'СЕТ СН'!$G$26</f>
        <v>980.02856916999997</v>
      </c>
      <c r="Y105" s="36">
        <f>SUMIFS(СВЦЭМ!$D$33:$D$776,СВЦЭМ!$A$33:$A$776,$A105,СВЦЭМ!$B$33:$B$776,Y$83)+'СЕТ СН'!$G$14+СВЦЭМ!$D$10+'СЕТ СН'!$G$6-'СЕТ СН'!$G$26</f>
        <v>1095.2671429700001</v>
      </c>
    </row>
    <row r="106" spans="1:25" ht="15.75" x14ac:dyDescent="0.2">
      <c r="A106" s="35">
        <f t="shared" si="2"/>
        <v>44005</v>
      </c>
      <c r="B106" s="36">
        <f>SUMIFS(СВЦЭМ!$D$33:$D$776,СВЦЭМ!$A$33:$A$776,$A106,СВЦЭМ!$B$33:$B$776,B$83)+'СЕТ СН'!$G$14+СВЦЭМ!$D$10+'СЕТ СН'!$G$6-'СЕТ СН'!$G$26</f>
        <v>1214.1921848900001</v>
      </c>
      <c r="C106" s="36">
        <f>SUMIFS(СВЦЭМ!$D$33:$D$776,СВЦЭМ!$A$33:$A$776,$A106,СВЦЭМ!$B$33:$B$776,C$83)+'СЕТ СН'!$G$14+СВЦЭМ!$D$10+'СЕТ СН'!$G$6-'СЕТ СН'!$G$26</f>
        <v>1212.43381804</v>
      </c>
      <c r="D106" s="36">
        <f>SUMIFS(СВЦЭМ!$D$33:$D$776,СВЦЭМ!$A$33:$A$776,$A106,СВЦЭМ!$B$33:$B$776,D$83)+'СЕТ СН'!$G$14+СВЦЭМ!$D$10+'СЕТ СН'!$G$6-'СЕТ СН'!$G$26</f>
        <v>1203.3766354700001</v>
      </c>
      <c r="E106" s="36">
        <f>SUMIFS(СВЦЭМ!$D$33:$D$776,СВЦЭМ!$A$33:$A$776,$A106,СВЦЭМ!$B$33:$B$776,E$83)+'СЕТ СН'!$G$14+СВЦЭМ!$D$10+'СЕТ СН'!$G$6-'СЕТ СН'!$G$26</f>
        <v>1207.91831697</v>
      </c>
      <c r="F106" s="36">
        <f>SUMIFS(СВЦЭМ!$D$33:$D$776,СВЦЭМ!$A$33:$A$776,$A106,СВЦЭМ!$B$33:$B$776,F$83)+'СЕТ СН'!$G$14+СВЦЭМ!$D$10+'СЕТ СН'!$G$6-'СЕТ СН'!$G$26</f>
        <v>1207.48165599</v>
      </c>
      <c r="G106" s="36">
        <f>SUMIFS(СВЦЭМ!$D$33:$D$776,СВЦЭМ!$A$33:$A$776,$A106,СВЦЭМ!$B$33:$B$776,G$83)+'СЕТ СН'!$G$14+СВЦЭМ!$D$10+'СЕТ СН'!$G$6-'СЕТ СН'!$G$26</f>
        <v>1212.30241916</v>
      </c>
      <c r="H106" s="36">
        <f>SUMIFS(СВЦЭМ!$D$33:$D$776,СВЦЭМ!$A$33:$A$776,$A106,СВЦЭМ!$B$33:$B$776,H$83)+'СЕТ СН'!$G$14+СВЦЭМ!$D$10+'СЕТ СН'!$G$6-'СЕТ СН'!$G$26</f>
        <v>1209.4681260900002</v>
      </c>
      <c r="I106" s="36">
        <f>SUMIFS(СВЦЭМ!$D$33:$D$776,СВЦЭМ!$A$33:$A$776,$A106,СВЦЭМ!$B$33:$B$776,I$83)+'СЕТ СН'!$G$14+СВЦЭМ!$D$10+'СЕТ СН'!$G$6-'СЕТ СН'!$G$26</f>
        <v>1146.10602391</v>
      </c>
      <c r="J106" s="36">
        <f>SUMIFS(СВЦЭМ!$D$33:$D$776,СВЦЭМ!$A$33:$A$776,$A106,СВЦЭМ!$B$33:$B$776,J$83)+'СЕТ СН'!$G$14+СВЦЭМ!$D$10+'СЕТ СН'!$G$6-'СЕТ СН'!$G$26</f>
        <v>1138.17196595</v>
      </c>
      <c r="K106" s="36">
        <f>SUMIFS(СВЦЭМ!$D$33:$D$776,СВЦЭМ!$A$33:$A$776,$A106,СВЦЭМ!$B$33:$B$776,K$83)+'СЕТ СН'!$G$14+СВЦЭМ!$D$10+'СЕТ СН'!$G$6-'СЕТ СН'!$G$26</f>
        <v>1041.17003561</v>
      </c>
      <c r="L106" s="36">
        <f>SUMIFS(СВЦЭМ!$D$33:$D$776,СВЦЭМ!$A$33:$A$776,$A106,СВЦЭМ!$B$33:$B$776,L$83)+'СЕТ СН'!$G$14+СВЦЭМ!$D$10+'СЕТ СН'!$G$6-'СЕТ СН'!$G$26</f>
        <v>968.82542893000004</v>
      </c>
      <c r="M106" s="36">
        <f>SUMIFS(СВЦЭМ!$D$33:$D$776,СВЦЭМ!$A$33:$A$776,$A106,СВЦЭМ!$B$33:$B$776,M$83)+'СЕТ СН'!$G$14+СВЦЭМ!$D$10+'СЕТ СН'!$G$6-'СЕТ СН'!$G$26</f>
        <v>973.27374721000001</v>
      </c>
      <c r="N106" s="36">
        <f>SUMIFS(СВЦЭМ!$D$33:$D$776,СВЦЭМ!$A$33:$A$776,$A106,СВЦЭМ!$B$33:$B$776,N$83)+'СЕТ СН'!$G$14+СВЦЭМ!$D$10+'СЕТ СН'!$G$6-'СЕТ СН'!$G$26</f>
        <v>965.28120201000002</v>
      </c>
      <c r="O106" s="36">
        <f>SUMIFS(СВЦЭМ!$D$33:$D$776,СВЦЭМ!$A$33:$A$776,$A106,СВЦЭМ!$B$33:$B$776,O$83)+'СЕТ СН'!$G$14+СВЦЭМ!$D$10+'СЕТ СН'!$G$6-'СЕТ СН'!$G$26</f>
        <v>971.65573725000002</v>
      </c>
      <c r="P106" s="36">
        <f>SUMIFS(СВЦЭМ!$D$33:$D$776,СВЦЭМ!$A$33:$A$776,$A106,СВЦЭМ!$B$33:$B$776,P$83)+'СЕТ СН'!$G$14+СВЦЭМ!$D$10+'СЕТ СН'!$G$6-'СЕТ СН'!$G$26</f>
        <v>973.87901866000004</v>
      </c>
      <c r="Q106" s="36">
        <f>SUMIFS(СВЦЭМ!$D$33:$D$776,СВЦЭМ!$A$33:$A$776,$A106,СВЦЭМ!$B$33:$B$776,Q$83)+'СЕТ СН'!$G$14+СВЦЭМ!$D$10+'СЕТ СН'!$G$6-'СЕТ СН'!$G$26</f>
        <v>977.22168796999995</v>
      </c>
      <c r="R106" s="36">
        <f>SUMIFS(СВЦЭМ!$D$33:$D$776,СВЦЭМ!$A$33:$A$776,$A106,СВЦЭМ!$B$33:$B$776,R$83)+'СЕТ СН'!$G$14+СВЦЭМ!$D$10+'СЕТ СН'!$G$6-'СЕТ СН'!$G$26</f>
        <v>974.04261922000001</v>
      </c>
      <c r="S106" s="36">
        <f>SUMIFS(СВЦЭМ!$D$33:$D$776,СВЦЭМ!$A$33:$A$776,$A106,СВЦЭМ!$B$33:$B$776,S$83)+'СЕТ СН'!$G$14+СВЦЭМ!$D$10+'СЕТ СН'!$G$6-'СЕТ СН'!$G$26</f>
        <v>973.52981395999996</v>
      </c>
      <c r="T106" s="36">
        <f>SUMIFS(СВЦЭМ!$D$33:$D$776,СВЦЭМ!$A$33:$A$776,$A106,СВЦЭМ!$B$33:$B$776,T$83)+'СЕТ СН'!$G$14+СВЦЭМ!$D$10+'СЕТ СН'!$G$6-'СЕТ СН'!$G$26</f>
        <v>974.77911252000001</v>
      </c>
      <c r="U106" s="36">
        <f>SUMIFS(СВЦЭМ!$D$33:$D$776,СВЦЭМ!$A$33:$A$776,$A106,СВЦЭМ!$B$33:$B$776,U$83)+'СЕТ СН'!$G$14+СВЦЭМ!$D$10+'СЕТ СН'!$G$6-'СЕТ СН'!$G$26</f>
        <v>977.66926656999999</v>
      </c>
      <c r="V106" s="36">
        <f>SUMIFS(СВЦЭМ!$D$33:$D$776,СВЦЭМ!$A$33:$A$776,$A106,СВЦЭМ!$B$33:$B$776,V$83)+'СЕТ СН'!$G$14+СВЦЭМ!$D$10+'СЕТ СН'!$G$6-'СЕТ СН'!$G$26</f>
        <v>973.91521374000001</v>
      </c>
      <c r="W106" s="36">
        <f>SUMIFS(СВЦЭМ!$D$33:$D$776,СВЦЭМ!$A$33:$A$776,$A106,СВЦЭМ!$B$33:$B$776,W$83)+'СЕТ СН'!$G$14+СВЦЭМ!$D$10+'СЕТ СН'!$G$6-'СЕТ СН'!$G$26</f>
        <v>942.55255919000001</v>
      </c>
      <c r="X106" s="36">
        <f>SUMIFS(СВЦЭМ!$D$33:$D$776,СВЦЭМ!$A$33:$A$776,$A106,СВЦЭМ!$B$33:$B$776,X$83)+'СЕТ СН'!$G$14+СВЦЭМ!$D$10+'СЕТ СН'!$G$6-'СЕТ СН'!$G$26</f>
        <v>951.60585287000004</v>
      </c>
      <c r="Y106" s="36">
        <f>SUMIFS(СВЦЭМ!$D$33:$D$776,СВЦЭМ!$A$33:$A$776,$A106,СВЦЭМ!$B$33:$B$776,Y$83)+'СЕТ СН'!$G$14+СВЦЭМ!$D$10+'СЕТ СН'!$G$6-'СЕТ СН'!$G$26</f>
        <v>1041.0319556500001</v>
      </c>
    </row>
    <row r="107" spans="1:25" ht="15.75" x14ac:dyDescent="0.2">
      <c r="A107" s="35">
        <f t="shared" si="2"/>
        <v>44006</v>
      </c>
      <c r="B107" s="36">
        <f>SUMIFS(СВЦЭМ!$D$33:$D$776,СВЦЭМ!$A$33:$A$776,$A107,СВЦЭМ!$B$33:$B$776,B$83)+'СЕТ СН'!$G$14+СВЦЭМ!$D$10+'СЕТ СН'!$G$6-'СЕТ СН'!$G$26</f>
        <v>1155.5866440300001</v>
      </c>
      <c r="C107" s="36">
        <f>SUMIFS(СВЦЭМ!$D$33:$D$776,СВЦЭМ!$A$33:$A$776,$A107,СВЦЭМ!$B$33:$B$776,C$83)+'СЕТ СН'!$G$14+СВЦЭМ!$D$10+'СЕТ СН'!$G$6-'СЕТ СН'!$G$26</f>
        <v>1200.7953536</v>
      </c>
      <c r="D107" s="36">
        <f>SUMIFS(СВЦЭМ!$D$33:$D$776,СВЦЭМ!$A$33:$A$776,$A107,СВЦЭМ!$B$33:$B$776,D$83)+'СЕТ СН'!$G$14+СВЦЭМ!$D$10+'СЕТ СН'!$G$6-'СЕТ СН'!$G$26</f>
        <v>1220.92654943</v>
      </c>
      <c r="E107" s="36">
        <f>SUMIFS(СВЦЭМ!$D$33:$D$776,СВЦЭМ!$A$33:$A$776,$A107,СВЦЭМ!$B$33:$B$776,E$83)+'СЕТ СН'!$G$14+СВЦЭМ!$D$10+'СЕТ СН'!$G$6-'СЕТ СН'!$G$26</f>
        <v>1239.6218875699999</v>
      </c>
      <c r="F107" s="36">
        <f>SUMIFS(СВЦЭМ!$D$33:$D$776,СВЦЭМ!$A$33:$A$776,$A107,СВЦЭМ!$B$33:$B$776,F$83)+'СЕТ СН'!$G$14+СВЦЭМ!$D$10+'СЕТ СН'!$G$6-'СЕТ СН'!$G$26</f>
        <v>1241.80254831</v>
      </c>
      <c r="G107" s="36">
        <f>SUMIFS(СВЦЭМ!$D$33:$D$776,СВЦЭМ!$A$33:$A$776,$A107,СВЦЭМ!$B$33:$B$776,G$83)+'СЕТ СН'!$G$14+СВЦЭМ!$D$10+'СЕТ СН'!$G$6-'СЕТ СН'!$G$26</f>
        <v>1245.2319502699997</v>
      </c>
      <c r="H107" s="36">
        <f>SUMIFS(СВЦЭМ!$D$33:$D$776,СВЦЭМ!$A$33:$A$776,$A107,СВЦЭМ!$B$33:$B$776,H$83)+'СЕТ СН'!$G$14+СВЦЭМ!$D$10+'СЕТ СН'!$G$6-'СЕТ СН'!$G$26</f>
        <v>1246.0134298999999</v>
      </c>
      <c r="I107" s="36">
        <f>SUMIFS(СВЦЭМ!$D$33:$D$776,СВЦЭМ!$A$33:$A$776,$A107,СВЦЭМ!$B$33:$B$776,I$83)+'СЕТ СН'!$G$14+СВЦЭМ!$D$10+'СЕТ СН'!$G$6-'СЕТ СН'!$G$26</f>
        <v>1214.32508192</v>
      </c>
      <c r="J107" s="36">
        <f>SUMIFS(СВЦЭМ!$D$33:$D$776,СВЦЭМ!$A$33:$A$776,$A107,СВЦЭМ!$B$33:$B$776,J$83)+'СЕТ СН'!$G$14+СВЦЭМ!$D$10+'СЕТ СН'!$G$6-'СЕТ СН'!$G$26</f>
        <v>1154.8770640100001</v>
      </c>
      <c r="K107" s="36">
        <f>SUMIFS(СВЦЭМ!$D$33:$D$776,СВЦЭМ!$A$33:$A$776,$A107,СВЦЭМ!$B$33:$B$776,K$83)+'СЕТ СН'!$G$14+СВЦЭМ!$D$10+'СЕТ СН'!$G$6-'СЕТ СН'!$G$26</f>
        <v>1027.5277030300001</v>
      </c>
      <c r="L107" s="36">
        <f>SUMIFS(СВЦЭМ!$D$33:$D$776,СВЦЭМ!$A$33:$A$776,$A107,СВЦЭМ!$B$33:$B$776,L$83)+'СЕТ СН'!$G$14+СВЦЭМ!$D$10+'СЕТ СН'!$G$6-'СЕТ СН'!$G$26</f>
        <v>966.30576063000001</v>
      </c>
      <c r="M107" s="36">
        <f>SUMIFS(СВЦЭМ!$D$33:$D$776,СВЦЭМ!$A$33:$A$776,$A107,СВЦЭМ!$B$33:$B$776,M$83)+'СЕТ СН'!$G$14+СВЦЭМ!$D$10+'СЕТ СН'!$G$6-'СЕТ СН'!$G$26</f>
        <v>956.79527783000003</v>
      </c>
      <c r="N107" s="36">
        <f>SUMIFS(СВЦЭМ!$D$33:$D$776,СВЦЭМ!$A$33:$A$776,$A107,СВЦЭМ!$B$33:$B$776,N$83)+'СЕТ СН'!$G$14+СВЦЭМ!$D$10+'СЕТ СН'!$G$6-'СЕТ СН'!$G$26</f>
        <v>941.86575454000001</v>
      </c>
      <c r="O107" s="36">
        <f>SUMIFS(СВЦЭМ!$D$33:$D$776,СВЦЭМ!$A$33:$A$776,$A107,СВЦЭМ!$B$33:$B$776,O$83)+'СЕТ СН'!$G$14+СВЦЭМ!$D$10+'СЕТ СН'!$G$6-'СЕТ СН'!$G$26</f>
        <v>924.86569294000003</v>
      </c>
      <c r="P107" s="36">
        <f>SUMIFS(СВЦЭМ!$D$33:$D$776,СВЦЭМ!$A$33:$A$776,$A107,СВЦЭМ!$B$33:$B$776,P$83)+'СЕТ СН'!$G$14+СВЦЭМ!$D$10+'СЕТ СН'!$G$6-'СЕТ СН'!$G$26</f>
        <v>930.47954856000001</v>
      </c>
      <c r="Q107" s="36">
        <f>SUMIFS(СВЦЭМ!$D$33:$D$776,СВЦЭМ!$A$33:$A$776,$A107,СВЦЭМ!$B$33:$B$776,Q$83)+'СЕТ СН'!$G$14+СВЦЭМ!$D$10+'СЕТ СН'!$G$6-'СЕТ СН'!$G$26</f>
        <v>933.17955844000005</v>
      </c>
      <c r="R107" s="36">
        <f>SUMIFS(СВЦЭМ!$D$33:$D$776,СВЦЭМ!$A$33:$A$776,$A107,СВЦЭМ!$B$33:$B$776,R$83)+'СЕТ СН'!$G$14+СВЦЭМ!$D$10+'СЕТ СН'!$G$6-'СЕТ СН'!$G$26</f>
        <v>948.18953024999996</v>
      </c>
      <c r="S107" s="36">
        <f>SUMIFS(СВЦЭМ!$D$33:$D$776,СВЦЭМ!$A$33:$A$776,$A107,СВЦЭМ!$B$33:$B$776,S$83)+'СЕТ СН'!$G$14+СВЦЭМ!$D$10+'СЕТ СН'!$G$6-'СЕТ СН'!$G$26</f>
        <v>951.28163065000001</v>
      </c>
      <c r="T107" s="36">
        <f>SUMIFS(СВЦЭМ!$D$33:$D$776,СВЦЭМ!$A$33:$A$776,$A107,СВЦЭМ!$B$33:$B$776,T$83)+'СЕТ СН'!$G$14+СВЦЭМ!$D$10+'СЕТ СН'!$G$6-'СЕТ СН'!$G$26</f>
        <v>946.13637507999999</v>
      </c>
      <c r="U107" s="36">
        <f>SUMIFS(СВЦЭМ!$D$33:$D$776,СВЦЭМ!$A$33:$A$776,$A107,СВЦЭМ!$B$33:$B$776,U$83)+'СЕТ СН'!$G$14+СВЦЭМ!$D$10+'СЕТ СН'!$G$6-'СЕТ СН'!$G$26</f>
        <v>944.93594495000002</v>
      </c>
      <c r="V107" s="36">
        <f>SUMIFS(СВЦЭМ!$D$33:$D$776,СВЦЭМ!$A$33:$A$776,$A107,СВЦЭМ!$B$33:$B$776,V$83)+'СЕТ СН'!$G$14+СВЦЭМ!$D$10+'СЕТ СН'!$G$6-'СЕТ СН'!$G$26</f>
        <v>914.02911147999998</v>
      </c>
      <c r="W107" s="36">
        <f>SUMIFS(СВЦЭМ!$D$33:$D$776,СВЦЭМ!$A$33:$A$776,$A107,СВЦЭМ!$B$33:$B$776,W$83)+'СЕТ СН'!$G$14+СВЦЭМ!$D$10+'СЕТ СН'!$G$6-'СЕТ СН'!$G$26</f>
        <v>915.93402189000005</v>
      </c>
      <c r="X107" s="36">
        <f>SUMIFS(СВЦЭМ!$D$33:$D$776,СВЦЭМ!$A$33:$A$776,$A107,СВЦЭМ!$B$33:$B$776,X$83)+'СЕТ СН'!$G$14+СВЦЭМ!$D$10+'СЕТ СН'!$G$6-'СЕТ СН'!$G$26</f>
        <v>977.50889947999997</v>
      </c>
      <c r="Y107" s="36">
        <f>SUMIFS(СВЦЭМ!$D$33:$D$776,СВЦЭМ!$A$33:$A$776,$A107,СВЦЭМ!$B$33:$B$776,Y$83)+'СЕТ СН'!$G$14+СВЦЭМ!$D$10+'СЕТ СН'!$G$6-'СЕТ СН'!$G$26</f>
        <v>1094.9240153800001</v>
      </c>
    </row>
    <row r="108" spans="1:25" ht="15.75" x14ac:dyDescent="0.2">
      <c r="A108" s="35">
        <f t="shared" si="2"/>
        <v>44007</v>
      </c>
      <c r="B108" s="36">
        <f>SUMIFS(СВЦЭМ!$D$33:$D$776,СВЦЭМ!$A$33:$A$776,$A108,СВЦЭМ!$B$33:$B$776,B$83)+'СЕТ СН'!$G$14+СВЦЭМ!$D$10+'СЕТ СН'!$G$6-'СЕТ СН'!$G$26</f>
        <v>1194.0844725300001</v>
      </c>
      <c r="C108" s="36">
        <f>SUMIFS(СВЦЭМ!$D$33:$D$776,СВЦЭМ!$A$33:$A$776,$A108,СВЦЭМ!$B$33:$B$776,C$83)+'СЕТ СН'!$G$14+СВЦЭМ!$D$10+'СЕТ СН'!$G$6-'СЕТ СН'!$G$26</f>
        <v>1229.9483894</v>
      </c>
      <c r="D108" s="36">
        <f>SUMIFS(СВЦЭМ!$D$33:$D$776,СВЦЭМ!$A$33:$A$776,$A108,СВЦЭМ!$B$33:$B$776,D$83)+'СЕТ СН'!$G$14+СВЦЭМ!$D$10+'СЕТ СН'!$G$6-'СЕТ СН'!$G$26</f>
        <v>1249.1384681299999</v>
      </c>
      <c r="E108" s="36">
        <f>SUMIFS(СВЦЭМ!$D$33:$D$776,СВЦЭМ!$A$33:$A$776,$A108,СВЦЭМ!$B$33:$B$776,E$83)+'СЕТ СН'!$G$14+СВЦЭМ!$D$10+'СЕТ СН'!$G$6-'СЕТ СН'!$G$26</f>
        <v>1253.41597791</v>
      </c>
      <c r="F108" s="36">
        <f>SUMIFS(СВЦЭМ!$D$33:$D$776,СВЦЭМ!$A$33:$A$776,$A108,СВЦЭМ!$B$33:$B$776,F$83)+'СЕТ СН'!$G$14+СВЦЭМ!$D$10+'СЕТ СН'!$G$6-'СЕТ СН'!$G$26</f>
        <v>1252.89148931</v>
      </c>
      <c r="G108" s="36">
        <f>SUMIFS(СВЦЭМ!$D$33:$D$776,СВЦЭМ!$A$33:$A$776,$A108,СВЦЭМ!$B$33:$B$776,G$83)+'СЕТ СН'!$G$14+СВЦЭМ!$D$10+'СЕТ СН'!$G$6-'СЕТ СН'!$G$26</f>
        <v>1257.1659969699999</v>
      </c>
      <c r="H108" s="36">
        <f>SUMIFS(СВЦЭМ!$D$33:$D$776,СВЦЭМ!$A$33:$A$776,$A108,СВЦЭМ!$B$33:$B$776,H$83)+'СЕТ СН'!$G$14+СВЦЭМ!$D$10+'СЕТ СН'!$G$6-'СЕТ СН'!$G$26</f>
        <v>1238.2213807999999</v>
      </c>
      <c r="I108" s="36">
        <f>SUMIFS(СВЦЭМ!$D$33:$D$776,СВЦЭМ!$A$33:$A$776,$A108,СВЦЭМ!$B$33:$B$776,I$83)+'СЕТ СН'!$G$14+СВЦЭМ!$D$10+'СЕТ СН'!$G$6-'СЕТ СН'!$G$26</f>
        <v>1205.92541785</v>
      </c>
      <c r="J108" s="36">
        <f>SUMIFS(СВЦЭМ!$D$33:$D$776,СВЦЭМ!$A$33:$A$776,$A108,СВЦЭМ!$B$33:$B$776,J$83)+'СЕТ СН'!$G$14+СВЦЭМ!$D$10+'СЕТ СН'!$G$6-'СЕТ СН'!$G$26</f>
        <v>1156.52744652</v>
      </c>
      <c r="K108" s="36">
        <f>SUMIFS(СВЦЭМ!$D$33:$D$776,СВЦЭМ!$A$33:$A$776,$A108,СВЦЭМ!$B$33:$B$776,K$83)+'СЕТ СН'!$G$14+СВЦЭМ!$D$10+'СЕТ СН'!$G$6-'СЕТ СН'!$G$26</f>
        <v>1048.3571595800001</v>
      </c>
      <c r="L108" s="36">
        <f>SUMIFS(СВЦЭМ!$D$33:$D$776,СВЦЭМ!$A$33:$A$776,$A108,СВЦЭМ!$B$33:$B$776,L$83)+'СЕТ СН'!$G$14+СВЦЭМ!$D$10+'СЕТ СН'!$G$6-'СЕТ СН'!$G$26</f>
        <v>969.96416621000003</v>
      </c>
      <c r="M108" s="36">
        <f>SUMIFS(СВЦЭМ!$D$33:$D$776,СВЦЭМ!$A$33:$A$776,$A108,СВЦЭМ!$B$33:$B$776,M$83)+'СЕТ СН'!$G$14+СВЦЭМ!$D$10+'СЕТ СН'!$G$6-'СЕТ СН'!$G$26</f>
        <v>930.70172304000005</v>
      </c>
      <c r="N108" s="36">
        <f>SUMIFS(СВЦЭМ!$D$33:$D$776,СВЦЭМ!$A$33:$A$776,$A108,СВЦЭМ!$B$33:$B$776,N$83)+'СЕТ СН'!$G$14+СВЦЭМ!$D$10+'СЕТ СН'!$G$6-'СЕТ СН'!$G$26</f>
        <v>937.81724839000003</v>
      </c>
      <c r="O108" s="36">
        <f>SUMIFS(СВЦЭМ!$D$33:$D$776,СВЦЭМ!$A$33:$A$776,$A108,СВЦЭМ!$B$33:$B$776,O$83)+'СЕТ СН'!$G$14+СВЦЭМ!$D$10+'СЕТ СН'!$G$6-'СЕТ СН'!$G$26</f>
        <v>936.33218095999996</v>
      </c>
      <c r="P108" s="36">
        <f>SUMIFS(СВЦЭМ!$D$33:$D$776,СВЦЭМ!$A$33:$A$776,$A108,СВЦЭМ!$B$33:$B$776,P$83)+'СЕТ СН'!$G$14+СВЦЭМ!$D$10+'СЕТ СН'!$G$6-'СЕТ СН'!$G$26</f>
        <v>941.72152722999999</v>
      </c>
      <c r="Q108" s="36">
        <f>SUMIFS(СВЦЭМ!$D$33:$D$776,СВЦЭМ!$A$33:$A$776,$A108,СВЦЭМ!$B$33:$B$776,Q$83)+'СЕТ СН'!$G$14+СВЦЭМ!$D$10+'СЕТ СН'!$G$6-'СЕТ СН'!$G$26</f>
        <v>944.54484771</v>
      </c>
      <c r="R108" s="36">
        <f>SUMIFS(СВЦЭМ!$D$33:$D$776,СВЦЭМ!$A$33:$A$776,$A108,СВЦЭМ!$B$33:$B$776,R$83)+'СЕТ СН'!$G$14+СВЦЭМ!$D$10+'СЕТ СН'!$G$6-'СЕТ СН'!$G$26</f>
        <v>945.07410333999997</v>
      </c>
      <c r="S108" s="36">
        <f>SUMIFS(СВЦЭМ!$D$33:$D$776,СВЦЭМ!$A$33:$A$776,$A108,СВЦЭМ!$B$33:$B$776,S$83)+'СЕТ СН'!$G$14+СВЦЭМ!$D$10+'СЕТ СН'!$G$6-'СЕТ СН'!$G$26</f>
        <v>967.93633086</v>
      </c>
      <c r="T108" s="36">
        <f>SUMIFS(СВЦЭМ!$D$33:$D$776,СВЦЭМ!$A$33:$A$776,$A108,СВЦЭМ!$B$33:$B$776,T$83)+'СЕТ СН'!$G$14+СВЦЭМ!$D$10+'СЕТ СН'!$G$6-'СЕТ СН'!$G$26</f>
        <v>965.66386293999994</v>
      </c>
      <c r="U108" s="36">
        <f>SUMIFS(СВЦЭМ!$D$33:$D$776,СВЦЭМ!$A$33:$A$776,$A108,СВЦЭМ!$B$33:$B$776,U$83)+'СЕТ СН'!$G$14+СВЦЭМ!$D$10+'СЕТ СН'!$G$6-'СЕТ СН'!$G$26</f>
        <v>962.93202455000005</v>
      </c>
      <c r="V108" s="36">
        <f>SUMIFS(СВЦЭМ!$D$33:$D$776,СВЦЭМ!$A$33:$A$776,$A108,СВЦЭМ!$B$33:$B$776,V$83)+'СЕТ СН'!$G$14+СВЦЭМ!$D$10+'СЕТ СН'!$G$6-'СЕТ СН'!$G$26</f>
        <v>933.57603078</v>
      </c>
      <c r="W108" s="36">
        <f>SUMIFS(СВЦЭМ!$D$33:$D$776,СВЦЭМ!$A$33:$A$776,$A108,СВЦЭМ!$B$33:$B$776,W$83)+'СЕТ СН'!$G$14+СВЦЭМ!$D$10+'СЕТ СН'!$G$6-'СЕТ СН'!$G$26</f>
        <v>934.05944718000001</v>
      </c>
      <c r="X108" s="36">
        <f>SUMIFS(СВЦЭМ!$D$33:$D$776,СВЦЭМ!$A$33:$A$776,$A108,СВЦЭМ!$B$33:$B$776,X$83)+'СЕТ СН'!$G$14+СВЦЭМ!$D$10+'СЕТ СН'!$G$6-'СЕТ СН'!$G$26</f>
        <v>1008.36330157</v>
      </c>
      <c r="Y108" s="36">
        <f>SUMIFS(СВЦЭМ!$D$33:$D$776,СВЦЭМ!$A$33:$A$776,$A108,СВЦЭМ!$B$33:$B$776,Y$83)+'СЕТ СН'!$G$14+СВЦЭМ!$D$10+'СЕТ СН'!$G$6-'СЕТ СН'!$G$26</f>
        <v>1108.7310992100001</v>
      </c>
    </row>
    <row r="109" spans="1:25" ht="15.75" x14ac:dyDescent="0.2">
      <c r="A109" s="35">
        <f t="shared" si="2"/>
        <v>44008</v>
      </c>
      <c r="B109" s="36">
        <f>SUMIFS(СВЦЭМ!$D$33:$D$776,СВЦЭМ!$A$33:$A$776,$A109,СВЦЭМ!$B$33:$B$776,B$83)+'СЕТ СН'!$G$14+СВЦЭМ!$D$10+'СЕТ СН'!$G$6-'СЕТ СН'!$G$26</f>
        <v>1173.32257493</v>
      </c>
      <c r="C109" s="36">
        <f>SUMIFS(СВЦЭМ!$D$33:$D$776,СВЦЭМ!$A$33:$A$776,$A109,СВЦЭМ!$B$33:$B$776,C$83)+'СЕТ СН'!$G$14+СВЦЭМ!$D$10+'СЕТ СН'!$G$6-'СЕТ СН'!$G$26</f>
        <v>1206.1933553400002</v>
      </c>
      <c r="D109" s="36">
        <f>SUMIFS(СВЦЭМ!$D$33:$D$776,СВЦЭМ!$A$33:$A$776,$A109,СВЦЭМ!$B$33:$B$776,D$83)+'СЕТ СН'!$G$14+СВЦЭМ!$D$10+'СЕТ СН'!$G$6-'СЕТ СН'!$G$26</f>
        <v>1213.80319261</v>
      </c>
      <c r="E109" s="36">
        <f>SUMIFS(СВЦЭМ!$D$33:$D$776,СВЦЭМ!$A$33:$A$776,$A109,СВЦЭМ!$B$33:$B$776,E$83)+'СЕТ СН'!$G$14+СВЦЭМ!$D$10+'СЕТ СН'!$G$6-'СЕТ СН'!$G$26</f>
        <v>1220.0047367699999</v>
      </c>
      <c r="F109" s="36">
        <f>SUMIFS(СВЦЭМ!$D$33:$D$776,СВЦЭМ!$A$33:$A$776,$A109,СВЦЭМ!$B$33:$B$776,F$83)+'СЕТ СН'!$G$14+СВЦЭМ!$D$10+'СЕТ СН'!$G$6-'СЕТ СН'!$G$26</f>
        <v>1225.4574157099999</v>
      </c>
      <c r="G109" s="36">
        <f>SUMIFS(СВЦЭМ!$D$33:$D$776,СВЦЭМ!$A$33:$A$776,$A109,СВЦЭМ!$B$33:$B$776,G$83)+'СЕТ СН'!$G$14+СВЦЭМ!$D$10+'СЕТ СН'!$G$6-'СЕТ СН'!$G$26</f>
        <v>1222.0733913499998</v>
      </c>
      <c r="H109" s="36">
        <f>SUMIFS(СВЦЭМ!$D$33:$D$776,СВЦЭМ!$A$33:$A$776,$A109,СВЦЭМ!$B$33:$B$776,H$83)+'СЕТ СН'!$G$14+СВЦЭМ!$D$10+'СЕТ СН'!$G$6-'СЕТ СН'!$G$26</f>
        <v>1226.9608817799999</v>
      </c>
      <c r="I109" s="36">
        <f>SUMIFS(СВЦЭМ!$D$33:$D$776,СВЦЭМ!$A$33:$A$776,$A109,СВЦЭМ!$B$33:$B$776,I$83)+'СЕТ СН'!$G$14+СВЦЭМ!$D$10+'СЕТ СН'!$G$6-'СЕТ СН'!$G$26</f>
        <v>1163.62785334</v>
      </c>
      <c r="J109" s="36">
        <f>SUMIFS(СВЦЭМ!$D$33:$D$776,СВЦЭМ!$A$33:$A$776,$A109,СВЦЭМ!$B$33:$B$776,J$83)+'СЕТ СН'!$G$14+СВЦЭМ!$D$10+'СЕТ СН'!$G$6-'СЕТ СН'!$G$26</f>
        <v>1144.8092883100001</v>
      </c>
      <c r="K109" s="36">
        <f>SUMIFS(СВЦЭМ!$D$33:$D$776,СВЦЭМ!$A$33:$A$776,$A109,СВЦЭМ!$B$33:$B$776,K$83)+'СЕТ СН'!$G$14+СВЦЭМ!$D$10+'СЕТ СН'!$G$6-'СЕТ СН'!$G$26</f>
        <v>1043.12202045</v>
      </c>
      <c r="L109" s="36">
        <f>SUMIFS(СВЦЭМ!$D$33:$D$776,СВЦЭМ!$A$33:$A$776,$A109,СВЦЭМ!$B$33:$B$776,L$83)+'СЕТ СН'!$G$14+СВЦЭМ!$D$10+'СЕТ СН'!$G$6-'СЕТ СН'!$G$26</f>
        <v>966.67607343999998</v>
      </c>
      <c r="M109" s="36">
        <f>SUMIFS(СВЦЭМ!$D$33:$D$776,СВЦЭМ!$A$33:$A$776,$A109,СВЦЭМ!$B$33:$B$776,M$83)+'СЕТ СН'!$G$14+СВЦЭМ!$D$10+'СЕТ СН'!$G$6-'СЕТ СН'!$G$26</f>
        <v>962.92619447000004</v>
      </c>
      <c r="N109" s="36">
        <f>SUMIFS(СВЦЭМ!$D$33:$D$776,СВЦЭМ!$A$33:$A$776,$A109,СВЦЭМ!$B$33:$B$776,N$83)+'СЕТ СН'!$G$14+СВЦЭМ!$D$10+'СЕТ СН'!$G$6-'СЕТ СН'!$G$26</f>
        <v>955.86185472</v>
      </c>
      <c r="O109" s="36">
        <f>SUMIFS(СВЦЭМ!$D$33:$D$776,СВЦЭМ!$A$33:$A$776,$A109,СВЦЭМ!$B$33:$B$776,O$83)+'СЕТ СН'!$G$14+СВЦЭМ!$D$10+'СЕТ СН'!$G$6-'СЕТ СН'!$G$26</f>
        <v>958.00575801000002</v>
      </c>
      <c r="P109" s="36">
        <f>SUMIFS(СВЦЭМ!$D$33:$D$776,СВЦЭМ!$A$33:$A$776,$A109,СВЦЭМ!$B$33:$B$776,P$83)+'СЕТ СН'!$G$14+СВЦЭМ!$D$10+'СЕТ СН'!$G$6-'СЕТ СН'!$G$26</f>
        <v>986.92180034</v>
      </c>
      <c r="Q109" s="36">
        <f>SUMIFS(СВЦЭМ!$D$33:$D$776,СВЦЭМ!$A$33:$A$776,$A109,СВЦЭМ!$B$33:$B$776,Q$83)+'СЕТ СН'!$G$14+СВЦЭМ!$D$10+'СЕТ СН'!$G$6-'СЕТ СН'!$G$26</f>
        <v>994.01211593000005</v>
      </c>
      <c r="R109" s="36">
        <f>SUMIFS(СВЦЭМ!$D$33:$D$776,СВЦЭМ!$A$33:$A$776,$A109,СВЦЭМ!$B$33:$B$776,R$83)+'СЕТ СН'!$G$14+СВЦЭМ!$D$10+'СЕТ СН'!$G$6-'СЕТ СН'!$G$26</f>
        <v>970.31011156</v>
      </c>
      <c r="S109" s="36">
        <f>SUMIFS(СВЦЭМ!$D$33:$D$776,СВЦЭМ!$A$33:$A$776,$A109,СВЦЭМ!$B$33:$B$776,S$83)+'СЕТ СН'!$G$14+СВЦЭМ!$D$10+'СЕТ СН'!$G$6-'СЕТ СН'!$G$26</f>
        <v>973.46324859000003</v>
      </c>
      <c r="T109" s="36">
        <f>SUMIFS(СВЦЭМ!$D$33:$D$776,СВЦЭМ!$A$33:$A$776,$A109,СВЦЭМ!$B$33:$B$776,T$83)+'СЕТ СН'!$G$14+СВЦЭМ!$D$10+'СЕТ СН'!$G$6-'СЕТ СН'!$G$26</f>
        <v>999.25515086999997</v>
      </c>
      <c r="U109" s="36">
        <f>SUMIFS(СВЦЭМ!$D$33:$D$776,СВЦЭМ!$A$33:$A$776,$A109,СВЦЭМ!$B$33:$B$776,U$83)+'СЕТ СН'!$G$14+СВЦЭМ!$D$10+'СЕТ СН'!$G$6-'СЕТ СН'!$G$26</f>
        <v>999.52373205000004</v>
      </c>
      <c r="V109" s="36">
        <f>SUMIFS(СВЦЭМ!$D$33:$D$776,СВЦЭМ!$A$33:$A$776,$A109,СВЦЭМ!$B$33:$B$776,V$83)+'СЕТ СН'!$G$14+СВЦЭМ!$D$10+'СЕТ СН'!$G$6-'СЕТ СН'!$G$26</f>
        <v>965.85458203999997</v>
      </c>
      <c r="W109" s="36">
        <f>SUMIFS(СВЦЭМ!$D$33:$D$776,СВЦЭМ!$A$33:$A$776,$A109,СВЦЭМ!$B$33:$B$776,W$83)+'СЕТ СН'!$G$14+СВЦЭМ!$D$10+'СЕТ СН'!$G$6-'СЕТ СН'!$G$26</f>
        <v>937.44583523999995</v>
      </c>
      <c r="X109" s="36">
        <f>SUMIFS(СВЦЭМ!$D$33:$D$776,СВЦЭМ!$A$33:$A$776,$A109,СВЦЭМ!$B$33:$B$776,X$83)+'СЕТ СН'!$G$14+СВЦЭМ!$D$10+'СЕТ СН'!$G$6-'СЕТ СН'!$G$26</f>
        <v>981.30499255999996</v>
      </c>
      <c r="Y109" s="36">
        <f>SUMIFS(СВЦЭМ!$D$33:$D$776,СВЦЭМ!$A$33:$A$776,$A109,СВЦЭМ!$B$33:$B$776,Y$83)+'СЕТ СН'!$G$14+СВЦЭМ!$D$10+'СЕТ СН'!$G$6-'СЕТ СН'!$G$26</f>
        <v>1069.8528750400001</v>
      </c>
    </row>
    <row r="110" spans="1:25" ht="15.75" x14ac:dyDescent="0.2">
      <c r="A110" s="35">
        <f t="shared" si="2"/>
        <v>44009</v>
      </c>
      <c r="B110" s="36">
        <f>SUMIFS(СВЦЭМ!$D$33:$D$776,СВЦЭМ!$A$33:$A$776,$A110,СВЦЭМ!$B$33:$B$776,B$83)+'СЕТ СН'!$G$14+СВЦЭМ!$D$10+'СЕТ СН'!$G$6-'СЕТ СН'!$G$26</f>
        <v>1150.6033594600001</v>
      </c>
      <c r="C110" s="36">
        <f>SUMIFS(СВЦЭМ!$D$33:$D$776,СВЦЭМ!$A$33:$A$776,$A110,СВЦЭМ!$B$33:$B$776,C$83)+'СЕТ СН'!$G$14+СВЦЭМ!$D$10+'СЕТ СН'!$G$6-'СЕТ СН'!$G$26</f>
        <v>1140.1343203500001</v>
      </c>
      <c r="D110" s="36">
        <f>SUMIFS(СВЦЭМ!$D$33:$D$776,СВЦЭМ!$A$33:$A$776,$A110,СВЦЭМ!$B$33:$B$776,D$83)+'СЕТ СН'!$G$14+СВЦЭМ!$D$10+'СЕТ СН'!$G$6-'СЕТ СН'!$G$26</f>
        <v>1136.6514454000001</v>
      </c>
      <c r="E110" s="36">
        <f>SUMIFS(СВЦЭМ!$D$33:$D$776,СВЦЭМ!$A$33:$A$776,$A110,СВЦЭМ!$B$33:$B$776,E$83)+'СЕТ СН'!$G$14+СВЦЭМ!$D$10+'СЕТ СН'!$G$6-'СЕТ СН'!$G$26</f>
        <v>1137.6098003900001</v>
      </c>
      <c r="F110" s="36">
        <f>SUMIFS(СВЦЭМ!$D$33:$D$776,СВЦЭМ!$A$33:$A$776,$A110,СВЦЭМ!$B$33:$B$776,F$83)+'СЕТ СН'!$G$14+СВЦЭМ!$D$10+'СЕТ СН'!$G$6-'СЕТ СН'!$G$26</f>
        <v>1132.6051203500001</v>
      </c>
      <c r="G110" s="36">
        <f>SUMIFS(СВЦЭМ!$D$33:$D$776,СВЦЭМ!$A$33:$A$776,$A110,СВЦЭМ!$B$33:$B$776,G$83)+'СЕТ СН'!$G$14+СВЦЭМ!$D$10+'СЕТ СН'!$G$6-'СЕТ СН'!$G$26</f>
        <v>1130.5116082900001</v>
      </c>
      <c r="H110" s="36">
        <f>SUMIFS(СВЦЭМ!$D$33:$D$776,СВЦЭМ!$A$33:$A$776,$A110,СВЦЭМ!$B$33:$B$776,H$83)+'СЕТ СН'!$G$14+СВЦЭМ!$D$10+'СЕТ СН'!$G$6-'СЕТ СН'!$G$26</f>
        <v>1130.7985653800001</v>
      </c>
      <c r="I110" s="36">
        <f>SUMIFS(СВЦЭМ!$D$33:$D$776,СВЦЭМ!$A$33:$A$776,$A110,СВЦЭМ!$B$33:$B$776,I$83)+'СЕТ СН'!$G$14+СВЦЭМ!$D$10+'СЕТ СН'!$G$6-'СЕТ СН'!$G$26</f>
        <v>1127.28876915</v>
      </c>
      <c r="J110" s="36">
        <f>SUMIFS(СВЦЭМ!$D$33:$D$776,СВЦЭМ!$A$33:$A$776,$A110,СВЦЭМ!$B$33:$B$776,J$83)+'СЕТ СН'!$G$14+СВЦЭМ!$D$10+'СЕТ СН'!$G$6-'СЕТ СН'!$G$26</f>
        <v>1123.12207094</v>
      </c>
      <c r="K110" s="36">
        <f>SUMIFS(СВЦЭМ!$D$33:$D$776,СВЦЭМ!$A$33:$A$776,$A110,СВЦЭМ!$B$33:$B$776,K$83)+'СЕТ СН'!$G$14+СВЦЭМ!$D$10+'СЕТ СН'!$G$6-'СЕТ СН'!$G$26</f>
        <v>1016.71452431</v>
      </c>
      <c r="L110" s="36">
        <f>SUMIFS(СВЦЭМ!$D$33:$D$776,СВЦЭМ!$A$33:$A$776,$A110,СВЦЭМ!$B$33:$B$776,L$83)+'СЕТ СН'!$G$14+СВЦЭМ!$D$10+'СЕТ СН'!$G$6-'СЕТ СН'!$G$26</f>
        <v>934.82914777999997</v>
      </c>
      <c r="M110" s="36">
        <f>SUMIFS(СВЦЭМ!$D$33:$D$776,СВЦЭМ!$A$33:$A$776,$A110,СВЦЭМ!$B$33:$B$776,M$83)+'СЕТ СН'!$G$14+СВЦЭМ!$D$10+'СЕТ СН'!$G$6-'СЕТ СН'!$G$26</f>
        <v>923.80708322999999</v>
      </c>
      <c r="N110" s="36">
        <f>SUMIFS(СВЦЭМ!$D$33:$D$776,СВЦЭМ!$A$33:$A$776,$A110,СВЦЭМ!$B$33:$B$776,N$83)+'СЕТ СН'!$G$14+СВЦЭМ!$D$10+'СЕТ СН'!$G$6-'СЕТ СН'!$G$26</f>
        <v>933.16458669999997</v>
      </c>
      <c r="O110" s="36">
        <f>SUMIFS(СВЦЭМ!$D$33:$D$776,СВЦЭМ!$A$33:$A$776,$A110,СВЦЭМ!$B$33:$B$776,O$83)+'СЕТ СН'!$G$14+СВЦЭМ!$D$10+'СЕТ СН'!$G$6-'СЕТ СН'!$G$26</f>
        <v>941.30256464000001</v>
      </c>
      <c r="P110" s="36">
        <f>SUMIFS(СВЦЭМ!$D$33:$D$776,СВЦЭМ!$A$33:$A$776,$A110,СВЦЭМ!$B$33:$B$776,P$83)+'СЕТ СН'!$G$14+СВЦЭМ!$D$10+'СЕТ СН'!$G$6-'СЕТ СН'!$G$26</f>
        <v>950.62275970999997</v>
      </c>
      <c r="Q110" s="36">
        <f>SUMIFS(СВЦЭМ!$D$33:$D$776,СВЦЭМ!$A$33:$A$776,$A110,СВЦЭМ!$B$33:$B$776,Q$83)+'СЕТ СН'!$G$14+СВЦЭМ!$D$10+'СЕТ СН'!$G$6-'СЕТ СН'!$G$26</f>
        <v>959.75123486999996</v>
      </c>
      <c r="R110" s="36">
        <f>SUMIFS(СВЦЭМ!$D$33:$D$776,СВЦЭМ!$A$33:$A$776,$A110,СВЦЭМ!$B$33:$B$776,R$83)+'СЕТ СН'!$G$14+СВЦЭМ!$D$10+'СЕТ СН'!$G$6-'СЕТ СН'!$G$26</f>
        <v>935.17112183999996</v>
      </c>
      <c r="S110" s="36">
        <f>SUMIFS(СВЦЭМ!$D$33:$D$776,СВЦЭМ!$A$33:$A$776,$A110,СВЦЭМ!$B$33:$B$776,S$83)+'СЕТ СН'!$G$14+СВЦЭМ!$D$10+'СЕТ СН'!$G$6-'СЕТ СН'!$G$26</f>
        <v>943.98316482999996</v>
      </c>
      <c r="T110" s="36">
        <f>SUMIFS(СВЦЭМ!$D$33:$D$776,СВЦЭМ!$A$33:$A$776,$A110,СВЦЭМ!$B$33:$B$776,T$83)+'СЕТ СН'!$G$14+СВЦЭМ!$D$10+'СЕТ СН'!$G$6-'СЕТ СН'!$G$26</f>
        <v>964.86465468000006</v>
      </c>
      <c r="U110" s="36">
        <f>SUMIFS(СВЦЭМ!$D$33:$D$776,СВЦЭМ!$A$33:$A$776,$A110,СВЦЭМ!$B$33:$B$776,U$83)+'СЕТ СН'!$G$14+СВЦЭМ!$D$10+'СЕТ СН'!$G$6-'СЕТ СН'!$G$26</f>
        <v>951.63254945999995</v>
      </c>
      <c r="V110" s="36">
        <f>SUMIFS(СВЦЭМ!$D$33:$D$776,СВЦЭМ!$A$33:$A$776,$A110,СВЦЭМ!$B$33:$B$776,V$83)+'СЕТ СН'!$G$14+СВЦЭМ!$D$10+'СЕТ СН'!$G$6-'СЕТ СН'!$G$26</f>
        <v>937.66686785000002</v>
      </c>
      <c r="W110" s="36">
        <f>SUMIFS(СВЦЭМ!$D$33:$D$776,СВЦЭМ!$A$33:$A$776,$A110,СВЦЭМ!$B$33:$B$776,W$83)+'СЕТ СН'!$G$14+СВЦЭМ!$D$10+'СЕТ СН'!$G$6-'СЕТ СН'!$G$26</f>
        <v>904.47004950999997</v>
      </c>
      <c r="X110" s="36">
        <f>SUMIFS(СВЦЭМ!$D$33:$D$776,СВЦЭМ!$A$33:$A$776,$A110,СВЦЭМ!$B$33:$B$776,X$83)+'СЕТ СН'!$G$14+СВЦЭМ!$D$10+'СЕТ СН'!$G$6-'СЕТ СН'!$G$26</f>
        <v>933.66048873</v>
      </c>
      <c r="Y110" s="36">
        <f>SUMIFS(СВЦЭМ!$D$33:$D$776,СВЦЭМ!$A$33:$A$776,$A110,СВЦЭМ!$B$33:$B$776,Y$83)+'СЕТ СН'!$G$14+СВЦЭМ!$D$10+'СЕТ СН'!$G$6-'СЕТ СН'!$G$26</f>
        <v>1037.10668824</v>
      </c>
    </row>
    <row r="111" spans="1:25" ht="15.75" x14ac:dyDescent="0.2">
      <c r="A111" s="35">
        <f t="shared" si="2"/>
        <v>44010</v>
      </c>
      <c r="B111" s="36">
        <f>SUMIFS(СВЦЭМ!$D$33:$D$776,СВЦЭМ!$A$33:$A$776,$A111,СВЦЭМ!$B$33:$B$776,B$83)+'СЕТ СН'!$G$14+СВЦЭМ!$D$10+'СЕТ СН'!$G$6-'СЕТ СН'!$G$26</f>
        <v>1119.53231671</v>
      </c>
      <c r="C111" s="36">
        <f>SUMIFS(СВЦЭМ!$D$33:$D$776,СВЦЭМ!$A$33:$A$776,$A111,СВЦЭМ!$B$33:$B$776,C$83)+'СЕТ СН'!$G$14+СВЦЭМ!$D$10+'СЕТ СН'!$G$6-'СЕТ СН'!$G$26</f>
        <v>1103.1127228600001</v>
      </c>
      <c r="D111" s="36">
        <f>SUMIFS(СВЦЭМ!$D$33:$D$776,СВЦЭМ!$A$33:$A$776,$A111,СВЦЭМ!$B$33:$B$776,D$83)+'СЕТ СН'!$G$14+СВЦЭМ!$D$10+'СЕТ СН'!$G$6-'СЕТ СН'!$G$26</f>
        <v>1082.8729698</v>
      </c>
      <c r="E111" s="36">
        <f>SUMIFS(СВЦЭМ!$D$33:$D$776,СВЦЭМ!$A$33:$A$776,$A111,СВЦЭМ!$B$33:$B$776,E$83)+'СЕТ СН'!$G$14+СВЦЭМ!$D$10+'СЕТ СН'!$G$6-'СЕТ СН'!$G$26</f>
        <v>1083.8092973100001</v>
      </c>
      <c r="F111" s="36">
        <f>SUMIFS(СВЦЭМ!$D$33:$D$776,СВЦЭМ!$A$33:$A$776,$A111,СВЦЭМ!$B$33:$B$776,F$83)+'СЕТ СН'!$G$14+СВЦЭМ!$D$10+'СЕТ СН'!$G$6-'СЕТ СН'!$G$26</f>
        <v>1082.06559877</v>
      </c>
      <c r="G111" s="36">
        <f>SUMIFS(СВЦЭМ!$D$33:$D$776,СВЦЭМ!$A$33:$A$776,$A111,СВЦЭМ!$B$33:$B$776,G$83)+'СЕТ СН'!$G$14+СВЦЭМ!$D$10+'СЕТ СН'!$G$6-'СЕТ СН'!$G$26</f>
        <v>1090.7533176900001</v>
      </c>
      <c r="H111" s="36">
        <f>SUMIFS(СВЦЭМ!$D$33:$D$776,СВЦЭМ!$A$33:$A$776,$A111,СВЦЭМ!$B$33:$B$776,H$83)+'СЕТ СН'!$G$14+СВЦЭМ!$D$10+'СЕТ СН'!$G$6-'СЕТ СН'!$G$26</f>
        <v>1091.6288942800002</v>
      </c>
      <c r="I111" s="36">
        <f>SUMIFS(СВЦЭМ!$D$33:$D$776,СВЦЭМ!$A$33:$A$776,$A111,СВЦЭМ!$B$33:$B$776,I$83)+'СЕТ СН'!$G$14+СВЦЭМ!$D$10+'СЕТ СН'!$G$6-'СЕТ СН'!$G$26</f>
        <v>1104.65921607</v>
      </c>
      <c r="J111" s="36">
        <f>SUMIFS(СВЦЭМ!$D$33:$D$776,СВЦЭМ!$A$33:$A$776,$A111,СВЦЭМ!$B$33:$B$776,J$83)+'СЕТ СН'!$G$14+СВЦЭМ!$D$10+'СЕТ СН'!$G$6-'СЕТ СН'!$G$26</f>
        <v>1100.6097095100001</v>
      </c>
      <c r="K111" s="36">
        <f>SUMIFS(СВЦЭМ!$D$33:$D$776,СВЦЭМ!$A$33:$A$776,$A111,СВЦЭМ!$B$33:$B$776,K$83)+'СЕТ СН'!$G$14+СВЦЭМ!$D$10+'СЕТ СН'!$G$6-'СЕТ СН'!$G$26</f>
        <v>1024.73810824</v>
      </c>
      <c r="L111" s="36">
        <f>SUMIFS(СВЦЭМ!$D$33:$D$776,СВЦЭМ!$A$33:$A$776,$A111,СВЦЭМ!$B$33:$B$776,L$83)+'СЕТ СН'!$G$14+СВЦЭМ!$D$10+'СЕТ СН'!$G$6-'СЕТ СН'!$G$26</f>
        <v>940.87038983000002</v>
      </c>
      <c r="M111" s="36">
        <f>SUMIFS(СВЦЭМ!$D$33:$D$776,СВЦЭМ!$A$33:$A$776,$A111,СВЦЭМ!$B$33:$B$776,M$83)+'СЕТ СН'!$G$14+СВЦЭМ!$D$10+'СЕТ СН'!$G$6-'СЕТ СН'!$G$26</f>
        <v>910.16172545999996</v>
      </c>
      <c r="N111" s="36">
        <f>SUMIFS(СВЦЭМ!$D$33:$D$776,СВЦЭМ!$A$33:$A$776,$A111,СВЦЭМ!$B$33:$B$776,N$83)+'СЕТ СН'!$G$14+СВЦЭМ!$D$10+'СЕТ СН'!$G$6-'СЕТ СН'!$G$26</f>
        <v>924.98231215999999</v>
      </c>
      <c r="O111" s="36">
        <f>SUMIFS(СВЦЭМ!$D$33:$D$776,СВЦЭМ!$A$33:$A$776,$A111,СВЦЭМ!$B$33:$B$776,O$83)+'СЕТ СН'!$G$14+СВЦЭМ!$D$10+'СЕТ СН'!$G$6-'СЕТ СН'!$G$26</f>
        <v>945.23928437999996</v>
      </c>
      <c r="P111" s="36">
        <f>SUMIFS(СВЦЭМ!$D$33:$D$776,СВЦЭМ!$A$33:$A$776,$A111,СВЦЭМ!$B$33:$B$776,P$83)+'СЕТ СН'!$G$14+СВЦЭМ!$D$10+'СЕТ СН'!$G$6-'СЕТ СН'!$G$26</f>
        <v>929.75470486999996</v>
      </c>
      <c r="Q111" s="36">
        <f>SUMIFS(СВЦЭМ!$D$33:$D$776,СВЦЭМ!$A$33:$A$776,$A111,СВЦЭМ!$B$33:$B$776,Q$83)+'СЕТ СН'!$G$14+СВЦЭМ!$D$10+'СЕТ СН'!$G$6-'СЕТ СН'!$G$26</f>
        <v>934.46753549000005</v>
      </c>
      <c r="R111" s="36">
        <f>SUMIFS(СВЦЭМ!$D$33:$D$776,СВЦЭМ!$A$33:$A$776,$A111,СВЦЭМ!$B$33:$B$776,R$83)+'СЕТ СН'!$G$14+СВЦЭМ!$D$10+'СЕТ СН'!$G$6-'СЕТ СН'!$G$26</f>
        <v>951.27759864999996</v>
      </c>
      <c r="S111" s="36">
        <f>SUMIFS(СВЦЭМ!$D$33:$D$776,СВЦЭМ!$A$33:$A$776,$A111,СВЦЭМ!$B$33:$B$776,S$83)+'СЕТ СН'!$G$14+СВЦЭМ!$D$10+'СЕТ СН'!$G$6-'СЕТ СН'!$G$26</f>
        <v>954.76558254999998</v>
      </c>
      <c r="T111" s="36">
        <f>SUMIFS(СВЦЭМ!$D$33:$D$776,СВЦЭМ!$A$33:$A$776,$A111,СВЦЭМ!$B$33:$B$776,T$83)+'СЕТ СН'!$G$14+СВЦЭМ!$D$10+'СЕТ СН'!$G$6-'СЕТ СН'!$G$26</f>
        <v>947.75607072000003</v>
      </c>
      <c r="U111" s="36">
        <f>SUMIFS(СВЦЭМ!$D$33:$D$776,СВЦЭМ!$A$33:$A$776,$A111,СВЦЭМ!$B$33:$B$776,U$83)+'СЕТ СН'!$G$14+СВЦЭМ!$D$10+'СЕТ СН'!$G$6-'СЕТ СН'!$G$26</f>
        <v>934.27692559000002</v>
      </c>
      <c r="V111" s="36">
        <f>SUMIFS(СВЦЭМ!$D$33:$D$776,СВЦЭМ!$A$33:$A$776,$A111,СВЦЭМ!$B$33:$B$776,V$83)+'СЕТ СН'!$G$14+СВЦЭМ!$D$10+'СЕТ СН'!$G$6-'СЕТ СН'!$G$26</f>
        <v>933.55890594000005</v>
      </c>
      <c r="W111" s="36">
        <f>SUMIFS(СВЦЭМ!$D$33:$D$776,СВЦЭМ!$A$33:$A$776,$A111,СВЦЭМ!$B$33:$B$776,W$83)+'СЕТ СН'!$G$14+СВЦЭМ!$D$10+'СЕТ СН'!$G$6-'СЕТ СН'!$G$26</f>
        <v>912.99526271000002</v>
      </c>
      <c r="X111" s="36">
        <f>SUMIFS(СВЦЭМ!$D$33:$D$776,СВЦЭМ!$A$33:$A$776,$A111,СВЦЭМ!$B$33:$B$776,X$83)+'СЕТ СН'!$G$14+СВЦЭМ!$D$10+'СЕТ СН'!$G$6-'СЕТ СН'!$G$26</f>
        <v>950.09558233999996</v>
      </c>
      <c r="Y111" s="36">
        <f>SUMIFS(СВЦЭМ!$D$33:$D$776,СВЦЭМ!$A$33:$A$776,$A111,СВЦЭМ!$B$33:$B$776,Y$83)+'СЕТ СН'!$G$14+СВЦЭМ!$D$10+'СЕТ СН'!$G$6-'СЕТ СН'!$G$26</f>
        <v>1027.7002986800001</v>
      </c>
    </row>
    <row r="112" spans="1:25" ht="15.75" x14ac:dyDescent="0.2">
      <c r="A112" s="35">
        <f t="shared" si="2"/>
        <v>44011</v>
      </c>
      <c r="B112" s="36">
        <f>SUMIFS(СВЦЭМ!$D$33:$D$776,СВЦЭМ!$A$33:$A$776,$A112,СВЦЭМ!$B$33:$B$776,B$83)+'СЕТ СН'!$G$14+СВЦЭМ!$D$10+'СЕТ СН'!$G$6-'СЕТ СН'!$G$26</f>
        <v>1203.8729009800002</v>
      </c>
      <c r="C112" s="36">
        <f>SUMIFS(СВЦЭМ!$D$33:$D$776,СВЦЭМ!$A$33:$A$776,$A112,СВЦЭМ!$B$33:$B$776,C$83)+'СЕТ СН'!$G$14+СВЦЭМ!$D$10+'СЕТ СН'!$G$6-'СЕТ СН'!$G$26</f>
        <v>1198.62489112</v>
      </c>
      <c r="D112" s="36">
        <f>SUMIFS(СВЦЭМ!$D$33:$D$776,СВЦЭМ!$A$33:$A$776,$A112,СВЦЭМ!$B$33:$B$776,D$83)+'СЕТ СН'!$G$14+СВЦЭМ!$D$10+'СЕТ СН'!$G$6-'СЕТ СН'!$G$26</f>
        <v>1181.79787788</v>
      </c>
      <c r="E112" s="36">
        <f>SUMIFS(СВЦЭМ!$D$33:$D$776,СВЦЭМ!$A$33:$A$776,$A112,СВЦЭМ!$B$33:$B$776,E$83)+'СЕТ СН'!$G$14+СВЦЭМ!$D$10+'СЕТ СН'!$G$6-'СЕТ СН'!$G$26</f>
        <v>1175.3846363800001</v>
      </c>
      <c r="F112" s="36">
        <f>SUMIFS(СВЦЭМ!$D$33:$D$776,СВЦЭМ!$A$33:$A$776,$A112,СВЦЭМ!$B$33:$B$776,F$83)+'СЕТ СН'!$G$14+СВЦЭМ!$D$10+'СЕТ СН'!$G$6-'СЕТ СН'!$G$26</f>
        <v>1161.3736853</v>
      </c>
      <c r="G112" s="36">
        <f>SUMIFS(СВЦЭМ!$D$33:$D$776,СВЦЭМ!$A$33:$A$776,$A112,СВЦЭМ!$B$33:$B$776,G$83)+'СЕТ СН'!$G$14+СВЦЭМ!$D$10+'СЕТ СН'!$G$6-'СЕТ СН'!$G$26</f>
        <v>1172.8678382600001</v>
      </c>
      <c r="H112" s="36">
        <f>SUMIFS(СВЦЭМ!$D$33:$D$776,СВЦЭМ!$A$33:$A$776,$A112,СВЦЭМ!$B$33:$B$776,H$83)+'СЕТ СН'!$G$14+СВЦЭМ!$D$10+'СЕТ СН'!$G$6-'СЕТ СН'!$G$26</f>
        <v>1195.86029641</v>
      </c>
      <c r="I112" s="36">
        <f>SUMIFS(СВЦЭМ!$D$33:$D$776,СВЦЭМ!$A$33:$A$776,$A112,СВЦЭМ!$B$33:$B$776,I$83)+'СЕТ СН'!$G$14+СВЦЭМ!$D$10+'СЕТ СН'!$G$6-'СЕТ СН'!$G$26</f>
        <v>1215.70460744</v>
      </c>
      <c r="J112" s="36">
        <f>SUMIFS(СВЦЭМ!$D$33:$D$776,СВЦЭМ!$A$33:$A$776,$A112,СВЦЭМ!$B$33:$B$776,J$83)+'СЕТ СН'!$G$14+СВЦЭМ!$D$10+'СЕТ СН'!$G$6-'СЕТ СН'!$G$26</f>
        <v>1157.9214508800001</v>
      </c>
      <c r="K112" s="36">
        <f>SUMIFS(СВЦЭМ!$D$33:$D$776,СВЦЭМ!$A$33:$A$776,$A112,СВЦЭМ!$B$33:$B$776,K$83)+'СЕТ СН'!$G$14+СВЦЭМ!$D$10+'СЕТ СН'!$G$6-'СЕТ СН'!$G$26</f>
        <v>1014.94330975</v>
      </c>
      <c r="L112" s="36">
        <f>SUMIFS(СВЦЭМ!$D$33:$D$776,СВЦЭМ!$A$33:$A$776,$A112,СВЦЭМ!$B$33:$B$776,L$83)+'СЕТ СН'!$G$14+СВЦЭМ!$D$10+'СЕТ СН'!$G$6-'СЕТ СН'!$G$26</f>
        <v>896.23157105999996</v>
      </c>
      <c r="M112" s="36">
        <f>SUMIFS(СВЦЭМ!$D$33:$D$776,СВЦЭМ!$A$33:$A$776,$A112,СВЦЭМ!$B$33:$B$776,M$83)+'СЕТ СН'!$G$14+СВЦЭМ!$D$10+'СЕТ СН'!$G$6-'СЕТ СН'!$G$26</f>
        <v>880.07526442999995</v>
      </c>
      <c r="N112" s="36">
        <f>SUMIFS(СВЦЭМ!$D$33:$D$776,СВЦЭМ!$A$33:$A$776,$A112,СВЦЭМ!$B$33:$B$776,N$83)+'СЕТ СН'!$G$14+СВЦЭМ!$D$10+'СЕТ СН'!$G$6-'СЕТ СН'!$G$26</f>
        <v>906.05138350000004</v>
      </c>
      <c r="O112" s="36">
        <f>SUMIFS(СВЦЭМ!$D$33:$D$776,СВЦЭМ!$A$33:$A$776,$A112,СВЦЭМ!$B$33:$B$776,O$83)+'СЕТ СН'!$G$14+СВЦЭМ!$D$10+'СЕТ СН'!$G$6-'СЕТ СН'!$G$26</f>
        <v>925.98377919999996</v>
      </c>
      <c r="P112" s="36">
        <f>SUMIFS(СВЦЭМ!$D$33:$D$776,СВЦЭМ!$A$33:$A$776,$A112,СВЦЭМ!$B$33:$B$776,P$83)+'СЕТ СН'!$G$14+СВЦЭМ!$D$10+'СЕТ СН'!$G$6-'СЕТ СН'!$G$26</f>
        <v>914.40649904999998</v>
      </c>
      <c r="Q112" s="36">
        <f>SUMIFS(СВЦЭМ!$D$33:$D$776,СВЦЭМ!$A$33:$A$776,$A112,СВЦЭМ!$B$33:$B$776,Q$83)+'СЕТ СН'!$G$14+СВЦЭМ!$D$10+'СЕТ СН'!$G$6-'СЕТ СН'!$G$26</f>
        <v>916.24932764000005</v>
      </c>
      <c r="R112" s="36">
        <f>SUMIFS(СВЦЭМ!$D$33:$D$776,СВЦЭМ!$A$33:$A$776,$A112,СВЦЭМ!$B$33:$B$776,R$83)+'СЕТ СН'!$G$14+СВЦЭМ!$D$10+'СЕТ СН'!$G$6-'СЕТ СН'!$G$26</f>
        <v>938.41819095000005</v>
      </c>
      <c r="S112" s="36">
        <f>SUMIFS(СВЦЭМ!$D$33:$D$776,СВЦЭМ!$A$33:$A$776,$A112,СВЦЭМ!$B$33:$B$776,S$83)+'СЕТ СН'!$G$14+СВЦЭМ!$D$10+'СЕТ СН'!$G$6-'СЕТ СН'!$G$26</f>
        <v>937.16315856999995</v>
      </c>
      <c r="T112" s="36">
        <f>SUMIFS(СВЦЭМ!$D$33:$D$776,СВЦЭМ!$A$33:$A$776,$A112,СВЦЭМ!$B$33:$B$776,T$83)+'СЕТ СН'!$G$14+СВЦЭМ!$D$10+'СЕТ СН'!$G$6-'СЕТ СН'!$G$26</f>
        <v>948.28448620999995</v>
      </c>
      <c r="U112" s="36">
        <f>SUMIFS(СВЦЭМ!$D$33:$D$776,СВЦЭМ!$A$33:$A$776,$A112,СВЦЭМ!$B$33:$B$776,U$83)+'СЕТ СН'!$G$14+СВЦЭМ!$D$10+'СЕТ СН'!$G$6-'СЕТ СН'!$G$26</f>
        <v>974.91856751</v>
      </c>
      <c r="V112" s="36">
        <f>SUMIFS(СВЦЭМ!$D$33:$D$776,СВЦЭМ!$A$33:$A$776,$A112,СВЦЭМ!$B$33:$B$776,V$83)+'СЕТ СН'!$G$14+СВЦЭМ!$D$10+'СЕТ СН'!$G$6-'СЕТ СН'!$G$26</f>
        <v>980.75997626000003</v>
      </c>
      <c r="W112" s="36">
        <f>SUMIFS(СВЦЭМ!$D$33:$D$776,СВЦЭМ!$A$33:$A$776,$A112,СВЦЭМ!$B$33:$B$776,W$83)+'СЕТ СН'!$G$14+СВЦЭМ!$D$10+'СЕТ СН'!$G$6-'СЕТ СН'!$G$26</f>
        <v>951.66294259999995</v>
      </c>
      <c r="X112" s="36">
        <f>SUMIFS(СВЦЭМ!$D$33:$D$776,СВЦЭМ!$A$33:$A$776,$A112,СВЦЭМ!$B$33:$B$776,X$83)+'СЕТ СН'!$G$14+СВЦЭМ!$D$10+'СЕТ СН'!$G$6-'СЕТ СН'!$G$26</f>
        <v>940.65993714000001</v>
      </c>
      <c r="Y112" s="36">
        <f>SUMIFS(СВЦЭМ!$D$33:$D$776,СВЦЭМ!$A$33:$A$776,$A112,СВЦЭМ!$B$33:$B$776,Y$83)+'СЕТ СН'!$G$14+СВЦЭМ!$D$10+'СЕТ СН'!$G$6-'СЕТ СН'!$G$26</f>
        <v>1074.0327448800001</v>
      </c>
    </row>
    <row r="113" spans="1:27" ht="15.75" x14ac:dyDescent="0.2">
      <c r="A113" s="35">
        <f t="shared" si="2"/>
        <v>44012</v>
      </c>
      <c r="B113" s="36">
        <f>SUMIFS(СВЦЭМ!$D$33:$D$776,СВЦЭМ!$A$33:$A$776,$A113,СВЦЭМ!$B$33:$B$776,B$83)+'СЕТ СН'!$G$14+СВЦЭМ!$D$10+'СЕТ СН'!$G$6-'СЕТ СН'!$G$26</f>
        <v>1202.10808071</v>
      </c>
      <c r="C113" s="36">
        <f>SUMIFS(СВЦЭМ!$D$33:$D$776,СВЦЭМ!$A$33:$A$776,$A113,СВЦЭМ!$B$33:$B$776,C$83)+'СЕТ СН'!$G$14+СВЦЭМ!$D$10+'СЕТ СН'!$G$6-'СЕТ СН'!$G$26</f>
        <v>1171.89440298</v>
      </c>
      <c r="D113" s="36">
        <f>SUMIFS(СВЦЭМ!$D$33:$D$776,СВЦЭМ!$A$33:$A$776,$A113,СВЦЭМ!$B$33:$B$776,D$83)+'СЕТ СН'!$G$14+СВЦЭМ!$D$10+'СЕТ СН'!$G$6-'СЕТ СН'!$G$26</f>
        <v>1154.89835075</v>
      </c>
      <c r="E113" s="36">
        <f>SUMIFS(СВЦЭМ!$D$33:$D$776,СВЦЭМ!$A$33:$A$776,$A113,СВЦЭМ!$B$33:$B$776,E$83)+'СЕТ СН'!$G$14+СВЦЭМ!$D$10+'СЕТ СН'!$G$6-'СЕТ СН'!$G$26</f>
        <v>1146.87657943</v>
      </c>
      <c r="F113" s="36">
        <f>SUMIFS(СВЦЭМ!$D$33:$D$776,СВЦЭМ!$A$33:$A$776,$A113,СВЦЭМ!$B$33:$B$776,F$83)+'СЕТ СН'!$G$14+СВЦЭМ!$D$10+'СЕТ СН'!$G$6-'СЕТ СН'!$G$26</f>
        <v>1136.9033075500001</v>
      </c>
      <c r="G113" s="36">
        <f>SUMIFS(СВЦЭМ!$D$33:$D$776,СВЦЭМ!$A$33:$A$776,$A113,СВЦЭМ!$B$33:$B$776,G$83)+'СЕТ СН'!$G$14+СВЦЭМ!$D$10+'СЕТ СН'!$G$6-'СЕТ СН'!$G$26</f>
        <v>1150.8292129900001</v>
      </c>
      <c r="H113" s="36">
        <f>SUMIFS(СВЦЭМ!$D$33:$D$776,СВЦЭМ!$A$33:$A$776,$A113,СВЦЭМ!$B$33:$B$776,H$83)+'СЕТ СН'!$G$14+СВЦЭМ!$D$10+'СЕТ СН'!$G$6-'СЕТ СН'!$G$26</f>
        <v>1178.26901531</v>
      </c>
      <c r="I113" s="36">
        <f>SUMIFS(СВЦЭМ!$D$33:$D$776,СВЦЭМ!$A$33:$A$776,$A113,СВЦЭМ!$B$33:$B$776,I$83)+'СЕТ СН'!$G$14+СВЦЭМ!$D$10+'СЕТ СН'!$G$6-'СЕТ СН'!$G$26</f>
        <v>1187.2569795500001</v>
      </c>
      <c r="J113" s="36">
        <f>SUMIFS(СВЦЭМ!$D$33:$D$776,СВЦЭМ!$A$33:$A$776,$A113,СВЦЭМ!$B$33:$B$776,J$83)+'СЕТ СН'!$G$14+СВЦЭМ!$D$10+'СЕТ СН'!$G$6-'СЕТ СН'!$G$26</f>
        <v>1130.9639729800001</v>
      </c>
      <c r="K113" s="36">
        <f>SUMIFS(СВЦЭМ!$D$33:$D$776,СВЦЭМ!$A$33:$A$776,$A113,СВЦЭМ!$B$33:$B$776,K$83)+'СЕТ СН'!$G$14+СВЦЭМ!$D$10+'СЕТ СН'!$G$6-'СЕТ СН'!$G$26</f>
        <v>1028.08869362</v>
      </c>
      <c r="L113" s="36">
        <f>SUMIFS(СВЦЭМ!$D$33:$D$776,СВЦЭМ!$A$33:$A$776,$A113,СВЦЭМ!$B$33:$B$776,L$83)+'СЕТ СН'!$G$14+СВЦЭМ!$D$10+'СЕТ СН'!$G$6-'СЕТ СН'!$G$26</f>
        <v>934.32973097000001</v>
      </c>
      <c r="M113" s="36">
        <f>SUMIFS(СВЦЭМ!$D$33:$D$776,СВЦЭМ!$A$33:$A$776,$A113,СВЦЭМ!$B$33:$B$776,M$83)+'СЕТ СН'!$G$14+СВЦЭМ!$D$10+'СЕТ СН'!$G$6-'СЕТ СН'!$G$26</f>
        <v>928.85395593999999</v>
      </c>
      <c r="N113" s="36">
        <f>SUMIFS(СВЦЭМ!$D$33:$D$776,СВЦЭМ!$A$33:$A$776,$A113,СВЦЭМ!$B$33:$B$776,N$83)+'СЕТ СН'!$G$14+СВЦЭМ!$D$10+'СЕТ СН'!$G$6-'СЕТ СН'!$G$26</f>
        <v>954.43743390999998</v>
      </c>
      <c r="O113" s="36">
        <f>SUMIFS(СВЦЭМ!$D$33:$D$776,СВЦЭМ!$A$33:$A$776,$A113,СВЦЭМ!$B$33:$B$776,O$83)+'СЕТ СН'!$G$14+СВЦЭМ!$D$10+'СЕТ СН'!$G$6-'СЕТ СН'!$G$26</f>
        <v>959.02075552999997</v>
      </c>
      <c r="P113" s="36">
        <f>SUMIFS(СВЦЭМ!$D$33:$D$776,СВЦЭМ!$A$33:$A$776,$A113,СВЦЭМ!$B$33:$B$776,P$83)+'СЕТ СН'!$G$14+СВЦЭМ!$D$10+'СЕТ СН'!$G$6-'СЕТ СН'!$G$26</f>
        <v>955.52565248999997</v>
      </c>
      <c r="Q113" s="36">
        <f>SUMIFS(СВЦЭМ!$D$33:$D$776,СВЦЭМ!$A$33:$A$776,$A113,СВЦЭМ!$B$33:$B$776,Q$83)+'СЕТ СН'!$G$14+СВЦЭМ!$D$10+'СЕТ СН'!$G$6-'СЕТ СН'!$G$26</f>
        <v>960.53650399000003</v>
      </c>
      <c r="R113" s="36">
        <f>SUMIFS(СВЦЭМ!$D$33:$D$776,СВЦЭМ!$A$33:$A$776,$A113,СВЦЭМ!$B$33:$B$776,R$83)+'СЕТ СН'!$G$14+СВЦЭМ!$D$10+'СЕТ СН'!$G$6-'СЕТ СН'!$G$26</f>
        <v>962.65852485000005</v>
      </c>
      <c r="S113" s="36">
        <f>SUMIFS(СВЦЭМ!$D$33:$D$776,СВЦЭМ!$A$33:$A$776,$A113,СВЦЭМ!$B$33:$B$776,S$83)+'СЕТ СН'!$G$14+СВЦЭМ!$D$10+'СЕТ СН'!$G$6-'СЕТ СН'!$G$26</f>
        <v>964.82730590999995</v>
      </c>
      <c r="T113" s="36">
        <f>SUMIFS(СВЦЭМ!$D$33:$D$776,СВЦЭМ!$A$33:$A$776,$A113,СВЦЭМ!$B$33:$B$776,T$83)+'СЕТ СН'!$G$14+СВЦЭМ!$D$10+'СЕТ СН'!$G$6-'СЕТ СН'!$G$26</f>
        <v>964.31900269000005</v>
      </c>
      <c r="U113" s="36">
        <f>SUMIFS(СВЦЭМ!$D$33:$D$776,СВЦЭМ!$A$33:$A$776,$A113,СВЦЭМ!$B$33:$B$776,U$83)+'СЕТ СН'!$G$14+СВЦЭМ!$D$10+'СЕТ СН'!$G$6-'СЕТ СН'!$G$26</f>
        <v>958.31221433999997</v>
      </c>
      <c r="V113" s="36">
        <f>SUMIFS(СВЦЭМ!$D$33:$D$776,СВЦЭМ!$A$33:$A$776,$A113,СВЦЭМ!$B$33:$B$776,V$83)+'СЕТ СН'!$G$14+СВЦЭМ!$D$10+'СЕТ СН'!$G$6-'СЕТ СН'!$G$26</f>
        <v>951.14390271000002</v>
      </c>
      <c r="W113" s="36">
        <f>SUMIFS(СВЦЭМ!$D$33:$D$776,СВЦЭМ!$A$33:$A$776,$A113,СВЦЭМ!$B$33:$B$776,W$83)+'СЕТ СН'!$G$14+СВЦЭМ!$D$10+'СЕТ СН'!$G$6-'СЕТ СН'!$G$26</f>
        <v>922.40016811999999</v>
      </c>
      <c r="X113" s="36">
        <f>SUMIFS(СВЦЭМ!$D$33:$D$776,СВЦЭМ!$A$33:$A$776,$A113,СВЦЭМ!$B$33:$B$776,X$83)+'СЕТ СН'!$G$14+СВЦЭМ!$D$10+'СЕТ СН'!$G$6-'СЕТ СН'!$G$26</f>
        <v>970.75786636999999</v>
      </c>
      <c r="Y113" s="36">
        <f>SUMIFS(СВЦЭМ!$D$33:$D$776,СВЦЭМ!$A$33:$A$776,$A113,СВЦЭМ!$B$33:$B$776,Y$83)+'СЕТ СН'!$G$14+СВЦЭМ!$D$10+'СЕТ СН'!$G$6-'СЕТ СН'!$G$26</f>
        <v>1075.22794817</v>
      </c>
    </row>
    <row r="114" spans="1:27" ht="15.75" hidden="1" x14ac:dyDescent="0.2">
      <c r="A114" s="35">
        <f t="shared" si="2"/>
        <v>44013</v>
      </c>
      <c r="B114" s="36">
        <f>SUMIFS(СВЦЭМ!$D$33:$D$776,СВЦЭМ!$A$33:$A$776,$A114,СВЦЭМ!$B$33:$B$776,B$83)+'СЕТ СН'!$G$14+СВЦЭМ!$D$10+'СЕТ СН'!$G$6-'СЕТ СН'!$G$26</f>
        <v>247.02000805</v>
      </c>
      <c r="C114" s="36">
        <f>SUMIFS(СВЦЭМ!$D$33:$D$776,СВЦЭМ!$A$33:$A$776,$A114,СВЦЭМ!$B$33:$B$776,C$83)+'СЕТ СН'!$G$14+СВЦЭМ!$D$10+'СЕТ СН'!$G$6-'СЕТ СН'!$G$26</f>
        <v>247.02000805</v>
      </c>
      <c r="D114" s="36">
        <f>SUMIFS(СВЦЭМ!$D$33:$D$776,СВЦЭМ!$A$33:$A$776,$A114,СВЦЭМ!$B$33:$B$776,D$83)+'СЕТ СН'!$G$14+СВЦЭМ!$D$10+'СЕТ СН'!$G$6-'СЕТ СН'!$G$26</f>
        <v>247.02000805</v>
      </c>
      <c r="E114" s="36">
        <f>SUMIFS(СВЦЭМ!$D$33:$D$776,СВЦЭМ!$A$33:$A$776,$A114,СВЦЭМ!$B$33:$B$776,E$83)+'СЕТ СН'!$G$14+СВЦЭМ!$D$10+'СЕТ СН'!$G$6-'СЕТ СН'!$G$26</f>
        <v>247.02000805</v>
      </c>
      <c r="F114" s="36">
        <f>SUMIFS(СВЦЭМ!$D$33:$D$776,СВЦЭМ!$A$33:$A$776,$A114,СВЦЭМ!$B$33:$B$776,F$83)+'СЕТ СН'!$G$14+СВЦЭМ!$D$10+'СЕТ СН'!$G$6-'СЕТ СН'!$G$26</f>
        <v>247.02000805</v>
      </c>
      <c r="G114" s="36">
        <f>SUMIFS(СВЦЭМ!$D$33:$D$776,СВЦЭМ!$A$33:$A$776,$A114,СВЦЭМ!$B$33:$B$776,G$83)+'СЕТ СН'!$G$14+СВЦЭМ!$D$10+'СЕТ СН'!$G$6-'СЕТ СН'!$G$26</f>
        <v>247.02000805</v>
      </c>
      <c r="H114" s="36">
        <f>SUMIFS(СВЦЭМ!$D$33:$D$776,СВЦЭМ!$A$33:$A$776,$A114,СВЦЭМ!$B$33:$B$776,H$83)+'СЕТ СН'!$G$14+СВЦЭМ!$D$10+'СЕТ СН'!$G$6-'СЕТ СН'!$G$26</f>
        <v>247.02000805</v>
      </c>
      <c r="I114" s="36">
        <f>SUMIFS(СВЦЭМ!$D$33:$D$776,СВЦЭМ!$A$33:$A$776,$A114,СВЦЭМ!$B$33:$B$776,I$83)+'СЕТ СН'!$G$14+СВЦЭМ!$D$10+'СЕТ СН'!$G$6-'СЕТ СН'!$G$26</f>
        <v>247.02000805</v>
      </c>
      <c r="J114" s="36">
        <f>SUMIFS(СВЦЭМ!$D$33:$D$776,СВЦЭМ!$A$33:$A$776,$A114,СВЦЭМ!$B$33:$B$776,J$83)+'СЕТ СН'!$G$14+СВЦЭМ!$D$10+'СЕТ СН'!$G$6-'СЕТ СН'!$G$26</f>
        <v>247.02000805</v>
      </c>
      <c r="K114" s="36">
        <f>SUMIFS(СВЦЭМ!$D$33:$D$776,СВЦЭМ!$A$33:$A$776,$A114,СВЦЭМ!$B$33:$B$776,K$83)+'СЕТ СН'!$G$14+СВЦЭМ!$D$10+'СЕТ СН'!$G$6-'СЕТ СН'!$G$26</f>
        <v>247.02000805</v>
      </c>
      <c r="L114" s="36">
        <f>SUMIFS(СВЦЭМ!$D$33:$D$776,СВЦЭМ!$A$33:$A$776,$A114,СВЦЭМ!$B$33:$B$776,L$83)+'СЕТ СН'!$G$14+СВЦЭМ!$D$10+'СЕТ СН'!$G$6-'СЕТ СН'!$G$26</f>
        <v>247.02000805</v>
      </c>
      <c r="M114" s="36">
        <f>SUMIFS(СВЦЭМ!$D$33:$D$776,СВЦЭМ!$A$33:$A$776,$A114,СВЦЭМ!$B$33:$B$776,M$83)+'СЕТ СН'!$G$14+СВЦЭМ!$D$10+'СЕТ СН'!$G$6-'СЕТ СН'!$G$26</f>
        <v>247.02000805</v>
      </c>
      <c r="N114" s="36">
        <f>SUMIFS(СВЦЭМ!$D$33:$D$776,СВЦЭМ!$A$33:$A$776,$A114,СВЦЭМ!$B$33:$B$776,N$83)+'СЕТ СН'!$G$14+СВЦЭМ!$D$10+'СЕТ СН'!$G$6-'СЕТ СН'!$G$26</f>
        <v>247.02000805</v>
      </c>
      <c r="O114" s="36">
        <f>SUMIFS(СВЦЭМ!$D$33:$D$776,СВЦЭМ!$A$33:$A$776,$A114,СВЦЭМ!$B$33:$B$776,O$83)+'СЕТ СН'!$G$14+СВЦЭМ!$D$10+'СЕТ СН'!$G$6-'СЕТ СН'!$G$26</f>
        <v>247.02000805</v>
      </c>
      <c r="P114" s="36">
        <f>SUMIFS(СВЦЭМ!$D$33:$D$776,СВЦЭМ!$A$33:$A$776,$A114,СВЦЭМ!$B$33:$B$776,P$83)+'СЕТ СН'!$G$14+СВЦЭМ!$D$10+'СЕТ СН'!$G$6-'СЕТ СН'!$G$26</f>
        <v>247.02000805</v>
      </c>
      <c r="Q114" s="36">
        <f>SUMIFS(СВЦЭМ!$D$33:$D$776,СВЦЭМ!$A$33:$A$776,$A114,СВЦЭМ!$B$33:$B$776,Q$83)+'СЕТ СН'!$G$14+СВЦЭМ!$D$10+'СЕТ СН'!$G$6-'СЕТ СН'!$G$26</f>
        <v>247.02000805</v>
      </c>
      <c r="R114" s="36">
        <f>SUMIFS(СВЦЭМ!$D$33:$D$776,СВЦЭМ!$A$33:$A$776,$A114,СВЦЭМ!$B$33:$B$776,R$83)+'СЕТ СН'!$G$14+СВЦЭМ!$D$10+'СЕТ СН'!$G$6-'СЕТ СН'!$G$26</f>
        <v>247.02000805</v>
      </c>
      <c r="S114" s="36">
        <f>SUMIFS(СВЦЭМ!$D$33:$D$776,СВЦЭМ!$A$33:$A$776,$A114,СВЦЭМ!$B$33:$B$776,S$83)+'СЕТ СН'!$G$14+СВЦЭМ!$D$10+'СЕТ СН'!$G$6-'СЕТ СН'!$G$26</f>
        <v>247.02000805</v>
      </c>
      <c r="T114" s="36">
        <f>SUMIFS(СВЦЭМ!$D$33:$D$776,СВЦЭМ!$A$33:$A$776,$A114,СВЦЭМ!$B$33:$B$776,T$83)+'СЕТ СН'!$G$14+СВЦЭМ!$D$10+'СЕТ СН'!$G$6-'СЕТ СН'!$G$26</f>
        <v>247.02000805</v>
      </c>
      <c r="U114" s="36">
        <f>SUMIFS(СВЦЭМ!$D$33:$D$776,СВЦЭМ!$A$33:$A$776,$A114,СВЦЭМ!$B$33:$B$776,U$83)+'СЕТ СН'!$G$14+СВЦЭМ!$D$10+'СЕТ СН'!$G$6-'СЕТ СН'!$G$26</f>
        <v>247.02000805</v>
      </c>
      <c r="V114" s="36">
        <f>SUMIFS(СВЦЭМ!$D$33:$D$776,СВЦЭМ!$A$33:$A$776,$A114,СВЦЭМ!$B$33:$B$776,V$83)+'СЕТ СН'!$G$14+СВЦЭМ!$D$10+'СЕТ СН'!$G$6-'СЕТ СН'!$G$26</f>
        <v>247.02000805</v>
      </c>
      <c r="W114" s="36">
        <f>SUMIFS(СВЦЭМ!$D$33:$D$776,СВЦЭМ!$A$33:$A$776,$A114,СВЦЭМ!$B$33:$B$776,W$83)+'СЕТ СН'!$G$14+СВЦЭМ!$D$10+'СЕТ СН'!$G$6-'СЕТ СН'!$G$26</f>
        <v>247.02000805</v>
      </c>
      <c r="X114" s="36">
        <f>SUMIFS(СВЦЭМ!$D$33:$D$776,СВЦЭМ!$A$33:$A$776,$A114,СВЦЭМ!$B$33:$B$776,X$83)+'СЕТ СН'!$G$14+СВЦЭМ!$D$10+'СЕТ СН'!$G$6-'СЕТ СН'!$G$26</f>
        <v>247.02000805</v>
      </c>
      <c r="Y114" s="36">
        <f>SUMIFS(СВЦЭМ!$D$33:$D$776,СВЦЭМ!$A$33:$A$776,$A114,СВЦЭМ!$B$33:$B$776,Y$83)+'СЕТ СН'!$G$14+СВЦЭМ!$D$10+'СЕТ СН'!$G$6-'СЕТ СН'!$G$26</f>
        <v>247.02000805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6" t="s">
        <v>7</v>
      </c>
      <c r="B117" s="130" t="s">
        <v>71</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37"/>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3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01.06.2020</v>
      </c>
      <c r="B120" s="36">
        <f>SUMIFS(СВЦЭМ!$D$33:$D$776,СВЦЭМ!$A$33:$A$776,$A120,СВЦЭМ!$B$33:$B$776,B$119)+'СЕТ СН'!$H$14+СВЦЭМ!$D$10+'СЕТ СН'!$H$6-'СЕТ СН'!$H$26</f>
        <v>1096.35646275</v>
      </c>
      <c r="C120" s="36">
        <f>SUMIFS(СВЦЭМ!$D$33:$D$776,СВЦЭМ!$A$33:$A$776,$A120,СВЦЭМ!$B$33:$B$776,C$119)+'СЕТ СН'!$H$14+СВЦЭМ!$D$10+'СЕТ СН'!$H$6-'СЕТ СН'!$H$26</f>
        <v>1108.40964786</v>
      </c>
      <c r="D120" s="36">
        <f>SUMIFS(СВЦЭМ!$D$33:$D$776,СВЦЭМ!$A$33:$A$776,$A120,СВЦЭМ!$B$33:$B$776,D$119)+'СЕТ СН'!$H$14+СВЦЭМ!$D$10+'СЕТ СН'!$H$6-'СЕТ СН'!$H$26</f>
        <v>1126.3173816200001</v>
      </c>
      <c r="E120" s="36">
        <f>SUMIFS(СВЦЭМ!$D$33:$D$776,СВЦЭМ!$A$33:$A$776,$A120,СВЦЭМ!$B$33:$B$776,E$119)+'СЕТ СН'!$H$14+СВЦЭМ!$D$10+'СЕТ СН'!$H$6-'СЕТ СН'!$H$26</f>
        <v>1134.7126968</v>
      </c>
      <c r="F120" s="36">
        <f>SUMIFS(СВЦЭМ!$D$33:$D$776,СВЦЭМ!$A$33:$A$776,$A120,СВЦЭМ!$B$33:$B$776,F$119)+'СЕТ СН'!$H$14+СВЦЭМ!$D$10+'СЕТ СН'!$H$6-'СЕТ СН'!$H$26</f>
        <v>1134.6460225999999</v>
      </c>
      <c r="G120" s="36">
        <f>SUMIFS(СВЦЭМ!$D$33:$D$776,СВЦЭМ!$A$33:$A$776,$A120,СВЦЭМ!$B$33:$B$776,G$119)+'СЕТ СН'!$H$14+СВЦЭМ!$D$10+'СЕТ СН'!$H$6-'СЕТ СН'!$H$26</f>
        <v>1130.97826629</v>
      </c>
      <c r="H120" s="36">
        <f>SUMIFS(СВЦЭМ!$D$33:$D$776,СВЦЭМ!$A$33:$A$776,$A120,СВЦЭМ!$B$33:$B$776,H$119)+'СЕТ СН'!$H$14+СВЦЭМ!$D$10+'СЕТ СН'!$H$6-'СЕТ СН'!$H$26</f>
        <v>1114.61059338</v>
      </c>
      <c r="I120" s="36">
        <f>SUMIFS(СВЦЭМ!$D$33:$D$776,СВЦЭМ!$A$33:$A$776,$A120,СВЦЭМ!$B$33:$B$776,I$119)+'СЕТ СН'!$H$14+СВЦЭМ!$D$10+'СЕТ СН'!$H$6-'СЕТ СН'!$H$26</f>
        <v>1103.6376334700001</v>
      </c>
      <c r="J120" s="36">
        <f>SUMIFS(СВЦЭМ!$D$33:$D$776,СВЦЭМ!$A$33:$A$776,$A120,СВЦЭМ!$B$33:$B$776,J$119)+'СЕТ СН'!$H$14+СВЦЭМ!$D$10+'СЕТ СН'!$H$6-'СЕТ СН'!$H$26</f>
        <v>1067.2615411100001</v>
      </c>
      <c r="K120" s="36">
        <f>SUMIFS(СВЦЭМ!$D$33:$D$776,СВЦЭМ!$A$33:$A$776,$A120,СВЦЭМ!$B$33:$B$776,K$119)+'СЕТ СН'!$H$14+СВЦЭМ!$D$10+'СЕТ СН'!$H$6-'СЕТ СН'!$H$26</f>
        <v>1005.4756101099999</v>
      </c>
      <c r="L120" s="36">
        <f>SUMIFS(СВЦЭМ!$D$33:$D$776,СВЦЭМ!$A$33:$A$776,$A120,СВЦЭМ!$B$33:$B$776,L$119)+'СЕТ СН'!$H$14+СВЦЭМ!$D$10+'СЕТ СН'!$H$6-'СЕТ СН'!$H$26</f>
        <v>1030.73977631</v>
      </c>
      <c r="M120" s="36">
        <f>SUMIFS(СВЦЭМ!$D$33:$D$776,СВЦЭМ!$A$33:$A$776,$A120,СВЦЭМ!$B$33:$B$776,M$119)+'СЕТ СН'!$H$14+СВЦЭМ!$D$10+'СЕТ СН'!$H$6-'СЕТ СН'!$H$26</f>
        <v>1048.6663500700001</v>
      </c>
      <c r="N120" s="36">
        <f>SUMIFS(СВЦЭМ!$D$33:$D$776,СВЦЭМ!$A$33:$A$776,$A120,СВЦЭМ!$B$33:$B$776,N$119)+'СЕТ СН'!$H$14+СВЦЭМ!$D$10+'СЕТ СН'!$H$6-'СЕТ СН'!$H$26</f>
        <v>1043.75225679</v>
      </c>
      <c r="O120" s="36">
        <f>SUMIFS(СВЦЭМ!$D$33:$D$776,СВЦЭМ!$A$33:$A$776,$A120,СВЦЭМ!$B$33:$B$776,O$119)+'СЕТ СН'!$H$14+СВЦЭМ!$D$10+'СЕТ СН'!$H$6-'СЕТ СН'!$H$26</f>
        <v>1030.59477148</v>
      </c>
      <c r="P120" s="36">
        <f>SUMIFS(СВЦЭМ!$D$33:$D$776,СВЦЭМ!$A$33:$A$776,$A120,СВЦЭМ!$B$33:$B$776,P$119)+'СЕТ СН'!$H$14+СВЦЭМ!$D$10+'СЕТ СН'!$H$6-'СЕТ СН'!$H$26</f>
        <v>1023.5983171400001</v>
      </c>
      <c r="Q120" s="36">
        <f>SUMIFS(СВЦЭМ!$D$33:$D$776,СВЦЭМ!$A$33:$A$776,$A120,СВЦЭМ!$B$33:$B$776,Q$119)+'СЕТ СН'!$H$14+СВЦЭМ!$D$10+'СЕТ СН'!$H$6-'СЕТ СН'!$H$26</f>
        <v>1027.4971367000001</v>
      </c>
      <c r="R120" s="36">
        <f>SUMIFS(СВЦЭМ!$D$33:$D$776,СВЦЭМ!$A$33:$A$776,$A120,СВЦЭМ!$B$33:$B$776,R$119)+'СЕТ СН'!$H$14+СВЦЭМ!$D$10+'СЕТ СН'!$H$6-'СЕТ СН'!$H$26</f>
        <v>1021.2359343600001</v>
      </c>
      <c r="S120" s="36">
        <f>SUMIFS(СВЦЭМ!$D$33:$D$776,СВЦЭМ!$A$33:$A$776,$A120,СВЦЭМ!$B$33:$B$776,S$119)+'СЕТ СН'!$H$14+СВЦЭМ!$D$10+'СЕТ СН'!$H$6-'СЕТ СН'!$H$26</f>
        <v>1024.73897564</v>
      </c>
      <c r="T120" s="36">
        <f>SUMIFS(СВЦЭМ!$D$33:$D$776,СВЦЭМ!$A$33:$A$776,$A120,СВЦЭМ!$B$33:$B$776,T$119)+'СЕТ СН'!$H$14+СВЦЭМ!$D$10+'СЕТ СН'!$H$6-'СЕТ СН'!$H$26</f>
        <v>1033.92179749</v>
      </c>
      <c r="U120" s="36">
        <f>SUMIFS(СВЦЭМ!$D$33:$D$776,СВЦЭМ!$A$33:$A$776,$A120,СВЦЭМ!$B$33:$B$776,U$119)+'СЕТ СН'!$H$14+СВЦЭМ!$D$10+'СЕТ СН'!$H$6-'СЕТ СН'!$H$26</f>
        <v>1009.8987285600001</v>
      </c>
      <c r="V120" s="36">
        <f>SUMIFS(СВЦЭМ!$D$33:$D$776,СВЦЭМ!$A$33:$A$776,$A120,СВЦЭМ!$B$33:$B$776,V$119)+'СЕТ СН'!$H$14+СВЦЭМ!$D$10+'СЕТ СН'!$H$6-'СЕТ СН'!$H$26</f>
        <v>1024.1678360200001</v>
      </c>
      <c r="W120" s="36">
        <f>SUMIFS(СВЦЭМ!$D$33:$D$776,СВЦЭМ!$A$33:$A$776,$A120,СВЦЭМ!$B$33:$B$776,W$119)+'СЕТ СН'!$H$14+СВЦЭМ!$D$10+'СЕТ СН'!$H$6-'СЕТ СН'!$H$26</f>
        <v>1047.43049576</v>
      </c>
      <c r="X120" s="36">
        <f>SUMIFS(СВЦЭМ!$D$33:$D$776,СВЦЭМ!$A$33:$A$776,$A120,СВЦЭМ!$B$33:$B$776,X$119)+'СЕТ СН'!$H$14+СВЦЭМ!$D$10+'СЕТ СН'!$H$6-'СЕТ СН'!$H$26</f>
        <v>1019.8910949599999</v>
      </c>
      <c r="Y120" s="36">
        <f>SUMIFS(СВЦЭМ!$D$33:$D$776,СВЦЭМ!$A$33:$A$776,$A120,СВЦЭМ!$B$33:$B$776,Y$119)+'СЕТ СН'!$H$14+СВЦЭМ!$D$10+'СЕТ СН'!$H$6-'СЕТ СН'!$H$26</f>
        <v>1050.66482477</v>
      </c>
      <c r="AA120" s="45"/>
    </row>
    <row r="121" spans="1:27" ht="15.75" x14ac:dyDescent="0.2">
      <c r="A121" s="35">
        <f>A120+1</f>
        <v>43984</v>
      </c>
      <c r="B121" s="36">
        <f>SUMIFS(СВЦЭМ!$D$33:$D$776,СВЦЭМ!$A$33:$A$776,$A121,СВЦЭМ!$B$33:$B$776,B$119)+'СЕТ СН'!$H$14+СВЦЭМ!$D$10+'СЕТ СН'!$H$6-'СЕТ СН'!$H$26</f>
        <v>1072.59489196</v>
      </c>
      <c r="C121" s="36">
        <f>SUMIFS(СВЦЭМ!$D$33:$D$776,СВЦЭМ!$A$33:$A$776,$A121,СВЦЭМ!$B$33:$B$776,C$119)+'СЕТ СН'!$H$14+СВЦЭМ!$D$10+'СЕТ СН'!$H$6-'СЕТ СН'!$H$26</f>
        <v>1118.90552923</v>
      </c>
      <c r="D121" s="36">
        <f>SUMIFS(СВЦЭМ!$D$33:$D$776,СВЦЭМ!$A$33:$A$776,$A121,СВЦЭМ!$B$33:$B$776,D$119)+'СЕТ СН'!$H$14+СВЦЭМ!$D$10+'СЕТ СН'!$H$6-'СЕТ СН'!$H$26</f>
        <v>1147.9981156900001</v>
      </c>
      <c r="E121" s="36">
        <f>SUMIFS(СВЦЭМ!$D$33:$D$776,СВЦЭМ!$A$33:$A$776,$A121,СВЦЭМ!$B$33:$B$776,E$119)+'СЕТ СН'!$H$14+СВЦЭМ!$D$10+'СЕТ СН'!$H$6-'СЕТ СН'!$H$26</f>
        <v>1156.80199614</v>
      </c>
      <c r="F121" s="36">
        <f>SUMIFS(СВЦЭМ!$D$33:$D$776,СВЦЭМ!$A$33:$A$776,$A121,СВЦЭМ!$B$33:$B$776,F$119)+'СЕТ СН'!$H$14+СВЦЭМ!$D$10+'СЕТ СН'!$H$6-'СЕТ СН'!$H$26</f>
        <v>1160.3193814200001</v>
      </c>
      <c r="G121" s="36">
        <f>SUMIFS(СВЦЭМ!$D$33:$D$776,СВЦЭМ!$A$33:$A$776,$A121,СВЦЭМ!$B$33:$B$776,G$119)+'СЕТ СН'!$H$14+СВЦЭМ!$D$10+'СЕТ СН'!$H$6-'СЕТ СН'!$H$26</f>
        <v>1155.6707803900001</v>
      </c>
      <c r="H121" s="36">
        <f>SUMIFS(СВЦЭМ!$D$33:$D$776,СВЦЭМ!$A$33:$A$776,$A121,СВЦЭМ!$B$33:$B$776,H$119)+'СЕТ СН'!$H$14+СВЦЭМ!$D$10+'СЕТ СН'!$H$6-'СЕТ СН'!$H$26</f>
        <v>1111.76354219</v>
      </c>
      <c r="I121" s="36">
        <f>SUMIFS(СВЦЭМ!$D$33:$D$776,СВЦЭМ!$A$33:$A$776,$A121,СВЦЭМ!$B$33:$B$776,I$119)+'СЕТ СН'!$H$14+СВЦЭМ!$D$10+'СЕТ СН'!$H$6-'СЕТ СН'!$H$26</f>
        <v>1062.29531797</v>
      </c>
      <c r="J121" s="36">
        <f>SUMIFS(СВЦЭМ!$D$33:$D$776,СВЦЭМ!$A$33:$A$776,$A121,СВЦЭМ!$B$33:$B$776,J$119)+'СЕТ СН'!$H$14+СВЦЭМ!$D$10+'СЕТ СН'!$H$6-'СЕТ СН'!$H$26</f>
        <v>1083.2108387600001</v>
      </c>
      <c r="K121" s="36">
        <f>SUMIFS(СВЦЭМ!$D$33:$D$776,СВЦЭМ!$A$33:$A$776,$A121,СВЦЭМ!$B$33:$B$776,K$119)+'СЕТ СН'!$H$14+СВЦЭМ!$D$10+'СЕТ СН'!$H$6-'СЕТ СН'!$H$26</f>
        <v>1079.1183367799999</v>
      </c>
      <c r="L121" s="36">
        <f>SUMIFS(СВЦЭМ!$D$33:$D$776,СВЦЭМ!$A$33:$A$776,$A121,СВЦЭМ!$B$33:$B$776,L$119)+'СЕТ СН'!$H$14+СВЦЭМ!$D$10+'СЕТ СН'!$H$6-'СЕТ СН'!$H$26</f>
        <v>1067.9428663000001</v>
      </c>
      <c r="M121" s="36">
        <f>SUMIFS(СВЦЭМ!$D$33:$D$776,СВЦЭМ!$A$33:$A$776,$A121,СВЦЭМ!$B$33:$B$776,M$119)+'СЕТ СН'!$H$14+СВЦЭМ!$D$10+'СЕТ СН'!$H$6-'СЕТ СН'!$H$26</f>
        <v>1044.6889000599999</v>
      </c>
      <c r="N121" s="36">
        <f>SUMIFS(СВЦЭМ!$D$33:$D$776,СВЦЭМ!$A$33:$A$776,$A121,СВЦЭМ!$B$33:$B$776,N$119)+'СЕТ СН'!$H$14+СВЦЭМ!$D$10+'СЕТ СН'!$H$6-'СЕТ СН'!$H$26</f>
        <v>1038.72256083</v>
      </c>
      <c r="O121" s="36">
        <f>SUMIFS(СВЦЭМ!$D$33:$D$776,СВЦЭМ!$A$33:$A$776,$A121,СВЦЭМ!$B$33:$B$776,O$119)+'СЕТ СН'!$H$14+СВЦЭМ!$D$10+'СЕТ СН'!$H$6-'СЕТ СН'!$H$26</f>
        <v>1039.8434102900001</v>
      </c>
      <c r="P121" s="36">
        <f>SUMIFS(СВЦЭМ!$D$33:$D$776,СВЦЭМ!$A$33:$A$776,$A121,СВЦЭМ!$B$33:$B$776,P$119)+'СЕТ СН'!$H$14+СВЦЭМ!$D$10+'СЕТ СН'!$H$6-'СЕТ СН'!$H$26</f>
        <v>1053.7933906800001</v>
      </c>
      <c r="Q121" s="36">
        <f>SUMIFS(СВЦЭМ!$D$33:$D$776,СВЦЭМ!$A$33:$A$776,$A121,СВЦЭМ!$B$33:$B$776,Q$119)+'СЕТ СН'!$H$14+СВЦЭМ!$D$10+'СЕТ СН'!$H$6-'СЕТ СН'!$H$26</f>
        <v>1049.99278942</v>
      </c>
      <c r="R121" s="36">
        <f>SUMIFS(СВЦЭМ!$D$33:$D$776,СВЦЭМ!$A$33:$A$776,$A121,СВЦЭМ!$B$33:$B$776,R$119)+'СЕТ СН'!$H$14+СВЦЭМ!$D$10+'СЕТ СН'!$H$6-'СЕТ СН'!$H$26</f>
        <v>1040.1711602800001</v>
      </c>
      <c r="S121" s="36">
        <f>SUMIFS(СВЦЭМ!$D$33:$D$776,СВЦЭМ!$A$33:$A$776,$A121,СВЦЭМ!$B$33:$B$776,S$119)+'СЕТ СН'!$H$14+СВЦЭМ!$D$10+'СЕТ СН'!$H$6-'СЕТ СН'!$H$26</f>
        <v>1051.39312623</v>
      </c>
      <c r="T121" s="36">
        <f>SUMIFS(СВЦЭМ!$D$33:$D$776,СВЦЭМ!$A$33:$A$776,$A121,СВЦЭМ!$B$33:$B$776,T$119)+'СЕТ СН'!$H$14+СВЦЭМ!$D$10+'СЕТ СН'!$H$6-'СЕТ СН'!$H$26</f>
        <v>1063.4422939000001</v>
      </c>
      <c r="U121" s="36">
        <f>SUMIFS(СВЦЭМ!$D$33:$D$776,СВЦЭМ!$A$33:$A$776,$A121,СВЦЭМ!$B$33:$B$776,U$119)+'СЕТ СН'!$H$14+СВЦЭМ!$D$10+'СЕТ СН'!$H$6-'СЕТ СН'!$H$26</f>
        <v>1047.8306037100001</v>
      </c>
      <c r="V121" s="36">
        <f>SUMIFS(СВЦЭМ!$D$33:$D$776,СВЦЭМ!$A$33:$A$776,$A121,СВЦЭМ!$B$33:$B$776,V$119)+'СЕТ СН'!$H$14+СВЦЭМ!$D$10+'СЕТ СН'!$H$6-'СЕТ СН'!$H$26</f>
        <v>1052.7765363999999</v>
      </c>
      <c r="W121" s="36">
        <f>SUMIFS(СВЦЭМ!$D$33:$D$776,СВЦЭМ!$A$33:$A$776,$A121,СВЦЭМ!$B$33:$B$776,W$119)+'СЕТ СН'!$H$14+СВЦЭМ!$D$10+'СЕТ СН'!$H$6-'СЕТ СН'!$H$26</f>
        <v>1047.5520100399999</v>
      </c>
      <c r="X121" s="36">
        <f>SUMIFS(СВЦЭМ!$D$33:$D$776,СВЦЭМ!$A$33:$A$776,$A121,СВЦЭМ!$B$33:$B$776,X$119)+'СЕТ СН'!$H$14+СВЦЭМ!$D$10+'СЕТ СН'!$H$6-'СЕТ СН'!$H$26</f>
        <v>1020.88749738</v>
      </c>
      <c r="Y121" s="36">
        <f>SUMIFS(СВЦЭМ!$D$33:$D$776,СВЦЭМ!$A$33:$A$776,$A121,СВЦЭМ!$B$33:$B$776,Y$119)+'СЕТ СН'!$H$14+СВЦЭМ!$D$10+'СЕТ СН'!$H$6-'СЕТ СН'!$H$26</f>
        <v>1019.2530876800001</v>
      </c>
    </row>
    <row r="122" spans="1:27" ht="15.75" x14ac:dyDescent="0.2">
      <c r="A122" s="35">
        <f t="shared" ref="A122:A150" si="3">A121+1</f>
        <v>43985</v>
      </c>
      <c r="B122" s="36">
        <f>SUMIFS(СВЦЭМ!$D$33:$D$776,СВЦЭМ!$A$33:$A$776,$A122,СВЦЭМ!$B$33:$B$776,B$119)+'СЕТ СН'!$H$14+СВЦЭМ!$D$10+'СЕТ СН'!$H$6-'СЕТ СН'!$H$26</f>
        <v>1136.14902297</v>
      </c>
      <c r="C122" s="36">
        <f>SUMIFS(СВЦЭМ!$D$33:$D$776,СВЦЭМ!$A$33:$A$776,$A122,СВЦЭМ!$B$33:$B$776,C$119)+'СЕТ СН'!$H$14+СВЦЭМ!$D$10+'СЕТ СН'!$H$6-'СЕТ СН'!$H$26</f>
        <v>1161.8568988700001</v>
      </c>
      <c r="D122" s="36">
        <f>SUMIFS(СВЦЭМ!$D$33:$D$776,СВЦЭМ!$A$33:$A$776,$A122,СВЦЭМ!$B$33:$B$776,D$119)+'СЕТ СН'!$H$14+СВЦЭМ!$D$10+'СЕТ СН'!$H$6-'СЕТ СН'!$H$26</f>
        <v>1165.29138693</v>
      </c>
      <c r="E122" s="36">
        <f>SUMIFS(СВЦЭМ!$D$33:$D$776,СВЦЭМ!$A$33:$A$776,$A122,СВЦЭМ!$B$33:$B$776,E$119)+'СЕТ СН'!$H$14+СВЦЭМ!$D$10+'СЕТ СН'!$H$6-'СЕТ СН'!$H$26</f>
        <v>1166.2319585600001</v>
      </c>
      <c r="F122" s="36">
        <f>SUMIFS(СВЦЭМ!$D$33:$D$776,СВЦЭМ!$A$33:$A$776,$A122,СВЦЭМ!$B$33:$B$776,F$119)+'СЕТ СН'!$H$14+СВЦЭМ!$D$10+'СЕТ СН'!$H$6-'СЕТ СН'!$H$26</f>
        <v>1162.55456069</v>
      </c>
      <c r="G122" s="36">
        <f>SUMIFS(СВЦЭМ!$D$33:$D$776,СВЦЭМ!$A$33:$A$776,$A122,СВЦЭМ!$B$33:$B$776,G$119)+'СЕТ СН'!$H$14+СВЦЭМ!$D$10+'СЕТ СН'!$H$6-'СЕТ СН'!$H$26</f>
        <v>1162.8354163000001</v>
      </c>
      <c r="H122" s="36">
        <f>SUMIFS(СВЦЭМ!$D$33:$D$776,СВЦЭМ!$A$33:$A$776,$A122,СВЦЭМ!$B$33:$B$776,H$119)+'СЕТ СН'!$H$14+СВЦЭМ!$D$10+'СЕТ СН'!$H$6-'СЕТ СН'!$H$26</f>
        <v>1162.8833579899999</v>
      </c>
      <c r="I122" s="36">
        <f>SUMIFS(СВЦЭМ!$D$33:$D$776,СВЦЭМ!$A$33:$A$776,$A122,СВЦЭМ!$B$33:$B$776,I$119)+'СЕТ СН'!$H$14+СВЦЭМ!$D$10+'СЕТ СН'!$H$6-'СЕТ СН'!$H$26</f>
        <v>1127.1898334800001</v>
      </c>
      <c r="J122" s="36">
        <f>SUMIFS(СВЦЭМ!$D$33:$D$776,СВЦЭМ!$A$33:$A$776,$A122,СВЦЭМ!$B$33:$B$776,J$119)+'СЕТ СН'!$H$14+СВЦЭМ!$D$10+'СЕТ СН'!$H$6-'СЕТ СН'!$H$26</f>
        <v>1139.0740369299999</v>
      </c>
      <c r="K122" s="36">
        <f>SUMIFS(СВЦЭМ!$D$33:$D$776,СВЦЭМ!$A$33:$A$776,$A122,СВЦЭМ!$B$33:$B$776,K$119)+'СЕТ СН'!$H$14+СВЦЭМ!$D$10+'СЕТ СН'!$H$6-'СЕТ СН'!$H$26</f>
        <v>1132.49684342</v>
      </c>
      <c r="L122" s="36">
        <f>SUMIFS(СВЦЭМ!$D$33:$D$776,СВЦЭМ!$A$33:$A$776,$A122,СВЦЭМ!$B$33:$B$776,L$119)+'СЕТ СН'!$H$14+СВЦЭМ!$D$10+'СЕТ СН'!$H$6-'СЕТ СН'!$H$26</f>
        <v>1084.90078012</v>
      </c>
      <c r="M122" s="36">
        <f>SUMIFS(СВЦЭМ!$D$33:$D$776,СВЦЭМ!$A$33:$A$776,$A122,СВЦЭМ!$B$33:$B$776,M$119)+'СЕТ СН'!$H$14+СВЦЭМ!$D$10+'СЕТ СН'!$H$6-'СЕТ СН'!$H$26</f>
        <v>1033.4177588100001</v>
      </c>
      <c r="N122" s="36">
        <f>SUMIFS(СВЦЭМ!$D$33:$D$776,СВЦЭМ!$A$33:$A$776,$A122,СВЦЭМ!$B$33:$B$776,N$119)+'СЕТ СН'!$H$14+СВЦЭМ!$D$10+'СЕТ СН'!$H$6-'СЕТ СН'!$H$26</f>
        <v>1017.28414249</v>
      </c>
      <c r="O122" s="36">
        <f>SUMIFS(СВЦЭМ!$D$33:$D$776,СВЦЭМ!$A$33:$A$776,$A122,СВЦЭМ!$B$33:$B$776,O$119)+'СЕТ СН'!$H$14+СВЦЭМ!$D$10+'СЕТ СН'!$H$6-'СЕТ СН'!$H$26</f>
        <v>1018.2089076300001</v>
      </c>
      <c r="P122" s="36">
        <f>SUMIFS(СВЦЭМ!$D$33:$D$776,СВЦЭМ!$A$33:$A$776,$A122,СВЦЭМ!$B$33:$B$776,P$119)+'СЕТ СН'!$H$14+СВЦЭМ!$D$10+'СЕТ СН'!$H$6-'СЕТ СН'!$H$26</f>
        <v>1024.2259754300001</v>
      </c>
      <c r="Q122" s="36">
        <f>SUMIFS(СВЦЭМ!$D$33:$D$776,СВЦЭМ!$A$33:$A$776,$A122,СВЦЭМ!$B$33:$B$776,Q$119)+'СЕТ СН'!$H$14+СВЦЭМ!$D$10+'СЕТ СН'!$H$6-'СЕТ СН'!$H$26</f>
        <v>1024.60969002</v>
      </c>
      <c r="R122" s="36">
        <f>SUMIFS(СВЦЭМ!$D$33:$D$776,СВЦЭМ!$A$33:$A$776,$A122,СВЦЭМ!$B$33:$B$776,R$119)+'СЕТ СН'!$H$14+СВЦЭМ!$D$10+'СЕТ СН'!$H$6-'СЕТ СН'!$H$26</f>
        <v>1019.4151598999999</v>
      </c>
      <c r="S122" s="36">
        <f>SUMIFS(СВЦЭМ!$D$33:$D$776,СВЦЭМ!$A$33:$A$776,$A122,СВЦЭМ!$B$33:$B$776,S$119)+'СЕТ СН'!$H$14+СВЦЭМ!$D$10+'СЕТ СН'!$H$6-'СЕТ СН'!$H$26</f>
        <v>1017.56661502</v>
      </c>
      <c r="T122" s="36">
        <f>SUMIFS(СВЦЭМ!$D$33:$D$776,СВЦЭМ!$A$33:$A$776,$A122,СВЦЭМ!$B$33:$B$776,T$119)+'СЕТ СН'!$H$14+СВЦЭМ!$D$10+'СЕТ СН'!$H$6-'СЕТ СН'!$H$26</f>
        <v>1045.6556133500001</v>
      </c>
      <c r="U122" s="36">
        <f>SUMIFS(СВЦЭМ!$D$33:$D$776,СВЦЭМ!$A$33:$A$776,$A122,СВЦЭМ!$B$33:$B$776,U$119)+'СЕТ СН'!$H$14+СВЦЭМ!$D$10+'СЕТ СН'!$H$6-'СЕТ СН'!$H$26</f>
        <v>1013.9617794800001</v>
      </c>
      <c r="V122" s="36">
        <f>SUMIFS(СВЦЭМ!$D$33:$D$776,СВЦЭМ!$A$33:$A$776,$A122,СВЦЭМ!$B$33:$B$776,V$119)+'СЕТ СН'!$H$14+СВЦЭМ!$D$10+'СЕТ СН'!$H$6-'СЕТ СН'!$H$26</f>
        <v>961.78719446000014</v>
      </c>
      <c r="W122" s="36">
        <f>SUMIFS(СВЦЭМ!$D$33:$D$776,СВЦЭМ!$A$33:$A$776,$A122,СВЦЭМ!$B$33:$B$776,W$119)+'СЕТ СН'!$H$14+СВЦЭМ!$D$10+'СЕТ СН'!$H$6-'СЕТ СН'!$H$26</f>
        <v>957.03302458000007</v>
      </c>
      <c r="X122" s="36">
        <f>SUMIFS(СВЦЭМ!$D$33:$D$776,СВЦЭМ!$A$33:$A$776,$A122,СВЦЭМ!$B$33:$B$776,X$119)+'СЕТ СН'!$H$14+СВЦЭМ!$D$10+'СЕТ СН'!$H$6-'СЕТ СН'!$H$26</f>
        <v>1009.00141336</v>
      </c>
      <c r="Y122" s="36">
        <f>SUMIFS(СВЦЭМ!$D$33:$D$776,СВЦЭМ!$A$33:$A$776,$A122,СВЦЭМ!$B$33:$B$776,Y$119)+'СЕТ СН'!$H$14+СВЦЭМ!$D$10+'СЕТ СН'!$H$6-'СЕТ СН'!$H$26</f>
        <v>1079.0481654600001</v>
      </c>
    </row>
    <row r="123" spans="1:27" ht="15.75" x14ac:dyDescent="0.2">
      <c r="A123" s="35">
        <f t="shared" si="3"/>
        <v>43986</v>
      </c>
      <c r="B123" s="36">
        <f>SUMIFS(СВЦЭМ!$D$33:$D$776,СВЦЭМ!$A$33:$A$776,$A123,СВЦЭМ!$B$33:$B$776,B$119)+'СЕТ СН'!$H$14+СВЦЭМ!$D$10+'СЕТ СН'!$H$6-'СЕТ СН'!$H$26</f>
        <v>1165.96878909</v>
      </c>
      <c r="C123" s="36">
        <f>SUMIFS(СВЦЭМ!$D$33:$D$776,СВЦЭМ!$A$33:$A$776,$A123,СВЦЭМ!$B$33:$B$776,C$119)+'СЕТ СН'!$H$14+СВЦЭМ!$D$10+'СЕТ СН'!$H$6-'СЕТ СН'!$H$26</f>
        <v>1184.80595589</v>
      </c>
      <c r="D123" s="36">
        <f>SUMIFS(СВЦЭМ!$D$33:$D$776,СВЦЭМ!$A$33:$A$776,$A123,СВЦЭМ!$B$33:$B$776,D$119)+'СЕТ СН'!$H$14+СВЦЭМ!$D$10+'СЕТ СН'!$H$6-'СЕТ СН'!$H$26</f>
        <v>1197.0681682300001</v>
      </c>
      <c r="E123" s="36">
        <f>SUMIFS(СВЦЭМ!$D$33:$D$776,СВЦЭМ!$A$33:$A$776,$A123,СВЦЭМ!$B$33:$B$776,E$119)+'СЕТ СН'!$H$14+СВЦЭМ!$D$10+'СЕТ СН'!$H$6-'СЕТ СН'!$H$26</f>
        <v>1203.53609349</v>
      </c>
      <c r="F123" s="36">
        <f>SUMIFS(СВЦЭМ!$D$33:$D$776,СВЦЭМ!$A$33:$A$776,$A123,СВЦЭМ!$B$33:$B$776,F$119)+'СЕТ СН'!$H$14+СВЦЭМ!$D$10+'СЕТ СН'!$H$6-'СЕТ СН'!$H$26</f>
        <v>1212.0387780599999</v>
      </c>
      <c r="G123" s="36">
        <f>SUMIFS(СВЦЭМ!$D$33:$D$776,СВЦЭМ!$A$33:$A$776,$A123,СВЦЭМ!$B$33:$B$776,G$119)+'СЕТ СН'!$H$14+СВЦЭМ!$D$10+'СЕТ СН'!$H$6-'СЕТ СН'!$H$26</f>
        <v>1213.3737466499999</v>
      </c>
      <c r="H123" s="36">
        <f>SUMIFS(СВЦЭМ!$D$33:$D$776,СВЦЭМ!$A$33:$A$776,$A123,СВЦЭМ!$B$33:$B$776,H$119)+'СЕТ СН'!$H$14+СВЦЭМ!$D$10+'СЕТ СН'!$H$6-'СЕТ СН'!$H$26</f>
        <v>1209.4791381699999</v>
      </c>
      <c r="I123" s="36">
        <f>SUMIFS(СВЦЭМ!$D$33:$D$776,СВЦЭМ!$A$33:$A$776,$A123,СВЦЭМ!$B$33:$B$776,I$119)+'СЕТ СН'!$H$14+СВЦЭМ!$D$10+'СЕТ СН'!$H$6-'СЕТ СН'!$H$26</f>
        <v>1164.89219048</v>
      </c>
      <c r="J123" s="36">
        <f>SUMIFS(СВЦЭМ!$D$33:$D$776,СВЦЭМ!$A$33:$A$776,$A123,СВЦЭМ!$B$33:$B$776,J$119)+'СЕТ СН'!$H$14+СВЦЭМ!$D$10+'СЕТ СН'!$H$6-'СЕТ СН'!$H$26</f>
        <v>1159.3272740499999</v>
      </c>
      <c r="K123" s="36">
        <f>SUMIFS(СВЦЭМ!$D$33:$D$776,СВЦЭМ!$A$33:$A$776,$A123,СВЦЭМ!$B$33:$B$776,K$119)+'СЕТ СН'!$H$14+СВЦЭМ!$D$10+'СЕТ СН'!$H$6-'СЕТ СН'!$H$26</f>
        <v>1130.0924250200001</v>
      </c>
      <c r="L123" s="36">
        <f>SUMIFS(СВЦЭМ!$D$33:$D$776,СВЦЭМ!$A$33:$A$776,$A123,СВЦЭМ!$B$33:$B$776,L$119)+'СЕТ СН'!$H$14+СВЦЭМ!$D$10+'СЕТ СН'!$H$6-'СЕТ СН'!$H$26</f>
        <v>1093.83885717</v>
      </c>
      <c r="M123" s="36">
        <f>SUMIFS(СВЦЭМ!$D$33:$D$776,СВЦЭМ!$A$33:$A$776,$A123,СВЦЭМ!$B$33:$B$776,M$119)+'СЕТ СН'!$H$14+СВЦЭМ!$D$10+'СЕТ СН'!$H$6-'СЕТ СН'!$H$26</f>
        <v>1060.71518087</v>
      </c>
      <c r="N123" s="36">
        <f>SUMIFS(СВЦЭМ!$D$33:$D$776,СВЦЭМ!$A$33:$A$776,$A123,СВЦЭМ!$B$33:$B$776,N$119)+'СЕТ СН'!$H$14+СВЦЭМ!$D$10+'СЕТ СН'!$H$6-'СЕТ СН'!$H$26</f>
        <v>1061.14386818</v>
      </c>
      <c r="O123" s="36">
        <f>SUMIFS(СВЦЭМ!$D$33:$D$776,СВЦЭМ!$A$33:$A$776,$A123,СВЦЭМ!$B$33:$B$776,O$119)+'СЕТ СН'!$H$14+СВЦЭМ!$D$10+'СЕТ СН'!$H$6-'СЕТ СН'!$H$26</f>
        <v>1066.0621189000001</v>
      </c>
      <c r="P123" s="36">
        <f>SUMIFS(СВЦЭМ!$D$33:$D$776,СВЦЭМ!$A$33:$A$776,$A123,СВЦЭМ!$B$33:$B$776,P$119)+'СЕТ СН'!$H$14+СВЦЭМ!$D$10+'СЕТ СН'!$H$6-'СЕТ СН'!$H$26</f>
        <v>1070.7770021700001</v>
      </c>
      <c r="Q123" s="36">
        <f>SUMIFS(СВЦЭМ!$D$33:$D$776,СВЦЭМ!$A$33:$A$776,$A123,СВЦЭМ!$B$33:$B$776,Q$119)+'СЕТ СН'!$H$14+СВЦЭМ!$D$10+'СЕТ СН'!$H$6-'СЕТ СН'!$H$26</f>
        <v>1062.88063405</v>
      </c>
      <c r="R123" s="36">
        <f>SUMIFS(СВЦЭМ!$D$33:$D$776,СВЦЭМ!$A$33:$A$776,$A123,СВЦЭМ!$B$33:$B$776,R$119)+'СЕТ СН'!$H$14+СВЦЭМ!$D$10+'СЕТ СН'!$H$6-'СЕТ СН'!$H$26</f>
        <v>1060.26858283</v>
      </c>
      <c r="S123" s="36">
        <f>SUMIFS(СВЦЭМ!$D$33:$D$776,СВЦЭМ!$A$33:$A$776,$A123,СВЦЭМ!$B$33:$B$776,S$119)+'СЕТ СН'!$H$14+СВЦЭМ!$D$10+'СЕТ СН'!$H$6-'СЕТ СН'!$H$26</f>
        <v>1063.5348757500001</v>
      </c>
      <c r="T123" s="36">
        <f>SUMIFS(СВЦЭМ!$D$33:$D$776,СВЦЭМ!$A$33:$A$776,$A123,СВЦЭМ!$B$33:$B$776,T$119)+'СЕТ СН'!$H$14+СВЦЭМ!$D$10+'СЕТ СН'!$H$6-'СЕТ СН'!$H$26</f>
        <v>1046.54222643</v>
      </c>
      <c r="U123" s="36">
        <f>SUMIFS(СВЦЭМ!$D$33:$D$776,СВЦЭМ!$A$33:$A$776,$A123,СВЦЭМ!$B$33:$B$776,U$119)+'СЕТ СН'!$H$14+СВЦЭМ!$D$10+'СЕТ СН'!$H$6-'СЕТ СН'!$H$26</f>
        <v>1001.0807219600001</v>
      </c>
      <c r="V123" s="36">
        <f>SUMIFS(СВЦЭМ!$D$33:$D$776,СВЦЭМ!$A$33:$A$776,$A123,СВЦЭМ!$B$33:$B$776,V$119)+'СЕТ СН'!$H$14+СВЦЭМ!$D$10+'СЕТ СН'!$H$6-'СЕТ СН'!$H$26</f>
        <v>992.84594038</v>
      </c>
      <c r="W123" s="36">
        <f>SUMIFS(СВЦЭМ!$D$33:$D$776,СВЦЭМ!$A$33:$A$776,$A123,СВЦЭМ!$B$33:$B$776,W$119)+'СЕТ СН'!$H$14+СВЦЭМ!$D$10+'СЕТ СН'!$H$6-'СЕТ СН'!$H$26</f>
        <v>985.55846939000003</v>
      </c>
      <c r="X123" s="36">
        <f>SUMIFS(СВЦЭМ!$D$33:$D$776,СВЦЭМ!$A$33:$A$776,$A123,СВЦЭМ!$B$33:$B$776,X$119)+'СЕТ СН'!$H$14+СВЦЭМ!$D$10+'СЕТ СН'!$H$6-'СЕТ СН'!$H$26</f>
        <v>1022.8285264400001</v>
      </c>
      <c r="Y123" s="36">
        <f>SUMIFS(СВЦЭМ!$D$33:$D$776,СВЦЭМ!$A$33:$A$776,$A123,СВЦЭМ!$B$33:$B$776,Y$119)+'СЕТ СН'!$H$14+СВЦЭМ!$D$10+'СЕТ СН'!$H$6-'СЕТ СН'!$H$26</f>
        <v>1089.60379081</v>
      </c>
    </row>
    <row r="124" spans="1:27" ht="15.75" x14ac:dyDescent="0.2">
      <c r="A124" s="35">
        <f t="shared" si="3"/>
        <v>43987</v>
      </c>
      <c r="B124" s="36">
        <f>SUMIFS(СВЦЭМ!$D$33:$D$776,СВЦЭМ!$A$33:$A$776,$A124,СВЦЭМ!$B$33:$B$776,B$119)+'СЕТ СН'!$H$14+СВЦЭМ!$D$10+'СЕТ СН'!$H$6-'СЕТ СН'!$H$26</f>
        <v>1207.1739717400001</v>
      </c>
      <c r="C124" s="36">
        <f>SUMIFS(СВЦЭМ!$D$33:$D$776,СВЦЭМ!$A$33:$A$776,$A124,СВЦЭМ!$B$33:$B$776,C$119)+'СЕТ СН'!$H$14+СВЦЭМ!$D$10+'СЕТ СН'!$H$6-'СЕТ СН'!$H$26</f>
        <v>1231.22910385</v>
      </c>
      <c r="D124" s="36">
        <f>SUMIFS(СВЦЭМ!$D$33:$D$776,СВЦЭМ!$A$33:$A$776,$A124,СВЦЭМ!$B$33:$B$776,D$119)+'СЕТ СН'!$H$14+СВЦЭМ!$D$10+'СЕТ СН'!$H$6-'СЕТ СН'!$H$26</f>
        <v>1255.4309854000001</v>
      </c>
      <c r="E124" s="36">
        <f>SUMIFS(СВЦЭМ!$D$33:$D$776,СВЦЭМ!$A$33:$A$776,$A124,СВЦЭМ!$B$33:$B$776,E$119)+'СЕТ СН'!$H$14+СВЦЭМ!$D$10+'СЕТ СН'!$H$6-'СЕТ СН'!$H$26</f>
        <v>1275.4954481899999</v>
      </c>
      <c r="F124" s="36">
        <f>SUMIFS(СВЦЭМ!$D$33:$D$776,СВЦЭМ!$A$33:$A$776,$A124,СВЦЭМ!$B$33:$B$776,F$119)+'СЕТ СН'!$H$14+СВЦЭМ!$D$10+'СЕТ СН'!$H$6-'СЕТ СН'!$H$26</f>
        <v>1269.8160023200001</v>
      </c>
      <c r="G124" s="36">
        <f>SUMIFS(СВЦЭМ!$D$33:$D$776,СВЦЭМ!$A$33:$A$776,$A124,СВЦЭМ!$B$33:$B$776,G$119)+'СЕТ СН'!$H$14+СВЦЭМ!$D$10+'СЕТ СН'!$H$6-'СЕТ СН'!$H$26</f>
        <v>1265.6660523400001</v>
      </c>
      <c r="H124" s="36">
        <f>SUMIFS(СВЦЭМ!$D$33:$D$776,СВЦЭМ!$A$33:$A$776,$A124,СВЦЭМ!$B$33:$B$776,H$119)+'СЕТ СН'!$H$14+СВЦЭМ!$D$10+'СЕТ СН'!$H$6-'СЕТ СН'!$H$26</f>
        <v>1226.5497749599999</v>
      </c>
      <c r="I124" s="36">
        <f>SUMIFS(СВЦЭМ!$D$33:$D$776,СВЦЭМ!$A$33:$A$776,$A124,СВЦЭМ!$B$33:$B$776,I$119)+'СЕТ СН'!$H$14+СВЦЭМ!$D$10+'СЕТ СН'!$H$6-'СЕТ СН'!$H$26</f>
        <v>1179.0610707800001</v>
      </c>
      <c r="J124" s="36">
        <f>SUMIFS(СВЦЭМ!$D$33:$D$776,СВЦЭМ!$A$33:$A$776,$A124,СВЦЭМ!$B$33:$B$776,J$119)+'СЕТ СН'!$H$14+СВЦЭМ!$D$10+'СЕТ СН'!$H$6-'СЕТ СН'!$H$26</f>
        <v>1114.8033543399999</v>
      </c>
      <c r="K124" s="36">
        <f>SUMIFS(СВЦЭМ!$D$33:$D$776,СВЦЭМ!$A$33:$A$776,$A124,СВЦЭМ!$B$33:$B$776,K$119)+'СЕТ СН'!$H$14+СВЦЭМ!$D$10+'СЕТ СН'!$H$6-'СЕТ СН'!$H$26</f>
        <v>1023.7229297399999</v>
      </c>
      <c r="L124" s="36">
        <f>SUMIFS(СВЦЭМ!$D$33:$D$776,СВЦЭМ!$A$33:$A$776,$A124,СВЦЭМ!$B$33:$B$776,L$119)+'СЕТ СН'!$H$14+СВЦЭМ!$D$10+'СЕТ СН'!$H$6-'СЕТ СН'!$H$26</f>
        <v>987.08754006999993</v>
      </c>
      <c r="M124" s="36">
        <f>SUMIFS(СВЦЭМ!$D$33:$D$776,СВЦЭМ!$A$33:$A$776,$A124,СВЦЭМ!$B$33:$B$776,M$119)+'СЕТ СН'!$H$14+СВЦЭМ!$D$10+'СЕТ СН'!$H$6-'СЕТ СН'!$H$26</f>
        <v>988.82566345999999</v>
      </c>
      <c r="N124" s="36">
        <f>SUMIFS(СВЦЭМ!$D$33:$D$776,СВЦЭМ!$A$33:$A$776,$A124,СВЦЭМ!$B$33:$B$776,N$119)+'СЕТ СН'!$H$14+СВЦЭМ!$D$10+'СЕТ СН'!$H$6-'СЕТ СН'!$H$26</f>
        <v>988.48179931999994</v>
      </c>
      <c r="O124" s="36">
        <f>SUMIFS(СВЦЭМ!$D$33:$D$776,СВЦЭМ!$A$33:$A$776,$A124,СВЦЭМ!$B$33:$B$776,O$119)+'СЕТ СН'!$H$14+СВЦЭМ!$D$10+'СЕТ СН'!$H$6-'СЕТ СН'!$H$26</f>
        <v>1001.39342861</v>
      </c>
      <c r="P124" s="36">
        <f>SUMIFS(СВЦЭМ!$D$33:$D$776,СВЦЭМ!$A$33:$A$776,$A124,СВЦЭМ!$B$33:$B$776,P$119)+'СЕТ СН'!$H$14+СВЦЭМ!$D$10+'СЕТ СН'!$H$6-'СЕТ СН'!$H$26</f>
        <v>1015.2522047</v>
      </c>
      <c r="Q124" s="36">
        <f>SUMIFS(СВЦЭМ!$D$33:$D$776,СВЦЭМ!$A$33:$A$776,$A124,СВЦЭМ!$B$33:$B$776,Q$119)+'СЕТ СН'!$H$14+СВЦЭМ!$D$10+'СЕТ СН'!$H$6-'СЕТ СН'!$H$26</f>
        <v>1021.5181841200001</v>
      </c>
      <c r="R124" s="36">
        <f>SUMIFS(СВЦЭМ!$D$33:$D$776,СВЦЭМ!$A$33:$A$776,$A124,СВЦЭМ!$B$33:$B$776,R$119)+'СЕТ СН'!$H$14+СВЦЭМ!$D$10+'СЕТ СН'!$H$6-'СЕТ СН'!$H$26</f>
        <v>1018.6511957499999</v>
      </c>
      <c r="S124" s="36">
        <f>SUMIFS(СВЦЭМ!$D$33:$D$776,СВЦЭМ!$A$33:$A$776,$A124,СВЦЭМ!$B$33:$B$776,S$119)+'СЕТ СН'!$H$14+СВЦЭМ!$D$10+'СЕТ СН'!$H$6-'СЕТ СН'!$H$26</f>
        <v>1020.6049885800001</v>
      </c>
      <c r="T124" s="36">
        <f>SUMIFS(СВЦЭМ!$D$33:$D$776,СВЦЭМ!$A$33:$A$776,$A124,СВЦЭМ!$B$33:$B$776,T$119)+'СЕТ СН'!$H$14+СВЦЭМ!$D$10+'СЕТ СН'!$H$6-'СЕТ СН'!$H$26</f>
        <v>1012.37285559</v>
      </c>
      <c r="U124" s="36">
        <f>SUMIFS(СВЦЭМ!$D$33:$D$776,СВЦЭМ!$A$33:$A$776,$A124,СВЦЭМ!$B$33:$B$776,U$119)+'СЕТ СН'!$H$14+СВЦЭМ!$D$10+'СЕТ СН'!$H$6-'СЕТ СН'!$H$26</f>
        <v>1004.5328604599999</v>
      </c>
      <c r="V124" s="36">
        <f>SUMIFS(СВЦЭМ!$D$33:$D$776,СВЦЭМ!$A$33:$A$776,$A124,СВЦЭМ!$B$33:$B$776,V$119)+'СЕТ СН'!$H$14+СВЦЭМ!$D$10+'СЕТ СН'!$H$6-'СЕТ СН'!$H$26</f>
        <v>987.25079037</v>
      </c>
      <c r="W124" s="36">
        <f>SUMIFS(СВЦЭМ!$D$33:$D$776,СВЦЭМ!$A$33:$A$776,$A124,СВЦЭМ!$B$33:$B$776,W$119)+'СЕТ СН'!$H$14+СВЦЭМ!$D$10+'СЕТ СН'!$H$6-'СЕТ СН'!$H$26</f>
        <v>976.42050545000006</v>
      </c>
      <c r="X124" s="36">
        <f>SUMIFS(СВЦЭМ!$D$33:$D$776,СВЦЭМ!$A$33:$A$776,$A124,СВЦЭМ!$B$33:$B$776,X$119)+'СЕТ СН'!$H$14+СВЦЭМ!$D$10+'СЕТ СН'!$H$6-'СЕТ СН'!$H$26</f>
        <v>1004.8142834099999</v>
      </c>
      <c r="Y124" s="36">
        <f>SUMIFS(СВЦЭМ!$D$33:$D$776,СВЦЭМ!$A$33:$A$776,$A124,СВЦЭМ!$B$33:$B$776,Y$119)+'СЕТ СН'!$H$14+СВЦЭМ!$D$10+'СЕТ СН'!$H$6-'СЕТ СН'!$H$26</f>
        <v>1079.6041315800001</v>
      </c>
    </row>
    <row r="125" spans="1:27" ht="15.75" x14ac:dyDescent="0.2">
      <c r="A125" s="35">
        <f t="shared" si="3"/>
        <v>43988</v>
      </c>
      <c r="B125" s="36">
        <f>SUMIFS(СВЦЭМ!$D$33:$D$776,СВЦЭМ!$A$33:$A$776,$A125,СВЦЭМ!$B$33:$B$776,B$119)+'СЕТ СН'!$H$14+СВЦЭМ!$D$10+'СЕТ СН'!$H$6-'СЕТ СН'!$H$26</f>
        <v>1148.34308579</v>
      </c>
      <c r="C125" s="36">
        <f>SUMIFS(СВЦЭМ!$D$33:$D$776,СВЦЭМ!$A$33:$A$776,$A125,СВЦЭМ!$B$33:$B$776,C$119)+'СЕТ СН'!$H$14+СВЦЭМ!$D$10+'СЕТ СН'!$H$6-'СЕТ СН'!$H$26</f>
        <v>1173.82565494</v>
      </c>
      <c r="D125" s="36">
        <f>SUMIFS(СВЦЭМ!$D$33:$D$776,СВЦЭМ!$A$33:$A$776,$A125,СВЦЭМ!$B$33:$B$776,D$119)+'СЕТ СН'!$H$14+СВЦЭМ!$D$10+'СЕТ СН'!$H$6-'СЕТ СН'!$H$26</f>
        <v>1195.2306541400001</v>
      </c>
      <c r="E125" s="36">
        <f>SUMIFS(СВЦЭМ!$D$33:$D$776,СВЦЭМ!$A$33:$A$776,$A125,СВЦЭМ!$B$33:$B$776,E$119)+'СЕТ СН'!$H$14+СВЦЭМ!$D$10+'СЕТ СН'!$H$6-'СЕТ СН'!$H$26</f>
        <v>1209.0143459999999</v>
      </c>
      <c r="F125" s="36">
        <f>SUMIFS(СВЦЭМ!$D$33:$D$776,СВЦЭМ!$A$33:$A$776,$A125,СВЦЭМ!$B$33:$B$776,F$119)+'СЕТ СН'!$H$14+СВЦЭМ!$D$10+'СЕТ СН'!$H$6-'СЕТ СН'!$H$26</f>
        <v>1208.8176028</v>
      </c>
      <c r="G125" s="36">
        <f>SUMIFS(СВЦЭМ!$D$33:$D$776,СВЦЭМ!$A$33:$A$776,$A125,СВЦЭМ!$B$33:$B$776,G$119)+'СЕТ СН'!$H$14+СВЦЭМ!$D$10+'СЕТ СН'!$H$6-'СЕТ СН'!$H$26</f>
        <v>1202.95054203</v>
      </c>
      <c r="H125" s="36">
        <f>SUMIFS(СВЦЭМ!$D$33:$D$776,СВЦЭМ!$A$33:$A$776,$A125,СВЦЭМ!$B$33:$B$776,H$119)+'СЕТ СН'!$H$14+СВЦЭМ!$D$10+'СЕТ СН'!$H$6-'СЕТ СН'!$H$26</f>
        <v>1240.89944569</v>
      </c>
      <c r="I125" s="36">
        <f>SUMIFS(СВЦЭМ!$D$33:$D$776,СВЦЭМ!$A$33:$A$776,$A125,СВЦЭМ!$B$33:$B$776,I$119)+'СЕТ СН'!$H$14+СВЦЭМ!$D$10+'СЕТ СН'!$H$6-'СЕТ СН'!$H$26</f>
        <v>1208.28400895</v>
      </c>
      <c r="J125" s="36">
        <f>SUMIFS(СВЦЭМ!$D$33:$D$776,СВЦЭМ!$A$33:$A$776,$A125,СВЦЭМ!$B$33:$B$776,J$119)+'СЕТ СН'!$H$14+СВЦЭМ!$D$10+'СЕТ СН'!$H$6-'СЕТ СН'!$H$26</f>
        <v>1144.7310539800001</v>
      </c>
      <c r="K125" s="36">
        <f>SUMIFS(СВЦЭМ!$D$33:$D$776,СВЦЭМ!$A$33:$A$776,$A125,СВЦЭМ!$B$33:$B$776,K$119)+'СЕТ СН'!$H$14+СВЦЭМ!$D$10+'СЕТ СН'!$H$6-'СЕТ СН'!$H$26</f>
        <v>1028.1260199800001</v>
      </c>
      <c r="L125" s="36">
        <f>SUMIFS(СВЦЭМ!$D$33:$D$776,СВЦЭМ!$A$33:$A$776,$A125,СВЦЭМ!$B$33:$B$776,L$119)+'СЕТ СН'!$H$14+СВЦЭМ!$D$10+'СЕТ СН'!$H$6-'СЕТ СН'!$H$26</f>
        <v>957.00860847000013</v>
      </c>
      <c r="M125" s="36">
        <f>SUMIFS(СВЦЭМ!$D$33:$D$776,СВЦЭМ!$A$33:$A$776,$A125,СВЦЭМ!$B$33:$B$776,M$119)+'СЕТ СН'!$H$14+СВЦЭМ!$D$10+'СЕТ СН'!$H$6-'СЕТ СН'!$H$26</f>
        <v>952.3717268800001</v>
      </c>
      <c r="N125" s="36">
        <f>SUMIFS(СВЦЭМ!$D$33:$D$776,СВЦЭМ!$A$33:$A$776,$A125,СВЦЭМ!$B$33:$B$776,N$119)+'СЕТ СН'!$H$14+СВЦЭМ!$D$10+'СЕТ СН'!$H$6-'СЕТ СН'!$H$26</f>
        <v>972.33035358000006</v>
      </c>
      <c r="O125" s="36">
        <f>SUMIFS(СВЦЭМ!$D$33:$D$776,СВЦЭМ!$A$33:$A$776,$A125,СВЦЭМ!$B$33:$B$776,O$119)+'СЕТ СН'!$H$14+СВЦЭМ!$D$10+'СЕТ СН'!$H$6-'СЕТ СН'!$H$26</f>
        <v>1005.8492397499999</v>
      </c>
      <c r="P125" s="36">
        <f>SUMIFS(СВЦЭМ!$D$33:$D$776,СВЦЭМ!$A$33:$A$776,$A125,СВЦЭМ!$B$33:$B$776,P$119)+'СЕТ СН'!$H$14+СВЦЭМ!$D$10+'СЕТ СН'!$H$6-'СЕТ СН'!$H$26</f>
        <v>1010.6433089700001</v>
      </c>
      <c r="Q125" s="36">
        <f>SUMIFS(СВЦЭМ!$D$33:$D$776,СВЦЭМ!$A$33:$A$776,$A125,СВЦЭМ!$B$33:$B$776,Q$119)+'СЕТ СН'!$H$14+СВЦЭМ!$D$10+'СЕТ СН'!$H$6-'СЕТ СН'!$H$26</f>
        <v>1013.36752299</v>
      </c>
      <c r="R125" s="36">
        <f>SUMIFS(СВЦЭМ!$D$33:$D$776,СВЦЭМ!$A$33:$A$776,$A125,СВЦЭМ!$B$33:$B$776,R$119)+'СЕТ СН'!$H$14+СВЦЭМ!$D$10+'СЕТ СН'!$H$6-'СЕТ СН'!$H$26</f>
        <v>1007.16609608</v>
      </c>
      <c r="S125" s="36">
        <f>SUMIFS(СВЦЭМ!$D$33:$D$776,СВЦЭМ!$A$33:$A$776,$A125,СВЦЭМ!$B$33:$B$776,S$119)+'СЕТ СН'!$H$14+СВЦЭМ!$D$10+'СЕТ СН'!$H$6-'СЕТ СН'!$H$26</f>
        <v>1011.9490150399999</v>
      </c>
      <c r="T125" s="36">
        <f>SUMIFS(СВЦЭМ!$D$33:$D$776,СВЦЭМ!$A$33:$A$776,$A125,СВЦЭМ!$B$33:$B$776,T$119)+'СЕТ СН'!$H$14+СВЦЭМ!$D$10+'СЕТ СН'!$H$6-'СЕТ СН'!$H$26</f>
        <v>1006.18466018</v>
      </c>
      <c r="U125" s="36">
        <f>SUMIFS(СВЦЭМ!$D$33:$D$776,СВЦЭМ!$A$33:$A$776,$A125,СВЦЭМ!$B$33:$B$776,U$119)+'СЕТ СН'!$H$14+СВЦЭМ!$D$10+'СЕТ СН'!$H$6-'СЕТ СН'!$H$26</f>
        <v>988.47605105000002</v>
      </c>
      <c r="V125" s="36">
        <f>SUMIFS(СВЦЭМ!$D$33:$D$776,СВЦЭМ!$A$33:$A$776,$A125,СВЦЭМ!$B$33:$B$776,V$119)+'СЕТ СН'!$H$14+СВЦЭМ!$D$10+'СЕТ СН'!$H$6-'СЕТ СН'!$H$26</f>
        <v>949.91163527000003</v>
      </c>
      <c r="W125" s="36">
        <f>SUMIFS(СВЦЭМ!$D$33:$D$776,СВЦЭМ!$A$33:$A$776,$A125,СВЦЭМ!$B$33:$B$776,W$119)+'СЕТ СН'!$H$14+СВЦЭМ!$D$10+'СЕТ СН'!$H$6-'СЕТ СН'!$H$26</f>
        <v>933.38007319999997</v>
      </c>
      <c r="X125" s="36">
        <f>SUMIFS(СВЦЭМ!$D$33:$D$776,СВЦЭМ!$A$33:$A$776,$A125,СВЦЭМ!$B$33:$B$776,X$119)+'СЕТ СН'!$H$14+СВЦЭМ!$D$10+'СЕТ СН'!$H$6-'СЕТ СН'!$H$26</f>
        <v>968.38658684000006</v>
      </c>
      <c r="Y125" s="36">
        <f>SUMIFS(СВЦЭМ!$D$33:$D$776,СВЦЭМ!$A$33:$A$776,$A125,СВЦЭМ!$B$33:$B$776,Y$119)+'СЕТ СН'!$H$14+СВЦЭМ!$D$10+'СЕТ СН'!$H$6-'СЕТ СН'!$H$26</f>
        <v>1074.2182626200001</v>
      </c>
    </row>
    <row r="126" spans="1:27" ht="15.75" x14ac:dyDescent="0.2">
      <c r="A126" s="35">
        <f t="shared" si="3"/>
        <v>43989</v>
      </c>
      <c r="B126" s="36">
        <f>SUMIFS(СВЦЭМ!$D$33:$D$776,СВЦЭМ!$A$33:$A$776,$A126,СВЦЭМ!$B$33:$B$776,B$119)+'СЕТ СН'!$H$14+СВЦЭМ!$D$10+'СЕТ СН'!$H$6-'СЕТ СН'!$H$26</f>
        <v>1180.77645968</v>
      </c>
      <c r="C126" s="36">
        <f>SUMIFS(СВЦЭМ!$D$33:$D$776,СВЦЭМ!$A$33:$A$776,$A126,СВЦЭМ!$B$33:$B$776,C$119)+'СЕТ СН'!$H$14+СВЦЭМ!$D$10+'СЕТ СН'!$H$6-'СЕТ СН'!$H$26</f>
        <v>1199.64205892</v>
      </c>
      <c r="D126" s="36">
        <f>SUMIFS(СВЦЭМ!$D$33:$D$776,СВЦЭМ!$A$33:$A$776,$A126,СВЦЭМ!$B$33:$B$776,D$119)+'СЕТ СН'!$H$14+СВЦЭМ!$D$10+'СЕТ СН'!$H$6-'СЕТ СН'!$H$26</f>
        <v>1209.80815469</v>
      </c>
      <c r="E126" s="36">
        <f>SUMIFS(СВЦЭМ!$D$33:$D$776,СВЦЭМ!$A$33:$A$776,$A126,СВЦЭМ!$B$33:$B$776,E$119)+'СЕТ СН'!$H$14+СВЦЭМ!$D$10+'СЕТ СН'!$H$6-'СЕТ СН'!$H$26</f>
        <v>1209.8423483399999</v>
      </c>
      <c r="F126" s="36">
        <f>SUMIFS(СВЦЭМ!$D$33:$D$776,СВЦЭМ!$A$33:$A$776,$A126,СВЦЭМ!$B$33:$B$776,F$119)+'СЕТ СН'!$H$14+СВЦЭМ!$D$10+'СЕТ СН'!$H$6-'СЕТ СН'!$H$26</f>
        <v>1198.09456363</v>
      </c>
      <c r="G126" s="36">
        <f>SUMIFS(СВЦЭМ!$D$33:$D$776,СВЦЭМ!$A$33:$A$776,$A126,СВЦЭМ!$B$33:$B$776,G$119)+'СЕТ СН'!$H$14+СВЦЭМ!$D$10+'СЕТ СН'!$H$6-'СЕТ СН'!$H$26</f>
        <v>1203.86773958</v>
      </c>
      <c r="H126" s="36">
        <f>SUMIFS(СВЦЭМ!$D$33:$D$776,СВЦЭМ!$A$33:$A$776,$A126,СВЦЭМ!$B$33:$B$776,H$119)+'СЕТ СН'!$H$14+СВЦЭМ!$D$10+'СЕТ СН'!$H$6-'СЕТ СН'!$H$26</f>
        <v>1209.8904175299999</v>
      </c>
      <c r="I126" s="36">
        <f>SUMIFS(СВЦЭМ!$D$33:$D$776,СВЦЭМ!$A$33:$A$776,$A126,СВЦЭМ!$B$33:$B$776,I$119)+'СЕТ СН'!$H$14+СВЦЭМ!$D$10+'СЕТ СН'!$H$6-'СЕТ СН'!$H$26</f>
        <v>1225.73317264</v>
      </c>
      <c r="J126" s="36">
        <f>SUMIFS(СВЦЭМ!$D$33:$D$776,СВЦЭМ!$A$33:$A$776,$A126,СВЦЭМ!$B$33:$B$776,J$119)+'СЕТ СН'!$H$14+СВЦЭМ!$D$10+'СЕТ СН'!$H$6-'СЕТ СН'!$H$26</f>
        <v>1186.7381580799999</v>
      </c>
      <c r="K126" s="36">
        <f>SUMIFS(СВЦЭМ!$D$33:$D$776,СВЦЭМ!$A$33:$A$776,$A126,СВЦЭМ!$B$33:$B$776,K$119)+'СЕТ СН'!$H$14+СВЦЭМ!$D$10+'СЕТ СН'!$H$6-'СЕТ СН'!$H$26</f>
        <v>1092.8414755200001</v>
      </c>
      <c r="L126" s="36">
        <f>SUMIFS(СВЦЭМ!$D$33:$D$776,СВЦЭМ!$A$33:$A$776,$A126,СВЦЭМ!$B$33:$B$776,L$119)+'СЕТ СН'!$H$14+СВЦЭМ!$D$10+'СЕТ СН'!$H$6-'СЕТ СН'!$H$26</f>
        <v>1006.66453699</v>
      </c>
      <c r="M126" s="36">
        <f>SUMIFS(СВЦЭМ!$D$33:$D$776,СВЦЭМ!$A$33:$A$776,$A126,СВЦЭМ!$B$33:$B$776,M$119)+'СЕТ СН'!$H$14+СВЦЭМ!$D$10+'СЕТ СН'!$H$6-'СЕТ СН'!$H$26</f>
        <v>973.9360800500001</v>
      </c>
      <c r="N126" s="36">
        <f>SUMIFS(СВЦЭМ!$D$33:$D$776,СВЦЭМ!$A$33:$A$776,$A126,СВЦЭМ!$B$33:$B$776,N$119)+'СЕТ СН'!$H$14+СВЦЭМ!$D$10+'СЕТ СН'!$H$6-'СЕТ СН'!$H$26</f>
        <v>970.09013148000008</v>
      </c>
      <c r="O126" s="36">
        <f>SUMIFS(СВЦЭМ!$D$33:$D$776,СВЦЭМ!$A$33:$A$776,$A126,СВЦЭМ!$B$33:$B$776,O$119)+'СЕТ СН'!$H$14+СВЦЭМ!$D$10+'СЕТ СН'!$H$6-'СЕТ СН'!$H$26</f>
        <v>964.3546868200001</v>
      </c>
      <c r="P126" s="36">
        <f>SUMIFS(СВЦЭМ!$D$33:$D$776,СВЦЭМ!$A$33:$A$776,$A126,СВЦЭМ!$B$33:$B$776,P$119)+'СЕТ СН'!$H$14+СВЦЭМ!$D$10+'СЕТ СН'!$H$6-'СЕТ СН'!$H$26</f>
        <v>977.53922151000006</v>
      </c>
      <c r="Q126" s="36">
        <f>SUMIFS(СВЦЭМ!$D$33:$D$776,СВЦЭМ!$A$33:$A$776,$A126,СВЦЭМ!$B$33:$B$776,Q$119)+'СЕТ СН'!$H$14+СВЦЭМ!$D$10+'СЕТ СН'!$H$6-'СЕТ СН'!$H$26</f>
        <v>986.50485896999999</v>
      </c>
      <c r="R126" s="36">
        <f>SUMIFS(СВЦЭМ!$D$33:$D$776,СВЦЭМ!$A$33:$A$776,$A126,СВЦЭМ!$B$33:$B$776,R$119)+'СЕТ СН'!$H$14+СВЦЭМ!$D$10+'СЕТ СН'!$H$6-'СЕТ СН'!$H$26</f>
        <v>982.29257189999998</v>
      </c>
      <c r="S126" s="36">
        <f>SUMIFS(СВЦЭМ!$D$33:$D$776,СВЦЭМ!$A$33:$A$776,$A126,СВЦЭМ!$B$33:$B$776,S$119)+'СЕТ СН'!$H$14+СВЦЭМ!$D$10+'СЕТ СН'!$H$6-'СЕТ СН'!$H$26</f>
        <v>988.28621397000006</v>
      </c>
      <c r="T126" s="36">
        <f>SUMIFS(СВЦЭМ!$D$33:$D$776,СВЦЭМ!$A$33:$A$776,$A126,СВЦЭМ!$B$33:$B$776,T$119)+'СЕТ СН'!$H$14+СВЦЭМ!$D$10+'СЕТ СН'!$H$6-'СЕТ СН'!$H$26</f>
        <v>975.13852483999995</v>
      </c>
      <c r="U126" s="36">
        <f>SUMIFS(СВЦЭМ!$D$33:$D$776,СВЦЭМ!$A$33:$A$776,$A126,СВЦЭМ!$B$33:$B$776,U$119)+'СЕТ СН'!$H$14+СВЦЭМ!$D$10+'СЕТ СН'!$H$6-'СЕТ СН'!$H$26</f>
        <v>946.77559373999998</v>
      </c>
      <c r="V126" s="36">
        <f>SUMIFS(СВЦЭМ!$D$33:$D$776,СВЦЭМ!$A$33:$A$776,$A126,СВЦЭМ!$B$33:$B$776,V$119)+'СЕТ СН'!$H$14+СВЦЭМ!$D$10+'СЕТ СН'!$H$6-'СЕТ СН'!$H$26</f>
        <v>910.82779767000011</v>
      </c>
      <c r="W126" s="36">
        <f>SUMIFS(СВЦЭМ!$D$33:$D$776,СВЦЭМ!$A$33:$A$776,$A126,СВЦЭМ!$B$33:$B$776,W$119)+'СЕТ СН'!$H$14+СВЦЭМ!$D$10+'СЕТ СН'!$H$6-'СЕТ СН'!$H$26</f>
        <v>903.88228077000008</v>
      </c>
      <c r="X126" s="36">
        <f>SUMIFS(СВЦЭМ!$D$33:$D$776,СВЦЭМ!$A$33:$A$776,$A126,СВЦЭМ!$B$33:$B$776,X$119)+'СЕТ СН'!$H$14+СВЦЭМ!$D$10+'СЕТ СН'!$H$6-'СЕТ СН'!$H$26</f>
        <v>930.64042352000001</v>
      </c>
      <c r="Y126" s="36">
        <f>SUMIFS(СВЦЭМ!$D$33:$D$776,СВЦЭМ!$A$33:$A$776,$A126,СВЦЭМ!$B$33:$B$776,Y$119)+'СЕТ СН'!$H$14+СВЦЭМ!$D$10+'СЕТ СН'!$H$6-'СЕТ СН'!$H$26</f>
        <v>1031.92785377</v>
      </c>
    </row>
    <row r="127" spans="1:27" ht="15.75" x14ac:dyDescent="0.2">
      <c r="A127" s="35">
        <f t="shared" si="3"/>
        <v>43990</v>
      </c>
      <c r="B127" s="36">
        <f>SUMIFS(СВЦЭМ!$D$33:$D$776,СВЦЭМ!$A$33:$A$776,$A127,СВЦЭМ!$B$33:$B$776,B$119)+'СЕТ СН'!$H$14+СВЦЭМ!$D$10+'СЕТ СН'!$H$6-'СЕТ СН'!$H$26</f>
        <v>1163.99746157</v>
      </c>
      <c r="C127" s="36">
        <f>SUMIFS(СВЦЭМ!$D$33:$D$776,СВЦЭМ!$A$33:$A$776,$A127,СВЦЭМ!$B$33:$B$776,C$119)+'СЕТ СН'!$H$14+СВЦЭМ!$D$10+'СЕТ СН'!$H$6-'СЕТ СН'!$H$26</f>
        <v>1197.3052855400001</v>
      </c>
      <c r="D127" s="36">
        <f>SUMIFS(СВЦЭМ!$D$33:$D$776,СВЦЭМ!$A$33:$A$776,$A127,СВЦЭМ!$B$33:$B$776,D$119)+'СЕТ СН'!$H$14+СВЦЭМ!$D$10+'СЕТ СН'!$H$6-'СЕТ СН'!$H$26</f>
        <v>1227.6224759700001</v>
      </c>
      <c r="E127" s="36">
        <f>SUMIFS(СВЦЭМ!$D$33:$D$776,СВЦЭМ!$A$33:$A$776,$A127,СВЦЭМ!$B$33:$B$776,E$119)+'СЕТ СН'!$H$14+СВЦЭМ!$D$10+'СЕТ СН'!$H$6-'СЕТ СН'!$H$26</f>
        <v>1235.56112074</v>
      </c>
      <c r="F127" s="36">
        <f>SUMIFS(СВЦЭМ!$D$33:$D$776,СВЦЭМ!$A$33:$A$776,$A127,СВЦЭМ!$B$33:$B$776,F$119)+'СЕТ СН'!$H$14+СВЦЭМ!$D$10+'СЕТ СН'!$H$6-'СЕТ СН'!$H$26</f>
        <v>1228.4208633800001</v>
      </c>
      <c r="G127" s="36">
        <f>SUMIFS(СВЦЭМ!$D$33:$D$776,СВЦЭМ!$A$33:$A$776,$A127,СВЦЭМ!$B$33:$B$776,G$119)+'СЕТ СН'!$H$14+СВЦЭМ!$D$10+'СЕТ СН'!$H$6-'СЕТ СН'!$H$26</f>
        <v>1226.8190562500001</v>
      </c>
      <c r="H127" s="36">
        <f>SUMIFS(СВЦЭМ!$D$33:$D$776,СВЦЭМ!$A$33:$A$776,$A127,СВЦЭМ!$B$33:$B$776,H$119)+'СЕТ СН'!$H$14+СВЦЭМ!$D$10+'СЕТ СН'!$H$6-'СЕТ СН'!$H$26</f>
        <v>1221.8967795200001</v>
      </c>
      <c r="I127" s="36">
        <f>SUMIFS(СВЦЭМ!$D$33:$D$776,СВЦЭМ!$A$33:$A$776,$A127,СВЦЭМ!$B$33:$B$776,I$119)+'СЕТ СН'!$H$14+СВЦЭМ!$D$10+'СЕТ СН'!$H$6-'СЕТ СН'!$H$26</f>
        <v>1218.45275941</v>
      </c>
      <c r="J127" s="36">
        <f>SUMIFS(СВЦЭМ!$D$33:$D$776,СВЦЭМ!$A$33:$A$776,$A127,СВЦЭМ!$B$33:$B$776,J$119)+'СЕТ СН'!$H$14+СВЦЭМ!$D$10+'СЕТ СН'!$H$6-'СЕТ СН'!$H$26</f>
        <v>1142.56058478</v>
      </c>
      <c r="K127" s="36">
        <f>SUMIFS(СВЦЭМ!$D$33:$D$776,СВЦЭМ!$A$33:$A$776,$A127,СВЦЭМ!$B$33:$B$776,K$119)+'СЕТ СН'!$H$14+СВЦЭМ!$D$10+'СЕТ СН'!$H$6-'СЕТ СН'!$H$26</f>
        <v>1025.48081211</v>
      </c>
      <c r="L127" s="36">
        <f>SUMIFS(СВЦЭМ!$D$33:$D$776,СВЦЭМ!$A$33:$A$776,$A127,СВЦЭМ!$B$33:$B$776,L$119)+'СЕТ СН'!$H$14+СВЦЭМ!$D$10+'СЕТ СН'!$H$6-'СЕТ СН'!$H$26</f>
        <v>963.57178270000009</v>
      </c>
      <c r="M127" s="36">
        <f>SUMIFS(СВЦЭМ!$D$33:$D$776,СВЦЭМ!$A$33:$A$776,$A127,СВЦЭМ!$B$33:$B$776,M$119)+'СЕТ СН'!$H$14+СВЦЭМ!$D$10+'СЕТ СН'!$H$6-'СЕТ СН'!$H$26</f>
        <v>948.20976126999994</v>
      </c>
      <c r="N127" s="36">
        <f>SUMIFS(СВЦЭМ!$D$33:$D$776,СВЦЭМ!$A$33:$A$776,$A127,СВЦЭМ!$B$33:$B$776,N$119)+'СЕТ СН'!$H$14+СВЦЭМ!$D$10+'СЕТ СН'!$H$6-'СЕТ СН'!$H$26</f>
        <v>957.78898688999993</v>
      </c>
      <c r="O127" s="36">
        <f>SUMIFS(СВЦЭМ!$D$33:$D$776,СВЦЭМ!$A$33:$A$776,$A127,СВЦЭМ!$B$33:$B$776,O$119)+'СЕТ СН'!$H$14+СВЦЭМ!$D$10+'СЕТ СН'!$H$6-'СЕТ СН'!$H$26</f>
        <v>972.73598253</v>
      </c>
      <c r="P127" s="36">
        <f>SUMIFS(СВЦЭМ!$D$33:$D$776,СВЦЭМ!$A$33:$A$776,$A127,СВЦЭМ!$B$33:$B$776,P$119)+'СЕТ СН'!$H$14+СВЦЭМ!$D$10+'СЕТ СН'!$H$6-'СЕТ СН'!$H$26</f>
        <v>971.05297640999993</v>
      </c>
      <c r="Q127" s="36">
        <f>SUMIFS(СВЦЭМ!$D$33:$D$776,СВЦЭМ!$A$33:$A$776,$A127,СВЦЭМ!$B$33:$B$776,Q$119)+'СЕТ СН'!$H$14+СВЦЭМ!$D$10+'СЕТ СН'!$H$6-'СЕТ СН'!$H$26</f>
        <v>975.07319432999998</v>
      </c>
      <c r="R127" s="36">
        <f>SUMIFS(СВЦЭМ!$D$33:$D$776,СВЦЭМ!$A$33:$A$776,$A127,СВЦЭМ!$B$33:$B$776,R$119)+'СЕТ СН'!$H$14+СВЦЭМ!$D$10+'СЕТ СН'!$H$6-'СЕТ СН'!$H$26</f>
        <v>973.05775388999996</v>
      </c>
      <c r="S127" s="36">
        <f>SUMIFS(СВЦЭМ!$D$33:$D$776,СВЦЭМ!$A$33:$A$776,$A127,СВЦЭМ!$B$33:$B$776,S$119)+'СЕТ СН'!$H$14+СВЦЭМ!$D$10+'СЕТ СН'!$H$6-'СЕТ СН'!$H$26</f>
        <v>990.08740816</v>
      </c>
      <c r="T127" s="36">
        <f>SUMIFS(СВЦЭМ!$D$33:$D$776,СВЦЭМ!$A$33:$A$776,$A127,СВЦЭМ!$B$33:$B$776,T$119)+'СЕТ СН'!$H$14+СВЦЭМ!$D$10+'СЕТ СН'!$H$6-'СЕТ СН'!$H$26</f>
        <v>976.74996293000004</v>
      </c>
      <c r="U127" s="36">
        <f>SUMIFS(СВЦЭМ!$D$33:$D$776,СВЦЭМ!$A$33:$A$776,$A127,СВЦЭМ!$B$33:$B$776,U$119)+'СЕТ СН'!$H$14+СВЦЭМ!$D$10+'СЕТ СН'!$H$6-'СЕТ СН'!$H$26</f>
        <v>973.48545860000013</v>
      </c>
      <c r="V127" s="36">
        <f>SUMIFS(СВЦЭМ!$D$33:$D$776,СВЦЭМ!$A$33:$A$776,$A127,СВЦЭМ!$B$33:$B$776,V$119)+'СЕТ СН'!$H$14+СВЦЭМ!$D$10+'СЕТ СН'!$H$6-'СЕТ СН'!$H$26</f>
        <v>940.60670288999995</v>
      </c>
      <c r="W127" s="36">
        <f>SUMIFS(СВЦЭМ!$D$33:$D$776,СВЦЭМ!$A$33:$A$776,$A127,СВЦЭМ!$B$33:$B$776,W$119)+'СЕТ СН'!$H$14+СВЦЭМ!$D$10+'СЕТ СН'!$H$6-'СЕТ СН'!$H$26</f>
        <v>929.14429008000002</v>
      </c>
      <c r="X127" s="36">
        <f>SUMIFS(СВЦЭМ!$D$33:$D$776,СВЦЭМ!$A$33:$A$776,$A127,СВЦЭМ!$B$33:$B$776,X$119)+'СЕТ СН'!$H$14+СВЦЭМ!$D$10+'СЕТ СН'!$H$6-'СЕТ СН'!$H$26</f>
        <v>973.31535735000011</v>
      </c>
      <c r="Y127" s="36">
        <f>SUMIFS(СВЦЭМ!$D$33:$D$776,СВЦЭМ!$A$33:$A$776,$A127,СВЦЭМ!$B$33:$B$776,Y$119)+'СЕТ СН'!$H$14+СВЦЭМ!$D$10+'СЕТ СН'!$H$6-'СЕТ СН'!$H$26</f>
        <v>1040.08936214</v>
      </c>
    </row>
    <row r="128" spans="1:27" ht="15.75" x14ac:dyDescent="0.2">
      <c r="A128" s="35">
        <f t="shared" si="3"/>
        <v>43991</v>
      </c>
      <c r="B128" s="36">
        <f>SUMIFS(СВЦЭМ!$D$33:$D$776,СВЦЭМ!$A$33:$A$776,$A128,СВЦЭМ!$B$33:$B$776,B$119)+'СЕТ СН'!$H$14+СВЦЭМ!$D$10+'СЕТ СН'!$H$6-'СЕТ СН'!$H$26</f>
        <v>1147.18696886</v>
      </c>
      <c r="C128" s="36">
        <f>SUMIFS(СВЦЭМ!$D$33:$D$776,СВЦЭМ!$A$33:$A$776,$A128,СВЦЭМ!$B$33:$B$776,C$119)+'СЕТ СН'!$H$14+СВЦЭМ!$D$10+'СЕТ СН'!$H$6-'СЕТ СН'!$H$26</f>
        <v>1188.72980689</v>
      </c>
      <c r="D128" s="36">
        <f>SUMIFS(СВЦЭМ!$D$33:$D$776,СВЦЭМ!$A$33:$A$776,$A128,СВЦЭМ!$B$33:$B$776,D$119)+'СЕТ СН'!$H$14+СВЦЭМ!$D$10+'СЕТ СН'!$H$6-'СЕТ СН'!$H$26</f>
        <v>1205.83530935</v>
      </c>
      <c r="E128" s="36">
        <f>SUMIFS(СВЦЭМ!$D$33:$D$776,СВЦЭМ!$A$33:$A$776,$A128,СВЦЭМ!$B$33:$B$776,E$119)+'СЕТ СН'!$H$14+СВЦЭМ!$D$10+'СЕТ СН'!$H$6-'СЕТ СН'!$H$26</f>
        <v>1213.6450233800001</v>
      </c>
      <c r="F128" s="36">
        <f>SUMIFS(СВЦЭМ!$D$33:$D$776,СВЦЭМ!$A$33:$A$776,$A128,СВЦЭМ!$B$33:$B$776,F$119)+'СЕТ СН'!$H$14+СВЦЭМ!$D$10+'СЕТ СН'!$H$6-'СЕТ СН'!$H$26</f>
        <v>1206.86418936</v>
      </c>
      <c r="G128" s="36">
        <f>SUMIFS(СВЦЭМ!$D$33:$D$776,СВЦЭМ!$A$33:$A$776,$A128,СВЦЭМ!$B$33:$B$776,G$119)+'СЕТ СН'!$H$14+СВЦЭМ!$D$10+'СЕТ СН'!$H$6-'СЕТ СН'!$H$26</f>
        <v>1206.7389574700001</v>
      </c>
      <c r="H128" s="36">
        <f>SUMIFS(СВЦЭМ!$D$33:$D$776,СВЦЭМ!$A$33:$A$776,$A128,СВЦЭМ!$B$33:$B$776,H$119)+'СЕТ СН'!$H$14+СВЦЭМ!$D$10+'СЕТ СН'!$H$6-'СЕТ СН'!$H$26</f>
        <v>1191.6105732799999</v>
      </c>
      <c r="I128" s="36">
        <f>SUMIFS(СВЦЭМ!$D$33:$D$776,СВЦЭМ!$A$33:$A$776,$A128,СВЦЭМ!$B$33:$B$776,I$119)+'СЕТ СН'!$H$14+СВЦЭМ!$D$10+'СЕТ СН'!$H$6-'СЕТ СН'!$H$26</f>
        <v>1136.60980002</v>
      </c>
      <c r="J128" s="36">
        <f>SUMIFS(СВЦЭМ!$D$33:$D$776,СВЦЭМ!$A$33:$A$776,$A128,СВЦЭМ!$B$33:$B$776,J$119)+'СЕТ СН'!$H$14+СВЦЭМ!$D$10+'СЕТ СН'!$H$6-'СЕТ СН'!$H$26</f>
        <v>1071.64724237</v>
      </c>
      <c r="K128" s="36">
        <f>SUMIFS(СВЦЭМ!$D$33:$D$776,СВЦЭМ!$A$33:$A$776,$A128,СВЦЭМ!$B$33:$B$776,K$119)+'СЕТ СН'!$H$14+СВЦЭМ!$D$10+'СЕТ СН'!$H$6-'СЕТ СН'!$H$26</f>
        <v>994.7554671800001</v>
      </c>
      <c r="L128" s="36">
        <f>SUMIFS(СВЦЭМ!$D$33:$D$776,СВЦЭМ!$A$33:$A$776,$A128,СВЦЭМ!$B$33:$B$776,L$119)+'СЕТ СН'!$H$14+СВЦЭМ!$D$10+'СЕТ СН'!$H$6-'СЕТ СН'!$H$26</f>
        <v>962.58981539000001</v>
      </c>
      <c r="M128" s="36">
        <f>SUMIFS(СВЦЭМ!$D$33:$D$776,СВЦЭМ!$A$33:$A$776,$A128,СВЦЭМ!$B$33:$B$776,M$119)+'СЕТ СН'!$H$14+СВЦЭМ!$D$10+'СЕТ СН'!$H$6-'СЕТ СН'!$H$26</f>
        <v>966.90064754000014</v>
      </c>
      <c r="N128" s="36">
        <f>SUMIFS(СВЦЭМ!$D$33:$D$776,СВЦЭМ!$A$33:$A$776,$A128,СВЦЭМ!$B$33:$B$776,N$119)+'СЕТ СН'!$H$14+СВЦЭМ!$D$10+'СЕТ СН'!$H$6-'СЕТ СН'!$H$26</f>
        <v>990.83760705000009</v>
      </c>
      <c r="O128" s="36">
        <f>SUMIFS(СВЦЭМ!$D$33:$D$776,СВЦЭМ!$A$33:$A$776,$A128,СВЦЭМ!$B$33:$B$776,O$119)+'СЕТ СН'!$H$14+СВЦЭМ!$D$10+'СЕТ СН'!$H$6-'СЕТ СН'!$H$26</f>
        <v>985.89388535000012</v>
      </c>
      <c r="P128" s="36">
        <f>SUMIFS(СВЦЭМ!$D$33:$D$776,СВЦЭМ!$A$33:$A$776,$A128,СВЦЭМ!$B$33:$B$776,P$119)+'СЕТ СН'!$H$14+СВЦЭМ!$D$10+'СЕТ СН'!$H$6-'СЕТ СН'!$H$26</f>
        <v>999.04509963999999</v>
      </c>
      <c r="Q128" s="36">
        <f>SUMIFS(СВЦЭМ!$D$33:$D$776,СВЦЭМ!$A$33:$A$776,$A128,СВЦЭМ!$B$33:$B$776,Q$119)+'СЕТ СН'!$H$14+СВЦЭМ!$D$10+'СЕТ СН'!$H$6-'СЕТ СН'!$H$26</f>
        <v>999.79514439000013</v>
      </c>
      <c r="R128" s="36">
        <f>SUMIFS(СВЦЭМ!$D$33:$D$776,СВЦЭМ!$A$33:$A$776,$A128,СВЦЭМ!$B$33:$B$776,R$119)+'СЕТ СН'!$H$14+СВЦЭМ!$D$10+'СЕТ СН'!$H$6-'СЕТ СН'!$H$26</f>
        <v>999.47934492000013</v>
      </c>
      <c r="S128" s="36">
        <f>SUMIFS(СВЦЭМ!$D$33:$D$776,СВЦЭМ!$A$33:$A$776,$A128,СВЦЭМ!$B$33:$B$776,S$119)+'СЕТ СН'!$H$14+СВЦЭМ!$D$10+'СЕТ СН'!$H$6-'СЕТ СН'!$H$26</f>
        <v>1009.4627185700001</v>
      </c>
      <c r="T128" s="36">
        <f>SUMIFS(СВЦЭМ!$D$33:$D$776,СВЦЭМ!$A$33:$A$776,$A128,СВЦЭМ!$B$33:$B$776,T$119)+'СЕТ СН'!$H$14+СВЦЭМ!$D$10+'СЕТ СН'!$H$6-'СЕТ СН'!$H$26</f>
        <v>1001.09978918</v>
      </c>
      <c r="U128" s="36">
        <f>SUMIFS(СВЦЭМ!$D$33:$D$776,СВЦЭМ!$A$33:$A$776,$A128,СВЦЭМ!$B$33:$B$776,U$119)+'СЕТ СН'!$H$14+СВЦЭМ!$D$10+'СЕТ СН'!$H$6-'СЕТ СН'!$H$26</f>
        <v>1004.5792278700001</v>
      </c>
      <c r="V128" s="36">
        <f>SUMIFS(СВЦЭМ!$D$33:$D$776,СВЦЭМ!$A$33:$A$776,$A128,СВЦЭМ!$B$33:$B$776,V$119)+'СЕТ СН'!$H$14+СВЦЭМ!$D$10+'СЕТ СН'!$H$6-'СЕТ СН'!$H$26</f>
        <v>1009.6397772299999</v>
      </c>
      <c r="W128" s="36">
        <f>SUMIFS(СВЦЭМ!$D$33:$D$776,СВЦЭМ!$A$33:$A$776,$A128,СВЦЭМ!$B$33:$B$776,W$119)+'СЕТ СН'!$H$14+СВЦЭМ!$D$10+'СЕТ СН'!$H$6-'СЕТ СН'!$H$26</f>
        <v>1019.0615504300001</v>
      </c>
      <c r="X128" s="36">
        <f>SUMIFS(СВЦЭМ!$D$33:$D$776,СВЦЭМ!$A$33:$A$776,$A128,СВЦЭМ!$B$33:$B$776,X$119)+'СЕТ СН'!$H$14+СВЦЭМ!$D$10+'СЕТ СН'!$H$6-'СЕТ СН'!$H$26</f>
        <v>1008.5321927800001</v>
      </c>
      <c r="Y128" s="36">
        <f>SUMIFS(СВЦЭМ!$D$33:$D$776,СВЦЭМ!$A$33:$A$776,$A128,СВЦЭМ!$B$33:$B$776,Y$119)+'СЕТ СН'!$H$14+СВЦЭМ!$D$10+'СЕТ СН'!$H$6-'СЕТ СН'!$H$26</f>
        <v>1096.6804131700001</v>
      </c>
    </row>
    <row r="129" spans="1:25" ht="15.75" x14ac:dyDescent="0.2">
      <c r="A129" s="35">
        <f t="shared" si="3"/>
        <v>43992</v>
      </c>
      <c r="B129" s="36">
        <f>SUMIFS(СВЦЭМ!$D$33:$D$776,СВЦЭМ!$A$33:$A$776,$A129,СВЦЭМ!$B$33:$B$776,B$119)+'СЕТ СН'!$H$14+СВЦЭМ!$D$10+'СЕТ СН'!$H$6-'СЕТ СН'!$H$26</f>
        <v>1223.30465293</v>
      </c>
      <c r="C129" s="36">
        <f>SUMIFS(СВЦЭМ!$D$33:$D$776,СВЦЭМ!$A$33:$A$776,$A129,СВЦЭМ!$B$33:$B$776,C$119)+'СЕТ СН'!$H$14+СВЦЭМ!$D$10+'СЕТ СН'!$H$6-'СЕТ СН'!$H$26</f>
        <v>1236.35274529</v>
      </c>
      <c r="D129" s="36">
        <f>SUMIFS(СВЦЭМ!$D$33:$D$776,СВЦЭМ!$A$33:$A$776,$A129,СВЦЭМ!$B$33:$B$776,D$119)+'СЕТ СН'!$H$14+СВЦЭМ!$D$10+'СЕТ СН'!$H$6-'СЕТ СН'!$H$26</f>
        <v>1213.5248222499999</v>
      </c>
      <c r="E129" s="36">
        <f>SUMIFS(СВЦЭМ!$D$33:$D$776,СВЦЭМ!$A$33:$A$776,$A129,СВЦЭМ!$B$33:$B$776,E$119)+'СЕТ СН'!$H$14+СВЦЭМ!$D$10+'СЕТ СН'!$H$6-'СЕТ СН'!$H$26</f>
        <v>1217.6087639100001</v>
      </c>
      <c r="F129" s="36">
        <f>SUMIFS(СВЦЭМ!$D$33:$D$776,СВЦЭМ!$A$33:$A$776,$A129,СВЦЭМ!$B$33:$B$776,F$119)+'СЕТ СН'!$H$14+СВЦЭМ!$D$10+'СЕТ СН'!$H$6-'СЕТ СН'!$H$26</f>
        <v>1211.6765629199999</v>
      </c>
      <c r="G129" s="36">
        <f>SUMIFS(СВЦЭМ!$D$33:$D$776,СВЦЭМ!$A$33:$A$776,$A129,СВЦЭМ!$B$33:$B$776,G$119)+'СЕТ СН'!$H$14+СВЦЭМ!$D$10+'СЕТ СН'!$H$6-'СЕТ СН'!$H$26</f>
        <v>1209.48179697</v>
      </c>
      <c r="H129" s="36">
        <f>SUMIFS(СВЦЭМ!$D$33:$D$776,СВЦЭМ!$A$33:$A$776,$A129,СВЦЭМ!$B$33:$B$776,H$119)+'СЕТ СН'!$H$14+СВЦЭМ!$D$10+'СЕТ СН'!$H$6-'СЕТ СН'!$H$26</f>
        <v>1229.1042850200001</v>
      </c>
      <c r="I129" s="36">
        <f>SUMIFS(СВЦЭМ!$D$33:$D$776,СВЦЭМ!$A$33:$A$776,$A129,СВЦЭМ!$B$33:$B$776,I$119)+'СЕТ СН'!$H$14+СВЦЭМ!$D$10+'СЕТ СН'!$H$6-'СЕТ СН'!$H$26</f>
        <v>1198.44756029</v>
      </c>
      <c r="J129" s="36">
        <f>SUMIFS(СВЦЭМ!$D$33:$D$776,СВЦЭМ!$A$33:$A$776,$A129,СВЦЭМ!$B$33:$B$776,J$119)+'СЕТ СН'!$H$14+СВЦЭМ!$D$10+'СЕТ СН'!$H$6-'СЕТ СН'!$H$26</f>
        <v>1143.0243308900001</v>
      </c>
      <c r="K129" s="36">
        <f>SUMIFS(СВЦЭМ!$D$33:$D$776,СВЦЭМ!$A$33:$A$776,$A129,СВЦЭМ!$B$33:$B$776,K$119)+'СЕТ СН'!$H$14+СВЦЭМ!$D$10+'СЕТ СН'!$H$6-'СЕТ СН'!$H$26</f>
        <v>1053.4981005100001</v>
      </c>
      <c r="L129" s="36">
        <f>SUMIFS(СВЦЭМ!$D$33:$D$776,СВЦЭМ!$A$33:$A$776,$A129,СВЦЭМ!$B$33:$B$776,L$119)+'СЕТ СН'!$H$14+СВЦЭМ!$D$10+'СЕТ СН'!$H$6-'СЕТ СН'!$H$26</f>
        <v>978.13767873000006</v>
      </c>
      <c r="M129" s="36">
        <f>SUMIFS(СВЦЭМ!$D$33:$D$776,СВЦЭМ!$A$33:$A$776,$A129,СВЦЭМ!$B$33:$B$776,M$119)+'СЕТ СН'!$H$14+СВЦЭМ!$D$10+'СЕТ СН'!$H$6-'СЕТ СН'!$H$26</f>
        <v>988.72193183000013</v>
      </c>
      <c r="N129" s="36">
        <f>SUMIFS(СВЦЭМ!$D$33:$D$776,СВЦЭМ!$A$33:$A$776,$A129,СВЦЭМ!$B$33:$B$776,N$119)+'СЕТ СН'!$H$14+СВЦЭМ!$D$10+'СЕТ СН'!$H$6-'СЕТ СН'!$H$26</f>
        <v>1000.17922492</v>
      </c>
      <c r="O129" s="36">
        <f>SUMIFS(СВЦЭМ!$D$33:$D$776,СВЦЭМ!$A$33:$A$776,$A129,СВЦЭМ!$B$33:$B$776,O$119)+'СЕТ СН'!$H$14+СВЦЭМ!$D$10+'СЕТ СН'!$H$6-'СЕТ СН'!$H$26</f>
        <v>997.97541302000013</v>
      </c>
      <c r="P129" s="36">
        <f>SUMIFS(СВЦЭМ!$D$33:$D$776,СВЦЭМ!$A$33:$A$776,$A129,СВЦЭМ!$B$33:$B$776,P$119)+'СЕТ СН'!$H$14+СВЦЭМ!$D$10+'СЕТ СН'!$H$6-'СЕТ СН'!$H$26</f>
        <v>1007.69780965</v>
      </c>
      <c r="Q129" s="36">
        <f>SUMIFS(СВЦЭМ!$D$33:$D$776,СВЦЭМ!$A$33:$A$776,$A129,СВЦЭМ!$B$33:$B$776,Q$119)+'СЕТ СН'!$H$14+СВЦЭМ!$D$10+'СЕТ СН'!$H$6-'СЕТ СН'!$H$26</f>
        <v>1015.8213448500001</v>
      </c>
      <c r="R129" s="36">
        <f>SUMIFS(СВЦЭМ!$D$33:$D$776,СВЦЭМ!$A$33:$A$776,$A129,СВЦЭМ!$B$33:$B$776,R$119)+'СЕТ СН'!$H$14+СВЦЭМ!$D$10+'СЕТ СН'!$H$6-'СЕТ СН'!$H$26</f>
        <v>1016.04902741</v>
      </c>
      <c r="S129" s="36">
        <f>SUMIFS(СВЦЭМ!$D$33:$D$776,СВЦЭМ!$A$33:$A$776,$A129,СВЦЭМ!$B$33:$B$776,S$119)+'СЕТ СН'!$H$14+СВЦЭМ!$D$10+'СЕТ СН'!$H$6-'СЕТ СН'!$H$26</f>
        <v>1021.0298122500001</v>
      </c>
      <c r="T129" s="36">
        <f>SUMIFS(СВЦЭМ!$D$33:$D$776,СВЦЭМ!$A$33:$A$776,$A129,СВЦЭМ!$B$33:$B$776,T$119)+'СЕТ СН'!$H$14+СВЦЭМ!$D$10+'СЕТ СН'!$H$6-'СЕТ СН'!$H$26</f>
        <v>1015.7345044200001</v>
      </c>
      <c r="U129" s="36">
        <f>SUMIFS(СВЦЭМ!$D$33:$D$776,СВЦЭМ!$A$33:$A$776,$A129,СВЦЭМ!$B$33:$B$776,U$119)+'СЕТ СН'!$H$14+СВЦЭМ!$D$10+'СЕТ СН'!$H$6-'СЕТ СН'!$H$26</f>
        <v>1003.7611435399999</v>
      </c>
      <c r="V129" s="36">
        <f>SUMIFS(СВЦЭМ!$D$33:$D$776,СВЦЭМ!$A$33:$A$776,$A129,СВЦЭМ!$B$33:$B$776,V$119)+'СЕТ СН'!$H$14+СВЦЭМ!$D$10+'СЕТ СН'!$H$6-'СЕТ СН'!$H$26</f>
        <v>998.68507279000005</v>
      </c>
      <c r="W129" s="36">
        <f>SUMIFS(СВЦЭМ!$D$33:$D$776,СВЦЭМ!$A$33:$A$776,$A129,СВЦЭМ!$B$33:$B$776,W$119)+'СЕТ СН'!$H$14+СВЦЭМ!$D$10+'СЕТ СН'!$H$6-'СЕТ СН'!$H$26</f>
        <v>1000.87556131</v>
      </c>
      <c r="X129" s="36">
        <f>SUMIFS(СВЦЭМ!$D$33:$D$776,СВЦЭМ!$A$33:$A$776,$A129,СВЦЭМ!$B$33:$B$776,X$119)+'СЕТ СН'!$H$14+СВЦЭМ!$D$10+'СЕТ СН'!$H$6-'СЕТ СН'!$H$26</f>
        <v>1042.4482172800001</v>
      </c>
      <c r="Y129" s="36">
        <f>SUMIFS(СВЦЭМ!$D$33:$D$776,СВЦЭМ!$A$33:$A$776,$A129,СВЦЭМ!$B$33:$B$776,Y$119)+'СЕТ СН'!$H$14+СВЦЭМ!$D$10+'СЕТ СН'!$H$6-'СЕТ СН'!$H$26</f>
        <v>1141.6745509899999</v>
      </c>
    </row>
    <row r="130" spans="1:25" ht="15.75" x14ac:dyDescent="0.2">
      <c r="A130" s="35">
        <f t="shared" si="3"/>
        <v>43993</v>
      </c>
      <c r="B130" s="36">
        <f>SUMIFS(СВЦЭМ!$D$33:$D$776,СВЦЭМ!$A$33:$A$776,$A130,СВЦЭМ!$B$33:$B$776,B$119)+'СЕТ СН'!$H$14+СВЦЭМ!$D$10+'СЕТ СН'!$H$6-'СЕТ СН'!$H$26</f>
        <v>1256.5893477100001</v>
      </c>
      <c r="C130" s="36">
        <f>SUMIFS(СВЦЭМ!$D$33:$D$776,СВЦЭМ!$A$33:$A$776,$A130,СВЦЭМ!$B$33:$B$776,C$119)+'СЕТ СН'!$H$14+СВЦЭМ!$D$10+'СЕТ СН'!$H$6-'СЕТ СН'!$H$26</f>
        <v>1225.8254337000001</v>
      </c>
      <c r="D130" s="36">
        <f>SUMIFS(СВЦЭМ!$D$33:$D$776,СВЦЭМ!$A$33:$A$776,$A130,СВЦЭМ!$B$33:$B$776,D$119)+'СЕТ СН'!$H$14+СВЦЭМ!$D$10+'СЕТ СН'!$H$6-'СЕТ СН'!$H$26</f>
        <v>1203.35662985</v>
      </c>
      <c r="E130" s="36">
        <f>SUMIFS(СВЦЭМ!$D$33:$D$776,СВЦЭМ!$A$33:$A$776,$A130,СВЦЭМ!$B$33:$B$776,E$119)+'СЕТ СН'!$H$14+СВЦЭМ!$D$10+'СЕТ СН'!$H$6-'СЕТ СН'!$H$26</f>
        <v>1209.06887459</v>
      </c>
      <c r="F130" s="36">
        <f>SUMIFS(СВЦЭМ!$D$33:$D$776,СВЦЭМ!$A$33:$A$776,$A130,СВЦЭМ!$B$33:$B$776,F$119)+'СЕТ СН'!$H$14+СВЦЭМ!$D$10+'СЕТ СН'!$H$6-'СЕТ СН'!$H$26</f>
        <v>1200.8626953800001</v>
      </c>
      <c r="G130" s="36">
        <f>SUMIFS(СВЦЭМ!$D$33:$D$776,СВЦЭМ!$A$33:$A$776,$A130,СВЦЭМ!$B$33:$B$776,G$119)+'СЕТ СН'!$H$14+СВЦЭМ!$D$10+'СЕТ СН'!$H$6-'СЕТ СН'!$H$26</f>
        <v>1207.04831537</v>
      </c>
      <c r="H130" s="36">
        <f>SUMIFS(СВЦЭМ!$D$33:$D$776,СВЦЭМ!$A$33:$A$776,$A130,СВЦЭМ!$B$33:$B$776,H$119)+'СЕТ СН'!$H$14+СВЦЭМ!$D$10+'СЕТ СН'!$H$6-'СЕТ СН'!$H$26</f>
        <v>1224.8819122699999</v>
      </c>
      <c r="I130" s="36">
        <f>SUMIFS(СВЦЭМ!$D$33:$D$776,СВЦЭМ!$A$33:$A$776,$A130,СВЦЭМ!$B$33:$B$776,I$119)+'СЕТ СН'!$H$14+СВЦЭМ!$D$10+'СЕТ СН'!$H$6-'СЕТ СН'!$H$26</f>
        <v>1243.8225215499999</v>
      </c>
      <c r="J130" s="36">
        <f>SUMIFS(СВЦЭМ!$D$33:$D$776,СВЦЭМ!$A$33:$A$776,$A130,СВЦЭМ!$B$33:$B$776,J$119)+'СЕТ СН'!$H$14+СВЦЭМ!$D$10+'СЕТ СН'!$H$6-'СЕТ СН'!$H$26</f>
        <v>1175.90203049</v>
      </c>
      <c r="K130" s="36">
        <f>SUMIFS(СВЦЭМ!$D$33:$D$776,СВЦЭМ!$A$33:$A$776,$A130,СВЦЭМ!$B$33:$B$776,K$119)+'СЕТ СН'!$H$14+СВЦЭМ!$D$10+'СЕТ СН'!$H$6-'СЕТ СН'!$H$26</f>
        <v>1085.69967488</v>
      </c>
      <c r="L130" s="36">
        <f>SUMIFS(СВЦЭМ!$D$33:$D$776,СВЦЭМ!$A$33:$A$776,$A130,СВЦЭМ!$B$33:$B$776,L$119)+'СЕТ СН'!$H$14+СВЦЭМ!$D$10+'СЕТ СН'!$H$6-'СЕТ СН'!$H$26</f>
        <v>1020.6033513699999</v>
      </c>
      <c r="M130" s="36">
        <f>SUMIFS(СВЦЭМ!$D$33:$D$776,СВЦЭМ!$A$33:$A$776,$A130,СВЦЭМ!$B$33:$B$776,M$119)+'СЕТ СН'!$H$14+СВЦЭМ!$D$10+'СЕТ СН'!$H$6-'СЕТ СН'!$H$26</f>
        <v>1015.8428771000001</v>
      </c>
      <c r="N130" s="36">
        <f>SUMIFS(СВЦЭМ!$D$33:$D$776,СВЦЭМ!$A$33:$A$776,$A130,СВЦЭМ!$B$33:$B$776,N$119)+'СЕТ СН'!$H$14+СВЦЭМ!$D$10+'СЕТ СН'!$H$6-'СЕТ СН'!$H$26</f>
        <v>1014.06224271</v>
      </c>
      <c r="O130" s="36">
        <f>SUMIFS(СВЦЭМ!$D$33:$D$776,СВЦЭМ!$A$33:$A$776,$A130,СВЦЭМ!$B$33:$B$776,O$119)+'СЕТ СН'!$H$14+СВЦЭМ!$D$10+'СЕТ СН'!$H$6-'СЕТ СН'!$H$26</f>
        <v>1020.6885053200001</v>
      </c>
      <c r="P130" s="36">
        <f>SUMIFS(СВЦЭМ!$D$33:$D$776,СВЦЭМ!$A$33:$A$776,$A130,СВЦЭМ!$B$33:$B$776,P$119)+'СЕТ СН'!$H$14+СВЦЭМ!$D$10+'СЕТ СН'!$H$6-'СЕТ СН'!$H$26</f>
        <v>1029.1358669599999</v>
      </c>
      <c r="Q130" s="36">
        <f>SUMIFS(СВЦЭМ!$D$33:$D$776,СВЦЭМ!$A$33:$A$776,$A130,СВЦЭМ!$B$33:$B$776,Q$119)+'СЕТ СН'!$H$14+СВЦЭМ!$D$10+'СЕТ СН'!$H$6-'СЕТ СН'!$H$26</f>
        <v>1020.50847598</v>
      </c>
      <c r="R130" s="36">
        <f>SUMIFS(СВЦЭМ!$D$33:$D$776,СВЦЭМ!$A$33:$A$776,$A130,СВЦЭМ!$B$33:$B$776,R$119)+'СЕТ СН'!$H$14+СВЦЭМ!$D$10+'СЕТ СН'!$H$6-'СЕТ СН'!$H$26</f>
        <v>1020.57672146</v>
      </c>
      <c r="S130" s="36">
        <f>SUMIFS(СВЦЭМ!$D$33:$D$776,СВЦЭМ!$A$33:$A$776,$A130,СВЦЭМ!$B$33:$B$776,S$119)+'СЕТ СН'!$H$14+СВЦЭМ!$D$10+'СЕТ СН'!$H$6-'СЕТ СН'!$H$26</f>
        <v>1018.4434721699999</v>
      </c>
      <c r="T130" s="36">
        <f>SUMIFS(СВЦЭМ!$D$33:$D$776,СВЦЭМ!$A$33:$A$776,$A130,СВЦЭМ!$B$33:$B$776,T$119)+'СЕТ СН'!$H$14+СВЦЭМ!$D$10+'СЕТ СН'!$H$6-'СЕТ СН'!$H$26</f>
        <v>1022.32405724</v>
      </c>
      <c r="U130" s="36">
        <f>SUMIFS(СВЦЭМ!$D$33:$D$776,СВЦЭМ!$A$33:$A$776,$A130,СВЦЭМ!$B$33:$B$776,U$119)+'СЕТ СН'!$H$14+СВЦЭМ!$D$10+'СЕТ СН'!$H$6-'СЕТ СН'!$H$26</f>
        <v>1011.35651308</v>
      </c>
      <c r="V130" s="36">
        <f>SUMIFS(СВЦЭМ!$D$33:$D$776,СВЦЭМ!$A$33:$A$776,$A130,СВЦЭМ!$B$33:$B$776,V$119)+'СЕТ СН'!$H$14+СВЦЭМ!$D$10+'СЕТ СН'!$H$6-'СЕТ СН'!$H$26</f>
        <v>999.08925691000013</v>
      </c>
      <c r="W130" s="36">
        <f>SUMIFS(СВЦЭМ!$D$33:$D$776,СВЦЭМ!$A$33:$A$776,$A130,СВЦЭМ!$B$33:$B$776,W$119)+'СЕТ СН'!$H$14+СВЦЭМ!$D$10+'СЕТ СН'!$H$6-'СЕТ СН'!$H$26</f>
        <v>985.54216098000006</v>
      </c>
      <c r="X130" s="36">
        <f>SUMIFS(СВЦЭМ!$D$33:$D$776,СВЦЭМ!$A$33:$A$776,$A130,СВЦЭМ!$B$33:$B$776,X$119)+'СЕТ СН'!$H$14+СВЦЭМ!$D$10+'СЕТ СН'!$H$6-'СЕТ СН'!$H$26</f>
        <v>1025.2782005900001</v>
      </c>
      <c r="Y130" s="36">
        <f>SUMIFS(СВЦЭМ!$D$33:$D$776,СВЦЭМ!$A$33:$A$776,$A130,СВЦЭМ!$B$33:$B$776,Y$119)+'СЕТ СН'!$H$14+СВЦЭМ!$D$10+'СЕТ СН'!$H$6-'СЕТ СН'!$H$26</f>
        <v>1123.999217</v>
      </c>
    </row>
    <row r="131" spans="1:25" ht="15.75" x14ac:dyDescent="0.2">
      <c r="A131" s="35">
        <f t="shared" si="3"/>
        <v>43994</v>
      </c>
      <c r="B131" s="36">
        <f>SUMIFS(СВЦЭМ!$D$33:$D$776,СВЦЭМ!$A$33:$A$776,$A131,СВЦЭМ!$B$33:$B$776,B$119)+'СЕТ СН'!$H$14+СВЦЭМ!$D$10+'СЕТ СН'!$H$6-'СЕТ СН'!$H$26</f>
        <v>1187.3874515</v>
      </c>
      <c r="C131" s="36">
        <f>SUMIFS(СВЦЭМ!$D$33:$D$776,СВЦЭМ!$A$33:$A$776,$A131,СВЦЭМ!$B$33:$B$776,C$119)+'СЕТ СН'!$H$14+СВЦЭМ!$D$10+'СЕТ СН'!$H$6-'СЕТ СН'!$H$26</f>
        <v>1240.1168722100001</v>
      </c>
      <c r="D131" s="36">
        <f>SUMIFS(СВЦЭМ!$D$33:$D$776,СВЦЭМ!$A$33:$A$776,$A131,СВЦЭМ!$B$33:$B$776,D$119)+'СЕТ СН'!$H$14+СВЦЭМ!$D$10+'СЕТ СН'!$H$6-'СЕТ СН'!$H$26</f>
        <v>1237.03877478</v>
      </c>
      <c r="E131" s="36">
        <f>SUMIFS(СВЦЭМ!$D$33:$D$776,СВЦЭМ!$A$33:$A$776,$A131,СВЦЭМ!$B$33:$B$776,E$119)+'СЕТ СН'!$H$14+СВЦЭМ!$D$10+'СЕТ СН'!$H$6-'СЕТ СН'!$H$26</f>
        <v>1220.15074267</v>
      </c>
      <c r="F131" s="36">
        <f>SUMIFS(СВЦЭМ!$D$33:$D$776,СВЦЭМ!$A$33:$A$776,$A131,СВЦЭМ!$B$33:$B$776,F$119)+'СЕТ СН'!$H$14+СВЦЭМ!$D$10+'СЕТ СН'!$H$6-'СЕТ СН'!$H$26</f>
        <v>1212.70649239</v>
      </c>
      <c r="G131" s="36">
        <f>SUMIFS(СВЦЭМ!$D$33:$D$776,СВЦЭМ!$A$33:$A$776,$A131,СВЦЭМ!$B$33:$B$776,G$119)+'СЕТ СН'!$H$14+СВЦЭМ!$D$10+'СЕТ СН'!$H$6-'СЕТ СН'!$H$26</f>
        <v>1222.9604681600001</v>
      </c>
      <c r="H131" s="36">
        <f>SUMIFS(СВЦЭМ!$D$33:$D$776,СВЦЭМ!$A$33:$A$776,$A131,СВЦЭМ!$B$33:$B$776,H$119)+'СЕТ СН'!$H$14+СВЦЭМ!$D$10+'СЕТ СН'!$H$6-'СЕТ СН'!$H$26</f>
        <v>1237.6367634600001</v>
      </c>
      <c r="I131" s="36">
        <f>SUMIFS(СВЦЭМ!$D$33:$D$776,СВЦЭМ!$A$33:$A$776,$A131,СВЦЭМ!$B$33:$B$776,I$119)+'СЕТ СН'!$H$14+СВЦЭМ!$D$10+'СЕТ СН'!$H$6-'СЕТ СН'!$H$26</f>
        <v>1213.7053174299999</v>
      </c>
      <c r="J131" s="36">
        <f>SUMIFS(СВЦЭМ!$D$33:$D$776,СВЦЭМ!$A$33:$A$776,$A131,СВЦЭМ!$B$33:$B$776,J$119)+'СЕТ СН'!$H$14+СВЦЭМ!$D$10+'СЕТ СН'!$H$6-'СЕТ СН'!$H$26</f>
        <v>1152.3856699099999</v>
      </c>
      <c r="K131" s="36">
        <f>SUMIFS(СВЦЭМ!$D$33:$D$776,СВЦЭМ!$A$33:$A$776,$A131,СВЦЭМ!$B$33:$B$776,K$119)+'СЕТ СН'!$H$14+СВЦЭМ!$D$10+'СЕТ СН'!$H$6-'СЕТ СН'!$H$26</f>
        <v>1041.3452361300001</v>
      </c>
      <c r="L131" s="36">
        <f>SUMIFS(СВЦЭМ!$D$33:$D$776,СВЦЭМ!$A$33:$A$776,$A131,СВЦЭМ!$B$33:$B$776,L$119)+'СЕТ СН'!$H$14+СВЦЭМ!$D$10+'СЕТ СН'!$H$6-'СЕТ СН'!$H$26</f>
        <v>975.12575414000003</v>
      </c>
      <c r="M131" s="36">
        <f>SUMIFS(СВЦЭМ!$D$33:$D$776,СВЦЭМ!$A$33:$A$776,$A131,СВЦЭМ!$B$33:$B$776,M$119)+'СЕТ СН'!$H$14+СВЦЭМ!$D$10+'СЕТ СН'!$H$6-'СЕТ СН'!$H$26</f>
        <v>970.33714376000012</v>
      </c>
      <c r="N131" s="36">
        <f>SUMIFS(СВЦЭМ!$D$33:$D$776,СВЦЭМ!$A$33:$A$776,$A131,СВЦЭМ!$B$33:$B$776,N$119)+'СЕТ СН'!$H$14+СВЦЭМ!$D$10+'СЕТ СН'!$H$6-'СЕТ СН'!$H$26</f>
        <v>994.10572647999993</v>
      </c>
      <c r="O131" s="36">
        <f>SUMIFS(СВЦЭМ!$D$33:$D$776,СВЦЭМ!$A$33:$A$776,$A131,СВЦЭМ!$B$33:$B$776,O$119)+'СЕТ СН'!$H$14+СВЦЭМ!$D$10+'СЕТ СН'!$H$6-'СЕТ СН'!$H$26</f>
        <v>1005.0498678399999</v>
      </c>
      <c r="P131" s="36">
        <f>SUMIFS(СВЦЭМ!$D$33:$D$776,СВЦЭМ!$A$33:$A$776,$A131,СВЦЭМ!$B$33:$B$776,P$119)+'СЕТ СН'!$H$14+СВЦЭМ!$D$10+'СЕТ СН'!$H$6-'СЕТ СН'!$H$26</f>
        <v>1009.0722322399999</v>
      </c>
      <c r="Q131" s="36">
        <f>SUMIFS(СВЦЭМ!$D$33:$D$776,СВЦЭМ!$A$33:$A$776,$A131,СВЦЭМ!$B$33:$B$776,Q$119)+'СЕТ СН'!$H$14+СВЦЭМ!$D$10+'СЕТ СН'!$H$6-'СЕТ СН'!$H$26</f>
        <v>995.75866184999995</v>
      </c>
      <c r="R131" s="36">
        <f>SUMIFS(СВЦЭМ!$D$33:$D$776,СВЦЭМ!$A$33:$A$776,$A131,СВЦЭМ!$B$33:$B$776,R$119)+'СЕТ СН'!$H$14+СВЦЭМ!$D$10+'СЕТ СН'!$H$6-'СЕТ СН'!$H$26</f>
        <v>991.38569774000007</v>
      </c>
      <c r="S131" s="36">
        <f>SUMIFS(СВЦЭМ!$D$33:$D$776,СВЦЭМ!$A$33:$A$776,$A131,СВЦЭМ!$B$33:$B$776,S$119)+'СЕТ СН'!$H$14+СВЦЭМ!$D$10+'СЕТ СН'!$H$6-'СЕТ СН'!$H$26</f>
        <v>995.79799698000011</v>
      </c>
      <c r="T131" s="36">
        <f>SUMIFS(СВЦЭМ!$D$33:$D$776,СВЦЭМ!$A$33:$A$776,$A131,СВЦЭМ!$B$33:$B$776,T$119)+'СЕТ СН'!$H$14+СВЦЭМ!$D$10+'СЕТ СН'!$H$6-'СЕТ СН'!$H$26</f>
        <v>1006.89639334</v>
      </c>
      <c r="U131" s="36">
        <f>SUMIFS(СВЦЭМ!$D$33:$D$776,СВЦЭМ!$A$33:$A$776,$A131,СВЦЭМ!$B$33:$B$776,U$119)+'СЕТ СН'!$H$14+СВЦЭМ!$D$10+'СЕТ СН'!$H$6-'СЕТ СН'!$H$26</f>
        <v>998.34830078999994</v>
      </c>
      <c r="V131" s="36">
        <f>SUMIFS(СВЦЭМ!$D$33:$D$776,СВЦЭМ!$A$33:$A$776,$A131,СВЦЭМ!$B$33:$B$776,V$119)+'СЕТ СН'!$H$14+СВЦЭМ!$D$10+'СЕТ СН'!$H$6-'СЕТ СН'!$H$26</f>
        <v>981.02756930999999</v>
      </c>
      <c r="W131" s="36">
        <f>SUMIFS(СВЦЭМ!$D$33:$D$776,СВЦЭМ!$A$33:$A$776,$A131,СВЦЭМ!$B$33:$B$776,W$119)+'СЕТ СН'!$H$14+СВЦЭМ!$D$10+'СЕТ СН'!$H$6-'СЕТ СН'!$H$26</f>
        <v>967.89966234999997</v>
      </c>
      <c r="X131" s="36">
        <f>SUMIFS(СВЦЭМ!$D$33:$D$776,СВЦЭМ!$A$33:$A$776,$A131,СВЦЭМ!$B$33:$B$776,X$119)+'СЕТ СН'!$H$14+СВЦЭМ!$D$10+'СЕТ СН'!$H$6-'СЕТ СН'!$H$26</f>
        <v>1005.0259392299999</v>
      </c>
      <c r="Y131" s="36">
        <f>SUMIFS(СВЦЭМ!$D$33:$D$776,СВЦЭМ!$A$33:$A$776,$A131,СВЦЭМ!$B$33:$B$776,Y$119)+'СЕТ СН'!$H$14+СВЦЭМ!$D$10+'СЕТ СН'!$H$6-'СЕТ СН'!$H$26</f>
        <v>1110.29328745</v>
      </c>
    </row>
    <row r="132" spans="1:25" ht="15.75" x14ac:dyDescent="0.2">
      <c r="A132" s="35">
        <f t="shared" si="3"/>
        <v>43995</v>
      </c>
      <c r="B132" s="36">
        <f>SUMIFS(СВЦЭМ!$D$33:$D$776,СВЦЭМ!$A$33:$A$776,$A132,СВЦЭМ!$B$33:$B$776,B$119)+'СЕТ СН'!$H$14+СВЦЭМ!$D$10+'СЕТ СН'!$H$6-'СЕТ СН'!$H$26</f>
        <v>1143.7226082300001</v>
      </c>
      <c r="C132" s="36">
        <f>SUMIFS(СВЦЭМ!$D$33:$D$776,СВЦЭМ!$A$33:$A$776,$A132,СВЦЭМ!$B$33:$B$776,C$119)+'СЕТ СН'!$H$14+СВЦЭМ!$D$10+'СЕТ СН'!$H$6-'СЕТ СН'!$H$26</f>
        <v>1167.7489056300001</v>
      </c>
      <c r="D132" s="36">
        <f>SUMIFS(СВЦЭМ!$D$33:$D$776,СВЦЭМ!$A$33:$A$776,$A132,СВЦЭМ!$B$33:$B$776,D$119)+'СЕТ СН'!$H$14+СВЦЭМ!$D$10+'СЕТ СН'!$H$6-'СЕТ СН'!$H$26</f>
        <v>1192.4721364100001</v>
      </c>
      <c r="E132" s="36">
        <f>SUMIFS(СВЦЭМ!$D$33:$D$776,СВЦЭМ!$A$33:$A$776,$A132,СВЦЭМ!$B$33:$B$776,E$119)+'СЕТ СН'!$H$14+СВЦЭМ!$D$10+'СЕТ СН'!$H$6-'СЕТ СН'!$H$26</f>
        <v>1209.67457874</v>
      </c>
      <c r="F132" s="36">
        <f>SUMIFS(СВЦЭМ!$D$33:$D$776,СВЦЭМ!$A$33:$A$776,$A132,СВЦЭМ!$B$33:$B$776,F$119)+'СЕТ СН'!$H$14+СВЦЭМ!$D$10+'СЕТ СН'!$H$6-'СЕТ СН'!$H$26</f>
        <v>1209.8847953500001</v>
      </c>
      <c r="G132" s="36">
        <f>SUMIFS(СВЦЭМ!$D$33:$D$776,СВЦЭМ!$A$33:$A$776,$A132,СВЦЭМ!$B$33:$B$776,G$119)+'СЕТ СН'!$H$14+СВЦЭМ!$D$10+'СЕТ СН'!$H$6-'СЕТ СН'!$H$26</f>
        <v>1201.3568071700001</v>
      </c>
      <c r="H132" s="36">
        <f>SUMIFS(СВЦЭМ!$D$33:$D$776,СВЦЭМ!$A$33:$A$776,$A132,СВЦЭМ!$B$33:$B$776,H$119)+'СЕТ СН'!$H$14+СВЦЭМ!$D$10+'СЕТ СН'!$H$6-'СЕТ СН'!$H$26</f>
        <v>1189.94629018</v>
      </c>
      <c r="I132" s="36">
        <f>SUMIFS(СВЦЭМ!$D$33:$D$776,СВЦЭМ!$A$33:$A$776,$A132,СВЦЭМ!$B$33:$B$776,I$119)+'СЕТ СН'!$H$14+СВЦЭМ!$D$10+'СЕТ СН'!$H$6-'СЕТ СН'!$H$26</f>
        <v>1157.56685292</v>
      </c>
      <c r="J132" s="36">
        <f>SUMIFS(СВЦЭМ!$D$33:$D$776,СВЦЭМ!$A$33:$A$776,$A132,СВЦЭМ!$B$33:$B$776,J$119)+'СЕТ СН'!$H$14+СВЦЭМ!$D$10+'СЕТ СН'!$H$6-'СЕТ СН'!$H$26</f>
        <v>1104.55250581</v>
      </c>
      <c r="K132" s="36">
        <f>SUMIFS(СВЦЭМ!$D$33:$D$776,СВЦЭМ!$A$33:$A$776,$A132,СВЦЭМ!$B$33:$B$776,K$119)+'СЕТ СН'!$H$14+СВЦЭМ!$D$10+'СЕТ СН'!$H$6-'СЕТ СН'!$H$26</f>
        <v>1031.26210659</v>
      </c>
      <c r="L132" s="36">
        <f>SUMIFS(СВЦЭМ!$D$33:$D$776,СВЦЭМ!$A$33:$A$776,$A132,СВЦЭМ!$B$33:$B$776,L$119)+'СЕТ СН'!$H$14+СВЦЭМ!$D$10+'СЕТ СН'!$H$6-'СЕТ СН'!$H$26</f>
        <v>971.38105932000008</v>
      </c>
      <c r="M132" s="36">
        <f>SUMIFS(СВЦЭМ!$D$33:$D$776,СВЦЭМ!$A$33:$A$776,$A132,СВЦЭМ!$B$33:$B$776,M$119)+'СЕТ СН'!$H$14+СВЦЭМ!$D$10+'СЕТ СН'!$H$6-'СЕТ СН'!$H$26</f>
        <v>974.86851038999998</v>
      </c>
      <c r="N132" s="36">
        <f>SUMIFS(СВЦЭМ!$D$33:$D$776,СВЦЭМ!$A$33:$A$776,$A132,СВЦЭМ!$B$33:$B$776,N$119)+'СЕТ СН'!$H$14+СВЦЭМ!$D$10+'СЕТ СН'!$H$6-'СЕТ СН'!$H$26</f>
        <v>979.82404435000012</v>
      </c>
      <c r="O132" s="36">
        <f>SUMIFS(СВЦЭМ!$D$33:$D$776,СВЦЭМ!$A$33:$A$776,$A132,СВЦЭМ!$B$33:$B$776,O$119)+'СЕТ СН'!$H$14+СВЦЭМ!$D$10+'СЕТ СН'!$H$6-'СЕТ СН'!$H$26</f>
        <v>987.30471802000011</v>
      </c>
      <c r="P132" s="36">
        <f>SUMIFS(СВЦЭМ!$D$33:$D$776,СВЦЭМ!$A$33:$A$776,$A132,СВЦЭМ!$B$33:$B$776,P$119)+'СЕТ СН'!$H$14+СВЦЭМ!$D$10+'СЕТ СН'!$H$6-'СЕТ СН'!$H$26</f>
        <v>993.23745867999992</v>
      </c>
      <c r="Q132" s="36">
        <f>SUMIFS(СВЦЭМ!$D$33:$D$776,СВЦЭМ!$A$33:$A$776,$A132,СВЦЭМ!$B$33:$B$776,Q$119)+'СЕТ СН'!$H$14+СВЦЭМ!$D$10+'СЕТ СН'!$H$6-'СЕТ СН'!$H$26</f>
        <v>978.65722524000012</v>
      </c>
      <c r="R132" s="36">
        <f>SUMIFS(СВЦЭМ!$D$33:$D$776,СВЦЭМ!$A$33:$A$776,$A132,СВЦЭМ!$B$33:$B$776,R$119)+'СЕТ СН'!$H$14+СВЦЭМ!$D$10+'СЕТ СН'!$H$6-'СЕТ СН'!$H$26</f>
        <v>975.76566516999992</v>
      </c>
      <c r="S132" s="36">
        <f>SUMIFS(СВЦЭМ!$D$33:$D$776,СВЦЭМ!$A$33:$A$776,$A132,СВЦЭМ!$B$33:$B$776,S$119)+'СЕТ СН'!$H$14+СВЦЭМ!$D$10+'СЕТ СН'!$H$6-'СЕТ СН'!$H$26</f>
        <v>983.63828555999999</v>
      </c>
      <c r="T132" s="36">
        <f>SUMIFS(СВЦЭМ!$D$33:$D$776,СВЦЭМ!$A$33:$A$776,$A132,СВЦЭМ!$B$33:$B$776,T$119)+'СЕТ СН'!$H$14+СВЦЭМ!$D$10+'СЕТ СН'!$H$6-'СЕТ СН'!$H$26</f>
        <v>990.92256597999994</v>
      </c>
      <c r="U132" s="36">
        <f>SUMIFS(СВЦЭМ!$D$33:$D$776,СВЦЭМ!$A$33:$A$776,$A132,СВЦЭМ!$B$33:$B$776,U$119)+'СЕТ СН'!$H$14+СВЦЭМ!$D$10+'СЕТ СН'!$H$6-'СЕТ СН'!$H$26</f>
        <v>985.75572175000002</v>
      </c>
      <c r="V132" s="36">
        <f>SUMIFS(СВЦЭМ!$D$33:$D$776,СВЦЭМ!$A$33:$A$776,$A132,СВЦЭМ!$B$33:$B$776,V$119)+'СЕТ СН'!$H$14+СВЦЭМ!$D$10+'СЕТ СН'!$H$6-'СЕТ СН'!$H$26</f>
        <v>982.88744091000012</v>
      </c>
      <c r="W132" s="36">
        <f>SUMIFS(СВЦЭМ!$D$33:$D$776,СВЦЭМ!$A$33:$A$776,$A132,СВЦЭМ!$B$33:$B$776,W$119)+'СЕТ СН'!$H$14+СВЦЭМ!$D$10+'СЕТ СН'!$H$6-'СЕТ СН'!$H$26</f>
        <v>968.70325599000012</v>
      </c>
      <c r="X132" s="36">
        <f>SUMIFS(СВЦЭМ!$D$33:$D$776,СВЦЭМ!$A$33:$A$776,$A132,СВЦЭМ!$B$33:$B$776,X$119)+'СЕТ СН'!$H$14+СВЦЭМ!$D$10+'СЕТ СН'!$H$6-'СЕТ СН'!$H$26</f>
        <v>990.03120076000005</v>
      </c>
      <c r="Y132" s="36">
        <f>SUMIFS(СВЦЭМ!$D$33:$D$776,СВЦЭМ!$A$33:$A$776,$A132,СВЦЭМ!$B$33:$B$776,Y$119)+'СЕТ СН'!$H$14+СВЦЭМ!$D$10+'СЕТ СН'!$H$6-'СЕТ СН'!$H$26</f>
        <v>1081.10707194</v>
      </c>
    </row>
    <row r="133" spans="1:25" ht="15.75" x14ac:dyDescent="0.2">
      <c r="A133" s="35">
        <f t="shared" si="3"/>
        <v>43996</v>
      </c>
      <c r="B133" s="36">
        <f>SUMIFS(СВЦЭМ!$D$33:$D$776,СВЦЭМ!$A$33:$A$776,$A133,СВЦЭМ!$B$33:$B$776,B$119)+'СЕТ СН'!$H$14+СВЦЭМ!$D$10+'СЕТ СН'!$H$6-'СЕТ СН'!$H$26</f>
        <v>1190.2412209700001</v>
      </c>
      <c r="C133" s="36">
        <f>SUMIFS(СВЦЭМ!$D$33:$D$776,СВЦЭМ!$A$33:$A$776,$A133,СВЦЭМ!$B$33:$B$776,C$119)+'СЕТ СН'!$H$14+СВЦЭМ!$D$10+'СЕТ СН'!$H$6-'СЕТ СН'!$H$26</f>
        <v>1218.0104102</v>
      </c>
      <c r="D133" s="36">
        <f>SUMIFS(СВЦЭМ!$D$33:$D$776,СВЦЭМ!$A$33:$A$776,$A133,СВЦЭМ!$B$33:$B$776,D$119)+'СЕТ СН'!$H$14+СВЦЭМ!$D$10+'СЕТ СН'!$H$6-'СЕТ СН'!$H$26</f>
        <v>1202.2989827599999</v>
      </c>
      <c r="E133" s="36">
        <f>SUMIFS(СВЦЭМ!$D$33:$D$776,СВЦЭМ!$A$33:$A$776,$A133,СВЦЭМ!$B$33:$B$776,E$119)+'СЕТ СН'!$H$14+СВЦЭМ!$D$10+'СЕТ СН'!$H$6-'СЕТ СН'!$H$26</f>
        <v>1193.85336196</v>
      </c>
      <c r="F133" s="36">
        <f>SUMIFS(СВЦЭМ!$D$33:$D$776,СВЦЭМ!$A$33:$A$776,$A133,СВЦЭМ!$B$33:$B$776,F$119)+'СЕТ СН'!$H$14+СВЦЭМ!$D$10+'СЕТ СН'!$H$6-'СЕТ СН'!$H$26</f>
        <v>1186.7526952400001</v>
      </c>
      <c r="G133" s="36">
        <f>SUMIFS(СВЦЭМ!$D$33:$D$776,СВЦЭМ!$A$33:$A$776,$A133,СВЦЭМ!$B$33:$B$776,G$119)+'СЕТ СН'!$H$14+СВЦЭМ!$D$10+'СЕТ СН'!$H$6-'СЕТ СН'!$H$26</f>
        <v>1197.04250379</v>
      </c>
      <c r="H133" s="36">
        <f>SUMIFS(СВЦЭМ!$D$33:$D$776,СВЦЭМ!$A$33:$A$776,$A133,СВЦЭМ!$B$33:$B$776,H$119)+'СЕТ СН'!$H$14+СВЦЭМ!$D$10+'СЕТ СН'!$H$6-'СЕТ СН'!$H$26</f>
        <v>1190.5557337099999</v>
      </c>
      <c r="I133" s="36">
        <f>SUMIFS(СВЦЭМ!$D$33:$D$776,СВЦЭМ!$A$33:$A$776,$A133,СВЦЭМ!$B$33:$B$776,I$119)+'СЕТ СН'!$H$14+СВЦЭМ!$D$10+'СЕТ СН'!$H$6-'СЕТ СН'!$H$26</f>
        <v>1208.7152371300001</v>
      </c>
      <c r="J133" s="36">
        <f>SUMIFS(СВЦЭМ!$D$33:$D$776,СВЦЭМ!$A$33:$A$776,$A133,СВЦЭМ!$B$33:$B$776,J$119)+'СЕТ СН'!$H$14+СВЦЭМ!$D$10+'СЕТ СН'!$H$6-'СЕТ СН'!$H$26</f>
        <v>1148.7557037399999</v>
      </c>
      <c r="K133" s="36">
        <f>SUMIFS(СВЦЭМ!$D$33:$D$776,СВЦЭМ!$A$33:$A$776,$A133,СВЦЭМ!$B$33:$B$776,K$119)+'СЕТ СН'!$H$14+СВЦЭМ!$D$10+'СЕТ СН'!$H$6-'СЕТ СН'!$H$26</f>
        <v>1026.81000488</v>
      </c>
      <c r="L133" s="36">
        <f>SUMIFS(СВЦЭМ!$D$33:$D$776,СВЦЭМ!$A$33:$A$776,$A133,СВЦЭМ!$B$33:$B$776,L$119)+'СЕТ СН'!$H$14+СВЦЭМ!$D$10+'СЕТ СН'!$H$6-'СЕТ СН'!$H$26</f>
        <v>950.20523799000011</v>
      </c>
      <c r="M133" s="36">
        <f>SUMIFS(СВЦЭМ!$D$33:$D$776,СВЦЭМ!$A$33:$A$776,$A133,СВЦЭМ!$B$33:$B$776,M$119)+'СЕТ СН'!$H$14+СВЦЭМ!$D$10+'СЕТ СН'!$H$6-'СЕТ СН'!$H$26</f>
        <v>948.63449959000013</v>
      </c>
      <c r="N133" s="36">
        <f>SUMIFS(СВЦЭМ!$D$33:$D$776,СВЦЭМ!$A$33:$A$776,$A133,СВЦЭМ!$B$33:$B$776,N$119)+'СЕТ СН'!$H$14+СВЦЭМ!$D$10+'СЕТ СН'!$H$6-'СЕТ СН'!$H$26</f>
        <v>956.56442887999992</v>
      </c>
      <c r="O133" s="36">
        <f>SUMIFS(СВЦЭМ!$D$33:$D$776,СВЦЭМ!$A$33:$A$776,$A133,СВЦЭМ!$B$33:$B$776,O$119)+'СЕТ СН'!$H$14+СВЦЭМ!$D$10+'СЕТ СН'!$H$6-'СЕТ СН'!$H$26</f>
        <v>954.10139342000002</v>
      </c>
      <c r="P133" s="36">
        <f>SUMIFS(СВЦЭМ!$D$33:$D$776,СВЦЭМ!$A$33:$A$776,$A133,СВЦЭМ!$B$33:$B$776,P$119)+'СЕТ СН'!$H$14+СВЦЭМ!$D$10+'СЕТ СН'!$H$6-'СЕТ СН'!$H$26</f>
        <v>952.04996295000001</v>
      </c>
      <c r="Q133" s="36">
        <f>SUMIFS(СВЦЭМ!$D$33:$D$776,СВЦЭМ!$A$33:$A$776,$A133,СВЦЭМ!$B$33:$B$776,Q$119)+'СЕТ СН'!$H$14+СВЦЭМ!$D$10+'СЕТ СН'!$H$6-'СЕТ СН'!$H$26</f>
        <v>938.04949996000005</v>
      </c>
      <c r="R133" s="36">
        <f>SUMIFS(СВЦЭМ!$D$33:$D$776,СВЦЭМ!$A$33:$A$776,$A133,СВЦЭМ!$B$33:$B$776,R$119)+'СЕТ СН'!$H$14+СВЦЭМ!$D$10+'СЕТ СН'!$H$6-'СЕТ СН'!$H$26</f>
        <v>931.08349969000005</v>
      </c>
      <c r="S133" s="36">
        <f>SUMIFS(СВЦЭМ!$D$33:$D$776,СВЦЭМ!$A$33:$A$776,$A133,СВЦЭМ!$B$33:$B$776,S$119)+'СЕТ СН'!$H$14+СВЦЭМ!$D$10+'СЕТ СН'!$H$6-'СЕТ СН'!$H$26</f>
        <v>942.50510017000011</v>
      </c>
      <c r="T133" s="36">
        <f>SUMIFS(СВЦЭМ!$D$33:$D$776,СВЦЭМ!$A$33:$A$776,$A133,СВЦЭМ!$B$33:$B$776,T$119)+'СЕТ СН'!$H$14+СВЦЭМ!$D$10+'СЕТ СН'!$H$6-'СЕТ СН'!$H$26</f>
        <v>933.8571456300001</v>
      </c>
      <c r="U133" s="36">
        <f>SUMIFS(СВЦЭМ!$D$33:$D$776,СВЦЭМ!$A$33:$A$776,$A133,СВЦЭМ!$B$33:$B$776,U$119)+'СЕТ СН'!$H$14+СВЦЭМ!$D$10+'СЕТ СН'!$H$6-'СЕТ СН'!$H$26</f>
        <v>921.5438847800001</v>
      </c>
      <c r="V133" s="36">
        <f>SUMIFS(СВЦЭМ!$D$33:$D$776,СВЦЭМ!$A$33:$A$776,$A133,СВЦЭМ!$B$33:$B$776,V$119)+'СЕТ СН'!$H$14+СВЦЭМ!$D$10+'СЕТ СН'!$H$6-'СЕТ СН'!$H$26</f>
        <v>905.90778582999997</v>
      </c>
      <c r="W133" s="36">
        <f>SUMIFS(СВЦЭМ!$D$33:$D$776,СВЦЭМ!$A$33:$A$776,$A133,СВЦЭМ!$B$33:$B$776,W$119)+'СЕТ СН'!$H$14+СВЦЭМ!$D$10+'СЕТ СН'!$H$6-'СЕТ СН'!$H$26</f>
        <v>902.34054357000014</v>
      </c>
      <c r="X133" s="36">
        <f>SUMIFS(СВЦЭМ!$D$33:$D$776,СВЦЭМ!$A$33:$A$776,$A133,СВЦЭМ!$B$33:$B$776,X$119)+'СЕТ СН'!$H$14+СВЦЭМ!$D$10+'СЕТ СН'!$H$6-'СЕТ СН'!$H$26</f>
        <v>951.04248335000011</v>
      </c>
      <c r="Y133" s="36">
        <f>SUMIFS(СВЦЭМ!$D$33:$D$776,СВЦЭМ!$A$33:$A$776,$A133,СВЦЭМ!$B$33:$B$776,Y$119)+'СЕТ СН'!$H$14+СВЦЭМ!$D$10+'СЕТ СН'!$H$6-'СЕТ СН'!$H$26</f>
        <v>1071.81829608</v>
      </c>
    </row>
    <row r="134" spans="1:25" ht="15.75" x14ac:dyDescent="0.2">
      <c r="A134" s="35">
        <f t="shared" si="3"/>
        <v>43997</v>
      </c>
      <c r="B134" s="36">
        <f>SUMIFS(СВЦЭМ!$D$33:$D$776,СВЦЭМ!$A$33:$A$776,$A134,СВЦЭМ!$B$33:$B$776,B$119)+'СЕТ СН'!$H$14+СВЦЭМ!$D$10+'СЕТ СН'!$H$6-'СЕТ СН'!$H$26</f>
        <v>1147.3535244100001</v>
      </c>
      <c r="C134" s="36">
        <f>SUMIFS(СВЦЭМ!$D$33:$D$776,СВЦЭМ!$A$33:$A$776,$A134,СВЦЭМ!$B$33:$B$776,C$119)+'СЕТ СН'!$H$14+СВЦЭМ!$D$10+'СЕТ СН'!$H$6-'СЕТ СН'!$H$26</f>
        <v>1183.1955954499999</v>
      </c>
      <c r="D134" s="36">
        <f>SUMIFS(СВЦЭМ!$D$33:$D$776,СВЦЭМ!$A$33:$A$776,$A134,СВЦЭМ!$B$33:$B$776,D$119)+'СЕТ СН'!$H$14+СВЦЭМ!$D$10+'СЕТ СН'!$H$6-'СЕТ СН'!$H$26</f>
        <v>1208.7096963500001</v>
      </c>
      <c r="E134" s="36">
        <f>SUMIFS(СВЦЭМ!$D$33:$D$776,СВЦЭМ!$A$33:$A$776,$A134,СВЦЭМ!$B$33:$B$776,E$119)+'СЕТ СН'!$H$14+СВЦЭМ!$D$10+'СЕТ СН'!$H$6-'СЕТ СН'!$H$26</f>
        <v>1212.5033059699999</v>
      </c>
      <c r="F134" s="36">
        <f>SUMIFS(СВЦЭМ!$D$33:$D$776,СВЦЭМ!$A$33:$A$776,$A134,СВЦЭМ!$B$33:$B$776,F$119)+'СЕТ СН'!$H$14+СВЦЭМ!$D$10+'СЕТ СН'!$H$6-'СЕТ СН'!$H$26</f>
        <v>1203.84068095</v>
      </c>
      <c r="G134" s="36">
        <f>SUMIFS(СВЦЭМ!$D$33:$D$776,СВЦЭМ!$A$33:$A$776,$A134,СВЦЭМ!$B$33:$B$776,G$119)+'СЕТ СН'!$H$14+СВЦЭМ!$D$10+'СЕТ СН'!$H$6-'СЕТ СН'!$H$26</f>
        <v>1214.8820641100001</v>
      </c>
      <c r="H134" s="36">
        <f>SUMIFS(СВЦЭМ!$D$33:$D$776,СВЦЭМ!$A$33:$A$776,$A134,СВЦЭМ!$B$33:$B$776,H$119)+'СЕТ СН'!$H$14+СВЦЭМ!$D$10+'СЕТ СН'!$H$6-'СЕТ СН'!$H$26</f>
        <v>1191.8371300900001</v>
      </c>
      <c r="I134" s="36">
        <f>SUMIFS(СВЦЭМ!$D$33:$D$776,СВЦЭМ!$A$33:$A$776,$A134,СВЦЭМ!$B$33:$B$776,I$119)+'СЕТ СН'!$H$14+СВЦЭМ!$D$10+'СЕТ СН'!$H$6-'СЕТ СН'!$H$26</f>
        <v>1155.92462488</v>
      </c>
      <c r="J134" s="36">
        <f>SUMIFS(СВЦЭМ!$D$33:$D$776,СВЦЭМ!$A$33:$A$776,$A134,СВЦЭМ!$B$33:$B$776,J$119)+'СЕТ СН'!$H$14+СВЦЭМ!$D$10+'СЕТ СН'!$H$6-'СЕТ СН'!$H$26</f>
        <v>1083.8967529500001</v>
      </c>
      <c r="K134" s="36">
        <f>SUMIFS(СВЦЭМ!$D$33:$D$776,СВЦЭМ!$A$33:$A$776,$A134,СВЦЭМ!$B$33:$B$776,K$119)+'СЕТ СН'!$H$14+СВЦЭМ!$D$10+'СЕТ СН'!$H$6-'СЕТ СН'!$H$26</f>
        <v>1010.8551202900001</v>
      </c>
      <c r="L134" s="36">
        <f>SUMIFS(СВЦЭМ!$D$33:$D$776,СВЦЭМ!$A$33:$A$776,$A134,СВЦЭМ!$B$33:$B$776,L$119)+'СЕТ СН'!$H$14+СВЦЭМ!$D$10+'СЕТ СН'!$H$6-'СЕТ СН'!$H$26</f>
        <v>967.19253395999999</v>
      </c>
      <c r="M134" s="36">
        <f>SUMIFS(СВЦЭМ!$D$33:$D$776,СВЦЭМ!$A$33:$A$776,$A134,СВЦЭМ!$B$33:$B$776,M$119)+'СЕТ СН'!$H$14+СВЦЭМ!$D$10+'СЕТ СН'!$H$6-'СЕТ СН'!$H$26</f>
        <v>983.10453871999994</v>
      </c>
      <c r="N134" s="36">
        <f>SUMIFS(СВЦЭМ!$D$33:$D$776,СВЦЭМ!$A$33:$A$776,$A134,СВЦЭМ!$B$33:$B$776,N$119)+'СЕТ СН'!$H$14+СВЦЭМ!$D$10+'СЕТ СН'!$H$6-'СЕТ СН'!$H$26</f>
        <v>985.92732109000008</v>
      </c>
      <c r="O134" s="36">
        <f>SUMIFS(СВЦЭМ!$D$33:$D$776,СВЦЭМ!$A$33:$A$776,$A134,СВЦЭМ!$B$33:$B$776,O$119)+'СЕТ СН'!$H$14+СВЦЭМ!$D$10+'СЕТ СН'!$H$6-'СЕТ СН'!$H$26</f>
        <v>1001.21634363</v>
      </c>
      <c r="P134" s="36">
        <f>SUMIFS(СВЦЭМ!$D$33:$D$776,СВЦЭМ!$A$33:$A$776,$A134,СВЦЭМ!$B$33:$B$776,P$119)+'СЕТ СН'!$H$14+СВЦЭМ!$D$10+'СЕТ СН'!$H$6-'СЕТ СН'!$H$26</f>
        <v>1011.1061787599999</v>
      </c>
      <c r="Q134" s="36">
        <f>SUMIFS(СВЦЭМ!$D$33:$D$776,СВЦЭМ!$A$33:$A$776,$A134,СВЦЭМ!$B$33:$B$776,Q$119)+'СЕТ СН'!$H$14+СВЦЭМ!$D$10+'СЕТ СН'!$H$6-'СЕТ СН'!$H$26</f>
        <v>1004.07216137</v>
      </c>
      <c r="R134" s="36">
        <f>SUMIFS(СВЦЭМ!$D$33:$D$776,СВЦЭМ!$A$33:$A$776,$A134,СВЦЭМ!$B$33:$B$776,R$119)+'СЕТ СН'!$H$14+СВЦЭМ!$D$10+'СЕТ СН'!$H$6-'СЕТ СН'!$H$26</f>
        <v>1002.9732529299999</v>
      </c>
      <c r="S134" s="36">
        <f>SUMIFS(СВЦЭМ!$D$33:$D$776,СВЦЭМ!$A$33:$A$776,$A134,СВЦЭМ!$B$33:$B$776,S$119)+'СЕТ СН'!$H$14+СВЦЭМ!$D$10+'СЕТ СН'!$H$6-'СЕТ СН'!$H$26</f>
        <v>1000.6181786</v>
      </c>
      <c r="T134" s="36">
        <f>SUMIFS(СВЦЭМ!$D$33:$D$776,СВЦЭМ!$A$33:$A$776,$A134,СВЦЭМ!$B$33:$B$776,T$119)+'СЕТ СН'!$H$14+СВЦЭМ!$D$10+'СЕТ СН'!$H$6-'СЕТ СН'!$H$26</f>
        <v>999.24017763999996</v>
      </c>
      <c r="U134" s="36">
        <f>SUMIFS(СВЦЭМ!$D$33:$D$776,СВЦЭМ!$A$33:$A$776,$A134,СВЦЭМ!$B$33:$B$776,U$119)+'СЕТ СН'!$H$14+СВЦЭМ!$D$10+'СЕТ СН'!$H$6-'СЕТ СН'!$H$26</f>
        <v>991.99057848999996</v>
      </c>
      <c r="V134" s="36">
        <f>SUMIFS(СВЦЭМ!$D$33:$D$776,СВЦЭМ!$A$33:$A$776,$A134,СВЦЭМ!$B$33:$B$776,V$119)+'СЕТ СН'!$H$14+СВЦЭМ!$D$10+'СЕТ СН'!$H$6-'СЕТ СН'!$H$26</f>
        <v>973.44318861000011</v>
      </c>
      <c r="W134" s="36">
        <f>SUMIFS(СВЦЭМ!$D$33:$D$776,СВЦЭМ!$A$33:$A$776,$A134,СВЦЭМ!$B$33:$B$776,W$119)+'СЕТ СН'!$H$14+СВЦЭМ!$D$10+'СЕТ СН'!$H$6-'СЕТ СН'!$H$26</f>
        <v>950.07403203000013</v>
      </c>
      <c r="X134" s="36">
        <f>SUMIFS(СВЦЭМ!$D$33:$D$776,СВЦЭМ!$A$33:$A$776,$A134,СВЦЭМ!$B$33:$B$776,X$119)+'СЕТ СН'!$H$14+СВЦЭМ!$D$10+'СЕТ СН'!$H$6-'СЕТ СН'!$H$26</f>
        <v>975.26288337999995</v>
      </c>
      <c r="Y134" s="36">
        <f>SUMIFS(СВЦЭМ!$D$33:$D$776,СВЦЭМ!$A$33:$A$776,$A134,СВЦЭМ!$B$33:$B$776,Y$119)+'СЕТ СН'!$H$14+СВЦЭМ!$D$10+'СЕТ СН'!$H$6-'СЕТ СН'!$H$26</f>
        <v>1077.4589754200001</v>
      </c>
    </row>
    <row r="135" spans="1:25" ht="15.75" x14ac:dyDescent="0.2">
      <c r="A135" s="35">
        <f t="shared" si="3"/>
        <v>43998</v>
      </c>
      <c r="B135" s="36">
        <f>SUMIFS(СВЦЭМ!$D$33:$D$776,СВЦЭМ!$A$33:$A$776,$A135,СВЦЭМ!$B$33:$B$776,B$119)+'СЕТ СН'!$H$14+СВЦЭМ!$D$10+'СЕТ СН'!$H$6-'СЕТ СН'!$H$26</f>
        <v>1188.6108368</v>
      </c>
      <c r="C135" s="36">
        <f>SUMIFS(СВЦЭМ!$D$33:$D$776,СВЦЭМ!$A$33:$A$776,$A135,СВЦЭМ!$B$33:$B$776,C$119)+'СЕТ СН'!$H$14+СВЦЭМ!$D$10+'СЕТ СН'!$H$6-'СЕТ СН'!$H$26</f>
        <v>1222.86799774</v>
      </c>
      <c r="D135" s="36">
        <f>SUMIFS(СВЦЭМ!$D$33:$D$776,СВЦЭМ!$A$33:$A$776,$A135,СВЦЭМ!$B$33:$B$776,D$119)+'СЕТ СН'!$H$14+СВЦЭМ!$D$10+'СЕТ СН'!$H$6-'СЕТ СН'!$H$26</f>
        <v>1242.11699761</v>
      </c>
      <c r="E135" s="36">
        <f>SUMIFS(СВЦЭМ!$D$33:$D$776,СВЦЭМ!$A$33:$A$776,$A135,СВЦЭМ!$B$33:$B$776,E$119)+'СЕТ СН'!$H$14+СВЦЭМ!$D$10+'СЕТ СН'!$H$6-'СЕТ СН'!$H$26</f>
        <v>1234.5262236599999</v>
      </c>
      <c r="F135" s="36">
        <f>SUMIFS(СВЦЭМ!$D$33:$D$776,СВЦЭМ!$A$33:$A$776,$A135,СВЦЭМ!$B$33:$B$776,F$119)+'СЕТ СН'!$H$14+СВЦЭМ!$D$10+'СЕТ СН'!$H$6-'СЕТ СН'!$H$26</f>
        <v>1232.12875276</v>
      </c>
      <c r="G135" s="36">
        <f>SUMIFS(СВЦЭМ!$D$33:$D$776,СВЦЭМ!$A$33:$A$776,$A135,СВЦЭМ!$B$33:$B$776,G$119)+'СЕТ СН'!$H$14+СВЦЭМ!$D$10+'СЕТ СН'!$H$6-'СЕТ СН'!$H$26</f>
        <v>1240.21780678</v>
      </c>
      <c r="H135" s="36">
        <f>SUMIFS(СВЦЭМ!$D$33:$D$776,СВЦЭМ!$A$33:$A$776,$A135,СВЦЭМ!$B$33:$B$776,H$119)+'СЕТ СН'!$H$14+СВЦЭМ!$D$10+'СЕТ СН'!$H$6-'СЕТ СН'!$H$26</f>
        <v>1246.5455859200001</v>
      </c>
      <c r="I135" s="36">
        <f>SUMIFS(СВЦЭМ!$D$33:$D$776,СВЦЭМ!$A$33:$A$776,$A135,СВЦЭМ!$B$33:$B$776,I$119)+'СЕТ СН'!$H$14+СВЦЭМ!$D$10+'СЕТ СН'!$H$6-'СЕТ СН'!$H$26</f>
        <v>1198.5103321900001</v>
      </c>
      <c r="J135" s="36">
        <f>SUMIFS(СВЦЭМ!$D$33:$D$776,СВЦЭМ!$A$33:$A$776,$A135,СВЦЭМ!$B$33:$B$776,J$119)+'СЕТ СН'!$H$14+СВЦЭМ!$D$10+'СЕТ СН'!$H$6-'СЕТ СН'!$H$26</f>
        <v>1136.9754282900001</v>
      </c>
      <c r="K135" s="36">
        <f>SUMIFS(СВЦЭМ!$D$33:$D$776,СВЦЭМ!$A$33:$A$776,$A135,СВЦЭМ!$B$33:$B$776,K$119)+'СЕТ СН'!$H$14+СВЦЭМ!$D$10+'СЕТ СН'!$H$6-'СЕТ СН'!$H$26</f>
        <v>1050.02742592</v>
      </c>
      <c r="L135" s="36">
        <f>SUMIFS(СВЦЭМ!$D$33:$D$776,СВЦЭМ!$A$33:$A$776,$A135,СВЦЭМ!$B$33:$B$776,L$119)+'СЕТ СН'!$H$14+СВЦЭМ!$D$10+'СЕТ СН'!$H$6-'СЕТ СН'!$H$26</f>
        <v>997.72939395999992</v>
      </c>
      <c r="M135" s="36">
        <f>SUMIFS(СВЦЭМ!$D$33:$D$776,СВЦЭМ!$A$33:$A$776,$A135,СВЦЭМ!$B$33:$B$776,M$119)+'СЕТ СН'!$H$14+СВЦЭМ!$D$10+'СЕТ СН'!$H$6-'СЕТ СН'!$H$26</f>
        <v>996.10372477999999</v>
      </c>
      <c r="N135" s="36">
        <f>SUMIFS(СВЦЭМ!$D$33:$D$776,СВЦЭМ!$A$33:$A$776,$A135,СВЦЭМ!$B$33:$B$776,N$119)+'СЕТ СН'!$H$14+СВЦЭМ!$D$10+'СЕТ СН'!$H$6-'СЕТ СН'!$H$26</f>
        <v>1000.2081090500001</v>
      </c>
      <c r="O135" s="36">
        <f>SUMIFS(СВЦЭМ!$D$33:$D$776,СВЦЭМ!$A$33:$A$776,$A135,СВЦЭМ!$B$33:$B$776,O$119)+'СЕТ СН'!$H$14+СВЦЭМ!$D$10+'СЕТ СН'!$H$6-'СЕТ СН'!$H$26</f>
        <v>1010.25044166</v>
      </c>
      <c r="P135" s="36">
        <f>SUMIFS(СВЦЭМ!$D$33:$D$776,СВЦЭМ!$A$33:$A$776,$A135,СВЦЭМ!$B$33:$B$776,P$119)+'СЕТ СН'!$H$14+СВЦЭМ!$D$10+'СЕТ СН'!$H$6-'СЕТ СН'!$H$26</f>
        <v>1007.9365173900001</v>
      </c>
      <c r="Q135" s="36">
        <f>SUMIFS(СВЦЭМ!$D$33:$D$776,СВЦЭМ!$A$33:$A$776,$A135,СВЦЭМ!$B$33:$B$776,Q$119)+'СЕТ СН'!$H$14+СВЦЭМ!$D$10+'СЕТ СН'!$H$6-'СЕТ СН'!$H$26</f>
        <v>1013.0597658700001</v>
      </c>
      <c r="R135" s="36">
        <f>SUMIFS(СВЦЭМ!$D$33:$D$776,СВЦЭМ!$A$33:$A$776,$A135,СВЦЭМ!$B$33:$B$776,R$119)+'СЕТ СН'!$H$14+СВЦЭМ!$D$10+'СЕТ СН'!$H$6-'СЕТ СН'!$H$26</f>
        <v>1010.9790136399999</v>
      </c>
      <c r="S135" s="36">
        <f>SUMIFS(СВЦЭМ!$D$33:$D$776,СВЦЭМ!$A$33:$A$776,$A135,СВЦЭМ!$B$33:$B$776,S$119)+'СЕТ СН'!$H$14+СВЦЭМ!$D$10+'СЕТ СН'!$H$6-'СЕТ СН'!$H$26</f>
        <v>1012.08149688</v>
      </c>
      <c r="T135" s="36">
        <f>SUMIFS(СВЦЭМ!$D$33:$D$776,СВЦЭМ!$A$33:$A$776,$A135,СВЦЭМ!$B$33:$B$776,T$119)+'СЕТ СН'!$H$14+СВЦЭМ!$D$10+'СЕТ СН'!$H$6-'СЕТ СН'!$H$26</f>
        <v>1006.33670964</v>
      </c>
      <c r="U135" s="36">
        <f>SUMIFS(СВЦЭМ!$D$33:$D$776,СВЦЭМ!$A$33:$A$776,$A135,СВЦЭМ!$B$33:$B$776,U$119)+'СЕТ СН'!$H$14+СВЦЭМ!$D$10+'СЕТ СН'!$H$6-'СЕТ СН'!$H$26</f>
        <v>997.04215840000006</v>
      </c>
      <c r="V135" s="36">
        <f>SUMIFS(СВЦЭМ!$D$33:$D$776,СВЦЭМ!$A$33:$A$776,$A135,СВЦЭМ!$B$33:$B$776,V$119)+'СЕТ СН'!$H$14+СВЦЭМ!$D$10+'СЕТ СН'!$H$6-'СЕТ СН'!$H$26</f>
        <v>956.28389607000008</v>
      </c>
      <c r="W135" s="36">
        <f>SUMIFS(СВЦЭМ!$D$33:$D$776,СВЦЭМ!$A$33:$A$776,$A135,СВЦЭМ!$B$33:$B$776,W$119)+'СЕТ СН'!$H$14+СВЦЭМ!$D$10+'СЕТ СН'!$H$6-'СЕТ СН'!$H$26</f>
        <v>957.32341201000008</v>
      </c>
      <c r="X135" s="36">
        <f>SUMIFS(СВЦЭМ!$D$33:$D$776,СВЦЭМ!$A$33:$A$776,$A135,СВЦЭМ!$B$33:$B$776,X$119)+'СЕТ СН'!$H$14+СВЦЭМ!$D$10+'СЕТ СН'!$H$6-'СЕТ СН'!$H$26</f>
        <v>1015.5918127499999</v>
      </c>
      <c r="Y135" s="36">
        <f>SUMIFS(СВЦЭМ!$D$33:$D$776,СВЦЭМ!$A$33:$A$776,$A135,СВЦЭМ!$B$33:$B$776,Y$119)+'СЕТ СН'!$H$14+СВЦЭМ!$D$10+'СЕТ СН'!$H$6-'СЕТ СН'!$H$26</f>
        <v>1094.71147924</v>
      </c>
    </row>
    <row r="136" spans="1:25" ht="15.75" x14ac:dyDescent="0.2">
      <c r="A136" s="35">
        <f t="shared" si="3"/>
        <v>43999</v>
      </c>
      <c r="B136" s="36">
        <f>SUMIFS(СВЦЭМ!$D$33:$D$776,СВЦЭМ!$A$33:$A$776,$A136,СВЦЭМ!$B$33:$B$776,B$119)+'СЕТ СН'!$H$14+СВЦЭМ!$D$10+'СЕТ СН'!$H$6-'СЕТ СН'!$H$26</f>
        <v>1223.0254186700001</v>
      </c>
      <c r="C136" s="36">
        <f>SUMIFS(СВЦЭМ!$D$33:$D$776,СВЦЭМ!$A$33:$A$776,$A136,СВЦЭМ!$B$33:$B$776,C$119)+'СЕТ СН'!$H$14+СВЦЭМ!$D$10+'СЕТ СН'!$H$6-'СЕТ СН'!$H$26</f>
        <v>1265.2912384799999</v>
      </c>
      <c r="D136" s="36">
        <f>SUMIFS(СВЦЭМ!$D$33:$D$776,СВЦЭМ!$A$33:$A$776,$A136,СВЦЭМ!$B$33:$B$776,D$119)+'СЕТ СН'!$H$14+СВЦЭМ!$D$10+'СЕТ СН'!$H$6-'СЕТ СН'!$H$26</f>
        <v>1242.97655915</v>
      </c>
      <c r="E136" s="36">
        <f>SUMIFS(СВЦЭМ!$D$33:$D$776,СВЦЭМ!$A$33:$A$776,$A136,СВЦЭМ!$B$33:$B$776,E$119)+'СЕТ СН'!$H$14+СВЦЭМ!$D$10+'СЕТ СН'!$H$6-'СЕТ СН'!$H$26</f>
        <v>1229.7643663599999</v>
      </c>
      <c r="F136" s="36">
        <f>SUMIFS(СВЦЭМ!$D$33:$D$776,СВЦЭМ!$A$33:$A$776,$A136,СВЦЭМ!$B$33:$B$776,F$119)+'СЕТ СН'!$H$14+СВЦЭМ!$D$10+'СЕТ СН'!$H$6-'СЕТ СН'!$H$26</f>
        <v>1223.0526378300001</v>
      </c>
      <c r="G136" s="36">
        <f>SUMIFS(СВЦЭМ!$D$33:$D$776,СВЦЭМ!$A$33:$A$776,$A136,СВЦЭМ!$B$33:$B$776,G$119)+'СЕТ СН'!$H$14+СВЦЭМ!$D$10+'СЕТ СН'!$H$6-'СЕТ СН'!$H$26</f>
        <v>1233.4658249700001</v>
      </c>
      <c r="H136" s="36">
        <f>SUMIFS(СВЦЭМ!$D$33:$D$776,СВЦЭМ!$A$33:$A$776,$A136,СВЦЭМ!$B$33:$B$776,H$119)+'СЕТ СН'!$H$14+СВЦЭМ!$D$10+'СЕТ СН'!$H$6-'СЕТ СН'!$H$26</f>
        <v>1266.3716515900001</v>
      </c>
      <c r="I136" s="36">
        <f>SUMIFS(СВЦЭМ!$D$33:$D$776,СВЦЭМ!$A$33:$A$776,$A136,СВЦЭМ!$B$33:$B$776,I$119)+'СЕТ СН'!$H$14+СВЦЭМ!$D$10+'СЕТ СН'!$H$6-'СЕТ СН'!$H$26</f>
        <v>1240.7491106100001</v>
      </c>
      <c r="J136" s="36">
        <f>SUMIFS(СВЦЭМ!$D$33:$D$776,СВЦЭМ!$A$33:$A$776,$A136,СВЦЭМ!$B$33:$B$776,J$119)+'СЕТ СН'!$H$14+СВЦЭМ!$D$10+'СЕТ СН'!$H$6-'СЕТ СН'!$H$26</f>
        <v>1179.40312877</v>
      </c>
      <c r="K136" s="36">
        <f>SUMIFS(СВЦЭМ!$D$33:$D$776,СВЦЭМ!$A$33:$A$776,$A136,СВЦЭМ!$B$33:$B$776,K$119)+'СЕТ СН'!$H$14+СВЦЭМ!$D$10+'СЕТ СН'!$H$6-'СЕТ СН'!$H$26</f>
        <v>1072.44676076</v>
      </c>
      <c r="L136" s="36">
        <f>SUMIFS(СВЦЭМ!$D$33:$D$776,СВЦЭМ!$A$33:$A$776,$A136,СВЦЭМ!$B$33:$B$776,L$119)+'СЕТ СН'!$H$14+СВЦЭМ!$D$10+'СЕТ СН'!$H$6-'СЕТ СН'!$H$26</f>
        <v>993.27298969999993</v>
      </c>
      <c r="M136" s="36">
        <f>SUMIFS(СВЦЭМ!$D$33:$D$776,СВЦЭМ!$A$33:$A$776,$A136,СВЦЭМ!$B$33:$B$776,M$119)+'СЕТ СН'!$H$14+СВЦЭМ!$D$10+'СЕТ СН'!$H$6-'СЕТ СН'!$H$26</f>
        <v>980.88496791000011</v>
      </c>
      <c r="N136" s="36">
        <f>SUMIFS(СВЦЭМ!$D$33:$D$776,СВЦЭМ!$A$33:$A$776,$A136,СВЦЭМ!$B$33:$B$776,N$119)+'СЕТ СН'!$H$14+СВЦЭМ!$D$10+'СЕТ СН'!$H$6-'СЕТ СН'!$H$26</f>
        <v>984.96360026999992</v>
      </c>
      <c r="O136" s="36">
        <f>SUMIFS(СВЦЭМ!$D$33:$D$776,СВЦЭМ!$A$33:$A$776,$A136,СВЦЭМ!$B$33:$B$776,O$119)+'СЕТ СН'!$H$14+СВЦЭМ!$D$10+'СЕТ СН'!$H$6-'СЕТ СН'!$H$26</f>
        <v>998.91865437000001</v>
      </c>
      <c r="P136" s="36">
        <f>SUMIFS(СВЦЭМ!$D$33:$D$776,СВЦЭМ!$A$33:$A$776,$A136,СВЦЭМ!$B$33:$B$776,P$119)+'СЕТ СН'!$H$14+СВЦЭМ!$D$10+'СЕТ СН'!$H$6-'СЕТ СН'!$H$26</f>
        <v>1014.0618117700001</v>
      </c>
      <c r="Q136" s="36">
        <f>SUMIFS(СВЦЭМ!$D$33:$D$776,СВЦЭМ!$A$33:$A$776,$A136,СВЦЭМ!$B$33:$B$776,Q$119)+'СЕТ СН'!$H$14+СВЦЭМ!$D$10+'СЕТ СН'!$H$6-'СЕТ СН'!$H$26</f>
        <v>1003.84266544</v>
      </c>
      <c r="R136" s="36">
        <f>SUMIFS(СВЦЭМ!$D$33:$D$776,СВЦЭМ!$A$33:$A$776,$A136,СВЦЭМ!$B$33:$B$776,R$119)+'СЕТ СН'!$H$14+СВЦЭМ!$D$10+'СЕТ СН'!$H$6-'СЕТ СН'!$H$26</f>
        <v>999.2927905900001</v>
      </c>
      <c r="S136" s="36">
        <f>SUMIFS(СВЦЭМ!$D$33:$D$776,СВЦЭМ!$A$33:$A$776,$A136,СВЦЭМ!$B$33:$B$776,S$119)+'СЕТ СН'!$H$14+СВЦЭМ!$D$10+'СЕТ СН'!$H$6-'СЕТ СН'!$H$26</f>
        <v>1001.3933889899999</v>
      </c>
      <c r="T136" s="36">
        <f>SUMIFS(СВЦЭМ!$D$33:$D$776,СВЦЭМ!$A$33:$A$776,$A136,СВЦЭМ!$B$33:$B$776,T$119)+'СЕТ СН'!$H$14+СВЦЭМ!$D$10+'СЕТ СН'!$H$6-'СЕТ СН'!$H$26</f>
        <v>1012.7485339699999</v>
      </c>
      <c r="U136" s="36">
        <f>SUMIFS(СВЦЭМ!$D$33:$D$776,СВЦЭМ!$A$33:$A$776,$A136,СВЦЭМ!$B$33:$B$776,U$119)+'СЕТ СН'!$H$14+СВЦЭМ!$D$10+'СЕТ СН'!$H$6-'СЕТ СН'!$H$26</f>
        <v>995.89238752999995</v>
      </c>
      <c r="V136" s="36">
        <f>SUMIFS(СВЦЭМ!$D$33:$D$776,СВЦЭМ!$A$33:$A$776,$A136,СВЦЭМ!$B$33:$B$776,V$119)+'СЕТ СН'!$H$14+СВЦЭМ!$D$10+'СЕТ СН'!$H$6-'СЕТ СН'!$H$26</f>
        <v>988.52311495000004</v>
      </c>
      <c r="W136" s="36">
        <f>SUMIFS(СВЦЭМ!$D$33:$D$776,СВЦЭМ!$A$33:$A$776,$A136,СВЦЭМ!$B$33:$B$776,W$119)+'СЕТ СН'!$H$14+СВЦЭМ!$D$10+'СЕТ СН'!$H$6-'СЕТ СН'!$H$26</f>
        <v>994.44778281999993</v>
      </c>
      <c r="X136" s="36">
        <f>SUMIFS(СВЦЭМ!$D$33:$D$776,СВЦЭМ!$A$33:$A$776,$A136,СВЦЭМ!$B$33:$B$776,X$119)+'СЕТ СН'!$H$14+СВЦЭМ!$D$10+'СЕТ СН'!$H$6-'СЕТ СН'!$H$26</f>
        <v>1044.09336899</v>
      </c>
      <c r="Y136" s="36">
        <f>SUMIFS(СВЦЭМ!$D$33:$D$776,СВЦЭМ!$A$33:$A$776,$A136,СВЦЭМ!$B$33:$B$776,Y$119)+'СЕТ СН'!$H$14+СВЦЭМ!$D$10+'СЕТ СН'!$H$6-'СЕТ СН'!$H$26</f>
        <v>1133.4349119200001</v>
      </c>
    </row>
    <row r="137" spans="1:25" ht="15.75" x14ac:dyDescent="0.2">
      <c r="A137" s="35">
        <f t="shared" si="3"/>
        <v>44000</v>
      </c>
      <c r="B137" s="36">
        <f>SUMIFS(СВЦЭМ!$D$33:$D$776,СВЦЭМ!$A$33:$A$776,$A137,СВЦЭМ!$B$33:$B$776,B$119)+'СЕТ СН'!$H$14+СВЦЭМ!$D$10+'СЕТ СН'!$H$6-'СЕТ СН'!$H$26</f>
        <v>1098.3256879</v>
      </c>
      <c r="C137" s="36">
        <f>SUMIFS(СВЦЭМ!$D$33:$D$776,СВЦЭМ!$A$33:$A$776,$A137,СВЦЭМ!$B$33:$B$776,C$119)+'СЕТ СН'!$H$14+СВЦЭМ!$D$10+'СЕТ СН'!$H$6-'СЕТ СН'!$H$26</f>
        <v>1074.07098591</v>
      </c>
      <c r="D137" s="36">
        <f>SUMIFS(СВЦЭМ!$D$33:$D$776,СВЦЭМ!$A$33:$A$776,$A137,СВЦЭМ!$B$33:$B$776,D$119)+'СЕТ СН'!$H$14+СВЦЭМ!$D$10+'СЕТ СН'!$H$6-'СЕТ СН'!$H$26</f>
        <v>1104.32626551</v>
      </c>
      <c r="E137" s="36">
        <f>SUMIFS(СВЦЭМ!$D$33:$D$776,СВЦЭМ!$A$33:$A$776,$A137,СВЦЭМ!$B$33:$B$776,E$119)+'СЕТ СН'!$H$14+СВЦЭМ!$D$10+'СЕТ СН'!$H$6-'СЕТ СН'!$H$26</f>
        <v>1117.9055244599999</v>
      </c>
      <c r="F137" s="36">
        <f>SUMIFS(СВЦЭМ!$D$33:$D$776,СВЦЭМ!$A$33:$A$776,$A137,СВЦЭМ!$B$33:$B$776,F$119)+'СЕТ СН'!$H$14+СВЦЭМ!$D$10+'СЕТ СН'!$H$6-'СЕТ СН'!$H$26</f>
        <v>1116.68751821</v>
      </c>
      <c r="G137" s="36">
        <f>SUMIFS(СВЦЭМ!$D$33:$D$776,СВЦЭМ!$A$33:$A$776,$A137,СВЦЭМ!$B$33:$B$776,G$119)+'СЕТ СН'!$H$14+СВЦЭМ!$D$10+'СЕТ СН'!$H$6-'СЕТ СН'!$H$26</f>
        <v>1240.6186538700001</v>
      </c>
      <c r="H137" s="36">
        <f>SUMIFS(СВЦЭМ!$D$33:$D$776,СВЦЭМ!$A$33:$A$776,$A137,СВЦЭМ!$B$33:$B$776,H$119)+'СЕТ СН'!$H$14+СВЦЭМ!$D$10+'СЕТ СН'!$H$6-'СЕТ СН'!$H$26</f>
        <v>1197.70044727</v>
      </c>
      <c r="I137" s="36">
        <f>SUMIFS(СВЦЭМ!$D$33:$D$776,СВЦЭМ!$A$33:$A$776,$A137,СВЦЭМ!$B$33:$B$776,I$119)+'СЕТ СН'!$H$14+СВЦЭМ!$D$10+'СЕТ СН'!$H$6-'СЕТ СН'!$H$26</f>
        <v>1191.1616303200001</v>
      </c>
      <c r="J137" s="36">
        <f>SUMIFS(СВЦЭМ!$D$33:$D$776,СВЦЭМ!$A$33:$A$776,$A137,СВЦЭМ!$B$33:$B$776,J$119)+'СЕТ СН'!$H$14+СВЦЭМ!$D$10+'СЕТ СН'!$H$6-'СЕТ СН'!$H$26</f>
        <v>1195.2278961900001</v>
      </c>
      <c r="K137" s="36">
        <f>SUMIFS(СВЦЭМ!$D$33:$D$776,СВЦЭМ!$A$33:$A$776,$A137,СВЦЭМ!$B$33:$B$776,K$119)+'СЕТ СН'!$H$14+СВЦЭМ!$D$10+'СЕТ СН'!$H$6-'СЕТ СН'!$H$26</f>
        <v>1104.15678609</v>
      </c>
      <c r="L137" s="36">
        <f>SUMIFS(СВЦЭМ!$D$33:$D$776,СВЦЭМ!$A$33:$A$776,$A137,СВЦЭМ!$B$33:$B$776,L$119)+'СЕТ СН'!$H$14+СВЦЭМ!$D$10+'СЕТ СН'!$H$6-'СЕТ СН'!$H$26</f>
        <v>1041.1467928700001</v>
      </c>
      <c r="M137" s="36">
        <f>SUMIFS(СВЦЭМ!$D$33:$D$776,СВЦЭМ!$A$33:$A$776,$A137,СВЦЭМ!$B$33:$B$776,M$119)+'СЕТ СН'!$H$14+СВЦЭМ!$D$10+'СЕТ СН'!$H$6-'СЕТ СН'!$H$26</f>
        <v>1026.11909446</v>
      </c>
      <c r="N137" s="36">
        <f>SUMIFS(СВЦЭМ!$D$33:$D$776,СВЦЭМ!$A$33:$A$776,$A137,СВЦЭМ!$B$33:$B$776,N$119)+'СЕТ СН'!$H$14+СВЦЭМ!$D$10+'СЕТ СН'!$H$6-'СЕТ СН'!$H$26</f>
        <v>1041.29796584</v>
      </c>
      <c r="O137" s="36">
        <f>SUMIFS(СВЦЭМ!$D$33:$D$776,СВЦЭМ!$A$33:$A$776,$A137,СВЦЭМ!$B$33:$B$776,O$119)+'СЕТ СН'!$H$14+СВЦЭМ!$D$10+'СЕТ СН'!$H$6-'СЕТ СН'!$H$26</f>
        <v>1057.1678140500001</v>
      </c>
      <c r="P137" s="36">
        <f>SUMIFS(СВЦЭМ!$D$33:$D$776,СВЦЭМ!$A$33:$A$776,$A137,СВЦЭМ!$B$33:$B$776,P$119)+'СЕТ СН'!$H$14+СВЦЭМ!$D$10+'СЕТ СН'!$H$6-'СЕТ СН'!$H$26</f>
        <v>1049.84875302</v>
      </c>
      <c r="Q137" s="36">
        <f>SUMIFS(СВЦЭМ!$D$33:$D$776,СВЦЭМ!$A$33:$A$776,$A137,СВЦЭМ!$B$33:$B$776,Q$119)+'СЕТ СН'!$H$14+СВЦЭМ!$D$10+'СЕТ СН'!$H$6-'СЕТ СН'!$H$26</f>
        <v>1054.7745083899999</v>
      </c>
      <c r="R137" s="36">
        <f>SUMIFS(СВЦЭМ!$D$33:$D$776,СВЦЭМ!$A$33:$A$776,$A137,СВЦЭМ!$B$33:$B$776,R$119)+'СЕТ СН'!$H$14+СВЦЭМ!$D$10+'СЕТ СН'!$H$6-'СЕТ СН'!$H$26</f>
        <v>1049.32839853</v>
      </c>
      <c r="S137" s="36">
        <f>SUMIFS(СВЦЭМ!$D$33:$D$776,СВЦЭМ!$A$33:$A$776,$A137,СВЦЭМ!$B$33:$B$776,S$119)+'СЕТ СН'!$H$14+СВЦЭМ!$D$10+'СЕТ СН'!$H$6-'СЕТ СН'!$H$26</f>
        <v>1062.27705932</v>
      </c>
      <c r="T137" s="36">
        <f>SUMIFS(СВЦЭМ!$D$33:$D$776,СВЦЭМ!$A$33:$A$776,$A137,СВЦЭМ!$B$33:$B$776,T$119)+'СЕТ СН'!$H$14+СВЦЭМ!$D$10+'СЕТ СН'!$H$6-'СЕТ СН'!$H$26</f>
        <v>1056.8228215199999</v>
      </c>
      <c r="U137" s="36">
        <f>SUMIFS(СВЦЭМ!$D$33:$D$776,СВЦЭМ!$A$33:$A$776,$A137,СВЦЭМ!$B$33:$B$776,U$119)+'СЕТ СН'!$H$14+СВЦЭМ!$D$10+'СЕТ СН'!$H$6-'СЕТ СН'!$H$26</f>
        <v>1055.1546843599999</v>
      </c>
      <c r="V137" s="36">
        <f>SUMIFS(СВЦЭМ!$D$33:$D$776,СВЦЭМ!$A$33:$A$776,$A137,СВЦЭМ!$B$33:$B$776,V$119)+'СЕТ СН'!$H$14+СВЦЭМ!$D$10+'СЕТ СН'!$H$6-'СЕТ СН'!$H$26</f>
        <v>1039.1352828500001</v>
      </c>
      <c r="W137" s="36">
        <f>SUMIFS(СВЦЭМ!$D$33:$D$776,СВЦЭМ!$A$33:$A$776,$A137,СВЦЭМ!$B$33:$B$776,W$119)+'СЕТ СН'!$H$14+СВЦЭМ!$D$10+'СЕТ СН'!$H$6-'СЕТ СН'!$H$26</f>
        <v>1032.16167038</v>
      </c>
      <c r="X137" s="36">
        <f>SUMIFS(СВЦЭМ!$D$33:$D$776,СВЦЭМ!$A$33:$A$776,$A137,СВЦЭМ!$B$33:$B$776,X$119)+'СЕТ СН'!$H$14+СВЦЭМ!$D$10+'СЕТ СН'!$H$6-'СЕТ СН'!$H$26</f>
        <v>1080.3711973300001</v>
      </c>
      <c r="Y137" s="36">
        <f>SUMIFS(СВЦЭМ!$D$33:$D$776,СВЦЭМ!$A$33:$A$776,$A137,СВЦЭМ!$B$33:$B$776,Y$119)+'СЕТ СН'!$H$14+СВЦЭМ!$D$10+'СЕТ СН'!$H$6-'СЕТ СН'!$H$26</f>
        <v>1093.0838298599999</v>
      </c>
    </row>
    <row r="138" spans="1:25" ht="15.75" x14ac:dyDescent="0.2">
      <c r="A138" s="35">
        <f t="shared" si="3"/>
        <v>44001</v>
      </c>
      <c r="B138" s="36">
        <f>SUMIFS(СВЦЭМ!$D$33:$D$776,СВЦЭМ!$A$33:$A$776,$A138,СВЦЭМ!$B$33:$B$776,B$119)+'СЕТ СН'!$H$14+СВЦЭМ!$D$10+'СЕТ СН'!$H$6-'СЕТ СН'!$H$26</f>
        <v>1209.8306886600001</v>
      </c>
      <c r="C138" s="36">
        <f>SUMIFS(СВЦЭМ!$D$33:$D$776,СВЦЭМ!$A$33:$A$776,$A138,СВЦЭМ!$B$33:$B$776,C$119)+'СЕТ СН'!$H$14+СВЦЭМ!$D$10+'СЕТ СН'!$H$6-'СЕТ СН'!$H$26</f>
        <v>1248.211935</v>
      </c>
      <c r="D138" s="36">
        <f>SUMIFS(СВЦЭМ!$D$33:$D$776,СВЦЭМ!$A$33:$A$776,$A138,СВЦЭМ!$B$33:$B$776,D$119)+'СЕТ СН'!$H$14+СВЦЭМ!$D$10+'СЕТ СН'!$H$6-'СЕТ СН'!$H$26</f>
        <v>1255.00413241</v>
      </c>
      <c r="E138" s="36">
        <f>SUMIFS(СВЦЭМ!$D$33:$D$776,СВЦЭМ!$A$33:$A$776,$A138,СВЦЭМ!$B$33:$B$776,E$119)+'СЕТ СН'!$H$14+СВЦЭМ!$D$10+'СЕТ СН'!$H$6-'СЕТ СН'!$H$26</f>
        <v>1244.3247825799999</v>
      </c>
      <c r="F138" s="36">
        <f>SUMIFS(СВЦЭМ!$D$33:$D$776,СВЦЭМ!$A$33:$A$776,$A138,СВЦЭМ!$B$33:$B$776,F$119)+'СЕТ СН'!$H$14+СВЦЭМ!$D$10+'СЕТ СН'!$H$6-'СЕТ СН'!$H$26</f>
        <v>1238.02855458</v>
      </c>
      <c r="G138" s="36">
        <f>SUMIFS(СВЦЭМ!$D$33:$D$776,СВЦЭМ!$A$33:$A$776,$A138,СВЦЭМ!$B$33:$B$776,G$119)+'СЕТ СН'!$H$14+СВЦЭМ!$D$10+'СЕТ СН'!$H$6-'СЕТ СН'!$H$26</f>
        <v>1246.9049436400001</v>
      </c>
      <c r="H138" s="36">
        <f>SUMIFS(СВЦЭМ!$D$33:$D$776,СВЦЭМ!$A$33:$A$776,$A138,СВЦЭМ!$B$33:$B$776,H$119)+'СЕТ СН'!$H$14+СВЦЭМ!$D$10+'СЕТ СН'!$H$6-'СЕТ СН'!$H$26</f>
        <v>1265.8667204799999</v>
      </c>
      <c r="I138" s="36">
        <f>SUMIFS(СВЦЭМ!$D$33:$D$776,СВЦЭМ!$A$33:$A$776,$A138,СВЦЭМ!$B$33:$B$776,I$119)+'СЕТ СН'!$H$14+СВЦЭМ!$D$10+'СЕТ СН'!$H$6-'СЕТ СН'!$H$26</f>
        <v>1252.5100185700001</v>
      </c>
      <c r="J138" s="36">
        <f>SUMIFS(СВЦЭМ!$D$33:$D$776,СВЦЭМ!$A$33:$A$776,$A138,СВЦЭМ!$B$33:$B$776,J$119)+'СЕТ СН'!$H$14+СВЦЭМ!$D$10+'СЕТ СН'!$H$6-'СЕТ СН'!$H$26</f>
        <v>1145.4885425800001</v>
      </c>
      <c r="K138" s="36">
        <f>SUMIFS(СВЦЭМ!$D$33:$D$776,СВЦЭМ!$A$33:$A$776,$A138,СВЦЭМ!$B$33:$B$776,K$119)+'СЕТ СН'!$H$14+СВЦЭМ!$D$10+'СЕТ СН'!$H$6-'СЕТ СН'!$H$26</f>
        <v>1043.3386070700001</v>
      </c>
      <c r="L138" s="36">
        <f>SUMIFS(СВЦЭМ!$D$33:$D$776,СВЦЭМ!$A$33:$A$776,$A138,СВЦЭМ!$B$33:$B$776,L$119)+'СЕТ СН'!$H$14+СВЦЭМ!$D$10+'СЕТ СН'!$H$6-'СЕТ СН'!$H$26</f>
        <v>990.02107687000012</v>
      </c>
      <c r="M138" s="36">
        <f>SUMIFS(СВЦЭМ!$D$33:$D$776,СВЦЭМ!$A$33:$A$776,$A138,СВЦЭМ!$B$33:$B$776,M$119)+'СЕТ СН'!$H$14+СВЦЭМ!$D$10+'СЕТ СН'!$H$6-'СЕТ СН'!$H$26</f>
        <v>989.06451127000014</v>
      </c>
      <c r="N138" s="36">
        <f>SUMIFS(СВЦЭМ!$D$33:$D$776,СВЦЭМ!$A$33:$A$776,$A138,СВЦЭМ!$B$33:$B$776,N$119)+'СЕТ СН'!$H$14+СВЦЭМ!$D$10+'СЕТ СН'!$H$6-'СЕТ СН'!$H$26</f>
        <v>992.52887755000006</v>
      </c>
      <c r="O138" s="36">
        <f>SUMIFS(СВЦЭМ!$D$33:$D$776,СВЦЭМ!$A$33:$A$776,$A138,СВЦЭМ!$B$33:$B$776,O$119)+'СЕТ СН'!$H$14+СВЦЭМ!$D$10+'СЕТ СН'!$H$6-'СЕТ СН'!$H$26</f>
        <v>1010.8463575000001</v>
      </c>
      <c r="P138" s="36">
        <f>SUMIFS(СВЦЭМ!$D$33:$D$776,СВЦЭМ!$A$33:$A$776,$A138,СВЦЭМ!$B$33:$B$776,P$119)+'СЕТ СН'!$H$14+СВЦЭМ!$D$10+'СЕТ СН'!$H$6-'СЕТ СН'!$H$26</f>
        <v>998.91259983000009</v>
      </c>
      <c r="Q138" s="36">
        <f>SUMIFS(СВЦЭМ!$D$33:$D$776,СВЦЭМ!$A$33:$A$776,$A138,СВЦЭМ!$B$33:$B$776,Q$119)+'СЕТ СН'!$H$14+СВЦЭМ!$D$10+'СЕТ СН'!$H$6-'СЕТ СН'!$H$26</f>
        <v>1005.42137417</v>
      </c>
      <c r="R138" s="36">
        <f>SUMIFS(СВЦЭМ!$D$33:$D$776,СВЦЭМ!$A$33:$A$776,$A138,СВЦЭМ!$B$33:$B$776,R$119)+'СЕТ СН'!$H$14+СВЦЭМ!$D$10+'СЕТ СН'!$H$6-'СЕТ СН'!$H$26</f>
        <v>1000.52781643</v>
      </c>
      <c r="S138" s="36">
        <f>SUMIFS(СВЦЭМ!$D$33:$D$776,СВЦЭМ!$A$33:$A$776,$A138,СВЦЭМ!$B$33:$B$776,S$119)+'СЕТ СН'!$H$14+СВЦЭМ!$D$10+'СЕТ СН'!$H$6-'СЕТ СН'!$H$26</f>
        <v>1025.5022384200001</v>
      </c>
      <c r="T138" s="36">
        <f>SUMIFS(СВЦЭМ!$D$33:$D$776,СВЦЭМ!$A$33:$A$776,$A138,СВЦЭМ!$B$33:$B$776,T$119)+'СЕТ СН'!$H$14+СВЦЭМ!$D$10+'СЕТ СН'!$H$6-'СЕТ СН'!$H$26</f>
        <v>1020.3544037700001</v>
      </c>
      <c r="U138" s="36">
        <f>SUMIFS(СВЦЭМ!$D$33:$D$776,СВЦЭМ!$A$33:$A$776,$A138,СВЦЭМ!$B$33:$B$776,U$119)+'СЕТ СН'!$H$14+СВЦЭМ!$D$10+'СЕТ СН'!$H$6-'СЕТ СН'!$H$26</f>
        <v>1010.52020681</v>
      </c>
      <c r="V138" s="36">
        <f>SUMIFS(СВЦЭМ!$D$33:$D$776,СВЦЭМ!$A$33:$A$776,$A138,СВЦЭМ!$B$33:$B$776,V$119)+'СЕТ СН'!$H$14+СВЦЭМ!$D$10+'СЕТ СН'!$H$6-'СЕТ СН'!$H$26</f>
        <v>992.27037425000003</v>
      </c>
      <c r="W138" s="36">
        <f>SUMIFS(СВЦЭМ!$D$33:$D$776,СВЦЭМ!$A$33:$A$776,$A138,СВЦЭМ!$B$33:$B$776,W$119)+'СЕТ СН'!$H$14+СВЦЭМ!$D$10+'СЕТ СН'!$H$6-'СЕТ СН'!$H$26</f>
        <v>993.32843049999997</v>
      </c>
      <c r="X138" s="36">
        <f>SUMIFS(СВЦЭМ!$D$33:$D$776,СВЦЭМ!$A$33:$A$776,$A138,СВЦЭМ!$B$33:$B$776,X$119)+'СЕТ СН'!$H$14+СВЦЭМ!$D$10+'СЕТ СН'!$H$6-'СЕТ СН'!$H$26</f>
        <v>1045.6503062900001</v>
      </c>
      <c r="Y138" s="36">
        <f>SUMIFS(СВЦЭМ!$D$33:$D$776,СВЦЭМ!$A$33:$A$776,$A138,СВЦЭМ!$B$33:$B$776,Y$119)+'СЕТ СН'!$H$14+СВЦЭМ!$D$10+'СЕТ СН'!$H$6-'СЕТ СН'!$H$26</f>
        <v>1135.2099477300001</v>
      </c>
    </row>
    <row r="139" spans="1:25" ht="15.75" x14ac:dyDescent="0.2">
      <c r="A139" s="35">
        <f t="shared" si="3"/>
        <v>44002</v>
      </c>
      <c r="B139" s="36">
        <f>SUMIFS(СВЦЭМ!$D$33:$D$776,СВЦЭМ!$A$33:$A$776,$A139,СВЦЭМ!$B$33:$B$776,B$119)+'СЕТ СН'!$H$14+СВЦЭМ!$D$10+'СЕТ СН'!$H$6-'СЕТ СН'!$H$26</f>
        <v>1199.8138674500001</v>
      </c>
      <c r="C139" s="36">
        <f>SUMIFS(СВЦЭМ!$D$33:$D$776,СВЦЭМ!$A$33:$A$776,$A139,СВЦЭМ!$B$33:$B$776,C$119)+'СЕТ СН'!$H$14+СВЦЭМ!$D$10+'СЕТ СН'!$H$6-'СЕТ СН'!$H$26</f>
        <v>1230.1615975899999</v>
      </c>
      <c r="D139" s="36">
        <f>SUMIFS(СВЦЭМ!$D$33:$D$776,СВЦЭМ!$A$33:$A$776,$A139,СВЦЭМ!$B$33:$B$776,D$119)+'СЕТ СН'!$H$14+СВЦЭМ!$D$10+'СЕТ СН'!$H$6-'СЕТ СН'!$H$26</f>
        <v>1236.14932213</v>
      </c>
      <c r="E139" s="36">
        <f>SUMIFS(СВЦЭМ!$D$33:$D$776,СВЦЭМ!$A$33:$A$776,$A139,СВЦЭМ!$B$33:$B$776,E$119)+'СЕТ СН'!$H$14+СВЦЭМ!$D$10+'СЕТ СН'!$H$6-'СЕТ СН'!$H$26</f>
        <v>1229.33357671</v>
      </c>
      <c r="F139" s="36">
        <f>SUMIFS(СВЦЭМ!$D$33:$D$776,СВЦЭМ!$A$33:$A$776,$A139,СВЦЭМ!$B$33:$B$776,F$119)+'СЕТ СН'!$H$14+СВЦЭМ!$D$10+'СЕТ СН'!$H$6-'СЕТ СН'!$H$26</f>
        <v>1218.36872892</v>
      </c>
      <c r="G139" s="36">
        <f>SUMIFS(СВЦЭМ!$D$33:$D$776,СВЦЭМ!$A$33:$A$776,$A139,СВЦЭМ!$B$33:$B$776,G$119)+'СЕТ СН'!$H$14+СВЦЭМ!$D$10+'СЕТ СН'!$H$6-'СЕТ СН'!$H$26</f>
        <v>1223.27288292</v>
      </c>
      <c r="H139" s="36">
        <f>SUMIFS(СВЦЭМ!$D$33:$D$776,СВЦЭМ!$A$33:$A$776,$A139,СВЦЭМ!$B$33:$B$776,H$119)+'СЕТ СН'!$H$14+СВЦЭМ!$D$10+'СЕТ СН'!$H$6-'СЕТ СН'!$H$26</f>
        <v>1230.5684339100001</v>
      </c>
      <c r="I139" s="36">
        <f>SUMIFS(СВЦЭМ!$D$33:$D$776,СВЦЭМ!$A$33:$A$776,$A139,СВЦЭМ!$B$33:$B$776,I$119)+'СЕТ СН'!$H$14+СВЦЭМ!$D$10+'СЕТ СН'!$H$6-'СЕТ СН'!$H$26</f>
        <v>1209.0657182699999</v>
      </c>
      <c r="J139" s="36">
        <f>SUMIFS(СВЦЭМ!$D$33:$D$776,СВЦЭМ!$A$33:$A$776,$A139,СВЦЭМ!$B$33:$B$776,J$119)+'СЕТ СН'!$H$14+СВЦЭМ!$D$10+'СЕТ СН'!$H$6-'СЕТ СН'!$H$26</f>
        <v>1096.1176713699999</v>
      </c>
      <c r="K139" s="36">
        <f>SUMIFS(СВЦЭМ!$D$33:$D$776,СВЦЭМ!$A$33:$A$776,$A139,СВЦЭМ!$B$33:$B$776,K$119)+'СЕТ СН'!$H$14+СВЦЭМ!$D$10+'СЕТ СН'!$H$6-'СЕТ СН'!$H$26</f>
        <v>1019.9965689200001</v>
      </c>
      <c r="L139" s="36">
        <f>SUMIFS(СВЦЭМ!$D$33:$D$776,СВЦЭМ!$A$33:$A$776,$A139,СВЦЭМ!$B$33:$B$776,L$119)+'СЕТ СН'!$H$14+СВЦЭМ!$D$10+'СЕТ СН'!$H$6-'СЕТ СН'!$H$26</f>
        <v>983.22191063000014</v>
      </c>
      <c r="M139" s="36">
        <f>SUMIFS(СВЦЭМ!$D$33:$D$776,СВЦЭМ!$A$33:$A$776,$A139,СВЦЭМ!$B$33:$B$776,M$119)+'СЕТ СН'!$H$14+СВЦЭМ!$D$10+'СЕТ СН'!$H$6-'СЕТ СН'!$H$26</f>
        <v>983.08065065999995</v>
      </c>
      <c r="N139" s="36">
        <f>SUMIFS(СВЦЭМ!$D$33:$D$776,СВЦЭМ!$A$33:$A$776,$A139,СВЦЭМ!$B$33:$B$776,N$119)+'СЕТ СН'!$H$14+СВЦЭМ!$D$10+'СЕТ СН'!$H$6-'СЕТ СН'!$H$26</f>
        <v>987.31042434999995</v>
      </c>
      <c r="O139" s="36">
        <f>SUMIFS(СВЦЭМ!$D$33:$D$776,СВЦЭМ!$A$33:$A$776,$A139,СВЦЭМ!$B$33:$B$776,O$119)+'СЕТ СН'!$H$14+СВЦЭМ!$D$10+'СЕТ СН'!$H$6-'СЕТ СН'!$H$26</f>
        <v>1001.3646262100001</v>
      </c>
      <c r="P139" s="36">
        <f>SUMIFS(СВЦЭМ!$D$33:$D$776,СВЦЭМ!$A$33:$A$776,$A139,СВЦЭМ!$B$33:$B$776,P$119)+'СЕТ СН'!$H$14+СВЦЭМ!$D$10+'СЕТ СН'!$H$6-'СЕТ СН'!$H$26</f>
        <v>975.03216436000002</v>
      </c>
      <c r="Q139" s="36">
        <f>SUMIFS(СВЦЭМ!$D$33:$D$776,СВЦЭМ!$A$33:$A$776,$A139,СВЦЭМ!$B$33:$B$776,Q$119)+'СЕТ СН'!$H$14+СВЦЭМ!$D$10+'СЕТ СН'!$H$6-'СЕТ СН'!$H$26</f>
        <v>985.94497631000013</v>
      </c>
      <c r="R139" s="36">
        <f>SUMIFS(СВЦЭМ!$D$33:$D$776,СВЦЭМ!$A$33:$A$776,$A139,СВЦЭМ!$B$33:$B$776,R$119)+'СЕТ СН'!$H$14+СВЦЭМ!$D$10+'СЕТ СН'!$H$6-'СЕТ СН'!$H$26</f>
        <v>984.16879427999993</v>
      </c>
      <c r="S139" s="36">
        <f>SUMIFS(СВЦЭМ!$D$33:$D$776,СВЦЭМ!$A$33:$A$776,$A139,СВЦЭМ!$B$33:$B$776,S$119)+'СЕТ СН'!$H$14+СВЦЭМ!$D$10+'СЕТ СН'!$H$6-'СЕТ СН'!$H$26</f>
        <v>1008.9205126300001</v>
      </c>
      <c r="T139" s="36">
        <f>SUMIFS(СВЦЭМ!$D$33:$D$776,СВЦЭМ!$A$33:$A$776,$A139,СВЦЭМ!$B$33:$B$776,T$119)+'СЕТ СН'!$H$14+СВЦЭМ!$D$10+'СЕТ СН'!$H$6-'СЕТ СН'!$H$26</f>
        <v>1003.65405001</v>
      </c>
      <c r="U139" s="36">
        <f>SUMIFS(СВЦЭМ!$D$33:$D$776,СВЦЭМ!$A$33:$A$776,$A139,СВЦЭМ!$B$33:$B$776,U$119)+'СЕТ СН'!$H$14+СВЦЭМ!$D$10+'СЕТ СН'!$H$6-'СЕТ СН'!$H$26</f>
        <v>986.34084346999998</v>
      </c>
      <c r="V139" s="36">
        <f>SUMIFS(СВЦЭМ!$D$33:$D$776,СВЦЭМ!$A$33:$A$776,$A139,СВЦЭМ!$B$33:$B$776,V$119)+'СЕТ СН'!$H$14+СВЦЭМ!$D$10+'СЕТ СН'!$H$6-'СЕТ СН'!$H$26</f>
        <v>965.88883912999995</v>
      </c>
      <c r="W139" s="36">
        <f>SUMIFS(СВЦЭМ!$D$33:$D$776,СВЦЭМ!$A$33:$A$776,$A139,СВЦЭМ!$B$33:$B$776,W$119)+'СЕТ СН'!$H$14+СВЦЭМ!$D$10+'СЕТ СН'!$H$6-'СЕТ СН'!$H$26</f>
        <v>987.88049720999993</v>
      </c>
      <c r="X139" s="36">
        <f>SUMIFS(СВЦЭМ!$D$33:$D$776,СВЦЭМ!$A$33:$A$776,$A139,СВЦЭМ!$B$33:$B$776,X$119)+'СЕТ СН'!$H$14+СВЦЭМ!$D$10+'СЕТ СН'!$H$6-'СЕТ СН'!$H$26</f>
        <v>1042.55298229</v>
      </c>
      <c r="Y139" s="36">
        <f>SUMIFS(СВЦЭМ!$D$33:$D$776,СВЦЭМ!$A$33:$A$776,$A139,СВЦЭМ!$B$33:$B$776,Y$119)+'СЕТ СН'!$H$14+СВЦЭМ!$D$10+'СЕТ СН'!$H$6-'СЕТ СН'!$H$26</f>
        <v>1106.70852476</v>
      </c>
    </row>
    <row r="140" spans="1:25" ht="15.75" x14ac:dyDescent="0.2">
      <c r="A140" s="35">
        <f t="shared" si="3"/>
        <v>44003</v>
      </c>
      <c r="B140" s="36">
        <f>SUMIFS(СВЦЭМ!$D$33:$D$776,СВЦЭМ!$A$33:$A$776,$A140,СВЦЭМ!$B$33:$B$776,B$119)+'СЕТ СН'!$H$14+СВЦЭМ!$D$10+'СЕТ СН'!$H$6-'СЕТ СН'!$H$26</f>
        <v>1177.79576432</v>
      </c>
      <c r="C140" s="36">
        <f>SUMIFS(СВЦЭМ!$D$33:$D$776,СВЦЭМ!$A$33:$A$776,$A140,СВЦЭМ!$B$33:$B$776,C$119)+'СЕТ СН'!$H$14+СВЦЭМ!$D$10+'СЕТ СН'!$H$6-'СЕТ СН'!$H$26</f>
        <v>1216.2777568900001</v>
      </c>
      <c r="D140" s="36">
        <f>SUMIFS(СВЦЭМ!$D$33:$D$776,СВЦЭМ!$A$33:$A$776,$A140,СВЦЭМ!$B$33:$B$776,D$119)+'СЕТ СН'!$H$14+СВЦЭМ!$D$10+'СЕТ СН'!$H$6-'СЕТ СН'!$H$26</f>
        <v>1253.08772793</v>
      </c>
      <c r="E140" s="36">
        <f>SUMIFS(СВЦЭМ!$D$33:$D$776,СВЦЭМ!$A$33:$A$776,$A140,СВЦЭМ!$B$33:$B$776,E$119)+'СЕТ СН'!$H$14+СВЦЭМ!$D$10+'СЕТ СН'!$H$6-'СЕТ СН'!$H$26</f>
        <v>1278.28470651</v>
      </c>
      <c r="F140" s="36">
        <f>SUMIFS(СВЦЭМ!$D$33:$D$776,СВЦЭМ!$A$33:$A$776,$A140,СВЦЭМ!$B$33:$B$776,F$119)+'СЕТ СН'!$H$14+СВЦЭМ!$D$10+'СЕТ СН'!$H$6-'СЕТ СН'!$H$26</f>
        <v>1271.10239768</v>
      </c>
      <c r="G140" s="36">
        <f>SUMIFS(СВЦЭМ!$D$33:$D$776,СВЦЭМ!$A$33:$A$776,$A140,СВЦЭМ!$B$33:$B$776,G$119)+'СЕТ СН'!$H$14+СВЦЭМ!$D$10+'СЕТ СН'!$H$6-'СЕТ СН'!$H$26</f>
        <v>1266.83163769</v>
      </c>
      <c r="H140" s="36">
        <f>SUMIFS(СВЦЭМ!$D$33:$D$776,СВЦЭМ!$A$33:$A$776,$A140,СВЦЭМ!$B$33:$B$776,H$119)+'СЕТ СН'!$H$14+СВЦЭМ!$D$10+'СЕТ СН'!$H$6-'СЕТ СН'!$H$26</f>
        <v>1239.8915010400001</v>
      </c>
      <c r="I140" s="36">
        <f>SUMIFS(СВЦЭМ!$D$33:$D$776,СВЦЭМ!$A$33:$A$776,$A140,СВЦЭМ!$B$33:$B$776,I$119)+'СЕТ СН'!$H$14+СВЦЭМ!$D$10+'СЕТ СН'!$H$6-'СЕТ СН'!$H$26</f>
        <v>1219.1597543800001</v>
      </c>
      <c r="J140" s="36">
        <f>SUMIFS(СВЦЭМ!$D$33:$D$776,СВЦЭМ!$A$33:$A$776,$A140,СВЦЭМ!$B$33:$B$776,J$119)+'СЕТ СН'!$H$14+СВЦЭМ!$D$10+'СЕТ СН'!$H$6-'СЕТ СН'!$H$26</f>
        <v>1165.6446115700001</v>
      </c>
      <c r="K140" s="36">
        <f>SUMIFS(СВЦЭМ!$D$33:$D$776,СВЦЭМ!$A$33:$A$776,$A140,СВЦЭМ!$B$33:$B$776,K$119)+'СЕТ СН'!$H$14+СВЦЭМ!$D$10+'СЕТ СН'!$H$6-'СЕТ СН'!$H$26</f>
        <v>1089.48381447</v>
      </c>
      <c r="L140" s="36">
        <f>SUMIFS(СВЦЭМ!$D$33:$D$776,СВЦЭМ!$A$33:$A$776,$A140,СВЦЭМ!$B$33:$B$776,L$119)+'СЕТ СН'!$H$14+СВЦЭМ!$D$10+'СЕТ СН'!$H$6-'СЕТ СН'!$H$26</f>
        <v>1019.63459747</v>
      </c>
      <c r="M140" s="36">
        <f>SUMIFS(СВЦЭМ!$D$33:$D$776,СВЦЭМ!$A$33:$A$776,$A140,СВЦЭМ!$B$33:$B$776,M$119)+'СЕТ СН'!$H$14+СВЦЭМ!$D$10+'СЕТ СН'!$H$6-'СЕТ СН'!$H$26</f>
        <v>949.6666605800001</v>
      </c>
      <c r="N140" s="36">
        <f>SUMIFS(СВЦЭМ!$D$33:$D$776,СВЦЭМ!$A$33:$A$776,$A140,СВЦЭМ!$B$33:$B$776,N$119)+'СЕТ СН'!$H$14+СВЦЭМ!$D$10+'СЕТ СН'!$H$6-'СЕТ СН'!$H$26</f>
        <v>941.75754623000012</v>
      </c>
      <c r="O140" s="36">
        <f>SUMIFS(СВЦЭМ!$D$33:$D$776,СВЦЭМ!$A$33:$A$776,$A140,СВЦЭМ!$B$33:$B$776,O$119)+'СЕТ СН'!$H$14+СВЦЭМ!$D$10+'СЕТ СН'!$H$6-'СЕТ СН'!$H$26</f>
        <v>937.02630997000006</v>
      </c>
      <c r="P140" s="36">
        <f>SUMIFS(СВЦЭМ!$D$33:$D$776,СВЦЭМ!$A$33:$A$776,$A140,СВЦЭМ!$B$33:$B$776,P$119)+'СЕТ СН'!$H$14+СВЦЭМ!$D$10+'СЕТ СН'!$H$6-'СЕТ СН'!$H$26</f>
        <v>936.01136928000005</v>
      </c>
      <c r="Q140" s="36">
        <f>SUMIFS(СВЦЭМ!$D$33:$D$776,СВЦЭМ!$A$33:$A$776,$A140,СВЦЭМ!$B$33:$B$776,Q$119)+'СЕТ СН'!$H$14+СВЦЭМ!$D$10+'СЕТ СН'!$H$6-'СЕТ СН'!$H$26</f>
        <v>939.28858618000004</v>
      </c>
      <c r="R140" s="36">
        <f>SUMIFS(СВЦЭМ!$D$33:$D$776,СВЦЭМ!$A$33:$A$776,$A140,СВЦЭМ!$B$33:$B$776,R$119)+'СЕТ СН'!$H$14+СВЦЭМ!$D$10+'СЕТ СН'!$H$6-'СЕТ СН'!$H$26</f>
        <v>938.42688709999993</v>
      </c>
      <c r="S140" s="36">
        <f>SUMIFS(СВЦЭМ!$D$33:$D$776,СВЦЭМ!$A$33:$A$776,$A140,СВЦЭМ!$B$33:$B$776,S$119)+'СЕТ СН'!$H$14+СВЦЭМ!$D$10+'СЕТ СН'!$H$6-'СЕТ СН'!$H$26</f>
        <v>945.44785199000012</v>
      </c>
      <c r="T140" s="36">
        <f>SUMIFS(СВЦЭМ!$D$33:$D$776,СВЦЭМ!$A$33:$A$776,$A140,СВЦЭМ!$B$33:$B$776,T$119)+'СЕТ СН'!$H$14+СВЦЭМ!$D$10+'СЕТ СН'!$H$6-'СЕТ СН'!$H$26</f>
        <v>954.58077642000012</v>
      </c>
      <c r="U140" s="36">
        <f>SUMIFS(СВЦЭМ!$D$33:$D$776,СВЦЭМ!$A$33:$A$776,$A140,СВЦЭМ!$B$33:$B$776,U$119)+'СЕТ СН'!$H$14+СВЦЭМ!$D$10+'СЕТ СН'!$H$6-'СЕТ СН'!$H$26</f>
        <v>950.91467463000004</v>
      </c>
      <c r="V140" s="36">
        <f>SUMIFS(СВЦЭМ!$D$33:$D$776,СВЦЭМ!$A$33:$A$776,$A140,СВЦЭМ!$B$33:$B$776,V$119)+'СЕТ СН'!$H$14+СВЦЭМ!$D$10+'СЕТ СН'!$H$6-'СЕТ СН'!$H$26</f>
        <v>932.51821586000005</v>
      </c>
      <c r="W140" s="36">
        <f>SUMIFS(СВЦЭМ!$D$33:$D$776,СВЦЭМ!$A$33:$A$776,$A140,СВЦЭМ!$B$33:$B$776,W$119)+'СЕТ СН'!$H$14+СВЦЭМ!$D$10+'СЕТ СН'!$H$6-'СЕТ СН'!$H$26</f>
        <v>937.06812089999994</v>
      </c>
      <c r="X140" s="36">
        <f>SUMIFS(СВЦЭМ!$D$33:$D$776,СВЦЭМ!$A$33:$A$776,$A140,СВЦЭМ!$B$33:$B$776,X$119)+'СЕТ СН'!$H$14+СВЦЭМ!$D$10+'СЕТ СН'!$H$6-'СЕТ СН'!$H$26</f>
        <v>991.32529971000008</v>
      </c>
      <c r="Y140" s="36">
        <f>SUMIFS(СВЦЭМ!$D$33:$D$776,СВЦЭМ!$A$33:$A$776,$A140,СВЦЭМ!$B$33:$B$776,Y$119)+'СЕТ СН'!$H$14+СВЦЭМ!$D$10+'СЕТ СН'!$H$6-'СЕТ СН'!$H$26</f>
        <v>1131.1808351100001</v>
      </c>
    </row>
    <row r="141" spans="1:25" ht="15.75" x14ac:dyDescent="0.2">
      <c r="A141" s="35">
        <f t="shared" si="3"/>
        <v>44004</v>
      </c>
      <c r="B141" s="36">
        <f>SUMIFS(СВЦЭМ!$D$33:$D$776,СВЦЭМ!$A$33:$A$776,$A141,СВЦЭМ!$B$33:$B$776,B$119)+'СЕТ СН'!$H$14+СВЦЭМ!$D$10+'СЕТ СН'!$H$6-'СЕТ СН'!$H$26</f>
        <v>1201.1781818700001</v>
      </c>
      <c r="C141" s="36">
        <f>SUMIFS(СВЦЭМ!$D$33:$D$776,СВЦЭМ!$A$33:$A$776,$A141,СВЦЭМ!$B$33:$B$776,C$119)+'СЕТ СН'!$H$14+СВЦЭМ!$D$10+'СЕТ СН'!$H$6-'СЕТ СН'!$H$26</f>
        <v>1210.9056021599999</v>
      </c>
      <c r="D141" s="36">
        <f>SUMIFS(СВЦЭМ!$D$33:$D$776,СВЦЭМ!$A$33:$A$776,$A141,СВЦЭМ!$B$33:$B$776,D$119)+'СЕТ СН'!$H$14+СВЦЭМ!$D$10+'СЕТ СН'!$H$6-'СЕТ СН'!$H$26</f>
        <v>1206.6509064300001</v>
      </c>
      <c r="E141" s="36">
        <f>SUMIFS(СВЦЭМ!$D$33:$D$776,СВЦЭМ!$A$33:$A$776,$A141,СВЦЭМ!$B$33:$B$776,E$119)+'СЕТ СН'!$H$14+СВЦЭМ!$D$10+'СЕТ СН'!$H$6-'СЕТ СН'!$H$26</f>
        <v>1207.7815128300001</v>
      </c>
      <c r="F141" s="36">
        <f>SUMIFS(СВЦЭМ!$D$33:$D$776,СВЦЭМ!$A$33:$A$776,$A141,СВЦЭМ!$B$33:$B$776,F$119)+'СЕТ СН'!$H$14+СВЦЭМ!$D$10+'СЕТ СН'!$H$6-'СЕТ СН'!$H$26</f>
        <v>1200.59348015</v>
      </c>
      <c r="G141" s="36">
        <f>SUMIFS(СВЦЭМ!$D$33:$D$776,СВЦЭМ!$A$33:$A$776,$A141,СВЦЭМ!$B$33:$B$776,G$119)+'СЕТ СН'!$H$14+СВЦЭМ!$D$10+'СЕТ СН'!$H$6-'СЕТ СН'!$H$26</f>
        <v>1202.4893766100001</v>
      </c>
      <c r="H141" s="36">
        <f>SUMIFS(СВЦЭМ!$D$33:$D$776,СВЦЭМ!$A$33:$A$776,$A141,СВЦЭМ!$B$33:$B$776,H$119)+'СЕТ СН'!$H$14+СВЦЭМ!$D$10+'СЕТ СН'!$H$6-'СЕТ СН'!$H$26</f>
        <v>1206.81872785</v>
      </c>
      <c r="I141" s="36">
        <f>SUMIFS(СВЦЭМ!$D$33:$D$776,СВЦЭМ!$A$33:$A$776,$A141,СВЦЭМ!$B$33:$B$776,I$119)+'СЕТ СН'!$H$14+СВЦЭМ!$D$10+'СЕТ СН'!$H$6-'СЕТ СН'!$H$26</f>
        <v>1212.0824686999999</v>
      </c>
      <c r="J141" s="36">
        <f>SUMIFS(СВЦЭМ!$D$33:$D$776,СВЦЭМ!$A$33:$A$776,$A141,СВЦЭМ!$B$33:$B$776,J$119)+'СЕТ СН'!$H$14+СВЦЭМ!$D$10+'СЕТ СН'!$H$6-'СЕТ СН'!$H$26</f>
        <v>1135.3759470800001</v>
      </c>
      <c r="K141" s="36">
        <f>SUMIFS(СВЦЭМ!$D$33:$D$776,СВЦЭМ!$A$33:$A$776,$A141,СВЦЭМ!$B$33:$B$776,K$119)+'СЕТ СН'!$H$14+СВЦЭМ!$D$10+'СЕТ СН'!$H$6-'СЕТ СН'!$H$26</f>
        <v>1053.74608541</v>
      </c>
      <c r="L141" s="36">
        <f>SUMIFS(СВЦЭМ!$D$33:$D$776,СВЦЭМ!$A$33:$A$776,$A141,СВЦЭМ!$B$33:$B$776,L$119)+'СЕТ СН'!$H$14+СВЦЭМ!$D$10+'СЕТ СН'!$H$6-'СЕТ СН'!$H$26</f>
        <v>996.4207026900001</v>
      </c>
      <c r="M141" s="36">
        <f>SUMIFS(СВЦЭМ!$D$33:$D$776,СВЦЭМ!$A$33:$A$776,$A141,СВЦЭМ!$B$33:$B$776,M$119)+'СЕТ СН'!$H$14+СВЦЭМ!$D$10+'СЕТ СН'!$H$6-'СЕТ СН'!$H$26</f>
        <v>990.43589100000008</v>
      </c>
      <c r="N141" s="36">
        <f>SUMIFS(СВЦЭМ!$D$33:$D$776,СВЦЭМ!$A$33:$A$776,$A141,СВЦЭМ!$B$33:$B$776,N$119)+'СЕТ СН'!$H$14+СВЦЭМ!$D$10+'СЕТ СН'!$H$6-'СЕТ СН'!$H$26</f>
        <v>991.52228908999996</v>
      </c>
      <c r="O141" s="36">
        <f>SUMIFS(СВЦЭМ!$D$33:$D$776,СВЦЭМ!$A$33:$A$776,$A141,СВЦЭМ!$B$33:$B$776,O$119)+'СЕТ СН'!$H$14+СВЦЭМ!$D$10+'СЕТ СН'!$H$6-'СЕТ СН'!$H$26</f>
        <v>1001.6483421</v>
      </c>
      <c r="P141" s="36">
        <f>SUMIFS(СВЦЭМ!$D$33:$D$776,СВЦЭМ!$A$33:$A$776,$A141,СВЦЭМ!$B$33:$B$776,P$119)+'СЕТ СН'!$H$14+СВЦЭМ!$D$10+'СЕТ СН'!$H$6-'СЕТ СН'!$H$26</f>
        <v>1003.81638782</v>
      </c>
      <c r="Q141" s="36">
        <f>SUMIFS(СВЦЭМ!$D$33:$D$776,СВЦЭМ!$A$33:$A$776,$A141,СВЦЭМ!$B$33:$B$776,Q$119)+'СЕТ СН'!$H$14+СВЦЭМ!$D$10+'СЕТ СН'!$H$6-'СЕТ СН'!$H$26</f>
        <v>1006.3046647900001</v>
      </c>
      <c r="R141" s="36">
        <f>SUMIFS(СВЦЭМ!$D$33:$D$776,СВЦЭМ!$A$33:$A$776,$A141,СВЦЭМ!$B$33:$B$776,R$119)+'СЕТ СН'!$H$14+СВЦЭМ!$D$10+'СЕТ СН'!$H$6-'СЕТ СН'!$H$26</f>
        <v>1001.14141301</v>
      </c>
      <c r="S141" s="36">
        <f>SUMIFS(СВЦЭМ!$D$33:$D$776,СВЦЭМ!$A$33:$A$776,$A141,СВЦЭМ!$B$33:$B$776,S$119)+'СЕТ СН'!$H$14+СВЦЭМ!$D$10+'СЕТ СН'!$H$6-'СЕТ СН'!$H$26</f>
        <v>1006.5990018</v>
      </c>
      <c r="T141" s="36">
        <f>SUMIFS(СВЦЭМ!$D$33:$D$776,СВЦЭМ!$A$33:$A$776,$A141,СВЦЭМ!$B$33:$B$776,T$119)+'СЕТ СН'!$H$14+СВЦЭМ!$D$10+'СЕТ СН'!$H$6-'СЕТ СН'!$H$26</f>
        <v>1007.57741943</v>
      </c>
      <c r="U141" s="36">
        <f>SUMIFS(СВЦЭМ!$D$33:$D$776,СВЦЭМ!$A$33:$A$776,$A141,СВЦЭМ!$B$33:$B$776,U$119)+'СЕТ СН'!$H$14+СВЦЭМ!$D$10+'СЕТ СН'!$H$6-'СЕТ СН'!$H$26</f>
        <v>1005.2166078400001</v>
      </c>
      <c r="V141" s="36">
        <f>SUMIFS(СВЦЭМ!$D$33:$D$776,СВЦЭМ!$A$33:$A$776,$A141,СВЦЭМ!$B$33:$B$776,V$119)+'СЕТ СН'!$H$14+СВЦЭМ!$D$10+'СЕТ СН'!$H$6-'СЕТ СН'!$H$26</f>
        <v>996.11218832000009</v>
      </c>
      <c r="W141" s="36">
        <f>SUMIFS(СВЦЭМ!$D$33:$D$776,СВЦЭМ!$A$33:$A$776,$A141,СВЦЭМ!$B$33:$B$776,W$119)+'СЕТ СН'!$H$14+СВЦЭМ!$D$10+'СЕТ СН'!$H$6-'СЕТ СН'!$H$26</f>
        <v>980.37339470999996</v>
      </c>
      <c r="X141" s="36">
        <f>SUMIFS(СВЦЭМ!$D$33:$D$776,СВЦЭМ!$A$33:$A$776,$A141,СВЦЭМ!$B$33:$B$776,X$119)+'СЕТ СН'!$H$14+СВЦЭМ!$D$10+'СЕТ СН'!$H$6-'СЕТ СН'!$H$26</f>
        <v>1027.6885691699999</v>
      </c>
      <c r="Y141" s="36">
        <f>SUMIFS(СВЦЭМ!$D$33:$D$776,СВЦЭМ!$A$33:$A$776,$A141,СВЦЭМ!$B$33:$B$776,Y$119)+'СЕТ СН'!$H$14+СВЦЭМ!$D$10+'СЕТ СН'!$H$6-'СЕТ СН'!$H$26</f>
        <v>1142.92714297</v>
      </c>
    </row>
    <row r="142" spans="1:25" ht="15.75" x14ac:dyDescent="0.2">
      <c r="A142" s="35">
        <f t="shared" si="3"/>
        <v>44005</v>
      </c>
      <c r="B142" s="36">
        <f>SUMIFS(СВЦЭМ!$D$33:$D$776,СВЦЭМ!$A$33:$A$776,$A142,СВЦЭМ!$B$33:$B$776,B$119)+'СЕТ СН'!$H$14+СВЦЭМ!$D$10+'СЕТ СН'!$H$6-'СЕТ СН'!$H$26</f>
        <v>1261.85218489</v>
      </c>
      <c r="C142" s="36">
        <f>SUMIFS(СВЦЭМ!$D$33:$D$776,СВЦЭМ!$A$33:$A$776,$A142,СВЦЭМ!$B$33:$B$776,C$119)+'СЕТ СН'!$H$14+СВЦЭМ!$D$10+'СЕТ СН'!$H$6-'СЕТ СН'!$H$26</f>
        <v>1260.0938180400001</v>
      </c>
      <c r="D142" s="36">
        <f>SUMIFS(СВЦЭМ!$D$33:$D$776,СВЦЭМ!$A$33:$A$776,$A142,СВЦЭМ!$B$33:$B$776,D$119)+'СЕТ СН'!$H$14+СВЦЭМ!$D$10+'СЕТ СН'!$H$6-'СЕТ СН'!$H$26</f>
        <v>1251.03663547</v>
      </c>
      <c r="E142" s="36">
        <f>SUMIFS(СВЦЭМ!$D$33:$D$776,СВЦЭМ!$A$33:$A$776,$A142,СВЦЭМ!$B$33:$B$776,E$119)+'СЕТ СН'!$H$14+СВЦЭМ!$D$10+'СЕТ СН'!$H$6-'СЕТ СН'!$H$26</f>
        <v>1255.5783169700001</v>
      </c>
      <c r="F142" s="36">
        <f>SUMIFS(СВЦЭМ!$D$33:$D$776,СВЦЭМ!$A$33:$A$776,$A142,СВЦЭМ!$B$33:$B$776,F$119)+'СЕТ СН'!$H$14+СВЦЭМ!$D$10+'СЕТ СН'!$H$6-'СЕТ СН'!$H$26</f>
        <v>1255.1416559900001</v>
      </c>
      <c r="G142" s="36">
        <f>SUMIFS(СВЦЭМ!$D$33:$D$776,СВЦЭМ!$A$33:$A$776,$A142,СВЦЭМ!$B$33:$B$776,G$119)+'СЕТ СН'!$H$14+СВЦЭМ!$D$10+'СЕТ СН'!$H$6-'СЕТ СН'!$H$26</f>
        <v>1259.9624191600001</v>
      </c>
      <c r="H142" s="36">
        <f>SUMIFS(СВЦЭМ!$D$33:$D$776,СВЦЭМ!$A$33:$A$776,$A142,СВЦЭМ!$B$33:$B$776,H$119)+'СЕТ СН'!$H$14+СВЦЭМ!$D$10+'СЕТ СН'!$H$6-'СЕТ СН'!$H$26</f>
        <v>1257.12812609</v>
      </c>
      <c r="I142" s="36">
        <f>SUMIFS(СВЦЭМ!$D$33:$D$776,СВЦЭМ!$A$33:$A$776,$A142,СВЦЭМ!$B$33:$B$776,I$119)+'СЕТ СН'!$H$14+СВЦЭМ!$D$10+'СЕТ СН'!$H$6-'СЕТ СН'!$H$26</f>
        <v>1193.7660239100001</v>
      </c>
      <c r="J142" s="36">
        <f>SUMIFS(СВЦЭМ!$D$33:$D$776,СВЦЭМ!$A$33:$A$776,$A142,СВЦЭМ!$B$33:$B$776,J$119)+'СЕТ СН'!$H$14+СВЦЭМ!$D$10+'СЕТ СН'!$H$6-'СЕТ СН'!$H$26</f>
        <v>1185.83196595</v>
      </c>
      <c r="K142" s="36">
        <f>SUMIFS(СВЦЭМ!$D$33:$D$776,СВЦЭМ!$A$33:$A$776,$A142,СВЦЭМ!$B$33:$B$776,K$119)+'СЕТ СН'!$H$14+СВЦЭМ!$D$10+'СЕТ СН'!$H$6-'СЕТ СН'!$H$26</f>
        <v>1088.8300356100001</v>
      </c>
      <c r="L142" s="36">
        <f>SUMIFS(СВЦЭМ!$D$33:$D$776,СВЦЭМ!$A$33:$A$776,$A142,СВЦЭМ!$B$33:$B$776,L$119)+'СЕТ СН'!$H$14+СВЦЭМ!$D$10+'СЕТ СН'!$H$6-'СЕТ СН'!$H$26</f>
        <v>1016.4854289300001</v>
      </c>
      <c r="M142" s="36">
        <f>SUMIFS(СВЦЭМ!$D$33:$D$776,СВЦЭМ!$A$33:$A$776,$A142,СВЦЭМ!$B$33:$B$776,M$119)+'СЕТ СН'!$H$14+СВЦЭМ!$D$10+'СЕТ СН'!$H$6-'СЕТ СН'!$H$26</f>
        <v>1020.9337472100001</v>
      </c>
      <c r="N142" s="36">
        <f>SUMIFS(СВЦЭМ!$D$33:$D$776,СВЦЭМ!$A$33:$A$776,$A142,СВЦЭМ!$B$33:$B$776,N$119)+'СЕТ СН'!$H$14+СВЦЭМ!$D$10+'СЕТ СН'!$H$6-'СЕТ СН'!$H$26</f>
        <v>1012.9412020100001</v>
      </c>
      <c r="O142" s="36">
        <f>SUMIFS(СВЦЭМ!$D$33:$D$776,СВЦЭМ!$A$33:$A$776,$A142,СВЦЭМ!$B$33:$B$776,O$119)+'СЕТ СН'!$H$14+СВЦЭМ!$D$10+'СЕТ СН'!$H$6-'СЕТ СН'!$H$26</f>
        <v>1019.31573725</v>
      </c>
      <c r="P142" s="36">
        <f>SUMIFS(СВЦЭМ!$D$33:$D$776,СВЦЭМ!$A$33:$A$776,$A142,СВЦЭМ!$B$33:$B$776,P$119)+'СЕТ СН'!$H$14+СВЦЭМ!$D$10+'СЕТ СН'!$H$6-'СЕТ СН'!$H$26</f>
        <v>1021.53901866</v>
      </c>
      <c r="Q142" s="36">
        <f>SUMIFS(СВЦЭМ!$D$33:$D$776,СВЦЭМ!$A$33:$A$776,$A142,СВЦЭМ!$B$33:$B$776,Q$119)+'СЕТ СН'!$H$14+СВЦЭМ!$D$10+'СЕТ СН'!$H$6-'СЕТ СН'!$H$26</f>
        <v>1024.88168797</v>
      </c>
      <c r="R142" s="36">
        <f>SUMIFS(СВЦЭМ!$D$33:$D$776,СВЦЭМ!$A$33:$A$776,$A142,СВЦЭМ!$B$33:$B$776,R$119)+'СЕТ СН'!$H$14+СВЦЭМ!$D$10+'СЕТ СН'!$H$6-'СЕТ СН'!$H$26</f>
        <v>1021.7026192200001</v>
      </c>
      <c r="S142" s="36">
        <f>SUMIFS(СВЦЭМ!$D$33:$D$776,СВЦЭМ!$A$33:$A$776,$A142,СВЦЭМ!$B$33:$B$776,S$119)+'СЕТ СН'!$H$14+СВЦЭМ!$D$10+'СЕТ СН'!$H$6-'СЕТ СН'!$H$26</f>
        <v>1021.18981396</v>
      </c>
      <c r="T142" s="36">
        <f>SUMIFS(СВЦЭМ!$D$33:$D$776,СВЦЭМ!$A$33:$A$776,$A142,СВЦЭМ!$B$33:$B$776,T$119)+'СЕТ СН'!$H$14+СВЦЭМ!$D$10+'СЕТ СН'!$H$6-'СЕТ СН'!$H$26</f>
        <v>1022.43911252</v>
      </c>
      <c r="U142" s="36">
        <f>SUMIFS(СВЦЭМ!$D$33:$D$776,СВЦЭМ!$A$33:$A$776,$A142,СВЦЭМ!$B$33:$B$776,U$119)+'СЕТ СН'!$H$14+СВЦЭМ!$D$10+'СЕТ СН'!$H$6-'СЕТ СН'!$H$26</f>
        <v>1025.3292665700001</v>
      </c>
      <c r="V142" s="36">
        <f>SUMIFS(СВЦЭМ!$D$33:$D$776,СВЦЭМ!$A$33:$A$776,$A142,СВЦЭМ!$B$33:$B$776,V$119)+'СЕТ СН'!$H$14+СВЦЭМ!$D$10+'СЕТ СН'!$H$6-'СЕТ СН'!$H$26</f>
        <v>1021.57521374</v>
      </c>
      <c r="W142" s="36">
        <f>SUMIFS(СВЦЭМ!$D$33:$D$776,СВЦЭМ!$A$33:$A$776,$A142,СВЦЭМ!$B$33:$B$776,W$119)+'СЕТ СН'!$H$14+СВЦЭМ!$D$10+'СЕТ СН'!$H$6-'СЕТ СН'!$H$26</f>
        <v>990.21255919000009</v>
      </c>
      <c r="X142" s="36">
        <f>SUMIFS(СВЦЭМ!$D$33:$D$776,СВЦЭМ!$A$33:$A$776,$A142,СВЦЭМ!$B$33:$B$776,X$119)+'СЕТ СН'!$H$14+СВЦЭМ!$D$10+'СЕТ СН'!$H$6-'СЕТ СН'!$H$26</f>
        <v>999.26585287000012</v>
      </c>
      <c r="Y142" s="36">
        <f>SUMIFS(СВЦЭМ!$D$33:$D$776,СВЦЭМ!$A$33:$A$776,$A142,СВЦЭМ!$B$33:$B$776,Y$119)+'СЕТ СН'!$H$14+СВЦЭМ!$D$10+'СЕТ СН'!$H$6-'СЕТ СН'!$H$26</f>
        <v>1088.69195565</v>
      </c>
    </row>
    <row r="143" spans="1:25" ht="15.75" x14ac:dyDescent="0.2">
      <c r="A143" s="35">
        <f t="shared" si="3"/>
        <v>44006</v>
      </c>
      <c r="B143" s="36">
        <f>SUMIFS(СВЦЭМ!$D$33:$D$776,СВЦЭМ!$A$33:$A$776,$A143,СВЦЭМ!$B$33:$B$776,B$119)+'СЕТ СН'!$H$14+СВЦЭМ!$D$10+'СЕТ СН'!$H$6-'СЕТ СН'!$H$26</f>
        <v>1203.24664403</v>
      </c>
      <c r="C143" s="36">
        <f>SUMIFS(СВЦЭМ!$D$33:$D$776,СВЦЭМ!$A$33:$A$776,$A143,СВЦЭМ!$B$33:$B$776,C$119)+'СЕТ СН'!$H$14+СВЦЭМ!$D$10+'СЕТ СН'!$H$6-'СЕТ СН'!$H$26</f>
        <v>1248.4553536000001</v>
      </c>
      <c r="D143" s="36">
        <f>SUMIFS(СВЦЭМ!$D$33:$D$776,СВЦЭМ!$A$33:$A$776,$A143,СВЦЭМ!$B$33:$B$776,D$119)+'СЕТ СН'!$H$14+СВЦЭМ!$D$10+'СЕТ СН'!$H$6-'СЕТ СН'!$H$26</f>
        <v>1268.5865494300001</v>
      </c>
      <c r="E143" s="36">
        <f>SUMIFS(СВЦЭМ!$D$33:$D$776,СВЦЭМ!$A$33:$A$776,$A143,СВЦЭМ!$B$33:$B$776,E$119)+'СЕТ СН'!$H$14+СВЦЭМ!$D$10+'СЕТ СН'!$H$6-'СЕТ СН'!$H$26</f>
        <v>1287.28188757</v>
      </c>
      <c r="F143" s="36">
        <f>SUMIFS(СВЦЭМ!$D$33:$D$776,СВЦЭМ!$A$33:$A$776,$A143,СВЦЭМ!$B$33:$B$776,F$119)+'СЕТ СН'!$H$14+СВЦЭМ!$D$10+'СЕТ СН'!$H$6-'СЕТ СН'!$H$26</f>
        <v>1289.4625483100001</v>
      </c>
      <c r="G143" s="36">
        <f>SUMIFS(СВЦЭМ!$D$33:$D$776,СВЦЭМ!$A$33:$A$776,$A143,СВЦЭМ!$B$33:$B$776,G$119)+'СЕТ СН'!$H$14+СВЦЭМ!$D$10+'СЕТ СН'!$H$6-'СЕТ СН'!$H$26</f>
        <v>1292.8919502699998</v>
      </c>
      <c r="H143" s="36">
        <f>SUMIFS(СВЦЭМ!$D$33:$D$776,СВЦЭМ!$A$33:$A$776,$A143,СВЦЭМ!$B$33:$B$776,H$119)+'СЕТ СН'!$H$14+СВЦЭМ!$D$10+'СЕТ СН'!$H$6-'СЕТ СН'!$H$26</f>
        <v>1293.6734299</v>
      </c>
      <c r="I143" s="36">
        <f>SUMIFS(СВЦЭМ!$D$33:$D$776,СВЦЭМ!$A$33:$A$776,$A143,СВЦЭМ!$B$33:$B$776,I$119)+'СЕТ СН'!$H$14+СВЦЭМ!$D$10+'СЕТ СН'!$H$6-'СЕТ СН'!$H$26</f>
        <v>1261.9850819200001</v>
      </c>
      <c r="J143" s="36">
        <f>SUMIFS(СВЦЭМ!$D$33:$D$776,СВЦЭМ!$A$33:$A$776,$A143,СВЦЭМ!$B$33:$B$776,J$119)+'СЕТ СН'!$H$14+СВЦЭМ!$D$10+'СЕТ СН'!$H$6-'СЕТ СН'!$H$26</f>
        <v>1202.53706401</v>
      </c>
      <c r="K143" s="36">
        <f>SUMIFS(СВЦЭМ!$D$33:$D$776,СВЦЭМ!$A$33:$A$776,$A143,СВЦЭМ!$B$33:$B$776,K$119)+'СЕТ СН'!$H$14+СВЦЭМ!$D$10+'СЕТ СН'!$H$6-'СЕТ СН'!$H$26</f>
        <v>1075.18770303</v>
      </c>
      <c r="L143" s="36">
        <f>SUMIFS(СВЦЭМ!$D$33:$D$776,СВЦЭМ!$A$33:$A$776,$A143,СВЦЭМ!$B$33:$B$776,L$119)+'СЕТ СН'!$H$14+СВЦЭМ!$D$10+'СЕТ СН'!$H$6-'СЕТ СН'!$H$26</f>
        <v>1013.96576063</v>
      </c>
      <c r="M143" s="36">
        <f>SUMIFS(СВЦЭМ!$D$33:$D$776,СВЦЭМ!$A$33:$A$776,$A143,СВЦЭМ!$B$33:$B$776,M$119)+'СЕТ СН'!$H$14+СВЦЭМ!$D$10+'СЕТ СН'!$H$6-'СЕТ СН'!$H$26</f>
        <v>1004.4552778300001</v>
      </c>
      <c r="N143" s="36">
        <f>SUMIFS(СВЦЭМ!$D$33:$D$776,СВЦЭМ!$A$33:$A$776,$A143,СВЦЭМ!$B$33:$B$776,N$119)+'СЕТ СН'!$H$14+СВЦЭМ!$D$10+'СЕТ СН'!$H$6-'СЕТ СН'!$H$26</f>
        <v>989.52575453999998</v>
      </c>
      <c r="O143" s="36">
        <f>SUMIFS(СВЦЭМ!$D$33:$D$776,СВЦЭМ!$A$33:$A$776,$A143,СВЦЭМ!$B$33:$B$776,O$119)+'СЕТ СН'!$H$14+СВЦЭМ!$D$10+'СЕТ СН'!$H$6-'СЕТ СН'!$H$26</f>
        <v>972.52569294</v>
      </c>
      <c r="P143" s="36">
        <f>SUMIFS(СВЦЭМ!$D$33:$D$776,СВЦЭМ!$A$33:$A$776,$A143,СВЦЭМ!$B$33:$B$776,P$119)+'СЕТ СН'!$H$14+СВЦЭМ!$D$10+'СЕТ СН'!$H$6-'СЕТ СН'!$H$26</f>
        <v>978.13954856000009</v>
      </c>
      <c r="Q143" s="36">
        <f>SUMIFS(СВЦЭМ!$D$33:$D$776,СВЦЭМ!$A$33:$A$776,$A143,СВЦЭМ!$B$33:$B$776,Q$119)+'СЕТ СН'!$H$14+СВЦЭМ!$D$10+'СЕТ СН'!$H$6-'СЕТ СН'!$H$26</f>
        <v>980.83955844000002</v>
      </c>
      <c r="R143" s="36">
        <f>SUMIFS(СВЦЭМ!$D$33:$D$776,СВЦЭМ!$A$33:$A$776,$A143,СВЦЭМ!$B$33:$B$776,R$119)+'СЕТ СН'!$H$14+СВЦЭМ!$D$10+'СЕТ СН'!$H$6-'СЕТ СН'!$H$26</f>
        <v>995.84953025000004</v>
      </c>
      <c r="S143" s="36">
        <f>SUMIFS(СВЦЭМ!$D$33:$D$776,СВЦЭМ!$A$33:$A$776,$A143,СВЦЭМ!$B$33:$B$776,S$119)+'СЕТ СН'!$H$14+СВЦЭМ!$D$10+'СЕТ СН'!$H$6-'СЕТ СН'!$H$26</f>
        <v>998.94163064999998</v>
      </c>
      <c r="T143" s="36">
        <f>SUMIFS(СВЦЭМ!$D$33:$D$776,СВЦЭМ!$A$33:$A$776,$A143,СВЦЭМ!$B$33:$B$776,T$119)+'СЕТ СН'!$H$14+СВЦЭМ!$D$10+'СЕТ СН'!$H$6-'СЕТ СН'!$H$26</f>
        <v>993.79637507999996</v>
      </c>
      <c r="U143" s="36">
        <f>SUMIFS(СВЦЭМ!$D$33:$D$776,СВЦЭМ!$A$33:$A$776,$A143,СВЦЭМ!$B$33:$B$776,U$119)+'СЕТ СН'!$H$14+СВЦЭМ!$D$10+'СЕТ СН'!$H$6-'СЕТ СН'!$H$26</f>
        <v>992.5959449500001</v>
      </c>
      <c r="V143" s="36">
        <f>SUMIFS(СВЦЭМ!$D$33:$D$776,СВЦЭМ!$A$33:$A$776,$A143,СВЦЭМ!$B$33:$B$776,V$119)+'СЕТ СН'!$H$14+СВЦЭМ!$D$10+'СЕТ СН'!$H$6-'СЕТ СН'!$H$26</f>
        <v>961.68911148000007</v>
      </c>
      <c r="W143" s="36">
        <f>SUMIFS(СВЦЭМ!$D$33:$D$776,СВЦЭМ!$A$33:$A$776,$A143,СВЦЭМ!$B$33:$B$776,W$119)+'СЕТ СН'!$H$14+СВЦЭМ!$D$10+'СЕТ СН'!$H$6-'СЕТ СН'!$H$26</f>
        <v>963.59402189000002</v>
      </c>
      <c r="X143" s="36">
        <f>SUMIFS(СВЦЭМ!$D$33:$D$776,СВЦЭМ!$A$33:$A$776,$A143,СВЦЭМ!$B$33:$B$776,X$119)+'СЕТ СН'!$H$14+СВЦЭМ!$D$10+'СЕТ СН'!$H$6-'СЕТ СН'!$H$26</f>
        <v>1025.1688994799999</v>
      </c>
      <c r="Y143" s="36">
        <f>SUMIFS(СВЦЭМ!$D$33:$D$776,СВЦЭМ!$A$33:$A$776,$A143,СВЦЭМ!$B$33:$B$776,Y$119)+'СЕТ СН'!$H$14+СВЦЭМ!$D$10+'СЕТ СН'!$H$6-'СЕТ СН'!$H$26</f>
        <v>1142.58401538</v>
      </c>
    </row>
    <row r="144" spans="1:25" ht="15.75" x14ac:dyDescent="0.2">
      <c r="A144" s="35">
        <f t="shared" si="3"/>
        <v>44007</v>
      </c>
      <c r="B144" s="36">
        <f>SUMIFS(СВЦЭМ!$D$33:$D$776,СВЦЭМ!$A$33:$A$776,$A144,СВЦЭМ!$B$33:$B$776,B$119)+'СЕТ СН'!$H$14+СВЦЭМ!$D$10+'СЕТ СН'!$H$6-'СЕТ СН'!$H$26</f>
        <v>1241.7444725299999</v>
      </c>
      <c r="C144" s="36">
        <f>SUMIFS(СВЦЭМ!$D$33:$D$776,СВЦЭМ!$A$33:$A$776,$A144,СВЦЭМ!$B$33:$B$776,C$119)+'СЕТ СН'!$H$14+СВЦЭМ!$D$10+'СЕТ СН'!$H$6-'СЕТ СН'!$H$26</f>
        <v>1277.6083894000001</v>
      </c>
      <c r="D144" s="36">
        <f>SUMIFS(СВЦЭМ!$D$33:$D$776,СВЦЭМ!$A$33:$A$776,$A144,СВЦЭМ!$B$33:$B$776,D$119)+'СЕТ СН'!$H$14+СВЦЭМ!$D$10+'СЕТ СН'!$H$6-'СЕТ СН'!$H$26</f>
        <v>1296.7984681299999</v>
      </c>
      <c r="E144" s="36">
        <f>SUMIFS(СВЦЭМ!$D$33:$D$776,СВЦЭМ!$A$33:$A$776,$A144,СВЦЭМ!$B$33:$B$776,E$119)+'СЕТ СН'!$H$14+СВЦЭМ!$D$10+'СЕТ СН'!$H$6-'СЕТ СН'!$H$26</f>
        <v>1301.0759779100001</v>
      </c>
      <c r="F144" s="36">
        <f>SUMIFS(СВЦЭМ!$D$33:$D$776,СВЦЭМ!$A$33:$A$776,$A144,СВЦЭМ!$B$33:$B$776,F$119)+'СЕТ СН'!$H$14+СВЦЭМ!$D$10+'СЕТ СН'!$H$6-'СЕТ СН'!$H$26</f>
        <v>1300.5514893100001</v>
      </c>
      <c r="G144" s="36">
        <f>SUMIFS(СВЦЭМ!$D$33:$D$776,СВЦЭМ!$A$33:$A$776,$A144,СВЦЭМ!$B$33:$B$776,G$119)+'СЕТ СН'!$H$14+СВЦЭМ!$D$10+'СЕТ СН'!$H$6-'СЕТ СН'!$H$26</f>
        <v>1304.82599697</v>
      </c>
      <c r="H144" s="36">
        <f>SUMIFS(СВЦЭМ!$D$33:$D$776,СВЦЭМ!$A$33:$A$776,$A144,СВЦЭМ!$B$33:$B$776,H$119)+'СЕТ СН'!$H$14+СВЦЭМ!$D$10+'СЕТ СН'!$H$6-'СЕТ СН'!$H$26</f>
        <v>1285.8813808</v>
      </c>
      <c r="I144" s="36">
        <f>SUMIFS(СВЦЭМ!$D$33:$D$776,СВЦЭМ!$A$33:$A$776,$A144,СВЦЭМ!$B$33:$B$776,I$119)+'СЕТ СН'!$H$14+СВЦЭМ!$D$10+'СЕТ СН'!$H$6-'СЕТ СН'!$H$26</f>
        <v>1253.5854178500001</v>
      </c>
      <c r="J144" s="36">
        <f>SUMIFS(СВЦЭМ!$D$33:$D$776,СВЦЭМ!$A$33:$A$776,$A144,СВЦЭМ!$B$33:$B$776,J$119)+'СЕТ СН'!$H$14+СВЦЭМ!$D$10+'СЕТ СН'!$H$6-'СЕТ СН'!$H$26</f>
        <v>1204.1874465200001</v>
      </c>
      <c r="K144" s="36">
        <f>SUMIFS(СВЦЭМ!$D$33:$D$776,СВЦЭМ!$A$33:$A$776,$A144,СВЦЭМ!$B$33:$B$776,K$119)+'СЕТ СН'!$H$14+СВЦЭМ!$D$10+'СЕТ СН'!$H$6-'СЕТ СН'!$H$26</f>
        <v>1096.01715958</v>
      </c>
      <c r="L144" s="36">
        <f>SUMIFS(СВЦЭМ!$D$33:$D$776,СВЦЭМ!$A$33:$A$776,$A144,СВЦЭМ!$B$33:$B$776,L$119)+'СЕТ СН'!$H$14+СВЦЭМ!$D$10+'СЕТ СН'!$H$6-'СЕТ СН'!$H$26</f>
        <v>1017.6241662100001</v>
      </c>
      <c r="M144" s="36">
        <f>SUMIFS(СВЦЭМ!$D$33:$D$776,СВЦЭМ!$A$33:$A$776,$A144,СВЦЭМ!$B$33:$B$776,M$119)+'СЕТ СН'!$H$14+СВЦЭМ!$D$10+'СЕТ СН'!$H$6-'СЕТ СН'!$H$26</f>
        <v>978.36172304000002</v>
      </c>
      <c r="N144" s="36">
        <f>SUMIFS(СВЦЭМ!$D$33:$D$776,СВЦЭМ!$A$33:$A$776,$A144,СВЦЭМ!$B$33:$B$776,N$119)+'СЕТ СН'!$H$14+СВЦЭМ!$D$10+'СЕТ СН'!$H$6-'СЕТ СН'!$H$26</f>
        <v>985.47724839000011</v>
      </c>
      <c r="O144" s="36">
        <f>SUMIFS(СВЦЭМ!$D$33:$D$776,СВЦЭМ!$A$33:$A$776,$A144,СВЦЭМ!$B$33:$B$776,O$119)+'СЕТ СН'!$H$14+СВЦЭМ!$D$10+'СЕТ СН'!$H$6-'СЕТ СН'!$H$26</f>
        <v>983.99218096000004</v>
      </c>
      <c r="P144" s="36">
        <f>SUMIFS(СВЦЭМ!$D$33:$D$776,СВЦЭМ!$A$33:$A$776,$A144,СВЦЭМ!$B$33:$B$776,P$119)+'СЕТ СН'!$H$14+СВЦЭМ!$D$10+'СЕТ СН'!$H$6-'СЕТ СН'!$H$26</f>
        <v>989.38152723000007</v>
      </c>
      <c r="Q144" s="36">
        <f>SUMIFS(СВЦЭМ!$D$33:$D$776,СВЦЭМ!$A$33:$A$776,$A144,СВЦЭМ!$B$33:$B$776,Q$119)+'СЕТ СН'!$H$14+СВЦЭМ!$D$10+'СЕТ СН'!$H$6-'СЕТ СН'!$H$26</f>
        <v>992.20484770999997</v>
      </c>
      <c r="R144" s="36">
        <f>SUMIFS(СВЦЭМ!$D$33:$D$776,СВЦЭМ!$A$33:$A$776,$A144,СВЦЭМ!$B$33:$B$776,R$119)+'СЕТ СН'!$H$14+СВЦЭМ!$D$10+'СЕТ СН'!$H$6-'СЕТ СН'!$H$26</f>
        <v>992.73410334000005</v>
      </c>
      <c r="S144" s="36">
        <f>SUMIFS(СВЦЭМ!$D$33:$D$776,СВЦЭМ!$A$33:$A$776,$A144,СВЦЭМ!$B$33:$B$776,S$119)+'СЕТ СН'!$H$14+СВЦЭМ!$D$10+'СЕТ СН'!$H$6-'СЕТ СН'!$H$26</f>
        <v>1015.5963308600001</v>
      </c>
      <c r="T144" s="36">
        <f>SUMIFS(СВЦЭМ!$D$33:$D$776,СВЦЭМ!$A$33:$A$776,$A144,СВЦЭМ!$B$33:$B$776,T$119)+'СЕТ СН'!$H$14+СВЦЭМ!$D$10+'СЕТ СН'!$H$6-'СЕТ СН'!$H$26</f>
        <v>1013.32386294</v>
      </c>
      <c r="U144" s="36">
        <f>SUMIFS(СВЦЭМ!$D$33:$D$776,СВЦЭМ!$A$33:$A$776,$A144,СВЦЭМ!$B$33:$B$776,U$119)+'СЕТ СН'!$H$14+СВЦЭМ!$D$10+'СЕТ СН'!$H$6-'СЕТ СН'!$H$26</f>
        <v>1010.5920245500001</v>
      </c>
      <c r="V144" s="36">
        <f>SUMIFS(СВЦЭМ!$D$33:$D$776,СВЦЭМ!$A$33:$A$776,$A144,СВЦЭМ!$B$33:$B$776,V$119)+'СЕТ СН'!$H$14+СВЦЭМ!$D$10+'СЕТ СН'!$H$6-'СЕТ СН'!$H$26</f>
        <v>981.23603077999996</v>
      </c>
      <c r="W144" s="36">
        <f>SUMIFS(СВЦЭМ!$D$33:$D$776,СВЦЭМ!$A$33:$A$776,$A144,СВЦЭМ!$B$33:$B$776,W$119)+'СЕТ СН'!$H$14+СВЦЭМ!$D$10+'СЕТ СН'!$H$6-'СЕТ СН'!$H$26</f>
        <v>981.71944718000009</v>
      </c>
      <c r="X144" s="36">
        <f>SUMIFS(СВЦЭМ!$D$33:$D$776,СВЦЭМ!$A$33:$A$776,$A144,СВЦЭМ!$B$33:$B$776,X$119)+'СЕТ СН'!$H$14+СВЦЭМ!$D$10+'СЕТ СН'!$H$6-'СЕТ СН'!$H$26</f>
        <v>1056.0233015700001</v>
      </c>
      <c r="Y144" s="36">
        <f>SUMIFS(СВЦЭМ!$D$33:$D$776,СВЦЭМ!$A$33:$A$776,$A144,СВЦЭМ!$B$33:$B$776,Y$119)+'СЕТ СН'!$H$14+СВЦЭМ!$D$10+'СЕТ СН'!$H$6-'СЕТ СН'!$H$26</f>
        <v>1156.39109921</v>
      </c>
    </row>
    <row r="145" spans="1:27" ht="15.75" x14ac:dyDescent="0.2">
      <c r="A145" s="35">
        <f t="shared" si="3"/>
        <v>44008</v>
      </c>
      <c r="B145" s="36">
        <f>SUMIFS(СВЦЭМ!$D$33:$D$776,СВЦЭМ!$A$33:$A$776,$A145,СВЦЭМ!$B$33:$B$776,B$119)+'СЕТ СН'!$H$14+СВЦЭМ!$D$10+'СЕТ СН'!$H$6-'СЕТ СН'!$H$26</f>
        <v>1220.9825749300001</v>
      </c>
      <c r="C145" s="36">
        <f>SUMIFS(СВЦЭМ!$D$33:$D$776,СВЦЭМ!$A$33:$A$776,$A145,СВЦЭМ!$B$33:$B$776,C$119)+'СЕТ СН'!$H$14+СВЦЭМ!$D$10+'СЕТ СН'!$H$6-'СЕТ СН'!$H$26</f>
        <v>1253.85335534</v>
      </c>
      <c r="D145" s="36">
        <f>SUMIFS(СВЦЭМ!$D$33:$D$776,СВЦЭМ!$A$33:$A$776,$A145,СВЦЭМ!$B$33:$B$776,D$119)+'СЕТ СН'!$H$14+СВЦЭМ!$D$10+'СЕТ СН'!$H$6-'СЕТ СН'!$H$26</f>
        <v>1261.4631926100001</v>
      </c>
      <c r="E145" s="36">
        <f>SUMIFS(СВЦЭМ!$D$33:$D$776,СВЦЭМ!$A$33:$A$776,$A145,СВЦЭМ!$B$33:$B$776,E$119)+'СЕТ СН'!$H$14+СВЦЭМ!$D$10+'СЕТ СН'!$H$6-'СЕТ СН'!$H$26</f>
        <v>1267.66473677</v>
      </c>
      <c r="F145" s="36">
        <f>SUMIFS(СВЦЭМ!$D$33:$D$776,СВЦЭМ!$A$33:$A$776,$A145,СВЦЭМ!$B$33:$B$776,F$119)+'СЕТ СН'!$H$14+СВЦЭМ!$D$10+'СЕТ СН'!$H$6-'СЕТ СН'!$H$26</f>
        <v>1273.1174157099999</v>
      </c>
      <c r="G145" s="36">
        <f>SUMIFS(СВЦЭМ!$D$33:$D$776,СВЦЭМ!$A$33:$A$776,$A145,СВЦЭМ!$B$33:$B$776,G$119)+'СЕТ СН'!$H$14+СВЦЭМ!$D$10+'СЕТ СН'!$H$6-'СЕТ СН'!$H$26</f>
        <v>1269.7333913499999</v>
      </c>
      <c r="H145" s="36">
        <f>SUMIFS(СВЦЭМ!$D$33:$D$776,СВЦЭМ!$A$33:$A$776,$A145,СВЦЭМ!$B$33:$B$776,H$119)+'СЕТ СН'!$H$14+СВЦЭМ!$D$10+'СЕТ СН'!$H$6-'СЕТ СН'!$H$26</f>
        <v>1274.62088178</v>
      </c>
      <c r="I145" s="36">
        <f>SUMIFS(СВЦЭМ!$D$33:$D$776,СВЦЭМ!$A$33:$A$776,$A145,СВЦЭМ!$B$33:$B$776,I$119)+'СЕТ СН'!$H$14+СВЦЭМ!$D$10+'СЕТ СН'!$H$6-'СЕТ СН'!$H$26</f>
        <v>1211.2878533400001</v>
      </c>
      <c r="J145" s="36">
        <f>SUMIFS(СВЦЭМ!$D$33:$D$776,СВЦЭМ!$A$33:$A$776,$A145,СВЦЭМ!$B$33:$B$776,J$119)+'СЕТ СН'!$H$14+СВЦЭМ!$D$10+'СЕТ СН'!$H$6-'СЕТ СН'!$H$26</f>
        <v>1192.4692883100001</v>
      </c>
      <c r="K145" s="36">
        <f>SUMIFS(СВЦЭМ!$D$33:$D$776,СВЦЭМ!$A$33:$A$776,$A145,СВЦЭМ!$B$33:$B$776,K$119)+'СЕТ СН'!$H$14+СВЦЭМ!$D$10+'СЕТ СН'!$H$6-'СЕТ СН'!$H$26</f>
        <v>1090.7820204500001</v>
      </c>
      <c r="L145" s="36">
        <f>SUMIFS(СВЦЭМ!$D$33:$D$776,СВЦЭМ!$A$33:$A$776,$A145,СВЦЭМ!$B$33:$B$776,L$119)+'СЕТ СН'!$H$14+СВЦЭМ!$D$10+'СЕТ СН'!$H$6-'СЕТ СН'!$H$26</f>
        <v>1014.3360734400001</v>
      </c>
      <c r="M145" s="36">
        <f>SUMIFS(СВЦЭМ!$D$33:$D$776,СВЦЭМ!$A$33:$A$776,$A145,СВЦЭМ!$B$33:$B$776,M$119)+'СЕТ СН'!$H$14+СВЦЭМ!$D$10+'СЕТ СН'!$H$6-'СЕТ СН'!$H$26</f>
        <v>1010.58619447</v>
      </c>
      <c r="N145" s="36">
        <f>SUMIFS(СВЦЭМ!$D$33:$D$776,СВЦЭМ!$A$33:$A$776,$A145,СВЦЭМ!$B$33:$B$776,N$119)+'СЕТ СН'!$H$14+СВЦЭМ!$D$10+'СЕТ СН'!$H$6-'СЕТ СН'!$H$26</f>
        <v>1003.52185472</v>
      </c>
      <c r="O145" s="36">
        <f>SUMIFS(СВЦЭМ!$D$33:$D$776,СВЦЭМ!$A$33:$A$776,$A145,СВЦЭМ!$B$33:$B$776,O$119)+'СЕТ СН'!$H$14+СВЦЭМ!$D$10+'СЕТ СН'!$H$6-'СЕТ СН'!$H$26</f>
        <v>1005.66575801</v>
      </c>
      <c r="P145" s="36">
        <f>SUMIFS(СВЦЭМ!$D$33:$D$776,СВЦЭМ!$A$33:$A$776,$A145,СВЦЭМ!$B$33:$B$776,P$119)+'СЕТ СН'!$H$14+СВЦЭМ!$D$10+'СЕТ СН'!$H$6-'СЕТ СН'!$H$26</f>
        <v>1034.58180034</v>
      </c>
      <c r="Q145" s="36">
        <f>SUMIFS(СВЦЭМ!$D$33:$D$776,СВЦЭМ!$A$33:$A$776,$A145,СВЦЭМ!$B$33:$B$776,Q$119)+'СЕТ СН'!$H$14+СВЦЭМ!$D$10+'СЕТ СН'!$H$6-'СЕТ СН'!$H$26</f>
        <v>1041.67211593</v>
      </c>
      <c r="R145" s="36">
        <f>SUMIFS(СВЦЭМ!$D$33:$D$776,СВЦЭМ!$A$33:$A$776,$A145,СВЦЭМ!$B$33:$B$776,R$119)+'СЕТ СН'!$H$14+СВЦЭМ!$D$10+'СЕТ СН'!$H$6-'СЕТ СН'!$H$26</f>
        <v>1017.9701115600001</v>
      </c>
      <c r="S145" s="36">
        <f>SUMIFS(СВЦЭМ!$D$33:$D$776,СВЦЭМ!$A$33:$A$776,$A145,СВЦЭМ!$B$33:$B$776,S$119)+'СЕТ СН'!$H$14+СВЦЭМ!$D$10+'СЕТ СН'!$H$6-'СЕТ СН'!$H$26</f>
        <v>1021.12324859</v>
      </c>
      <c r="T145" s="36">
        <f>SUMIFS(СВЦЭМ!$D$33:$D$776,СВЦЭМ!$A$33:$A$776,$A145,СВЦЭМ!$B$33:$B$776,T$119)+'СЕТ СН'!$H$14+СВЦЭМ!$D$10+'СЕТ СН'!$H$6-'СЕТ СН'!$H$26</f>
        <v>1046.9151508699999</v>
      </c>
      <c r="U145" s="36">
        <f>SUMIFS(СВЦЭМ!$D$33:$D$776,СВЦЭМ!$A$33:$A$776,$A145,СВЦЭМ!$B$33:$B$776,U$119)+'СЕТ СН'!$H$14+СВЦЭМ!$D$10+'СЕТ СН'!$H$6-'СЕТ СН'!$H$26</f>
        <v>1047.1837320500001</v>
      </c>
      <c r="V145" s="36">
        <f>SUMIFS(СВЦЭМ!$D$33:$D$776,СВЦЭМ!$A$33:$A$776,$A145,СВЦЭМ!$B$33:$B$776,V$119)+'СЕТ СН'!$H$14+СВЦЭМ!$D$10+'СЕТ СН'!$H$6-'СЕТ СН'!$H$26</f>
        <v>1013.5145820400001</v>
      </c>
      <c r="W145" s="36">
        <f>SUMIFS(СВЦЭМ!$D$33:$D$776,СВЦЭМ!$A$33:$A$776,$A145,СВЦЭМ!$B$33:$B$776,W$119)+'СЕТ СН'!$H$14+СВЦЭМ!$D$10+'СЕТ СН'!$H$6-'СЕТ СН'!$H$26</f>
        <v>985.10583524000003</v>
      </c>
      <c r="X145" s="36">
        <f>SUMIFS(СВЦЭМ!$D$33:$D$776,СВЦЭМ!$A$33:$A$776,$A145,СВЦЭМ!$B$33:$B$776,X$119)+'СЕТ СН'!$H$14+СВЦЭМ!$D$10+'СЕТ СН'!$H$6-'СЕТ СН'!$H$26</f>
        <v>1028.9649925599999</v>
      </c>
      <c r="Y145" s="36">
        <f>SUMIFS(СВЦЭМ!$D$33:$D$776,СВЦЭМ!$A$33:$A$776,$A145,СВЦЭМ!$B$33:$B$776,Y$119)+'СЕТ СН'!$H$14+СВЦЭМ!$D$10+'СЕТ СН'!$H$6-'СЕТ СН'!$H$26</f>
        <v>1117.5128750399999</v>
      </c>
    </row>
    <row r="146" spans="1:27" ht="15.75" x14ac:dyDescent="0.2">
      <c r="A146" s="35">
        <f t="shared" si="3"/>
        <v>44009</v>
      </c>
      <c r="B146" s="36">
        <f>SUMIFS(СВЦЭМ!$D$33:$D$776,СВЦЭМ!$A$33:$A$776,$A146,СВЦЭМ!$B$33:$B$776,B$119)+'СЕТ СН'!$H$14+СВЦЭМ!$D$10+'СЕТ СН'!$H$6-'СЕТ СН'!$H$26</f>
        <v>1198.2633594599999</v>
      </c>
      <c r="C146" s="36">
        <f>SUMIFS(СВЦЭМ!$D$33:$D$776,СВЦЭМ!$A$33:$A$776,$A146,СВЦЭМ!$B$33:$B$776,C$119)+'СЕТ СН'!$H$14+СВЦЭМ!$D$10+'СЕТ СН'!$H$6-'СЕТ СН'!$H$26</f>
        <v>1187.7943203500001</v>
      </c>
      <c r="D146" s="36">
        <f>SUMIFS(СВЦЭМ!$D$33:$D$776,СВЦЭМ!$A$33:$A$776,$A146,СВЦЭМ!$B$33:$B$776,D$119)+'СЕТ СН'!$H$14+СВЦЭМ!$D$10+'СЕТ СН'!$H$6-'СЕТ СН'!$H$26</f>
        <v>1184.3114454000001</v>
      </c>
      <c r="E146" s="36">
        <f>SUMIFS(СВЦЭМ!$D$33:$D$776,СВЦЭМ!$A$33:$A$776,$A146,СВЦЭМ!$B$33:$B$776,E$119)+'СЕТ СН'!$H$14+СВЦЭМ!$D$10+'СЕТ СН'!$H$6-'СЕТ СН'!$H$26</f>
        <v>1185.26980039</v>
      </c>
      <c r="F146" s="36">
        <f>SUMIFS(СВЦЭМ!$D$33:$D$776,СВЦЭМ!$A$33:$A$776,$A146,СВЦЭМ!$B$33:$B$776,F$119)+'СЕТ СН'!$H$14+СВЦЭМ!$D$10+'СЕТ СН'!$H$6-'СЕТ СН'!$H$26</f>
        <v>1180.26512035</v>
      </c>
      <c r="G146" s="36">
        <f>SUMIFS(СВЦЭМ!$D$33:$D$776,СВЦЭМ!$A$33:$A$776,$A146,СВЦЭМ!$B$33:$B$776,G$119)+'СЕТ СН'!$H$14+СВЦЭМ!$D$10+'СЕТ СН'!$H$6-'СЕТ СН'!$H$26</f>
        <v>1178.17160829</v>
      </c>
      <c r="H146" s="36">
        <f>SUMIFS(СВЦЭМ!$D$33:$D$776,СВЦЭМ!$A$33:$A$776,$A146,СВЦЭМ!$B$33:$B$776,H$119)+'СЕТ СН'!$H$14+СВЦЭМ!$D$10+'СЕТ СН'!$H$6-'СЕТ СН'!$H$26</f>
        <v>1178.45856538</v>
      </c>
      <c r="I146" s="36">
        <f>SUMIFS(СВЦЭМ!$D$33:$D$776,СВЦЭМ!$A$33:$A$776,$A146,СВЦЭМ!$B$33:$B$776,I$119)+'СЕТ СН'!$H$14+СВЦЭМ!$D$10+'СЕТ СН'!$H$6-'СЕТ СН'!$H$26</f>
        <v>1174.9487691500001</v>
      </c>
      <c r="J146" s="36">
        <f>SUMIFS(СВЦЭМ!$D$33:$D$776,СВЦЭМ!$A$33:$A$776,$A146,СВЦЭМ!$B$33:$B$776,J$119)+'СЕТ СН'!$H$14+СВЦЭМ!$D$10+'СЕТ СН'!$H$6-'СЕТ СН'!$H$26</f>
        <v>1170.78207094</v>
      </c>
      <c r="K146" s="36">
        <f>SUMIFS(СВЦЭМ!$D$33:$D$776,СВЦЭМ!$A$33:$A$776,$A146,СВЦЭМ!$B$33:$B$776,K$119)+'СЕТ СН'!$H$14+СВЦЭМ!$D$10+'СЕТ СН'!$H$6-'СЕТ СН'!$H$26</f>
        <v>1064.37452431</v>
      </c>
      <c r="L146" s="36">
        <f>SUMIFS(СВЦЭМ!$D$33:$D$776,СВЦЭМ!$A$33:$A$776,$A146,СВЦЭМ!$B$33:$B$776,L$119)+'СЕТ СН'!$H$14+СВЦЭМ!$D$10+'СЕТ СН'!$H$6-'СЕТ СН'!$H$26</f>
        <v>982.48914777999994</v>
      </c>
      <c r="M146" s="36">
        <f>SUMIFS(СВЦЭМ!$D$33:$D$776,СВЦЭМ!$A$33:$A$776,$A146,СВЦЭМ!$B$33:$B$776,M$119)+'СЕТ СН'!$H$14+СВЦЭМ!$D$10+'СЕТ СН'!$H$6-'СЕТ СН'!$H$26</f>
        <v>971.46708323000007</v>
      </c>
      <c r="N146" s="36">
        <f>SUMIFS(СВЦЭМ!$D$33:$D$776,СВЦЭМ!$A$33:$A$776,$A146,СВЦЭМ!$B$33:$B$776,N$119)+'СЕТ СН'!$H$14+СВЦЭМ!$D$10+'СЕТ СН'!$H$6-'СЕТ СН'!$H$26</f>
        <v>980.82458670000005</v>
      </c>
      <c r="O146" s="36">
        <f>SUMIFS(СВЦЭМ!$D$33:$D$776,СВЦЭМ!$A$33:$A$776,$A146,СВЦЭМ!$B$33:$B$776,O$119)+'СЕТ СН'!$H$14+СВЦЭМ!$D$10+'СЕТ СН'!$H$6-'СЕТ СН'!$H$26</f>
        <v>988.96256463999998</v>
      </c>
      <c r="P146" s="36">
        <f>SUMIFS(СВЦЭМ!$D$33:$D$776,СВЦЭМ!$A$33:$A$776,$A146,СВЦЭМ!$B$33:$B$776,P$119)+'СЕТ СН'!$H$14+СВЦЭМ!$D$10+'СЕТ СН'!$H$6-'СЕТ СН'!$H$26</f>
        <v>998.28275970999994</v>
      </c>
      <c r="Q146" s="36">
        <f>SUMIFS(СВЦЭМ!$D$33:$D$776,СВЦЭМ!$A$33:$A$776,$A146,СВЦЭМ!$B$33:$B$776,Q$119)+'СЕТ СН'!$H$14+СВЦЭМ!$D$10+'СЕТ СН'!$H$6-'СЕТ СН'!$H$26</f>
        <v>1007.41123487</v>
      </c>
      <c r="R146" s="36">
        <f>SUMIFS(СВЦЭМ!$D$33:$D$776,СВЦЭМ!$A$33:$A$776,$A146,СВЦЭМ!$B$33:$B$776,R$119)+'СЕТ СН'!$H$14+СВЦЭМ!$D$10+'СЕТ СН'!$H$6-'СЕТ СН'!$H$26</f>
        <v>982.83112183999992</v>
      </c>
      <c r="S146" s="36">
        <f>SUMIFS(СВЦЭМ!$D$33:$D$776,СВЦЭМ!$A$33:$A$776,$A146,СВЦЭМ!$B$33:$B$776,S$119)+'СЕТ СН'!$H$14+СВЦЭМ!$D$10+'СЕТ СН'!$H$6-'СЕТ СН'!$H$26</f>
        <v>991.64316482999993</v>
      </c>
      <c r="T146" s="36">
        <f>SUMIFS(СВЦЭМ!$D$33:$D$776,СВЦЭМ!$A$33:$A$776,$A146,СВЦЭМ!$B$33:$B$776,T$119)+'СЕТ СН'!$H$14+СВЦЭМ!$D$10+'СЕТ СН'!$H$6-'СЕТ СН'!$H$26</f>
        <v>1012.5246546800001</v>
      </c>
      <c r="U146" s="36">
        <f>SUMIFS(СВЦЭМ!$D$33:$D$776,СВЦЭМ!$A$33:$A$776,$A146,СВЦЭМ!$B$33:$B$776,U$119)+'СЕТ СН'!$H$14+СВЦЭМ!$D$10+'СЕТ СН'!$H$6-'СЕТ СН'!$H$26</f>
        <v>999.29254945999992</v>
      </c>
      <c r="V146" s="36">
        <f>SUMIFS(СВЦЭМ!$D$33:$D$776,СВЦЭМ!$A$33:$A$776,$A146,СВЦЭМ!$B$33:$B$776,V$119)+'СЕТ СН'!$H$14+СВЦЭМ!$D$10+'СЕТ СН'!$H$6-'СЕТ СН'!$H$26</f>
        <v>985.3268678500001</v>
      </c>
      <c r="W146" s="36">
        <f>SUMIFS(СВЦЭМ!$D$33:$D$776,СВЦЭМ!$A$33:$A$776,$A146,СВЦЭМ!$B$33:$B$776,W$119)+'СЕТ СН'!$H$14+СВЦЭМ!$D$10+'СЕТ СН'!$H$6-'СЕТ СН'!$H$26</f>
        <v>952.13004950999994</v>
      </c>
      <c r="X146" s="36">
        <f>SUMIFS(СВЦЭМ!$D$33:$D$776,СВЦЭМ!$A$33:$A$776,$A146,СВЦЭМ!$B$33:$B$776,X$119)+'СЕТ СН'!$H$14+СВЦЭМ!$D$10+'СЕТ СН'!$H$6-'СЕТ СН'!$H$26</f>
        <v>981.32048873000008</v>
      </c>
      <c r="Y146" s="36">
        <f>SUMIFS(СВЦЭМ!$D$33:$D$776,СВЦЭМ!$A$33:$A$776,$A146,СВЦЭМ!$B$33:$B$776,Y$119)+'СЕТ СН'!$H$14+СВЦЭМ!$D$10+'СЕТ СН'!$H$6-'СЕТ СН'!$H$26</f>
        <v>1084.7666882400001</v>
      </c>
    </row>
    <row r="147" spans="1:27" ht="15.75" x14ac:dyDescent="0.2">
      <c r="A147" s="35">
        <f t="shared" si="3"/>
        <v>44010</v>
      </c>
      <c r="B147" s="36">
        <f>SUMIFS(СВЦЭМ!$D$33:$D$776,СВЦЭМ!$A$33:$A$776,$A147,СВЦЭМ!$B$33:$B$776,B$119)+'СЕТ СН'!$H$14+СВЦЭМ!$D$10+'СЕТ СН'!$H$6-'СЕТ СН'!$H$26</f>
        <v>1167.1923167100001</v>
      </c>
      <c r="C147" s="36">
        <f>SUMIFS(СВЦЭМ!$D$33:$D$776,СВЦЭМ!$A$33:$A$776,$A147,СВЦЭМ!$B$33:$B$776,C$119)+'СЕТ СН'!$H$14+СВЦЭМ!$D$10+'СЕТ СН'!$H$6-'СЕТ СН'!$H$26</f>
        <v>1150.7727228599999</v>
      </c>
      <c r="D147" s="36">
        <f>SUMIFS(СВЦЭМ!$D$33:$D$776,СВЦЭМ!$A$33:$A$776,$A147,СВЦЭМ!$B$33:$B$776,D$119)+'СЕТ СН'!$H$14+СВЦЭМ!$D$10+'СЕТ СН'!$H$6-'СЕТ СН'!$H$26</f>
        <v>1130.5329698</v>
      </c>
      <c r="E147" s="36">
        <f>SUMIFS(СВЦЭМ!$D$33:$D$776,СВЦЭМ!$A$33:$A$776,$A147,СВЦЭМ!$B$33:$B$776,E$119)+'СЕТ СН'!$H$14+СВЦЭМ!$D$10+'СЕТ СН'!$H$6-'СЕТ СН'!$H$26</f>
        <v>1131.46929731</v>
      </c>
      <c r="F147" s="36">
        <f>SUMIFS(СВЦЭМ!$D$33:$D$776,СВЦЭМ!$A$33:$A$776,$A147,СВЦЭМ!$B$33:$B$776,F$119)+'СЕТ СН'!$H$14+СВЦЭМ!$D$10+'СЕТ СН'!$H$6-'СЕТ СН'!$H$26</f>
        <v>1129.72559877</v>
      </c>
      <c r="G147" s="36">
        <f>SUMIFS(СВЦЭМ!$D$33:$D$776,СВЦЭМ!$A$33:$A$776,$A147,СВЦЭМ!$B$33:$B$776,G$119)+'СЕТ СН'!$H$14+СВЦЭМ!$D$10+'СЕТ СН'!$H$6-'СЕТ СН'!$H$26</f>
        <v>1138.41331769</v>
      </c>
      <c r="H147" s="36">
        <f>SUMIFS(СВЦЭМ!$D$33:$D$776,СВЦЭМ!$A$33:$A$776,$A147,СВЦЭМ!$B$33:$B$776,H$119)+'СЕТ СН'!$H$14+СВЦЭМ!$D$10+'СЕТ СН'!$H$6-'СЕТ СН'!$H$26</f>
        <v>1139.28889428</v>
      </c>
      <c r="I147" s="36">
        <f>SUMIFS(СВЦЭМ!$D$33:$D$776,СВЦЭМ!$A$33:$A$776,$A147,СВЦЭМ!$B$33:$B$776,I$119)+'СЕТ СН'!$H$14+СВЦЭМ!$D$10+'СЕТ СН'!$H$6-'СЕТ СН'!$H$26</f>
        <v>1152.31921607</v>
      </c>
      <c r="J147" s="36">
        <f>SUMIFS(СВЦЭМ!$D$33:$D$776,СВЦЭМ!$A$33:$A$776,$A147,СВЦЭМ!$B$33:$B$776,J$119)+'СЕТ СН'!$H$14+СВЦЭМ!$D$10+'СЕТ СН'!$H$6-'СЕТ СН'!$H$26</f>
        <v>1148.26970951</v>
      </c>
      <c r="K147" s="36">
        <f>SUMIFS(СВЦЭМ!$D$33:$D$776,СВЦЭМ!$A$33:$A$776,$A147,СВЦЭМ!$B$33:$B$776,K$119)+'СЕТ СН'!$H$14+СВЦЭМ!$D$10+'СЕТ СН'!$H$6-'СЕТ СН'!$H$26</f>
        <v>1072.3981082400001</v>
      </c>
      <c r="L147" s="36">
        <f>SUMIFS(СВЦЭМ!$D$33:$D$776,СВЦЭМ!$A$33:$A$776,$A147,СВЦЭМ!$B$33:$B$776,L$119)+'СЕТ СН'!$H$14+СВЦЭМ!$D$10+'СЕТ СН'!$H$6-'СЕТ СН'!$H$26</f>
        <v>988.5303898300001</v>
      </c>
      <c r="M147" s="36">
        <f>SUMIFS(СВЦЭМ!$D$33:$D$776,СВЦЭМ!$A$33:$A$776,$A147,СВЦЭМ!$B$33:$B$776,M$119)+'СЕТ СН'!$H$14+СВЦЭМ!$D$10+'СЕТ СН'!$H$6-'СЕТ СН'!$H$26</f>
        <v>957.82172545999993</v>
      </c>
      <c r="N147" s="36">
        <f>SUMIFS(СВЦЭМ!$D$33:$D$776,СВЦЭМ!$A$33:$A$776,$A147,СВЦЭМ!$B$33:$B$776,N$119)+'СЕТ СН'!$H$14+СВЦЭМ!$D$10+'СЕТ СН'!$H$6-'СЕТ СН'!$H$26</f>
        <v>972.64231216000007</v>
      </c>
      <c r="O147" s="36">
        <f>SUMIFS(СВЦЭМ!$D$33:$D$776,СВЦЭМ!$A$33:$A$776,$A147,СВЦЭМ!$B$33:$B$776,O$119)+'СЕТ СН'!$H$14+СВЦЭМ!$D$10+'СЕТ СН'!$H$6-'СЕТ СН'!$H$26</f>
        <v>992.89928437999993</v>
      </c>
      <c r="P147" s="36">
        <f>SUMIFS(СВЦЭМ!$D$33:$D$776,СВЦЭМ!$A$33:$A$776,$A147,СВЦЭМ!$B$33:$B$776,P$119)+'СЕТ СН'!$H$14+СВЦЭМ!$D$10+'СЕТ СН'!$H$6-'СЕТ СН'!$H$26</f>
        <v>977.41470486999992</v>
      </c>
      <c r="Q147" s="36">
        <f>SUMIFS(СВЦЭМ!$D$33:$D$776,СВЦЭМ!$A$33:$A$776,$A147,СВЦЭМ!$B$33:$B$776,Q$119)+'СЕТ СН'!$H$14+СВЦЭМ!$D$10+'СЕТ СН'!$H$6-'СЕТ СН'!$H$26</f>
        <v>982.12753549000013</v>
      </c>
      <c r="R147" s="36">
        <f>SUMIFS(СВЦЭМ!$D$33:$D$776,СВЦЭМ!$A$33:$A$776,$A147,СВЦЭМ!$B$33:$B$776,R$119)+'СЕТ СН'!$H$14+СВЦЭМ!$D$10+'СЕТ СН'!$H$6-'СЕТ СН'!$H$26</f>
        <v>998.93759864999993</v>
      </c>
      <c r="S147" s="36">
        <f>SUMIFS(СВЦЭМ!$D$33:$D$776,СВЦЭМ!$A$33:$A$776,$A147,СВЦЭМ!$B$33:$B$776,S$119)+'СЕТ СН'!$H$14+СВЦЭМ!$D$10+'СЕТ СН'!$H$6-'СЕТ СН'!$H$26</f>
        <v>1002.4255825499999</v>
      </c>
      <c r="T147" s="36">
        <f>SUMIFS(СВЦЭМ!$D$33:$D$776,СВЦЭМ!$A$33:$A$776,$A147,СВЦЭМ!$B$33:$B$776,T$119)+'СЕТ СН'!$H$14+СВЦЭМ!$D$10+'СЕТ СН'!$H$6-'СЕТ СН'!$H$26</f>
        <v>995.41607072000011</v>
      </c>
      <c r="U147" s="36">
        <f>SUMIFS(СВЦЭМ!$D$33:$D$776,СВЦЭМ!$A$33:$A$776,$A147,СВЦЭМ!$B$33:$B$776,U$119)+'СЕТ СН'!$H$14+СВЦЭМ!$D$10+'СЕТ СН'!$H$6-'СЕТ СН'!$H$26</f>
        <v>981.9369255900001</v>
      </c>
      <c r="V147" s="36">
        <f>SUMIFS(СВЦЭМ!$D$33:$D$776,СВЦЭМ!$A$33:$A$776,$A147,СВЦЭМ!$B$33:$B$776,V$119)+'СЕТ СН'!$H$14+СВЦЭМ!$D$10+'СЕТ СН'!$H$6-'СЕТ СН'!$H$26</f>
        <v>981.21890594000001</v>
      </c>
      <c r="W147" s="36">
        <f>SUMIFS(СВЦЭМ!$D$33:$D$776,СВЦЭМ!$A$33:$A$776,$A147,СВЦЭМ!$B$33:$B$776,W$119)+'СЕТ СН'!$H$14+СВЦЭМ!$D$10+'СЕТ СН'!$H$6-'СЕТ СН'!$H$26</f>
        <v>960.65526270999999</v>
      </c>
      <c r="X147" s="36">
        <f>SUMIFS(СВЦЭМ!$D$33:$D$776,СВЦЭМ!$A$33:$A$776,$A147,СВЦЭМ!$B$33:$B$776,X$119)+'СЕТ СН'!$H$14+СВЦЭМ!$D$10+'СЕТ СН'!$H$6-'СЕТ СН'!$H$26</f>
        <v>997.75558234000005</v>
      </c>
      <c r="Y147" s="36">
        <f>SUMIFS(СВЦЭМ!$D$33:$D$776,СВЦЭМ!$A$33:$A$776,$A147,СВЦЭМ!$B$33:$B$776,Y$119)+'СЕТ СН'!$H$14+СВЦЭМ!$D$10+'СЕТ СН'!$H$6-'СЕТ СН'!$H$26</f>
        <v>1075.3602986799999</v>
      </c>
    </row>
    <row r="148" spans="1:27" ht="15.75" x14ac:dyDescent="0.2">
      <c r="A148" s="35">
        <f t="shared" si="3"/>
        <v>44011</v>
      </c>
      <c r="B148" s="36">
        <f>SUMIFS(СВЦЭМ!$D$33:$D$776,СВЦЭМ!$A$33:$A$776,$A148,СВЦЭМ!$B$33:$B$776,B$119)+'СЕТ СН'!$H$14+СВЦЭМ!$D$10+'СЕТ СН'!$H$6-'СЕТ СН'!$H$26</f>
        <v>1251.53290098</v>
      </c>
      <c r="C148" s="36">
        <f>SUMIFS(СВЦЭМ!$D$33:$D$776,СВЦЭМ!$A$33:$A$776,$A148,СВЦЭМ!$B$33:$B$776,C$119)+'СЕТ СН'!$H$14+СВЦЭМ!$D$10+'СЕТ СН'!$H$6-'СЕТ СН'!$H$26</f>
        <v>1246.2848911200001</v>
      </c>
      <c r="D148" s="36">
        <f>SUMIFS(СВЦЭМ!$D$33:$D$776,СВЦЭМ!$A$33:$A$776,$A148,СВЦЭМ!$B$33:$B$776,D$119)+'СЕТ СН'!$H$14+СВЦЭМ!$D$10+'СЕТ СН'!$H$6-'СЕТ СН'!$H$26</f>
        <v>1229.4578778800001</v>
      </c>
      <c r="E148" s="36">
        <f>SUMIFS(СВЦЭМ!$D$33:$D$776,СВЦЭМ!$A$33:$A$776,$A148,СВЦЭМ!$B$33:$B$776,E$119)+'СЕТ СН'!$H$14+СВЦЭМ!$D$10+'СЕТ СН'!$H$6-'СЕТ СН'!$H$26</f>
        <v>1223.0446363799999</v>
      </c>
      <c r="F148" s="36">
        <f>SUMIFS(СВЦЭМ!$D$33:$D$776,СВЦЭМ!$A$33:$A$776,$A148,СВЦЭМ!$B$33:$B$776,F$119)+'СЕТ СН'!$H$14+СВЦЭМ!$D$10+'СЕТ СН'!$H$6-'СЕТ СН'!$H$26</f>
        <v>1209.0336853000001</v>
      </c>
      <c r="G148" s="36">
        <f>SUMIFS(СВЦЭМ!$D$33:$D$776,СВЦЭМ!$A$33:$A$776,$A148,СВЦЭМ!$B$33:$B$776,G$119)+'СЕТ СН'!$H$14+СВЦЭМ!$D$10+'СЕТ СН'!$H$6-'СЕТ СН'!$H$26</f>
        <v>1220.52783826</v>
      </c>
      <c r="H148" s="36">
        <f>SUMIFS(СВЦЭМ!$D$33:$D$776,СВЦЭМ!$A$33:$A$776,$A148,СВЦЭМ!$B$33:$B$776,H$119)+'СЕТ СН'!$H$14+СВЦЭМ!$D$10+'СЕТ СН'!$H$6-'СЕТ СН'!$H$26</f>
        <v>1243.5202964100001</v>
      </c>
      <c r="I148" s="36">
        <f>SUMIFS(СВЦЭМ!$D$33:$D$776,СВЦЭМ!$A$33:$A$776,$A148,СВЦЭМ!$B$33:$B$776,I$119)+'СЕТ СН'!$H$14+СВЦЭМ!$D$10+'СЕТ СН'!$H$6-'СЕТ СН'!$H$26</f>
        <v>1263.3646074400001</v>
      </c>
      <c r="J148" s="36">
        <f>SUMIFS(СВЦЭМ!$D$33:$D$776,СВЦЭМ!$A$33:$A$776,$A148,СВЦЭМ!$B$33:$B$776,J$119)+'СЕТ СН'!$H$14+СВЦЭМ!$D$10+'СЕТ СН'!$H$6-'СЕТ СН'!$H$26</f>
        <v>1205.5814508799999</v>
      </c>
      <c r="K148" s="36">
        <f>SUMIFS(СВЦЭМ!$D$33:$D$776,СВЦЭМ!$A$33:$A$776,$A148,СВЦЭМ!$B$33:$B$776,K$119)+'СЕТ СН'!$H$14+СВЦЭМ!$D$10+'СЕТ СН'!$H$6-'СЕТ СН'!$H$26</f>
        <v>1062.6033097500001</v>
      </c>
      <c r="L148" s="36">
        <f>SUMIFS(СВЦЭМ!$D$33:$D$776,СВЦЭМ!$A$33:$A$776,$A148,СВЦЭМ!$B$33:$B$776,L$119)+'СЕТ СН'!$H$14+СВЦЭМ!$D$10+'СЕТ СН'!$H$6-'СЕТ СН'!$H$26</f>
        <v>943.89157105999993</v>
      </c>
      <c r="M148" s="36">
        <f>SUMIFS(СВЦЭМ!$D$33:$D$776,СВЦЭМ!$A$33:$A$776,$A148,СВЦЭМ!$B$33:$B$776,M$119)+'СЕТ СН'!$H$14+СВЦЭМ!$D$10+'СЕТ СН'!$H$6-'СЕТ СН'!$H$26</f>
        <v>927.73526442999992</v>
      </c>
      <c r="N148" s="36">
        <f>SUMIFS(СВЦЭМ!$D$33:$D$776,СВЦЭМ!$A$33:$A$776,$A148,СВЦЭМ!$B$33:$B$776,N$119)+'СЕТ СН'!$H$14+СВЦЭМ!$D$10+'СЕТ СН'!$H$6-'СЕТ СН'!$H$26</f>
        <v>953.71138350000001</v>
      </c>
      <c r="O148" s="36">
        <f>SUMIFS(СВЦЭМ!$D$33:$D$776,СВЦЭМ!$A$33:$A$776,$A148,СВЦЭМ!$B$33:$B$776,O$119)+'СЕТ СН'!$H$14+СВЦЭМ!$D$10+'СЕТ СН'!$H$6-'СЕТ СН'!$H$26</f>
        <v>973.64377919999993</v>
      </c>
      <c r="P148" s="36">
        <f>SUMIFS(СВЦЭМ!$D$33:$D$776,СВЦЭМ!$A$33:$A$776,$A148,СВЦЭМ!$B$33:$B$776,P$119)+'СЕТ СН'!$H$14+СВЦЭМ!$D$10+'СЕТ СН'!$H$6-'СЕТ СН'!$H$26</f>
        <v>962.06649904999995</v>
      </c>
      <c r="Q148" s="36">
        <f>SUMIFS(СВЦЭМ!$D$33:$D$776,СВЦЭМ!$A$33:$A$776,$A148,СВЦЭМ!$B$33:$B$776,Q$119)+'СЕТ СН'!$H$14+СВЦЭМ!$D$10+'СЕТ СН'!$H$6-'СЕТ СН'!$H$26</f>
        <v>963.90932764000013</v>
      </c>
      <c r="R148" s="36">
        <f>SUMIFS(СВЦЭМ!$D$33:$D$776,СВЦЭМ!$A$33:$A$776,$A148,СВЦЭМ!$B$33:$B$776,R$119)+'СЕТ СН'!$H$14+СВЦЭМ!$D$10+'СЕТ СН'!$H$6-'СЕТ СН'!$H$26</f>
        <v>986.07819095000013</v>
      </c>
      <c r="S148" s="36">
        <f>SUMIFS(СВЦЭМ!$D$33:$D$776,СВЦЭМ!$A$33:$A$776,$A148,СВЦЭМ!$B$33:$B$776,S$119)+'СЕТ СН'!$H$14+СВЦЭМ!$D$10+'СЕТ СН'!$H$6-'СЕТ СН'!$H$26</f>
        <v>984.82315857000003</v>
      </c>
      <c r="T148" s="36">
        <f>SUMIFS(СВЦЭМ!$D$33:$D$776,СВЦЭМ!$A$33:$A$776,$A148,СВЦЭМ!$B$33:$B$776,T$119)+'СЕТ СН'!$H$14+СВЦЭМ!$D$10+'СЕТ СН'!$H$6-'СЕТ СН'!$H$26</f>
        <v>995.94448620999992</v>
      </c>
      <c r="U148" s="36">
        <f>SUMIFS(СВЦЭМ!$D$33:$D$776,СВЦЭМ!$A$33:$A$776,$A148,СВЦЭМ!$B$33:$B$776,U$119)+'СЕТ СН'!$H$14+СВЦЭМ!$D$10+'СЕТ СН'!$H$6-'СЕТ СН'!$H$26</f>
        <v>1022.5785675100001</v>
      </c>
      <c r="V148" s="36">
        <f>SUMIFS(СВЦЭМ!$D$33:$D$776,СВЦЭМ!$A$33:$A$776,$A148,СВЦЭМ!$B$33:$B$776,V$119)+'СЕТ СН'!$H$14+СВЦЭМ!$D$10+'СЕТ СН'!$H$6-'СЕТ СН'!$H$26</f>
        <v>1028.4199762600001</v>
      </c>
      <c r="W148" s="36">
        <f>SUMIFS(СВЦЭМ!$D$33:$D$776,СВЦЭМ!$A$33:$A$776,$A148,СВЦЭМ!$B$33:$B$776,W$119)+'СЕТ СН'!$H$14+СВЦЭМ!$D$10+'СЕТ СН'!$H$6-'СЕТ СН'!$H$26</f>
        <v>999.32294260000003</v>
      </c>
      <c r="X148" s="36">
        <f>SUMIFS(СВЦЭМ!$D$33:$D$776,СВЦЭМ!$A$33:$A$776,$A148,СВЦЭМ!$B$33:$B$776,X$119)+'СЕТ СН'!$H$14+СВЦЭМ!$D$10+'СЕТ СН'!$H$6-'СЕТ СН'!$H$26</f>
        <v>988.31993714000009</v>
      </c>
      <c r="Y148" s="36">
        <f>SUMIFS(СВЦЭМ!$D$33:$D$776,СВЦЭМ!$A$33:$A$776,$A148,СВЦЭМ!$B$33:$B$776,Y$119)+'СЕТ СН'!$H$14+СВЦЭМ!$D$10+'СЕТ СН'!$H$6-'СЕТ СН'!$H$26</f>
        <v>1121.69274488</v>
      </c>
    </row>
    <row r="149" spans="1:27" ht="15.75" x14ac:dyDescent="0.2">
      <c r="A149" s="35">
        <f t="shared" si="3"/>
        <v>44012</v>
      </c>
      <c r="B149" s="36">
        <f>SUMIFS(СВЦЭМ!$D$33:$D$776,СВЦЭМ!$A$33:$A$776,$A149,СВЦЭМ!$B$33:$B$776,B$119)+'СЕТ СН'!$H$14+СВЦЭМ!$D$10+'СЕТ СН'!$H$6-'СЕТ СН'!$H$26</f>
        <v>1249.76808071</v>
      </c>
      <c r="C149" s="36">
        <f>SUMIFS(СВЦЭМ!$D$33:$D$776,СВЦЭМ!$A$33:$A$776,$A149,СВЦЭМ!$B$33:$B$776,C$119)+'СЕТ СН'!$H$14+СВЦЭМ!$D$10+'СЕТ СН'!$H$6-'СЕТ СН'!$H$26</f>
        <v>1219.5544029800001</v>
      </c>
      <c r="D149" s="36">
        <f>SUMIFS(СВЦЭМ!$D$33:$D$776,СВЦЭМ!$A$33:$A$776,$A149,СВЦЭМ!$B$33:$B$776,D$119)+'СЕТ СН'!$H$14+СВЦЭМ!$D$10+'СЕТ СН'!$H$6-'СЕТ СН'!$H$26</f>
        <v>1202.55835075</v>
      </c>
      <c r="E149" s="36">
        <f>SUMIFS(СВЦЭМ!$D$33:$D$776,СВЦЭМ!$A$33:$A$776,$A149,СВЦЭМ!$B$33:$B$776,E$119)+'СЕТ СН'!$H$14+СВЦЭМ!$D$10+'СЕТ СН'!$H$6-'СЕТ СН'!$H$26</f>
        <v>1194.5365794300001</v>
      </c>
      <c r="F149" s="36">
        <f>SUMIFS(СВЦЭМ!$D$33:$D$776,СВЦЭМ!$A$33:$A$776,$A149,СВЦЭМ!$B$33:$B$776,F$119)+'СЕТ СН'!$H$14+СВЦЭМ!$D$10+'СЕТ СН'!$H$6-'СЕТ СН'!$H$26</f>
        <v>1184.56330755</v>
      </c>
      <c r="G149" s="36">
        <f>SUMIFS(СВЦЭМ!$D$33:$D$776,СВЦЭМ!$A$33:$A$776,$A149,СВЦЭМ!$B$33:$B$776,G$119)+'СЕТ СН'!$H$14+СВЦЭМ!$D$10+'СЕТ СН'!$H$6-'СЕТ СН'!$H$26</f>
        <v>1198.4892129899999</v>
      </c>
      <c r="H149" s="36">
        <f>SUMIFS(СВЦЭМ!$D$33:$D$776,СВЦЭМ!$A$33:$A$776,$A149,СВЦЭМ!$B$33:$B$776,H$119)+'СЕТ СН'!$H$14+СВЦЭМ!$D$10+'СЕТ СН'!$H$6-'СЕТ СН'!$H$26</f>
        <v>1225.9290153100001</v>
      </c>
      <c r="I149" s="36">
        <f>SUMIFS(СВЦЭМ!$D$33:$D$776,СВЦЭМ!$A$33:$A$776,$A149,СВЦЭМ!$B$33:$B$776,I$119)+'СЕТ СН'!$H$14+СВЦЭМ!$D$10+'СЕТ СН'!$H$6-'СЕТ СН'!$H$26</f>
        <v>1234.91697955</v>
      </c>
      <c r="J149" s="36">
        <f>SUMIFS(СВЦЭМ!$D$33:$D$776,СВЦЭМ!$A$33:$A$776,$A149,СВЦЭМ!$B$33:$B$776,J$119)+'СЕТ СН'!$H$14+СВЦЭМ!$D$10+'СЕТ СН'!$H$6-'СЕТ СН'!$H$26</f>
        <v>1178.62397298</v>
      </c>
      <c r="K149" s="36">
        <f>SUMIFS(СВЦЭМ!$D$33:$D$776,СВЦЭМ!$A$33:$A$776,$A149,СВЦЭМ!$B$33:$B$776,K$119)+'СЕТ СН'!$H$14+СВЦЭМ!$D$10+'СЕТ СН'!$H$6-'СЕТ СН'!$H$26</f>
        <v>1075.74869362</v>
      </c>
      <c r="L149" s="36">
        <f>SUMIFS(СВЦЭМ!$D$33:$D$776,СВЦЭМ!$A$33:$A$776,$A149,СВЦЭМ!$B$33:$B$776,L$119)+'СЕТ СН'!$H$14+СВЦЭМ!$D$10+'СЕТ СН'!$H$6-'СЕТ СН'!$H$26</f>
        <v>981.98973096999998</v>
      </c>
      <c r="M149" s="36">
        <f>SUMIFS(СВЦЭМ!$D$33:$D$776,СВЦЭМ!$A$33:$A$776,$A149,СВЦЭМ!$B$33:$B$776,M$119)+'СЕТ СН'!$H$14+СВЦЭМ!$D$10+'СЕТ СН'!$H$6-'СЕТ СН'!$H$26</f>
        <v>976.51395593999996</v>
      </c>
      <c r="N149" s="36">
        <f>SUMIFS(СВЦЭМ!$D$33:$D$776,СВЦЭМ!$A$33:$A$776,$A149,СВЦЭМ!$B$33:$B$776,N$119)+'СЕТ СН'!$H$14+СВЦЭМ!$D$10+'СЕТ СН'!$H$6-'СЕТ СН'!$H$26</f>
        <v>1002.0974339100001</v>
      </c>
      <c r="O149" s="36">
        <f>SUMIFS(СВЦЭМ!$D$33:$D$776,СВЦЭМ!$A$33:$A$776,$A149,СВЦЭМ!$B$33:$B$776,O$119)+'СЕТ СН'!$H$14+СВЦЭМ!$D$10+'СЕТ СН'!$H$6-'СЕТ СН'!$H$26</f>
        <v>1006.6807555299999</v>
      </c>
      <c r="P149" s="36">
        <f>SUMIFS(СВЦЭМ!$D$33:$D$776,СВЦЭМ!$A$33:$A$776,$A149,СВЦЭМ!$B$33:$B$776,P$119)+'СЕТ СН'!$H$14+СВЦЭМ!$D$10+'СЕТ СН'!$H$6-'СЕТ СН'!$H$26</f>
        <v>1003.1856524899999</v>
      </c>
      <c r="Q149" s="36">
        <f>SUMIFS(СВЦЭМ!$D$33:$D$776,СВЦЭМ!$A$33:$A$776,$A149,СВЦЭМ!$B$33:$B$776,Q$119)+'СЕТ СН'!$H$14+СВЦЭМ!$D$10+'СЕТ СН'!$H$6-'СЕТ СН'!$H$26</f>
        <v>1008.1965039900001</v>
      </c>
      <c r="R149" s="36">
        <f>SUMIFS(СВЦЭМ!$D$33:$D$776,СВЦЭМ!$A$33:$A$776,$A149,СВЦЭМ!$B$33:$B$776,R$119)+'СЕТ СН'!$H$14+СВЦЭМ!$D$10+'СЕТ СН'!$H$6-'СЕТ СН'!$H$26</f>
        <v>1010.3185248500001</v>
      </c>
      <c r="S149" s="36">
        <f>SUMIFS(СВЦЭМ!$D$33:$D$776,СВЦЭМ!$A$33:$A$776,$A149,СВЦЭМ!$B$33:$B$776,S$119)+'СЕТ СН'!$H$14+СВЦЭМ!$D$10+'СЕТ СН'!$H$6-'СЕТ СН'!$H$26</f>
        <v>1012.48730591</v>
      </c>
      <c r="T149" s="36">
        <f>SUMIFS(СВЦЭМ!$D$33:$D$776,СВЦЭМ!$A$33:$A$776,$A149,СВЦЭМ!$B$33:$B$776,T$119)+'СЕТ СН'!$H$14+СВЦЭМ!$D$10+'СЕТ СН'!$H$6-'СЕТ СН'!$H$26</f>
        <v>1011.97900269</v>
      </c>
      <c r="U149" s="36">
        <f>SUMIFS(СВЦЭМ!$D$33:$D$776,СВЦЭМ!$A$33:$A$776,$A149,СВЦЭМ!$B$33:$B$776,U$119)+'СЕТ СН'!$H$14+СВЦЭМ!$D$10+'СЕТ СН'!$H$6-'СЕТ СН'!$H$26</f>
        <v>1005.9722143399999</v>
      </c>
      <c r="V149" s="36">
        <f>SUMIFS(СВЦЭМ!$D$33:$D$776,СВЦЭМ!$A$33:$A$776,$A149,СВЦЭМ!$B$33:$B$776,V$119)+'СЕТ СН'!$H$14+СВЦЭМ!$D$10+'СЕТ СН'!$H$6-'СЕТ СН'!$H$26</f>
        <v>998.8039027100001</v>
      </c>
      <c r="W149" s="36">
        <f>SUMIFS(СВЦЭМ!$D$33:$D$776,СВЦЭМ!$A$33:$A$776,$A149,СВЦЭМ!$B$33:$B$776,W$119)+'СЕТ СН'!$H$14+СВЦЭМ!$D$10+'СЕТ СН'!$H$6-'СЕТ СН'!$H$26</f>
        <v>970.06016812000007</v>
      </c>
      <c r="X149" s="36">
        <f>SUMIFS(СВЦЭМ!$D$33:$D$776,СВЦЭМ!$A$33:$A$776,$A149,СВЦЭМ!$B$33:$B$776,X$119)+'СЕТ СН'!$H$14+СВЦЭМ!$D$10+'СЕТ СН'!$H$6-'СЕТ СН'!$H$26</f>
        <v>1018.41786637</v>
      </c>
      <c r="Y149" s="36">
        <f>SUMIFS(СВЦЭМ!$D$33:$D$776,СВЦЭМ!$A$33:$A$776,$A149,СВЦЭМ!$B$33:$B$776,Y$119)+'СЕТ СН'!$H$14+СВЦЭМ!$D$10+'СЕТ СН'!$H$6-'СЕТ СН'!$H$26</f>
        <v>1122.8879481700001</v>
      </c>
    </row>
    <row r="150" spans="1:27" ht="15.75" hidden="1" x14ac:dyDescent="0.2">
      <c r="A150" s="35">
        <f t="shared" si="3"/>
        <v>44013</v>
      </c>
      <c r="B150" s="36">
        <f>SUMIFS(СВЦЭМ!$D$33:$D$776,СВЦЭМ!$A$33:$A$776,$A150,СВЦЭМ!$B$33:$B$776,B$119)+'СЕТ СН'!$H$14+СВЦЭМ!$D$10+'СЕТ СН'!$H$6-'СЕТ СН'!$H$26</f>
        <v>294.68000804999997</v>
      </c>
      <c r="C150" s="36">
        <f>SUMIFS(СВЦЭМ!$D$33:$D$776,СВЦЭМ!$A$33:$A$776,$A150,СВЦЭМ!$B$33:$B$776,C$119)+'СЕТ СН'!$H$14+СВЦЭМ!$D$10+'СЕТ СН'!$H$6-'СЕТ СН'!$H$26</f>
        <v>294.68000804999997</v>
      </c>
      <c r="D150" s="36">
        <f>SUMIFS(СВЦЭМ!$D$33:$D$776,СВЦЭМ!$A$33:$A$776,$A150,СВЦЭМ!$B$33:$B$776,D$119)+'СЕТ СН'!$H$14+СВЦЭМ!$D$10+'СЕТ СН'!$H$6-'СЕТ СН'!$H$26</f>
        <v>294.68000804999997</v>
      </c>
      <c r="E150" s="36">
        <f>SUMIFS(СВЦЭМ!$D$33:$D$776,СВЦЭМ!$A$33:$A$776,$A150,СВЦЭМ!$B$33:$B$776,E$119)+'СЕТ СН'!$H$14+СВЦЭМ!$D$10+'СЕТ СН'!$H$6-'СЕТ СН'!$H$26</f>
        <v>294.68000804999997</v>
      </c>
      <c r="F150" s="36">
        <f>SUMIFS(СВЦЭМ!$D$33:$D$776,СВЦЭМ!$A$33:$A$776,$A150,СВЦЭМ!$B$33:$B$776,F$119)+'СЕТ СН'!$H$14+СВЦЭМ!$D$10+'СЕТ СН'!$H$6-'СЕТ СН'!$H$26</f>
        <v>294.68000804999997</v>
      </c>
      <c r="G150" s="36">
        <f>SUMIFS(СВЦЭМ!$D$33:$D$776,СВЦЭМ!$A$33:$A$776,$A150,СВЦЭМ!$B$33:$B$776,G$119)+'СЕТ СН'!$H$14+СВЦЭМ!$D$10+'СЕТ СН'!$H$6-'СЕТ СН'!$H$26</f>
        <v>294.68000804999997</v>
      </c>
      <c r="H150" s="36">
        <f>SUMIFS(СВЦЭМ!$D$33:$D$776,СВЦЭМ!$A$33:$A$776,$A150,СВЦЭМ!$B$33:$B$776,H$119)+'СЕТ СН'!$H$14+СВЦЭМ!$D$10+'СЕТ СН'!$H$6-'СЕТ СН'!$H$26</f>
        <v>294.68000804999997</v>
      </c>
      <c r="I150" s="36">
        <f>SUMIFS(СВЦЭМ!$D$33:$D$776,СВЦЭМ!$A$33:$A$776,$A150,СВЦЭМ!$B$33:$B$776,I$119)+'СЕТ СН'!$H$14+СВЦЭМ!$D$10+'СЕТ СН'!$H$6-'СЕТ СН'!$H$26</f>
        <v>294.68000804999997</v>
      </c>
      <c r="J150" s="36">
        <f>SUMIFS(СВЦЭМ!$D$33:$D$776,СВЦЭМ!$A$33:$A$776,$A150,СВЦЭМ!$B$33:$B$776,J$119)+'СЕТ СН'!$H$14+СВЦЭМ!$D$10+'СЕТ СН'!$H$6-'СЕТ СН'!$H$26</f>
        <v>294.68000804999997</v>
      </c>
      <c r="K150" s="36">
        <f>SUMIFS(СВЦЭМ!$D$33:$D$776,СВЦЭМ!$A$33:$A$776,$A150,СВЦЭМ!$B$33:$B$776,K$119)+'СЕТ СН'!$H$14+СВЦЭМ!$D$10+'СЕТ СН'!$H$6-'СЕТ СН'!$H$26</f>
        <v>294.68000804999997</v>
      </c>
      <c r="L150" s="36">
        <f>SUMIFS(СВЦЭМ!$D$33:$D$776,СВЦЭМ!$A$33:$A$776,$A150,СВЦЭМ!$B$33:$B$776,L$119)+'СЕТ СН'!$H$14+СВЦЭМ!$D$10+'СЕТ СН'!$H$6-'СЕТ СН'!$H$26</f>
        <v>294.68000804999997</v>
      </c>
      <c r="M150" s="36">
        <f>SUMIFS(СВЦЭМ!$D$33:$D$776,СВЦЭМ!$A$33:$A$776,$A150,СВЦЭМ!$B$33:$B$776,M$119)+'СЕТ СН'!$H$14+СВЦЭМ!$D$10+'СЕТ СН'!$H$6-'СЕТ СН'!$H$26</f>
        <v>294.68000804999997</v>
      </c>
      <c r="N150" s="36">
        <f>SUMIFS(СВЦЭМ!$D$33:$D$776,СВЦЭМ!$A$33:$A$776,$A150,СВЦЭМ!$B$33:$B$776,N$119)+'СЕТ СН'!$H$14+СВЦЭМ!$D$10+'СЕТ СН'!$H$6-'СЕТ СН'!$H$26</f>
        <v>294.68000804999997</v>
      </c>
      <c r="O150" s="36">
        <f>SUMIFS(СВЦЭМ!$D$33:$D$776,СВЦЭМ!$A$33:$A$776,$A150,СВЦЭМ!$B$33:$B$776,O$119)+'СЕТ СН'!$H$14+СВЦЭМ!$D$10+'СЕТ СН'!$H$6-'СЕТ СН'!$H$26</f>
        <v>294.68000804999997</v>
      </c>
      <c r="P150" s="36">
        <f>SUMIFS(СВЦЭМ!$D$33:$D$776,СВЦЭМ!$A$33:$A$776,$A150,СВЦЭМ!$B$33:$B$776,P$119)+'СЕТ СН'!$H$14+СВЦЭМ!$D$10+'СЕТ СН'!$H$6-'СЕТ СН'!$H$26</f>
        <v>294.68000804999997</v>
      </c>
      <c r="Q150" s="36">
        <f>SUMIFS(СВЦЭМ!$D$33:$D$776,СВЦЭМ!$A$33:$A$776,$A150,СВЦЭМ!$B$33:$B$776,Q$119)+'СЕТ СН'!$H$14+СВЦЭМ!$D$10+'СЕТ СН'!$H$6-'СЕТ СН'!$H$26</f>
        <v>294.68000804999997</v>
      </c>
      <c r="R150" s="36">
        <f>SUMIFS(СВЦЭМ!$D$33:$D$776,СВЦЭМ!$A$33:$A$776,$A150,СВЦЭМ!$B$33:$B$776,R$119)+'СЕТ СН'!$H$14+СВЦЭМ!$D$10+'СЕТ СН'!$H$6-'СЕТ СН'!$H$26</f>
        <v>294.68000804999997</v>
      </c>
      <c r="S150" s="36">
        <f>SUMIFS(СВЦЭМ!$D$33:$D$776,СВЦЭМ!$A$33:$A$776,$A150,СВЦЭМ!$B$33:$B$776,S$119)+'СЕТ СН'!$H$14+СВЦЭМ!$D$10+'СЕТ СН'!$H$6-'СЕТ СН'!$H$26</f>
        <v>294.68000804999997</v>
      </c>
      <c r="T150" s="36">
        <f>SUMIFS(СВЦЭМ!$D$33:$D$776,СВЦЭМ!$A$33:$A$776,$A150,СВЦЭМ!$B$33:$B$776,T$119)+'СЕТ СН'!$H$14+СВЦЭМ!$D$10+'СЕТ СН'!$H$6-'СЕТ СН'!$H$26</f>
        <v>294.68000804999997</v>
      </c>
      <c r="U150" s="36">
        <f>SUMIFS(СВЦЭМ!$D$33:$D$776,СВЦЭМ!$A$33:$A$776,$A150,СВЦЭМ!$B$33:$B$776,U$119)+'СЕТ СН'!$H$14+СВЦЭМ!$D$10+'СЕТ СН'!$H$6-'СЕТ СН'!$H$26</f>
        <v>294.68000804999997</v>
      </c>
      <c r="V150" s="36">
        <f>SUMIFS(СВЦЭМ!$D$33:$D$776,СВЦЭМ!$A$33:$A$776,$A150,СВЦЭМ!$B$33:$B$776,V$119)+'СЕТ СН'!$H$14+СВЦЭМ!$D$10+'СЕТ СН'!$H$6-'СЕТ СН'!$H$26</f>
        <v>294.68000804999997</v>
      </c>
      <c r="W150" s="36">
        <f>SUMIFS(СВЦЭМ!$D$33:$D$776,СВЦЭМ!$A$33:$A$776,$A150,СВЦЭМ!$B$33:$B$776,W$119)+'СЕТ СН'!$H$14+СВЦЭМ!$D$10+'СЕТ СН'!$H$6-'СЕТ СН'!$H$26</f>
        <v>294.68000804999997</v>
      </c>
      <c r="X150" s="36">
        <f>SUMIFS(СВЦЭМ!$D$33:$D$776,СВЦЭМ!$A$33:$A$776,$A150,СВЦЭМ!$B$33:$B$776,X$119)+'СЕТ СН'!$H$14+СВЦЭМ!$D$10+'СЕТ СН'!$H$6-'СЕТ СН'!$H$26</f>
        <v>294.68000804999997</v>
      </c>
      <c r="Y150" s="36">
        <f>SUMIFS(СВЦЭМ!$D$33:$D$776,СВЦЭМ!$A$33:$A$776,$A150,СВЦЭМ!$B$33:$B$776,Y$119)+'СЕТ СН'!$H$14+СВЦЭМ!$D$10+'СЕТ СН'!$H$6-'СЕТ СН'!$H$26</f>
        <v>294.68000804999997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6" t="s">
        <v>7</v>
      </c>
      <c r="B153" s="130" t="s">
        <v>72</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37"/>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3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01.06.2020</v>
      </c>
      <c r="B156" s="36">
        <f>SUMIFS(СВЦЭМ!$D$33:$D$776,СВЦЭМ!$A$33:$A$776,$A156,СВЦЭМ!$B$33:$B$776,B$155)+'СЕТ СН'!$I$14+СВЦЭМ!$D$10+'СЕТ СН'!$I$6-'СЕТ СН'!$I$26</f>
        <v>1353.62646275</v>
      </c>
      <c r="C156" s="36">
        <f>SUMIFS(СВЦЭМ!$D$33:$D$776,СВЦЭМ!$A$33:$A$776,$A156,СВЦЭМ!$B$33:$B$776,C$155)+'СЕТ СН'!$I$14+СВЦЭМ!$D$10+'СЕТ СН'!$I$6-'СЕТ СН'!$I$26</f>
        <v>1365.6796478599999</v>
      </c>
      <c r="D156" s="36">
        <f>SUMIFS(СВЦЭМ!$D$33:$D$776,СВЦЭМ!$A$33:$A$776,$A156,СВЦЭМ!$B$33:$B$776,D$155)+'СЕТ СН'!$I$14+СВЦЭМ!$D$10+'СЕТ СН'!$I$6-'СЕТ СН'!$I$26</f>
        <v>1383.5873816200001</v>
      </c>
      <c r="E156" s="36">
        <f>SUMIFS(СВЦЭМ!$D$33:$D$776,СВЦЭМ!$A$33:$A$776,$A156,СВЦЭМ!$B$33:$B$776,E$155)+'СЕТ СН'!$I$14+СВЦЭМ!$D$10+'СЕТ СН'!$I$6-'СЕТ СН'!$I$26</f>
        <v>1391.9826968</v>
      </c>
      <c r="F156" s="36">
        <f>SUMIFS(СВЦЭМ!$D$33:$D$776,СВЦЭМ!$A$33:$A$776,$A156,СВЦЭМ!$B$33:$B$776,F$155)+'СЕТ СН'!$I$14+СВЦЭМ!$D$10+'СЕТ СН'!$I$6-'СЕТ СН'!$I$26</f>
        <v>1391.9160225999999</v>
      </c>
      <c r="G156" s="36">
        <f>SUMIFS(СВЦЭМ!$D$33:$D$776,СВЦЭМ!$A$33:$A$776,$A156,СВЦЭМ!$B$33:$B$776,G$155)+'СЕТ СН'!$I$14+СВЦЭМ!$D$10+'СЕТ СН'!$I$6-'СЕТ СН'!$I$26</f>
        <v>1388.2482662899999</v>
      </c>
      <c r="H156" s="36">
        <f>SUMIFS(СВЦЭМ!$D$33:$D$776,СВЦЭМ!$A$33:$A$776,$A156,СВЦЭМ!$B$33:$B$776,H$155)+'СЕТ СН'!$I$14+СВЦЭМ!$D$10+'СЕТ СН'!$I$6-'СЕТ СН'!$I$26</f>
        <v>1371.8805933799999</v>
      </c>
      <c r="I156" s="36">
        <f>SUMIFS(СВЦЭМ!$D$33:$D$776,СВЦЭМ!$A$33:$A$776,$A156,СВЦЭМ!$B$33:$B$776,I$155)+'СЕТ СН'!$I$14+СВЦЭМ!$D$10+'СЕТ СН'!$I$6-'СЕТ СН'!$I$26</f>
        <v>1360.9076334700001</v>
      </c>
      <c r="J156" s="36">
        <f>SUMIFS(СВЦЭМ!$D$33:$D$776,СВЦЭМ!$A$33:$A$776,$A156,СВЦЭМ!$B$33:$B$776,J$155)+'СЕТ СН'!$I$14+СВЦЭМ!$D$10+'СЕТ СН'!$I$6-'СЕТ СН'!$I$26</f>
        <v>1324.53154111</v>
      </c>
      <c r="K156" s="36">
        <f>SUMIFS(СВЦЭМ!$D$33:$D$776,СВЦЭМ!$A$33:$A$776,$A156,СВЦЭМ!$B$33:$B$776,K$155)+'СЕТ СН'!$I$14+СВЦЭМ!$D$10+'СЕТ СН'!$I$6-'СЕТ СН'!$I$26</f>
        <v>1262.7456101099999</v>
      </c>
      <c r="L156" s="36">
        <f>SUMIFS(СВЦЭМ!$D$33:$D$776,СВЦЭМ!$A$33:$A$776,$A156,СВЦЭМ!$B$33:$B$776,L$155)+'СЕТ СН'!$I$14+СВЦЭМ!$D$10+'СЕТ СН'!$I$6-'СЕТ СН'!$I$26</f>
        <v>1288.00977631</v>
      </c>
      <c r="M156" s="36">
        <f>SUMIFS(СВЦЭМ!$D$33:$D$776,СВЦЭМ!$A$33:$A$776,$A156,СВЦЭМ!$B$33:$B$776,M$155)+'СЕТ СН'!$I$14+СВЦЭМ!$D$10+'СЕТ СН'!$I$6-'СЕТ СН'!$I$26</f>
        <v>1305.9363500700001</v>
      </c>
      <c r="N156" s="36">
        <f>SUMIFS(СВЦЭМ!$D$33:$D$776,СВЦЭМ!$A$33:$A$776,$A156,СВЦЭМ!$B$33:$B$776,N$155)+'СЕТ СН'!$I$14+СВЦЭМ!$D$10+'СЕТ СН'!$I$6-'СЕТ СН'!$I$26</f>
        <v>1301.02225679</v>
      </c>
      <c r="O156" s="36">
        <f>SUMIFS(СВЦЭМ!$D$33:$D$776,СВЦЭМ!$A$33:$A$776,$A156,СВЦЭМ!$B$33:$B$776,O$155)+'СЕТ СН'!$I$14+СВЦЭМ!$D$10+'СЕТ СН'!$I$6-'СЕТ СН'!$I$26</f>
        <v>1287.8647714799999</v>
      </c>
      <c r="P156" s="36">
        <f>SUMIFS(СВЦЭМ!$D$33:$D$776,СВЦЭМ!$A$33:$A$776,$A156,СВЦЭМ!$B$33:$B$776,P$155)+'СЕТ СН'!$I$14+СВЦЭМ!$D$10+'СЕТ СН'!$I$6-'СЕТ СН'!$I$26</f>
        <v>1280.86831714</v>
      </c>
      <c r="Q156" s="36">
        <f>SUMIFS(СВЦЭМ!$D$33:$D$776,СВЦЭМ!$A$33:$A$776,$A156,СВЦЭМ!$B$33:$B$776,Q$155)+'СЕТ СН'!$I$14+СВЦЭМ!$D$10+'СЕТ СН'!$I$6-'СЕТ СН'!$I$26</f>
        <v>1284.7671367</v>
      </c>
      <c r="R156" s="36">
        <f>SUMIFS(СВЦЭМ!$D$33:$D$776,СВЦЭМ!$A$33:$A$776,$A156,СВЦЭМ!$B$33:$B$776,R$155)+'СЕТ СН'!$I$14+СВЦЭМ!$D$10+'СЕТ СН'!$I$6-'СЕТ СН'!$I$26</f>
        <v>1278.5059343600001</v>
      </c>
      <c r="S156" s="36">
        <f>SUMIFS(СВЦЭМ!$D$33:$D$776,СВЦЭМ!$A$33:$A$776,$A156,СВЦЭМ!$B$33:$B$776,S$155)+'СЕТ СН'!$I$14+СВЦЭМ!$D$10+'СЕТ СН'!$I$6-'СЕТ СН'!$I$26</f>
        <v>1282.00897564</v>
      </c>
      <c r="T156" s="36">
        <f>SUMIFS(СВЦЭМ!$D$33:$D$776,СВЦЭМ!$A$33:$A$776,$A156,СВЦЭМ!$B$33:$B$776,T$155)+'СЕТ СН'!$I$14+СВЦЭМ!$D$10+'СЕТ СН'!$I$6-'СЕТ СН'!$I$26</f>
        <v>1291.19179749</v>
      </c>
      <c r="U156" s="36">
        <f>SUMIFS(СВЦЭМ!$D$33:$D$776,СВЦЭМ!$A$33:$A$776,$A156,СВЦЭМ!$B$33:$B$776,U$155)+'СЕТ СН'!$I$14+СВЦЭМ!$D$10+'СЕТ СН'!$I$6-'СЕТ СН'!$I$26</f>
        <v>1267.1687285600001</v>
      </c>
      <c r="V156" s="36">
        <f>SUMIFS(СВЦЭМ!$D$33:$D$776,СВЦЭМ!$A$33:$A$776,$A156,СВЦЭМ!$B$33:$B$776,V$155)+'СЕТ СН'!$I$14+СВЦЭМ!$D$10+'СЕТ СН'!$I$6-'СЕТ СН'!$I$26</f>
        <v>1281.4378360200001</v>
      </c>
      <c r="W156" s="36">
        <f>SUMIFS(СВЦЭМ!$D$33:$D$776,СВЦЭМ!$A$33:$A$776,$A156,СВЦЭМ!$B$33:$B$776,W$155)+'СЕТ СН'!$I$14+СВЦЭМ!$D$10+'СЕТ СН'!$I$6-'СЕТ СН'!$I$26</f>
        <v>1304.70049576</v>
      </c>
      <c r="X156" s="36">
        <f>SUMIFS(СВЦЭМ!$D$33:$D$776,СВЦЭМ!$A$33:$A$776,$A156,СВЦЭМ!$B$33:$B$776,X$155)+'СЕТ СН'!$I$14+СВЦЭМ!$D$10+'СЕТ СН'!$I$6-'СЕТ СН'!$I$26</f>
        <v>1277.1610949599999</v>
      </c>
      <c r="Y156" s="36">
        <f>SUMIFS(СВЦЭМ!$D$33:$D$776,СВЦЭМ!$A$33:$A$776,$A156,СВЦЭМ!$B$33:$B$776,Y$155)+'СЕТ СН'!$I$14+СВЦЭМ!$D$10+'СЕТ СН'!$I$6-'СЕТ СН'!$I$26</f>
        <v>1307.93482477</v>
      </c>
      <c r="AA156" s="45"/>
    </row>
    <row r="157" spans="1:27" ht="15.75" x14ac:dyDescent="0.2">
      <c r="A157" s="35">
        <f>A156+1</f>
        <v>43984</v>
      </c>
      <c r="B157" s="36">
        <f>SUMIFS(СВЦЭМ!$D$33:$D$776,СВЦЭМ!$A$33:$A$776,$A157,СВЦЭМ!$B$33:$B$776,B$155)+'СЕТ СН'!$I$14+СВЦЭМ!$D$10+'СЕТ СН'!$I$6-'СЕТ СН'!$I$26</f>
        <v>1329.86489196</v>
      </c>
      <c r="C157" s="36">
        <f>SUMIFS(СВЦЭМ!$D$33:$D$776,СВЦЭМ!$A$33:$A$776,$A157,СВЦЭМ!$B$33:$B$776,C$155)+'СЕТ СН'!$I$14+СВЦЭМ!$D$10+'СЕТ СН'!$I$6-'СЕТ СН'!$I$26</f>
        <v>1376.1755292299999</v>
      </c>
      <c r="D157" s="36">
        <f>SUMIFS(СВЦЭМ!$D$33:$D$776,СВЦЭМ!$A$33:$A$776,$A157,СВЦЭМ!$B$33:$B$776,D$155)+'СЕТ СН'!$I$14+СВЦЭМ!$D$10+'СЕТ СН'!$I$6-'СЕТ СН'!$I$26</f>
        <v>1405.2681156900001</v>
      </c>
      <c r="E157" s="36">
        <f>SUMIFS(СВЦЭМ!$D$33:$D$776,СВЦЭМ!$A$33:$A$776,$A157,СВЦЭМ!$B$33:$B$776,E$155)+'СЕТ СН'!$I$14+СВЦЭМ!$D$10+'СЕТ СН'!$I$6-'СЕТ СН'!$I$26</f>
        <v>1414.07199614</v>
      </c>
      <c r="F157" s="36">
        <f>SUMIFS(СВЦЭМ!$D$33:$D$776,СВЦЭМ!$A$33:$A$776,$A157,СВЦЭМ!$B$33:$B$776,F$155)+'СЕТ СН'!$I$14+СВЦЭМ!$D$10+'СЕТ СН'!$I$6-'СЕТ СН'!$I$26</f>
        <v>1417.5893814200001</v>
      </c>
      <c r="G157" s="36">
        <f>SUMIFS(СВЦЭМ!$D$33:$D$776,СВЦЭМ!$A$33:$A$776,$A157,СВЦЭМ!$B$33:$B$776,G$155)+'СЕТ СН'!$I$14+СВЦЭМ!$D$10+'СЕТ СН'!$I$6-'СЕТ СН'!$I$26</f>
        <v>1412.9407803900001</v>
      </c>
      <c r="H157" s="36">
        <f>SUMIFS(СВЦЭМ!$D$33:$D$776,СВЦЭМ!$A$33:$A$776,$A157,СВЦЭМ!$B$33:$B$776,H$155)+'СЕТ СН'!$I$14+СВЦЭМ!$D$10+'СЕТ СН'!$I$6-'СЕТ СН'!$I$26</f>
        <v>1369.0335421899999</v>
      </c>
      <c r="I157" s="36">
        <f>SUMIFS(СВЦЭМ!$D$33:$D$776,СВЦЭМ!$A$33:$A$776,$A157,СВЦЭМ!$B$33:$B$776,I$155)+'СЕТ СН'!$I$14+СВЦЭМ!$D$10+'СЕТ СН'!$I$6-'СЕТ СН'!$I$26</f>
        <v>1319.56531797</v>
      </c>
      <c r="J157" s="36">
        <f>SUMIFS(СВЦЭМ!$D$33:$D$776,СВЦЭМ!$A$33:$A$776,$A157,СВЦЭМ!$B$33:$B$776,J$155)+'СЕТ СН'!$I$14+СВЦЭМ!$D$10+'СЕТ СН'!$I$6-'СЕТ СН'!$I$26</f>
        <v>1340.4808387600001</v>
      </c>
      <c r="K157" s="36">
        <f>SUMIFS(СВЦЭМ!$D$33:$D$776,СВЦЭМ!$A$33:$A$776,$A157,СВЦЭМ!$B$33:$B$776,K$155)+'СЕТ СН'!$I$14+СВЦЭМ!$D$10+'СЕТ СН'!$I$6-'СЕТ СН'!$I$26</f>
        <v>1336.3883367799999</v>
      </c>
      <c r="L157" s="36">
        <f>SUMIFS(СВЦЭМ!$D$33:$D$776,СВЦЭМ!$A$33:$A$776,$A157,СВЦЭМ!$B$33:$B$776,L$155)+'СЕТ СН'!$I$14+СВЦЭМ!$D$10+'СЕТ СН'!$I$6-'СЕТ СН'!$I$26</f>
        <v>1325.2128663000001</v>
      </c>
      <c r="M157" s="36">
        <f>SUMIFS(СВЦЭМ!$D$33:$D$776,СВЦЭМ!$A$33:$A$776,$A157,СВЦЭМ!$B$33:$B$776,M$155)+'СЕТ СН'!$I$14+СВЦЭМ!$D$10+'СЕТ СН'!$I$6-'СЕТ СН'!$I$26</f>
        <v>1301.9589000599999</v>
      </c>
      <c r="N157" s="36">
        <f>SUMIFS(СВЦЭМ!$D$33:$D$776,СВЦЭМ!$A$33:$A$776,$A157,СВЦЭМ!$B$33:$B$776,N$155)+'СЕТ СН'!$I$14+СВЦЭМ!$D$10+'СЕТ СН'!$I$6-'СЕТ СН'!$I$26</f>
        <v>1295.99256083</v>
      </c>
      <c r="O157" s="36">
        <f>SUMIFS(СВЦЭМ!$D$33:$D$776,СВЦЭМ!$A$33:$A$776,$A157,СВЦЭМ!$B$33:$B$776,O$155)+'СЕТ СН'!$I$14+СВЦЭМ!$D$10+'СЕТ СН'!$I$6-'СЕТ СН'!$I$26</f>
        <v>1297.11341029</v>
      </c>
      <c r="P157" s="36">
        <f>SUMIFS(СВЦЭМ!$D$33:$D$776,СВЦЭМ!$A$33:$A$776,$A157,СВЦЭМ!$B$33:$B$776,P$155)+'СЕТ СН'!$I$14+СВЦЭМ!$D$10+'СЕТ СН'!$I$6-'СЕТ СН'!$I$26</f>
        <v>1311.0633906800001</v>
      </c>
      <c r="Q157" s="36">
        <f>SUMIFS(СВЦЭМ!$D$33:$D$776,СВЦЭМ!$A$33:$A$776,$A157,СВЦЭМ!$B$33:$B$776,Q$155)+'СЕТ СН'!$I$14+СВЦЭМ!$D$10+'СЕТ СН'!$I$6-'СЕТ СН'!$I$26</f>
        <v>1307.26278942</v>
      </c>
      <c r="R157" s="36">
        <f>SUMIFS(СВЦЭМ!$D$33:$D$776,СВЦЭМ!$A$33:$A$776,$A157,СВЦЭМ!$B$33:$B$776,R$155)+'СЕТ СН'!$I$14+СВЦЭМ!$D$10+'СЕТ СН'!$I$6-'СЕТ СН'!$I$26</f>
        <v>1297.4411602800001</v>
      </c>
      <c r="S157" s="36">
        <f>SUMIFS(СВЦЭМ!$D$33:$D$776,СВЦЭМ!$A$33:$A$776,$A157,СВЦЭМ!$B$33:$B$776,S$155)+'СЕТ СН'!$I$14+СВЦЭМ!$D$10+'СЕТ СН'!$I$6-'СЕТ СН'!$I$26</f>
        <v>1308.66312623</v>
      </c>
      <c r="T157" s="36">
        <f>SUMIFS(СВЦЭМ!$D$33:$D$776,СВЦЭМ!$A$33:$A$776,$A157,СВЦЭМ!$B$33:$B$776,T$155)+'СЕТ СН'!$I$14+СВЦЭМ!$D$10+'СЕТ СН'!$I$6-'СЕТ СН'!$I$26</f>
        <v>1320.7122939000001</v>
      </c>
      <c r="U157" s="36">
        <f>SUMIFS(СВЦЭМ!$D$33:$D$776,СВЦЭМ!$A$33:$A$776,$A157,СВЦЭМ!$B$33:$B$776,U$155)+'СЕТ СН'!$I$14+СВЦЭМ!$D$10+'СЕТ СН'!$I$6-'СЕТ СН'!$I$26</f>
        <v>1305.1006037100001</v>
      </c>
      <c r="V157" s="36">
        <f>SUMIFS(СВЦЭМ!$D$33:$D$776,СВЦЭМ!$A$33:$A$776,$A157,СВЦЭМ!$B$33:$B$776,V$155)+'СЕТ СН'!$I$14+СВЦЭМ!$D$10+'СЕТ СН'!$I$6-'СЕТ СН'!$I$26</f>
        <v>1310.0465363999999</v>
      </c>
      <c r="W157" s="36">
        <f>SUMIFS(СВЦЭМ!$D$33:$D$776,СВЦЭМ!$A$33:$A$776,$A157,СВЦЭМ!$B$33:$B$776,W$155)+'СЕТ СН'!$I$14+СВЦЭМ!$D$10+'СЕТ СН'!$I$6-'СЕТ СН'!$I$26</f>
        <v>1304.8220100399999</v>
      </c>
      <c r="X157" s="36">
        <f>SUMIFS(СВЦЭМ!$D$33:$D$776,СВЦЭМ!$A$33:$A$776,$A157,СВЦЭМ!$B$33:$B$776,X$155)+'СЕТ СН'!$I$14+СВЦЭМ!$D$10+'СЕТ СН'!$I$6-'СЕТ СН'!$I$26</f>
        <v>1278.15749738</v>
      </c>
      <c r="Y157" s="36">
        <f>SUMIFS(СВЦЭМ!$D$33:$D$776,СВЦЭМ!$A$33:$A$776,$A157,СВЦЭМ!$B$33:$B$776,Y$155)+'СЕТ СН'!$I$14+СВЦЭМ!$D$10+'СЕТ СН'!$I$6-'СЕТ СН'!$I$26</f>
        <v>1276.5230876800001</v>
      </c>
    </row>
    <row r="158" spans="1:27" ht="15.75" x14ac:dyDescent="0.2">
      <c r="A158" s="35">
        <f t="shared" ref="A158:A186" si="4">A157+1</f>
        <v>43985</v>
      </c>
      <c r="B158" s="36">
        <f>SUMIFS(СВЦЭМ!$D$33:$D$776,СВЦЭМ!$A$33:$A$776,$A158,СВЦЭМ!$B$33:$B$776,B$155)+'СЕТ СН'!$I$14+СВЦЭМ!$D$10+'СЕТ СН'!$I$6-'СЕТ СН'!$I$26</f>
        <v>1393.41902297</v>
      </c>
      <c r="C158" s="36">
        <f>SUMIFS(СВЦЭМ!$D$33:$D$776,СВЦЭМ!$A$33:$A$776,$A158,СВЦЭМ!$B$33:$B$776,C$155)+'СЕТ СН'!$I$14+СВЦЭМ!$D$10+'СЕТ СН'!$I$6-'СЕТ СН'!$I$26</f>
        <v>1419.1268988700001</v>
      </c>
      <c r="D158" s="36">
        <f>SUMIFS(СВЦЭМ!$D$33:$D$776,СВЦЭМ!$A$33:$A$776,$A158,СВЦЭМ!$B$33:$B$776,D$155)+'СЕТ СН'!$I$14+СВЦЭМ!$D$10+'СЕТ СН'!$I$6-'СЕТ СН'!$I$26</f>
        <v>1422.56138693</v>
      </c>
      <c r="E158" s="36">
        <f>SUMIFS(СВЦЭМ!$D$33:$D$776,СВЦЭМ!$A$33:$A$776,$A158,СВЦЭМ!$B$33:$B$776,E$155)+'СЕТ СН'!$I$14+СВЦЭМ!$D$10+'СЕТ СН'!$I$6-'СЕТ СН'!$I$26</f>
        <v>1423.50195856</v>
      </c>
      <c r="F158" s="36">
        <f>SUMIFS(СВЦЭМ!$D$33:$D$776,СВЦЭМ!$A$33:$A$776,$A158,СВЦЭМ!$B$33:$B$776,F$155)+'СЕТ СН'!$I$14+СВЦЭМ!$D$10+'СЕТ СН'!$I$6-'СЕТ СН'!$I$26</f>
        <v>1419.82456069</v>
      </c>
      <c r="G158" s="36">
        <f>SUMIFS(СВЦЭМ!$D$33:$D$776,СВЦЭМ!$A$33:$A$776,$A158,СВЦЭМ!$B$33:$B$776,G$155)+'СЕТ СН'!$I$14+СВЦЭМ!$D$10+'СЕТ СН'!$I$6-'СЕТ СН'!$I$26</f>
        <v>1420.1054163000001</v>
      </c>
      <c r="H158" s="36">
        <f>SUMIFS(СВЦЭМ!$D$33:$D$776,СВЦЭМ!$A$33:$A$776,$A158,СВЦЭМ!$B$33:$B$776,H$155)+'СЕТ СН'!$I$14+СВЦЭМ!$D$10+'СЕТ СН'!$I$6-'СЕТ СН'!$I$26</f>
        <v>1420.1533579899999</v>
      </c>
      <c r="I158" s="36">
        <f>SUMIFS(СВЦЭМ!$D$33:$D$776,СВЦЭМ!$A$33:$A$776,$A158,СВЦЭМ!$B$33:$B$776,I$155)+'СЕТ СН'!$I$14+СВЦЭМ!$D$10+'СЕТ СН'!$I$6-'СЕТ СН'!$I$26</f>
        <v>1384.45983348</v>
      </c>
      <c r="J158" s="36">
        <f>SUMIFS(СВЦЭМ!$D$33:$D$776,СВЦЭМ!$A$33:$A$776,$A158,СВЦЭМ!$B$33:$B$776,J$155)+'СЕТ СН'!$I$14+СВЦЭМ!$D$10+'СЕТ СН'!$I$6-'СЕТ СН'!$I$26</f>
        <v>1396.3440369299999</v>
      </c>
      <c r="K158" s="36">
        <f>SUMIFS(СВЦЭМ!$D$33:$D$776,СВЦЭМ!$A$33:$A$776,$A158,СВЦЭМ!$B$33:$B$776,K$155)+'СЕТ СН'!$I$14+СВЦЭМ!$D$10+'СЕТ СН'!$I$6-'СЕТ СН'!$I$26</f>
        <v>1389.76684342</v>
      </c>
      <c r="L158" s="36">
        <f>SUMIFS(СВЦЭМ!$D$33:$D$776,СВЦЭМ!$A$33:$A$776,$A158,СВЦЭМ!$B$33:$B$776,L$155)+'СЕТ СН'!$I$14+СВЦЭМ!$D$10+'СЕТ СН'!$I$6-'СЕТ СН'!$I$26</f>
        <v>1342.17078012</v>
      </c>
      <c r="M158" s="36">
        <f>SUMIFS(СВЦЭМ!$D$33:$D$776,СВЦЭМ!$A$33:$A$776,$A158,СВЦЭМ!$B$33:$B$776,M$155)+'СЕТ СН'!$I$14+СВЦЭМ!$D$10+'СЕТ СН'!$I$6-'СЕТ СН'!$I$26</f>
        <v>1290.6877588100001</v>
      </c>
      <c r="N158" s="36">
        <f>SUMIFS(СВЦЭМ!$D$33:$D$776,СВЦЭМ!$A$33:$A$776,$A158,СВЦЭМ!$B$33:$B$776,N$155)+'СЕТ СН'!$I$14+СВЦЭМ!$D$10+'СЕТ СН'!$I$6-'СЕТ СН'!$I$26</f>
        <v>1274.55414249</v>
      </c>
      <c r="O158" s="36">
        <f>SUMIFS(СВЦЭМ!$D$33:$D$776,СВЦЭМ!$A$33:$A$776,$A158,СВЦЭМ!$B$33:$B$776,O$155)+'СЕТ СН'!$I$14+СВЦЭМ!$D$10+'СЕТ СН'!$I$6-'СЕТ СН'!$I$26</f>
        <v>1275.4789076300001</v>
      </c>
      <c r="P158" s="36">
        <f>SUMIFS(СВЦЭМ!$D$33:$D$776,СВЦЭМ!$A$33:$A$776,$A158,СВЦЭМ!$B$33:$B$776,P$155)+'СЕТ СН'!$I$14+СВЦЭМ!$D$10+'СЕТ СН'!$I$6-'СЕТ СН'!$I$26</f>
        <v>1281.49597543</v>
      </c>
      <c r="Q158" s="36">
        <f>SUMIFS(СВЦЭМ!$D$33:$D$776,СВЦЭМ!$A$33:$A$776,$A158,СВЦЭМ!$B$33:$B$776,Q$155)+'СЕТ СН'!$I$14+СВЦЭМ!$D$10+'СЕТ СН'!$I$6-'СЕТ СН'!$I$26</f>
        <v>1281.87969002</v>
      </c>
      <c r="R158" s="36">
        <f>SUMIFS(СВЦЭМ!$D$33:$D$776,СВЦЭМ!$A$33:$A$776,$A158,СВЦЭМ!$B$33:$B$776,R$155)+'СЕТ СН'!$I$14+СВЦЭМ!$D$10+'СЕТ СН'!$I$6-'СЕТ СН'!$I$26</f>
        <v>1276.6851598999999</v>
      </c>
      <c r="S158" s="36">
        <f>SUMIFS(СВЦЭМ!$D$33:$D$776,СВЦЭМ!$A$33:$A$776,$A158,СВЦЭМ!$B$33:$B$776,S$155)+'СЕТ СН'!$I$14+СВЦЭМ!$D$10+'СЕТ СН'!$I$6-'СЕТ СН'!$I$26</f>
        <v>1274.83661502</v>
      </c>
      <c r="T158" s="36">
        <f>SUMIFS(СВЦЭМ!$D$33:$D$776,СВЦЭМ!$A$33:$A$776,$A158,СВЦЭМ!$B$33:$B$776,T$155)+'СЕТ СН'!$I$14+СВЦЭМ!$D$10+'СЕТ СН'!$I$6-'СЕТ СН'!$I$26</f>
        <v>1302.92561335</v>
      </c>
      <c r="U158" s="36">
        <f>SUMIFS(СВЦЭМ!$D$33:$D$776,СВЦЭМ!$A$33:$A$776,$A158,СВЦЭМ!$B$33:$B$776,U$155)+'СЕТ СН'!$I$14+СВЦЭМ!$D$10+'СЕТ СН'!$I$6-'СЕТ СН'!$I$26</f>
        <v>1271.2317794800001</v>
      </c>
      <c r="V158" s="36">
        <f>SUMIFS(СВЦЭМ!$D$33:$D$776,СВЦЭМ!$A$33:$A$776,$A158,СВЦЭМ!$B$33:$B$776,V$155)+'СЕТ СН'!$I$14+СВЦЭМ!$D$10+'СЕТ СН'!$I$6-'СЕТ СН'!$I$26</f>
        <v>1219.0571944600001</v>
      </c>
      <c r="W158" s="36">
        <f>SUMIFS(СВЦЭМ!$D$33:$D$776,СВЦЭМ!$A$33:$A$776,$A158,СВЦЭМ!$B$33:$B$776,W$155)+'СЕТ СН'!$I$14+СВЦЭМ!$D$10+'СЕТ СН'!$I$6-'СЕТ СН'!$I$26</f>
        <v>1214.3030245800001</v>
      </c>
      <c r="X158" s="36">
        <f>SUMIFS(СВЦЭМ!$D$33:$D$776,СВЦЭМ!$A$33:$A$776,$A158,СВЦЭМ!$B$33:$B$776,X$155)+'СЕТ СН'!$I$14+СВЦЭМ!$D$10+'СЕТ СН'!$I$6-'СЕТ СН'!$I$26</f>
        <v>1266.27141336</v>
      </c>
      <c r="Y158" s="36">
        <f>SUMIFS(СВЦЭМ!$D$33:$D$776,СВЦЭМ!$A$33:$A$776,$A158,СВЦЭМ!$B$33:$B$776,Y$155)+'СЕТ СН'!$I$14+СВЦЭМ!$D$10+'СЕТ СН'!$I$6-'СЕТ СН'!$I$26</f>
        <v>1336.31816546</v>
      </c>
    </row>
    <row r="159" spans="1:27" ht="15.75" x14ac:dyDescent="0.2">
      <c r="A159" s="35">
        <f t="shared" si="4"/>
        <v>43986</v>
      </c>
      <c r="B159" s="36">
        <f>SUMIFS(СВЦЭМ!$D$33:$D$776,СВЦЭМ!$A$33:$A$776,$A159,СВЦЭМ!$B$33:$B$776,B$155)+'СЕТ СН'!$I$14+СВЦЭМ!$D$10+'СЕТ СН'!$I$6-'СЕТ СН'!$I$26</f>
        <v>1423.23878909</v>
      </c>
      <c r="C159" s="36">
        <f>SUMIFS(СВЦЭМ!$D$33:$D$776,СВЦЭМ!$A$33:$A$776,$A159,СВЦЭМ!$B$33:$B$776,C$155)+'СЕТ СН'!$I$14+СВЦЭМ!$D$10+'СЕТ СН'!$I$6-'СЕТ СН'!$I$26</f>
        <v>1442.0759558899999</v>
      </c>
      <c r="D159" s="36">
        <f>SUMIFS(СВЦЭМ!$D$33:$D$776,СВЦЭМ!$A$33:$A$776,$A159,СВЦЭМ!$B$33:$B$776,D$155)+'СЕТ СН'!$I$14+СВЦЭМ!$D$10+'СЕТ СН'!$I$6-'СЕТ СН'!$I$26</f>
        <v>1454.3381682300001</v>
      </c>
      <c r="E159" s="36">
        <f>SUMIFS(СВЦЭМ!$D$33:$D$776,СВЦЭМ!$A$33:$A$776,$A159,СВЦЭМ!$B$33:$B$776,E$155)+'СЕТ СН'!$I$14+СВЦЭМ!$D$10+'СЕТ СН'!$I$6-'СЕТ СН'!$I$26</f>
        <v>1460.80609349</v>
      </c>
      <c r="F159" s="36">
        <f>SUMIFS(СВЦЭМ!$D$33:$D$776,СВЦЭМ!$A$33:$A$776,$A159,СВЦЭМ!$B$33:$B$776,F$155)+'СЕТ СН'!$I$14+СВЦЭМ!$D$10+'СЕТ СН'!$I$6-'СЕТ СН'!$I$26</f>
        <v>1469.3087780599999</v>
      </c>
      <c r="G159" s="36">
        <f>SUMIFS(СВЦЭМ!$D$33:$D$776,СВЦЭМ!$A$33:$A$776,$A159,СВЦЭМ!$B$33:$B$776,G$155)+'СЕТ СН'!$I$14+СВЦЭМ!$D$10+'СЕТ СН'!$I$6-'СЕТ СН'!$I$26</f>
        <v>1470.6437466499999</v>
      </c>
      <c r="H159" s="36">
        <f>SUMIFS(СВЦЭМ!$D$33:$D$776,СВЦЭМ!$A$33:$A$776,$A159,СВЦЭМ!$B$33:$B$776,H$155)+'СЕТ СН'!$I$14+СВЦЭМ!$D$10+'СЕТ СН'!$I$6-'СЕТ СН'!$I$26</f>
        <v>1466.7491381699999</v>
      </c>
      <c r="I159" s="36">
        <f>SUMIFS(СВЦЭМ!$D$33:$D$776,СВЦЭМ!$A$33:$A$776,$A159,СВЦЭМ!$B$33:$B$776,I$155)+'СЕТ СН'!$I$14+СВЦЭМ!$D$10+'СЕТ СН'!$I$6-'СЕТ СН'!$I$26</f>
        <v>1422.1621904799999</v>
      </c>
      <c r="J159" s="36">
        <f>SUMIFS(СВЦЭМ!$D$33:$D$776,СВЦЭМ!$A$33:$A$776,$A159,СВЦЭМ!$B$33:$B$776,J$155)+'СЕТ СН'!$I$14+СВЦЭМ!$D$10+'СЕТ СН'!$I$6-'СЕТ СН'!$I$26</f>
        <v>1416.5972740499999</v>
      </c>
      <c r="K159" s="36">
        <f>SUMIFS(СВЦЭМ!$D$33:$D$776,СВЦЭМ!$A$33:$A$776,$A159,СВЦЭМ!$B$33:$B$776,K$155)+'СЕТ СН'!$I$14+СВЦЭМ!$D$10+'СЕТ СН'!$I$6-'СЕТ СН'!$I$26</f>
        <v>1387.36242502</v>
      </c>
      <c r="L159" s="36">
        <f>SUMIFS(СВЦЭМ!$D$33:$D$776,СВЦЭМ!$A$33:$A$776,$A159,СВЦЭМ!$B$33:$B$776,L$155)+'СЕТ СН'!$I$14+СВЦЭМ!$D$10+'СЕТ СН'!$I$6-'СЕТ СН'!$I$26</f>
        <v>1351.10885717</v>
      </c>
      <c r="M159" s="36">
        <f>SUMIFS(СВЦЭМ!$D$33:$D$776,СВЦЭМ!$A$33:$A$776,$A159,СВЦЭМ!$B$33:$B$776,M$155)+'СЕТ СН'!$I$14+СВЦЭМ!$D$10+'СЕТ СН'!$I$6-'СЕТ СН'!$I$26</f>
        <v>1317.98518087</v>
      </c>
      <c r="N159" s="36">
        <f>SUMIFS(СВЦЭМ!$D$33:$D$776,СВЦЭМ!$A$33:$A$776,$A159,СВЦЭМ!$B$33:$B$776,N$155)+'СЕТ СН'!$I$14+СВЦЭМ!$D$10+'СЕТ СН'!$I$6-'СЕТ СН'!$I$26</f>
        <v>1318.41386818</v>
      </c>
      <c r="O159" s="36">
        <f>SUMIFS(СВЦЭМ!$D$33:$D$776,СВЦЭМ!$A$33:$A$776,$A159,СВЦЭМ!$B$33:$B$776,O$155)+'СЕТ СН'!$I$14+СВЦЭМ!$D$10+'СЕТ СН'!$I$6-'СЕТ СН'!$I$26</f>
        <v>1323.3321189000001</v>
      </c>
      <c r="P159" s="36">
        <f>SUMIFS(СВЦЭМ!$D$33:$D$776,СВЦЭМ!$A$33:$A$776,$A159,СВЦЭМ!$B$33:$B$776,P$155)+'СЕТ СН'!$I$14+СВЦЭМ!$D$10+'СЕТ СН'!$I$6-'СЕТ СН'!$I$26</f>
        <v>1328.04700217</v>
      </c>
      <c r="Q159" s="36">
        <f>SUMIFS(СВЦЭМ!$D$33:$D$776,СВЦЭМ!$A$33:$A$776,$A159,СВЦЭМ!$B$33:$B$776,Q$155)+'СЕТ СН'!$I$14+СВЦЭМ!$D$10+'СЕТ СН'!$I$6-'СЕТ СН'!$I$26</f>
        <v>1320.15063405</v>
      </c>
      <c r="R159" s="36">
        <f>SUMIFS(СВЦЭМ!$D$33:$D$776,СВЦЭМ!$A$33:$A$776,$A159,СВЦЭМ!$B$33:$B$776,R$155)+'СЕТ СН'!$I$14+СВЦЭМ!$D$10+'СЕТ СН'!$I$6-'СЕТ СН'!$I$26</f>
        <v>1317.53858283</v>
      </c>
      <c r="S159" s="36">
        <f>SUMIFS(СВЦЭМ!$D$33:$D$776,СВЦЭМ!$A$33:$A$776,$A159,СВЦЭМ!$B$33:$B$776,S$155)+'СЕТ СН'!$I$14+СВЦЭМ!$D$10+'СЕТ СН'!$I$6-'СЕТ СН'!$I$26</f>
        <v>1320.8048757500001</v>
      </c>
      <c r="T159" s="36">
        <f>SUMIFS(СВЦЭМ!$D$33:$D$776,СВЦЭМ!$A$33:$A$776,$A159,СВЦЭМ!$B$33:$B$776,T$155)+'СЕТ СН'!$I$14+СВЦЭМ!$D$10+'СЕТ СН'!$I$6-'СЕТ СН'!$I$26</f>
        <v>1303.81222643</v>
      </c>
      <c r="U159" s="36">
        <f>SUMIFS(СВЦЭМ!$D$33:$D$776,СВЦЭМ!$A$33:$A$776,$A159,СВЦЭМ!$B$33:$B$776,U$155)+'СЕТ СН'!$I$14+СВЦЭМ!$D$10+'СЕТ СН'!$I$6-'СЕТ СН'!$I$26</f>
        <v>1258.3507219600001</v>
      </c>
      <c r="V159" s="36">
        <f>SUMIFS(СВЦЭМ!$D$33:$D$776,СВЦЭМ!$A$33:$A$776,$A159,СВЦЭМ!$B$33:$B$776,V$155)+'СЕТ СН'!$I$14+СВЦЭМ!$D$10+'СЕТ СН'!$I$6-'СЕТ СН'!$I$26</f>
        <v>1250.11594038</v>
      </c>
      <c r="W159" s="36">
        <f>SUMIFS(СВЦЭМ!$D$33:$D$776,СВЦЭМ!$A$33:$A$776,$A159,СВЦЭМ!$B$33:$B$776,W$155)+'СЕТ СН'!$I$14+СВЦЭМ!$D$10+'СЕТ СН'!$I$6-'СЕТ СН'!$I$26</f>
        <v>1242.82846939</v>
      </c>
      <c r="X159" s="36">
        <f>SUMIFS(СВЦЭМ!$D$33:$D$776,СВЦЭМ!$A$33:$A$776,$A159,СВЦЭМ!$B$33:$B$776,X$155)+'СЕТ СН'!$I$14+СВЦЭМ!$D$10+'СЕТ СН'!$I$6-'СЕТ СН'!$I$26</f>
        <v>1280.0985264400001</v>
      </c>
      <c r="Y159" s="36">
        <f>SUMIFS(СВЦЭМ!$D$33:$D$776,СВЦЭМ!$A$33:$A$776,$A159,СВЦЭМ!$B$33:$B$776,Y$155)+'СЕТ СН'!$I$14+СВЦЭМ!$D$10+'СЕТ СН'!$I$6-'СЕТ СН'!$I$26</f>
        <v>1346.8737908099999</v>
      </c>
    </row>
    <row r="160" spans="1:27" ht="15.75" x14ac:dyDescent="0.2">
      <c r="A160" s="35">
        <f t="shared" si="4"/>
        <v>43987</v>
      </c>
      <c r="B160" s="36">
        <f>SUMIFS(СВЦЭМ!$D$33:$D$776,СВЦЭМ!$A$33:$A$776,$A160,СВЦЭМ!$B$33:$B$776,B$155)+'СЕТ СН'!$I$14+СВЦЭМ!$D$10+'СЕТ СН'!$I$6-'СЕТ СН'!$I$26</f>
        <v>1464.4439717400001</v>
      </c>
      <c r="C160" s="36">
        <f>SUMIFS(СВЦЭМ!$D$33:$D$776,СВЦЭМ!$A$33:$A$776,$A160,СВЦЭМ!$B$33:$B$776,C$155)+'СЕТ СН'!$I$14+СВЦЭМ!$D$10+'СЕТ СН'!$I$6-'СЕТ СН'!$I$26</f>
        <v>1488.49910385</v>
      </c>
      <c r="D160" s="36">
        <f>SUMIFS(СВЦЭМ!$D$33:$D$776,СВЦЭМ!$A$33:$A$776,$A160,СВЦЭМ!$B$33:$B$776,D$155)+'СЕТ СН'!$I$14+СВЦЭМ!$D$10+'СЕТ СН'!$I$6-'СЕТ СН'!$I$26</f>
        <v>1512.7009854</v>
      </c>
      <c r="E160" s="36">
        <f>SUMIFS(СВЦЭМ!$D$33:$D$776,СВЦЭМ!$A$33:$A$776,$A160,СВЦЭМ!$B$33:$B$776,E$155)+'СЕТ СН'!$I$14+СВЦЭМ!$D$10+'СЕТ СН'!$I$6-'СЕТ СН'!$I$26</f>
        <v>1532.7654481899999</v>
      </c>
      <c r="F160" s="36">
        <f>SUMIFS(СВЦЭМ!$D$33:$D$776,СВЦЭМ!$A$33:$A$776,$A160,СВЦЭМ!$B$33:$B$776,F$155)+'СЕТ СН'!$I$14+СВЦЭМ!$D$10+'СЕТ СН'!$I$6-'СЕТ СН'!$I$26</f>
        <v>1527.08600232</v>
      </c>
      <c r="G160" s="36">
        <f>SUMIFS(СВЦЭМ!$D$33:$D$776,СВЦЭМ!$A$33:$A$776,$A160,СВЦЭМ!$B$33:$B$776,G$155)+'СЕТ СН'!$I$14+СВЦЭМ!$D$10+'СЕТ СН'!$I$6-'СЕТ СН'!$I$26</f>
        <v>1522.9360523400001</v>
      </c>
      <c r="H160" s="36">
        <f>SUMIFS(СВЦЭМ!$D$33:$D$776,СВЦЭМ!$A$33:$A$776,$A160,СВЦЭМ!$B$33:$B$776,H$155)+'СЕТ СН'!$I$14+СВЦЭМ!$D$10+'СЕТ СН'!$I$6-'СЕТ СН'!$I$26</f>
        <v>1483.8197749599999</v>
      </c>
      <c r="I160" s="36">
        <f>SUMIFS(СВЦЭМ!$D$33:$D$776,СВЦЭМ!$A$33:$A$776,$A160,СВЦЭМ!$B$33:$B$776,I$155)+'СЕТ СН'!$I$14+СВЦЭМ!$D$10+'СЕТ СН'!$I$6-'СЕТ СН'!$I$26</f>
        <v>1436.3310707800001</v>
      </c>
      <c r="J160" s="36">
        <f>SUMIFS(СВЦЭМ!$D$33:$D$776,СВЦЭМ!$A$33:$A$776,$A160,СВЦЭМ!$B$33:$B$776,J$155)+'СЕТ СН'!$I$14+СВЦЭМ!$D$10+'СЕТ СН'!$I$6-'СЕТ СН'!$I$26</f>
        <v>1372.0733543399999</v>
      </c>
      <c r="K160" s="36">
        <f>SUMIFS(СВЦЭМ!$D$33:$D$776,СВЦЭМ!$A$33:$A$776,$A160,СВЦЭМ!$B$33:$B$776,K$155)+'СЕТ СН'!$I$14+СВЦЭМ!$D$10+'СЕТ СН'!$I$6-'СЕТ СН'!$I$26</f>
        <v>1280.9929297399999</v>
      </c>
      <c r="L160" s="36">
        <f>SUMIFS(СВЦЭМ!$D$33:$D$776,СВЦЭМ!$A$33:$A$776,$A160,СВЦЭМ!$B$33:$B$776,L$155)+'СЕТ СН'!$I$14+СВЦЭМ!$D$10+'СЕТ СН'!$I$6-'СЕТ СН'!$I$26</f>
        <v>1244.3575400699999</v>
      </c>
      <c r="M160" s="36">
        <f>SUMIFS(СВЦЭМ!$D$33:$D$776,СВЦЭМ!$A$33:$A$776,$A160,СВЦЭМ!$B$33:$B$776,M$155)+'СЕТ СН'!$I$14+СВЦЭМ!$D$10+'СЕТ СН'!$I$6-'СЕТ СН'!$I$26</f>
        <v>1246.09566346</v>
      </c>
      <c r="N160" s="36">
        <f>SUMIFS(СВЦЭМ!$D$33:$D$776,СВЦЭМ!$A$33:$A$776,$A160,СВЦЭМ!$B$33:$B$776,N$155)+'СЕТ СН'!$I$14+СВЦЭМ!$D$10+'СЕТ СН'!$I$6-'СЕТ СН'!$I$26</f>
        <v>1245.7517993199999</v>
      </c>
      <c r="O160" s="36">
        <f>SUMIFS(СВЦЭМ!$D$33:$D$776,СВЦЭМ!$A$33:$A$776,$A160,СВЦЭМ!$B$33:$B$776,O$155)+'СЕТ СН'!$I$14+СВЦЭМ!$D$10+'СЕТ СН'!$I$6-'СЕТ СН'!$I$26</f>
        <v>1258.66342861</v>
      </c>
      <c r="P160" s="36">
        <f>SUMIFS(СВЦЭМ!$D$33:$D$776,СВЦЭМ!$A$33:$A$776,$A160,СВЦЭМ!$B$33:$B$776,P$155)+'СЕТ СН'!$I$14+СВЦЭМ!$D$10+'СЕТ СН'!$I$6-'СЕТ СН'!$I$26</f>
        <v>1272.5222047</v>
      </c>
      <c r="Q160" s="36">
        <f>SUMIFS(СВЦЭМ!$D$33:$D$776,СВЦЭМ!$A$33:$A$776,$A160,СВЦЭМ!$B$33:$B$776,Q$155)+'СЕТ СН'!$I$14+СВЦЭМ!$D$10+'СЕТ СН'!$I$6-'СЕТ СН'!$I$26</f>
        <v>1278.7881841200001</v>
      </c>
      <c r="R160" s="36">
        <f>SUMIFS(СВЦЭМ!$D$33:$D$776,СВЦЭМ!$A$33:$A$776,$A160,СВЦЭМ!$B$33:$B$776,R$155)+'СЕТ СН'!$I$14+СВЦЭМ!$D$10+'СЕТ СН'!$I$6-'СЕТ СН'!$I$26</f>
        <v>1275.9211957499999</v>
      </c>
      <c r="S160" s="36">
        <f>SUMIFS(СВЦЭМ!$D$33:$D$776,СВЦЭМ!$A$33:$A$776,$A160,СВЦЭМ!$B$33:$B$776,S$155)+'СЕТ СН'!$I$14+СВЦЭМ!$D$10+'СЕТ СН'!$I$6-'СЕТ СН'!$I$26</f>
        <v>1277.87498858</v>
      </c>
      <c r="T160" s="36">
        <f>SUMIFS(СВЦЭМ!$D$33:$D$776,СВЦЭМ!$A$33:$A$776,$A160,СВЦЭМ!$B$33:$B$776,T$155)+'СЕТ СН'!$I$14+СВЦЭМ!$D$10+'СЕТ СН'!$I$6-'СЕТ СН'!$I$26</f>
        <v>1269.64285559</v>
      </c>
      <c r="U160" s="36">
        <f>SUMIFS(СВЦЭМ!$D$33:$D$776,СВЦЭМ!$A$33:$A$776,$A160,СВЦЭМ!$B$33:$B$776,U$155)+'СЕТ СН'!$I$14+СВЦЭМ!$D$10+'СЕТ СН'!$I$6-'СЕТ СН'!$I$26</f>
        <v>1261.8028604599999</v>
      </c>
      <c r="V160" s="36">
        <f>SUMIFS(СВЦЭМ!$D$33:$D$776,СВЦЭМ!$A$33:$A$776,$A160,СВЦЭМ!$B$33:$B$776,V$155)+'СЕТ СН'!$I$14+СВЦЭМ!$D$10+'СЕТ СН'!$I$6-'СЕТ СН'!$I$26</f>
        <v>1244.52079037</v>
      </c>
      <c r="W160" s="36">
        <f>SUMIFS(СВЦЭМ!$D$33:$D$776,СВЦЭМ!$A$33:$A$776,$A160,СВЦЭМ!$B$33:$B$776,W$155)+'СЕТ СН'!$I$14+СВЦЭМ!$D$10+'СЕТ СН'!$I$6-'СЕТ СН'!$I$26</f>
        <v>1233.69050545</v>
      </c>
      <c r="X160" s="36">
        <f>SUMIFS(СВЦЭМ!$D$33:$D$776,СВЦЭМ!$A$33:$A$776,$A160,СВЦЭМ!$B$33:$B$776,X$155)+'СЕТ СН'!$I$14+СВЦЭМ!$D$10+'СЕТ СН'!$I$6-'СЕТ СН'!$I$26</f>
        <v>1262.0842834099999</v>
      </c>
      <c r="Y160" s="36">
        <f>SUMIFS(СВЦЭМ!$D$33:$D$776,СВЦЭМ!$A$33:$A$776,$A160,СВЦЭМ!$B$33:$B$776,Y$155)+'СЕТ СН'!$I$14+СВЦЭМ!$D$10+'СЕТ СН'!$I$6-'СЕТ СН'!$I$26</f>
        <v>1336.87413158</v>
      </c>
    </row>
    <row r="161" spans="1:25" ht="15.75" x14ac:dyDescent="0.2">
      <c r="A161" s="35">
        <f t="shared" si="4"/>
        <v>43988</v>
      </c>
      <c r="B161" s="36">
        <f>SUMIFS(СВЦЭМ!$D$33:$D$776,СВЦЭМ!$A$33:$A$776,$A161,СВЦЭМ!$B$33:$B$776,B$155)+'СЕТ СН'!$I$14+СВЦЭМ!$D$10+'СЕТ СН'!$I$6-'СЕТ СН'!$I$26</f>
        <v>1405.61308579</v>
      </c>
      <c r="C161" s="36">
        <f>SUMIFS(СВЦЭМ!$D$33:$D$776,СВЦЭМ!$A$33:$A$776,$A161,СВЦЭМ!$B$33:$B$776,C$155)+'СЕТ СН'!$I$14+СВЦЭМ!$D$10+'СЕТ СН'!$I$6-'СЕТ СН'!$I$26</f>
        <v>1431.09565494</v>
      </c>
      <c r="D161" s="36">
        <f>SUMIFS(СВЦЭМ!$D$33:$D$776,СВЦЭМ!$A$33:$A$776,$A161,СВЦЭМ!$B$33:$B$776,D$155)+'СЕТ СН'!$I$14+СВЦЭМ!$D$10+'СЕТ СН'!$I$6-'СЕТ СН'!$I$26</f>
        <v>1452.5006541400001</v>
      </c>
      <c r="E161" s="36">
        <f>SUMIFS(СВЦЭМ!$D$33:$D$776,СВЦЭМ!$A$33:$A$776,$A161,СВЦЭМ!$B$33:$B$776,E$155)+'СЕТ СН'!$I$14+СВЦЭМ!$D$10+'СЕТ СН'!$I$6-'СЕТ СН'!$I$26</f>
        <v>1466.2843459999999</v>
      </c>
      <c r="F161" s="36">
        <f>SUMIFS(СВЦЭМ!$D$33:$D$776,СВЦЭМ!$A$33:$A$776,$A161,СВЦЭМ!$B$33:$B$776,F$155)+'СЕТ СН'!$I$14+СВЦЭМ!$D$10+'СЕТ СН'!$I$6-'СЕТ СН'!$I$26</f>
        <v>1466.0876028</v>
      </c>
      <c r="G161" s="36">
        <f>SUMIFS(СВЦЭМ!$D$33:$D$776,СВЦЭМ!$A$33:$A$776,$A161,СВЦЭМ!$B$33:$B$776,G$155)+'СЕТ СН'!$I$14+СВЦЭМ!$D$10+'СЕТ СН'!$I$6-'СЕТ СН'!$I$26</f>
        <v>1460.2205420299999</v>
      </c>
      <c r="H161" s="36">
        <f>SUMIFS(СВЦЭМ!$D$33:$D$776,СВЦЭМ!$A$33:$A$776,$A161,СВЦЭМ!$B$33:$B$776,H$155)+'СЕТ СН'!$I$14+СВЦЭМ!$D$10+'СЕТ СН'!$I$6-'СЕТ СН'!$I$26</f>
        <v>1498.16944569</v>
      </c>
      <c r="I161" s="36">
        <f>SUMIFS(СВЦЭМ!$D$33:$D$776,СВЦЭМ!$A$33:$A$776,$A161,СВЦЭМ!$B$33:$B$776,I$155)+'СЕТ СН'!$I$14+СВЦЭМ!$D$10+'СЕТ СН'!$I$6-'СЕТ СН'!$I$26</f>
        <v>1465.55400895</v>
      </c>
      <c r="J161" s="36">
        <f>SUMIFS(СВЦЭМ!$D$33:$D$776,СВЦЭМ!$A$33:$A$776,$A161,СВЦЭМ!$B$33:$B$776,J$155)+'СЕТ СН'!$I$14+СВЦЭМ!$D$10+'СЕТ СН'!$I$6-'СЕТ СН'!$I$26</f>
        <v>1402.0010539800001</v>
      </c>
      <c r="K161" s="36">
        <f>SUMIFS(СВЦЭМ!$D$33:$D$776,СВЦЭМ!$A$33:$A$776,$A161,СВЦЭМ!$B$33:$B$776,K$155)+'СЕТ СН'!$I$14+СВЦЭМ!$D$10+'СЕТ СН'!$I$6-'СЕТ СН'!$I$26</f>
        <v>1285.3960199800001</v>
      </c>
      <c r="L161" s="36">
        <f>SUMIFS(СВЦЭМ!$D$33:$D$776,СВЦЭМ!$A$33:$A$776,$A161,СВЦЭМ!$B$33:$B$776,L$155)+'СЕТ СН'!$I$14+СВЦЭМ!$D$10+'СЕТ СН'!$I$6-'СЕТ СН'!$I$26</f>
        <v>1214.2786084700001</v>
      </c>
      <c r="M161" s="36">
        <f>SUMIFS(СВЦЭМ!$D$33:$D$776,СВЦЭМ!$A$33:$A$776,$A161,СВЦЭМ!$B$33:$B$776,M$155)+'СЕТ СН'!$I$14+СВЦЭМ!$D$10+'СЕТ СН'!$I$6-'СЕТ СН'!$I$26</f>
        <v>1209.6417268800001</v>
      </c>
      <c r="N161" s="36">
        <f>SUMIFS(СВЦЭМ!$D$33:$D$776,СВЦЭМ!$A$33:$A$776,$A161,СВЦЭМ!$B$33:$B$776,N$155)+'СЕТ СН'!$I$14+СВЦЭМ!$D$10+'СЕТ СН'!$I$6-'СЕТ СН'!$I$26</f>
        <v>1229.60035358</v>
      </c>
      <c r="O161" s="36">
        <f>SUMIFS(СВЦЭМ!$D$33:$D$776,СВЦЭМ!$A$33:$A$776,$A161,СВЦЭМ!$B$33:$B$776,O$155)+'СЕТ СН'!$I$14+СВЦЭМ!$D$10+'СЕТ СН'!$I$6-'СЕТ СН'!$I$26</f>
        <v>1263.1192397499999</v>
      </c>
      <c r="P161" s="36">
        <f>SUMIFS(СВЦЭМ!$D$33:$D$776,СВЦЭМ!$A$33:$A$776,$A161,СВЦЭМ!$B$33:$B$776,P$155)+'СЕТ СН'!$I$14+СВЦЭМ!$D$10+'СЕТ СН'!$I$6-'СЕТ СН'!$I$26</f>
        <v>1267.9133089700001</v>
      </c>
      <c r="Q161" s="36">
        <f>SUMIFS(СВЦЭМ!$D$33:$D$776,СВЦЭМ!$A$33:$A$776,$A161,СВЦЭМ!$B$33:$B$776,Q$155)+'СЕТ СН'!$I$14+СВЦЭМ!$D$10+'СЕТ СН'!$I$6-'СЕТ СН'!$I$26</f>
        <v>1270.63752299</v>
      </c>
      <c r="R161" s="36">
        <f>SUMIFS(СВЦЭМ!$D$33:$D$776,СВЦЭМ!$A$33:$A$776,$A161,СВЦЭМ!$B$33:$B$776,R$155)+'СЕТ СН'!$I$14+СВЦЭМ!$D$10+'СЕТ СН'!$I$6-'СЕТ СН'!$I$26</f>
        <v>1264.43609608</v>
      </c>
      <c r="S161" s="36">
        <f>SUMIFS(СВЦЭМ!$D$33:$D$776,СВЦЭМ!$A$33:$A$776,$A161,СВЦЭМ!$B$33:$B$776,S$155)+'СЕТ СН'!$I$14+СВЦЭМ!$D$10+'СЕТ СН'!$I$6-'СЕТ СН'!$I$26</f>
        <v>1269.2190150399999</v>
      </c>
      <c r="T161" s="36">
        <f>SUMIFS(СВЦЭМ!$D$33:$D$776,СВЦЭМ!$A$33:$A$776,$A161,СВЦЭМ!$B$33:$B$776,T$155)+'СЕТ СН'!$I$14+СВЦЭМ!$D$10+'СЕТ СН'!$I$6-'СЕТ СН'!$I$26</f>
        <v>1263.45466018</v>
      </c>
      <c r="U161" s="36">
        <f>SUMIFS(СВЦЭМ!$D$33:$D$776,СВЦЭМ!$A$33:$A$776,$A161,СВЦЭМ!$B$33:$B$776,U$155)+'СЕТ СН'!$I$14+СВЦЭМ!$D$10+'СЕТ СН'!$I$6-'СЕТ СН'!$I$26</f>
        <v>1245.74605105</v>
      </c>
      <c r="V161" s="36">
        <f>SUMIFS(СВЦЭМ!$D$33:$D$776,СВЦЭМ!$A$33:$A$776,$A161,СВЦЭМ!$B$33:$B$776,V$155)+'СЕТ СН'!$I$14+СВЦЭМ!$D$10+'СЕТ СН'!$I$6-'СЕТ СН'!$I$26</f>
        <v>1207.18163527</v>
      </c>
      <c r="W161" s="36">
        <f>SUMIFS(СВЦЭМ!$D$33:$D$776,СВЦЭМ!$A$33:$A$776,$A161,СВЦЭМ!$B$33:$B$776,W$155)+'СЕТ СН'!$I$14+СВЦЭМ!$D$10+'СЕТ СН'!$I$6-'СЕТ СН'!$I$26</f>
        <v>1190.6500732</v>
      </c>
      <c r="X161" s="36">
        <f>SUMIFS(СВЦЭМ!$D$33:$D$776,СВЦЭМ!$A$33:$A$776,$A161,СВЦЭМ!$B$33:$B$776,X$155)+'СЕТ СН'!$I$14+СВЦЭМ!$D$10+'СЕТ СН'!$I$6-'СЕТ СН'!$I$26</f>
        <v>1225.65658684</v>
      </c>
      <c r="Y161" s="36">
        <f>SUMIFS(СВЦЭМ!$D$33:$D$776,СВЦЭМ!$A$33:$A$776,$A161,СВЦЭМ!$B$33:$B$776,Y$155)+'СЕТ СН'!$I$14+СВЦЭМ!$D$10+'СЕТ СН'!$I$6-'СЕТ СН'!$I$26</f>
        <v>1331.4882626200001</v>
      </c>
    </row>
    <row r="162" spans="1:25" ht="15.75" x14ac:dyDescent="0.2">
      <c r="A162" s="35">
        <f t="shared" si="4"/>
        <v>43989</v>
      </c>
      <c r="B162" s="36">
        <f>SUMIFS(СВЦЭМ!$D$33:$D$776,СВЦЭМ!$A$33:$A$776,$A162,СВЦЭМ!$B$33:$B$776,B$155)+'СЕТ СН'!$I$14+СВЦЭМ!$D$10+'СЕТ СН'!$I$6-'СЕТ СН'!$I$26</f>
        <v>1438.04645968</v>
      </c>
      <c r="C162" s="36">
        <f>SUMIFS(СВЦЭМ!$D$33:$D$776,СВЦЭМ!$A$33:$A$776,$A162,СВЦЭМ!$B$33:$B$776,C$155)+'СЕТ СН'!$I$14+СВЦЭМ!$D$10+'СЕТ СН'!$I$6-'СЕТ СН'!$I$26</f>
        <v>1456.9120589199999</v>
      </c>
      <c r="D162" s="36">
        <f>SUMIFS(СВЦЭМ!$D$33:$D$776,СВЦЭМ!$A$33:$A$776,$A162,СВЦЭМ!$B$33:$B$776,D$155)+'СЕТ СН'!$I$14+СВЦЭМ!$D$10+'СЕТ СН'!$I$6-'СЕТ СН'!$I$26</f>
        <v>1467.07815469</v>
      </c>
      <c r="E162" s="36">
        <f>SUMIFS(СВЦЭМ!$D$33:$D$776,СВЦЭМ!$A$33:$A$776,$A162,СВЦЭМ!$B$33:$B$776,E$155)+'СЕТ СН'!$I$14+СВЦЭМ!$D$10+'СЕТ СН'!$I$6-'СЕТ СН'!$I$26</f>
        <v>1467.1123483399999</v>
      </c>
      <c r="F162" s="36">
        <f>SUMIFS(СВЦЭМ!$D$33:$D$776,СВЦЭМ!$A$33:$A$776,$A162,СВЦЭМ!$B$33:$B$776,F$155)+'СЕТ СН'!$I$14+СВЦЭМ!$D$10+'СЕТ СН'!$I$6-'СЕТ СН'!$I$26</f>
        <v>1455.36456363</v>
      </c>
      <c r="G162" s="36">
        <f>SUMIFS(СВЦЭМ!$D$33:$D$776,СВЦЭМ!$A$33:$A$776,$A162,СВЦЭМ!$B$33:$B$776,G$155)+'СЕТ СН'!$I$14+СВЦЭМ!$D$10+'СЕТ СН'!$I$6-'СЕТ СН'!$I$26</f>
        <v>1461.13773958</v>
      </c>
      <c r="H162" s="36">
        <f>SUMIFS(СВЦЭМ!$D$33:$D$776,СВЦЭМ!$A$33:$A$776,$A162,СВЦЭМ!$B$33:$B$776,H$155)+'СЕТ СН'!$I$14+СВЦЭМ!$D$10+'СЕТ СН'!$I$6-'СЕТ СН'!$I$26</f>
        <v>1467.1604175299999</v>
      </c>
      <c r="I162" s="36">
        <f>SUMIFS(СВЦЭМ!$D$33:$D$776,СВЦЭМ!$A$33:$A$776,$A162,СВЦЭМ!$B$33:$B$776,I$155)+'СЕТ СН'!$I$14+СВЦЭМ!$D$10+'СЕТ СН'!$I$6-'СЕТ СН'!$I$26</f>
        <v>1483.00317264</v>
      </c>
      <c r="J162" s="36">
        <f>SUMIFS(СВЦЭМ!$D$33:$D$776,СВЦЭМ!$A$33:$A$776,$A162,СВЦЭМ!$B$33:$B$776,J$155)+'СЕТ СН'!$I$14+СВЦЭМ!$D$10+'СЕТ СН'!$I$6-'СЕТ СН'!$I$26</f>
        <v>1444.0081580799999</v>
      </c>
      <c r="K162" s="36">
        <f>SUMIFS(СВЦЭМ!$D$33:$D$776,СВЦЭМ!$A$33:$A$776,$A162,СВЦЭМ!$B$33:$B$776,K$155)+'СЕТ СН'!$I$14+СВЦЭМ!$D$10+'СЕТ СН'!$I$6-'СЕТ СН'!$I$26</f>
        <v>1350.1114755200001</v>
      </c>
      <c r="L162" s="36">
        <f>SUMIFS(СВЦЭМ!$D$33:$D$776,СВЦЭМ!$A$33:$A$776,$A162,СВЦЭМ!$B$33:$B$776,L$155)+'СЕТ СН'!$I$14+СВЦЭМ!$D$10+'СЕТ СН'!$I$6-'СЕТ СН'!$I$26</f>
        <v>1263.93453699</v>
      </c>
      <c r="M162" s="36">
        <f>SUMIFS(СВЦЭМ!$D$33:$D$776,СВЦЭМ!$A$33:$A$776,$A162,СВЦЭМ!$B$33:$B$776,M$155)+'СЕТ СН'!$I$14+СВЦЭМ!$D$10+'СЕТ СН'!$I$6-'СЕТ СН'!$I$26</f>
        <v>1231.2060800500001</v>
      </c>
      <c r="N162" s="36">
        <f>SUMIFS(СВЦЭМ!$D$33:$D$776,СВЦЭМ!$A$33:$A$776,$A162,СВЦЭМ!$B$33:$B$776,N$155)+'СЕТ СН'!$I$14+СВЦЭМ!$D$10+'СЕТ СН'!$I$6-'СЕТ СН'!$I$26</f>
        <v>1227.3601314800001</v>
      </c>
      <c r="O162" s="36">
        <f>SUMIFS(СВЦЭМ!$D$33:$D$776,СВЦЭМ!$A$33:$A$776,$A162,СВЦЭМ!$B$33:$B$776,O$155)+'СЕТ СН'!$I$14+СВЦЭМ!$D$10+'СЕТ СН'!$I$6-'СЕТ СН'!$I$26</f>
        <v>1221.6246868200001</v>
      </c>
      <c r="P162" s="36">
        <f>SUMIFS(СВЦЭМ!$D$33:$D$776,СВЦЭМ!$A$33:$A$776,$A162,СВЦЭМ!$B$33:$B$776,P$155)+'СЕТ СН'!$I$14+СВЦЭМ!$D$10+'СЕТ СН'!$I$6-'СЕТ СН'!$I$26</f>
        <v>1234.80922151</v>
      </c>
      <c r="Q162" s="36">
        <f>SUMIFS(СВЦЭМ!$D$33:$D$776,СВЦЭМ!$A$33:$A$776,$A162,СВЦЭМ!$B$33:$B$776,Q$155)+'СЕТ СН'!$I$14+СВЦЭМ!$D$10+'СЕТ СН'!$I$6-'СЕТ СН'!$I$26</f>
        <v>1243.77485897</v>
      </c>
      <c r="R162" s="36">
        <f>SUMIFS(СВЦЭМ!$D$33:$D$776,СВЦЭМ!$A$33:$A$776,$A162,СВЦЭМ!$B$33:$B$776,R$155)+'СЕТ СН'!$I$14+СВЦЭМ!$D$10+'СЕТ СН'!$I$6-'СЕТ СН'!$I$26</f>
        <v>1239.5625719</v>
      </c>
      <c r="S162" s="36">
        <f>SUMIFS(СВЦЭМ!$D$33:$D$776,СВЦЭМ!$A$33:$A$776,$A162,СВЦЭМ!$B$33:$B$776,S$155)+'СЕТ СН'!$I$14+СВЦЭМ!$D$10+'СЕТ СН'!$I$6-'СЕТ СН'!$I$26</f>
        <v>1245.55621397</v>
      </c>
      <c r="T162" s="36">
        <f>SUMIFS(СВЦЭМ!$D$33:$D$776,СВЦЭМ!$A$33:$A$776,$A162,СВЦЭМ!$B$33:$B$776,T$155)+'СЕТ СН'!$I$14+СВЦЭМ!$D$10+'СЕТ СН'!$I$6-'СЕТ СН'!$I$26</f>
        <v>1232.4085248399999</v>
      </c>
      <c r="U162" s="36">
        <f>SUMIFS(СВЦЭМ!$D$33:$D$776,СВЦЭМ!$A$33:$A$776,$A162,СВЦЭМ!$B$33:$B$776,U$155)+'СЕТ СН'!$I$14+СВЦЭМ!$D$10+'СЕТ СН'!$I$6-'СЕТ СН'!$I$26</f>
        <v>1204.04559374</v>
      </c>
      <c r="V162" s="36">
        <f>SUMIFS(СВЦЭМ!$D$33:$D$776,СВЦЭМ!$A$33:$A$776,$A162,СВЦЭМ!$B$33:$B$776,V$155)+'СЕТ СН'!$I$14+СВЦЭМ!$D$10+'СЕТ СН'!$I$6-'СЕТ СН'!$I$26</f>
        <v>1168.0977976700001</v>
      </c>
      <c r="W162" s="36">
        <f>SUMIFS(СВЦЭМ!$D$33:$D$776,СВЦЭМ!$A$33:$A$776,$A162,СВЦЭМ!$B$33:$B$776,W$155)+'СЕТ СН'!$I$14+СВЦЭМ!$D$10+'СЕТ СН'!$I$6-'СЕТ СН'!$I$26</f>
        <v>1161.1522807700001</v>
      </c>
      <c r="X162" s="36">
        <f>SUMIFS(СВЦЭМ!$D$33:$D$776,СВЦЭМ!$A$33:$A$776,$A162,СВЦЭМ!$B$33:$B$776,X$155)+'СЕТ СН'!$I$14+СВЦЭМ!$D$10+'СЕТ СН'!$I$6-'СЕТ СН'!$I$26</f>
        <v>1187.91042352</v>
      </c>
      <c r="Y162" s="36">
        <f>SUMIFS(СВЦЭМ!$D$33:$D$776,СВЦЭМ!$A$33:$A$776,$A162,СВЦЭМ!$B$33:$B$776,Y$155)+'СЕТ СН'!$I$14+СВЦЭМ!$D$10+'СЕТ СН'!$I$6-'СЕТ СН'!$I$26</f>
        <v>1289.1978537699999</v>
      </c>
    </row>
    <row r="163" spans="1:25" ht="15.75" x14ac:dyDescent="0.2">
      <c r="A163" s="35">
        <f t="shared" si="4"/>
        <v>43990</v>
      </c>
      <c r="B163" s="36">
        <f>SUMIFS(СВЦЭМ!$D$33:$D$776,СВЦЭМ!$A$33:$A$776,$A163,СВЦЭМ!$B$33:$B$776,B$155)+'СЕТ СН'!$I$14+СВЦЭМ!$D$10+'СЕТ СН'!$I$6-'СЕТ СН'!$I$26</f>
        <v>1421.26746157</v>
      </c>
      <c r="C163" s="36">
        <f>SUMIFS(СВЦЭМ!$D$33:$D$776,СВЦЭМ!$A$33:$A$776,$A163,СВЦЭМ!$B$33:$B$776,C$155)+'СЕТ СН'!$I$14+СВЦЭМ!$D$10+'СЕТ СН'!$I$6-'СЕТ СН'!$I$26</f>
        <v>1454.5752855400001</v>
      </c>
      <c r="D163" s="36">
        <f>SUMIFS(СВЦЭМ!$D$33:$D$776,СВЦЭМ!$A$33:$A$776,$A163,СВЦЭМ!$B$33:$B$776,D$155)+'СЕТ СН'!$I$14+СВЦЭМ!$D$10+'СЕТ СН'!$I$6-'СЕТ СН'!$I$26</f>
        <v>1484.8924759700001</v>
      </c>
      <c r="E163" s="36">
        <f>SUMIFS(СВЦЭМ!$D$33:$D$776,СВЦЭМ!$A$33:$A$776,$A163,СВЦЭМ!$B$33:$B$776,E$155)+'СЕТ СН'!$I$14+СВЦЭМ!$D$10+'СЕТ СН'!$I$6-'СЕТ СН'!$I$26</f>
        <v>1492.83112074</v>
      </c>
      <c r="F163" s="36">
        <f>SUMIFS(СВЦЭМ!$D$33:$D$776,СВЦЭМ!$A$33:$A$776,$A163,СВЦЭМ!$B$33:$B$776,F$155)+'СЕТ СН'!$I$14+СВЦЭМ!$D$10+'СЕТ СН'!$I$6-'СЕТ СН'!$I$26</f>
        <v>1485.6908633800001</v>
      </c>
      <c r="G163" s="36">
        <f>SUMIFS(СВЦЭМ!$D$33:$D$776,СВЦЭМ!$A$33:$A$776,$A163,СВЦЭМ!$B$33:$B$776,G$155)+'СЕТ СН'!$I$14+СВЦЭМ!$D$10+'СЕТ СН'!$I$6-'СЕТ СН'!$I$26</f>
        <v>1484.0890562500001</v>
      </c>
      <c r="H163" s="36">
        <f>SUMIFS(СВЦЭМ!$D$33:$D$776,СВЦЭМ!$A$33:$A$776,$A163,СВЦЭМ!$B$33:$B$776,H$155)+'СЕТ СН'!$I$14+СВЦЭМ!$D$10+'СЕТ СН'!$I$6-'СЕТ СН'!$I$26</f>
        <v>1479.1667795200001</v>
      </c>
      <c r="I163" s="36">
        <f>SUMIFS(СВЦЭМ!$D$33:$D$776,СВЦЭМ!$A$33:$A$776,$A163,СВЦЭМ!$B$33:$B$776,I$155)+'СЕТ СН'!$I$14+СВЦЭМ!$D$10+'СЕТ СН'!$I$6-'СЕТ СН'!$I$26</f>
        <v>1475.72275941</v>
      </c>
      <c r="J163" s="36">
        <f>SUMIFS(СВЦЭМ!$D$33:$D$776,СВЦЭМ!$A$33:$A$776,$A163,СВЦЭМ!$B$33:$B$776,J$155)+'СЕТ СН'!$I$14+СВЦЭМ!$D$10+'СЕТ СН'!$I$6-'СЕТ СН'!$I$26</f>
        <v>1399.83058478</v>
      </c>
      <c r="K163" s="36">
        <f>SUMIFS(СВЦЭМ!$D$33:$D$776,СВЦЭМ!$A$33:$A$776,$A163,СВЦЭМ!$B$33:$B$776,K$155)+'СЕТ СН'!$I$14+СВЦЭМ!$D$10+'СЕТ СН'!$I$6-'СЕТ СН'!$I$26</f>
        <v>1282.75081211</v>
      </c>
      <c r="L163" s="36">
        <f>SUMIFS(СВЦЭМ!$D$33:$D$776,СВЦЭМ!$A$33:$A$776,$A163,СВЦЭМ!$B$33:$B$776,L$155)+'СЕТ СН'!$I$14+СВЦЭМ!$D$10+'СЕТ СН'!$I$6-'СЕТ СН'!$I$26</f>
        <v>1220.8417827000001</v>
      </c>
      <c r="M163" s="36">
        <f>SUMIFS(СВЦЭМ!$D$33:$D$776,СВЦЭМ!$A$33:$A$776,$A163,СВЦЭМ!$B$33:$B$776,M$155)+'СЕТ СН'!$I$14+СВЦЭМ!$D$10+'СЕТ СН'!$I$6-'СЕТ СН'!$I$26</f>
        <v>1205.4797612699999</v>
      </c>
      <c r="N163" s="36">
        <f>SUMIFS(СВЦЭМ!$D$33:$D$776,СВЦЭМ!$A$33:$A$776,$A163,СВЦЭМ!$B$33:$B$776,N$155)+'СЕТ СН'!$I$14+СВЦЭМ!$D$10+'СЕТ СН'!$I$6-'СЕТ СН'!$I$26</f>
        <v>1215.0589868899999</v>
      </c>
      <c r="O163" s="36">
        <f>SUMIFS(СВЦЭМ!$D$33:$D$776,СВЦЭМ!$A$33:$A$776,$A163,СВЦЭМ!$B$33:$B$776,O$155)+'СЕТ СН'!$I$14+СВЦЭМ!$D$10+'СЕТ СН'!$I$6-'СЕТ СН'!$I$26</f>
        <v>1230.00598253</v>
      </c>
      <c r="P163" s="36">
        <f>SUMIFS(СВЦЭМ!$D$33:$D$776,СВЦЭМ!$A$33:$A$776,$A163,СВЦЭМ!$B$33:$B$776,P$155)+'СЕТ СН'!$I$14+СВЦЭМ!$D$10+'СЕТ СН'!$I$6-'СЕТ СН'!$I$26</f>
        <v>1228.3229764099999</v>
      </c>
      <c r="Q163" s="36">
        <f>SUMIFS(СВЦЭМ!$D$33:$D$776,СВЦЭМ!$A$33:$A$776,$A163,СВЦЭМ!$B$33:$B$776,Q$155)+'СЕТ СН'!$I$14+СВЦЭМ!$D$10+'СЕТ СН'!$I$6-'СЕТ СН'!$I$26</f>
        <v>1232.34319433</v>
      </c>
      <c r="R163" s="36">
        <f>SUMIFS(СВЦЭМ!$D$33:$D$776,СВЦЭМ!$A$33:$A$776,$A163,СВЦЭМ!$B$33:$B$776,R$155)+'СЕТ СН'!$I$14+СВЦЭМ!$D$10+'СЕТ СН'!$I$6-'СЕТ СН'!$I$26</f>
        <v>1230.3277538899999</v>
      </c>
      <c r="S163" s="36">
        <f>SUMIFS(СВЦЭМ!$D$33:$D$776,СВЦЭМ!$A$33:$A$776,$A163,СВЦЭМ!$B$33:$B$776,S$155)+'СЕТ СН'!$I$14+СВЦЭМ!$D$10+'СЕТ СН'!$I$6-'СЕТ СН'!$I$26</f>
        <v>1247.35740816</v>
      </c>
      <c r="T163" s="36">
        <f>SUMIFS(СВЦЭМ!$D$33:$D$776,СВЦЭМ!$A$33:$A$776,$A163,СВЦЭМ!$B$33:$B$776,T$155)+'СЕТ СН'!$I$14+СВЦЭМ!$D$10+'СЕТ СН'!$I$6-'СЕТ СН'!$I$26</f>
        <v>1234.01996293</v>
      </c>
      <c r="U163" s="36">
        <f>SUMIFS(СВЦЭМ!$D$33:$D$776,СВЦЭМ!$A$33:$A$776,$A163,СВЦЭМ!$B$33:$B$776,U$155)+'СЕТ СН'!$I$14+СВЦЭМ!$D$10+'СЕТ СН'!$I$6-'СЕТ СН'!$I$26</f>
        <v>1230.7554586000001</v>
      </c>
      <c r="V163" s="36">
        <f>SUMIFS(СВЦЭМ!$D$33:$D$776,СВЦЭМ!$A$33:$A$776,$A163,СВЦЭМ!$B$33:$B$776,V$155)+'СЕТ СН'!$I$14+СВЦЭМ!$D$10+'СЕТ СН'!$I$6-'СЕТ СН'!$I$26</f>
        <v>1197.8767028899999</v>
      </c>
      <c r="W163" s="36">
        <f>SUMIFS(СВЦЭМ!$D$33:$D$776,СВЦЭМ!$A$33:$A$776,$A163,СВЦЭМ!$B$33:$B$776,W$155)+'СЕТ СН'!$I$14+СВЦЭМ!$D$10+'СЕТ СН'!$I$6-'СЕТ СН'!$I$26</f>
        <v>1186.41429008</v>
      </c>
      <c r="X163" s="36">
        <f>SUMIFS(СВЦЭМ!$D$33:$D$776,СВЦЭМ!$A$33:$A$776,$A163,СВЦЭМ!$B$33:$B$776,X$155)+'СЕТ СН'!$I$14+СВЦЭМ!$D$10+'СЕТ СН'!$I$6-'СЕТ СН'!$I$26</f>
        <v>1230.5853573500001</v>
      </c>
      <c r="Y163" s="36">
        <f>SUMIFS(СВЦЭМ!$D$33:$D$776,СВЦЭМ!$A$33:$A$776,$A163,СВЦЭМ!$B$33:$B$776,Y$155)+'СЕТ СН'!$I$14+СВЦЭМ!$D$10+'СЕТ СН'!$I$6-'СЕТ СН'!$I$26</f>
        <v>1297.35936214</v>
      </c>
    </row>
    <row r="164" spans="1:25" ht="15.75" x14ac:dyDescent="0.2">
      <c r="A164" s="35">
        <f t="shared" si="4"/>
        <v>43991</v>
      </c>
      <c r="B164" s="36">
        <f>SUMIFS(СВЦЭМ!$D$33:$D$776,СВЦЭМ!$A$33:$A$776,$A164,СВЦЭМ!$B$33:$B$776,B$155)+'СЕТ СН'!$I$14+СВЦЭМ!$D$10+'СЕТ СН'!$I$6-'СЕТ СН'!$I$26</f>
        <v>1404.45696886</v>
      </c>
      <c r="C164" s="36">
        <f>SUMIFS(СВЦЭМ!$D$33:$D$776,СВЦЭМ!$A$33:$A$776,$A164,СВЦЭМ!$B$33:$B$776,C$155)+'СЕТ СН'!$I$14+СВЦЭМ!$D$10+'СЕТ СН'!$I$6-'СЕТ СН'!$I$26</f>
        <v>1445.9998068899999</v>
      </c>
      <c r="D164" s="36">
        <f>SUMIFS(СВЦЭМ!$D$33:$D$776,СВЦЭМ!$A$33:$A$776,$A164,СВЦЭМ!$B$33:$B$776,D$155)+'СЕТ СН'!$I$14+СВЦЭМ!$D$10+'СЕТ СН'!$I$6-'СЕТ СН'!$I$26</f>
        <v>1463.10530935</v>
      </c>
      <c r="E164" s="36">
        <f>SUMIFS(СВЦЭМ!$D$33:$D$776,СВЦЭМ!$A$33:$A$776,$A164,СВЦЭМ!$B$33:$B$776,E$155)+'СЕТ СН'!$I$14+СВЦЭМ!$D$10+'СЕТ СН'!$I$6-'СЕТ СН'!$I$26</f>
        <v>1470.9150233800001</v>
      </c>
      <c r="F164" s="36">
        <f>SUMIFS(СВЦЭМ!$D$33:$D$776,СВЦЭМ!$A$33:$A$776,$A164,СВЦЭМ!$B$33:$B$776,F$155)+'СЕТ СН'!$I$14+СВЦЭМ!$D$10+'СЕТ СН'!$I$6-'СЕТ СН'!$I$26</f>
        <v>1464.1341893599999</v>
      </c>
      <c r="G164" s="36">
        <f>SUMIFS(СВЦЭМ!$D$33:$D$776,СВЦЭМ!$A$33:$A$776,$A164,СВЦЭМ!$B$33:$B$776,G$155)+'СЕТ СН'!$I$14+СВЦЭМ!$D$10+'СЕТ СН'!$I$6-'СЕТ СН'!$I$26</f>
        <v>1464.00895747</v>
      </c>
      <c r="H164" s="36">
        <f>SUMIFS(СВЦЭМ!$D$33:$D$776,СВЦЭМ!$A$33:$A$776,$A164,СВЦЭМ!$B$33:$B$776,H$155)+'СЕТ СН'!$I$14+СВЦЭМ!$D$10+'СЕТ СН'!$I$6-'СЕТ СН'!$I$26</f>
        <v>1448.8805732799999</v>
      </c>
      <c r="I164" s="36">
        <f>SUMIFS(СВЦЭМ!$D$33:$D$776,СВЦЭМ!$A$33:$A$776,$A164,СВЦЭМ!$B$33:$B$776,I$155)+'СЕТ СН'!$I$14+СВЦЭМ!$D$10+'СЕТ СН'!$I$6-'СЕТ СН'!$I$26</f>
        <v>1393.8798000199999</v>
      </c>
      <c r="J164" s="36">
        <f>SUMIFS(СВЦЭМ!$D$33:$D$776,СВЦЭМ!$A$33:$A$776,$A164,СВЦЭМ!$B$33:$B$776,J$155)+'СЕТ СН'!$I$14+СВЦЭМ!$D$10+'СЕТ СН'!$I$6-'СЕТ СН'!$I$26</f>
        <v>1328.9172423699999</v>
      </c>
      <c r="K164" s="36">
        <f>SUMIFS(СВЦЭМ!$D$33:$D$776,СВЦЭМ!$A$33:$A$776,$A164,СВЦЭМ!$B$33:$B$776,K$155)+'СЕТ СН'!$I$14+СВЦЭМ!$D$10+'СЕТ СН'!$I$6-'СЕТ СН'!$I$26</f>
        <v>1252.0254671800001</v>
      </c>
      <c r="L164" s="36">
        <f>SUMIFS(СВЦЭМ!$D$33:$D$776,СВЦЭМ!$A$33:$A$776,$A164,СВЦЭМ!$B$33:$B$776,L$155)+'СЕТ СН'!$I$14+СВЦЭМ!$D$10+'СЕТ СН'!$I$6-'СЕТ СН'!$I$26</f>
        <v>1219.85981539</v>
      </c>
      <c r="M164" s="36">
        <f>SUMIFS(СВЦЭМ!$D$33:$D$776,СВЦЭМ!$A$33:$A$776,$A164,СВЦЭМ!$B$33:$B$776,M$155)+'СЕТ СН'!$I$14+СВЦЭМ!$D$10+'СЕТ СН'!$I$6-'СЕТ СН'!$I$26</f>
        <v>1224.1706475400001</v>
      </c>
      <c r="N164" s="36">
        <f>SUMIFS(СВЦЭМ!$D$33:$D$776,СВЦЭМ!$A$33:$A$776,$A164,СВЦЭМ!$B$33:$B$776,N$155)+'СЕТ СН'!$I$14+СВЦЭМ!$D$10+'СЕТ СН'!$I$6-'СЕТ СН'!$I$26</f>
        <v>1248.1076070500001</v>
      </c>
      <c r="O164" s="36">
        <f>SUMIFS(СВЦЭМ!$D$33:$D$776,СВЦЭМ!$A$33:$A$776,$A164,СВЦЭМ!$B$33:$B$776,O$155)+'СЕТ СН'!$I$14+СВЦЭМ!$D$10+'СЕТ СН'!$I$6-'СЕТ СН'!$I$26</f>
        <v>1243.1638853500001</v>
      </c>
      <c r="P164" s="36">
        <f>SUMIFS(СВЦЭМ!$D$33:$D$776,СВЦЭМ!$A$33:$A$776,$A164,СВЦЭМ!$B$33:$B$776,P$155)+'СЕТ СН'!$I$14+СВЦЭМ!$D$10+'СЕТ СН'!$I$6-'СЕТ СН'!$I$26</f>
        <v>1256.31509964</v>
      </c>
      <c r="Q164" s="36">
        <f>SUMIFS(СВЦЭМ!$D$33:$D$776,СВЦЭМ!$A$33:$A$776,$A164,СВЦЭМ!$B$33:$B$776,Q$155)+'СЕТ СН'!$I$14+СВЦЭМ!$D$10+'СЕТ СН'!$I$6-'СЕТ СН'!$I$26</f>
        <v>1257.0651443900001</v>
      </c>
      <c r="R164" s="36">
        <f>SUMIFS(СВЦЭМ!$D$33:$D$776,СВЦЭМ!$A$33:$A$776,$A164,СВЦЭМ!$B$33:$B$776,R$155)+'СЕТ СН'!$I$14+СВЦЭМ!$D$10+'СЕТ СН'!$I$6-'СЕТ СН'!$I$26</f>
        <v>1256.7493449200001</v>
      </c>
      <c r="S164" s="36">
        <f>SUMIFS(СВЦЭМ!$D$33:$D$776,СВЦЭМ!$A$33:$A$776,$A164,СВЦЭМ!$B$33:$B$776,S$155)+'СЕТ СН'!$I$14+СВЦЭМ!$D$10+'СЕТ СН'!$I$6-'СЕТ СН'!$I$26</f>
        <v>1266.7327185700001</v>
      </c>
      <c r="T164" s="36">
        <f>SUMIFS(СВЦЭМ!$D$33:$D$776,СВЦЭМ!$A$33:$A$776,$A164,СВЦЭМ!$B$33:$B$776,T$155)+'СЕТ СН'!$I$14+СВЦЭМ!$D$10+'СЕТ СН'!$I$6-'СЕТ СН'!$I$26</f>
        <v>1258.36978918</v>
      </c>
      <c r="U164" s="36">
        <f>SUMIFS(СВЦЭМ!$D$33:$D$776,СВЦЭМ!$A$33:$A$776,$A164,СВЦЭМ!$B$33:$B$776,U$155)+'СЕТ СН'!$I$14+СВЦЭМ!$D$10+'СЕТ СН'!$I$6-'СЕТ СН'!$I$26</f>
        <v>1261.84922787</v>
      </c>
      <c r="V164" s="36">
        <f>SUMIFS(СВЦЭМ!$D$33:$D$776,СВЦЭМ!$A$33:$A$776,$A164,СВЦЭМ!$B$33:$B$776,V$155)+'СЕТ СН'!$I$14+СВЦЭМ!$D$10+'СЕТ СН'!$I$6-'СЕТ СН'!$I$26</f>
        <v>1266.9097772299999</v>
      </c>
      <c r="W164" s="36">
        <f>SUMIFS(СВЦЭМ!$D$33:$D$776,СВЦЭМ!$A$33:$A$776,$A164,СВЦЭМ!$B$33:$B$776,W$155)+'СЕТ СН'!$I$14+СВЦЭМ!$D$10+'СЕТ СН'!$I$6-'СЕТ СН'!$I$26</f>
        <v>1276.3315504300001</v>
      </c>
      <c r="X164" s="36">
        <f>SUMIFS(СВЦЭМ!$D$33:$D$776,СВЦЭМ!$A$33:$A$776,$A164,СВЦЭМ!$B$33:$B$776,X$155)+'СЕТ СН'!$I$14+СВЦЭМ!$D$10+'СЕТ СН'!$I$6-'СЕТ СН'!$I$26</f>
        <v>1265.80219278</v>
      </c>
      <c r="Y164" s="36">
        <f>SUMIFS(СВЦЭМ!$D$33:$D$776,СВЦЭМ!$A$33:$A$776,$A164,СВЦЭМ!$B$33:$B$776,Y$155)+'СЕТ СН'!$I$14+СВЦЭМ!$D$10+'СЕТ СН'!$I$6-'СЕТ СН'!$I$26</f>
        <v>1353.95041317</v>
      </c>
    </row>
    <row r="165" spans="1:25" ht="15.75" x14ac:dyDescent="0.2">
      <c r="A165" s="35">
        <f t="shared" si="4"/>
        <v>43992</v>
      </c>
      <c r="B165" s="36">
        <f>SUMIFS(СВЦЭМ!$D$33:$D$776,СВЦЭМ!$A$33:$A$776,$A165,СВЦЭМ!$B$33:$B$776,B$155)+'СЕТ СН'!$I$14+СВЦЭМ!$D$10+'СЕТ СН'!$I$6-'СЕТ СН'!$I$26</f>
        <v>1480.57465293</v>
      </c>
      <c r="C165" s="36">
        <f>SUMIFS(СВЦЭМ!$D$33:$D$776,СВЦЭМ!$A$33:$A$776,$A165,СВЦЭМ!$B$33:$B$776,C$155)+'СЕТ СН'!$I$14+СВЦЭМ!$D$10+'СЕТ СН'!$I$6-'СЕТ СН'!$I$26</f>
        <v>1493.62274529</v>
      </c>
      <c r="D165" s="36">
        <f>SUMIFS(СВЦЭМ!$D$33:$D$776,СВЦЭМ!$A$33:$A$776,$A165,СВЦЭМ!$B$33:$B$776,D$155)+'СЕТ СН'!$I$14+СВЦЭМ!$D$10+'СЕТ СН'!$I$6-'СЕТ СН'!$I$26</f>
        <v>1470.7948222499999</v>
      </c>
      <c r="E165" s="36">
        <f>SUMIFS(СВЦЭМ!$D$33:$D$776,СВЦЭМ!$A$33:$A$776,$A165,СВЦЭМ!$B$33:$B$776,E$155)+'СЕТ СН'!$I$14+СВЦЭМ!$D$10+'СЕТ СН'!$I$6-'СЕТ СН'!$I$26</f>
        <v>1474.8787639100001</v>
      </c>
      <c r="F165" s="36">
        <f>SUMIFS(СВЦЭМ!$D$33:$D$776,СВЦЭМ!$A$33:$A$776,$A165,СВЦЭМ!$B$33:$B$776,F$155)+'СЕТ СН'!$I$14+СВЦЭМ!$D$10+'СЕТ СН'!$I$6-'СЕТ СН'!$I$26</f>
        <v>1468.9465629199999</v>
      </c>
      <c r="G165" s="36">
        <f>SUMIFS(СВЦЭМ!$D$33:$D$776,СВЦЭМ!$A$33:$A$776,$A165,СВЦЭМ!$B$33:$B$776,G$155)+'СЕТ СН'!$I$14+СВЦЭМ!$D$10+'СЕТ СН'!$I$6-'СЕТ СН'!$I$26</f>
        <v>1466.75179697</v>
      </c>
      <c r="H165" s="36">
        <f>SUMIFS(СВЦЭМ!$D$33:$D$776,СВЦЭМ!$A$33:$A$776,$A165,СВЦЭМ!$B$33:$B$776,H$155)+'СЕТ СН'!$I$14+СВЦЭМ!$D$10+'СЕТ СН'!$I$6-'СЕТ СН'!$I$26</f>
        <v>1486.3742850200001</v>
      </c>
      <c r="I165" s="36">
        <f>SUMIFS(СВЦЭМ!$D$33:$D$776,СВЦЭМ!$A$33:$A$776,$A165,СВЦЭМ!$B$33:$B$776,I$155)+'СЕТ СН'!$I$14+СВЦЭМ!$D$10+'СЕТ СН'!$I$6-'СЕТ СН'!$I$26</f>
        <v>1455.7175602899999</v>
      </c>
      <c r="J165" s="36">
        <f>SUMIFS(СВЦЭМ!$D$33:$D$776,СВЦЭМ!$A$33:$A$776,$A165,СВЦЭМ!$B$33:$B$776,J$155)+'СЕТ СН'!$I$14+СВЦЭМ!$D$10+'СЕТ СН'!$I$6-'СЕТ СН'!$I$26</f>
        <v>1400.2943308900001</v>
      </c>
      <c r="K165" s="36">
        <f>SUMIFS(СВЦЭМ!$D$33:$D$776,СВЦЭМ!$A$33:$A$776,$A165,СВЦЭМ!$B$33:$B$776,K$155)+'СЕТ СН'!$I$14+СВЦЭМ!$D$10+'СЕТ СН'!$I$6-'СЕТ СН'!$I$26</f>
        <v>1310.7681005100001</v>
      </c>
      <c r="L165" s="36">
        <f>SUMIFS(СВЦЭМ!$D$33:$D$776,СВЦЭМ!$A$33:$A$776,$A165,СВЦЭМ!$B$33:$B$776,L$155)+'СЕТ СН'!$I$14+СВЦЭМ!$D$10+'СЕТ СН'!$I$6-'СЕТ СН'!$I$26</f>
        <v>1235.40767873</v>
      </c>
      <c r="M165" s="36">
        <f>SUMIFS(СВЦЭМ!$D$33:$D$776,СВЦЭМ!$A$33:$A$776,$A165,СВЦЭМ!$B$33:$B$776,M$155)+'СЕТ СН'!$I$14+СВЦЭМ!$D$10+'СЕТ СН'!$I$6-'СЕТ СН'!$I$26</f>
        <v>1245.9919318300001</v>
      </c>
      <c r="N165" s="36">
        <f>SUMIFS(СВЦЭМ!$D$33:$D$776,СВЦЭМ!$A$33:$A$776,$A165,СВЦЭМ!$B$33:$B$776,N$155)+'СЕТ СН'!$I$14+СВЦЭМ!$D$10+'СЕТ СН'!$I$6-'СЕТ СН'!$I$26</f>
        <v>1257.44922492</v>
      </c>
      <c r="O165" s="36">
        <f>SUMIFS(СВЦЭМ!$D$33:$D$776,СВЦЭМ!$A$33:$A$776,$A165,СВЦЭМ!$B$33:$B$776,O$155)+'СЕТ СН'!$I$14+СВЦЭМ!$D$10+'СЕТ СН'!$I$6-'СЕТ СН'!$I$26</f>
        <v>1255.2454130200001</v>
      </c>
      <c r="P165" s="36">
        <f>SUMIFS(СВЦЭМ!$D$33:$D$776,СВЦЭМ!$A$33:$A$776,$A165,СВЦЭМ!$B$33:$B$776,P$155)+'СЕТ СН'!$I$14+СВЦЭМ!$D$10+'СЕТ СН'!$I$6-'СЕТ СН'!$I$26</f>
        <v>1264.9678096499999</v>
      </c>
      <c r="Q165" s="36">
        <f>SUMIFS(СВЦЭМ!$D$33:$D$776,СВЦЭМ!$A$33:$A$776,$A165,СВЦЭМ!$B$33:$B$776,Q$155)+'СЕТ СН'!$I$14+СВЦЭМ!$D$10+'СЕТ СН'!$I$6-'СЕТ СН'!$I$26</f>
        <v>1273.09134485</v>
      </c>
      <c r="R165" s="36">
        <f>SUMIFS(СВЦЭМ!$D$33:$D$776,СВЦЭМ!$A$33:$A$776,$A165,СВЦЭМ!$B$33:$B$776,R$155)+'СЕТ СН'!$I$14+СВЦЭМ!$D$10+'СЕТ СН'!$I$6-'СЕТ СН'!$I$26</f>
        <v>1273.31902741</v>
      </c>
      <c r="S165" s="36">
        <f>SUMIFS(СВЦЭМ!$D$33:$D$776,СВЦЭМ!$A$33:$A$776,$A165,СВЦЭМ!$B$33:$B$776,S$155)+'СЕТ СН'!$I$14+СВЦЭМ!$D$10+'СЕТ СН'!$I$6-'СЕТ СН'!$I$26</f>
        <v>1278.2998122500001</v>
      </c>
      <c r="T165" s="36">
        <f>SUMIFS(СВЦЭМ!$D$33:$D$776,СВЦЭМ!$A$33:$A$776,$A165,СВЦЭМ!$B$33:$B$776,T$155)+'СЕТ СН'!$I$14+СВЦЭМ!$D$10+'СЕТ СН'!$I$6-'СЕТ СН'!$I$26</f>
        <v>1273.0045044200001</v>
      </c>
      <c r="U165" s="36">
        <f>SUMIFS(СВЦЭМ!$D$33:$D$776,СВЦЭМ!$A$33:$A$776,$A165,СВЦЭМ!$B$33:$B$776,U$155)+'СЕТ СН'!$I$14+СВЦЭМ!$D$10+'СЕТ СН'!$I$6-'СЕТ СН'!$I$26</f>
        <v>1261.0311435399999</v>
      </c>
      <c r="V165" s="36">
        <f>SUMIFS(СВЦЭМ!$D$33:$D$776,СВЦЭМ!$A$33:$A$776,$A165,СВЦЭМ!$B$33:$B$776,V$155)+'СЕТ СН'!$I$14+СВЦЭМ!$D$10+'СЕТ СН'!$I$6-'СЕТ СН'!$I$26</f>
        <v>1255.95507279</v>
      </c>
      <c r="W165" s="36">
        <f>SUMIFS(СВЦЭМ!$D$33:$D$776,СВЦЭМ!$A$33:$A$776,$A165,СВЦЭМ!$B$33:$B$776,W$155)+'СЕТ СН'!$I$14+СВЦЭМ!$D$10+'СЕТ СН'!$I$6-'СЕТ СН'!$I$26</f>
        <v>1258.1455613099999</v>
      </c>
      <c r="X165" s="36">
        <f>SUMIFS(СВЦЭМ!$D$33:$D$776,СВЦЭМ!$A$33:$A$776,$A165,СВЦЭМ!$B$33:$B$776,X$155)+'СЕТ СН'!$I$14+СВЦЭМ!$D$10+'СЕТ СН'!$I$6-'СЕТ СН'!$I$26</f>
        <v>1299.7182172800001</v>
      </c>
      <c r="Y165" s="36">
        <f>SUMIFS(СВЦЭМ!$D$33:$D$776,СВЦЭМ!$A$33:$A$776,$A165,СВЦЭМ!$B$33:$B$776,Y$155)+'СЕТ СН'!$I$14+СВЦЭМ!$D$10+'СЕТ СН'!$I$6-'СЕТ СН'!$I$26</f>
        <v>1398.9445509899999</v>
      </c>
    </row>
    <row r="166" spans="1:25" ht="15.75" x14ac:dyDescent="0.2">
      <c r="A166" s="35">
        <f t="shared" si="4"/>
        <v>43993</v>
      </c>
      <c r="B166" s="36">
        <f>SUMIFS(СВЦЭМ!$D$33:$D$776,СВЦЭМ!$A$33:$A$776,$A166,СВЦЭМ!$B$33:$B$776,B$155)+'СЕТ СН'!$I$14+СВЦЭМ!$D$10+'СЕТ СН'!$I$6-'СЕТ СН'!$I$26</f>
        <v>1513.8593477100001</v>
      </c>
      <c r="C166" s="36">
        <f>SUMIFS(СВЦЭМ!$D$33:$D$776,СВЦЭМ!$A$33:$A$776,$A166,СВЦЭМ!$B$33:$B$776,C$155)+'СЕТ СН'!$I$14+СВЦЭМ!$D$10+'СЕТ СН'!$I$6-'СЕТ СН'!$I$26</f>
        <v>1483.0954337000001</v>
      </c>
      <c r="D166" s="36">
        <f>SUMIFS(СВЦЭМ!$D$33:$D$776,СВЦЭМ!$A$33:$A$776,$A166,СВЦЭМ!$B$33:$B$776,D$155)+'СЕТ СН'!$I$14+СВЦЭМ!$D$10+'СЕТ СН'!$I$6-'СЕТ СН'!$I$26</f>
        <v>1460.62662985</v>
      </c>
      <c r="E166" s="36">
        <f>SUMIFS(СВЦЭМ!$D$33:$D$776,СВЦЭМ!$A$33:$A$776,$A166,СВЦЭМ!$B$33:$B$776,E$155)+'СЕТ СН'!$I$14+СВЦЭМ!$D$10+'СЕТ СН'!$I$6-'СЕТ СН'!$I$26</f>
        <v>1466.3388745899999</v>
      </c>
      <c r="F166" s="36">
        <f>SUMIFS(СВЦЭМ!$D$33:$D$776,СВЦЭМ!$A$33:$A$776,$A166,СВЦЭМ!$B$33:$B$776,F$155)+'СЕТ СН'!$I$14+СВЦЭМ!$D$10+'СЕТ СН'!$I$6-'СЕТ СН'!$I$26</f>
        <v>1458.1326953800001</v>
      </c>
      <c r="G166" s="36">
        <f>SUMIFS(СВЦЭМ!$D$33:$D$776,СВЦЭМ!$A$33:$A$776,$A166,СВЦЭМ!$B$33:$B$776,G$155)+'СЕТ СН'!$I$14+СВЦЭМ!$D$10+'СЕТ СН'!$I$6-'СЕТ СН'!$I$26</f>
        <v>1464.3183153699999</v>
      </c>
      <c r="H166" s="36">
        <f>SUMIFS(СВЦЭМ!$D$33:$D$776,СВЦЭМ!$A$33:$A$776,$A166,СВЦЭМ!$B$33:$B$776,H$155)+'СЕТ СН'!$I$14+СВЦЭМ!$D$10+'СЕТ СН'!$I$6-'СЕТ СН'!$I$26</f>
        <v>1482.1519122699999</v>
      </c>
      <c r="I166" s="36">
        <f>SUMIFS(СВЦЭМ!$D$33:$D$776,СВЦЭМ!$A$33:$A$776,$A166,СВЦЭМ!$B$33:$B$776,I$155)+'СЕТ СН'!$I$14+СВЦЭМ!$D$10+'СЕТ СН'!$I$6-'СЕТ СН'!$I$26</f>
        <v>1501.0925215499999</v>
      </c>
      <c r="J166" s="36">
        <f>SUMIFS(СВЦЭМ!$D$33:$D$776,СВЦЭМ!$A$33:$A$776,$A166,СВЦЭМ!$B$33:$B$776,J$155)+'СЕТ СН'!$I$14+СВЦЭМ!$D$10+'СЕТ СН'!$I$6-'СЕТ СН'!$I$26</f>
        <v>1433.17203049</v>
      </c>
      <c r="K166" s="36">
        <f>SUMIFS(СВЦЭМ!$D$33:$D$776,СВЦЭМ!$A$33:$A$776,$A166,СВЦЭМ!$B$33:$B$776,K$155)+'СЕТ СН'!$I$14+СВЦЭМ!$D$10+'СЕТ СН'!$I$6-'СЕТ СН'!$I$26</f>
        <v>1342.96967488</v>
      </c>
      <c r="L166" s="36">
        <f>SUMIFS(СВЦЭМ!$D$33:$D$776,СВЦЭМ!$A$33:$A$776,$A166,СВЦЭМ!$B$33:$B$776,L$155)+'СЕТ СН'!$I$14+СВЦЭМ!$D$10+'СЕТ СН'!$I$6-'СЕТ СН'!$I$26</f>
        <v>1277.8733513699999</v>
      </c>
      <c r="M166" s="36">
        <f>SUMIFS(СВЦЭМ!$D$33:$D$776,СВЦЭМ!$A$33:$A$776,$A166,СВЦЭМ!$B$33:$B$776,M$155)+'СЕТ СН'!$I$14+СВЦЭМ!$D$10+'СЕТ СН'!$I$6-'СЕТ СН'!$I$26</f>
        <v>1273.1128771000001</v>
      </c>
      <c r="N166" s="36">
        <f>SUMIFS(СВЦЭМ!$D$33:$D$776,СВЦЭМ!$A$33:$A$776,$A166,СВЦЭМ!$B$33:$B$776,N$155)+'СЕТ СН'!$I$14+СВЦЭМ!$D$10+'СЕТ СН'!$I$6-'СЕТ СН'!$I$26</f>
        <v>1271.3322427099999</v>
      </c>
      <c r="O166" s="36">
        <f>SUMIFS(СВЦЭМ!$D$33:$D$776,СВЦЭМ!$A$33:$A$776,$A166,СВЦЭМ!$B$33:$B$776,O$155)+'СЕТ СН'!$I$14+СВЦЭМ!$D$10+'СЕТ СН'!$I$6-'СЕТ СН'!$I$26</f>
        <v>1277.9585053200001</v>
      </c>
      <c r="P166" s="36">
        <f>SUMIFS(СВЦЭМ!$D$33:$D$776,СВЦЭМ!$A$33:$A$776,$A166,СВЦЭМ!$B$33:$B$776,P$155)+'СЕТ СН'!$I$14+СВЦЭМ!$D$10+'СЕТ СН'!$I$6-'СЕТ СН'!$I$26</f>
        <v>1286.4058669599999</v>
      </c>
      <c r="Q166" s="36">
        <f>SUMIFS(СВЦЭМ!$D$33:$D$776,СВЦЭМ!$A$33:$A$776,$A166,СВЦЭМ!$B$33:$B$776,Q$155)+'СЕТ СН'!$I$14+СВЦЭМ!$D$10+'СЕТ СН'!$I$6-'СЕТ СН'!$I$26</f>
        <v>1277.7784759799999</v>
      </c>
      <c r="R166" s="36">
        <f>SUMIFS(СВЦЭМ!$D$33:$D$776,СВЦЭМ!$A$33:$A$776,$A166,СВЦЭМ!$B$33:$B$776,R$155)+'СЕТ СН'!$I$14+СВЦЭМ!$D$10+'СЕТ СН'!$I$6-'СЕТ СН'!$I$26</f>
        <v>1277.84672146</v>
      </c>
      <c r="S166" s="36">
        <f>SUMIFS(СВЦЭМ!$D$33:$D$776,СВЦЭМ!$A$33:$A$776,$A166,СВЦЭМ!$B$33:$B$776,S$155)+'СЕТ СН'!$I$14+СВЦЭМ!$D$10+'СЕТ СН'!$I$6-'СЕТ СН'!$I$26</f>
        <v>1275.7134721699999</v>
      </c>
      <c r="T166" s="36">
        <f>SUMIFS(СВЦЭМ!$D$33:$D$776,СВЦЭМ!$A$33:$A$776,$A166,СВЦЭМ!$B$33:$B$776,T$155)+'СЕТ СН'!$I$14+СВЦЭМ!$D$10+'СЕТ СН'!$I$6-'СЕТ СН'!$I$26</f>
        <v>1279.59405724</v>
      </c>
      <c r="U166" s="36">
        <f>SUMIFS(СВЦЭМ!$D$33:$D$776,СВЦЭМ!$A$33:$A$776,$A166,СВЦЭМ!$B$33:$B$776,U$155)+'СЕТ СН'!$I$14+СВЦЭМ!$D$10+'СЕТ СН'!$I$6-'СЕТ СН'!$I$26</f>
        <v>1268.62651308</v>
      </c>
      <c r="V166" s="36">
        <f>SUMIFS(СВЦЭМ!$D$33:$D$776,СВЦЭМ!$A$33:$A$776,$A166,СВЦЭМ!$B$33:$B$776,V$155)+'СЕТ СН'!$I$14+СВЦЭМ!$D$10+'СЕТ СН'!$I$6-'СЕТ СН'!$I$26</f>
        <v>1256.3592569100001</v>
      </c>
      <c r="W166" s="36">
        <f>SUMIFS(СВЦЭМ!$D$33:$D$776,СВЦЭМ!$A$33:$A$776,$A166,СВЦЭМ!$B$33:$B$776,W$155)+'СЕТ СН'!$I$14+СВЦЭМ!$D$10+'СЕТ СН'!$I$6-'СЕТ СН'!$I$26</f>
        <v>1242.81216098</v>
      </c>
      <c r="X166" s="36">
        <f>SUMIFS(СВЦЭМ!$D$33:$D$776,СВЦЭМ!$A$33:$A$776,$A166,СВЦЭМ!$B$33:$B$776,X$155)+'СЕТ СН'!$I$14+СВЦЭМ!$D$10+'СЕТ СН'!$I$6-'СЕТ СН'!$I$26</f>
        <v>1282.5482005900001</v>
      </c>
      <c r="Y166" s="36">
        <f>SUMIFS(СВЦЭМ!$D$33:$D$776,СВЦЭМ!$A$33:$A$776,$A166,СВЦЭМ!$B$33:$B$776,Y$155)+'СЕТ СН'!$I$14+СВЦЭМ!$D$10+'СЕТ СН'!$I$6-'СЕТ СН'!$I$26</f>
        <v>1381.269217</v>
      </c>
    </row>
    <row r="167" spans="1:25" ht="15.75" x14ac:dyDescent="0.2">
      <c r="A167" s="35">
        <f t="shared" si="4"/>
        <v>43994</v>
      </c>
      <c r="B167" s="36">
        <f>SUMIFS(СВЦЭМ!$D$33:$D$776,СВЦЭМ!$A$33:$A$776,$A167,СВЦЭМ!$B$33:$B$776,B$155)+'СЕТ СН'!$I$14+СВЦЭМ!$D$10+'СЕТ СН'!$I$6-'СЕТ СН'!$I$26</f>
        <v>1444.6574515</v>
      </c>
      <c r="C167" s="36">
        <f>SUMIFS(СВЦЭМ!$D$33:$D$776,СВЦЭМ!$A$33:$A$776,$A167,СВЦЭМ!$B$33:$B$776,C$155)+'СЕТ СН'!$I$14+СВЦЭМ!$D$10+'СЕТ СН'!$I$6-'СЕТ СН'!$I$26</f>
        <v>1497.3868722100001</v>
      </c>
      <c r="D167" s="36">
        <f>SUMIFS(СВЦЭМ!$D$33:$D$776,СВЦЭМ!$A$33:$A$776,$A167,СВЦЭМ!$B$33:$B$776,D$155)+'СЕТ СН'!$I$14+СВЦЭМ!$D$10+'СЕТ СН'!$I$6-'СЕТ СН'!$I$26</f>
        <v>1494.30877478</v>
      </c>
      <c r="E167" s="36">
        <f>SUMIFS(СВЦЭМ!$D$33:$D$776,СВЦЭМ!$A$33:$A$776,$A167,СВЦЭМ!$B$33:$B$776,E$155)+'СЕТ СН'!$I$14+СВЦЭМ!$D$10+'СЕТ СН'!$I$6-'СЕТ СН'!$I$26</f>
        <v>1477.42074267</v>
      </c>
      <c r="F167" s="36">
        <f>SUMIFS(СВЦЭМ!$D$33:$D$776,СВЦЭМ!$A$33:$A$776,$A167,СВЦЭМ!$B$33:$B$776,F$155)+'СЕТ СН'!$I$14+СВЦЭМ!$D$10+'СЕТ СН'!$I$6-'СЕТ СН'!$I$26</f>
        <v>1469.97649239</v>
      </c>
      <c r="G167" s="36">
        <f>SUMIFS(СВЦЭМ!$D$33:$D$776,СВЦЭМ!$A$33:$A$776,$A167,СВЦЭМ!$B$33:$B$776,G$155)+'СЕТ СН'!$I$14+СВЦЭМ!$D$10+'СЕТ СН'!$I$6-'СЕТ СН'!$I$26</f>
        <v>1480.2304681600001</v>
      </c>
      <c r="H167" s="36">
        <f>SUMIFS(СВЦЭМ!$D$33:$D$776,СВЦЭМ!$A$33:$A$776,$A167,СВЦЭМ!$B$33:$B$776,H$155)+'СЕТ СН'!$I$14+СВЦЭМ!$D$10+'СЕТ СН'!$I$6-'СЕТ СН'!$I$26</f>
        <v>1494.9067634600001</v>
      </c>
      <c r="I167" s="36">
        <f>SUMIFS(СВЦЭМ!$D$33:$D$776,СВЦЭМ!$A$33:$A$776,$A167,СВЦЭМ!$B$33:$B$776,I$155)+'СЕТ СН'!$I$14+СВЦЭМ!$D$10+'СЕТ СН'!$I$6-'СЕТ СН'!$I$26</f>
        <v>1470.9753174299999</v>
      </c>
      <c r="J167" s="36">
        <f>SUMIFS(СВЦЭМ!$D$33:$D$776,СВЦЭМ!$A$33:$A$776,$A167,СВЦЭМ!$B$33:$B$776,J$155)+'СЕТ СН'!$I$14+СВЦЭМ!$D$10+'СЕТ СН'!$I$6-'СЕТ СН'!$I$26</f>
        <v>1409.6556699099999</v>
      </c>
      <c r="K167" s="36">
        <f>SUMIFS(СВЦЭМ!$D$33:$D$776,СВЦЭМ!$A$33:$A$776,$A167,СВЦЭМ!$B$33:$B$776,K$155)+'СЕТ СН'!$I$14+СВЦЭМ!$D$10+'СЕТ СН'!$I$6-'СЕТ СН'!$I$26</f>
        <v>1298.6152361300001</v>
      </c>
      <c r="L167" s="36">
        <f>SUMIFS(СВЦЭМ!$D$33:$D$776,СВЦЭМ!$A$33:$A$776,$A167,СВЦЭМ!$B$33:$B$776,L$155)+'СЕТ СН'!$I$14+СВЦЭМ!$D$10+'СЕТ СН'!$I$6-'СЕТ СН'!$I$26</f>
        <v>1232.39575414</v>
      </c>
      <c r="M167" s="36">
        <f>SUMIFS(СВЦЭМ!$D$33:$D$776,СВЦЭМ!$A$33:$A$776,$A167,СВЦЭМ!$B$33:$B$776,M$155)+'СЕТ СН'!$I$14+СВЦЭМ!$D$10+'СЕТ СН'!$I$6-'СЕТ СН'!$I$26</f>
        <v>1227.6071437600001</v>
      </c>
      <c r="N167" s="36">
        <f>SUMIFS(СВЦЭМ!$D$33:$D$776,СВЦЭМ!$A$33:$A$776,$A167,СВЦЭМ!$B$33:$B$776,N$155)+'СЕТ СН'!$I$14+СВЦЭМ!$D$10+'СЕТ СН'!$I$6-'СЕТ СН'!$I$26</f>
        <v>1251.3757264799999</v>
      </c>
      <c r="O167" s="36">
        <f>SUMIFS(СВЦЭМ!$D$33:$D$776,СВЦЭМ!$A$33:$A$776,$A167,СВЦЭМ!$B$33:$B$776,O$155)+'СЕТ СН'!$I$14+СВЦЭМ!$D$10+'СЕТ СН'!$I$6-'СЕТ СН'!$I$26</f>
        <v>1262.3198678399999</v>
      </c>
      <c r="P167" s="36">
        <f>SUMIFS(СВЦЭМ!$D$33:$D$776,СВЦЭМ!$A$33:$A$776,$A167,СВЦЭМ!$B$33:$B$776,P$155)+'СЕТ СН'!$I$14+СВЦЭМ!$D$10+'СЕТ СН'!$I$6-'СЕТ СН'!$I$26</f>
        <v>1266.3422322399999</v>
      </c>
      <c r="Q167" s="36">
        <f>SUMIFS(СВЦЭМ!$D$33:$D$776,СВЦЭМ!$A$33:$A$776,$A167,СВЦЭМ!$B$33:$B$776,Q$155)+'СЕТ СН'!$I$14+СВЦЭМ!$D$10+'СЕТ СН'!$I$6-'СЕТ СН'!$I$26</f>
        <v>1253.0286618499999</v>
      </c>
      <c r="R167" s="36">
        <f>SUMIFS(СВЦЭМ!$D$33:$D$776,СВЦЭМ!$A$33:$A$776,$A167,СВЦЭМ!$B$33:$B$776,R$155)+'СЕТ СН'!$I$14+СВЦЭМ!$D$10+'СЕТ СН'!$I$6-'СЕТ СН'!$I$26</f>
        <v>1248.6556977400001</v>
      </c>
      <c r="S167" s="36">
        <f>SUMIFS(СВЦЭМ!$D$33:$D$776,СВЦЭМ!$A$33:$A$776,$A167,СВЦЭМ!$B$33:$B$776,S$155)+'СЕТ СН'!$I$14+СВЦЭМ!$D$10+'СЕТ СН'!$I$6-'СЕТ СН'!$I$26</f>
        <v>1253.0679969800001</v>
      </c>
      <c r="T167" s="36">
        <f>SUMIFS(СВЦЭМ!$D$33:$D$776,СВЦЭМ!$A$33:$A$776,$A167,СВЦЭМ!$B$33:$B$776,T$155)+'СЕТ СН'!$I$14+СВЦЭМ!$D$10+'СЕТ СН'!$I$6-'СЕТ СН'!$I$26</f>
        <v>1264.16639334</v>
      </c>
      <c r="U167" s="36">
        <f>SUMIFS(СВЦЭМ!$D$33:$D$776,СВЦЭМ!$A$33:$A$776,$A167,СВЦЭМ!$B$33:$B$776,U$155)+'СЕТ СН'!$I$14+СВЦЭМ!$D$10+'СЕТ СН'!$I$6-'СЕТ СН'!$I$26</f>
        <v>1255.6183007899999</v>
      </c>
      <c r="V167" s="36">
        <f>SUMIFS(СВЦЭМ!$D$33:$D$776,СВЦЭМ!$A$33:$A$776,$A167,СВЦЭМ!$B$33:$B$776,V$155)+'СЕТ СН'!$I$14+СВЦЭМ!$D$10+'СЕТ СН'!$I$6-'СЕТ СН'!$I$26</f>
        <v>1238.29756931</v>
      </c>
      <c r="W167" s="36">
        <f>SUMIFS(СВЦЭМ!$D$33:$D$776,СВЦЭМ!$A$33:$A$776,$A167,СВЦЭМ!$B$33:$B$776,W$155)+'СЕТ СН'!$I$14+СВЦЭМ!$D$10+'СЕТ СН'!$I$6-'СЕТ СН'!$I$26</f>
        <v>1225.16966235</v>
      </c>
      <c r="X167" s="36">
        <f>SUMIFS(СВЦЭМ!$D$33:$D$776,СВЦЭМ!$A$33:$A$776,$A167,СВЦЭМ!$B$33:$B$776,X$155)+'СЕТ СН'!$I$14+СВЦЭМ!$D$10+'СЕТ СН'!$I$6-'СЕТ СН'!$I$26</f>
        <v>1262.2959392299999</v>
      </c>
      <c r="Y167" s="36">
        <f>SUMIFS(СВЦЭМ!$D$33:$D$776,СВЦЭМ!$A$33:$A$776,$A167,СВЦЭМ!$B$33:$B$776,Y$155)+'СЕТ СН'!$I$14+СВЦЭМ!$D$10+'СЕТ СН'!$I$6-'СЕТ СН'!$I$26</f>
        <v>1367.56328745</v>
      </c>
    </row>
    <row r="168" spans="1:25" ht="15.75" x14ac:dyDescent="0.2">
      <c r="A168" s="35">
        <f t="shared" si="4"/>
        <v>43995</v>
      </c>
      <c r="B168" s="36">
        <f>SUMIFS(СВЦЭМ!$D$33:$D$776,СВЦЭМ!$A$33:$A$776,$A168,СВЦЭМ!$B$33:$B$776,B$155)+'СЕТ СН'!$I$14+СВЦЭМ!$D$10+'СЕТ СН'!$I$6-'СЕТ СН'!$I$26</f>
        <v>1400.9926082300001</v>
      </c>
      <c r="C168" s="36">
        <f>SUMIFS(СВЦЭМ!$D$33:$D$776,СВЦЭМ!$A$33:$A$776,$A168,СВЦЭМ!$B$33:$B$776,C$155)+'СЕТ СН'!$I$14+СВЦЭМ!$D$10+'СЕТ СН'!$I$6-'СЕТ СН'!$I$26</f>
        <v>1425.0189056300001</v>
      </c>
      <c r="D168" s="36">
        <f>SUMIFS(СВЦЭМ!$D$33:$D$776,СВЦЭМ!$A$33:$A$776,$A168,СВЦЭМ!$B$33:$B$776,D$155)+'СЕТ СН'!$I$14+СВЦЭМ!$D$10+'СЕТ СН'!$I$6-'СЕТ СН'!$I$26</f>
        <v>1449.7421364100001</v>
      </c>
      <c r="E168" s="36">
        <f>SUMIFS(СВЦЭМ!$D$33:$D$776,СВЦЭМ!$A$33:$A$776,$A168,СВЦЭМ!$B$33:$B$776,E$155)+'СЕТ СН'!$I$14+СВЦЭМ!$D$10+'СЕТ СН'!$I$6-'СЕТ СН'!$I$26</f>
        <v>1466.94457874</v>
      </c>
      <c r="F168" s="36">
        <f>SUMIFS(СВЦЭМ!$D$33:$D$776,СВЦЭМ!$A$33:$A$776,$A168,СВЦЭМ!$B$33:$B$776,F$155)+'СЕТ СН'!$I$14+СВЦЭМ!$D$10+'СЕТ СН'!$I$6-'СЕТ СН'!$I$26</f>
        <v>1467.1547953500001</v>
      </c>
      <c r="G168" s="36">
        <f>SUMIFS(СВЦЭМ!$D$33:$D$776,СВЦЭМ!$A$33:$A$776,$A168,СВЦЭМ!$B$33:$B$776,G$155)+'СЕТ СН'!$I$14+СВЦЭМ!$D$10+'СЕТ СН'!$I$6-'СЕТ СН'!$I$26</f>
        <v>1458.6268071700001</v>
      </c>
      <c r="H168" s="36">
        <f>SUMIFS(СВЦЭМ!$D$33:$D$776,СВЦЭМ!$A$33:$A$776,$A168,СВЦЭМ!$B$33:$B$776,H$155)+'СЕТ СН'!$I$14+СВЦЭМ!$D$10+'СЕТ СН'!$I$6-'СЕТ СН'!$I$26</f>
        <v>1447.21629018</v>
      </c>
      <c r="I168" s="36">
        <f>SUMIFS(СВЦЭМ!$D$33:$D$776,СВЦЭМ!$A$33:$A$776,$A168,СВЦЭМ!$B$33:$B$776,I$155)+'СЕТ СН'!$I$14+СВЦЭМ!$D$10+'СЕТ СН'!$I$6-'СЕТ СН'!$I$26</f>
        <v>1414.83685292</v>
      </c>
      <c r="J168" s="36">
        <f>SUMIFS(СВЦЭМ!$D$33:$D$776,СВЦЭМ!$A$33:$A$776,$A168,СВЦЭМ!$B$33:$B$776,J$155)+'СЕТ СН'!$I$14+СВЦЭМ!$D$10+'СЕТ СН'!$I$6-'СЕТ СН'!$I$26</f>
        <v>1361.8225058099999</v>
      </c>
      <c r="K168" s="36">
        <f>SUMIFS(СВЦЭМ!$D$33:$D$776,СВЦЭМ!$A$33:$A$776,$A168,СВЦЭМ!$B$33:$B$776,K$155)+'СЕТ СН'!$I$14+СВЦЭМ!$D$10+'СЕТ СН'!$I$6-'СЕТ СН'!$I$26</f>
        <v>1288.53210659</v>
      </c>
      <c r="L168" s="36">
        <f>SUMIFS(СВЦЭМ!$D$33:$D$776,СВЦЭМ!$A$33:$A$776,$A168,СВЦЭМ!$B$33:$B$776,L$155)+'СЕТ СН'!$I$14+СВЦЭМ!$D$10+'СЕТ СН'!$I$6-'СЕТ СН'!$I$26</f>
        <v>1228.6510593200001</v>
      </c>
      <c r="M168" s="36">
        <f>SUMIFS(СВЦЭМ!$D$33:$D$776,СВЦЭМ!$A$33:$A$776,$A168,СВЦЭМ!$B$33:$B$776,M$155)+'СЕТ СН'!$I$14+СВЦЭМ!$D$10+'СЕТ СН'!$I$6-'СЕТ СН'!$I$26</f>
        <v>1232.13851039</v>
      </c>
      <c r="N168" s="36">
        <f>SUMIFS(СВЦЭМ!$D$33:$D$776,СВЦЭМ!$A$33:$A$776,$A168,СВЦЭМ!$B$33:$B$776,N$155)+'СЕТ СН'!$I$14+СВЦЭМ!$D$10+'СЕТ СН'!$I$6-'СЕТ СН'!$I$26</f>
        <v>1237.0940443500001</v>
      </c>
      <c r="O168" s="36">
        <f>SUMIFS(СВЦЭМ!$D$33:$D$776,СВЦЭМ!$A$33:$A$776,$A168,СВЦЭМ!$B$33:$B$776,O$155)+'СЕТ СН'!$I$14+СВЦЭМ!$D$10+'СЕТ СН'!$I$6-'СЕТ СН'!$I$26</f>
        <v>1244.5747180200001</v>
      </c>
      <c r="P168" s="36">
        <f>SUMIFS(СВЦЭМ!$D$33:$D$776,СВЦЭМ!$A$33:$A$776,$A168,СВЦЭМ!$B$33:$B$776,P$155)+'СЕТ СН'!$I$14+СВЦЭМ!$D$10+'СЕТ СН'!$I$6-'СЕТ СН'!$I$26</f>
        <v>1250.5074586799999</v>
      </c>
      <c r="Q168" s="36">
        <f>SUMIFS(СВЦЭМ!$D$33:$D$776,СВЦЭМ!$A$33:$A$776,$A168,СВЦЭМ!$B$33:$B$776,Q$155)+'СЕТ СН'!$I$14+СВЦЭМ!$D$10+'СЕТ СН'!$I$6-'СЕТ СН'!$I$26</f>
        <v>1235.9272252400001</v>
      </c>
      <c r="R168" s="36">
        <f>SUMIFS(СВЦЭМ!$D$33:$D$776,СВЦЭМ!$A$33:$A$776,$A168,СВЦЭМ!$B$33:$B$776,R$155)+'СЕТ СН'!$I$14+СВЦЭМ!$D$10+'СЕТ СН'!$I$6-'СЕТ СН'!$I$26</f>
        <v>1233.0356651699999</v>
      </c>
      <c r="S168" s="36">
        <f>SUMIFS(СВЦЭМ!$D$33:$D$776,СВЦЭМ!$A$33:$A$776,$A168,СВЦЭМ!$B$33:$B$776,S$155)+'СЕТ СН'!$I$14+СВЦЭМ!$D$10+'СЕТ СН'!$I$6-'СЕТ СН'!$I$26</f>
        <v>1240.90828556</v>
      </c>
      <c r="T168" s="36">
        <f>SUMIFS(СВЦЭМ!$D$33:$D$776,СВЦЭМ!$A$33:$A$776,$A168,СВЦЭМ!$B$33:$B$776,T$155)+'СЕТ СН'!$I$14+СВЦЭМ!$D$10+'СЕТ СН'!$I$6-'СЕТ СН'!$I$26</f>
        <v>1248.1925659799999</v>
      </c>
      <c r="U168" s="36">
        <f>SUMIFS(СВЦЭМ!$D$33:$D$776,СВЦЭМ!$A$33:$A$776,$A168,СВЦЭМ!$B$33:$B$776,U$155)+'СЕТ СН'!$I$14+СВЦЭМ!$D$10+'СЕТ СН'!$I$6-'СЕТ СН'!$I$26</f>
        <v>1243.02572175</v>
      </c>
      <c r="V168" s="36">
        <f>SUMIFS(СВЦЭМ!$D$33:$D$776,СВЦЭМ!$A$33:$A$776,$A168,СВЦЭМ!$B$33:$B$776,V$155)+'СЕТ СН'!$I$14+СВЦЭМ!$D$10+'СЕТ СН'!$I$6-'СЕТ СН'!$I$26</f>
        <v>1240.1574409100001</v>
      </c>
      <c r="W168" s="36">
        <f>SUMIFS(СВЦЭМ!$D$33:$D$776,СВЦЭМ!$A$33:$A$776,$A168,СВЦЭМ!$B$33:$B$776,W$155)+'СЕТ СН'!$I$14+СВЦЭМ!$D$10+'СЕТ СН'!$I$6-'СЕТ СН'!$I$26</f>
        <v>1225.9732559900001</v>
      </c>
      <c r="X168" s="36">
        <f>SUMIFS(СВЦЭМ!$D$33:$D$776,СВЦЭМ!$A$33:$A$776,$A168,СВЦЭМ!$B$33:$B$776,X$155)+'СЕТ СН'!$I$14+СВЦЭМ!$D$10+'СЕТ СН'!$I$6-'СЕТ СН'!$I$26</f>
        <v>1247.30120076</v>
      </c>
      <c r="Y168" s="36">
        <f>SUMIFS(СВЦЭМ!$D$33:$D$776,СВЦЭМ!$A$33:$A$776,$A168,СВЦЭМ!$B$33:$B$776,Y$155)+'СЕТ СН'!$I$14+СВЦЭМ!$D$10+'СЕТ СН'!$I$6-'СЕТ СН'!$I$26</f>
        <v>1338.37707194</v>
      </c>
    </row>
    <row r="169" spans="1:25" ht="15.75" x14ac:dyDescent="0.2">
      <c r="A169" s="35">
        <f t="shared" si="4"/>
        <v>43996</v>
      </c>
      <c r="B169" s="36">
        <f>SUMIFS(СВЦЭМ!$D$33:$D$776,СВЦЭМ!$A$33:$A$776,$A169,СВЦЭМ!$B$33:$B$776,B$155)+'СЕТ СН'!$I$14+СВЦЭМ!$D$10+'СЕТ СН'!$I$6-'СЕТ СН'!$I$26</f>
        <v>1447.5112209700001</v>
      </c>
      <c r="C169" s="36">
        <f>SUMIFS(СВЦЭМ!$D$33:$D$776,СВЦЭМ!$A$33:$A$776,$A169,СВЦЭМ!$B$33:$B$776,C$155)+'СЕТ СН'!$I$14+СВЦЭМ!$D$10+'СЕТ СН'!$I$6-'СЕТ СН'!$I$26</f>
        <v>1475.2804102</v>
      </c>
      <c r="D169" s="36">
        <f>SUMIFS(СВЦЭМ!$D$33:$D$776,СВЦЭМ!$A$33:$A$776,$A169,СВЦЭМ!$B$33:$B$776,D$155)+'СЕТ СН'!$I$14+СВЦЭМ!$D$10+'СЕТ СН'!$I$6-'СЕТ СН'!$I$26</f>
        <v>1459.5689827599999</v>
      </c>
      <c r="E169" s="36">
        <f>SUMIFS(СВЦЭМ!$D$33:$D$776,СВЦЭМ!$A$33:$A$776,$A169,СВЦЭМ!$B$33:$B$776,E$155)+'СЕТ СН'!$I$14+СВЦЭМ!$D$10+'СЕТ СН'!$I$6-'СЕТ СН'!$I$26</f>
        <v>1451.12336196</v>
      </c>
      <c r="F169" s="36">
        <f>SUMIFS(СВЦЭМ!$D$33:$D$776,СВЦЭМ!$A$33:$A$776,$A169,СВЦЭМ!$B$33:$B$776,F$155)+'СЕТ СН'!$I$14+СВЦЭМ!$D$10+'СЕТ СН'!$I$6-'СЕТ СН'!$I$26</f>
        <v>1444.0226952400001</v>
      </c>
      <c r="G169" s="36">
        <f>SUMIFS(СВЦЭМ!$D$33:$D$776,СВЦЭМ!$A$33:$A$776,$A169,СВЦЭМ!$B$33:$B$776,G$155)+'СЕТ СН'!$I$14+СВЦЭМ!$D$10+'СЕТ СН'!$I$6-'СЕТ СН'!$I$26</f>
        <v>1454.3125037899999</v>
      </c>
      <c r="H169" s="36">
        <f>SUMIFS(СВЦЭМ!$D$33:$D$776,СВЦЭМ!$A$33:$A$776,$A169,СВЦЭМ!$B$33:$B$776,H$155)+'СЕТ СН'!$I$14+СВЦЭМ!$D$10+'СЕТ СН'!$I$6-'СЕТ СН'!$I$26</f>
        <v>1447.8257337099999</v>
      </c>
      <c r="I169" s="36">
        <f>SUMIFS(СВЦЭМ!$D$33:$D$776,СВЦЭМ!$A$33:$A$776,$A169,СВЦЭМ!$B$33:$B$776,I$155)+'СЕТ СН'!$I$14+СВЦЭМ!$D$10+'СЕТ СН'!$I$6-'СЕТ СН'!$I$26</f>
        <v>1465.9852371300001</v>
      </c>
      <c r="J169" s="36">
        <f>SUMIFS(СВЦЭМ!$D$33:$D$776,СВЦЭМ!$A$33:$A$776,$A169,СВЦЭМ!$B$33:$B$776,J$155)+'СЕТ СН'!$I$14+СВЦЭМ!$D$10+'СЕТ СН'!$I$6-'СЕТ СН'!$I$26</f>
        <v>1406.0257037399999</v>
      </c>
      <c r="K169" s="36">
        <f>SUMIFS(СВЦЭМ!$D$33:$D$776,СВЦЭМ!$A$33:$A$776,$A169,СВЦЭМ!$B$33:$B$776,K$155)+'СЕТ СН'!$I$14+СВЦЭМ!$D$10+'СЕТ СН'!$I$6-'СЕТ СН'!$I$26</f>
        <v>1284.0800048799999</v>
      </c>
      <c r="L169" s="36">
        <f>SUMIFS(СВЦЭМ!$D$33:$D$776,СВЦЭМ!$A$33:$A$776,$A169,СВЦЭМ!$B$33:$B$776,L$155)+'СЕТ СН'!$I$14+СВЦЭМ!$D$10+'СЕТ СН'!$I$6-'СЕТ СН'!$I$26</f>
        <v>1207.4752379900001</v>
      </c>
      <c r="M169" s="36">
        <f>SUMIFS(СВЦЭМ!$D$33:$D$776,СВЦЭМ!$A$33:$A$776,$A169,СВЦЭМ!$B$33:$B$776,M$155)+'СЕТ СН'!$I$14+СВЦЭМ!$D$10+'СЕТ СН'!$I$6-'СЕТ СН'!$I$26</f>
        <v>1205.9044995900001</v>
      </c>
      <c r="N169" s="36">
        <f>SUMIFS(СВЦЭМ!$D$33:$D$776,СВЦЭМ!$A$33:$A$776,$A169,СВЦЭМ!$B$33:$B$776,N$155)+'СЕТ СН'!$I$14+СВЦЭМ!$D$10+'СЕТ СН'!$I$6-'СЕТ СН'!$I$26</f>
        <v>1213.8344288799999</v>
      </c>
      <c r="O169" s="36">
        <f>SUMIFS(СВЦЭМ!$D$33:$D$776,СВЦЭМ!$A$33:$A$776,$A169,СВЦЭМ!$B$33:$B$776,O$155)+'СЕТ СН'!$I$14+СВЦЭМ!$D$10+'СЕТ СН'!$I$6-'СЕТ СН'!$I$26</f>
        <v>1211.37139342</v>
      </c>
      <c r="P169" s="36">
        <f>SUMIFS(СВЦЭМ!$D$33:$D$776,СВЦЭМ!$A$33:$A$776,$A169,СВЦЭМ!$B$33:$B$776,P$155)+'СЕТ СН'!$I$14+СВЦЭМ!$D$10+'СЕТ СН'!$I$6-'СЕТ СН'!$I$26</f>
        <v>1209.31996295</v>
      </c>
      <c r="Q169" s="36">
        <f>SUMIFS(СВЦЭМ!$D$33:$D$776,СВЦЭМ!$A$33:$A$776,$A169,СВЦЭМ!$B$33:$B$776,Q$155)+'СЕТ СН'!$I$14+СВЦЭМ!$D$10+'СЕТ СН'!$I$6-'СЕТ СН'!$I$26</f>
        <v>1195.31949996</v>
      </c>
      <c r="R169" s="36">
        <f>SUMIFS(СВЦЭМ!$D$33:$D$776,СВЦЭМ!$A$33:$A$776,$A169,СВЦЭМ!$B$33:$B$776,R$155)+'СЕТ СН'!$I$14+СВЦЭМ!$D$10+'СЕТ СН'!$I$6-'СЕТ СН'!$I$26</f>
        <v>1188.35349969</v>
      </c>
      <c r="S169" s="36">
        <f>SUMIFS(СВЦЭМ!$D$33:$D$776,СВЦЭМ!$A$33:$A$776,$A169,СВЦЭМ!$B$33:$B$776,S$155)+'СЕТ СН'!$I$14+СВЦЭМ!$D$10+'СЕТ СН'!$I$6-'СЕТ СН'!$I$26</f>
        <v>1199.7751001700001</v>
      </c>
      <c r="T169" s="36">
        <f>SUMIFS(СВЦЭМ!$D$33:$D$776,СВЦЭМ!$A$33:$A$776,$A169,СВЦЭМ!$B$33:$B$776,T$155)+'СЕТ СН'!$I$14+СВЦЭМ!$D$10+'СЕТ СН'!$I$6-'СЕТ СН'!$I$26</f>
        <v>1191.1271456300001</v>
      </c>
      <c r="U169" s="36">
        <f>SUMIFS(СВЦЭМ!$D$33:$D$776,СВЦЭМ!$A$33:$A$776,$A169,СВЦЭМ!$B$33:$B$776,U$155)+'СЕТ СН'!$I$14+СВЦЭМ!$D$10+'СЕТ СН'!$I$6-'СЕТ СН'!$I$26</f>
        <v>1178.8138847800001</v>
      </c>
      <c r="V169" s="36">
        <f>SUMIFS(СВЦЭМ!$D$33:$D$776,СВЦЭМ!$A$33:$A$776,$A169,СВЦЭМ!$B$33:$B$776,V$155)+'СЕТ СН'!$I$14+СВЦЭМ!$D$10+'СЕТ СН'!$I$6-'СЕТ СН'!$I$26</f>
        <v>1163.1777858299999</v>
      </c>
      <c r="W169" s="36">
        <f>SUMIFS(СВЦЭМ!$D$33:$D$776,СВЦЭМ!$A$33:$A$776,$A169,СВЦЭМ!$B$33:$B$776,W$155)+'СЕТ СН'!$I$14+СВЦЭМ!$D$10+'СЕТ СН'!$I$6-'СЕТ СН'!$I$26</f>
        <v>1159.6105435700001</v>
      </c>
      <c r="X169" s="36">
        <f>SUMIFS(СВЦЭМ!$D$33:$D$776,СВЦЭМ!$A$33:$A$776,$A169,СВЦЭМ!$B$33:$B$776,X$155)+'СЕТ СН'!$I$14+СВЦЭМ!$D$10+'СЕТ СН'!$I$6-'СЕТ СН'!$I$26</f>
        <v>1208.3124833500001</v>
      </c>
      <c r="Y169" s="36">
        <f>SUMIFS(СВЦЭМ!$D$33:$D$776,СВЦЭМ!$A$33:$A$776,$A169,СВЦЭМ!$B$33:$B$776,Y$155)+'СЕТ СН'!$I$14+СВЦЭМ!$D$10+'СЕТ СН'!$I$6-'СЕТ СН'!$I$26</f>
        <v>1329.08829608</v>
      </c>
    </row>
    <row r="170" spans="1:25" ht="15.75" x14ac:dyDescent="0.2">
      <c r="A170" s="35">
        <f t="shared" si="4"/>
        <v>43997</v>
      </c>
      <c r="B170" s="36">
        <f>SUMIFS(СВЦЭМ!$D$33:$D$776,СВЦЭМ!$A$33:$A$776,$A170,СВЦЭМ!$B$33:$B$776,B$155)+'СЕТ СН'!$I$14+СВЦЭМ!$D$10+'СЕТ СН'!$I$6-'СЕТ СН'!$I$26</f>
        <v>1404.6235244100001</v>
      </c>
      <c r="C170" s="36">
        <f>SUMIFS(СВЦЭМ!$D$33:$D$776,СВЦЭМ!$A$33:$A$776,$A170,СВЦЭМ!$B$33:$B$776,C$155)+'СЕТ СН'!$I$14+СВЦЭМ!$D$10+'СЕТ СН'!$I$6-'СЕТ СН'!$I$26</f>
        <v>1440.4655954499999</v>
      </c>
      <c r="D170" s="36">
        <f>SUMIFS(СВЦЭМ!$D$33:$D$776,СВЦЭМ!$A$33:$A$776,$A170,СВЦЭМ!$B$33:$B$776,D$155)+'СЕТ СН'!$I$14+СВЦЭМ!$D$10+'СЕТ СН'!$I$6-'СЕТ СН'!$I$26</f>
        <v>1465.97969635</v>
      </c>
      <c r="E170" s="36">
        <f>SUMIFS(СВЦЭМ!$D$33:$D$776,СВЦЭМ!$A$33:$A$776,$A170,СВЦЭМ!$B$33:$B$776,E$155)+'СЕТ СН'!$I$14+СВЦЭМ!$D$10+'СЕТ СН'!$I$6-'СЕТ СН'!$I$26</f>
        <v>1469.7733059699999</v>
      </c>
      <c r="F170" s="36">
        <f>SUMIFS(СВЦЭМ!$D$33:$D$776,СВЦЭМ!$A$33:$A$776,$A170,СВЦЭМ!$B$33:$B$776,F$155)+'СЕТ СН'!$I$14+СВЦЭМ!$D$10+'СЕТ СН'!$I$6-'СЕТ СН'!$I$26</f>
        <v>1461.11068095</v>
      </c>
      <c r="G170" s="36">
        <f>SUMIFS(СВЦЭМ!$D$33:$D$776,СВЦЭМ!$A$33:$A$776,$A170,СВЦЭМ!$B$33:$B$776,G$155)+'СЕТ СН'!$I$14+СВЦЭМ!$D$10+'СЕТ СН'!$I$6-'СЕТ СН'!$I$26</f>
        <v>1472.1520641100001</v>
      </c>
      <c r="H170" s="36">
        <f>SUMIFS(СВЦЭМ!$D$33:$D$776,СВЦЭМ!$A$33:$A$776,$A170,СВЦЭМ!$B$33:$B$776,H$155)+'СЕТ СН'!$I$14+СВЦЭМ!$D$10+'СЕТ СН'!$I$6-'СЕТ СН'!$I$26</f>
        <v>1449.1071300900001</v>
      </c>
      <c r="I170" s="36">
        <f>SUMIFS(СВЦЭМ!$D$33:$D$776,СВЦЭМ!$A$33:$A$776,$A170,СВЦЭМ!$B$33:$B$776,I$155)+'СЕТ СН'!$I$14+СВЦЭМ!$D$10+'СЕТ СН'!$I$6-'СЕТ СН'!$I$26</f>
        <v>1413.19462488</v>
      </c>
      <c r="J170" s="36">
        <f>SUMIFS(СВЦЭМ!$D$33:$D$776,СВЦЭМ!$A$33:$A$776,$A170,СВЦЭМ!$B$33:$B$776,J$155)+'СЕТ СН'!$I$14+СВЦЭМ!$D$10+'СЕТ СН'!$I$6-'СЕТ СН'!$I$26</f>
        <v>1341.16675295</v>
      </c>
      <c r="K170" s="36">
        <f>SUMIFS(СВЦЭМ!$D$33:$D$776,СВЦЭМ!$A$33:$A$776,$A170,СВЦЭМ!$B$33:$B$776,K$155)+'СЕТ СН'!$I$14+СВЦЭМ!$D$10+'СЕТ СН'!$I$6-'СЕТ СН'!$I$26</f>
        <v>1268.12512029</v>
      </c>
      <c r="L170" s="36">
        <f>SUMIFS(СВЦЭМ!$D$33:$D$776,СВЦЭМ!$A$33:$A$776,$A170,СВЦЭМ!$B$33:$B$776,L$155)+'СЕТ СН'!$I$14+СВЦЭМ!$D$10+'СЕТ СН'!$I$6-'СЕТ СН'!$I$26</f>
        <v>1224.46253396</v>
      </c>
      <c r="M170" s="36">
        <f>SUMIFS(СВЦЭМ!$D$33:$D$776,СВЦЭМ!$A$33:$A$776,$A170,СВЦЭМ!$B$33:$B$776,M$155)+'СЕТ СН'!$I$14+СВЦЭМ!$D$10+'СЕТ СН'!$I$6-'СЕТ СН'!$I$26</f>
        <v>1240.3745387199999</v>
      </c>
      <c r="N170" s="36">
        <f>SUMIFS(СВЦЭМ!$D$33:$D$776,СВЦЭМ!$A$33:$A$776,$A170,СВЦЭМ!$B$33:$B$776,N$155)+'СЕТ СН'!$I$14+СВЦЭМ!$D$10+'СЕТ СН'!$I$6-'СЕТ СН'!$I$26</f>
        <v>1243.1973210900001</v>
      </c>
      <c r="O170" s="36">
        <f>SUMIFS(СВЦЭМ!$D$33:$D$776,СВЦЭМ!$A$33:$A$776,$A170,СВЦЭМ!$B$33:$B$776,O$155)+'СЕТ СН'!$I$14+СВЦЭМ!$D$10+'СЕТ СН'!$I$6-'СЕТ СН'!$I$26</f>
        <v>1258.48634363</v>
      </c>
      <c r="P170" s="36">
        <f>SUMIFS(СВЦЭМ!$D$33:$D$776,СВЦЭМ!$A$33:$A$776,$A170,СВЦЭМ!$B$33:$B$776,P$155)+'СЕТ СН'!$I$14+СВЦЭМ!$D$10+'СЕТ СН'!$I$6-'СЕТ СН'!$I$26</f>
        <v>1268.3761787599999</v>
      </c>
      <c r="Q170" s="36">
        <f>SUMIFS(СВЦЭМ!$D$33:$D$776,СВЦЭМ!$A$33:$A$776,$A170,СВЦЭМ!$B$33:$B$776,Q$155)+'СЕТ СН'!$I$14+СВЦЭМ!$D$10+'СЕТ СН'!$I$6-'СЕТ СН'!$I$26</f>
        <v>1261.34216137</v>
      </c>
      <c r="R170" s="36">
        <f>SUMIFS(СВЦЭМ!$D$33:$D$776,СВЦЭМ!$A$33:$A$776,$A170,СВЦЭМ!$B$33:$B$776,R$155)+'СЕТ СН'!$I$14+СВЦЭМ!$D$10+'СЕТ СН'!$I$6-'СЕТ СН'!$I$26</f>
        <v>1260.2432529299999</v>
      </c>
      <c r="S170" s="36">
        <f>SUMIFS(СВЦЭМ!$D$33:$D$776,СВЦЭМ!$A$33:$A$776,$A170,СВЦЭМ!$B$33:$B$776,S$155)+'СЕТ СН'!$I$14+СВЦЭМ!$D$10+'СЕТ СН'!$I$6-'СЕТ СН'!$I$26</f>
        <v>1257.8881785999999</v>
      </c>
      <c r="T170" s="36">
        <f>SUMIFS(СВЦЭМ!$D$33:$D$776,СВЦЭМ!$A$33:$A$776,$A170,СВЦЭМ!$B$33:$B$776,T$155)+'СЕТ СН'!$I$14+СВЦЭМ!$D$10+'СЕТ СН'!$I$6-'СЕТ СН'!$I$26</f>
        <v>1256.5101776399999</v>
      </c>
      <c r="U170" s="36">
        <f>SUMIFS(СВЦЭМ!$D$33:$D$776,СВЦЭМ!$A$33:$A$776,$A170,СВЦЭМ!$B$33:$B$776,U$155)+'СЕТ СН'!$I$14+СВЦЭМ!$D$10+'СЕТ СН'!$I$6-'СЕТ СН'!$I$26</f>
        <v>1249.2605784899999</v>
      </c>
      <c r="V170" s="36">
        <f>SUMIFS(СВЦЭМ!$D$33:$D$776,СВЦЭМ!$A$33:$A$776,$A170,СВЦЭМ!$B$33:$B$776,V$155)+'СЕТ СН'!$I$14+СВЦЭМ!$D$10+'СЕТ СН'!$I$6-'СЕТ СН'!$I$26</f>
        <v>1230.7131886100001</v>
      </c>
      <c r="W170" s="36">
        <f>SUMIFS(СВЦЭМ!$D$33:$D$776,СВЦЭМ!$A$33:$A$776,$A170,СВЦЭМ!$B$33:$B$776,W$155)+'СЕТ СН'!$I$14+СВЦЭМ!$D$10+'СЕТ СН'!$I$6-'СЕТ СН'!$I$26</f>
        <v>1207.3440320300001</v>
      </c>
      <c r="X170" s="36">
        <f>SUMIFS(СВЦЭМ!$D$33:$D$776,СВЦЭМ!$A$33:$A$776,$A170,СВЦЭМ!$B$33:$B$776,X$155)+'СЕТ СН'!$I$14+СВЦЭМ!$D$10+'СЕТ СН'!$I$6-'СЕТ СН'!$I$26</f>
        <v>1232.5328833799999</v>
      </c>
      <c r="Y170" s="36">
        <f>SUMIFS(СВЦЭМ!$D$33:$D$776,СВЦЭМ!$A$33:$A$776,$A170,СВЦЭМ!$B$33:$B$776,Y$155)+'СЕТ СН'!$I$14+СВЦЭМ!$D$10+'СЕТ СН'!$I$6-'СЕТ СН'!$I$26</f>
        <v>1334.7289754200001</v>
      </c>
    </row>
    <row r="171" spans="1:25" ht="15.75" x14ac:dyDescent="0.2">
      <c r="A171" s="35">
        <f t="shared" si="4"/>
        <v>43998</v>
      </c>
      <c r="B171" s="36">
        <f>SUMIFS(СВЦЭМ!$D$33:$D$776,СВЦЭМ!$A$33:$A$776,$A171,СВЦЭМ!$B$33:$B$776,B$155)+'СЕТ СН'!$I$14+СВЦЭМ!$D$10+'СЕТ СН'!$I$6-'СЕТ СН'!$I$26</f>
        <v>1445.8808368</v>
      </c>
      <c r="C171" s="36">
        <f>SUMIFS(СВЦЭМ!$D$33:$D$776,СВЦЭМ!$A$33:$A$776,$A171,СВЦЭМ!$B$33:$B$776,C$155)+'СЕТ СН'!$I$14+СВЦЭМ!$D$10+'СЕТ СН'!$I$6-'СЕТ СН'!$I$26</f>
        <v>1480.1379977399999</v>
      </c>
      <c r="D171" s="36">
        <f>SUMIFS(СВЦЭМ!$D$33:$D$776,СВЦЭМ!$A$33:$A$776,$A171,СВЦЭМ!$B$33:$B$776,D$155)+'СЕТ СН'!$I$14+СВЦЭМ!$D$10+'СЕТ СН'!$I$6-'СЕТ СН'!$I$26</f>
        <v>1499.38699761</v>
      </c>
      <c r="E171" s="36">
        <f>SUMIFS(СВЦЭМ!$D$33:$D$776,СВЦЭМ!$A$33:$A$776,$A171,СВЦЭМ!$B$33:$B$776,E$155)+'СЕТ СН'!$I$14+СВЦЭМ!$D$10+'СЕТ СН'!$I$6-'СЕТ СН'!$I$26</f>
        <v>1491.7962236599999</v>
      </c>
      <c r="F171" s="36">
        <f>SUMIFS(СВЦЭМ!$D$33:$D$776,СВЦЭМ!$A$33:$A$776,$A171,СВЦЭМ!$B$33:$B$776,F$155)+'СЕТ СН'!$I$14+СВЦЭМ!$D$10+'СЕТ СН'!$I$6-'СЕТ СН'!$I$26</f>
        <v>1489.39875276</v>
      </c>
      <c r="G171" s="36">
        <f>SUMIFS(СВЦЭМ!$D$33:$D$776,СВЦЭМ!$A$33:$A$776,$A171,СВЦЭМ!$B$33:$B$776,G$155)+'СЕТ СН'!$I$14+СВЦЭМ!$D$10+'СЕТ СН'!$I$6-'СЕТ СН'!$I$26</f>
        <v>1497.48780678</v>
      </c>
      <c r="H171" s="36">
        <f>SUMIFS(СВЦЭМ!$D$33:$D$776,СВЦЭМ!$A$33:$A$776,$A171,СВЦЭМ!$B$33:$B$776,H$155)+'СЕТ СН'!$I$14+СВЦЭМ!$D$10+'СЕТ СН'!$I$6-'СЕТ СН'!$I$26</f>
        <v>1503.8155859200001</v>
      </c>
      <c r="I171" s="36">
        <f>SUMIFS(СВЦЭМ!$D$33:$D$776,СВЦЭМ!$A$33:$A$776,$A171,СВЦЭМ!$B$33:$B$776,I$155)+'СЕТ СН'!$I$14+СВЦЭМ!$D$10+'СЕТ СН'!$I$6-'СЕТ СН'!$I$26</f>
        <v>1455.7803321900001</v>
      </c>
      <c r="J171" s="36">
        <f>SUMIFS(СВЦЭМ!$D$33:$D$776,СВЦЭМ!$A$33:$A$776,$A171,СВЦЭМ!$B$33:$B$776,J$155)+'СЕТ СН'!$I$14+СВЦЭМ!$D$10+'СЕТ СН'!$I$6-'СЕТ СН'!$I$26</f>
        <v>1394.2454282900001</v>
      </c>
      <c r="K171" s="36">
        <f>SUMIFS(СВЦЭМ!$D$33:$D$776,СВЦЭМ!$A$33:$A$776,$A171,СВЦЭМ!$B$33:$B$776,K$155)+'СЕТ СН'!$I$14+СВЦЭМ!$D$10+'СЕТ СН'!$I$6-'СЕТ СН'!$I$26</f>
        <v>1307.29742592</v>
      </c>
      <c r="L171" s="36">
        <f>SUMIFS(СВЦЭМ!$D$33:$D$776,СВЦЭМ!$A$33:$A$776,$A171,СВЦЭМ!$B$33:$B$776,L$155)+'СЕТ СН'!$I$14+СВЦЭМ!$D$10+'СЕТ СН'!$I$6-'СЕТ СН'!$I$26</f>
        <v>1254.9993939599999</v>
      </c>
      <c r="M171" s="36">
        <f>SUMIFS(СВЦЭМ!$D$33:$D$776,СВЦЭМ!$A$33:$A$776,$A171,СВЦЭМ!$B$33:$B$776,M$155)+'СЕТ СН'!$I$14+СВЦЭМ!$D$10+'СЕТ СН'!$I$6-'СЕТ СН'!$I$26</f>
        <v>1253.37372478</v>
      </c>
      <c r="N171" s="36">
        <f>SUMIFS(СВЦЭМ!$D$33:$D$776,СВЦЭМ!$A$33:$A$776,$A171,СВЦЭМ!$B$33:$B$776,N$155)+'СЕТ СН'!$I$14+СВЦЭМ!$D$10+'СЕТ СН'!$I$6-'СЕТ СН'!$I$26</f>
        <v>1257.4781090500001</v>
      </c>
      <c r="O171" s="36">
        <f>SUMIFS(СВЦЭМ!$D$33:$D$776,СВЦЭМ!$A$33:$A$776,$A171,СВЦЭМ!$B$33:$B$776,O$155)+'СЕТ СН'!$I$14+СВЦЭМ!$D$10+'СЕТ СН'!$I$6-'СЕТ СН'!$I$26</f>
        <v>1267.52044166</v>
      </c>
      <c r="P171" s="36">
        <f>SUMIFS(СВЦЭМ!$D$33:$D$776,СВЦЭМ!$A$33:$A$776,$A171,СВЦЭМ!$B$33:$B$776,P$155)+'СЕТ СН'!$I$14+СВЦЭМ!$D$10+'СЕТ СН'!$I$6-'СЕТ СН'!$I$26</f>
        <v>1265.20651739</v>
      </c>
      <c r="Q171" s="36">
        <f>SUMIFS(СВЦЭМ!$D$33:$D$776,СВЦЭМ!$A$33:$A$776,$A171,СВЦЭМ!$B$33:$B$776,Q$155)+'СЕТ СН'!$I$14+СВЦЭМ!$D$10+'СЕТ СН'!$I$6-'СЕТ СН'!$I$26</f>
        <v>1270.3297658700001</v>
      </c>
      <c r="R171" s="36">
        <f>SUMIFS(СВЦЭМ!$D$33:$D$776,СВЦЭМ!$A$33:$A$776,$A171,СВЦЭМ!$B$33:$B$776,R$155)+'СЕТ СН'!$I$14+СВЦЭМ!$D$10+'СЕТ СН'!$I$6-'СЕТ СН'!$I$26</f>
        <v>1268.2490136399999</v>
      </c>
      <c r="S171" s="36">
        <f>SUMIFS(СВЦЭМ!$D$33:$D$776,СВЦЭМ!$A$33:$A$776,$A171,СВЦЭМ!$B$33:$B$776,S$155)+'СЕТ СН'!$I$14+СВЦЭМ!$D$10+'СЕТ СН'!$I$6-'СЕТ СН'!$I$26</f>
        <v>1269.35149688</v>
      </c>
      <c r="T171" s="36">
        <f>SUMIFS(СВЦЭМ!$D$33:$D$776,СВЦЭМ!$A$33:$A$776,$A171,СВЦЭМ!$B$33:$B$776,T$155)+'СЕТ СН'!$I$14+СВЦЭМ!$D$10+'СЕТ СН'!$I$6-'СЕТ СН'!$I$26</f>
        <v>1263.60670964</v>
      </c>
      <c r="U171" s="36">
        <f>SUMIFS(СВЦЭМ!$D$33:$D$776,СВЦЭМ!$A$33:$A$776,$A171,СВЦЭМ!$B$33:$B$776,U$155)+'СЕТ СН'!$I$14+СВЦЭМ!$D$10+'СЕТ СН'!$I$6-'СЕТ СН'!$I$26</f>
        <v>1254.3121584</v>
      </c>
      <c r="V171" s="36">
        <f>SUMIFS(СВЦЭМ!$D$33:$D$776,СВЦЭМ!$A$33:$A$776,$A171,СВЦЭМ!$B$33:$B$776,V$155)+'СЕТ СН'!$I$14+СВЦЭМ!$D$10+'СЕТ СН'!$I$6-'СЕТ СН'!$I$26</f>
        <v>1213.5538960700001</v>
      </c>
      <c r="W171" s="36">
        <f>SUMIFS(СВЦЭМ!$D$33:$D$776,СВЦЭМ!$A$33:$A$776,$A171,СВЦЭМ!$B$33:$B$776,W$155)+'СЕТ СН'!$I$14+СВЦЭМ!$D$10+'СЕТ СН'!$I$6-'СЕТ СН'!$I$26</f>
        <v>1214.5934120100001</v>
      </c>
      <c r="X171" s="36">
        <f>SUMIFS(СВЦЭМ!$D$33:$D$776,СВЦЭМ!$A$33:$A$776,$A171,СВЦЭМ!$B$33:$B$776,X$155)+'СЕТ СН'!$I$14+СВЦЭМ!$D$10+'СЕТ СН'!$I$6-'СЕТ СН'!$I$26</f>
        <v>1272.8618127499999</v>
      </c>
      <c r="Y171" s="36">
        <f>SUMIFS(СВЦЭМ!$D$33:$D$776,СВЦЭМ!$A$33:$A$776,$A171,СВЦЭМ!$B$33:$B$776,Y$155)+'СЕТ СН'!$I$14+СВЦЭМ!$D$10+'СЕТ СН'!$I$6-'СЕТ СН'!$I$26</f>
        <v>1351.98147924</v>
      </c>
    </row>
    <row r="172" spans="1:25" ht="15.75" x14ac:dyDescent="0.2">
      <c r="A172" s="35">
        <f t="shared" si="4"/>
        <v>43999</v>
      </c>
      <c r="B172" s="36">
        <f>SUMIFS(СВЦЭМ!$D$33:$D$776,СВЦЭМ!$A$33:$A$776,$A172,СВЦЭМ!$B$33:$B$776,B$155)+'СЕТ СН'!$I$14+СВЦЭМ!$D$10+'СЕТ СН'!$I$6-'СЕТ СН'!$I$26</f>
        <v>1480.2954186700001</v>
      </c>
      <c r="C172" s="36">
        <f>SUMIFS(СВЦЭМ!$D$33:$D$776,СВЦЭМ!$A$33:$A$776,$A172,СВЦЭМ!$B$33:$B$776,C$155)+'СЕТ СН'!$I$14+СВЦЭМ!$D$10+'СЕТ СН'!$I$6-'СЕТ СН'!$I$26</f>
        <v>1522.5612384799999</v>
      </c>
      <c r="D172" s="36">
        <f>SUMIFS(СВЦЭМ!$D$33:$D$776,СВЦЭМ!$A$33:$A$776,$A172,СВЦЭМ!$B$33:$B$776,D$155)+'СЕТ СН'!$I$14+СВЦЭМ!$D$10+'СЕТ СН'!$I$6-'СЕТ СН'!$I$26</f>
        <v>1500.2465591499999</v>
      </c>
      <c r="E172" s="36">
        <f>SUMIFS(СВЦЭМ!$D$33:$D$776,СВЦЭМ!$A$33:$A$776,$A172,СВЦЭМ!$B$33:$B$776,E$155)+'СЕТ СН'!$I$14+СВЦЭМ!$D$10+'СЕТ СН'!$I$6-'СЕТ СН'!$I$26</f>
        <v>1487.0343663599999</v>
      </c>
      <c r="F172" s="36">
        <f>SUMIFS(СВЦЭМ!$D$33:$D$776,СВЦЭМ!$A$33:$A$776,$A172,СВЦЭМ!$B$33:$B$776,F$155)+'СЕТ СН'!$I$14+СВЦЭМ!$D$10+'СЕТ СН'!$I$6-'СЕТ СН'!$I$26</f>
        <v>1480.3226378300001</v>
      </c>
      <c r="G172" s="36">
        <f>SUMIFS(СВЦЭМ!$D$33:$D$776,СВЦЭМ!$A$33:$A$776,$A172,СВЦЭМ!$B$33:$B$776,G$155)+'СЕТ СН'!$I$14+СВЦЭМ!$D$10+'СЕТ СН'!$I$6-'СЕТ СН'!$I$26</f>
        <v>1490.7358249700001</v>
      </c>
      <c r="H172" s="36">
        <f>SUMIFS(СВЦЭМ!$D$33:$D$776,СВЦЭМ!$A$33:$A$776,$A172,СВЦЭМ!$B$33:$B$776,H$155)+'СЕТ СН'!$I$14+СВЦЭМ!$D$10+'СЕТ СН'!$I$6-'СЕТ СН'!$I$26</f>
        <v>1523.64165159</v>
      </c>
      <c r="I172" s="36">
        <f>SUMIFS(СВЦЭМ!$D$33:$D$776,СВЦЭМ!$A$33:$A$776,$A172,СВЦЭМ!$B$33:$B$776,I$155)+'СЕТ СН'!$I$14+СВЦЭМ!$D$10+'СЕТ СН'!$I$6-'СЕТ СН'!$I$26</f>
        <v>1498.0191106100001</v>
      </c>
      <c r="J172" s="36">
        <f>SUMIFS(СВЦЭМ!$D$33:$D$776,СВЦЭМ!$A$33:$A$776,$A172,СВЦЭМ!$B$33:$B$776,J$155)+'СЕТ СН'!$I$14+СВЦЭМ!$D$10+'СЕТ СН'!$I$6-'СЕТ СН'!$I$26</f>
        <v>1436.6731287699999</v>
      </c>
      <c r="K172" s="36">
        <f>SUMIFS(СВЦЭМ!$D$33:$D$776,СВЦЭМ!$A$33:$A$776,$A172,СВЦЭМ!$B$33:$B$776,K$155)+'СЕТ СН'!$I$14+СВЦЭМ!$D$10+'СЕТ СН'!$I$6-'СЕТ СН'!$I$26</f>
        <v>1329.7167607599999</v>
      </c>
      <c r="L172" s="36">
        <f>SUMIFS(СВЦЭМ!$D$33:$D$776,СВЦЭМ!$A$33:$A$776,$A172,СВЦЭМ!$B$33:$B$776,L$155)+'СЕТ СН'!$I$14+СВЦЭМ!$D$10+'СЕТ СН'!$I$6-'СЕТ СН'!$I$26</f>
        <v>1250.5429896999999</v>
      </c>
      <c r="M172" s="36">
        <f>SUMIFS(СВЦЭМ!$D$33:$D$776,СВЦЭМ!$A$33:$A$776,$A172,СВЦЭМ!$B$33:$B$776,M$155)+'СЕТ СН'!$I$14+СВЦЭМ!$D$10+'СЕТ СН'!$I$6-'СЕТ СН'!$I$26</f>
        <v>1238.1549679100001</v>
      </c>
      <c r="N172" s="36">
        <f>SUMIFS(СВЦЭМ!$D$33:$D$776,СВЦЭМ!$A$33:$A$776,$A172,СВЦЭМ!$B$33:$B$776,N$155)+'СЕТ СН'!$I$14+СВЦЭМ!$D$10+'СЕТ СН'!$I$6-'СЕТ СН'!$I$26</f>
        <v>1242.2336002699999</v>
      </c>
      <c r="O172" s="36">
        <f>SUMIFS(СВЦЭМ!$D$33:$D$776,СВЦЭМ!$A$33:$A$776,$A172,СВЦЭМ!$B$33:$B$776,O$155)+'СЕТ СН'!$I$14+СВЦЭМ!$D$10+'СЕТ СН'!$I$6-'СЕТ СН'!$I$26</f>
        <v>1256.18865437</v>
      </c>
      <c r="P172" s="36">
        <f>SUMIFS(СВЦЭМ!$D$33:$D$776,СВЦЭМ!$A$33:$A$776,$A172,СВЦЭМ!$B$33:$B$776,P$155)+'СЕТ СН'!$I$14+СВЦЭМ!$D$10+'СЕТ СН'!$I$6-'СЕТ СН'!$I$26</f>
        <v>1271.3318117700001</v>
      </c>
      <c r="Q172" s="36">
        <f>SUMIFS(СВЦЭМ!$D$33:$D$776,СВЦЭМ!$A$33:$A$776,$A172,СВЦЭМ!$B$33:$B$776,Q$155)+'СЕТ СН'!$I$14+СВЦЭМ!$D$10+'СЕТ СН'!$I$6-'СЕТ СН'!$I$26</f>
        <v>1261.11266544</v>
      </c>
      <c r="R172" s="36">
        <f>SUMIFS(СВЦЭМ!$D$33:$D$776,СВЦЭМ!$A$33:$A$776,$A172,СВЦЭМ!$B$33:$B$776,R$155)+'СЕТ СН'!$I$14+СВЦЭМ!$D$10+'СЕТ СН'!$I$6-'СЕТ СН'!$I$26</f>
        <v>1256.5627905900001</v>
      </c>
      <c r="S172" s="36">
        <f>SUMIFS(СВЦЭМ!$D$33:$D$776,СВЦЭМ!$A$33:$A$776,$A172,СВЦЭМ!$B$33:$B$776,S$155)+'СЕТ СН'!$I$14+СВЦЭМ!$D$10+'СЕТ СН'!$I$6-'СЕТ СН'!$I$26</f>
        <v>1258.6633889899999</v>
      </c>
      <c r="T172" s="36">
        <f>SUMIFS(СВЦЭМ!$D$33:$D$776,СВЦЭМ!$A$33:$A$776,$A172,СВЦЭМ!$B$33:$B$776,T$155)+'СЕТ СН'!$I$14+СВЦЭМ!$D$10+'СЕТ СН'!$I$6-'СЕТ СН'!$I$26</f>
        <v>1270.0185339699999</v>
      </c>
      <c r="U172" s="36">
        <f>SUMIFS(СВЦЭМ!$D$33:$D$776,СВЦЭМ!$A$33:$A$776,$A172,СВЦЭМ!$B$33:$B$776,U$155)+'СЕТ СН'!$I$14+СВЦЭМ!$D$10+'СЕТ СН'!$I$6-'СЕТ СН'!$I$26</f>
        <v>1253.1623875299999</v>
      </c>
      <c r="V172" s="36">
        <f>SUMIFS(СВЦЭМ!$D$33:$D$776,СВЦЭМ!$A$33:$A$776,$A172,СВЦЭМ!$B$33:$B$776,V$155)+'СЕТ СН'!$I$14+СВЦЭМ!$D$10+'СЕТ СН'!$I$6-'СЕТ СН'!$I$26</f>
        <v>1245.79311495</v>
      </c>
      <c r="W172" s="36">
        <f>SUMIFS(СВЦЭМ!$D$33:$D$776,СВЦЭМ!$A$33:$A$776,$A172,СВЦЭМ!$B$33:$B$776,W$155)+'СЕТ СН'!$I$14+СВЦЭМ!$D$10+'СЕТ СН'!$I$6-'СЕТ СН'!$I$26</f>
        <v>1251.7177828199999</v>
      </c>
      <c r="X172" s="36">
        <f>SUMIFS(СВЦЭМ!$D$33:$D$776,СВЦЭМ!$A$33:$A$776,$A172,СВЦЭМ!$B$33:$B$776,X$155)+'СЕТ СН'!$I$14+СВЦЭМ!$D$10+'СЕТ СН'!$I$6-'СЕТ СН'!$I$26</f>
        <v>1301.36336899</v>
      </c>
      <c r="Y172" s="36">
        <f>SUMIFS(СВЦЭМ!$D$33:$D$776,СВЦЭМ!$A$33:$A$776,$A172,СВЦЭМ!$B$33:$B$776,Y$155)+'СЕТ СН'!$I$14+СВЦЭМ!$D$10+'СЕТ СН'!$I$6-'СЕТ СН'!$I$26</f>
        <v>1390.7049119200001</v>
      </c>
    </row>
    <row r="173" spans="1:25" ht="15.75" x14ac:dyDescent="0.2">
      <c r="A173" s="35">
        <f t="shared" si="4"/>
        <v>44000</v>
      </c>
      <c r="B173" s="36">
        <f>SUMIFS(СВЦЭМ!$D$33:$D$776,СВЦЭМ!$A$33:$A$776,$A173,СВЦЭМ!$B$33:$B$776,B$155)+'СЕТ СН'!$I$14+СВЦЭМ!$D$10+'СЕТ СН'!$I$6-'СЕТ СН'!$I$26</f>
        <v>1355.5956879</v>
      </c>
      <c r="C173" s="36">
        <f>SUMIFS(СВЦЭМ!$D$33:$D$776,СВЦЭМ!$A$33:$A$776,$A173,СВЦЭМ!$B$33:$B$776,C$155)+'СЕТ СН'!$I$14+СВЦЭМ!$D$10+'СЕТ СН'!$I$6-'СЕТ СН'!$I$26</f>
        <v>1331.34098591</v>
      </c>
      <c r="D173" s="36">
        <f>SUMIFS(СВЦЭМ!$D$33:$D$776,СВЦЭМ!$A$33:$A$776,$A173,СВЦЭМ!$B$33:$B$776,D$155)+'СЕТ СН'!$I$14+СВЦЭМ!$D$10+'СЕТ СН'!$I$6-'СЕТ СН'!$I$26</f>
        <v>1361.59626551</v>
      </c>
      <c r="E173" s="36">
        <f>SUMIFS(СВЦЭМ!$D$33:$D$776,СВЦЭМ!$A$33:$A$776,$A173,СВЦЭМ!$B$33:$B$776,E$155)+'СЕТ СН'!$I$14+СВЦЭМ!$D$10+'СЕТ СН'!$I$6-'СЕТ СН'!$I$26</f>
        <v>1375.1755244599999</v>
      </c>
      <c r="F173" s="36">
        <f>SUMIFS(СВЦЭМ!$D$33:$D$776,СВЦЭМ!$A$33:$A$776,$A173,СВЦЭМ!$B$33:$B$776,F$155)+'СЕТ СН'!$I$14+СВЦЭМ!$D$10+'СЕТ СН'!$I$6-'СЕТ СН'!$I$26</f>
        <v>1373.95751821</v>
      </c>
      <c r="G173" s="36">
        <f>SUMIFS(СВЦЭМ!$D$33:$D$776,СВЦЭМ!$A$33:$A$776,$A173,СВЦЭМ!$B$33:$B$776,G$155)+'СЕТ СН'!$I$14+СВЦЭМ!$D$10+'СЕТ СН'!$I$6-'СЕТ СН'!$I$26</f>
        <v>1497.8886538700001</v>
      </c>
      <c r="H173" s="36">
        <f>SUMIFS(СВЦЭМ!$D$33:$D$776,СВЦЭМ!$A$33:$A$776,$A173,СВЦЭМ!$B$33:$B$776,H$155)+'СЕТ СН'!$I$14+СВЦЭМ!$D$10+'СЕТ СН'!$I$6-'СЕТ СН'!$I$26</f>
        <v>1454.97044727</v>
      </c>
      <c r="I173" s="36">
        <f>SUMIFS(СВЦЭМ!$D$33:$D$776,СВЦЭМ!$A$33:$A$776,$A173,СВЦЭМ!$B$33:$B$776,I$155)+'СЕТ СН'!$I$14+СВЦЭМ!$D$10+'СЕТ СН'!$I$6-'СЕТ СН'!$I$26</f>
        <v>1448.4316303200001</v>
      </c>
      <c r="J173" s="36">
        <f>SUMIFS(СВЦЭМ!$D$33:$D$776,СВЦЭМ!$A$33:$A$776,$A173,СВЦЭМ!$B$33:$B$776,J$155)+'СЕТ СН'!$I$14+СВЦЭМ!$D$10+'СЕТ СН'!$I$6-'СЕТ СН'!$I$26</f>
        <v>1452.4978961900001</v>
      </c>
      <c r="K173" s="36">
        <f>SUMIFS(СВЦЭМ!$D$33:$D$776,СВЦЭМ!$A$33:$A$776,$A173,СВЦЭМ!$B$33:$B$776,K$155)+'СЕТ СН'!$I$14+СВЦЭМ!$D$10+'СЕТ СН'!$I$6-'СЕТ СН'!$I$26</f>
        <v>1361.42678609</v>
      </c>
      <c r="L173" s="36">
        <f>SUMIFS(СВЦЭМ!$D$33:$D$776,СВЦЭМ!$A$33:$A$776,$A173,СВЦЭМ!$B$33:$B$776,L$155)+'СЕТ СН'!$I$14+СВЦЭМ!$D$10+'СЕТ СН'!$I$6-'СЕТ СН'!$I$26</f>
        <v>1298.4167928700001</v>
      </c>
      <c r="M173" s="36">
        <f>SUMIFS(СВЦЭМ!$D$33:$D$776,СВЦЭМ!$A$33:$A$776,$A173,СВЦЭМ!$B$33:$B$776,M$155)+'СЕТ СН'!$I$14+СВЦЭМ!$D$10+'СЕТ СН'!$I$6-'СЕТ СН'!$I$26</f>
        <v>1283.38909446</v>
      </c>
      <c r="N173" s="36">
        <f>SUMIFS(СВЦЭМ!$D$33:$D$776,СВЦЭМ!$A$33:$A$776,$A173,СВЦЭМ!$B$33:$B$776,N$155)+'СЕТ СН'!$I$14+СВЦЭМ!$D$10+'СЕТ СН'!$I$6-'СЕТ СН'!$I$26</f>
        <v>1298.5679658399999</v>
      </c>
      <c r="O173" s="36">
        <f>SUMIFS(СВЦЭМ!$D$33:$D$776,СВЦЭМ!$A$33:$A$776,$A173,СВЦЭМ!$B$33:$B$776,O$155)+'СЕТ СН'!$I$14+СВЦЭМ!$D$10+'СЕТ СН'!$I$6-'СЕТ СН'!$I$26</f>
        <v>1314.43781405</v>
      </c>
      <c r="P173" s="36">
        <f>SUMIFS(СВЦЭМ!$D$33:$D$776,СВЦЭМ!$A$33:$A$776,$A173,СВЦЭМ!$B$33:$B$776,P$155)+'СЕТ СН'!$I$14+СВЦЭМ!$D$10+'СЕТ СН'!$I$6-'СЕТ СН'!$I$26</f>
        <v>1307.11875302</v>
      </c>
      <c r="Q173" s="36">
        <f>SUMIFS(СВЦЭМ!$D$33:$D$776,СВЦЭМ!$A$33:$A$776,$A173,СВЦЭМ!$B$33:$B$776,Q$155)+'СЕТ СН'!$I$14+СВЦЭМ!$D$10+'СЕТ СН'!$I$6-'СЕТ СН'!$I$26</f>
        <v>1312.0445083899999</v>
      </c>
      <c r="R173" s="36">
        <f>SUMIFS(СВЦЭМ!$D$33:$D$776,СВЦЭМ!$A$33:$A$776,$A173,СВЦЭМ!$B$33:$B$776,R$155)+'СЕТ СН'!$I$14+СВЦЭМ!$D$10+'СЕТ СН'!$I$6-'СЕТ СН'!$I$26</f>
        <v>1306.5983985299999</v>
      </c>
      <c r="S173" s="36">
        <f>SUMIFS(СВЦЭМ!$D$33:$D$776,СВЦЭМ!$A$33:$A$776,$A173,СВЦЭМ!$B$33:$B$776,S$155)+'СЕТ СН'!$I$14+СВЦЭМ!$D$10+'СЕТ СН'!$I$6-'СЕТ СН'!$I$26</f>
        <v>1319.54705932</v>
      </c>
      <c r="T173" s="36">
        <f>SUMIFS(СВЦЭМ!$D$33:$D$776,СВЦЭМ!$A$33:$A$776,$A173,СВЦЭМ!$B$33:$B$776,T$155)+'СЕТ СН'!$I$14+СВЦЭМ!$D$10+'СЕТ СН'!$I$6-'СЕТ СН'!$I$26</f>
        <v>1314.0928215199999</v>
      </c>
      <c r="U173" s="36">
        <f>SUMIFS(СВЦЭМ!$D$33:$D$776,СВЦЭМ!$A$33:$A$776,$A173,СВЦЭМ!$B$33:$B$776,U$155)+'СЕТ СН'!$I$14+СВЦЭМ!$D$10+'СЕТ СН'!$I$6-'СЕТ СН'!$I$26</f>
        <v>1312.4246843599999</v>
      </c>
      <c r="V173" s="36">
        <f>SUMIFS(СВЦЭМ!$D$33:$D$776,СВЦЭМ!$A$33:$A$776,$A173,СВЦЭМ!$B$33:$B$776,V$155)+'СЕТ СН'!$I$14+СВЦЭМ!$D$10+'СЕТ СН'!$I$6-'СЕТ СН'!$I$26</f>
        <v>1296.40528285</v>
      </c>
      <c r="W173" s="36">
        <f>SUMIFS(СВЦЭМ!$D$33:$D$776,СВЦЭМ!$A$33:$A$776,$A173,СВЦЭМ!$B$33:$B$776,W$155)+'СЕТ СН'!$I$14+СВЦЭМ!$D$10+'СЕТ СН'!$I$6-'СЕТ СН'!$I$26</f>
        <v>1289.43167038</v>
      </c>
      <c r="X173" s="36">
        <f>SUMIFS(СВЦЭМ!$D$33:$D$776,СВЦЭМ!$A$33:$A$776,$A173,СВЦЭМ!$B$33:$B$776,X$155)+'СЕТ СН'!$I$14+СВЦЭМ!$D$10+'СЕТ СН'!$I$6-'СЕТ СН'!$I$26</f>
        <v>1337.6411973300001</v>
      </c>
      <c r="Y173" s="36">
        <f>SUMIFS(СВЦЭМ!$D$33:$D$776,СВЦЭМ!$A$33:$A$776,$A173,СВЦЭМ!$B$33:$B$776,Y$155)+'СЕТ СН'!$I$14+СВЦЭМ!$D$10+'СЕТ СН'!$I$6-'СЕТ СН'!$I$26</f>
        <v>1350.3538298599999</v>
      </c>
    </row>
    <row r="174" spans="1:25" ht="15.75" x14ac:dyDescent="0.2">
      <c r="A174" s="35">
        <f t="shared" si="4"/>
        <v>44001</v>
      </c>
      <c r="B174" s="36">
        <f>SUMIFS(СВЦЭМ!$D$33:$D$776,СВЦЭМ!$A$33:$A$776,$A174,СВЦЭМ!$B$33:$B$776,B$155)+'СЕТ СН'!$I$14+СВЦЭМ!$D$10+'СЕТ СН'!$I$6-'СЕТ СН'!$I$26</f>
        <v>1467.1006886600001</v>
      </c>
      <c r="C174" s="36">
        <f>SUMIFS(СВЦЭМ!$D$33:$D$776,СВЦЭМ!$A$33:$A$776,$A174,СВЦЭМ!$B$33:$B$776,C$155)+'СЕТ СН'!$I$14+СВЦЭМ!$D$10+'СЕТ СН'!$I$6-'СЕТ СН'!$I$26</f>
        <v>1505.481935</v>
      </c>
      <c r="D174" s="36">
        <f>SUMIFS(СВЦЭМ!$D$33:$D$776,СВЦЭМ!$A$33:$A$776,$A174,СВЦЭМ!$B$33:$B$776,D$155)+'СЕТ СН'!$I$14+СВЦЭМ!$D$10+'СЕТ СН'!$I$6-'СЕТ СН'!$I$26</f>
        <v>1512.27413241</v>
      </c>
      <c r="E174" s="36">
        <f>SUMIFS(СВЦЭМ!$D$33:$D$776,СВЦЭМ!$A$33:$A$776,$A174,СВЦЭМ!$B$33:$B$776,E$155)+'СЕТ СН'!$I$14+СВЦЭМ!$D$10+'СЕТ СН'!$I$6-'СЕТ СН'!$I$26</f>
        <v>1501.5947825799999</v>
      </c>
      <c r="F174" s="36">
        <f>SUMIFS(СВЦЭМ!$D$33:$D$776,СВЦЭМ!$A$33:$A$776,$A174,СВЦЭМ!$B$33:$B$776,F$155)+'СЕТ СН'!$I$14+СВЦЭМ!$D$10+'СЕТ СН'!$I$6-'СЕТ СН'!$I$26</f>
        <v>1495.29855458</v>
      </c>
      <c r="G174" s="36">
        <f>SUMIFS(СВЦЭМ!$D$33:$D$776,СВЦЭМ!$A$33:$A$776,$A174,СВЦЭМ!$B$33:$B$776,G$155)+'СЕТ СН'!$I$14+СВЦЭМ!$D$10+'СЕТ СН'!$I$6-'СЕТ СН'!$I$26</f>
        <v>1504.17494364</v>
      </c>
      <c r="H174" s="36">
        <f>SUMIFS(СВЦЭМ!$D$33:$D$776,СВЦЭМ!$A$33:$A$776,$A174,СВЦЭМ!$B$33:$B$776,H$155)+'СЕТ СН'!$I$14+СВЦЭМ!$D$10+'СЕТ СН'!$I$6-'СЕТ СН'!$I$26</f>
        <v>1523.1367204799999</v>
      </c>
      <c r="I174" s="36">
        <f>SUMIFS(СВЦЭМ!$D$33:$D$776,СВЦЭМ!$A$33:$A$776,$A174,СВЦЭМ!$B$33:$B$776,I$155)+'СЕТ СН'!$I$14+СВЦЭМ!$D$10+'СЕТ СН'!$I$6-'СЕТ СН'!$I$26</f>
        <v>1509.78001857</v>
      </c>
      <c r="J174" s="36">
        <f>SUMIFS(СВЦЭМ!$D$33:$D$776,СВЦЭМ!$A$33:$A$776,$A174,СВЦЭМ!$B$33:$B$776,J$155)+'СЕТ СН'!$I$14+СВЦЭМ!$D$10+'СЕТ СН'!$I$6-'СЕТ СН'!$I$26</f>
        <v>1402.75854258</v>
      </c>
      <c r="K174" s="36">
        <f>SUMIFS(СВЦЭМ!$D$33:$D$776,СВЦЭМ!$A$33:$A$776,$A174,СВЦЭМ!$B$33:$B$776,K$155)+'СЕТ СН'!$I$14+СВЦЭМ!$D$10+'СЕТ СН'!$I$6-'СЕТ СН'!$I$26</f>
        <v>1300.6086070700001</v>
      </c>
      <c r="L174" s="36">
        <f>SUMIFS(СВЦЭМ!$D$33:$D$776,СВЦЭМ!$A$33:$A$776,$A174,СВЦЭМ!$B$33:$B$776,L$155)+'СЕТ СН'!$I$14+СВЦЭМ!$D$10+'СЕТ СН'!$I$6-'СЕТ СН'!$I$26</f>
        <v>1247.2910768700001</v>
      </c>
      <c r="M174" s="36">
        <f>SUMIFS(СВЦЭМ!$D$33:$D$776,СВЦЭМ!$A$33:$A$776,$A174,СВЦЭМ!$B$33:$B$776,M$155)+'СЕТ СН'!$I$14+СВЦЭМ!$D$10+'СЕТ СН'!$I$6-'СЕТ СН'!$I$26</f>
        <v>1246.3345112700001</v>
      </c>
      <c r="N174" s="36">
        <f>SUMIFS(СВЦЭМ!$D$33:$D$776,СВЦЭМ!$A$33:$A$776,$A174,СВЦЭМ!$B$33:$B$776,N$155)+'СЕТ СН'!$I$14+СВЦЭМ!$D$10+'СЕТ СН'!$I$6-'СЕТ СН'!$I$26</f>
        <v>1249.79887755</v>
      </c>
      <c r="O174" s="36">
        <f>SUMIFS(СВЦЭМ!$D$33:$D$776,СВЦЭМ!$A$33:$A$776,$A174,СВЦЭМ!$B$33:$B$776,O$155)+'СЕТ СН'!$I$14+СВЦЭМ!$D$10+'СЕТ СН'!$I$6-'СЕТ СН'!$I$26</f>
        <v>1268.1163575</v>
      </c>
      <c r="P174" s="36">
        <f>SUMIFS(СВЦЭМ!$D$33:$D$776,СВЦЭМ!$A$33:$A$776,$A174,СВЦЭМ!$B$33:$B$776,P$155)+'СЕТ СН'!$I$14+СВЦЭМ!$D$10+'СЕТ СН'!$I$6-'СЕТ СН'!$I$26</f>
        <v>1256.1825998300001</v>
      </c>
      <c r="Q174" s="36">
        <f>SUMIFS(СВЦЭМ!$D$33:$D$776,СВЦЭМ!$A$33:$A$776,$A174,СВЦЭМ!$B$33:$B$776,Q$155)+'СЕТ СН'!$I$14+СВЦЭМ!$D$10+'СЕТ СН'!$I$6-'СЕТ СН'!$I$26</f>
        <v>1262.69137417</v>
      </c>
      <c r="R174" s="36">
        <f>SUMIFS(СВЦЭМ!$D$33:$D$776,СВЦЭМ!$A$33:$A$776,$A174,СВЦЭМ!$B$33:$B$776,R$155)+'СЕТ СН'!$I$14+СВЦЭМ!$D$10+'СЕТ СН'!$I$6-'СЕТ СН'!$I$26</f>
        <v>1257.79781643</v>
      </c>
      <c r="S174" s="36">
        <f>SUMIFS(СВЦЭМ!$D$33:$D$776,СВЦЭМ!$A$33:$A$776,$A174,СВЦЭМ!$B$33:$B$776,S$155)+'СЕТ СН'!$I$14+СВЦЭМ!$D$10+'СЕТ СН'!$I$6-'СЕТ СН'!$I$26</f>
        <v>1282.7722384200001</v>
      </c>
      <c r="T174" s="36">
        <f>SUMIFS(СВЦЭМ!$D$33:$D$776,СВЦЭМ!$A$33:$A$776,$A174,СВЦЭМ!$B$33:$B$776,T$155)+'СЕТ СН'!$I$14+СВЦЭМ!$D$10+'СЕТ СН'!$I$6-'СЕТ СН'!$I$26</f>
        <v>1277.6244037700001</v>
      </c>
      <c r="U174" s="36">
        <f>SUMIFS(СВЦЭМ!$D$33:$D$776,СВЦЭМ!$A$33:$A$776,$A174,СВЦЭМ!$B$33:$B$776,U$155)+'СЕТ СН'!$I$14+СВЦЭМ!$D$10+'СЕТ СН'!$I$6-'СЕТ СН'!$I$26</f>
        <v>1267.79020681</v>
      </c>
      <c r="V174" s="36">
        <f>SUMIFS(СВЦЭМ!$D$33:$D$776,СВЦЭМ!$A$33:$A$776,$A174,СВЦЭМ!$B$33:$B$776,V$155)+'СЕТ СН'!$I$14+СВЦЭМ!$D$10+'СЕТ СН'!$I$6-'СЕТ СН'!$I$26</f>
        <v>1249.54037425</v>
      </c>
      <c r="W174" s="36">
        <f>SUMIFS(СВЦЭМ!$D$33:$D$776,СВЦЭМ!$A$33:$A$776,$A174,СВЦЭМ!$B$33:$B$776,W$155)+'СЕТ СН'!$I$14+СВЦЭМ!$D$10+'СЕТ СН'!$I$6-'СЕТ СН'!$I$26</f>
        <v>1250.5984304999999</v>
      </c>
      <c r="X174" s="36">
        <f>SUMIFS(СВЦЭМ!$D$33:$D$776,СВЦЭМ!$A$33:$A$776,$A174,СВЦЭМ!$B$33:$B$776,X$155)+'СЕТ СН'!$I$14+СВЦЭМ!$D$10+'СЕТ СН'!$I$6-'СЕТ СН'!$I$26</f>
        <v>1302.9203062900001</v>
      </c>
      <c r="Y174" s="36">
        <f>SUMIFS(СВЦЭМ!$D$33:$D$776,СВЦЭМ!$A$33:$A$776,$A174,СВЦЭМ!$B$33:$B$776,Y$155)+'СЕТ СН'!$I$14+СВЦЭМ!$D$10+'СЕТ СН'!$I$6-'СЕТ СН'!$I$26</f>
        <v>1392.47994773</v>
      </c>
    </row>
    <row r="175" spans="1:25" ht="15.75" x14ac:dyDescent="0.2">
      <c r="A175" s="35">
        <f t="shared" si="4"/>
        <v>44002</v>
      </c>
      <c r="B175" s="36">
        <f>SUMIFS(СВЦЭМ!$D$33:$D$776,СВЦЭМ!$A$33:$A$776,$A175,СВЦЭМ!$B$33:$B$776,B$155)+'СЕТ СН'!$I$14+СВЦЭМ!$D$10+'СЕТ СН'!$I$6-'СЕТ СН'!$I$26</f>
        <v>1457.0838674500001</v>
      </c>
      <c r="C175" s="36">
        <f>SUMIFS(СВЦЭМ!$D$33:$D$776,СВЦЭМ!$A$33:$A$776,$A175,СВЦЭМ!$B$33:$B$776,C$155)+'СЕТ СН'!$I$14+СВЦЭМ!$D$10+'СЕТ СН'!$I$6-'СЕТ СН'!$I$26</f>
        <v>1487.4315975899999</v>
      </c>
      <c r="D175" s="36">
        <f>SUMIFS(СВЦЭМ!$D$33:$D$776,СВЦЭМ!$A$33:$A$776,$A175,СВЦЭМ!$B$33:$B$776,D$155)+'СЕТ СН'!$I$14+СВЦЭМ!$D$10+'СЕТ СН'!$I$6-'СЕТ СН'!$I$26</f>
        <v>1493.41932213</v>
      </c>
      <c r="E175" s="36">
        <f>SUMIFS(СВЦЭМ!$D$33:$D$776,СВЦЭМ!$A$33:$A$776,$A175,СВЦЭМ!$B$33:$B$776,E$155)+'СЕТ СН'!$I$14+СВЦЭМ!$D$10+'СЕТ СН'!$I$6-'СЕТ СН'!$I$26</f>
        <v>1486.60357671</v>
      </c>
      <c r="F175" s="36">
        <f>SUMIFS(СВЦЭМ!$D$33:$D$776,СВЦЭМ!$A$33:$A$776,$A175,СВЦЭМ!$B$33:$B$776,F$155)+'СЕТ СН'!$I$14+СВЦЭМ!$D$10+'СЕТ СН'!$I$6-'СЕТ СН'!$I$26</f>
        <v>1475.6387289199999</v>
      </c>
      <c r="G175" s="36">
        <f>SUMIFS(СВЦЭМ!$D$33:$D$776,СВЦЭМ!$A$33:$A$776,$A175,СВЦЭМ!$B$33:$B$776,G$155)+'СЕТ СН'!$I$14+СВЦЭМ!$D$10+'СЕТ СН'!$I$6-'СЕТ СН'!$I$26</f>
        <v>1480.54288292</v>
      </c>
      <c r="H175" s="36">
        <f>SUMIFS(СВЦЭМ!$D$33:$D$776,СВЦЭМ!$A$33:$A$776,$A175,СВЦЭМ!$B$33:$B$776,H$155)+'СЕТ СН'!$I$14+СВЦЭМ!$D$10+'СЕТ СН'!$I$6-'СЕТ СН'!$I$26</f>
        <v>1487.83843391</v>
      </c>
      <c r="I175" s="36">
        <f>SUMIFS(СВЦЭМ!$D$33:$D$776,СВЦЭМ!$A$33:$A$776,$A175,СВЦЭМ!$B$33:$B$776,I$155)+'СЕТ СН'!$I$14+СВЦЭМ!$D$10+'СЕТ СН'!$I$6-'СЕТ СН'!$I$26</f>
        <v>1466.3357182699999</v>
      </c>
      <c r="J175" s="36">
        <f>SUMIFS(СВЦЭМ!$D$33:$D$776,СВЦЭМ!$A$33:$A$776,$A175,СВЦЭМ!$B$33:$B$776,J$155)+'СЕТ СН'!$I$14+СВЦЭМ!$D$10+'СЕТ СН'!$I$6-'СЕТ СН'!$I$26</f>
        <v>1353.3876713699999</v>
      </c>
      <c r="K175" s="36">
        <f>SUMIFS(СВЦЭМ!$D$33:$D$776,СВЦЭМ!$A$33:$A$776,$A175,СВЦЭМ!$B$33:$B$776,K$155)+'СЕТ СН'!$I$14+СВЦЭМ!$D$10+'СЕТ СН'!$I$6-'СЕТ СН'!$I$26</f>
        <v>1277.2665689200001</v>
      </c>
      <c r="L175" s="36">
        <f>SUMIFS(СВЦЭМ!$D$33:$D$776,СВЦЭМ!$A$33:$A$776,$A175,СВЦЭМ!$B$33:$B$776,L$155)+'СЕТ СН'!$I$14+СВЦЭМ!$D$10+'СЕТ СН'!$I$6-'СЕТ СН'!$I$26</f>
        <v>1240.4919106300001</v>
      </c>
      <c r="M175" s="36">
        <f>SUMIFS(СВЦЭМ!$D$33:$D$776,СВЦЭМ!$A$33:$A$776,$A175,СВЦЭМ!$B$33:$B$776,M$155)+'СЕТ СН'!$I$14+СВЦЭМ!$D$10+'СЕТ СН'!$I$6-'СЕТ СН'!$I$26</f>
        <v>1240.3506506599999</v>
      </c>
      <c r="N175" s="36">
        <f>SUMIFS(СВЦЭМ!$D$33:$D$776,СВЦЭМ!$A$33:$A$776,$A175,СВЦЭМ!$B$33:$B$776,N$155)+'СЕТ СН'!$I$14+СВЦЭМ!$D$10+'СЕТ СН'!$I$6-'СЕТ СН'!$I$26</f>
        <v>1244.5804243499999</v>
      </c>
      <c r="O175" s="36">
        <f>SUMIFS(СВЦЭМ!$D$33:$D$776,СВЦЭМ!$A$33:$A$776,$A175,СВЦЭМ!$B$33:$B$776,O$155)+'СЕТ СН'!$I$14+СВЦЭМ!$D$10+'СЕТ СН'!$I$6-'СЕТ СН'!$I$26</f>
        <v>1258.6346262100001</v>
      </c>
      <c r="P175" s="36">
        <f>SUMIFS(СВЦЭМ!$D$33:$D$776,СВЦЭМ!$A$33:$A$776,$A175,СВЦЭМ!$B$33:$B$776,P$155)+'СЕТ СН'!$I$14+СВЦЭМ!$D$10+'СЕТ СН'!$I$6-'СЕТ СН'!$I$26</f>
        <v>1232.30216436</v>
      </c>
      <c r="Q175" s="36">
        <f>SUMIFS(СВЦЭМ!$D$33:$D$776,СВЦЭМ!$A$33:$A$776,$A175,СВЦЭМ!$B$33:$B$776,Q$155)+'СЕТ СН'!$I$14+СВЦЭМ!$D$10+'СЕТ СН'!$I$6-'СЕТ СН'!$I$26</f>
        <v>1243.2149763100001</v>
      </c>
      <c r="R175" s="36">
        <f>SUMIFS(СВЦЭМ!$D$33:$D$776,СВЦЭМ!$A$33:$A$776,$A175,СВЦЭМ!$B$33:$B$776,R$155)+'СЕТ СН'!$I$14+СВЦЭМ!$D$10+'СЕТ СН'!$I$6-'СЕТ СН'!$I$26</f>
        <v>1241.4387942799999</v>
      </c>
      <c r="S175" s="36">
        <f>SUMIFS(СВЦЭМ!$D$33:$D$776,СВЦЭМ!$A$33:$A$776,$A175,СВЦЭМ!$B$33:$B$776,S$155)+'СЕТ СН'!$I$14+СВЦЭМ!$D$10+'СЕТ СН'!$I$6-'СЕТ СН'!$I$26</f>
        <v>1266.1905126300001</v>
      </c>
      <c r="T175" s="36">
        <f>SUMIFS(СВЦЭМ!$D$33:$D$776,СВЦЭМ!$A$33:$A$776,$A175,СВЦЭМ!$B$33:$B$776,T$155)+'СЕТ СН'!$I$14+СВЦЭМ!$D$10+'СЕТ СН'!$I$6-'СЕТ СН'!$I$26</f>
        <v>1260.92405001</v>
      </c>
      <c r="U175" s="36">
        <f>SUMIFS(СВЦЭМ!$D$33:$D$776,СВЦЭМ!$A$33:$A$776,$A175,СВЦЭМ!$B$33:$B$776,U$155)+'СЕТ СН'!$I$14+СВЦЭМ!$D$10+'СЕТ СН'!$I$6-'СЕТ СН'!$I$26</f>
        <v>1243.61084347</v>
      </c>
      <c r="V175" s="36">
        <f>SUMIFS(СВЦЭМ!$D$33:$D$776,СВЦЭМ!$A$33:$A$776,$A175,СВЦЭМ!$B$33:$B$776,V$155)+'СЕТ СН'!$I$14+СВЦЭМ!$D$10+'СЕТ СН'!$I$6-'СЕТ СН'!$I$26</f>
        <v>1223.1588391299999</v>
      </c>
      <c r="W175" s="36">
        <f>SUMIFS(СВЦЭМ!$D$33:$D$776,СВЦЭМ!$A$33:$A$776,$A175,СВЦЭМ!$B$33:$B$776,W$155)+'СЕТ СН'!$I$14+СВЦЭМ!$D$10+'СЕТ СН'!$I$6-'СЕТ СН'!$I$26</f>
        <v>1245.1504972099999</v>
      </c>
      <c r="X175" s="36">
        <f>SUMIFS(СВЦЭМ!$D$33:$D$776,СВЦЭМ!$A$33:$A$776,$A175,СВЦЭМ!$B$33:$B$776,X$155)+'СЕТ СН'!$I$14+СВЦЭМ!$D$10+'СЕТ СН'!$I$6-'СЕТ СН'!$I$26</f>
        <v>1299.82298229</v>
      </c>
      <c r="Y175" s="36">
        <f>SUMIFS(СВЦЭМ!$D$33:$D$776,СВЦЭМ!$A$33:$A$776,$A175,СВЦЭМ!$B$33:$B$776,Y$155)+'СЕТ СН'!$I$14+СВЦЭМ!$D$10+'СЕТ СН'!$I$6-'СЕТ СН'!$I$26</f>
        <v>1363.97852476</v>
      </c>
    </row>
    <row r="176" spans="1:25" ht="15.75" x14ac:dyDescent="0.2">
      <c r="A176" s="35">
        <f t="shared" si="4"/>
        <v>44003</v>
      </c>
      <c r="B176" s="36">
        <f>SUMIFS(СВЦЭМ!$D$33:$D$776,СВЦЭМ!$A$33:$A$776,$A176,СВЦЭМ!$B$33:$B$776,B$155)+'СЕТ СН'!$I$14+СВЦЭМ!$D$10+'СЕТ СН'!$I$6-'СЕТ СН'!$I$26</f>
        <v>1435.06576432</v>
      </c>
      <c r="C176" s="36">
        <f>SUMIFS(СВЦЭМ!$D$33:$D$776,СВЦЭМ!$A$33:$A$776,$A176,СВЦЭМ!$B$33:$B$776,C$155)+'СЕТ СН'!$I$14+СВЦЭМ!$D$10+'СЕТ СН'!$I$6-'СЕТ СН'!$I$26</f>
        <v>1473.5477568900001</v>
      </c>
      <c r="D176" s="36">
        <f>SUMIFS(СВЦЭМ!$D$33:$D$776,СВЦЭМ!$A$33:$A$776,$A176,СВЦЭМ!$B$33:$B$776,D$155)+'СЕТ СН'!$I$14+СВЦЭМ!$D$10+'СЕТ СН'!$I$6-'СЕТ СН'!$I$26</f>
        <v>1510.35772793</v>
      </c>
      <c r="E176" s="36">
        <f>SUMIFS(СВЦЭМ!$D$33:$D$776,СВЦЭМ!$A$33:$A$776,$A176,СВЦЭМ!$B$33:$B$776,E$155)+'СЕТ СН'!$I$14+СВЦЭМ!$D$10+'СЕТ СН'!$I$6-'СЕТ СН'!$I$26</f>
        <v>1535.55470651</v>
      </c>
      <c r="F176" s="36">
        <f>SUMIFS(СВЦЭМ!$D$33:$D$776,СВЦЭМ!$A$33:$A$776,$A176,СВЦЭМ!$B$33:$B$776,F$155)+'СЕТ СН'!$I$14+СВЦЭМ!$D$10+'СЕТ СН'!$I$6-'СЕТ СН'!$I$26</f>
        <v>1528.3723976799999</v>
      </c>
      <c r="G176" s="36">
        <f>SUMIFS(СВЦЭМ!$D$33:$D$776,СВЦЭМ!$A$33:$A$776,$A176,СВЦЭМ!$B$33:$B$776,G$155)+'СЕТ СН'!$I$14+СВЦЭМ!$D$10+'СЕТ СН'!$I$6-'СЕТ СН'!$I$26</f>
        <v>1524.10163769</v>
      </c>
      <c r="H176" s="36">
        <f>SUMIFS(СВЦЭМ!$D$33:$D$776,СВЦЭМ!$A$33:$A$776,$A176,СВЦЭМ!$B$33:$B$776,H$155)+'СЕТ СН'!$I$14+СВЦЭМ!$D$10+'СЕТ СН'!$I$6-'СЕТ СН'!$I$26</f>
        <v>1497.1615010400001</v>
      </c>
      <c r="I176" s="36">
        <f>SUMIFS(СВЦЭМ!$D$33:$D$776,СВЦЭМ!$A$33:$A$776,$A176,СВЦЭМ!$B$33:$B$776,I$155)+'СЕТ СН'!$I$14+СВЦЭМ!$D$10+'СЕТ СН'!$I$6-'СЕТ СН'!$I$26</f>
        <v>1476.4297543800001</v>
      </c>
      <c r="J176" s="36">
        <f>SUMIFS(СВЦЭМ!$D$33:$D$776,СВЦЭМ!$A$33:$A$776,$A176,СВЦЭМ!$B$33:$B$776,J$155)+'СЕТ СН'!$I$14+СВЦЭМ!$D$10+'СЕТ СН'!$I$6-'СЕТ СН'!$I$26</f>
        <v>1422.91461157</v>
      </c>
      <c r="K176" s="36">
        <f>SUMIFS(СВЦЭМ!$D$33:$D$776,СВЦЭМ!$A$33:$A$776,$A176,СВЦЭМ!$B$33:$B$776,K$155)+'СЕТ СН'!$I$14+СВЦЭМ!$D$10+'СЕТ СН'!$I$6-'СЕТ СН'!$I$26</f>
        <v>1346.75381447</v>
      </c>
      <c r="L176" s="36">
        <f>SUMIFS(СВЦЭМ!$D$33:$D$776,СВЦЭМ!$A$33:$A$776,$A176,СВЦЭМ!$B$33:$B$776,L$155)+'СЕТ СН'!$I$14+СВЦЭМ!$D$10+'СЕТ СН'!$I$6-'СЕТ СН'!$I$26</f>
        <v>1276.90459747</v>
      </c>
      <c r="M176" s="36">
        <f>SUMIFS(СВЦЭМ!$D$33:$D$776,СВЦЭМ!$A$33:$A$776,$A176,СВЦЭМ!$B$33:$B$776,M$155)+'СЕТ СН'!$I$14+СВЦЭМ!$D$10+'СЕТ СН'!$I$6-'СЕТ СН'!$I$26</f>
        <v>1206.9366605800001</v>
      </c>
      <c r="N176" s="36">
        <f>SUMIFS(СВЦЭМ!$D$33:$D$776,СВЦЭМ!$A$33:$A$776,$A176,СВЦЭМ!$B$33:$B$776,N$155)+'СЕТ СН'!$I$14+СВЦЭМ!$D$10+'СЕТ СН'!$I$6-'СЕТ СН'!$I$26</f>
        <v>1199.0275462300001</v>
      </c>
      <c r="O176" s="36">
        <f>SUMIFS(СВЦЭМ!$D$33:$D$776,СВЦЭМ!$A$33:$A$776,$A176,СВЦЭМ!$B$33:$B$776,O$155)+'СЕТ СН'!$I$14+СВЦЭМ!$D$10+'СЕТ СН'!$I$6-'СЕТ СН'!$I$26</f>
        <v>1194.29630997</v>
      </c>
      <c r="P176" s="36">
        <f>SUMIFS(СВЦЭМ!$D$33:$D$776,СВЦЭМ!$A$33:$A$776,$A176,СВЦЭМ!$B$33:$B$776,P$155)+'СЕТ СН'!$I$14+СВЦЭМ!$D$10+'СЕТ СН'!$I$6-'СЕТ СН'!$I$26</f>
        <v>1193.28136928</v>
      </c>
      <c r="Q176" s="36">
        <f>SUMIFS(СВЦЭМ!$D$33:$D$776,СВЦЭМ!$A$33:$A$776,$A176,СВЦЭМ!$B$33:$B$776,Q$155)+'СЕТ СН'!$I$14+СВЦЭМ!$D$10+'СЕТ СН'!$I$6-'СЕТ СН'!$I$26</f>
        <v>1196.55858618</v>
      </c>
      <c r="R176" s="36">
        <f>SUMIFS(СВЦЭМ!$D$33:$D$776,СВЦЭМ!$A$33:$A$776,$A176,СВЦЭМ!$B$33:$B$776,R$155)+'СЕТ СН'!$I$14+СВЦЭМ!$D$10+'СЕТ СН'!$I$6-'СЕТ СН'!$I$26</f>
        <v>1195.6968870999999</v>
      </c>
      <c r="S176" s="36">
        <f>SUMIFS(СВЦЭМ!$D$33:$D$776,СВЦЭМ!$A$33:$A$776,$A176,СВЦЭМ!$B$33:$B$776,S$155)+'СЕТ СН'!$I$14+СВЦЭМ!$D$10+'СЕТ СН'!$I$6-'СЕТ СН'!$I$26</f>
        <v>1202.7178519900001</v>
      </c>
      <c r="T176" s="36">
        <f>SUMIFS(СВЦЭМ!$D$33:$D$776,СВЦЭМ!$A$33:$A$776,$A176,СВЦЭМ!$B$33:$B$776,T$155)+'СЕТ СН'!$I$14+СВЦЭМ!$D$10+'СЕТ СН'!$I$6-'СЕТ СН'!$I$26</f>
        <v>1211.8507764200001</v>
      </c>
      <c r="U176" s="36">
        <f>SUMIFS(СВЦЭМ!$D$33:$D$776,СВЦЭМ!$A$33:$A$776,$A176,СВЦЭМ!$B$33:$B$776,U$155)+'СЕТ СН'!$I$14+СВЦЭМ!$D$10+'СЕТ СН'!$I$6-'СЕТ СН'!$I$26</f>
        <v>1208.18467463</v>
      </c>
      <c r="V176" s="36">
        <f>SUMIFS(СВЦЭМ!$D$33:$D$776,СВЦЭМ!$A$33:$A$776,$A176,СВЦЭМ!$B$33:$B$776,V$155)+'СЕТ СН'!$I$14+СВЦЭМ!$D$10+'СЕТ СН'!$I$6-'СЕТ СН'!$I$26</f>
        <v>1189.78821586</v>
      </c>
      <c r="W176" s="36">
        <f>SUMIFS(СВЦЭМ!$D$33:$D$776,СВЦЭМ!$A$33:$A$776,$A176,СВЦЭМ!$B$33:$B$776,W$155)+'СЕТ СН'!$I$14+СВЦЭМ!$D$10+'СЕТ СН'!$I$6-'СЕТ СН'!$I$26</f>
        <v>1194.3381208999999</v>
      </c>
      <c r="X176" s="36">
        <f>SUMIFS(СВЦЭМ!$D$33:$D$776,СВЦЭМ!$A$33:$A$776,$A176,СВЦЭМ!$B$33:$B$776,X$155)+'СЕТ СН'!$I$14+СВЦЭМ!$D$10+'СЕТ СН'!$I$6-'СЕТ СН'!$I$26</f>
        <v>1248.5952997100001</v>
      </c>
      <c r="Y176" s="36">
        <f>SUMIFS(СВЦЭМ!$D$33:$D$776,СВЦЭМ!$A$33:$A$776,$A176,СВЦЭМ!$B$33:$B$776,Y$155)+'СЕТ СН'!$I$14+СВЦЭМ!$D$10+'СЕТ СН'!$I$6-'СЕТ СН'!$I$26</f>
        <v>1388.4508351100001</v>
      </c>
    </row>
    <row r="177" spans="1:27" ht="15.75" x14ac:dyDescent="0.2">
      <c r="A177" s="35">
        <f t="shared" si="4"/>
        <v>44004</v>
      </c>
      <c r="B177" s="36">
        <f>SUMIFS(СВЦЭМ!$D$33:$D$776,СВЦЭМ!$A$33:$A$776,$A177,СВЦЭМ!$B$33:$B$776,B$155)+'СЕТ СН'!$I$14+СВЦЭМ!$D$10+'СЕТ СН'!$I$6-'СЕТ СН'!$I$26</f>
        <v>1458.4481818700001</v>
      </c>
      <c r="C177" s="36">
        <f>SUMIFS(СВЦЭМ!$D$33:$D$776,СВЦЭМ!$A$33:$A$776,$A177,СВЦЭМ!$B$33:$B$776,C$155)+'СЕТ СН'!$I$14+СВЦЭМ!$D$10+'СЕТ СН'!$I$6-'СЕТ СН'!$I$26</f>
        <v>1468.1756021599999</v>
      </c>
      <c r="D177" s="36">
        <f>SUMIFS(СВЦЭМ!$D$33:$D$776,СВЦЭМ!$A$33:$A$776,$A177,СВЦЭМ!$B$33:$B$776,D$155)+'СЕТ СН'!$I$14+СВЦЭМ!$D$10+'СЕТ СН'!$I$6-'СЕТ СН'!$I$26</f>
        <v>1463.9209064300001</v>
      </c>
      <c r="E177" s="36">
        <f>SUMIFS(СВЦЭМ!$D$33:$D$776,СВЦЭМ!$A$33:$A$776,$A177,СВЦЭМ!$B$33:$B$776,E$155)+'СЕТ СН'!$I$14+СВЦЭМ!$D$10+'СЕТ СН'!$I$6-'СЕТ СН'!$I$26</f>
        <v>1465.0515128300001</v>
      </c>
      <c r="F177" s="36">
        <f>SUMIFS(СВЦЭМ!$D$33:$D$776,СВЦЭМ!$A$33:$A$776,$A177,СВЦЭМ!$B$33:$B$776,F$155)+'СЕТ СН'!$I$14+СВЦЭМ!$D$10+'СЕТ СН'!$I$6-'СЕТ СН'!$I$26</f>
        <v>1457.86348015</v>
      </c>
      <c r="G177" s="36">
        <f>SUMIFS(СВЦЭМ!$D$33:$D$776,СВЦЭМ!$A$33:$A$776,$A177,СВЦЭМ!$B$33:$B$776,G$155)+'СЕТ СН'!$I$14+СВЦЭМ!$D$10+'СЕТ СН'!$I$6-'СЕТ СН'!$I$26</f>
        <v>1459.7593766100001</v>
      </c>
      <c r="H177" s="36">
        <f>SUMIFS(СВЦЭМ!$D$33:$D$776,СВЦЭМ!$A$33:$A$776,$A177,СВЦЭМ!$B$33:$B$776,H$155)+'СЕТ СН'!$I$14+СВЦЭМ!$D$10+'СЕТ СН'!$I$6-'СЕТ СН'!$I$26</f>
        <v>1464.0887278499999</v>
      </c>
      <c r="I177" s="36">
        <f>SUMIFS(СВЦЭМ!$D$33:$D$776,СВЦЭМ!$A$33:$A$776,$A177,СВЦЭМ!$B$33:$B$776,I$155)+'СЕТ СН'!$I$14+СВЦЭМ!$D$10+'СЕТ СН'!$I$6-'СЕТ СН'!$I$26</f>
        <v>1469.3524686999999</v>
      </c>
      <c r="J177" s="36">
        <f>SUMIFS(СВЦЭМ!$D$33:$D$776,СВЦЭМ!$A$33:$A$776,$A177,СВЦЭМ!$B$33:$B$776,J$155)+'СЕТ СН'!$I$14+СВЦЭМ!$D$10+'СЕТ СН'!$I$6-'СЕТ СН'!$I$26</f>
        <v>1392.64594708</v>
      </c>
      <c r="K177" s="36">
        <f>SUMIFS(СВЦЭМ!$D$33:$D$776,СВЦЭМ!$A$33:$A$776,$A177,СВЦЭМ!$B$33:$B$776,K$155)+'СЕТ СН'!$I$14+СВЦЭМ!$D$10+'СЕТ СН'!$I$6-'СЕТ СН'!$I$26</f>
        <v>1311.01608541</v>
      </c>
      <c r="L177" s="36">
        <f>SUMIFS(СВЦЭМ!$D$33:$D$776,СВЦЭМ!$A$33:$A$776,$A177,СВЦЭМ!$B$33:$B$776,L$155)+'СЕТ СН'!$I$14+СВЦЭМ!$D$10+'СЕТ СН'!$I$6-'СЕТ СН'!$I$26</f>
        <v>1253.6907026900001</v>
      </c>
      <c r="M177" s="36">
        <f>SUMIFS(СВЦЭМ!$D$33:$D$776,СВЦЭМ!$A$33:$A$776,$A177,СВЦЭМ!$B$33:$B$776,M$155)+'СЕТ СН'!$I$14+СВЦЭМ!$D$10+'СЕТ СН'!$I$6-'СЕТ СН'!$I$26</f>
        <v>1247.7058910000001</v>
      </c>
      <c r="N177" s="36">
        <f>SUMIFS(СВЦЭМ!$D$33:$D$776,СВЦЭМ!$A$33:$A$776,$A177,СВЦЭМ!$B$33:$B$776,N$155)+'СЕТ СН'!$I$14+СВЦЭМ!$D$10+'СЕТ СН'!$I$6-'СЕТ СН'!$I$26</f>
        <v>1248.7922890899999</v>
      </c>
      <c r="O177" s="36">
        <f>SUMIFS(СВЦЭМ!$D$33:$D$776,СВЦЭМ!$A$33:$A$776,$A177,СВЦЭМ!$B$33:$B$776,O$155)+'СЕТ СН'!$I$14+СВЦЭМ!$D$10+'СЕТ СН'!$I$6-'СЕТ СН'!$I$26</f>
        <v>1258.9183421</v>
      </c>
      <c r="P177" s="36">
        <f>SUMIFS(СВЦЭМ!$D$33:$D$776,СВЦЭМ!$A$33:$A$776,$A177,СВЦЭМ!$B$33:$B$776,P$155)+'СЕТ СН'!$I$14+СВЦЭМ!$D$10+'СЕТ СН'!$I$6-'СЕТ СН'!$I$26</f>
        <v>1261.08638782</v>
      </c>
      <c r="Q177" s="36">
        <f>SUMIFS(СВЦЭМ!$D$33:$D$776,СВЦЭМ!$A$33:$A$776,$A177,СВЦЭМ!$B$33:$B$776,Q$155)+'СЕТ СН'!$I$14+СВЦЭМ!$D$10+'СЕТ СН'!$I$6-'СЕТ СН'!$I$26</f>
        <v>1263.57466479</v>
      </c>
      <c r="R177" s="36">
        <f>SUMIFS(СВЦЭМ!$D$33:$D$776,СВЦЭМ!$A$33:$A$776,$A177,СВЦЭМ!$B$33:$B$776,R$155)+'СЕТ СН'!$I$14+СВЦЭМ!$D$10+'СЕТ СН'!$I$6-'СЕТ СН'!$I$26</f>
        <v>1258.4114130099999</v>
      </c>
      <c r="S177" s="36">
        <f>SUMIFS(СВЦЭМ!$D$33:$D$776,СВЦЭМ!$A$33:$A$776,$A177,СВЦЭМ!$B$33:$B$776,S$155)+'СЕТ СН'!$I$14+СВЦЭМ!$D$10+'СЕТ СН'!$I$6-'СЕТ СН'!$I$26</f>
        <v>1263.8690018</v>
      </c>
      <c r="T177" s="36">
        <f>SUMIFS(СВЦЭМ!$D$33:$D$776,СВЦЭМ!$A$33:$A$776,$A177,СВЦЭМ!$B$33:$B$776,T$155)+'СЕТ СН'!$I$14+СВЦЭМ!$D$10+'СЕТ СН'!$I$6-'СЕТ СН'!$I$26</f>
        <v>1264.8474194299999</v>
      </c>
      <c r="U177" s="36">
        <f>SUMIFS(СВЦЭМ!$D$33:$D$776,СВЦЭМ!$A$33:$A$776,$A177,СВЦЭМ!$B$33:$B$776,U$155)+'СЕТ СН'!$I$14+СВЦЭМ!$D$10+'СЕТ СН'!$I$6-'СЕТ СН'!$I$26</f>
        <v>1262.48660784</v>
      </c>
      <c r="V177" s="36">
        <f>SUMIFS(СВЦЭМ!$D$33:$D$776,СВЦЭМ!$A$33:$A$776,$A177,СВЦЭМ!$B$33:$B$776,V$155)+'СЕТ СН'!$I$14+СВЦЭМ!$D$10+'СЕТ СН'!$I$6-'СЕТ СН'!$I$26</f>
        <v>1253.3821883200001</v>
      </c>
      <c r="W177" s="36">
        <f>SUMIFS(СВЦЭМ!$D$33:$D$776,СВЦЭМ!$A$33:$A$776,$A177,СВЦЭМ!$B$33:$B$776,W$155)+'СЕТ СН'!$I$14+СВЦЭМ!$D$10+'СЕТ СН'!$I$6-'СЕТ СН'!$I$26</f>
        <v>1237.6433947099999</v>
      </c>
      <c r="X177" s="36">
        <f>SUMIFS(СВЦЭМ!$D$33:$D$776,СВЦЭМ!$A$33:$A$776,$A177,СВЦЭМ!$B$33:$B$776,X$155)+'СЕТ СН'!$I$14+СВЦЭМ!$D$10+'СЕТ СН'!$I$6-'СЕТ СН'!$I$26</f>
        <v>1284.9585691699999</v>
      </c>
      <c r="Y177" s="36">
        <f>SUMIFS(СВЦЭМ!$D$33:$D$776,СВЦЭМ!$A$33:$A$776,$A177,СВЦЭМ!$B$33:$B$776,Y$155)+'СЕТ СН'!$I$14+СВЦЭМ!$D$10+'СЕТ СН'!$I$6-'СЕТ СН'!$I$26</f>
        <v>1400.19714297</v>
      </c>
    </row>
    <row r="178" spans="1:27" ht="15.75" x14ac:dyDescent="0.2">
      <c r="A178" s="35">
        <f t="shared" si="4"/>
        <v>44005</v>
      </c>
      <c r="B178" s="36">
        <f>SUMIFS(СВЦЭМ!$D$33:$D$776,СВЦЭМ!$A$33:$A$776,$A178,СВЦЭМ!$B$33:$B$776,B$155)+'СЕТ СН'!$I$14+СВЦЭМ!$D$10+'СЕТ СН'!$I$6-'СЕТ СН'!$I$26</f>
        <v>1519.12218489</v>
      </c>
      <c r="C178" s="36">
        <f>SUMIFS(СВЦЭМ!$D$33:$D$776,СВЦЭМ!$A$33:$A$776,$A178,СВЦЭМ!$B$33:$B$776,C$155)+'СЕТ СН'!$I$14+СВЦЭМ!$D$10+'СЕТ СН'!$I$6-'СЕТ СН'!$I$26</f>
        <v>1517.3638180400001</v>
      </c>
      <c r="D178" s="36">
        <f>SUMIFS(СВЦЭМ!$D$33:$D$776,СВЦЭМ!$A$33:$A$776,$A178,СВЦЭМ!$B$33:$B$776,D$155)+'СЕТ СН'!$I$14+СВЦЭМ!$D$10+'СЕТ СН'!$I$6-'СЕТ СН'!$I$26</f>
        <v>1508.3066354699999</v>
      </c>
      <c r="E178" s="36">
        <f>SUMIFS(СВЦЭМ!$D$33:$D$776,СВЦЭМ!$A$33:$A$776,$A178,СВЦЭМ!$B$33:$B$776,E$155)+'СЕТ СН'!$I$14+СВЦЭМ!$D$10+'СЕТ СН'!$I$6-'СЕТ СН'!$I$26</f>
        <v>1512.84831697</v>
      </c>
      <c r="F178" s="36">
        <f>SUMIFS(СВЦЭМ!$D$33:$D$776,СВЦЭМ!$A$33:$A$776,$A178,СВЦЭМ!$B$33:$B$776,F$155)+'СЕТ СН'!$I$14+СВЦЭМ!$D$10+'СЕТ СН'!$I$6-'СЕТ СН'!$I$26</f>
        <v>1512.4116559900001</v>
      </c>
      <c r="G178" s="36">
        <f>SUMIFS(СВЦЭМ!$D$33:$D$776,СВЦЭМ!$A$33:$A$776,$A178,СВЦЭМ!$B$33:$B$776,G$155)+'СЕТ СН'!$I$14+СВЦЭМ!$D$10+'СЕТ СН'!$I$6-'СЕТ СН'!$I$26</f>
        <v>1517.2324191600001</v>
      </c>
      <c r="H178" s="36">
        <f>SUMIFS(СВЦЭМ!$D$33:$D$776,СВЦЭМ!$A$33:$A$776,$A178,СВЦЭМ!$B$33:$B$776,H$155)+'СЕТ СН'!$I$14+СВЦЭМ!$D$10+'СЕТ СН'!$I$6-'СЕТ СН'!$I$26</f>
        <v>1514.39812609</v>
      </c>
      <c r="I178" s="36">
        <f>SUMIFS(СВЦЭМ!$D$33:$D$776,СВЦЭМ!$A$33:$A$776,$A178,СВЦЭМ!$B$33:$B$776,I$155)+'СЕТ СН'!$I$14+СВЦЭМ!$D$10+'СЕТ СН'!$I$6-'СЕТ СН'!$I$26</f>
        <v>1451.03602391</v>
      </c>
      <c r="J178" s="36">
        <f>SUMIFS(СВЦЭМ!$D$33:$D$776,СВЦЭМ!$A$33:$A$776,$A178,СВЦЭМ!$B$33:$B$776,J$155)+'СЕТ СН'!$I$14+СВЦЭМ!$D$10+'СЕТ СН'!$I$6-'СЕТ СН'!$I$26</f>
        <v>1443.10196595</v>
      </c>
      <c r="K178" s="36">
        <f>SUMIFS(СВЦЭМ!$D$33:$D$776,СВЦЭМ!$A$33:$A$776,$A178,СВЦЭМ!$B$33:$B$776,K$155)+'СЕТ СН'!$I$14+СВЦЭМ!$D$10+'СЕТ СН'!$I$6-'СЕТ СН'!$I$26</f>
        <v>1346.1000356100001</v>
      </c>
      <c r="L178" s="36">
        <f>SUMIFS(СВЦЭМ!$D$33:$D$776,СВЦЭМ!$A$33:$A$776,$A178,СВЦЭМ!$B$33:$B$776,L$155)+'СЕТ СН'!$I$14+СВЦЭМ!$D$10+'СЕТ СН'!$I$6-'СЕТ СН'!$I$26</f>
        <v>1273.7554289300001</v>
      </c>
      <c r="M178" s="36">
        <f>SUMIFS(СВЦЭМ!$D$33:$D$776,СВЦЭМ!$A$33:$A$776,$A178,СВЦЭМ!$B$33:$B$776,M$155)+'СЕТ СН'!$I$14+СВЦЭМ!$D$10+'СЕТ СН'!$I$6-'СЕТ СН'!$I$26</f>
        <v>1278.2037472100001</v>
      </c>
      <c r="N178" s="36">
        <f>SUMIFS(СВЦЭМ!$D$33:$D$776,СВЦЭМ!$A$33:$A$776,$A178,СВЦЭМ!$B$33:$B$776,N$155)+'СЕТ СН'!$I$14+СВЦЭМ!$D$10+'СЕТ СН'!$I$6-'СЕТ СН'!$I$26</f>
        <v>1270.2112020100001</v>
      </c>
      <c r="O178" s="36">
        <f>SUMIFS(СВЦЭМ!$D$33:$D$776,СВЦЭМ!$A$33:$A$776,$A178,СВЦЭМ!$B$33:$B$776,O$155)+'СЕТ СН'!$I$14+СВЦЭМ!$D$10+'СЕТ СН'!$I$6-'СЕТ СН'!$I$26</f>
        <v>1276.58573725</v>
      </c>
      <c r="P178" s="36">
        <f>SUMIFS(СВЦЭМ!$D$33:$D$776,СВЦЭМ!$A$33:$A$776,$A178,СВЦЭМ!$B$33:$B$776,P$155)+'СЕТ СН'!$I$14+СВЦЭМ!$D$10+'СЕТ СН'!$I$6-'СЕТ СН'!$I$26</f>
        <v>1278.80901866</v>
      </c>
      <c r="Q178" s="36">
        <f>SUMIFS(СВЦЭМ!$D$33:$D$776,СВЦЭМ!$A$33:$A$776,$A178,СВЦЭМ!$B$33:$B$776,Q$155)+'СЕТ СН'!$I$14+СВЦЭМ!$D$10+'СЕТ СН'!$I$6-'СЕТ СН'!$I$26</f>
        <v>1282.15168797</v>
      </c>
      <c r="R178" s="36">
        <f>SUMIFS(СВЦЭМ!$D$33:$D$776,СВЦЭМ!$A$33:$A$776,$A178,СВЦЭМ!$B$33:$B$776,R$155)+'СЕТ СН'!$I$14+СВЦЭМ!$D$10+'СЕТ СН'!$I$6-'СЕТ СН'!$I$26</f>
        <v>1278.9726192200001</v>
      </c>
      <c r="S178" s="36">
        <f>SUMIFS(СВЦЭМ!$D$33:$D$776,СВЦЭМ!$A$33:$A$776,$A178,СВЦЭМ!$B$33:$B$776,S$155)+'СЕТ СН'!$I$14+СВЦЭМ!$D$10+'СЕТ СН'!$I$6-'СЕТ СН'!$I$26</f>
        <v>1278.45981396</v>
      </c>
      <c r="T178" s="36">
        <f>SUMIFS(СВЦЭМ!$D$33:$D$776,СВЦЭМ!$A$33:$A$776,$A178,СВЦЭМ!$B$33:$B$776,T$155)+'СЕТ СН'!$I$14+СВЦЭМ!$D$10+'СЕТ СН'!$I$6-'СЕТ СН'!$I$26</f>
        <v>1279.70911252</v>
      </c>
      <c r="U178" s="36">
        <f>SUMIFS(СВЦЭМ!$D$33:$D$776,СВЦЭМ!$A$33:$A$776,$A178,СВЦЭМ!$B$33:$B$776,U$155)+'СЕТ СН'!$I$14+СВЦЭМ!$D$10+'СЕТ СН'!$I$6-'СЕТ СН'!$I$26</f>
        <v>1282.5992665700001</v>
      </c>
      <c r="V178" s="36">
        <f>SUMIFS(СВЦЭМ!$D$33:$D$776,СВЦЭМ!$A$33:$A$776,$A178,СВЦЭМ!$B$33:$B$776,V$155)+'СЕТ СН'!$I$14+СВЦЭМ!$D$10+'СЕТ СН'!$I$6-'СЕТ СН'!$I$26</f>
        <v>1278.84521374</v>
      </c>
      <c r="W178" s="36">
        <f>SUMIFS(СВЦЭМ!$D$33:$D$776,СВЦЭМ!$A$33:$A$776,$A178,СВЦЭМ!$B$33:$B$776,W$155)+'СЕТ СН'!$I$14+СВЦЭМ!$D$10+'СЕТ СН'!$I$6-'СЕТ СН'!$I$26</f>
        <v>1247.4825591900001</v>
      </c>
      <c r="X178" s="36">
        <f>SUMIFS(СВЦЭМ!$D$33:$D$776,СВЦЭМ!$A$33:$A$776,$A178,СВЦЭМ!$B$33:$B$776,X$155)+'СЕТ СН'!$I$14+СВЦЭМ!$D$10+'СЕТ СН'!$I$6-'СЕТ СН'!$I$26</f>
        <v>1256.5358528700001</v>
      </c>
      <c r="Y178" s="36">
        <f>SUMIFS(СВЦЭМ!$D$33:$D$776,СВЦЭМ!$A$33:$A$776,$A178,СВЦЭМ!$B$33:$B$776,Y$155)+'СЕТ СН'!$I$14+СВЦЭМ!$D$10+'СЕТ СН'!$I$6-'СЕТ СН'!$I$26</f>
        <v>1345.9619556499999</v>
      </c>
    </row>
    <row r="179" spans="1:27" ht="15.75" x14ac:dyDescent="0.2">
      <c r="A179" s="35">
        <f t="shared" si="4"/>
        <v>44006</v>
      </c>
      <c r="B179" s="36">
        <f>SUMIFS(СВЦЭМ!$D$33:$D$776,СВЦЭМ!$A$33:$A$776,$A179,СВЦЭМ!$B$33:$B$776,B$155)+'СЕТ СН'!$I$14+СВЦЭМ!$D$10+'СЕТ СН'!$I$6-'СЕТ СН'!$I$26</f>
        <v>1460.51664403</v>
      </c>
      <c r="C179" s="36">
        <f>SUMIFS(СВЦЭМ!$D$33:$D$776,СВЦЭМ!$A$33:$A$776,$A179,СВЦЭМ!$B$33:$B$776,C$155)+'СЕТ СН'!$I$14+СВЦЭМ!$D$10+'СЕТ СН'!$I$6-'СЕТ СН'!$I$26</f>
        <v>1505.7253536000001</v>
      </c>
      <c r="D179" s="36">
        <f>SUMIFS(СВЦЭМ!$D$33:$D$776,СВЦЭМ!$A$33:$A$776,$A179,СВЦЭМ!$B$33:$B$776,D$155)+'СЕТ СН'!$I$14+СВЦЭМ!$D$10+'СЕТ СН'!$I$6-'СЕТ СН'!$I$26</f>
        <v>1525.8565494300001</v>
      </c>
      <c r="E179" s="36">
        <f>SUMIFS(СВЦЭМ!$D$33:$D$776,СВЦЭМ!$A$33:$A$776,$A179,СВЦЭМ!$B$33:$B$776,E$155)+'СЕТ СН'!$I$14+СВЦЭМ!$D$10+'СЕТ СН'!$I$6-'СЕТ СН'!$I$26</f>
        <v>1544.55188757</v>
      </c>
      <c r="F179" s="36">
        <f>SUMIFS(СВЦЭМ!$D$33:$D$776,СВЦЭМ!$A$33:$A$776,$A179,СВЦЭМ!$B$33:$B$776,F$155)+'СЕТ СН'!$I$14+СВЦЭМ!$D$10+'СЕТ СН'!$I$6-'СЕТ СН'!$I$26</f>
        <v>1546.7325483100001</v>
      </c>
      <c r="G179" s="36">
        <f>SUMIFS(СВЦЭМ!$D$33:$D$776,СВЦЭМ!$A$33:$A$776,$A179,СВЦЭМ!$B$33:$B$776,G$155)+'СЕТ СН'!$I$14+СВЦЭМ!$D$10+'СЕТ СН'!$I$6-'СЕТ СН'!$I$26</f>
        <v>1550.1619502699998</v>
      </c>
      <c r="H179" s="36">
        <f>SUMIFS(СВЦЭМ!$D$33:$D$776,СВЦЭМ!$A$33:$A$776,$A179,СВЦЭМ!$B$33:$B$776,H$155)+'СЕТ СН'!$I$14+СВЦЭМ!$D$10+'СЕТ СН'!$I$6-'СЕТ СН'!$I$26</f>
        <v>1550.9434299</v>
      </c>
      <c r="I179" s="36">
        <f>SUMIFS(СВЦЭМ!$D$33:$D$776,СВЦЭМ!$A$33:$A$776,$A179,СВЦЭМ!$B$33:$B$776,I$155)+'СЕТ СН'!$I$14+СВЦЭМ!$D$10+'СЕТ СН'!$I$6-'СЕТ СН'!$I$26</f>
        <v>1519.2550819200001</v>
      </c>
      <c r="J179" s="36">
        <f>SUMIFS(СВЦЭМ!$D$33:$D$776,СВЦЭМ!$A$33:$A$776,$A179,СВЦЭМ!$B$33:$B$776,J$155)+'СЕТ СН'!$I$14+СВЦЭМ!$D$10+'СЕТ СН'!$I$6-'СЕТ СН'!$I$26</f>
        <v>1459.80706401</v>
      </c>
      <c r="K179" s="36">
        <f>SUMIFS(СВЦЭМ!$D$33:$D$776,СВЦЭМ!$A$33:$A$776,$A179,СВЦЭМ!$B$33:$B$776,K$155)+'СЕТ СН'!$I$14+СВЦЭМ!$D$10+'СЕТ СН'!$I$6-'СЕТ СН'!$I$26</f>
        <v>1332.4577030299999</v>
      </c>
      <c r="L179" s="36">
        <f>SUMIFS(СВЦЭМ!$D$33:$D$776,СВЦЭМ!$A$33:$A$776,$A179,СВЦЭМ!$B$33:$B$776,L$155)+'СЕТ СН'!$I$14+СВЦЭМ!$D$10+'СЕТ СН'!$I$6-'СЕТ СН'!$I$26</f>
        <v>1271.23576063</v>
      </c>
      <c r="M179" s="36">
        <f>SUMIFS(СВЦЭМ!$D$33:$D$776,СВЦЭМ!$A$33:$A$776,$A179,СВЦЭМ!$B$33:$B$776,M$155)+'СЕТ СН'!$I$14+СВЦЭМ!$D$10+'СЕТ СН'!$I$6-'СЕТ СН'!$I$26</f>
        <v>1261.7252778300001</v>
      </c>
      <c r="N179" s="36">
        <f>SUMIFS(СВЦЭМ!$D$33:$D$776,СВЦЭМ!$A$33:$A$776,$A179,СВЦЭМ!$B$33:$B$776,N$155)+'СЕТ СН'!$I$14+СВЦЭМ!$D$10+'СЕТ СН'!$I$6-'СЕТ СН'!$I$26</f>
        <v>1246.79575454</v>
      </c>
      <c r="O179" s="36">
        <f>SUMIFS(СВЦЭМ!$D$33:$D$776,СВЦЭМ!$A$33:$A$776,$A179,СВЦЭМ!$B$33:$B$776,O$155)+'СЕТ СН'!$I$14+СВЦЭМ!$D$10+'СЕТ СН'!$I$6-'СЕТ СН'!$I$26</f>
        <v>1229.79569294</v>
      </c>
      <c r="P179" s="36">
        <f>SUMIFS(СВЦЭМ!$D$33:$D$776,СВЦЭМ!$A$33:$A$776,$A179,СВЦЭМ!$B$33:$B$776,P$155)+'СЕТ СН'!$I$14+СВЦЭМ!$D$10+'СЕТ СН'!$I$6-'СЕТ СН'!$I$26</f>
        <v>1235.4095485600001</v>
      </c>
      <c r="Q179" s="36">
        <f>SUMIFS(СВЦЭМ!$D$33:$D$776,СВЦЭМ!$A$33:$A$776,$A179,СВЦЭМ!$B$33:$B$776,Q$155)+'СЕТ СН'!$I$14+СВЦЭМ!$D$10+'СЕТ СН'!$I$6-'СЕТ СН'!$I$26</f>
        <v>1238.10955844</v>
      </c>
      <c r="R179" s="36">
        <f>SUMIFS(СВЦЭМ!$D$33:$D$776,СВЦЭМ!$A$33:$A$776,$A179,СВЦЭМ!$B$33:$B$776,R$155)+'СЕТ СН'!$I$14+СВЦЭМ!$D$10+'СЕТ СН'!$I$6-'СЕТ СН'!$I$26</f>
        <v>1253.11953025</v>
      </c>
      <c r="S179" s="36">
        <f>SUMIFS(СВЦЭМ!$D$33:$D$776,СВЦЭМ!$A$33:$A$776,$A179,СВЦЭМ!$B$33:$B$776,S$155)+'СЕТ СН'!$I$14+СВЦЭМ!$D$10+'СЕТ СН'!$I$6-'СЕТ СН'!$I$26</f>
        <v>1256.21163065</v>
      </c>
      <c r="T179" s="36">
        <f>SUMIFS(СВЦЭМ!$D$33:$D$776,СВЦЭМ!$A$33:$A$776,$A179,СВЦЭМ!$B$33:$B$776,T$155)+'СЕТ СН'!$I$14+СВЦЭМ!$D$10+'СЕТ СН'!$I$6-'СЕТ СН'!$I$26</f>
        <v>1251.0663750799999</v>
      </c>
      <c r="U179" s="36">
        <f>SUMIFS(СВЦЭМ!$D$33:$D$776,СВЦЭМ!$A$33:$A$776,$A179,СВЦЭМ!$B$33:$B$776,U$155)+'СЕТ СН'!$I$14+СВЦЭМ!$D$10+'СЕТ СН'!$I$6-'СЕТ СН'!$I$26</f>
        <v>1249.8659449500001</v>
      </c>
      <c r="V179" s="36">
        <f>SUMIFS(СВЦЭМ!$D$33:$D$776,СВЦЭМ!$A$33:$A$776,$A179,СВЦЭМ!$B$33:$B$776,V$155)+'СЕТ СН'!$I$14+СВЦЭМ!$D$10+'СЕТ СН'!$I$6-'СЕТ СН'!$I$26</f>
        <v>1218.95911148</v>
      </c>
      <c r="W179" s="36">
        <f>SUMIFS(СВЦЭМ!$D$33:$D$776,СВЦЭМ!$A$33:$A$776,$A179,СВЦЭМ!$B$33:$B$776,W$155)+'СЕТ СН'!$I$14+СВЦЭМ!$D$10+'СЕТ СН'!$I$6-'СЕТ СН'!$I$26</f>
        <v>1220.86402189</v>
      </c>
      <c r="X179" s="36">
        <f>SUMIFS(СВЦЭМ!$D$33:$D$776,СВЦЭМ!$A$33:$A$776,$A179,СВЦЭМ!$B$33:$B$776,X$155)+'СЕТ СН'!$I$14+СВЦЭМ!$D$10+'СЕТ СН'!$I$6-'СЕТ СН'!$I$26</f>
        <v>1282.4388994799999</v>
      </c>
      <c r="Y179" s="36">
        <f>SUMIFS(СВЦЭМ!$D$33:$D$776,СВЦЭМ!$A$33:$A$776,$A179,СВЦЭМ!$B$33:$B$776,Y$155)+'СЕТ СН'!$I$14+СВЦЭМ!$D$10+'СЕТ СН'!$I$6-'СЕТ СН'!$I$26</f>
        <v>1399.85401538</v>
      </c>
    </row>
    <row r="180" spans="1:27" ht="15.75" x14ac:dyDescent="0.2">
      <c r="A180" s="35">
        <f t="shared" si="4"/>
        <v>44007</v>
      </c>
      <c r="B180" s="36">
        <f>SUMIFS(СВЦЭМ!$D$33:$D$776,СВЦЭМ!$A$33:$A$776,$A180,СВЦЭМ!$B$33:$B$776,B$155)+'СЕТ СН'!$I$14+СВЦЭМ!$D$10+'СЕТ СН'!$I$6-'СЕТ СН'!$I$26</f>
        <v>1499.0144725299999</v>
      </c>
      <c r="C180" s="36">
        <f>SUMIFS(СВЦЭМ!$D$33:$D$776,СВЦЭМ!$A$33:$A$776,$A180,СВЦЭМ!$B$33:$B$776,C$155)+'СЕТ СН'!$I$14+СВЦЭМ!$D$10+'СЕТ СН'!$I$6-'СЕТ СН'!$I$26</f>
        <v>1534.8783894000001</v>
      </c>
      <c r="D180" s="36">
        <f>SUMIFS(СВЦЭМ!$D$33:$D$776,СВЦЭМ!$A$33:$A$776,$A180,СВЦЭМ!$B$33:$B$776,D$155)+'СЕТ СН'!$I$14+СВЦЭМ!$D$10+'СЕТ СН'!$I$6-'СЕТ СН'!$I$26</f>
        <v>1554.0684681299999</v>
      </c>
      <c r="E180" s="36">
        <f>SUMIFS(СВЦЭМ!$D$33:$D$776,СВЦЭМ!$A$33:$A$776,$A180,СВЦЭМ!$B$33:$B$776,E$155)+'СЕТ СН'!$I$14+СВЦЭМ!$D$10+'СЕТ СН'!$I$6-'СЕТ СН'!$I$26</f>
        <v>1558.3459779100001</v>
      </c>
      <c r="F180" s="36">
        <f>SUMIFS(СВЦЭМ!$D$33:$D$776,СВЦЭМ!$A$33:$A$776,$A180,СВЦЭМ!$B$33:$B$776,F$155)+'СЕТ СН'!$I$14+СВЦЭМ!$D$10+'СЕТ СН'!$I$6-'СЕТ СН'!$I$26</f>
        <v>1557.8214893100001</v>
      </c>
      <c r="G180" s="36">
        <f>SUMIFS(СВЦЭМ!$D$33:$D$776,СВЦЭМ!$A$33:$A$776,$A180,СВЦЭМ!$B$33:$B$776,G$155)+'СЕТ СН'!$I$14+СВЦЭМ!$D$10+'СЕТ СН'!$I$6-'СЕТ СН'!$I$26</f>
        <v>1562.09599697</v>
      </c>
      <c r="H180" s="36">
        <f>SUMIFS(СВЦЭМ!$D$33:$D$776,СВЦЭМ!$A$33:$A$776,$A180,СВЦЭМ!$B$33:$B$776,H$155)+'СЕТ СН'!$I$14+СВЦЭМ!$D$10+'СЕТ СН'!$I$6-'СЕТ СН'!$I$26</f>
        <v>1543.1513808</v>
      </c>
      <c r="I180" s="36">
        <f>SUMIFS(СВЦЭМ!$D$33:$D$776,СВЦЭМ!$A$33:$A$776,$A180,СВЦЭМ!$B$33:$B$776,I$155)+'СЕТ СН'!$I$14+СВЦЭМ!$D$10+'СЕТ СН'!$I$6-'СЕТ СН'!$I$26</f>
        <v>1510.8554178500001</v>
      </c>
      <c r="J180" s="36">
        <f>SUMIFS(СВЦЭМ!$D$33:$D$776,СВЦЭМ!$A$33:$A$776,$A180,СВЦЭМ!$B$33:$B$776,J$155)+'СЕТ СН'!$I$14+СВЦЭМ!$D$10+'СЕТ СН'!$I$6-'СЕТ СН'!$I$26</f>
        <v>1461.4574465200001</v>
      </c>
      <c r="K180" s="36">
        <f>SUMIFS(СВЦЭМ!$D$33:$D$776,СВЦЭМ!$A$33:$A$776,$A180,СВЦЭМ!$B$33:$B$776,K$155)+'СЕТ СН'!$I$14+СВЦЭМ!$D$10+'СЕТ СН'!$I$6-'СЕТ СН'!$I$26</f>
        <v>1353.28715958</v>
      </c>
      <c r="L180" s="36">
        <f>SUMIFS(СВЦЭМ!$D$33:$D$776,СВЦЭМ!$A$33:$A$776,$A180,СВЦЭМ!$B$33:$B$776,L$155)+'СЕТ СН'!$I$14+СВЦЭМ!$D$10+'СЕТ СН'!$I$6-'СЕТ СН'!$I$26</f>
        <v>1274.8941662100001</v>
      </c>
      <c r="M180" s="36">
        <f>SUMIFS(СВЦЭМ!$D$33:$D$776,СВЦЭМ!$A$33:$A$776,$A180,СВЦЭМ!$B$33:$B$776,M$155)+'СЕТ СН'!$I$14+СВЦЭМ!$D$10+'СЕТ СН'!$I$6-'СЕТ СН'!$I$26</f>
        <v>1235.63172304</v>
      </c>
      <c r="N180" s="36">
        <f>SUMIFS(СВЦЭМ!$D$33:$D$776,СВЦЭМ!$A$33:$A$776,$A180,СВЦЭМ!$B$33:$B$776,N$155)+'СЕТ СН'!$I$14+СВЦЭМ!$D$10+'СЕТ СН'!$I$6-'СЕТ СН'!$I$26</f>
        <v>1242.7472483900001</v>
      </c>
      <c r="O180" s="36">
        <f>SUMIFS(СВЦЭМ!$D$33:$D$776,СВЦЭМ!$A$33:$A$776,$A180,СВЦЭМ!$B$33:$B$776,O$155)+'СЕТ СН'!$I$14+СВЦЭМ!$D$10+'СЕТ СН'!$I$6-'СЕТ СН'!$I$26</f>
        <v>1241.26218096</v>
      </c>
      <c r="P180" s="36">
        <f>SUMIFS(СВЦЭМ!$D$33:$D$776,СВЦЭМ!$A$33:$A$776,$A180,СВЦЭМ!$B$33:$B$776,P$155)+'СЕТ СН'!$I$14+СВЦЭМ!$D$10+'СЕТ СН'!$I$6-'СЕТ СН'!$I$26</f>
        <v>1246.6515272300001</v>
      </c>
      <c r="Q180" s="36">
        <f>SUMIFS(СВЦЭМ!$D$33:$D$776,СВЦЭМ!$A$33:$A$776,$A180,СВЦЭМ!$B$33:$B$776,Q$155)+'СЕТ СН'!$I$14+СВЦЭМ!$D$10+'СЕТ СН'!$I$6-'СЕТ СН'!$I$26</f>
        <v>1249.4748477099999</v>
      </c>
      <c r="R180" s="36">
        <f>SUMIFS(СВЦЭМ!$D$33:$D$776,СВЦЭМ!$A$33:$A$776,$A180,СВЦЭМ!$B$33:$B$776,R$155)+'СЕТ СН'!$I$14+СВЦЭМ!$D$10+'СЕТ СН'!$I$6-'СЕТ СН'!$I$26</f>
        <v>1250.00410334</v>
      </c>
      <c r="S180" s="36">
        <f>SUMIFS(СВЦЭМ!$D$33:$D$776,СВЦЭМ!$A$33:$A$776,$A180,СВЦЭМ!$B$33:$B$776,S$155)+'СЕТ СН'!$I$14+СВЦЭМ!$D$10+'СЕТ СН'!$I$6-'СЕТ СН'!$I$26</f>
        <v>1272.8663308600001</v>
      </c>
      <c r="T180" s="36">
        <f>SUMIFS(СВЦЭМ!$D$33:$D$776,СВЦЭМ!$A$33:$A$776,$A180,СВЦЭМ!$B$33:$B$776,T$155)+'СЕТ СН'!$I$14+СВЦЭМ!$D$10+'СЕТ СН'!$I$6-'СЕТ СН'!$I$26</f>
        <v>1270.59386294</v>
      </c>
      <c r="U180" s="36">
        <f>SUMIFS(СВЦЭМ!$D$33:$D$776,СВЦЭМ!$A$33:$A$776,$A180,СВЦЭМ!$B$33:$B$776,U$155)+'СЕТ СН'!$I$14+СВЦЭМ!$D$10+'СЕТ СН'!$I$6-'СЕТ СН'!$I$26</f>
        <v>1267.8620245500001</v>
      </c>
      <c r="V180" s="36">
        <f>SUMIFS(СВЦЭМ!$D$33:$D$776,СВЦЭМ!$A$33:$A$776,$A180,СВЦЭМ!$B$33:$B$776,V$155)+'СЕТ СН'!$I$14+СВЦЭМ!$D$10+'СЕТ СН'!$I$6-'СЕТ СН'!$I$26</f>
        <v>1238.5060307799999</v>
      </c>
      <c r="W180" s="36">
        <f>SUMIFS(СВЦЭМ!$D$33:$D$776,СВЦЭМ!$A$33:$A$776,$A180,СВЦЭМ!$B$33:$B$776,W$155)+'СЕТ СН'!$I$14+СВЦЭМ!$D$10+'СЕТ СН'!$I$6-'СЕТ СН'!$I$26</f>
        <v>1238.9894471800001</v>
      </c>
      <c r="X180" s="36">
        <f>SUMIFS(СВЦЭМ!$D$33:$D$776,СВЦЭМ!$A$33:$A$776,$A180,СВЦЭМ!$B$33:$B$776,X$155)+'СЕТ СН'!$I$14+СВЦЭМ!$D$10+'СЕТ СН'!$I$6-'СЕТ СН'!$I$26</f>
        <v>1313.29330157</v>
      </c>
      <c r="Y180" s="36">
        <f>SUMIFS(СВЦЭМ!$D$33:$D$776,СВЦЭМ!$A$33:$A$776,$A180,СВЦЭМ!$B$33:$B$776,Y$155)+'СЕТ СН'!$I$14+СВЦЭМ!$D$10+'СЕТ СН'!$I$6-'СЕТ СН'!$I$26</f>
        <v>1413.66109921</v>
      </c>
    </row>
    <row r="181" spans="1:27" ht="15.75" x14ac:dyDescent="0.2">
      <c r="A181" s="35">
        <f t="shared" si="4"/>
        <v>44008</v>
      </c>
      <c r="B181" s="36">
        <f>SUMIFS(СВЦЭМ!$D$33:$D$776,СВЦЭМ!$A$33:$A$776,$A181,СВЦЭМ!$B$33:$B$776,B$155)+'СЕТ СН'!$I$14+СВЦЭМ!$D$10+'СЕТ СН'!$I$6-'СЕТ СН'!$I$26</f>
        <v>1478.25257493</v>
      </c>
      <c r="C181" s="36">
        <f>SUMIFS(СВЦЭМ!$D$33:$D$776,СВЦЭМ!$A$33:$A$776,$A181,СВЦЭМ!$B$33:$B$776,C$155)+'СЕТ СН'!$I$14+СВЦЭМ!$D$10+'СЕТ СН'!$I$6-'СЕТ СН'!$I$26</f>
        <v>1511.12335534</v>
      </c>
      <c r="D181" s="36">
        <f>SUMIFS(СВЦЭМ!$D$33:$D$776,СВЦЭМ!$A$33:$A$776,$A181,СВЦЭМ!$B$33:$B$776,D$155)+'СЕТ СН'!$I$14+СВЦЭМ!$D$10+'СЕТ СН'!$I$6-'СЕТ СН'!$I$26</f>
        <v>1518.7331926100001</v>
      </c>
      <c r="E181" s="36">
        <f>SUMIFS(СВЦЭМ!$D$33:$D$776,СВЦЭМ!$A$33:$A$776,$A181,СВЦЭМ!$B$33:$B$776,E$155)+'СЕТ СН'!$I$14+СВЦЭМ!$D$10+'СЕТ СН'!$I$6-'СЕТ СН'!$I$26</f>
        <v>1524.93473677</v>
      </c>
      <c r="F181" s="36">
        <f>SUMIFS(СВЦЭМ!$D$33:$D$776,СВЦЭМ!$A$33:$A$776,$A181,СВЦЭМ!$B$33:$B$776,F$155)+'СЕТ СН'!$I$14+СВЦЭМ!$D$10+'СЕТ СН'!$I$6-'СЕТ СН'!$I$26</f>
        <v>1530.3874157099999</v>
      </c>
      <c r="G181" s="36">
        <f>SUMIFS(СВЦЭМ!$D$33:$D$776,СВЦЭМ!$A$33:$A$776,$A181,СВЦЭМ!$B$33:$B$776,G$155)+'СЕТ СН'!$I$14+СВЦЭМ!$D$10+'СЕТ СН'!$I$6-'СЕТ СН'!$I$26</f>
        <v>1527.0033913499999</v>
      </c>
      <c r="H181" s="36">
        <f>SUMIFS(СВЦЭМ!$D$33:$D$776,СВЦЭМ!$A$33:$A$776,$A181,СВЦЭМ!$B$33:$B$776,H$155)+'СЕТ СН'!$I$14+СВЦЭМ!$D$10+'СЕТ СН'!$I$6-'СЕТ СН'!$I$26</f>
        <v>1531.89088178</v>
      </c>
      <c r="I181" s="36">
        <f>SUMIFS(СВЦЭМ!$D$33:$D$776,СВЦЭМ!$A$33:$A$776,$A181,СВЦЭМ!$B$33:$B$776,I$155)+'СЕТ СН'!$I$14+СВЦЭМ!$D$10+'СЕТ СН'!$I$6-'СЕТ СН'!$I$26</f>
        <v>1468.5578533400001</v>
      </c>
      <c r="J181" s="36">
        <f>SUMIFS(СВЦЭМ!$D$33:$D$776,СВЦЭМ!$A$33:$A$776,$A181,СВЦЭМ!$B$33:$B$776,J$155)+'СЕТ СН'!$I$14+СВЦЭМ!$D$10+'СЕТ СН'!$I$6-'СЕТ СН'!$I$26</f>
        <v>1449.7392883100001</v>
      </c>
      <c r="K181" s="36">
        <f>SUMIFS(СВЦЭМ!$D$33:$D$776,СВЦЭМ!$A$33:$A$776,$A181,СВЦЭМ!$B$33:$B$776,K$155)+'СЕТ СН'!$I$14+СВЦЭМ!$D$10+'СЕТ СН'!$I$6-'СЕТ СН'!$I$26</f>
        <v>1348.0520204500001</v>
      </c>
      <c r="L181" s="36">
        <f>SUMIFS(СВЦЭМ!$D$33:$D$776,СВЦЭМ!$A$33:$A$776,$A181,СВЦЭМ!$B$33:$B$776,L$155)+'СЕТ СН'!$I$14+СВЦЭМ!$D$10+'СЕТ СН'!$I$6-'СЕТ СН'!$I$26</f>
        <v>1271.60607344</v>
      </c>
      <c r="M181" s="36">
        <f>SUMIFS(СВЦЭМ!$D$33:$D$776,СВЦЭМ!$A$33:$A$776,$A181,СВЦЭМ!$B$33:$B$776,M$155)+'СЕТ СН'!$I$14+СВЦЭМ!$D$10+'СЕТ СН'!$I$6-'СЕТ СН'!$I$26</f>
        <v>1267.85619447</v>
      </c>
      <c r="N181" s="36">
        <f>SUMIFS(СВЦЭМ!$D$33:$D$776,СВЦЭМ!$A$33:$A$776,$A181,СВЦЭМ!$B$33:$B$776,N$155)+'СЕТ СН'!$I$14+СВЦЭМ!$D$10+'СЕТ СН'!$I$6-'СЕТ СН'!$I$26</f>
        <v>1260.7918547199999</v>
      </c>
      <c r="O181" s="36">
        <f>SUMIFS(СВЦЭМ!$D$33:$D$776,СВЦЭМ!$A$33:$A$776,$A181,СВЦЭМ!$B$33:$B$776,O$155)+'СЕТ СН'!$I$14+СВЦЭМ!$D$10+'СЕТ СН'!$I$6-'СЕТ СН'!$I$26</f>
        <v>1262.93575801</v>
      </c>
      <c r="P181" s="36">
        <f>SUMIFS(СВЦЭМ!$D$33:$D$776,СВЦЭМ!$A$33:$A$776,$A181,СВЦЭМ!$B$33:$B$776,P$155)+'СЕТ СН'!$I$14+СВЦЭМ!$D$10+'СЕТ СН'!$I$6-'СЕТ СН'!$I$26</f>
        <v>1291.85180034</v>
      </c>
      <c r="Q181" s="36">
        <f>SUMIFS(СВЦЭМ!$D$33:$D$776,СВЦЭМ!$A$33:$A$776,$A181,СВЦЭМ!$B$33:$B$776,Q$155)+'СЕТ СН'!$I$14+СВЦЭМ!$D$10+'СЕТ СН'!$I$6-'СЕТ СН'!$I$26</f>
        <v>1298.94211593</v>
      </c>
      <c r="R181" s="36">
        <f>SUMIFS(СВЦЭМ!$D$33:$D$776,СВЦЭМ!$A$33:$A$776,$A181,СВЦЭМ!$B$33:$B$776,R$155)+'СЕТ СН'!$I$14+СВЦЭМ!$D$10+'СЕТ СН'!$I$6-'СЕТ СН'!$I$26</f>
        <v>1275.2401115600001</v>
      </c>
      <c r="S181" s="36">
        <f>SUMIFS(СВЦЭМ!$D$33:$D$776,СВЦЭМ!$A$33:$A$776,$A181,СВЦЭМ!$B$33:$B$776,S$155)+'СЕТ СН'!$I$14+СВЦЭМ!$D$10+'СЕТ СН'!$I$6-'СЕТ СН'!$I$26</f>
        <v>1278.39324859</v>
      </c>
      <c r="T181" s="36">
        <f>SUMIFS(СВЦЭМ!$D$33:$D$776,СВЦЭМ!$A$33:$A$776,$A181,СВЦЭМ!$B$33:$B$776,T$155)+'СЕТ СН'!$I$14+СВЦЭМ!$D$10+'СЕТ СН'!$I$6-'СЕТ СН'!$I$26</f>
        <v>1304.1851508699999</v>
      </c>
      <c r="U181" s="36">
        <f>SUMIFS(СВЦЭМ!$D$33:$D$776,СВЦЭМ!$A$33:$A$776,$A181,СВЦЭМ!$B$33:$B$776,U$155)+'СЕТ СН'!$I$14+СВЦЭМ!$D$10+'СЕТ СН'!$I$6-'СЕТ СН'!$I$26</f>
        <v>1304.4537320500001</v>
      </c>
      <c r="V181" s="36">
        <f>SUMIFS(СВЦЭМ!$D$33:$D$776,СВЦЭМ!$A$33:$A$776,$A181,СВЦЭМ!$B$33:$B$776,V$155)+'СЕТ СН'!$I$14+СВЦЭМ!$D$10+'СЕТ СН'!$I$6-'СЕТ СН'!$I$26</f>
        <v>1270.78458204</v>
      </c>
      <c r="W181" s="36">
        <f>SUMIFS(СВЦЭМ!$D$33:$D$776,СВЦЭМ!$A$33:$A$776,$A181,СВЦЭМ!$B$33:$B$776,W$155)+'СЕТ СН'!$I$14+СВЦЭМ!$D$10+'СЕТ СН'!$I$6-'СЕТ СН'!$I$26</f>
        <v>1242.37583524</v>
      </c>
      <c r="X181" s="36">
        <f>SUMIFS(СВЦЭМ!$D$33:$D$776,СВЦЭМ!$A$33:$A$776,$A181,СВЦЭМ!$B$33:$B$776,X$155)+'СЕТ СН'!$I$14+СВЦЭМ!$D$10+'СЕТ СН'!$I$6-'СЕТ СН'!$I$26</f>
        <v>1286.2349925599999</v>
      </c>
      <c r="Y181" s="36">
        <f>SUMIFS(СВЦЭМ!$D$33:$D$776,СВЦЭМ!$A$33:$A$776,$A181,СВЦЭМ!$B$33:$B$776,Y$155)+'СЕТ СН'!$I$14+СВЦЭМ!$D$10+'СЕТ СН'!$I$6-'СЕТ СН'!$I$26</f>
        <v>1374.7828750399999</v>
      </c>
    </row>
    <row r="182" spans="1:27" ht="15.75" x14ac:dyDescent="0.2">
      <c r="A182" s="35">
        <f t="shared" si="4"/>
        <v>44009</v>
      </c>
      <c r="B182" s="36">
        <f>SUMIFS(СВЦЭМ!$D$33:$D$776,СВЦЭМ!$A$33:$A$776,$A182,СВЦЭМ!$B$33:$B$776,B$155)+'СЕТ СН'!$I$14+СВЦЭМ!$D$10+'СЕТ СН'!$I$6-'СЕТ СН'!$I$26</f>
        <v>1455.5333594599999</v>
      </c>
      <c r="C182" s="36">
        <f>SUMIFS(СВЦЭМ!$D$33:$D$776,СВЦЭМ!$A$33:$A$776,$A182,СВЦЭМ!$B$33:$B$776,C$155)+'СЕТ СН'!$I$14+СВЦЭМ!$D$10+'СЕТ СН'!$I$6-'СЕТ СН'!$I$26</f>
        <v>1445.0643203500001</v>
      </c>
      <c r="D182" s="36">
        <f>SUMIFS(СВЦЭМ!$D$33:$D$776,СВЦЭМ!$A$33:$A$776,$A182,СВЦЭМ!$B$33:$B$776,D$155)+'СЕТ СН'!$I$14+СВЦЭМ!$D$10+'СЕТ СН'!$I$6-'СЕТ СН'!$I$26</f>
        <v>1441.5814454000001</v>
      </c>
      <c r="E182" s="36">
        <f>SUMIFS(СВЦЭМ!$D$33:$D$776,СВЦЭМ!$A$33:$A$776,$A182,СВЦЭМ!$B$33:$B$776,E$155)+'СЕТ СН'!$I$14+СВЦЭМ!$D$10+'СЕТ СН'!$I$6-'СЕТ СН'!$I$26</f>
        <v>1442.53980039</v>
      </c>
      <c r="F182" s="36">
        <f>SUMIFS(СВЦЭМ!$D$33:$D$776,СВЦЭМ!$A$33:$A$776,$A182,СВЦЭМ!$B$33:$B$776,F$155)+'СЕТ СН'!$I$14+СВЦЭМ!$D$10+'СЕТ СН'!$I$6-'СЕТ СН'!$I$26</f>
        <v>1437.5351203499999</v>
      </c>
      <c r="G182" s="36">
        <f>SUMIFS(СВЦЭМ!$D$33:$D$776,СВЦЭМ!$A$33:$A$776,$A182,СВЦЭМ!$B$33:$B$776,G$155)+'СЕТ СН'!$I$14+СВЦЭМ!$D$10+'СЕТ СН'!$I$6-'СЕТ СН'!$I$26</f>
        <v>1435.44160829</v>
      </c>
      <c r="H182" s="36">
        <f>SUMIFS(СВЦЭМ!$D$33:$D$776,СВЦЭМ!$A$33:$A$776,$A182,СВЦЭМ!$B$33:$B$776,H$155)+'СЕТ СН'!$I$14+СВЦЭМ!$D$10+'СЕТ СН'!$I$6-'СЕТ СН'!$I$26</f>
        <v>1435.72856538</v>
      </c>
      <c r="I182" s="36">
        <f>SUMIFS(СВЦЭМ!$D$33:$D$776,СВЦЭМ!$A$33:$A$776,$A182,СВЦЭМ!$B$33:$B$776,I$155)+'СЕТ СН'!$I$14+СВЦЭМ!$D$10+'СЕТ СН'!$I$6-'СЕТ СН'!$I$26</f>
        <v>1432.2187691500001</v>
      </c>
      <c r="J182" s="36">
        <f>SUMIFS(СВЦЭМ!$D$33:$D$776,СВЦЭМ!$A$33:$A$776,$A182,СВЦЭМ!$B$33:$B$776,J$155)+'СЕТ СН'!$I$14+СВЦЭМ!$D$10+'СЕТ СН'!$I$6-'СЕТ СН'!$I$26</f>
        <v>1428.05207094</v>
      </c>
      <c r="K182" s="36">
        <f>SUMIFS(СВЦЭМ!$D$33:$D$776,СВЦЭМ!$A$33:$A$776,$A182,СВЦЭМ!$B$33:$B$776,K$155)+'СЕТ СН'!$I$14+СВЦЭМ!$D$10+'СЕТ СН'!$I$6-'СЕТ СН'!$I$26</f>
        <v>1321.64452431</v>
      </c>
      <c r="L182" s="36">
        <f>SUMIFS(СВЦЭМ!$D$33:$D$776,СВЦЭМ!$A$33:$A$776,$A182,СВЦЭМ!$B$33:$B$776,L$155)+'СЕТ СН'!$I$14+СВЦЭМ!$D$10+'СЕТ СН'!$I$6-'СЕТ СН'!$I$26</f>
        <v>1239.7591477799999</v>
      </c>
      <c r="M182" s="36">
        <f>SUMIFS(СВЦЭМ!$D$33:$D$776,СВЦЭМ!$A$33:$A$776,$A182,СВЦЭМ!$B$33:$B$776,M$155)+'СЕТ СН'!$I$14+СВЦЭМ!$D$10+'СЕТ СН'!$I$6-'СЕТ СН'!$I$26</f>
        <v>1228.7370832300001</v>
      </c>
      <c r="N182" s="36">
        <f>SUMIFS(СВЦЭМ!$D$33:$D$776,СВЦЭМ!$A$33:$A$776,$A182,СВЦЭМ!$B$33:$B$776,N$155)+'СЕТ СН'!$I$14+СВЦЭМ!$D$10+'СЕТ СН'!$I$6-'СЕТ СН'!$I$26</f>
        <v>1238.0945867</v>
      </c>
      <c r="O182" s="36">
        <f>SUMIFS(СВЦЭМ!$D$33:$D$776,СВЦЭМ!$A$33:$A$776,$A182,СВЦЭМ!$B$33:$B$776,O$155)+'СЕТ СН'!$I$14+СВЦЭМ!$D$10+'СЕТ СН'!$I$6-'СЕТ СН'!$I$26</f>
        <v>1246.23256464</v>
      </c>
      <c r="P182" s="36">
        <f>SUMIFS(СВЦЭМ!$D$33:$D$776,СВЦЭМ!$A$33:$A$776,$A182,СВЦЭМ!$B$33:$B$776,P$155)+'СЕТ СН'!$I$14+СВЦЭМ!$D$10+'СЕТ СН'!$I$6-'СЕТ СН'!$I$26</f>
        <v>1255.5527597099999</v>
      </c>
      <c r="Q182" s="36">
        <f>SUMIFS(СВЦЭМ!$D$33:$D$776,СВЦЭМ!$A$33:$A$776,$A182,СВЦЭМ!$B$33:$B$776,Q$155)+'СЕТ СН'!$I$14+СВЦЭМ!$D$10+'СЕТ СН'!$I$6-'СЕТ СН'!$I$26</f>
        <v>1264.68123487</v>
      </c>
      <c r="R182" s="36">
        <f>SUMIFS(СВЦЭМ!$D$33:$D$776,СВЦЭМ!$A$33:$A$776,$A182,СВЦЭМ!$B$33:$B$776,R$155)+'СЕТ СН'!$I$14+СВЦЭМ!$D$10+'СЕТ СН'!$I$6-'СЕТ СН'!$I$26</f>
        <v>1240.1011218399999</v>
      </c>
      <c r="S182" s="36">
        <f>SUMIFS(СВЦЭМ!$D$33:$D$776,СВЦЭМ!$A$33:$A$776,$A182,СВЦЭМ!$B$33:$B$776,S$155)+'СЕТ СН'!$I$14+СВЦЭМ!$D$10+'СЕТ СН'!$I$6-'СЕТ СН'!$I$26</f>
        <v>1248.9131648299999</v>
      </c>
      <c r="T182" s="36">
        <f>SUMIFS(СВЦЭМ!$D$33:$D$776,СВЦЭМ!$A$33:$A$776,$A182,СВЦЭМ!$B$33:$B$776,T$155)+'СЕТ СН'!$I$14+СВЦЭМ!$D$10+'СЕТ СН'!$I$6-'СЕТ СН'!$I$26</f>
        <v>1269.7946546800001</v>
      </c>
      <c r="U182" s="36">
        <f>SUMIFS(СВЦЭМ!$D$33:$D$776,СВЦЭМ!$A$33:$A$776,$A182,СВЦЭМ!$B$33:$B$776,U$155)+'СЕТ СН'!$I$14+СВЦЭМ!$D$10+'СЕТ СН'!$I$6-'СЕТ СН'!$I$26</f>
        <v>1256.5625494599999</v>
      </c>
      <c r="V182" s="36">
        <f>SUMIFS(СВЦЭМ!$D$33:$D$776,СВЦЭМ!$A$33:$A$776,$A182,СВЦЭМ!$B$33:$B$776,V$155)+'СЕТ СН'!$I$14+СВЦЭМ!$D$10+'СЕТ СН'!$I$6-'СЕТ СН'!$I$26</f>
        <v>1242.5968678500001</v>
      </c>
      <c r="W182" s="36">
        <f>SUMIFS(СВЦЭМ!$D$33:$D$776,СВЦЭМ!$A$33:$A$776,$A182,СВЦЭМ!$B$33:$B$776,W$155)+'СЕТ СН'!$I$14+СВЦЭМ!$D$10+'СЕТ СН'!$I$6-'СЕТ СН'!$I$26</f>
        <v>1209.4000495099999</v>
      </c>
      <c r="X182" s="36">
        <f>SUMIFS(СВЦЭМ!$D$33:$D$776,СВЦЭМ!$A$33:$A$776,$A182,СВЦЭМ!$B$33:$B$776,X$155)+'СЕТ СН'!$I$14+СВЦЭМ!$D$10+'СЕТ СН'!$I$6-'СЕТ СН'!$I$26</f>
        <v>1238.5904887300001</v>
      </c>
      <c r="Y182" s="36">
        <f>SUMIFS(СВЦЭМ!$D$33:$D$776,СВЦЭМ!$A$33:$A$776,$A182,СВЦЭМ!$B$33:$B$776,Y$155)+'СЕТ СН'!$I$14+СВЦЭМ!$D$10+'СЕТ СН'!$I$6-'СЕТ СН'!$I$26</f>
        <v>1342.0366882400001</v>
      </c>
    </row>
    <row r="183" spans="1:27" ht="15.75" x14ac:dyDescent="0.2">
      <c r="A183" s="35">
        <f t="shared" si="4"/>
        <v>44010</v>
      </c>
      <c r="B183" s="36">
        <f>SUMIFS(СВЦЭМ!$D$33:$D$776,СВЦЭМ!$A$33:$A$776,$A183,СВЦЭМ!$B$33:$B$776,B$155)+'СЕТ СН'!$I$14+СВЦЭМ!$D$10+'СЕТ СН'!$I$6-'СЕТ СН'!$I$26</f>
        <v>1424.4623167100001</v>
      </c>
      <c r="C183" s="36">
        <f>SUMIFS(СВЦЭМ!$D$33:$D$776,СВЦЭМ!$A$33:$A$776,$A183,СВЦЭМ!$B$33:$B$776,C$155)+'СЕТ СН'!$I$14+СВЦЭМ!$D$10+'СЕТ СН'!$I$6-'СЕТ СН'!$I$26</f>
        <v>1408.0427228599999</v>
      </c>
      <c r="D183" s="36">
        <f>SUMIFS(СВЦЭМ!$D$33:$D$776,СВЦЭМ!$A$33:$A$776,$A183,СВЦЭМ!$B$33:$B$776,D$155)+'СЕТ СН'!$I$14+СВЦЭМ!$D$10+'СЕТ СН'!$I$6-'СЕТ СН'!$I$26</f>
        <v>1387.8029698</v>
      </c>
      <c r="E183" s="36">
        <f>SUMIFS(СВЦЭМ!$D$33:$D$776,СВЦЭМ!$A$33:$A$776,$A183,СВЦЭМ!$B$33:$B$776,E$155)+'СЕТ СН'!$I$14+СВЦЭМ!$D$10+'СЕТ СН'!$I$6-'СЕТ СН'!$I$26</f>
        <v>1388.73929731</v>
      </c>
      <c r="F183" s="36">
        <f>SUMIFS(СВЦЭМ!$D$33:$D$776,СВЦЭМ!$A$33:$A$776,$A183,СВЦЭМ!$B$33:$B$776,F$155)+'СЕТ СН'!$I$14+СВЦЭМ!$D$10+'СЕТ СН'!$I$6-'СЕТ СН'!$I$26</f>
        <v>1386.99559877</v>
      </c>
      <c r="G183" s="36">
        <f>SUMIFS(СВЦЭМ!$D$33:$D$776,СВЦЭМ!$A$33:$A$776,$A183,СВЦЭМ!$B$33:$B$776,G$155)+'СЕТ СН'!$I$14+СВЦЭМ!$D$10+'СЕТ СН'!$I$6-'СЕТ СН'!$I$26</f>
        <v>1395.68331769</v>
      </c>
      <c r="H183" s="36">
        <f>SUMIFS(СВЦЭМ!$D$33:$D$776,СВЦЭМ!$A$33:$A$776,$A183,СВЦЭМ!$B$33:$B$776,H$155)+'СЕТ СН'!$I$14+СВЦЭМ!$D$10+'СЕТ СН'!$I$6-'СЕТ СН'!$I$26</f>
        <v>1396.55889428</v>
      </c>
      <c r="I183" s="36">
        <f>SUMIFS(СВЦЭМ!$D$33:$D$776,СВЦЭМ!$A$33:$A$776,$A183,СВЦЭМ!$B$33:$B$776,I$155)+'СЕТ СН'!$I$14+СВЦЭМ!$D$10+'СЕТ СН'!$I$6-'СЕТ СН'!$I$26</f>
        <v>1409.58921607</v>
      </c>
      <c r="J183" s="36">
        <f>SUMIFS(СВЦЭМ!$D$33:$D$776,СВЦЭМ!$A$33:$A$776,$A183,СВЦЭМ!$B$33:$B$776,J$155)+'СЕТ СН'!$I$14+СВЦЭМ!$D$10+'СЕТ СН'!$I$6-'СЕТ СН'!$I$26</f>
        <v>1405.53970951</v>
      </c>
      <c r="K183" s="36">
        <f>SUMIFS(СВЦЭМ!$D$33:$D$776,СВЦЭМ!$A$33:$A$776,$A183,СВЦЭМ!$B$33:$B$776,K$155)+'СЕТ СН'!$I$14+СВЦЭМ!$D$10+'СЕТ СН'!$I$6-'СЕТ СН'!$I$26</f>
        <v>1329.66810824</v>
      </c>
      <c r="L183" s="36">
        <f>SUMIFS(СВЦЭМ!$D$33:$D$776,СВЦЭМ!$A$33:$A$776,$A183,СВЦЭМ!$B$33:$B$776,L$155)+'СЕТ СН'!$I$14+СВЦЭМ!$D$10+'СЕТ СН'!$I$6-'СЕТ СН'!$I$26</f>
        <v>1245.8003898300001</v>
      </c>
      <c r="M183" s="36">
        <f>SUMIFS(СВЦЭМ!$D$33:$D$776,СВЦЭМ!$A$33:$A$776,$A183,СВЦЭМ!$B$33:$B$776,M$155)+'СЕТ СН'!$I$14+СВЦЭМ!$D$10+'СЕТ СН'!$I$6-'СЕТ СН'!$I$26</f>
        <v>1215.0917254599999</v>
      </c>
      <c r="N183" s="36">
        <f>SUMIFS(СВЦЭМ!$D$33:$D$776,СВЦЭМ!$A$33:$A$776,$A183,СВЦЭМ!$B$33:$B$776,N$155)+'СЕТ СН'!$I$14+СВЦЭМ!$D$10+'СЕТ СН'!$I$6-'СЕТ СН'!$I$26</f>
        <v>1229.9123121600001</v>
      </c>
      <c r="O183" s="36">
        <f>SUMIFS(СВЦЭМ!$D$33:$D$776,СВЦЭМ!$A$33:$A$776,$A183,СВЦЭМ!$B$33:$B$776,O$155)+'СЕТ СН'!$I$14+СВЦЭМ!$D$10+'СЕТ СН'!$I$6-'СЕТ СН'!$I$26</f>
        <v>1250.1692843799999</v>
      </c>
      <c r="P183" s="36">
        <f>SUMIFS(СВЦЭМ!$D$33:$D$776,СВЦЭМ!$A$33:$A$776,$A183,СВЦЭМ!$B$33:$B$776,P$155)+'СЕТ СН'!$I$14+СВЦЭМ!$D$10+'СЕТ СН'!$I$6-'СЕТ СН'!$I$26</f>
        <v>1234.6847048699999</v>
      </c>
      <c r="Q183" s="36">
        <f>SUMIFS(СВЦЭМ!$D$33:$D$776,СВЦЭМ!$A$33:$A$776,$A183,СВЦЭМ!$B$33:$B$776,Q$155)+'СЕТ СН'!$I$14+СВЦЭМ!$D$10+'СЕТ СН'!$I$6-'СЕТ СН'!$I$26</f>
        <v>1239.3975354900001</v>
      </c>
      <c r="R183" s="36">
        <f>SUMIFS(СВЦЭМ!$D$33:$D$776,СВЦЭМ!$A$33:$A$776,$A183,СВЦЭМ!$B$33:$B$776,R$155)+'СЕТ СН'!$I$14+СВЦЭМ!$D$10+'СЕТ СН'!$I$6-'СЕТ СН'!$I$26</f>
        <v>1256.2075986499999</v>
      </c>
      <c r="S183" s="36">
        <f>SUMIFS(СВЦЭМ!$D$33:$D$776,СВЦЭМ!$A$33:$A$776,$A183,СВЦЭМ!$B$33:$B$776,S$155)+'СЕТ СН'!$I$14+СВЦЭМ!$D$10+'СЕТ СН'!$I$6-'СЕТ СН'!$I$26</f>
        <v>1259.6955825499999</v>
      </c>
      <c r="T183" s="36">
        <f>SUMIFS(СВЦЭМ!$D$33:$D$776,СВЦЭМ!$A$33:$A$776,$A183,СВЦЭМ!$B$33:$B$776,T$155)+'СЕТ СН'!$I$14+СВЦЭМ!$D$10+'СЕТ СН'!$I$6-'СЕТ СН'!$I$26</f>
        <v>1252.6860707200001</v>
      </c>
      <c r="U183" s="36">
        <f>SUMIFS(СВЦЭМ!$D$33:$D$776,СВЦЭМ!$A$33:$A$776,$A183,СВЦЭМ!$B$33:$B$776,U$155)+'СЕТ СН'!$I$14+СВЦЭМ!$D$10+'СЕТ СН'!$I$6-'СЕТ СН'!$I$26</f>
        <v>1239.2069255900001</v>
      </c>
      <c r="V183" s="36">
        <f>SUMIFS(СВЦЭМ!$D$33:$D$776,СВЦЭМ!$A$33:$A$776,$A183,СВЦЭМ!$B$33:$B$776,V$155)+'СЕТ СН'!$I$14+СВЦЭМ!$D$10+'СЕТ СН'!$I$6-'СЕТ СН'!$I$26</f>
        <v>1238.48890594</v>
      </c>
      <c r="W183" s="36">
        <f>SUMIFS(СВЦЭМ!$D$33:$D$776,СВЦЭМ!$A$33:$A$776,$A183,СВЦЭМ!$B$33:$B$776,W$155)+'СЕТ СН'!$I$14+СВЦЭМ!$D$10+'СЕТ СН'!$I$6-'СЕТ СН'!$I$26</f>
        <v>1217.92526271</v>
      </c>
      <c r="X183" s="36">
        <f>SUMIFS(СВЦЭМ!$D$33:$D$776,СВЦЭМ!$A$33:$A$776,$A183,СВЦЭМ!$B$33:$B$776,X$155)+'СЕТ СН'!$I$14+СВЦЭМ!$D$10+'СЕТ СН'!$I$6-'СЕТ СН'!$I$26</f>
        <v>1255.02558234</v>
      </c>
      <c r="Y183" s="36">
        <f>SUMIFS(СВЦЭМ!$D$33:$D$776,СВЦЭМ!$A$33:$A$776,$A183,СВЦЭМ!$B$33:$B$776,Y$155)+'СЕТ СН'!$I$14+СВЦЭМ!$D$10+'СЕТ СН'!$I$6-'СЕТ СН'!$I$26</f>
        <v>1332.6302986799999</v>
      </c>
    </row>
    <row r="184" spans="1:27" ht="15.75" x14ac:dyDescent="0.2">
      <c r="A184" s="35">
        <f t="shared" si="4"/>
        <v>44011</v>
      </c>
      <c r="B184" s="36">
        <f>SUMIFS(СВЦЭМ!$D$33:$D$776,СВЦЭМ!$A$33:$A$776,$A184,СВЦЭМ!$B$33:$B$776,B$155)+'СЕТ СН'!$I$14+СВЦЭМ!$D$10+'СЕТ СН'!$I$6-'СЕТ СН'!$I$26</f>
        <v>1508.80290098</v>
      </c>
      <c r="C184" s="36">
        <f>SUMIFS(СВЦЭМ!$D$33:$D$776,СВЦЭМ!$A$33:$A$776,$A184,СВЦЭМ!$B$33:$B$776,C$155)+'СЕТ СН'!$I$14+СВЦЭМ!$D$10+'СЕТ СН'!$I$6-'СЕТ СН'!$I$26</f>
        <v>1503.5548911200001</v>
      </c>
      <c r="D184" s="36">
        <f>SUMIFS(СВЦЭМ!$D$33:$D$776,СВЦЭМ!$A$33:$A$776,$A184,СВЦЭМ!$B$33:$B$776,D$155)+'СЕТ СН'!$I$14+СВЦЭМ!$D$10+'СЕТ СН'!$I$6-'СЕТ СН'!$I$26</f>
        <v>1486.7278778800001</v>
      </c>
      <c r="E184" s="36">
        <f>SUMIFS(СВЦЭМ!$D$33:$D$776,СВЦЭМ!$A$33:$A$776,$A184,СВЦЭМ!$B$33:$B$776,E$155)+'СЕТ СН'!$I$14+СВЦЭМ!$D$10+'СЕТ СН'!$I$6-'СЕТ СН'!$I$26</f>
        <v>1480.3146363799999</v>
      </c>
      <c r="F184" s="36">
        <f>SUMIFS(СВЦЭМ!$D$33:$D$776,СВЦЭМ!$A$33:$A$776,$A184,СВЦЭМ!$B$33:$B$776,F$155)+'СЕТ СН'!$I$14+СВЦЭМ!$D$10+'СЕТ СН'!$I$6-'СЕТ СН'!$I$26</f>
        <v>1466.3036853000001</v>
      </c>
      <c r="G184" s="36">
        <f>SUMIFS(СВЦЭМ!$D$33:$D$776,СВЦЭМ!$A$33:$A$776,$A184,СВЦЭМ!$B$33:$B$776,G$155)+'СЕТ СН'!$I$14+СВЦЭМ!$D$10+'СЕТ СН'!$I$6-'СЕТ СН'!$I$26</f>
        <v>1477.7978382599999</v>
      </c>
      <c r="H184" s="36">
        <f>SUMIFS(СВЦЭМ!$D$33:$D$776,СВЦЭМ!$A$33:$A$776,$A184,СВЦЭМ!$B$33:$B$776,H$155)+'СЕТ СН'!$I$14+СВЦЭМ!$D$10+'СЕТ СН'!$I$6-'СЕТ СН'!$I$26</f>
        <v>1500.7902964100001</v>
      </c>
      <c r="I184" s="36">
        <f>SUMIFS(СВЦЭМ!$D$33:$D$776,СВЦЭМ!$A$33:$A$776,$A184,СВЦЭМ!$B$33:$B$776,I$155)+'СЕТ СН'!$I$14+СВЦЭМ!$D$10+'СЕТ СН'!$I$6-'СЕТ СН'!$I$26</f>
        <v>1520.6346074400001</v>
      </c>
      <c r="J184" s="36">
        <f>SUMIFS(СВЦЭМ!$D$33:$D$776,СВЦЭМ!$A$33:$A$776,$A184,СВЦЭМ!$B$33:$B$776,J$155)+'СЕТ СН'!$I$14+СВЦЭМ!$D$10+'СЕТ СН'!$I$6-'СЕТ СН'!$I$26</f>
        <v>1462.8514508799999</v>
      </c>
      <c r="K184" s="36">
        <f>SUMIFS(СВЦЭМ!$D$33:$D$776,СВЦЭМ!$A$33:$A$776,$A184,СВЦЭМ!$B$33:$B$776,K$155)+'СЕТ СН'!$I$14+СВЦЭМ!$D$10+'СЕТ СН'!$I$6-'СЕТ СН'!$I$26</f>
        <v>1319.8733097500001</v>
      </c>
      <c r="L184" s="36">
        <f>SUMIFS(СВЦЭМ!$D$33:$D$776,СВЦЭМ!$A$33:$A$776,$A184,СВЦЭМ!$B$33:$B$776,L$155)+'СЕТ СН'!$I$14+СВЦЭМ!$D$10+'СЕТ СН'!$I$6-'СЕТ СН'!$I$26</f>
        <v>1201.1615710599999</v>
      </c>
      <c r="M184" s="36">
        <f>SUMIFS(СВЦЭМ!$D$33:$D$776,СВЦЭМ!$A$33:$A$776,$A184,СВЦЭМ!$B$33:$B$776,M$155)+'СЕТ СН'!$I$14+СВЦЭМ!$D$10+'СЕТ СН'!$I$6-'СЕТ СН'!$I$26</f>
        <v>1185.0052644299999</v>
      </c>
      <c r="N184" s="36">
        <f>SUMIFS(СВЦЭМ!$D$33:$D$776,СВЦЭМ!$A$33:$A$776,$A184,СВЦЭМ!$B$33:$B$776,N$155)+'СЕТ СН'!$I$14+СВЦЭМ!$D$10+'СЕТ СН'!$I$6-'СЕТ СН'!$I$26</f>
        <v>1210.9813835</v>
      </c>
      <c r="O184" s="36">
        <f>SUMIFS(СВЦЭМ!$D$33:$D$776,СВЦЭМ!$A$33:$A$776,$A184,СВЦЭМ!$B$33:$B$776,O$155)+'СЕТ СН'!$I$14+СВЦЭМ!$D$10+'СЕТ СН'!$I$6-'СЕТ СН'!$I$26</f>
        <v>1230.9137791999999</v>
      </c>
      <c r="P184" s="36">
        <f>SUMIFS(СВЦЭМ!$D$33:$D$776,СВЦЭМ!$A$33:$A$776,$A184,СВЦЭМ!$B$33:$B$776,P$155)+'СЕТ СН'!$I$14+СВЦЭМ!$D$10+'СЕТ СН'!$I$6-'СЕТ СН'!$I$26</f>
        <v>1219.3364990499999</v>
      </c>
      <c r="Q184" s="36">
        <f>SUMIFS(СВЦЭМ!$D$33:$D$776,СВЦЭМ!$A$33:$A$776,$A184,СВЦЭМ!$B$33:$B$776,Q$155)+'СЕТ СН'!$I$14+СВЦЭМ!$D$10+'СЕТ СН'!$I$6-'СЕТ СН'!$I$26</f>
        <v>1221.1793276400001</v>
      </c>
      <c r="R184" s="36">
        <f>SUMIFS(СВЦЭМ!$D$33:$D$776,СВЦЭМ!$A$33:$A$776,$A184,СВЦЭМ!$B$33:$B$776,R$155)+'СЕТ СН'!$I$14+СВЦЭМ!$D$10+'СЕТ СН'!$I$6-'СЕТ СН'!$I$26</f>
        <v>1243.3481909500001</v>
      </c>
      <c r="S184" s="36">
        <f>SUMIFS(СВЦЭМ!$D$33:$D$776,СВЦЭМ!$A$33:$A$776,$A184,СВЦЭМ!$B$33:$B$776,S$155)+'СЕТ СН'!$I$14+СВЦЭМ!$D$10+'СЕТ СН'!$I$6-'СЕТ СН'!$I$26</f>
        <v>1242.09315857</v>
      </c>
      <c r="T184" s="36">
        <f>SUMIFS(СВЦЭМ!$D$33:$D$776,СВЦЭМ!$A$33:$A$776,$A184,СВЦЭМ!$B$33:$B$776,T$155)+'СЕТ СН'!$I$14+СВЦЭМ!$D$10+'СЕТ СН'!$I$6-'СЕТ СН'!$I$26</f>
        <v>1253.2144862099999</v>
      </c>
      <c r="U184" s="36">
        <f>SUMIFS(СВЦЭМ!$D$33:$D$776,СВЦЭМ!$A$33:$A$776,$A184,СВЦЭМ!$B$33:$B$776,U$155)+'СЕТ СН'!$I$14+СВЦЭМ!$D$10+'СЕТ СН'!$I$6-'СЕТ СН'!$I$26</f>
        <v>1279.8485675100001</v>
      </c>
      <c r="V184" s="36">
        <f>SUMIFS(СВЦЭМ!$D$33:$D$776,СВЦЭМ!$A$33:$A$776,$A184,СВЦЭМ!$B$33:$B$776,V$155)+'СЕТ СН'!$I$14+СВЦЭМ!$D$10+'СЕТ СН'!$I$6-'СЕТ СН'!$I$26</f>
        <v>1285.6899762600001</v>
      </c>
      <c r="W184" s="36">
        <f>SUMIFS(СВЦЭМ!$D$33:$D$776,СВЦЭМ!$A$33:$A$776,$A184,СВЦЭМ!$B$33:$B$776,W$155)+'СЕТ СН'!$I$14+СВЦЭМ!$D$10+'СЕТ СН'!$I$6-'СЕТ СН'!$I$26</f>
        <v>1256.5929426</v>
      </c>
      <c r="X184" s="36">
        <f>SUMIFS(СВЦЭМ!$D$33:$D$776,СВЦЭМ!$A$33:$A$776,$A184,СВЦЭМ!$B$33:$B$776,X$155)+'СЕТ СН'!$I$14+СВЦЭМ!$D$10+'СЕТ СН'!$I$6-'СЕТ СН'!$I$26</f>
        <v>1245.5899371400001</v>
      </c>
      <c r="Y184" s="36">
        <f>SUMIFS(СВЦЭМ!$D$33:$D$776,СВЦЭМ!$A$33:$A$776,$A184,СВЦЭМ!$B$33:$B$776,Y$155)+'СЕТ СН'!$I$14+СВЦЭМ!$D$10+'СЕТ СН'!$I$6-'СЕТ СН'!$I$26</f>
        <v>1378.9627448799999</v>
      </c>
    </row>
    <row r="185" spans="1:27" ht="15.75" x14ac:dyDescent="0.2">
      <c r="A185" s="35">
        <f t="shared" si="4"/>
        <v>44012</v>
      </c>
      <c r="B185" s="36">
        <f>SUMIFS(СВЦЭМ!$D$33:$D$776,СВЦЭМ!$A$33:$A$776,$A185,СВЦЭМ!$B$33:$B$776,B$155)+'СЕТ СН'!$I$14+СВЦЭМ!$D$10+'СЕТ СН'!$I$6-'СЕТ СН'!$I$26</f>
        <v>1507.03808071</v>
      </c>
      <c r="C185" s="36">
        <f>SUMIFS(СВЦЭМ!$D$33:$D$776,СВЦЭМ!$A$33:$A$776,$A185,СВЦЭМ!$B$33:$B$776,C$155)+'СЕТ СН'!$I$14+СВЦЭМ!$D$10+'СЕТ СН'!$I$6-'СЕТ СН'!$I$26</f>
        <v>1476.8244029800001</v>
      </c>
      <c r="D185" s="36">
        <f>SUMIFS(СВЦЭМ!$D$33:$D$776,СВЦЭМ!$A$33:$A$776,$A185,СВЦЭМ!$B$33:$B$776,D$155)+'СЕТ СН'!$I$14+СВЦЭМ!$D$10+'СЕТ СН'!$I$6-'СЕТ СН'!$I$26</f>
        <v>1459.82835075</v>
      </c>
      <c r="E185" s="36">
        <f>SUMIFS(СВЦЭМ!$D$33:$D$776,СВЦЭМ!$A$33:$A$776,$A185,СВЦЭМ!$B$33:$B$776,E$155)+'СЕТ СН'!$I$14+СВЦЭМ!$D$10+'СЕТ СН'!$I$6-'СЕТ СН'!$I$26</f>
        <v>1451.8065794300001</v>
      </c>
      <c r="F185" s="36">
        <f>SUMIFS(СВЦЭМ!$D$33:$D$776,СВЦЭМ!$A$33:$A$776,$A185,СВЦЭМ!$B$33:$B$776,F$155)+'СЕТ СН'!$I$14+СВЦЭМ!$D$10+'СЕТ СН'!$I$6-'СЕТ СН'!$I$26</f>
        <v>1441.83330755</v>
      </c>
      <c r="G185" s="36">
        <f>SUMIFS(СВЦЭМ!$D$33:$D$776,СВЦЭМ!$A$33:$A$776,$A185,СВЦЭМ!$B$33:$B$776,G$155)+'СЕТ СН'!$I$14+СВЦЭМ!$D$10+'СЕТ СН'!$I$6-'СЕТ СН'!$I$26</f>
        <v>1455.7592129899999</v>
      </c>
      <c r="H185" s="36">
        <f>SUMIFS(СВЦЭМ!$D$33:$D$776,СВЦЭМ!$A$33:$A$776,$A185,СВЦЭМ!$B$33:$B$776,H$155)+'СЕТ СН'!$I$14+СВЦЭМ!$D$10+'СЕТ СН'!$I$6-'СЕТ СН'!$I$26</f>
        <v>1483.19901531</v>
      </c>
      <c r="I185" s="36">
        <f>SUMIFS(СВЦЭМ!$D$33:$D$776,СВЦЭМ!$A$33:$A$776,$A185,СВЦЭМ!$B$33:$B$776,I$155)+'СЕТ СН'!$I$14+СВЦЭМ!$D$10+'СЕТ СН'!$I$6-'СЕТ СН'!$I$26</f>
        <v>1492.1869795499999</v>
      </c>
      <c r="J185" s="36">
        <f>SUMIFS(СВЦЭМ!$D$33:$D$776,СВЦЭМ!$A$33:$A$776,$A185,СВЦЭМ!$B$33:$B$776,J$155)+'СЕТ СН'!$I$14+СВЦЭМ!$D$10+'СЕТ СН'!$I$6-'СЕТ СН'!$I$26</f>
        <v>1435.8939729799999</v>
      </c>
      <c r="K185" s="36">
        <f>SUMIFS(СВЦЭМ!$D$33:$D$776,СВЦЭМ!$A$33:$A$776,$A185,СВЦЭМ!$B$33:$B$776,K$155)+'СЕТ СН'!$I$14+СВЦЭМ!$D$10+'СЕТ СН'!$I$6-'СЕТ СН'!$I$26</f>
        <v>1333.01869362</v>
      </c>
      <c r="L185" s="36">
        <f>SUMIFS(СВЦЭМ!$D$33:$D$776,СВЦЭМ!$A$33:$A$776,$A185,СВЦЭМ!$B$33:$B$776,L$155)+'СЕТ СН'!$I$14+СВЦЭМ!$D$10+'СЕТ СН'!$I$6-'СЕТ СН'!$I$26</f>
        <v>1239.25973097</v>
      </c>
      <c r="M185" s="36">
        <f>SUMIFS(СВЦЭМ!$D$33:$D$776,СВЦЭМ!$A$33:$A$776,$A185,СВЦЭМ!$B$33:$B$776,M$155)+'СЕТ СН'!$I$14+СВЦЭМ!$D$10+'СЕТ СН'!$I$6-'СЕТ СН'!$I$26</f>
        <v>1233.7839559399999</v>
      </c>
      <c r="N185" s="36">
        <f>SUMIFS(СВЦЭМ!$D$33:$D$776,СВЦЭМ!$A$33:$A$776,$A185,СВЦЭМ!$B$33:$B$776,N$155)+'СЕТ СН'!$I$14+СВЦЭМ!$D$10+'СЕТ СН'!$I$6-'СЕТ СН'!$I$26</f>
        <v>1259.36743391</v>
      </c>
      <c r="O185" s="36">
        <f>SUMIFS(СВЦЭМ!$D$33:$D$776,СВЦЭМ!$A$33:$A$776,$A185,СВЦЭМ!$B$33:$B$776,O$155)+'СЕТ СН'!$I$14+СВЦЭМ!$D$10+'СЕТ СН'!$I$6-'СЕТ СН'!$I$26</f>
        <v>1263.9507555299999</v>
      </c>
      <c r="P185" s="36">
        <f>SUMIFS(СВЦЭМ!$D$33:$D$776,СВЦЭМ!$A$33:$A$776,$A185,СВЦЭМ!$B$33:$B$776,P$155)+'СЕТ СН'!$I$14+СВЦЭМ!$D$10+'СЕТ СН'!$I$6-'СЕТ СН'!$I$26</f>
        <v>1260.4556524899999</v>
      </c>
      <c r="Q185" s="36">
        <f>SUMIFS(СВЦЭМ!$D$33:$D$776,СВЦЭМ!$A$33:$A$776,$A185,СВЦЭМ!$B$33:$B$776,Q$155)+'СЕТ СН'!$I$14+СВЦЭМ!$D$10+'СЕТ СН'!$I$6-'СЕТ СН'!$I$26</f>
        <v>1265.4665039900001</v>
      </c>
      <c r="R185" s="36">
        <f>SUMIFS(СВЦЭМ!$D$33:$D$776,СВЦЭМ!$A$33:$A$776,$A185,СВЦЭМ!$B$33:$B$776,R$155)+'СЕТ СН'!$I$14+СВЦЭМ!$D$10+'СЕТ СН'!$I$6-'СЕТ СН'!$I$26</f>
        <v>1267.5885248500001</v>
      </c>
      <c r="S185" s="36">
        <f>SUMIFS(СВЦЭМ!$D$33:$D$776,СВЦЭМ!$A$33:$A$776,$A185,СВЦЭМ!$B$33:$B$776,S$155)+'СЕТ СН'!$I$14+СВЦЭМ!$D$10+'СЕТ СН'!$I$6-'СЕТ СН'!$I$26</f>
        <v>1269.75730591</v>
      </c>
      <c r="T185" s="36">
        <f>SUMIFS(СВЦЭМ!$D$33:$D$776,СВЦЭМ!$A$33:$A$776,$A185,СВЦЭМ!$B$33:$B$776,T$155)+'СЕТ СН'!$I$14+СВЦЭМ!$D$10+'СЕТ СН'!$I$6-'СЕТ СН'!$I$26</f>
        <v>1269.24900269</v>
      </c>
      <c r="U185" s="36">
        <f>SUMIFS(СВЦЭМ!$D$33:$D$776,СВЦЭМ!$A$33:$A$776,$A185,СВЦЭМ!$B$33:$B$776,U$155)+'СЕТ СН'!$I$14+СВЦЭМ!$D$10+'СЕТ СН'!$I$6-'СЕТ СН'!$I$26</f>
        <v>1263.2422143399999</v>
      </c>
      <c r="V185" s="36">
        <f>SUMIFS(СВЦЭМ!$D$33:$D$776,СВЦЭМ!$A$33:$A$776,$A185,СВЦЭМ!$B$33:$B$776,V$155)+'СЕТ СН'!$I$14+СВЦЭМ!$D$10+'СЕТ СН'!$I$6-'СЕТ СН'!$I$26</f>
        <v>1256.0739027100001</v>
      </c>
      <c r="W185" s="36">
        <f>SUMIFS(СВЦЭМ!$D$33:$D$776,СВЦЭМ!$A$33:$A$776,$A185,СВЦЭМ!$B$33:$B$776,W$155)+'СЕТ СН'!$I$14+СВЦЭМ!$D$10+'СЕТ СН'!$I$6-'СЕТ СН'!$I$26</f>
        <v>1227.3301681200001</v>
      </c>
      <c r="X185" s="36">
        <f>SUMIFS(СВЦЭМ!$D$33:$D$776,СВЦЭМ!$A$33:$A$776,$A185,СВЦЭМ!$B$33:$B$776,X$155)+'СЕТ СН'!$I$14+СВЦЭМ!$D$10+'СЕТ СН'!$I$6-'СЕТ СН'!$I$26</f>
        <v>1275.6878663699999</v>
      </c>
      <c r="Y185" s="36">
        <f>SUMIFS(СВЦЭМ!$D$33:$D$776,СВЦЭМ!$A$33:$A$776,$A185,СВЦЭМ!$B$33:$B$776,Y$155)+'СЕТ СН'!$I$14+СВЦЭМ!$D$10+'СЕТ СН'!$I$6-'СЕТ СН'!$I$26</f>
        <v>1380.1579481700001</v>
      </c>
    </row>
    <row r="186" spans="1:27" ht="15.75" hidden="1" x14ac:dyDescent="0.2">
      <c r="A186" s="35">
        <f t="shared" si="4"/>
        <v>44013</v>
      </c>
      <c r="B186" s="36">
        <f>SUMIFS(СВЦЭМ!$D$33:$D$776,СВЦЭМ!$A$33:$A$776,$A186,СВЦЭМ!$B$33:$B$776,B$155)+'СЕТ СН'!$I$14+СВЦЭМ!$D$10+'СЕТ СН'!$I$6-'СЕТ СН'!$I$26</f>
        <v>551.95000804999995</v>
      </c>
      <c r="C186" s="36">
        <f>SUMIFS(СВЦЭМ!$D$33:$D$776,СВЦЭМ!$A$33:$A$776,$A186,СВЦЭМ!$B$33:$B$776,C$155)+'СЕТ СН'!$I$14+СВЦЭМ!$D$10+'СЕТ СН'!$I$6-'СЕТ СН'!$I$26</f>
        <v>551.95000804999995</v>
      </c>
      <c r="D186" s="36">
        <f>SUMIFS(СВЦЭМ!$D$33:$D$776,СВЦЭМ!$A$33:$A$776,$A186,СВЦЭМ!$B$33:$B$776,D$155)+'СЕТ СН'!$I$14+СВЦЭМ!$D$10+'СЕТ СН'!$I$6-'СЕТ СН'!$I$26</f>
        <v>551.95000804999995</v>
      </c>
      <c r="E186" s="36">
        <f>SUMIFS(СВЦЭМ!$D$33:$D$776,СВЦЭМ!$A$33:$A$776,$A186,СВЦЭМ!$B$33:$B$776,E$155)+'СЕТ СН'!$I$14+СВЦЭМ!$D$10+'СЕТ СН'!$I$6-'СЕТ СН'!$I$26</f>
        <v>551.95000804999995</v>
      </c>
      <c r="F186" s="36">
        <f>SUMIFS(СВЦЭМ!$D$33:$D$776,СВЦЭМ!$A$33:$A$776,$A186,СВЦЭМ!$B$33:$B$776,F$155)+'СЕТ СН'!$I$14+СВЦЭМ!$D$10+'СЕТ СН'!$I$6-'СЕТ СН'!$I$26</f>
        <v>551.95000804999995</v>
      </c>
      <c r="G186" s="36">
        <f>SUMIFS(СВЦЭМ!$D$33:$D$776,СВЦЭМ!$A$33:$A$776,$A186,СВЦЭМ!$B$33:$B$776,G$155)+'СЕТ СН'!$I$14+СВЦЭМ!$D$10+'СЕТ СН'!$I$6-'СЕТ СН'!$I$26</f>
        <v>551.95000804999995</v>
      </c>
      <c r="H186" s="36">
        <f>SUMIFS(СВЦЭМ!$D$33:$D$776,СВЦЭМ!$A$33:$A$776,$A186,СВЦЭМ!$B$33:$B$776,H$155)+'СЕТ СН'!$I$14+СВЦЭМ!$D$10+'СЕТ СН'!$I$6-'СЕТ СН'!$I$26</f>
        <v>551.95000804999995</v>
      </c>
      <c r="I186" s="36">
        <f>SUMIFS(СВЦЭМ!$D$33:$D$776,СВЦЭМ!$A$33:$A$776,$A186,СВЦЭМ!$B$33:$B$776,I$155)+'СЕТ СН'!$I$14+СВЦЭМ!$D$10+'СЕТ СН'!$I$6-'СЕТ СН'!$I$26</f>
        <v>551.95000804999995</v>
      </c>
      <c r="J186" s="36">
        <f>SUMIFS(СВЦЭМ!$D$33:$D$776,СВЦЭМ!$A$33:$A$776,$A186,СВЦЭМ!$B$33:$B$776,J$155)+'СЕТ СН'!$I$14+СВЦЭМ!$D$10+'СЕТ СН'!$I$6-'СЕТ СН'!$I$26</f>
        <v>551.95000804999995</v>
      </c>
      <c r="K186" s="36">
        <f>SUMIFS(СВЦЭМ!$D$33:$D$776,СВЦЭМ!$A$33:$A$776,$A186,СВЦЭМ!$B$33:$B$776,K$155)+'СЕТ СН'!$I$14+СВЦЭМ!$D$10+'СЕТ СН'!$I$6-'СЕТ СН'!$I$26</f>
        <v>551.95000804999995</v>
      </c>
      <c r="L186" s="36">
        <f>SUMIFS(СВЦЭМ!$D$33:$D$776,СВЦЭМ!$A$33:$A$776,$A186,СВЦЭМ!$B$33:$B$776,L$155)+'СЕТ СН'!$I$14+СВЦЭМ!$D$10+'СЕТ СН'!$I$6-'СЕТ СН'!$I$26</f>
        <v>551.95000804999995</v>
      </c>
      <c r="M186" s="36">
        <f>SUMIFS(СВЦЭМ!$D$33:$D$776,СВЦЭМ!$A$33:$A$776,$A186,СВЦЭМ!$B$33:$B$776,M$155)+'СЕТ СН'!$I$14+СВЦЭМ!$D$10+'СЕТ СН'!$I$6-'СЕТ СН'!$I$26</f>
        <v>551.95000804999995</v>
      </c>
      <c r="N186" s="36">
        <f>SUMIFS(СВЦЭМ!$D$33:$D$776,СВЦЭМ!$A$33:$A$776,$A186,СВЦЭМ!$B$33:$B$776,N$155)+'СЕТ СН'!$I$14+СВЦЭМ!$D$10+'СЕТ СН'!$I$6-'СЕТ СН'!$I$26</f>
        <v>551.95000804999995</v>
      </c>
      <c r="O186" s="36">
        <f>SUMIFS(СВЦЭМ!$D$33:$D$776,СВЦЭМ!$A$33:$A$776,$A186,СВЦЭМ!$B$33:$B$776,O$155)+'СЕТ СН'!$I$14+СВЦЭМ!$D$10+'СЕТ СН'!$I$6-'СЕТ СН'!$I$26</f>
        <v>551.95000804999995</v>
      </c>
      <c r="P186" s="36">
        <f>SUMIFS(СВЦЭМ!$D$33:$D$776,СВЦЭМ!$A$33:$A$776,$A186,СВЦЭМ!$B$33:$B$776,P$155)+'СЕТ СН'!$I$14+СВЦЭМ!$D$10+'СЕТ СН'!$I$6-'СЕТ СН'!$I$26</f>
        <v>551.95000804999995</v>
      </c>
      <c r="Q186" s="36">
        <f>SUMIFS(СВЦЭМ!$D$33:$D$776,СВЦЭМ!$A$33:$A$776,$A186,СВЦЭМ!$B$33:$B$776,Q$155)+'СЕТ СН'!$I$14+СВЦЭМ!$D$10+'СЕТ СН'!$I$6-'СЕТ СН'!$I$26</f>
        <v>551.95000804999995</v>
      </c>
      <c r="R186" s="36">
        <f>SUMIFS(СВЦЭМ!$D$33:$D$776,СВЦЭМ!$A$33:$A$776,$A186,СВЦЭМ!$B$33:$B$776,R$155)+'СЕТ СН'!$I$14+СВЦЭМ!$D$10+'СЕТ СН'!$I$6-'СЕТ СН'!$I$26</f>
        <v>551.95000804999995</v>
      </c>
      <c r="S186" s="36">
        <f>SUMIFS(СВЦЭМ!$D$33:$D$776,СВЦЭМ!$A$33:$A$776,$A186,СВЦЭМ!$B$33:$B$776,S$155)+'СЕТ СН'!$I$14+СВЦЭМ!$D$10+'СЕТ СН'!$I$6-'СЕТ СН'!$I$26</f>
        <v>551.95000804999995</v>
      </c>
      <c r="T186" s="36">
        <f>SUMIFS(СВЦЭМ!$D$33:$D$776,СВЦЭМ!$A$33:$A$776,$A186,СВЦЭМ!$B$33:$B$776,T$155)+'СЕТ СН'!$I$14+СВЦЭМ!$D$10+'СЕТ СН'!$I$6-'СЕТ СН'!$I$26</f>
        <v>551.95000804999995</v>
      </c>
      <c r="U186" s="36">
        <f>SUMIFS(СВЦЭМ!$D$33:$D$776,СВЦЭМ!$A$33:$A$776,$A186,СВЦЭМ!$B$33:$B$776,U$155)+'СЕТ СН'!$I$14+СВЦЭМ!$D$10+'СЕТ СН'!$I$6-'СЕТ СН'!$I$26</f>
        <v>551.95000804999995</v>
      </c>
      <c r="V186" s="36">
        <f>SUMIFS(СВЦЭМ!$D$33:$D$776,СВЦЭМ!$A$33:$A$776,$A186,СВЦЭМ!$B$33:$B$776,V$155)+'СЕТ СН'!$I$14+СВЦЭМ!$D$10+'СЕТ СН'!$I$6-'СЕТ СН'!$I$26</f>
        <v>551.95000804999995</v>
      </c>
      <c r="W186" s="36">
        <f>SUMIFS(СВЦЭМ!$D$33:$D$776,СВЦЭМ!$A$33:$A$776,$A186,СВЦЭМ!$B$33:$B$776,W$155)+'СЕТ СН'!$I$14+СВЦЭМ!$D$10+'СЕТ СН'!$I$6-'СЕТ СН'!$I$26</f>
        <v>551.95000804999995</v>
      </c>
      <c r="X186" s="36">
        <f>SUMIFS(СВЦЭМ!$D$33:$D$776,СВЦЭМ!$A$33:$A$776,$A186,СВЦЭМ!$B$33:$B$776,X$155)+'СЕТ СН'!$I$14+СВЦЭМ!$D$10+'СЕТ СН'!$I$6-'СЕТ СН'!$I$26</f>
        <v>551.95000804999995</v>
      </c>
      <c r="Y186" s="36">
        <f>SUMIFS(СВЦЭМ!$D$33:$D$776,СВЦЭМ!$A$33:$A$776,$A186,СВЦЭМ!$B$33:$B$776,Y$155)+'СЕТ СН'!$I$14+СВЦЭМ!$D$10+'СЕТ СН'!$I$6-'СЕТ СН'!$I$26</f>
        <v>551.95000804999995</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6" t="s">
        <v>7</v>
      </c>
      <c r="B189" s="130" t="s">
        <v>147</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37"/>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3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01.06.2020</v>
      </c>
      <c r="B192" s="36">
        <f>SUMIFS(СВЦЭМ!$E$33:$E$776,СВЦЭМ!$A$33:$A$776,$A192,СВЦЭМ!$B$33:$B$776,B$191)+'СЕТ СН'!$F$15</f>
        <v>135.81199387000001</v>
      </c>
      <c r="C192" s="36">
        <f>SUMIFS(СВЦЭМ!$E$33:$E$776,СВЦЭМ!$A$33:$A$776,$A192,СВЦЭМ!$B$33:$B$776,C$191)+'СЕТ СН'!$F$15</f>
        <v>137.85392374</v>
      </c>
      <c r="D192" s="36">
        <f>SUMIFS(СВЦЭМ!$E$33:$E$776,СВЦЭМ!$A$33:$A$776,$A192,СВЦЭМ!$B$33:$B$776,D$191)+'СЕТ СН'!$F$15</f>
        <v>140.8876726</v>
      </c>
      <c r="E192" s="36">
        <f>SUMIFS(СВЦЭМ!$E$33:$E$776,СВЦЭМ!$A$33:$A$776,$A192,СВЦЭМ!$B$33:$B$776,E$191)+'СЕТ СН'!$F$15</f>
        <v>142.30992280000001</v>
      </c>
      <c r="F192" s="36">
        <f>SUMIFS(СВЦЭМ!$E$33:$E$776,СВЦЭМ!$A$33:$A$776,$A192,СВЦЭМ!$B$33:$B$776,F$191)+'СЕТ СН'!$F$15</f>
        <v>142.29862752</v>
      </c>
      <c r="G192" s="36">
        <f>SUMIFS(СВЦЭМ!$E$33:$E$776,СВЦЭМ!$A$33:$A$776,$A192,СВЦЭМ!$B$33:$B$776,G$191)+'СЕТ СН'!$F$15</f>
        <v>141.67727299000001</v>
      </c>
      <c r="H192" s="36">
        <f>SUMIFS(СВЦЭМ!$E$33:$E$776,СВЦЭМ!$A$33:$A$776,$A192,СВЦЭМ!$B$33:$B$776,H$191)+'СЕТ СН'!$F$15</f>
        <v>138.90442580999999</v>
      </c>
      <c r="I192" s="36">
        <f>SUMIFS(СВЦЭМ!$E$33:$E$776,СВЦЭМ!$A$33:$A$776,$A192,СВЦЭМ!$B$33:$B$776,I$191)+'СЕТ СН'!$F$15</f>
        <v>137.04549686999999</v>
      </c>
      <c r="J192" s="36">
        <f>SUMIFS(СВЦЭМ!$E$33:$E$776,СВЦЭМ!$A$33:$A$776,$A192,СВЦЭМ!$B$33:$B$776,J$191)+'СЕТ СН'!$F$15</f>
        <v>130.88302372000001</v>
      </c>
      <c r="K192" s="36">
        <f>SUMIFS(СВЦЭМ!$E$33:$E$776,СВЦЭМ!$A$33:$A$776,$A192,СВЦЭМ!$B$33:$B$776,K$191)+'СЕТ СН'!$F$15</f>
        <v>120.41587025</v>
      </c>
      <c r="L192" s="36">
        <f>SUMIFS(СВЦЭМ!$E$33:$E$776,СВЦЭМ!$A$33:$A$776,$A192,СВЦЭМ!$B$33:$B$776,L$191)+'СЕТ СН'!$F$15</f>
        <v>124.69587219</v>
      </c>
      <c r="M192" s="36">
        <f>SUMIFS(СВЦЭМ!$E$33:$E$776,СВЦЭМ!$A$33:$A$776,$A192,СВЦЭМ!$B$33:$B$776,M$191)+'СЕТ СН'!$F$15</f>
        <v>127.73281273000001</v>
      </c>
      <c r="N192" s="36">
        <f>SUMIFS(СВЦЭМ!$E$33:$E$776,СВЦЭМ!$A$33:$A$776,$A192,СВЦЭМ!$B$33:$B$776,N$191)+'СЕТ СН'!$F$15</f>
        <v>126.90031628</v>
      </c>
      <c r="O192" s="36">
        <f>SUMIFS(СВЦЭМ!$E$33:$E$776,СВЦЭМ!$A$33:$A$776,$A192,СВЦЭМ!$B$33:$B$776,O$191)+'СЕТ СН'!$F$15</f>
        <v>124.67130693</v>
      </c>
      <c r="P192" s="36">
        <f>SUMIFS(СВЦЭМ!$E$33:$E$776,СВЦЭМ!$A$33:$A$776,$A192,СВЦЭМ!$B$33:$B$776,P$191)+'СЕТ СН'!$F$15</f>
        <v>123.48603772</v>
      </c>
      <c r="Q192" s="36">
        <f>SUMIFS(СВЦЭМ!$E$33:$E$776,СВЦЭМ!$A$33:$A$776,$A192,СВЦЭМ!$B$33:$B$776,Q$191)+'СЕТ СН'!$F$15</f>
        <v>124.14653667</v>
      </c>
      <c r="R192" s="36">
        <f>SUMIFS(СВЦЭМ!$E$33:$E$776,СВЦЭМ!$A$33:$A$776,$A192,СВЦЭМ!$B$33:$B$776,R$191)+'СЕТ СН'!$F$15</f>
        <v>123.0858265</v>
      </c>
      <c r="S192" s="36">
        <f>SUMIFS(СВЦЭМ!$E$33:$E$776,СВЦЭМ!$A$33:$A$776,$A192,СВЦЭМ!$B$33:$B$776,S$191)+'СЕТ СН'!$F$15</f>
        <v>123.67927666</v>
      </c>
      <c r="T192" s="36">
        <f>SUMIFS(СВЦЭМ!$E$33:$E$776,СВЦЭМ!$A$33:$A$776,$A192,СВЦЭМ!$B$33:$B$776,T$191)+'СЕТ СН'!$F$15</f>
        <v>125.23493834</v>
      </c>
      <c r="U192" s="36">
        <f>SUMIFS(СВЦЭМ!$E$33:$E$776,СВЦЭМ!$A$33:$A$776,$A192,СВЦЭМ!$B$33:$B$776,U$191)+'СЕТ СН'!$F$15</f>
        <v>121.16519067</v>
      </c>
      <c r="V192" s="36">
        <f>SUMIFS(СВЦЭМ!$E$33:$E$776,СВЦЭМ!$A$33:$A$776,$A192,СВЦЭМ!$B$33:$B$776,V$191)+'СЕТ СН'!$F$15</f>
        <v>123.58251991</v>
      </c>
      <c r="W192" s="36">
        <f>SUMIFS(СВЦЭМ!$E$33:$E$776,СВЦЭМ!$A$33:$A$776,$A192,СВЦЭМ!$B$33:$B$776,W$191)+'СЕТ СН'!$F$15</f>
        <v>127.52344668000001</v>
      </c>
      <c r="X192" s="36">
        <f>SUMIFS(СВЦЭМ!$E$33:$E$776,СВЦЭМ!$A$33:$A$776,$A192,СВЦЭМ!$B$33:$B$776,X$191)+'СЕТ СН'!$F$15</f>
        <v>122.85799728000001</v>
      </c>
      <c r="Y192" s="36">
        <f>SUMIFS(СВЦЭМ!$E$33:$E$776,СВЦЭМ!$A$33:$A$776,$A192,СВЦЭМ!$B$33:$B$776,Y$191)+'СЕТ СН'!$F$15</f>
        <v>128.0713743</v>
      </c>
      <c r="AA192" s="45"/>
    </row>
    <row r="193" spans="1:25" ht="15.75" x14ac:dyDescent="0.2">
      <c r="A193" s="35">
        <f>A192+1</f>
        <v>43984</v>
      </c>
      <c r="B193" s="36">
        <f>SUMIFS(СВЦЭМ!$E$33:$E$776,СВЦЭМ!$A$33:$A$776,$A193,СВЦЭМ!$B$33:$B$776,B$191)+'СЕТ СН'!$F$15</f>
        <v>131.78654659</v>
      </c>
      <c r="C193" s="36">
        <f>SUMIFS(СВЦЭМ!$E$33:$E$776,СВЦЭМ!$A$33:$A$776,$A193,СВЦЭМ!$B$33:$B$776,C$191)+'СЕТ СН'!$F$15</f>
        <v>139.63203082000001</v>
      </c>
      <c r="D193" s="36">
        <f>SUMIFS(СВЦЭМ!$E$33:$E$776,СВЦЭМ!$A$33:$A$776,$A193,СВЦЭМ!$B$33:$B$776,D$191)+'СЕТ СН'!$F$15</f>
        <v>144.56060536999999</v>
      </c>
      <c r="E193" s="36">
        <f>SUMIFS(СВЦЭМ!$E$33:$E$776,СВЦЭМ!$A$33:$A$776,$A193,СВЦЭМ!$B$33:$B$776,E$191)+'СЕТ СН'!$F$15</f>
        <v>146.05207060000001</v>
      </c>
      <c r="F193" s="36">
        <f>SUMIFS(СВЦЭМ!$E$33:$E$776,СВЦЭМ!$A$33:$A$776,$A193,СВЦЭМ!$B$33:$B$776,F$191)+'СЕТ СН'!$F$15</f>
        <v>146.64795078</v>
      </c>
      <c r="G193" s="36">
        <f>SUMIFS(СВЦЭМ!$E$33:$E$776,СВЦЭМ!$A$33:$A$776,$A193,СВЦЭМ!$B$33:$B$776,G$191)+'СЕТ СН'!$F$15</f>
        <v>145.86043136000001</v>
      </c>
      <c r="H193" s="36">
        <f>SUMIFS(СВЦЭМ!$E$33:$E$776,СВЦЭМ!$A$33:$A$776,$A193,СВЦЭМ!$B$33:$B$776,H$191)+'СЕТ СН'!$F$15</f>
        <v>138.42210692</v>
      </c>
      <c r="I193" s="36">
        <f>SUMIFS(СВЦЭМ!$E$33:$E$776,СВЦЭМ!$A$33:$A$776,$A193,СВЦЭМ!$B$33:$B$776,I$191)+'СЕТ СН'!$F$15</f>
        <v>130.04169594000001</v>
      </c>
      <c r="J193" s="36">
        <f>SUMIFS(СВЦЭМ!$E$33:$E$776,СВЦЭМ!$A$33:$A$776,$A193,СВЦЭМ!$B$33:$B$776,J$191)+'СЕТ СН'!$F$15</f>
        <v>133.58499395000001</v>
      </c>
      <c r="K193" s="36">
        <f>SUMIFS(СВЦЭМ!$E$33:$E$776,СВЦЭМ!$A$33:$A$776,$A193,СВЦЭМ!$B$33:$B$776,K$191)+'СЕТ СН'!$F$15</f>
        <v>132.89168326000001</v>
      </c>
      <c r="L193" s="36">
        <f>SUMIFS(СВЦЭМ!$E$33:$E$776,СВЦЭМ!$A$33:$A$776,$A193,СВЦЭМ!$B$33:$B$776,L$191)+'СЕТ СН'!$F$15</f>
        <v>130.998447</v>
      </c>
      <c r="M193" s="36">
        <f>SUMIFS(СВЦЭМ!$E$33:$E$776,СВЦЭМ!$A$33:$A$776,$A193,СВЦЭМ!$B$33:$B$776,M$191)+'СЕТ СН'!$F$15</f>
        <v>127.058993</v>
      </c>
      <c r="N193" s="36">
        <f>SUMIFS(СВЦЭМ!$E$33:$E$776,СВЦЭМ!$A$33:$A$776,$A193,СВЦЭМ!$B$33:$B$776,N$191)+'СЕТ СН'!$F$15</f>
        <v>126.04823558</v>
      </c>
      <c r="O193" s="36">
        <f>SUMIFS(СВЦЭМ!$E$33:$E$776,СВЦЭМ!$A$33:$A$776,$A193,СВЦЭМ!$B$33:$B$776,O$191)+'СЕТ СН'!$F$15</f>
        <v>126.23811866</v>
      </c>
      <c r="P193" s="36">
        <f>SUMIFS(СВЦЭМ!$E$33:$E$776,СВЦЭМ!$A$33:$A$776,$A193,СВЦЭМ!$B$33:$B$776,P$191)+'СЕТ СН'!$F$15</f>
        <v>128.60138459000001</v>
      </c>
      <c r="Q193" s="36">
        <f>SUMIFS(СВЦЭМ!$E$33:$E$776,СВЦЭМ!$A$33:$A$776,$A193,СВЦЭМ!$B$33:$B$776,Q$191)+'СЕТ СН'!$F$15</f>
        <v>127.9575248</v>
      </c>
      <c r="R193" s="36">
        <f>SUMIFS(СВЦЭМ!$E$33:$E$776,СВЦЭМ!$A$33:$A$776,$A193,СВЦЭМ!$B$33:$B$776,R$191)+'СЕТ СН'!$F$15</f>
        <v>126.29364278</v>
      </c>
      <c r="S193" s="36">
        <f>SUMIFS(СВЦЭМ!$E$33:$E$776,СВЦЭМ!$A$33:$A$776,$A193,СВЦЭМ!$B$33:$B$776,S$191)+'СЕТ СН'!$F$15</f>
        <v>128.19475582999999</v>
      </c>
      <c r="T193" s="36">
        <f>SUMIFS(СВЦЭМ!$E$33:$E$776,СВЦЭМ!$A$33:$A$776,$A193,СВЦЭМ!$B$33:$B$776,T$191)+'СЕТ СН'!$F$15</f>
        <v>130.23600511000001</v>
      </c>
      <c r="U193" s="36">
        <f>SUMIFS(СВЦЭМ!$E$33:$E$776,СВЦЭМ!$A$33:$A$776,$A193,СВЦЭМ!$B$33:$B$776,U$191)+'СЕТ СН'!$F$15</f>
        <v>127.59122896</v>
      </c>
      <c r="V193" s="36">
        <f>SUMIFS(СВЦЭМ!$E$33:$E$776,СВЦЭМ!$A$33:$A$776,$A193,СВЦЭМ!$B$33:$B$776,V$191)+'СЕТ СН'!$F$15</f>
        <v>128.42911932999999</v>
      </c>
      <c r="W193" s="36">
        <f>SUMIFS(СВЦЭМ!$E$33:$E$776,СВЦЭМ!$A$33:$A$776,$A193,СВЦЭМ!$B$33:$B$776,W$191)+'СЕТ СН'!$F$15</f>
        <v>127.54403241</v>
      </c>
      <c r="X193" s="36">
        <f>SUMIFS(СВЦЭМ!$E$33:$E$776,СВЦЭМ!$A$33:$A$776,$A193,СВЦЭМ!$B$33:$B$776,X$191)+'СЕТ СН'!$F$15</f>
        <v>123.0267978</v>
      </c>
      <c r="Y193" s="36">
        <f>SUMIFS(СВЦЭМ!$E$33:$E$776,СВЦЭМ!$A$33:$A$776,$A193,СВЦЭМ!$B$33:$B$776,Y$191)+'СЕТ СН'!$F$15</f>
        <v>122.74991248000001</v>
      </c>
    </row>
    <row r="194" spans="1:25" ht="15.75" x14ac:dyDescent="0.2">
      <c r="A194" s="35">
        <f t="shared" ref="A194:A222" si="5">A193+1</f>
        <v>43985</v>
      </c>
      <c r="B194" s="36">
        <f>SUMIFS(СВЦЭМ!$E$33:$E$776,СВЦЭМ!$A$33:$A$776,$A194,СВЦЭМ!$B$33:$B$776,B$191)+'СЕТ СН'!$F$15</f>
        <v>142.55325078999999</v>
      </c>
      <c r="C194" s="36">
        <f>SUMIFS(СВЦЭМ!$E$33:$E$776,СВЦЭМ!$A$33:$A$776,$A194,СВЦЭМ!$B$33:$B$776,C$191)+'СЕТ СН'!$F$15</f>
        <v>146.90842158000001</v>
      </c>
      <c r="D194" s="36">
        <f>SUMIFS(СВЦЭМ!$E$33:$E$776,СВЦЭМ!$A$33:$A$776,$A194,СВЦЭМ!$B$33:$B$776,D$191)+'СЕТ СН'!$F$15</f>
        <v>147.49025814000001</v>
      </c>
      <c r="E194" s="36">
        <f>SUMIFS(СВЦЭМ!$E$33:$E$776,СВЦЭМ!$A$33:$A$776,$A194,СВЦЭМ!$B$33:$B$776,E$191)+'СЕТ СН'!$F$15</f>
        <v>147.64960037</v>
      </c>
      <c r="F194" s="36">
        <f>SUMIFS(СВЦЭМ!$E$33:$E$776,СВЦЭМ!$A$33:$A$776,$A194,СВЦЭМ!$B$33:$B$776,F$191)+'СЕТ СН'!$F$15</f>
        <v>147.02661246</v>
      </c>
      <c r="G194" s="36">
        <f>SUMIFS(СВЦЭМ!$E$33:$E$776,СВЦЭМ!$A$33:$A$776,$A194,СВЦЭМ!$B$33:$B$776,G$191)+'СЕТ СН'!$F$15</f>
        <v>147.0741922</v>
      </c>
      <c r="H194" s="36">
        <f>SUMIFS(СВЦЭМ!$E$33:$E$776,СВЦЭМ!$A$33:$A$776,$A194,СВЦЭМ!$B$33:$B$776,H$191)+'СЕТ СН'!$F$15</f>
        <v>147.082314</v>
      </c>
      <c r="I194" s="36">
        <f>SUMIFS(СВЦЭМ!$E$33:$E$776,СВЦЭМ!$A$33:$A$776,$A194,СВЦЭМ!$B$33:$B$776,I$191)+'СЕТ СН'!$F$15</f>
        <v>141.03547465</v>
      </c>
      <c r="J194" s="36">
        <f>SUMIFS(СВЦЭМ!$E$33:$E$776,СВЦЭМ!$A$33:$A$776,$A194,СВЦЭМ!$B$33:$B$776,J$191)+'СЕТ СН'!$F$15</f>
        <v>143.04877734999999</v>
      </c>
      <c r="K194" s="36">
        <f>SUMIFS(СВЦЭМ!$E$33:$E$776,СВЦЭМ!$A$33:$A$776,$A194,СВЦЭМ!$B$33:$B$776,K$191)+'СЕТ СН'!$F$15</f>
        <v>141.93453511000001</v>
      </c>
      <c r="L194" s="36">
        <f>SUMIFS(СВЦЭМ!$E$33:$E$776,СВЦЭМ!$A$33:$A$776,$A194,СВЦЭМ!$B$33:$B$776,L$191)+'СЕТ СН'!$F$15</f>
        <v>133.87128688000001</v>
      </c>
      <c r="M194" s="36">
        <f>SUMIFS(СВЦЭМ!$E$33:$E$776,СВЦЭМ!$A$33:$A$776,$A194,СВЦЭМ!$B$33:$B$776,M$191)+'СЕТ СН'!$F$15</f>
        <v>125.14954916000001</v>
      </c>
      <c r="N194" s="36">
        <f>SUMIFS(СВЦЭМ!$E$33:$E$776,СВЦЭМ!$A$33:$A$776,$A194,СВЦЭМ!$B$33:$B$776,N$191)+'СЕТ СН'!$F$15</f>
        <v>122.41635350999999</v>
      </c>
      <c r="O194" s="36">
        <f>SUMIFS(СВЦЭМ!$E$33:$E$776,СВЦЭМ!$A$33:$A$776,$A194,СВЦЭМ!$B$33:$B$776,O$191)+'СЕТ СН'!$F$15</f>
        <v>122.57301794999999</v>
      </c>
      <c r="P194" s="36">
        <f>SUMIFS(СВЦЭМ!$E$33:$E$776,СВЦЭМ!$A$33:$A$776,$A194,СВЦЭМ!$B$33:$B$776,P$191)+'СЕТ СН'!$F$15</f>
        <v>123.5923693</v>
      </c>
      <c r="Q194" s="36">
        <f>SUMIFS(СВЦЭМ!$E$33:$E$776,СВЦЭМ!$A$33:$A$776,$A194,СВЦЭМ!$B$33:$B$776,Q$191)+'СЕТ СН'!$F$15</f>
        <v>123.65737437999999</v>
      </c>
      <c r="R194" s="36">
        <f>SUMIFS(СВЦЭМ!$E$33:$E$776,СВЦЭМ!$A$33:$A$776,$A194,СВЦЭМ!$B$33:$B$776,R$191)+'СЕТ СН'!$F$15</f>
        <v>122.77736913</v>
      </c>
      <c r="S194" s="36">
        <f>SUMIFS(СВЦЭМ!$E$33:$E$776,СВЦЭМ!$A$33:$A$776,$A194,СВЦЭМ!$B$33:$B$776,S$191)+'СЕТ СН'!$F$15</f>
        <v>122.46420716999999</v>
      </c>
      <c r="T194" s="36">
        <f>SUMIFS(СВЦЭМ!$E$33:$E$776,СВЦЭМ!$A$33:$A$776,$A194,СВЦЭМ!$B$33:$B$776,T$191)+'СЕТ СН'!$F$15</f>
        <v>127.22276388</v>
      </c>
      <c r="U194" s="36">
        <f>SUMIFS(СВЦЭМ!$E$33:$E$776,СВЦЭМ!$A$33:$A$776,$A194,СВЦЭМ!$B$33:$B$776,U$191)+'СЕТ СН'!$F$15</f>
        <v>121.85351205000001</v>
      </c>
      <c r="V194" s="36">
        <f>SUMIFS(СВЦЭМ!$E$33:$E$776,СВЦЭМ!$A$33:$A$776,$A194,СВЦЭМ!$B$33:$B$776,V$191)+'СЕТ СН'!$F$15</f>
        <v>113.01461653</v>
      </c>
      <c r="W194" s="36">
        <f>SUMIFS(СВЦЭМ!$E$33:$E$776,СВЦЭМ!$A$33:$A$776,$A194,СВЦЭМ!$B$33:$B$776,W$191)+'СЕТ СН'!$F$15</f>
        <v>112.20921269999999</v>
      </c>
      <c r="X194" s="36">
        <f>SUMIFS(СВЦЭМ!$E$33:$E$776,СВЦЭМ!$A$33:$A$776,$A194,СВЦЭМ!$B$33:$B$776,X$191)+'СЕТ СН'!$F$15</f>
        <v>121.01317650999999</v>
      </c>
      <c r="Y194" s="36">
        <f>SUMIFS(СВЦЭМ!$E$33:$E$776,СВЦЭМ!$A$33:$A$776,$A194,СВЦЭМ!$B$33:$B$776,Y$191)+'СЕТ СН'!$F$15</f>
        <v>132.87979554</v>
      </c>
    </row>
    <row r="195" spans="1:25" ht="15.75" x14ac:dyDescent="0.2">
      <c r="A195" s="35">
        <f t="shared" si="5"/>
        <v>43986</v>
      </c>
      <c r="B195" s="36">
        <f>SUMIFS(СВЦЭМ!$E$33:$E$776,СВЦЭМ!$A$33:$A$776,$A195,СВЦЭМ!$B$33:$B$776,B$191)+'СЕТ СН'!$F$15</f>
        <v>147.60501683000001</v>
      </c>
      <c r="C195" s="36">
        <f>SUMIFS(СВЦЭМ!$E$33:$E$776,СВЦЭМ!$A$33:$A$776,$A195,СВЦЭМ!$B$33:$B$776,C$191)+'СЕТ СН'!$F$15</f>
        <v>150.79622092</v>
      </c>
      <c r="D195" s="36">
        <f>SUMIFS(СВЦЭМ!$E$33:$E$776,СВЦЭМ!$A$33:$A$776,$A195,СВЦЭМ!$B$33:$B$776,D$191)+'СЕТ СН'!$F$15</f>
        <v>152.87356209999999</v>
      </c>
      <c r="E195" s="36">
        <f>SUMIFS(СВЦЭМ!$E$33:$E$776,СВЦЭМ!$A$33:$A$776,$A195,СВЦЭМ!$B$33:$B$776,E$191)+'СЕТ СН'!$F$15</f>
        <v>153.96929320000001</v>
      </c>
      <c r="F195" s="36">
        <f>SUMIFS(СВЦЭМ!$E$33:$E$776,СВЦЭМ!$A$33:$A$776,$A195,СВЦЭМ!$B$33:$B$776,F$191)+'СЕТ СН'!$F$15</f>
        <v>155.40973284</v>
      </c>
      <c r="G195" s="36">
        <f>SUMIFS(СВЦЭМ!$E$33:$E$776,СВЦЭМ!$A$33:$A$776,$A195,СВЦЭМ!$B$33:$B$776,G$191)+'СЕТ СН'!$F$15</f>
        <v>155.63588985000001</v>
      </c>
      <c r="H195" s="36">
        <f>SUMIFS(СВЦЭМ!$E$33:$E$776,СВЦЭМ!$A$33:$A$776,$A195,СВЦЭМ!$B$33:$B$776,H$191)+'СЕТ СН'!$F$15</f>
        <v>154.97610428999999</v>
      </c>
      <c r="I195" s="36">
        <f>SUMIFS(СВЦЭМ!$E$33:$E$776,СВЦЭМ!$A$33:$A$776,$A195,СВЦЭМ!$B$33:$B$776,I$191)+'СЕТ СН'!$F$15</f>
        <v>147.42263027999999</v>
      </c>
      <c r="J195" s="36">
        <f>SUMIFS(СВЦЭМ!$E$33:$E$776,СВЦЭМ!$A$33:$A$776,$A195,СВЦЭМ!$B$33:$B$776,J$191)+'СЕТ СН'!$F$15</f>
        <v>146.47987789000001</v>
      </c>
      <c r="K195" s="36">
        <f>SUMIFS(СВЦЭМ!$E$33:$E$776,СВЦЭМ!$A$33:$A$776,$A195,СВЦЭМ!$B$33:$B$776,K$191)+'СЕТ СН'!$F$15</f>
        <v>141.52720264000001</v>
      </c>
      <c r="L195" s="36">
        <f>SUMIFS(СВЦЭМ!$E$33:$E$776,СВЦЭМ!$A$33:$A$776,$A195,СВЦЭМ!$B$33:$B$776,L$191)+'СЕТ СН'!$F$15</f>
        <v>135.38548635000001</v>
      </c>
      <c r="M195" s="36">
        <f>SUMIFS(СВЦЭМ!$E$33:$E$776,СВЦЭМ!$A$33:$A$776,$A195,СВЦЭМ!$B$33:$B$776,M$191)+'СЕТ СН'!$F$15</f>
        <v>129.77400494</v>
      </c>
      <c r="N195" s="36">
        <f>SUMIFS(СВЦЭМ!$E$33:$E$776,СВЦЭМ!$A$33:$A$776,$A195,СВЦЭМ!$B$33:$B$776,N$191)+'СЕТ СН'!$F$15</f>
        <v>129.84662885</v>
      </c>
      <c r="O195" s="36">
        <f>SUMIFS(СВЦЭМ!$E$33:$E$776,СВЦЭМ!$A$33:$A$776,$A195,СВЦЭМ!$B$33:$B$776,O$191)+'СЕТ СН'!$F$15</f>
        <v>130.67982961999999</v>
      </c>
      <c r="P195" s="36">
        <f>SUMIFS(СВЦЭМ!$E$33:$E$776,СВЦЭМ!$A$33:$A$776,$A195,СВЦЭМ!$B$33:$B$776,P$191)+'СЕТ СН'!$F$15</f>
        <v>131.47857791000001</v>
      </c>
      <c r="Q195" s="36">
        <f>SUMIFS(СВЦЭМ!$E$33:$E$776,СВЦЭМ!$A$33:$A$776,$A195,СВЦЭМ!$B$33:$B$776,Q$191)+'СЕТ СН'!$F$15</f>
        <v>130.14085433</v>
      </c>
      <c r="R195" s="36">
        <f>SUMIFS(СВЦЭМ!$E$33:$E$776,СВЦЭМ!$A$33:$A$776,$A195,СВЦЭМ!$B$33:$B$776,R$191)+'СЕТ СН'!$F$15</f>
        <v>129.69834678000001</v>
      </c>
      <c r="S195" s="36">
        <f>SUMIFS(СВЦЭМ!$E$33:$E$776,СВЦЭМ!$A$33:$A$776,$A195,СВЦЭМ!$B$33:$B$776,S$191)+'СЕТ СН'!$F$15</f>
        <v>130.2516894</v>
      </c>
      <c r="T195" s="36">
        <f>SUMIFS(СВЦЭМ!$E$33:$E$776,СВЦЭМ!$A$33:$A$776,$A195,СВЦЭМ!$B$33:$B$776,T$191)+'СЕТ СН'!$F$15</f>
        <v>127.37296499</v>
      </c>
      <c r="U195" s="36">
        <f>SUMIFS(СВЦЭМ!$E$33:$E$776,СВЦЭМ!$A$33:$A$776,$A195,СВЦЭМ!$B$33:$B$776,U$191)+'СЕТ СН'!$F$15</f>
        <v>119.67133233</v>
      </c>
      <c r="V195" s="36">
        <f>SUMIFS(СВЦЭМ!$E$33:$E$776,СВЦЭМ!$A$33:$A$776,$A195,СВЦЭМ!$B$33:$B$776,V$191)+'СЕТ СН'!$F$15</f>
        <v>118.27627812</v>
      </c>
      <c r="W195" s="36">
        <f>SUMIFS(СВЦЭМ!$E$33:$E$776,СВЦЭМ!$A$33:$A$776,$A195,СВЦЭМ!$B$33:$B$776,W$191)+'СЕТ СН'!$F$15</f>
        <v>117.04170779</v>
      </c>
      <c r="X195" s="36">
        <f>SUMIFS(СВЦЭМ!$E$33:$E$776,СВЦЭМ!$A$33:$A$776,$A195,СВЦЭМ!$B$33:$B$776,X$191)+'СЕТ СН'!$F$15</f>
        <v>123.35562749</v>
      </c>
      <c r="Y195" s="36">
        <f>SUMIFS(СВЦЭМ!$E$33:$E$776,СВЦЭМ!$A$33:$A$776,$A195,СВЦЭМ!$B$33:$B$776,Y$191)+'СЕТ СН'!$F$15</f>
        <v>134.66802383999999</v>
      </c>
    </row>
    <row r="196" spans="1:25" ht="15.75" x14ac:dyDescent="0.2">
      <c r="A196" s="35">
        <f t="shared" si="5"/>
        <v>43987</v>
      </c>
      <c r="B196" s="36">
        <f>SUMIFS(СВЦЭМ!$E$33:$E$776,СВЦЭМ!$A$33:$A$776,$A196,СВЦЭМ!$B$33:$B$776,B$191)+'СЕТ СН'!$F$15</f>
        <v>154.58558608999999</v>
      </c>
      <c r="C196" s="36">
        <f>SUMIFS(СВЦЭМ!$E$33:$E$776,СВЦЭМ!$A$33:$A$776,$A196,СВЦЭМ!$B$33:$B$776,C$191)+'СЕТ СН'!$F$15</f>
        <v>158.66076559000001</v>
      </c>
      <c r="D196" s="36">
        <f>SUMIFS(СВЦЭМ!$E$33:$E$776,СВЦЭМ!$A$33:$A$776,$A196,СВЦЭМ!$B$33:$B$776,D$191)+'СЕТ СН'!$F$15</f>
        <v>162.76080590999999</v>
      </c>
      <c r="E196" s="36">
        <f>SUMIFS(СВЦЭМ!$E$33:$E$776,СВЦЭМ!$A$33:$A$776,$A196,СВЦЭМ!$B$33:$B$776,E$191)+'СЕТ СН'!$F$15</f>
        <v>166.15992618999999</v>
      </c>
      <c r="F196" s="36">
        <f>SUMIFS(СВЦЭМ!$E$33:$E$776,СВЦЭМ!$A$33:$A$776,$A196,СВЦЭМ!$B$33:$B$776,F$191)+'СЕТ СН'!$F$15</f>
        <v>165.19777137</v>
      </c>
      <c r="G196" s="36">
        <f>SUMIFS(СВЦЭМ!$E$33:$E$776,СВЦЭМ!$A$33:$A$776,$A196,СВЦЭМ!$B$33:$B$776,G$191)+'СЕТ СН'!$F$15</f>
        <v>164.49472842</v>
      </c>
      <c r="H196" s="36">
        <f>SUMIFS(СВЦЭМ!$E$33:$E$776,СВЦЭМ!$A$33:$A$776,$A196,СВЦЭМ!$B$33:$B$776,H$191)+'СЕТ СН'!$F$15</f>
        <v>157.86804057000001</v>
      </c>
      <c r="I196" s="36">
        <f>SUMIFS(СВЦЭМ!$E$33:$E$776,СВЦЭМ!$A$33:$A$776,$A196,СВЦЭМ!$B$33:$B$776,I$191)+'СЕТ СН'!$F$15</f>
        <v>149.82298004</v>
      </c>
      <c r="J196" s="36">
        <f>SUMIFS(СВЦЭМ!$E$33:$E$776,СВЦЭМ!$A$33:$A$776,$A196,СВЦЭМ!$B$33:$B$776,J$191)+'СЕТ СН'!$F$15</f>
        <v>138.93708144999999</v>
      </c>
      <c r="K196" s="36">
        <f>SUMIFS(СВЦЭМ!$E$33:$E$776,СВЦЭМ!$A$33:$A$776,$A196,СВЦЭМ!$B$33:$B$776,K$191)+'СЕТ СН'!$F$15</f>
        <v>123.50714834</v>
      </c>
      <c r="L196" s="36">
        <f>SUMIFS(СВЦЭМ!$E$33:$E$776,СВЦЭМ!$A$33:$A$776,$A196,СВЦЭМ!$B$33:$B$776,L$191)+'СЕТ СН'!$F$15</f>
        <v>117.30074763</v>
      </c>
      <c r="M196" s="36">
        <f>SUMIFS(СВЦЭМ!$E$33:$E$776,СВЦЭМ!$A$33:$A$776,$A196,СВЦЭМ!$B$33:$B$776,M$191)+'СЕТ СН'!$F$15</f>
        <v>117.59520308</v>
      </c>
      <c r="N196" s="36">
        <f>SUMIFS(СВЦЭМ!$E$33:$E$776,СВЦЭМ!$A$33:$A$776,$A196,СВЦЭМ!$B$33:$B$776,N$191)+'СЕТ СН'!$F$15</f>
        <v>117.53694907000001</v>
      </c>
      <c r="O196" s="36">
        <f>SUMIFS(СВЦЭМ!$E$33:$E$776,СВЦЭМ!$A$33:$A$776,$A196,СВЦЭМ!$B$33:$B$776,O$191)+'СЕТ СН'!$F$15</f>
        <v>119.72430795</v>
      </c>
      <c r="P196" s="36">
        <f>SUMIFS(СВЦЭМ!$E$33:$E$776,СВЦЭМ!$A$33:$A$776,$A196,СВЦЭМ!$B$33:$B$776,P$191)+'СЕТ СН'!$F$15</f>
        <v>122.07212296</v>
      </c>
      <c r="Q196" s="36">
        <f>SUMIFS(СВЦЭМ!$E$33:$E$776,СВЦЭМ!$A$33:$A$776,$A196,СВЦЭМ!$B$33:$B$776,Q$191)+'СЕТ СН'!$F$15</f>
        <v>123.13364242</v>
      </c>
      <c r="R196" s="36">
        <f>SUMIFS(СВЦЭМ!$E$33:$E$776,СВЦЭМ!$A$33:$A$776,$A196,СВЦЭМ!$B$33:$B$776,R$191)+'СЕТ СН'!$F$15</f>
        <v>122.64794598</v>
      </c>
      <c r="S196" s="36">
        <f>SUMIFS(СВЦЭМ!$E$33:$E$776,СВЦЭМ!$A$33:$A$776,$A196,СВЦЭМ!$B$33:$B$776,S$191)+'СЕТ СН'!$F$15</f>
        <v>122.97893798</v>
      </c>
      <c r="T196" s="36">
        <f>SUMIFS(СВЦЭМ!$E$33:$E$776,СВЦЭМ!$A$33:$A$776,$A196,СВЦЭМ!$B$33:$B$776,T$191)+'СЕТ СН'!$F$15</f>
        <v>121.58433248</v>
      </c>
      <c r="U196" s="36">
        <f>SUMIFS(СВЦЭМ!$E$33:$E$776,СВЦЭМ!$A$33:$A$776,$A196,СВЦЭМ!$B$33:$B$776,U$191)+'СЕТ СН'!$F$15</f>
        <v>120.25615904999999</v>
      </c>
      <c r="V196" s="36">
        <f>SUMIFS(СВЦЭМ!$E$33:$E$776,СВЦЭМ!$A$33:$A$776,$A196,СВЦЭМ!$B$33:$B$776,V$191)+'СЕТ СН'!$F$15</f>
        <v>117.32840385999999</v>
      </c>
      <c r="W196" s="36">
        <f>SUMIFS(СВЦЭМ!$E$33:$E$776,СВЦЭМ!$A$33:$A$776,$A196,СВЦЭМ!$B$33:$B$776,W$191)+'СЕТ СН'!$F$15</f>
        <v>115.49364549000001</v>
      </c>
      <c r="X196" s="36">
        <f>SUMIFS(СВЦЭМ!$E$33:$E$776,СВЦЭМ!$A$33:$A$776,$A196,СВЦЭМ!$B$33:$B$776,X$191)+'СЕТ СН'!$F$15</f>
        <v>120.3038349</v>
      </c>
      <c r="Y196" s="36">
        <f>SUMIFS(СВЦЭМ!$E$33:$E$776,СВЦЭМ!$A$33:$A$776,$A196,СВЦЭМ!$B$33:$B$776,Y$191)+'СЕТ СН'!$F$15</f>
        <v>132.97398175000001</v>
      </c>
    </row>
    <row r="197" spans="1:25" ht="15.75" x14ac:dyDescent="0.2">
      <c r="A197" s="35">
        <f t="shared" si="5"/>
        <v>43988</v>
      </c>
      <c r="B197" s="36">
        <f>SUMIFS(СВЦЭМ!$E$33:$E$776,СВЦЭМ!$A$33:$A$776,$A197,СВЦЭМ!$B$33:$B$776,B$191)+'СЕТ СН'!$F$15</f>
        <v>144.61904675</v>
      </c>
      <c r="C197" s="36">
        <f>SUMIFS(СВЦЭМ!$E$33:$E$776,СВЦЭМ!$A$33:$A$776,$A197,СВЦЭМ!$B$33:$B$776,C$191)+'СЕТ СН'!$F$15</f>
        <v>148.93604834000001</v>
      </c>
      <c r="D197" s="36">
        <f>SUMIFS(СВЦЭМ!$E$33:$E$776,СВЦЭМ!$A$33:$A$776,$A197,СВЦЭМ!$B$33:$B$776,D$191)+'СЕТ СН'!$F$15</f>
        <v>152.56226887</v>
      </c>
      <c r="E197" s="36">
        <f>SUMIFS(СВЦЭМ!$E$33:$E$776,СВЦЭМ!$A$33:$A$776,$A197,СВЦЭМ!$B$33:$B$776,E$191)+'СЕТ СН'!$F$15</f>
        <v>154.89736386000001</v>
      </c>
      <c r="F197" s="36">
        <f>SUMIFS(СВЦЭМ!$E$33:$E$776,СВЦЭМ!$A$33:$A$776,$A197,СВЦЭМ!$B$33:$B$776,F$191)+'СЕТ СН'!$F$15</f>
        <v>154.8640336</v>
      </c>
      <c r="G197" s="36">
        <f>SUMIFS(СВЦЭМ!$E$33:$E$776,СВЦЭМ!$A$33:$A$776,$A197,СВЦЭМ!$B$33:$B$776,G$191)+'СЕТ СН'!$F$15</f>
        <v>153.87009494</v>
      </c>
      <c r="H197" s="36">
        <f>SUMIFS(СВЦЭМ!$E$33:$E$776,СВЦЭМ!$A$33:$A$776,$A197,СВЦЭМ!$B$33:$B$776,H$191)+'СЕТ СН'!$F$15</f>
        <v>160.29901803000001</v>
      </c>
      <c r="I197" s="36">
        <f>SUMIFS(СВЦЭМ!$E$33:$E$776,СВЦЭМ!$A$33:$A$776,$A197,СВЦЭМ!$B$33:$B$776,I$191)+'СЕТ СН'!$F$15</f>
        <v>154.77363747000001</v>
      </c>
      <c r="J197" s="36">
        <f>SUMIFS(СВЦЭМ!$E$33:$E$776,СВЦЭМ!$A$33:$A$776,$A197,СВЦЭМ!$B$33:$B$776,J$191)+'СЕТ СН'!$F$15</f>
        <v>144.00713250999999</v>
      </c>
      <c r="K197" s="36">
        <f>SUMIFS(СВЦЭМ!$E$33:$E$776,СВЦЭМ!$A$33:$A$776,$A197,СВЦЭМ!$B$33:$B$776,K$191)+'СЕТ СН'!$F$15</f>
        <v>124.25307578</v>
      </c>
      <c r="L197" s="36">
        <f>SUMIFS(СВЦЭМ!$E$33:$E$776,СВЦЭМ!$A$33:$A$776,$A197,СВЦЭМ!$B$33:$B$776,L$191)+'СЕТ СН'!$F$15</f>
        <v>112.20507637</v>
      </c>
      <c r="M197" s="36">
        <f>SUMIFS(СВЦЭМ!$E$33:$E$776,СВЦЭМ!$A$33:$A$776,$A197,СВЦЭМ!$B$33:$B$776,M$191)+'СЕТ СН'!$F$15</f>
        <v>111.41954234000001</v>
      </c>
      <c r="N197" s="36">
        <f>SUMIFS(СВЦЭМ!$E$33:$E$776,СВЦЭМ!$A$33:$A$776,$A197,СВЦЭМ!$B$33:$B$776,N$191)+'СЕТ СН'!$F$15</f>
        <v>114.80073293</v>
      </c>
      <c r="O197" s="36">
        <f>SUMIFS(СВЦЭМ!$E$33:$E$776,СВЦЭМ!$A$33:$A$776,$A197,СВЦЭМ!$B$33:$B$776,O$191)+'СЕТ СН'!$F$15</f>
        <v>120.47916684</v>
      </c>
      <c r="P197" s="36">
        <f>SUMIFS(СВЦЭМ!$E$33:$E$776,СВЦЭМ!$A$33:$A$776,$A197,СВЦЭМ!$B$33:$B$776,P$191)+'СЕТ СН'!$F$15</f>
        <v>121.29133002</v>
      </c>
      <c r="Q197" s="36">
        <f>SUMIFS(СВЦЭМ!$E$33:$E$776,СВЦЭМ!$A$33:$A$776,$A197,СВЦЭМ!$B$33:$B$776,Q$191)+'СЕТ СН'!$F$15</f>
        <v>121.75283906999999</v>
      </c>
      <c r="R197" s="36">
        <f>SUMIFS(СВЦЭМ!$E$33:$E$776,СВЦЭМ!$A$33:$A$776,$A197,СВЦЭМ!$B$33:$B$776,R$191)+'СЕТ СН'!$F$15</f>
        <v>120.70225545</v>
      </c>
      <c r="S197" s="36">
        <f>SUMIFS(СВЦЭМ!$E$33:$E$776,СВЦЭМ!$A$33:$A$776,$A197,СВЦЭМ!$B$33:$B$776,S$191)+'СЕТ СН'!$F$15</f>
        <v>121.51252966</v>
      </c>
      <c r="T197" s="36">
        <f>SUMIFS(СВЦЭМ!$E$33:$E$776,СВЦЭМ!$A$33:$A$776,$A197,СВЦЭМ!$B$33:$B$776,T$191)+'СЕТ СН'!$F$15</f>
        <v>120.53599041</v>
      </c>
      <c r="U197" s="36">
        <f>SUMIFS(СВЦЭМ!$E$33:$E$776,СВЦЭМ!$A$33:$A$776,$A197,СВЦЭМ!$B$33:$B$776,U$191)+'СЕТ СН'!$F$15</f>
        <v>117.53597525000001</v>
      </c>
      <c r="V197" s="36">
        <f>SUMIFS(СВЦЭМ!$E$33:$E$776,СВЦЭМ!$A$33:$A$776,$A197,СВЦЭМ!$B$33:$B$776,V$191)+'СЕТ СН'!$F$15</f>
        <v>111.00277826</v>
      </c>
      <c r="W197" s="36">
        <f>SUMIFS(СВЦЭМ!$E$33:$E$776,СВЦЭМ!$A$33:$A$776,$A197,СВЦЭМ!$B$33:$B$776,W$191)+'СЕТ СН'!$F$15</f>
        <v>108.20216662999999</v>
      </c>
      <c r="X197" s="36">
        <f>SUMIFS(СВЦЭМ!$E$33:$E$776,СВЦЭМ!$A$33:$A$776,$A197,СВЦЭМ!$B$33:$B$776,X$191)+'СЕТ СН'!$F$15</f>
        <v>114.13261948</v>
      </c>
      <c r="Y197" s="36">
        <f>SUMIFS(СВЦЭМ!$E$33:$E$776,СВЦЭМ!$A$33:$A$776,$A197,СВЦЭМ!$B$33:$B$776,Y$191)+'СЕТ СН'!$F$15</f>
        <v>132.06156178000001</v>
      </c>
    </row>
    <row r="198" spans="1:25" ht="15.75" x14ac:dyDescent="0.2">
      <c r="A198" s="35">
        <f t="shared" si="5"/>
        <v>43989</v>
      </c>
      <c r="B198" s="36">
        <f>SUMIFS(СВЦЭМ!$E$33:$E$776,СВЦЭМ!$A$33:$A$776,$A198,СВЦЭМ!$B$33:$B$776,B$191)+'СЕТ СН'!$F$15</f>
        <v>150.11358404000001</v>
      </c>
      <c r="C198" s="36">
        <f>SUMIFS(СВЦЭМ!$E$33:$E$776,СВЦЭМ!$A$33:$A$776,$A198,СВЦЭМ!$B$33:$B$776,C$191)+'СЕТ СН'!$F$15</f>
        <v>153.30960486999999</v>
      </c>
      <c r="D198" s="36">
        <f>SUMIFS(СВЦЭМ!$E$33:$E$776,СВЦЭМ!$A$33:$A$776,$A198,СВЦЭМ!$B$33:$B$776,D$191)+'СЕТ СН'!$F$15</f>
        <v>155.03184297999999</v>
      </c>
      <c r="E198" s="36">
        <f>SUMIFS(СВЦЭМ!$E$33:$E$776,СВЦЭМ!$A$33:$A$776,$A198,СВЦЭМ!$B$33:$B$776,E$191)+'СЕТ СН'!$F$15</f>
        <v>155.03763572</v>
      </c>
      <c r="F198" s="36">
        <f>SUMIFS(СВЦЭМ!$E$33:$E$776,СВЦЭМ!$A$33:$A$776,$A198,СВЦЭМ!$B$33:$B$776,F$191)+'СЕТ СН'!$F$15</f>
        <v>153.04744371999999</v>
      </c>
      <c r="G198" s="36">
        <f>SUMIFS(СВЦЭМ!$E$33:$E$776,СВЦЭМ!$A$33:$A$776,$A198,СВЦЭМ!$B$33:$B$776,G$191)+'СЕТ СН'!$F$15</f>
        <v>154.02547736</v>
      </c>
      <c r="H198" s="36">
        <f>SUMIFS(СВЦЭМ!$E$33:$E$776,СВЦЭМ!$A$33:$A$776,$A198,СВЦЭМ!$B$33:$B$776,H$191)+'СЕТ СН'!$F$15</f>
        <v>155.04577911999999</v>
      </c>
      <c r="I198" s="36">
        <f>SUMIFS(СВЦЭМ!$E$33:$E$776,СВЦЭМ!$A$33:$A$776,$A198,СВЦЭМ!$B$33:$B$776,I$191)+'СЕТ СН'!$F$15</f>
        <v>157.72969997999999</v>
      </c>
      <c r="J198" s="36">
        <f>SUMIFS(СВЦЭМ!$E$33:$E$776,СВЦЭМ!$A$33:$A$776,$A198,СВЦЭМ!$B$33:$B$776,J$191)+'СЕТ СН'!$F$15</f>
        <v>151.12355525999999</v>
      </c>
      <c r="K198" s="36">
        <f>SUMIFS(СВЦЭМ!$E$33:$E$776,СВЦЭМ!$A$33:$A$776,$A198,СВЦЭМ!$B$33:$B$776,K$191)+'СЕТ СН'!$F$15</f>
        <v>135.21651994999999</v>
      </c>
      <c r="L198" s="36">
        <f>SUMIFS(СВЦЭМ!$E$33:$E$776,СВЦЭМ!$A$33:$A$776,$A198,СВЦЭМ!$B$33:$B$776,L$191)+'СЕТ СН'!$F$15</f>
        <v>120.61728633</v>
      </c>
      <c r="M198" s="36">
        <f>SUMIFS(СВЦЭМ!$E$33:$E$776,СВЦЭМ!$A$33:$A$776,$A198,СВЦЭМ!$B$33:$B$776,M$191)+'СЕТ СН'!$F$15</f>
        <v>115.07275902000001</v>
      </c>
      <c r="N198" s="36">
        <f>SUMIFS(СВЦЭМ!$E$33:$E$776,СВЦЭМ!$A$33:$A$776,$A198,СВЦЭМ!$B$33:$B$776,N$191)+'СЕТ СН'!$F$15</f>
        <v>114.42121695</v>
      </c>
      <c r="O198" s="36">
        <f>SUMIFS(СВЦЭМ!$E$33:$E$776,СВЦЭМ!$A$33:$A$776,$A198,СВЦЭМ!$B$33:$B$776,O$191)+'СЕТ СН'!$F$15</f>
        <v>113.44957537000001</v>
      </c>
      <c r="P198" s="36">
        <f>SUMIFS(СВЦЭМ!$E$33:$E$776,СВЦЭМ!$A$33:$A$776,$A198,СВЦЭМ!$B$33:$B$776,P$191)+'СЕТ СН'!$F$15</f>
        <v>115.68316715</v>
      </c>
      <c r="Q198" s="36">
        <f>SUMIFS(СВЦЭМ!$E$33:$E$776,СВЦЭМ!$A$33:$A$776,$A198,СВЦЭМ!$B$33:$B$776,Q$191)+'СЕТ СН'!$F$15</f>
        <v>117.20203564000001</v>
      </c>
      <c r="R198" s="36">
        <f>SUMIFS(СВЦЭМ!$E$33:$E$776,СВЦЭМ!$A$33:$A$776,$A198,СВЦЭМ!$B$33:$B$776,R$191)+'СЕТ СН'!$F$15</f>
        <v>116.48843216</v>
      </c>
      <c r="S198" s="36">
        <f>SUMIFS(СВЦЭМ!$E$33:$E$776,СВЦЭМ!$A$33:$A$776,$A198,СВЦЭМ!$B$33:$B$776,S$191)+'СЕТ СН'!$F$15</f>
        <v>117.50381496</v>
      </c>
      <c r="T198" s="36">
        <f>SUMIFS(СВЦЭМ!$E$33:$E$776,СВЦЭМ!$A$33:$A$776,$A198,СВЦЭМ!$B$33:$B$776,T$191)+'СЕТ СН'!$F$15</f>
        <v>115.27646516999999</v>
      </c>
      <c r="U198" s="36">
        <f>SUMIFS(СВЦЭМ!$E$33:$E$776,СВЦЭМ!$A$33:$A$776,$A198,СВЦЭМ!$B$33:$B$776,U$191)+'СЕТ СН'!$F$15</f>
        <v>110.47150152</v>
      </c>
      <c r="V198" s="36">
        <f>SUMIFS(СВЦЭМ!$E$33:$E$776,СВЦЭМ!$A$33:$A$776,$A198,СВЦЭМ!$B$33:$B$776,V$191)+'СЕТ СН'!$F$15</f>
        <v>104.38158602999999</v>
      </c>
      <c r="W198" s="36">
        <f>SUMIFS(СВЦЭМ!$E$33:$E$776,СВЦЭМ!$A$33:$A$776,$A198,СВЦЭМ!$B$33:$B$776,W$191)+'СЕТ СН'!$F$15</f>
        <v>103.20494614</v>
      </c>
      <c r="X198" s="36">
        <f>SUMIFS(СВЦЭМ!$E$33:$E$776,СВЦЭМ!$A$33:$A$776,$A198,СВЦЭМ!$B$33:$B$776,X$191)+'СЕТ СН'!$F$15</f>
        <v>107.73804262</v>
      </c>
      <c r="Y198" s="36">
        <f>SUMIFS(СВЦЭМ!$E$33:$E$776,СВЦЭМ!$A$33:$A$776,$A198,СВЦЭМ!$B$33:$B$776,Y$191)+'СЕТ СН'!$F$15</f>
        <v>124.89714437000001</v>
      </c>
    </row>
    <row r="199" spans="1:25" ht="15.75" x14ac:dyDescent="0.2">
      <c r="A199" s="35">
        <f t="shared" si="5"/>
        <v>43990</v>
      </c>
      <c r="B199" s="36">
        <f>SUMIFS(СВЦЭМ!$E$33:$E$776,СВЦЭМ!$A$33:$A$776,$A199,СВЦЭМ!$B$33:$B$776,B$191)+'СЕТ СН'!$F$15</f>
        <v>147.27105427000001</v>
      </c>
      <c r="C199" s="36">
        <f>SUMIFS(СВЦЭМ!$E$33:$E$776,СВЦЭМ!$A$33:$A$776,$A199,СВЦЭМ!$B$33:$B$776,C$191)+'СЕТ СН'!$F$15</f>
        <v>152.91373214000001</v>
      </c>
      <c r="D199" s="36">
        <f>SUMIFS(СВЦЭМ!$E$33:$E$776,СВЦЭМ!$A$33:$A$776,$A199,СВЦЭМ!$B$33:$B$776,D$191)+'СЕТ СН'!$F$15</f>
        <v>158.04976683000001</v>
      </c>
      <c r="E199" s="36">
        <f>SUMIFS(СВЦЭМ!$E$33:$E$776,СВЦЭМ!$A$33:$A$776,$A199,СВЦЭМ!$B$33:$B$776,E$191)+'СЕТ СН'!$F$15</f>
        <v>159.39465249</v>
      </c>
      <c r="F199" s="36">
        <f>SUMIFS(СВЦЭМ!$E$33:$E$776,СВЦЭМ!$A$33:$A$776,$A199,СВЦЭМ!$B$33:$B$776,F$191)+'СЕТ СН'!$F$15</f>
        <v>158.18502161999999</v>
      </c>
      <c r="G199" s="36">
        <f>SUMIFS(СВЦЭМ!$E$33:$E$776,СВЦЭМ!$A$33:$A$776,$A199,СВЦЭМ!$B$33:$B$776,G$191)+'СЕТ СН'!$F$15</f>
        <v>157.91365949999999</v>
      </c>
      <c r="H199" s="36">
        <f>SUMIFS(СВЦЭМ!$E$33:$E$776,СВЦЭМ!$A$33:$A$776,$A199,СВЦЭМ!$B$33:$B$776,H$191)+'СЕТ СН'!$F$15</f>
        <v>157.07977668999999</v>
      </c>
      <c r="I199" s="36">
        <f>SUMIFS(СВЦЭМ!$E$33:$E$776,СВЦЭМ!$A$33:$A$776,$A199,СВЦЭМ!$B$33:$B$776,I$191)+'СЕТ СН'!$F$15</f>
        <v>156.49632531</v>
      </c>
      <c r="J199" s="36">
        <f>SUMIFS(СВЦЭМ!$E$33:$E$776,СВЦЭМ!$A$33:$A$776,$A199,СВЦЭМ!$B$33:$B$776,J$191)+'СЕТ СН'!$F$15</f>
        <v>143.63943336</v>
      </c>
      <c r="K199" s="36">
        <f>SUMIFS(СВЦЭМ!$E$33:$E$776,СВЦЭМ!$A$33:$A$776,$A199,СВЦЭМ!$B$33:$B$776,K$191)+'СЕТ СН'!$F$15</f>
        <v>123.80495116</v>
      </c>
      <c r="L199" s="36">
        <f>SUMIFS(СВЦЭМ!$E$33:$E$776,СВЦЭМ!$A$33:$A$776,$A199,СВЦЭМ!$B$33:$B$776,L$191)+'СЕТ СН'!$F$15</f>
        <v>113.3169436</v>
      </c>
      <c r="M199" s="36">
        <f>SUMIFS(СВЦЭМ!$E$33:$E$776,СВЦЭМ!$A$33:$A$776,$A199,СВЦЭМ!$B$33:$B$776,M$191)+'СЕТ СН'!$F$15</f>
        <v>110.71446382000001</v>
      </c>
      <c r="N199" s="36">
        <f>SUMIFS(СВЦЭМ!$E$33:$E$776,СВЦЭМ!$A$33:$A$776,$A199,СВЦЭМ!$B$33:$B$776,N$191)+'СЕТ СН'!$F$15</f>
        <v>112.33728026</v>
      </c>
      <c r="O199" s="36">
        <f>SUMIFS(СВЦЭМ!$E$33:$E$776,СВЦЭМ!$A$33:$A$776,$A199,СВЦЭМ!$B$33:$B$776,O$191)+'СЕТ СН'!$F$15</f>
        <v>114.86945052</v>
      </c>
      <c r="P199" s="36">
        <f>SUMIFS(СВЦЭМ!$E$33:$E$776,СВЦЭМ!$A$33:$A$776,$A199,СВЦЭМ!$B$33:$B$776,P$191)+'СЕТ СН'!$F$15</f>
        <v>114.58433248999999</v>
      </c>
      <c r="Q199" s="36">
        <f>SUMIFS(СВЦЭМ!$E$33:$E$776,СВЦЭМ!$A$33:$A$776,$A199,СВЦЭМ!$B$33:$B$776,Q$191)+'СЕТ СН'!$F$15</f>
        <v>115.26539753</v>
      </c>
      <c r="R199" s="36">
        <f>SUMIFS(СВЦЭМ!$E$33:$E$776,СВЦЭМ!$A$33:$A$776,$A199,СВЦЭМ!$B$33:$B$776,R$191)+'СЕТ СН'!$F$15</f>
        <v>114.9239618</v>
      </c>
      <c r="S199" s="36">
        <f>SUMIFS(СВЦЭМ!$E$33:$E$776,СВЦЭМ!$A$33:$A$776,$A199,СВЦЭМ!$B$33:$B$776,S$191)+'СЕТ СН'!$F$15</f>
        <v>117.80895523</v>
      </c>
      <c r="T199" s="36">
        <f>SUMIFS(СВЦЭМ!$E$33:$E$776,СВЦЭМ!$A$33:$A$776,$A199,СВЦЭМ!$B$33:$B$776,T$191)+'СЕТ СН'!$F$15</f>
        <v>115.54945887</v>
      </c>
      <c r="U199" s="36">
        <f>SUMIFS(СВЦЭМ!$E$33:$E$776,СВЦЭМ!$A$33:$A$776,$A199,СВЦЭМ!$B$33:$B$776,U$191)+'СЕТ СН'!$F$15</f>
        <v>114.99641925</v>
      </c>
      <c r="V199" s="36">
        <f>SUMIFS(СВЦЭМ!$E$33:$E$776,СВЦЭМ!$A$33:$A$776,$A199,СВЦЭМ!$B$33:$B$776,V$191)+'СЕТ СН'!$F$15</f>
        <v>109.42642983</v>
      </c>
      <c r="W199" s="36">
        <f>SUMIFS(СВЦЭМ!$E$33:$E$776,СВЦЭМ!$A$33:$A$776,$A199,СВЦЭМ!$B$33:$B$776,W$191)+'СЕТ СН'!$F$15</f>
        <v>107.48458269</v>
      </c>
      <c r="X199" s="36">
        <f>SUMIFS(СВЦЭМ!$E$33:$E$776,СВЦЭМ!$A$33:$A$776,$A199,СВЦЭМ!$B$33:$B$776,X$191)+'СЕТ СН'!$F$15</f>
        <v>114.9676024</v>
      </c>
      <c r="Y199" s="36">
        <f>SUMIFS(СВЦЭМ!$E$33:$E$776,СВЦЭМ!$A$33:$A$776,$A199,СВЦЭМ!$B$33:$B$776,Y$191)+'СЕТ СН'!$F$15</f>
        <v>126.27978536000001</v>
      </c>
    </row>
    <row r="200" spans="1:25" ht="15.75" x14ac:dyDescent="0.2">
      <c r="A200" s="35">
        <f t="shared" si="5"/>
        <v>43991</v>
      </c>
      <c r="B200" s="36">
        <f>SUMIFS(СВЦЭМ!$E$33:$E$776,СВЦЭМ!$A$33:$A$776,$A200,СВЦЭМ!$B$33:$B$776,B$191)+'СЕТ СН'!$F$15</f>
        <v>144.42318900000001</v>
      </c>
      <c r="C200" s="36">
        <f>SUMIFS(СВЦЭМ!$E$33:$E$776,СВЦЭМ!$A$33:$A$776,$A200,СВЦЭМ!$B$33:$B$776,C$191)+'СЕТ СН'!$F$15</f>
        <v>151.46096044999999</v>
      </c>
      <c r="D200" s="36">
        <f>SUMIFS(СВЦЭМ!$E$33:$E$776,СВЦЭМ!$A$33:$A$776,$A200,СВЦЭМ!$B$33:$B$776,D$191)+'СЕТ СН'!$F$15</f>
        <v>154.35880331999999</v>
      </c>
      <c r="E200" s="36">
        <f>SUMIFS(СВЦЭМ!$E$33:$E$776,СВЦЭМ!$A$33:$A$776,$A200,СВЦЭМ!$B$33:$B$776,E$191)+'СЕТ СН'!$F$15</f>
        <v>155.68184683000001</v>
      </c>
      <c r="F200" s="36">
        <f>SUMIFS(СВЦЭМ!$E$33:$E$776,СВЦЭМ!$A$33:$A$776,$A200,СВЦЭМ!$B$33:$B$776,F$191)+'СЕТ СН'!$F$15</f>
        <v>154.53310586000001</v>
      </c>
      <c r="G200" s="36">
        <f>SUMIFS(СВЦЭМ!$E$33:$E$776,СВЦЭМ!$A$33:$A$776,$A200,СВЦЭМ!$B$33:$B$776,G$191)+'СЕТ СН'!$F$15</f>
        <v>154.51189033</v>
      </c>
      <c r="H200" s="36">
        <f>SUMIFS(СВЦЭМ!$E$33:$E$776,СВЦЭМ!$A$33:$A$776,$A200,СВЦЭМ!$B$33:$B$776,H$191)+'СЕТ СН'!$F$15</f>
        <v>151.94899103</v>
      </c>
      <c r="I200" s="36">
        <f>SUMIFS(СВЦЭМ!$E$33:$E$776,СВЦЭМ!$A$33:$A$776,$A200,СВЦЭМ!$B$33:$B$776,I$191)+'СЕТ СН'!$F$15</f>
        <v>142.63131102</v>
      </c>
      <c r="J200" s="36">
        <f>SUMIFS(СВЦЭМ!$E$33:$E$776,СВЦЭМ!$A$33:$A$776,$A200,СВЦЭМ!$B$33:$B$776,J$191)+'СЕТ СН'!$F$15</f>
        <v>131.62600528999999</v>
      </c>
      <c r="K200" s="36">
        <f>SUMIFS(СВЦЭМ!$E$33:$E$776,СВЦЭМ!$A$33:$A$776,$A200,СВЦЭМ!$B$33:$B$776,K$191)+'СЕТ СН'!$F$15</f>
        <v>118.59977103</v>
      </c>
      <c r="L200" s="36">
        <f>SUMIFS(СВЦЭМ!$E$33:$E$776,СВЦЭМ!$A$33:$A$776,$A200,СВЦЭМ!$B$33:$B$776,L$191)+'СЕТ СН'!$F$15</f>
        <v>113.15058852999999</v>
      </c>
      <c r="M200" s="36">
        <f>SUMIFS(СВЦЭМ!$E$33:$E$776,СВЦЭМ!$A$33:$A$776,$A200,СВЦЭМ!$B$33:$B$776,M$191)+'СЕТ СН'!$F$15</f>
        <v>113.88088653</v>
      </c>
      <c r="N200" s="36">
        <f>SUMIFS(СВЦЭМ!$E$33:$E$776,СВЦЭМ!$A$33:$A$776,$A200,СВЦЭМ!$B$33:$B$776,N$191)+'СЕТ СН'!$F$15</f>
        <v>117.93604641</v>
      </c>
      <c r="O200" s="36">
        <f>SUMIFS(СВЦЭМ!$E$33:$E$776,СВЦЭМ!$A$33:$A$776,$A200,СВЦЭМ!$B$33:$B$776,O$191)+'СЕТ СН'!$F$15</f>
        <v>117.09853061</v>
      </c>
      <c r="P200" s="36">
        <f>SUMIFS(СВЦЭМ!$E$33:$E$776,СВЦЭМ!$A$33:$A$776,$A200,СВЦЭМ!$B$33:$B$776,P$191)+'СЕТ СН'!$F$15</f>
        <v>119.32647758</v>
      </c>
      <c r="Q200" s="36">
        <f>SUMIFS(СВЦЭМ!$E$33:$E$776,СВЦЭМ!$A$33:$A$776,$A200,СВЦЭМ!$B$33:$B$776,Q$191)+'СЕТ СН'!$F$15</f>
        <v>119.45354265</v>
      </c>
      <c r="R200" s="36">
        <f>SUMIFS(СВЦЭМ!$E$33:$E$776,СВЦЭМ!$A$33:$A$776,$A200,СВЦЭМ!$B$33:$B$776,R$191)+'СЕТ СН'!$F$15</f>
        <v>119.40004307</v>
      </c>
      <c r="S200" s="36">
        <f>SUMIFS(СВЦЭМ!$E$33:$E$776,СВЦЭМ!$A$33:$A$776,$A200,СВЦЭМ!$B$33:$B$776,S$191)+'СЕТ СН'!$F$15</f>
        <v>121.09132622</v>
      </c>
      <c r="T200" s="36">
        <f>SUMIFS(СВЦЭМ!$E$33:$E$776,СВЦЭМ!$A$33:$A$776,$A200,СВЦЭМ!$B$33:$B$776,T$191)+'СЕТ СН'!$F$15</f>
        <v>119.67456249999999</v>
      </c>
      <c r="U200" s="36">
        <f>SUMIFS(СВЦЭМ!$E$33:$E$776,СВЦЭМ!$A$33:$A$776,$A200,СВЦЭМ!$B$33:$B$776,U$191)+'СЕТ СН'!$F$15</f>
        <v>120.26401414999999</v>
      </c>
      <c r="V200" s="36">
        <f>SUMIFS(СВЦЭМ!$E$33:$E$776,СВЦЭМ!$A$33:$A$776,$A200,СВЦЭМ!$B$33:$B$776,V$191)+'СЕТ СН'!$F$15</f>
        <v>121.12132173000001</v>
      </c>
      <c r="W200" s="36">
        <f>SUMIFS(СВЦЭМ!$E$33:$E$776,СВЦЭМ!$A$33:$A$776,$A200,СВЦЭМ!$B$33:$B$776,W$191)+'СЕТ СН'!$F$15</f>
        <v>122.71746415</v>
      </c>
      <c r="X200" s="36">
        <f>SUMIFS(СВЦЭМ!$E$33:$E$776,СВЦЭМ!$A$33:$A$776,$A200,СВЦЭМ!$B$33:$B$776,X$191)+'СЕТ СН'!$F$15</f>
        <v>120.93368586</v>
      </c>
      <c r="Y200" s="36">
        <f>SUMIFS(СВЦЭМ!$E$33:$E$776,СВЦЭМ!$A$33:$A$776,$A200,СВЦЭМ!$B$33:$B$776,Y$191)+'СЕТ СН'!$F$15</f>
        <v>135.86687430999999</v>
      </c>
    </row>
    <row r="201" spans="1:25" ht="15.75" x14ac:dyDescent="0.2">
      <c r="A201" s="35">
        <f t="shared" si="5"/>
        <v>43992</v>
      </c>
      <c r="B201" s="36">
        <f>SUMIFS(СВЦЭМ!$E$33:$E$776,СВЦЭМ!$A$33:$A$776,$A201,СВЦЭМ!$B$33:$B$776,B$191)+'СЕТ СН'!$F$15</f>
        <v>157.3182845</v>
      </c>
      <c r="C201" s="36">
        <f>SUMIFS(СВЦЭМ!$E$33:$E$776,СВЦЭМ!$A$33:$A$776,$A201,СВЦЭМ!$B$33:$B$776,C$191)+'СЕТ СН'!$F$15</f>
        <v>159.52876158999999</v>
      </c>
      <c r="D201" s="36">
        <f>SUMIFS(СВЦЭМ!$E$33:$E$776,СВЦЭМ!$A$33:$A$776,$A201,СВЦЭМ!$B$33:$B$776,D$191)+'СЕТ СН'!$F$15</f>
        <v>155.66148355999999</v>
      </c>
      <c r="E201" s="36">
        <f>SUMIFS(СВЦЭМ!$E$33:$E$776,СВЦЭМ!$A$33:$A$776,$A201,СВЦЭМ!$B$33:$B$776,E$191)+'СЕТ СН'!$F$15</f>
        <v>156.35334404</v>
      </c>
      <c r="F201" s="36">
        <f>SUMIFS(СВЦЭМ!$E$33:$E$776,СВЦЭМ!$A$33:$A$776,$A201,СВЦЭМ!$B$33:$B$776,F$191)+'СЕТ СН'!$F$15</f>
        <v>155.34836998</v>
      </c>
      <c r="G201" s="36">
        <f>SUMIFS(СВЦЭМ!$E$33:$E$776,СВЦЭМ!$A$33:$A$776,$A201,СВЦЭМ!$B$33:$B$776,G$191)+'СЕТ СН'!$F$15</f>
        <v>154.97655472</v>
      </c>
      <c r="H201" s="36">
        <f>SUMIFS(СВЦЭМ!$E$33:$E$776,СВЦЭМ!$A$33:$A$776,$A201,СВЦЭМ!$B$33:$B$776,H$191)+'СЕТ СН'!$F$15</f>
        <v>158.30080007000001</v>
      </c>
      <c r="I201" s="36">
        <f>SUMIFS(СВЦЭМ!$E$33:$E$776,СВЦЭМ!$A$33:$A$776,$A201,СВЦЭМ!$B$33:$B$776,I$191)+'СЕТ СН'!$F$15</f>
        <v>153.10724488</v>
      </c>
      <c r="J201" s="36">
        <f>SUMIFS(СВЦЭМ!$E$33:$E$776,СВЦЭМ!$A$33:$A$776,$A201,СВЦЭМ!$B$33:$B$776,J$191)+'СЕТ СН'!$F$15</f>
        <v>143.71799658</v>
      </c>
      <c r="K201" s="36">
        <f>SUMIFS(СВЦЭМ!$E$33:$E$776,СВЦЭМ!$A$33:$A$776,$A201,СВЦЭМ!$B$33:$B$776,K$191)+'СЕТ СН'!$F$15</f>
        <v>128.55135949000001</v>
      </c>
      <c r="L201" s="36">
        <f>SUMIFS(СВЦЭМ!$E$33:$E$776,СВЦЭМ!$A$33:$A$776,$A201,СВЦЭМ!$B$33:$B$776,L$191)+'СЕТ СН'!$F$15</f>
        <v>115.78455178</v>
      </c>
      <c r="M201" s="36">
        <f>SUMIFS(СВЦЭМ!$E$33:$E$776,СВЦЭМ!$A$33:$A$776,$A201,СВЦЭМ!$B$33:$B$776,M$191)+'СЕТ СН'!$F$15</f>
        <v>117.57762991</v>
      </c>
      <c r="N201" s="36">
        <f>SUMIFS(СВЦЭМ!$E$33:$E$776,СВЦЭМ!$A$33:$A$776,$A201,СВЦЭМ!$B$33:$B$776,N$191)+'СЕТ СН'!$F$15</f>
        <v>119.51860972999999</v>
      </c>
      <c r="O201" s="36">
        <f>SUMIFS(СВЦЭМ!$E$33:$E$776,СВЦЭМ!$A$33:$A$776,$A201,СВЦЭМ!$B$33:$B$776,O$191)+'СЕТ СН'!$F$15</f>
        <v>119.14526198999999</v>
      </c>
      <c r="P201" s="36">
        <f>SUMIFS(СВЦЭМ!$E$33:$E$776,СВЦЭМ!$A$33:$A$776,$A201,СВЦЭМ!$B$33:$B$776,P$191)+'СЕТ СН'!$F$15</f>
        <v>120.79233302999999</v>
      </c>
      <c r="Q201" s="36">
        <f>SUMIFS(СВЦЭМ!$E$33:$E$776,СВЦЭМ!$A$33:$A$776,$A201,СВЦЭМ!$B$33:$B$776,Q$191)+'СЕТ СН'!$F$15</f>
        <v>122.16854099</v>
      </c>
      <c r="R201" s="36">
        <f>SUMIFS(СВЦЭМ!$E$33:$E$776,СВЦЭМ!$A$33:$A$776,$A201,СВЦЭМ!$B$33:$B$776,R$191)+'СЕТ СН'!$F$15</f>
        <v>122.20711267999999</v>
      </c>
      <c r="S201" s="36">
        <f>SUMIFS(СВЦЭМ!$E$33:$E$776,СВЦЭМ!$A$33:$A$776,$A201,СВЦЭМ!$B$33:$B$776,S$191)+'СЕТ СН'!$F$15</f>
        <v>123.05090735</v>
      </c>
      <c r="T201" s="36">
        <f>SUMIFS(СВЦЭМ!$E$33:$E$776,СВЦЭМ!$A$33:$A$776,$A201,СВЦЭМ!$B$33:$B$776,T$191)+'СЕТ СН'!$F$15</f>
        <v>122.15382935</v>
      </c>
      <c r="U201" s="36">
        <f>SUMIFS(СВЦЭМ!$E$33:$E$776,СВЦЭМ!$A$33:$A$776,$A201,СВЦЭМ!$B$33:$B$776,U$191)+'СЕТ СН'!$F$15</f>
        <v>120.1254225</v>
      </c>
      <c r="V201" s="36">
        <f>SUMIFS(СВЦЭМ!$E$33:$E$776,СВЦЭМ!$A$33:$A$776,$A201,СВЦЭМ!$B$33:$B$776,V$191)+'СЕТ СН'!$F$15</f>
        <v>119.26548544000001</v>
      </c>
      <c r="W201" s="36">
        <f>SUMIFS(СВЦЭМ!$E$33:$E$776,СВЦЭМ!$A$33:$A$776,$A201,СВЦЭМ!$B$33:$B$776,W$191)+'СЕТ СН'!$F$15</f>
        <v>119.63657606</v>
      </c>
      <c r="X201" s="36">
        <f>SUMIFS(СВЦЭМ!$E$33:$E$776,СВЦЭМ!$A$33:$A$776,$A201,СВЦЭМ!$B$33:$B$776,X$191)+'СЕТ СН'!$F$15</f>
        <v>126.67939896999999</v>
      </c>
      <c r="Y201" s="36">
        <f>SUMIFS(СВЦЭМ!$E$33:$E$776,СВЦЭМ!$A$33:$A$776,$A201,СВЦЭМ!$B$33:$B$776,Y$191)+'СЕТ СН'!$F$15</f>
        <v>143.48933038999999</v>
      </c>
    </row>
    <row r="202" spans="1:25" ht="15.75" x14ac:dyDescent="0.2">
      <c r="A202" s="35">
        <f t="shared" si="5"/>
        <v>43993</v>
      </c>
      <c r="B202" s="36">
        <f>SUMIFS(СВЦЭМ!$E$33:$E$776,СВЦЭМ!$A$33:$A$776,$A202,СВЦЭМ!$B$33:$B$776,B$191)+'СЕТ СН'!$F$15</f>
        <v>162.95704405000001</v>
      </c>
      <c r="C202" s="36">
        <f>SUMIFS(СВЦЭМ!$E$33:$E$776,СВЦЭМ!$A$33:$A$776,$A202,СВЦЭМ!$B$33:$B$776,C$191)+'СЕТ СН'!$F$15</f>
        <v>157.74532993</v>
      </c>
      <c r="D202" s="36">
        <f>SUMIFS(СВЦЭМ!$E$33:$E$776,СВЦЭМ!$A$33:$A$776,$A202,СВЦЭМ!$B$33:$B$776,D$191)+'СЕТ СН'!$F$15</f>
        <v>153.93889027</v>
      </c>
      <c r="E202" s="36">
        <f>SUMIFS(СВЦЭМ!$E$33:$E$776,СВЦЭМ!$A$33:$A$776,$A202,СВЦЭМ!$B$33:$B$776,E$191)+'СЕТ СН'!$F$15</f>
        <v>154.90660155</v>
      </c>
      <c r="F202" s="36">
        <f>SUMIFS(СВЦЭМ!$E$33:$E$776,СВЦЭМ!$A$33:$A$776,$A202,СВЦЭМ!$B$33:$B$776,F$191)+'СЕТ СН'!$F$15</f>
        <v>153.51639287</v>
      </c>
      <c r="G202" s="36">
        <f>SUMIFS(СВЦЭМ!$E$33:$E$776,СВЦЭМ!$A$33:$A$776,$A202,СВЦЭМ!$B$33:$B$776,G$191)+'СЕТ СН'!$F$15</f>
        <v>154.56429865000001</v>
      </c>
      <c r="H202" s="36">
        <f>SUMIFS(СВЦЭМ!$E$33:$E$776,СВЦЭМ!$A$33:$A$776,$A202,СВЦЭМ!$B$33:$B$776,H$191)+'СЕТ СН'!$F$15</f>
        <v>157.58548798000001</v>
      </c>
      <c r="I202" s="36">
        <f>SUMIFS(СВЦЭМ!$E$33:$E$776,СВЦЭМ!$A$33:$A$776,$A202,СВЦЭМ!$B$33:$B$776,I$191)+'СЕТ СН'!$F$15</f>
        <v>160.79421626000001</v>
      </c>
      <c r="J202" s="36">
        <f>SUMIFS(СВЦЭМ!$E$33:$E$776,СВЦЭМ!$A$33:$A$776,$A202,СВЦЭМ!$B$33:$B$776,J$191)+'СЕТ СН'!$F$15</f>
        <v>149.28780707999999</v>
      </c>
      <c r="K202" s="36">
        <f>SUMIFS(СВЦЭМ!$E$33:$E$776,СВЦЭМ!$A$33:$A$776,$A202,СВЦЭМ!$B$33:$B$776,K$191)+'СЕТ СН'!$F$15</f>
        <v>134.00662763</v>
      </c>
      <c r="L202" s="36">
        <f>SUMIFS(СВЦЭМ!$E$33:$E$776,СВЦЭМ!$A$33:$A$776,$A202,СВЦЭМ!$B$33:$B$776,L$191)+'СЕТ СН'!$F$15</f>
        <v>122.97866062</v>
      </c>
      <c r="M202" s="36">
        <f>SUMIFS(СВЦЭМ!$E$33:$E$776,СВЦЭМ!$A$33:$A$776,$A202,СВЦЭМ!$B$33:$B$776,M$191)+'СЕТ СН'!$F$15</f>
        <v>122.17218876</v>
      </c>
      <c r="N202" s="36">
        <f>SUMIFS(СВЦЭМ!$E$33:$E$776,СВЦЭМ!$A$33:$A$776,$A202,СВЦЭМ!$B$33:$B$776,N$191)+'СЕТ СН'!$F$15</f>
        <v>121.87053152</v>
      </c>
      <c r="O202" s="36">
        <f>SUMIFS(СВЦЭМ!$E$33:$E$776,СВЦЭМ!$A$33:$A$776,$A202,СВЦЭМ!$B$33:$B$776,O$191)+'СЕТ СН'!$F$15</f>
        <v>122.99308655</v>
      </c>
      <c r="P202" s="36">
        <f>SUMIFS(СВЦЭМ!$E$33:$E$776,СВЦЭМ!$A$33:$A$776,$A202,СВЦЭМ!$B$33:$B$776,P$191)+'СЕТ СН'!$F$15</f>
        <v>124.42415394</v>
      </c>
      <c r="Q202" s="36">
        <f>SUMIFS(СВЦЭМ!$E$33:$E$776,СВЦЭМ!$A$33:$A$776,$A202,СВЦЭМ!$B$33:$B$776,Q$191)+'СЕТ СН'!$F$15</f>
        <v>122.96258779</v>
      </c>
      <c r="R202" s="36">
        <f>SUMIFS(СВЦЭМ!$E$33:$E$776,СВЦЭМ!$A$33:$A$776,$A202,СВЦЭМ!$B$33:$B$776,R$191)+'СЕТ СН'!$F$15</f>
        <v>122.97414925</v>
      </c>
      <c r="S202" s="36">
        <f>SUMIFS(СВЦЭМ!$E$33:$E$776,СВЦЭМ!$A$33:$A$776,$A202,СВЦЭМ!$B$33:$B$776,S$191)+'СЕТ СН'!$F$15</f>
        <v>122.61275553</v>
      </c>
      <c r="T202" s="36">
        <f>SUMIFS(СВЦЭМ!$E$33:$E$776,СВЦЭМ!$A$33:$A$776,$A202,СВЦЭМ!$B$33:$B$776,T$191)+'СЕТ СН'!$F$15</f>
        <v>123.27016537999999</v>
      </c>
      <c r="U202" s="36">
        <f>SUMIFS(СВЦЭМ!$E$33:$E$776,СВЦЭМ!$A$33:$A$776,$A202,СВЦЭМ!$B$33:$B$776,U$191)+'СЕТ СН'!$F$15</f>
        <v>121.41215391999999</v>
      </c>
      <c r="V202" s="36">
        <f>SUMIFS(СВЦЭМ!$E$33:$E$776,СВЦЭМ!$A$33:$A$776,$A202,СВЦЭМ!$B$33:$B$776,V$191)+'СЕТ СН'!$F$15</f>
        <v>119.33395827</v>
      </c>
      <c r="W202" s="36">
        <f>SUMIFS(СВЦЭМ!$E$33:$E$776,СВЦЭМ!$A$33:$A$776,$A202,СВЦЭМ!$B$33:$B$776,W$191)+'СЕТ СН'!$F$15</f>
        <v>117.03894499</v>
      </c>
      <c r="X202" s="36">
        <f>SUMIFS(СВЦЭМ!$E$33:$E$776,СВЦЭМ!$A$33:$A$776,$A202,СВЦЭМ!$B$33:$B$776,X$191)+'СЕТ СН'!$F$15</f>
        <v>123.77062675000001</v>
      </c>
      <c r="Y202" s="36">
        <f>SUMIFS(СВЦЭМ!$E$33:$E$776,СВЦЭМ!$A$33:$A$776,$A202,СВЦЭМ!$B$33:$B$776,Y$191)+'СЕТ СН'!$F$15</f>
        <v>140.49495236999999</v>
      </c>
    </row>
    <row r="203" spans="1:25" ht="15.75" x14ac:dyDescent="0.2">
      <c r="A203" s="35">
        <f t="shared" si="5"/>
        <v>43994</v>
      </c>
      <c r="B203" s="36">
        <f>SUMIFS(СВЦЭМ!$E$33:$E$776,СВЦЭМ!$A$33:$A$776,$A203,СВЦЭМ!$B$33:$B$776,B$191)+'СЕТ СН'!$F$15</f>
        <v>151.23355204999999</v>
      </c>
      <c r="C203" s="36">
        <f>SUMIFS(СВЦЭМ!$E$33:$E$776,СВЦЭМ!$A$33:$A$776,$A203,СВЦЭМ!$B$33:$B$776,C$191)+'СЕТ СН'!$F$15</f>
        <v>160.16644227</v>
      </c>
      <c r="D203" s="36">
        <f>SUMIFS(СВЦЭМ!$E$33:$E$776,СВЦЭМ!$A$33:$A$776,$A203,СВЦЭМ!$B$33:$B$776,D$191)+'СЕТ СН'!$F$15</f>
        <v>159.64498184000001</v>
      </c>
      <c r="E203" s="36">
        <f>SUMIFS(СВЦЭМ!$E$33:$E$776,СВЦЭМ!$A$33:$A$776,$A203,СВЦЭМ!$B$33:$B$776,E$191)+'СЕТ СН'!$F$15</f>
        <v>156.78398061999999</v>
      </c>
      <c r="F203" s="36">
        <f>SUMIFS(СВЦЭМ!$E$33:$E$776,СВЦЭМ!$A$33:$A$776,$A203,СВЦЭМ!$B$33:$B$776,F$191)+'СЕТ СН'!$F$15</f>
        <v>155.52285031</v>
      </c>
      <c r="G203" s="36">
        <f>SUMIFS(СВЦЭМ!$E$33:$E$776,СВЦЭМ!$A$33:$A$776,$A203,СВЦЭМ!$B$33:$B$776,G$191)+'СЕТ СН'!$F$15</f>
        <v>157.25997616999999</v>
      </c>
      <c r="H203" s="36">
        <f>SUMIFS(СВЦЭМ!$E$33:$E$776,СВЦЭМ!$A$33:$A$776,$A203,СВЦЭМ!$B$33:$B$776,H$191)+'СЕТ СН'!$F$15</f>
        <v>159.74628709000001</v>
      </c>
      <c r="I203" s="36">
        <f>SUMIFS(СВЦЭМ!$E$33:$E$776,СВЦЭМ!$A$33:$A$776,$A203,СВЦЭМ!$B$33:$B$776,I$191)+'СЕТ СН'!$F$15</f>
        <v>155.69206124999999</v>
      </c>
      <c r="J203" s="36">
        <f>SUMIFS(СВЦЭМ!$E$33:$E$776,СВЦЭМ!$A$33:$A$776,$A203,СВЦЭМ!$B$33:$B$776,J$191)+'СЕТ СН'!$F$15</f>
        <v>145.30390084999999</v>
      </c>
      <c r="K203" s="36">
        <f>SUMIFS(СВЦЭМ!$E$33:$E$776,СВЦЭМ!$A$33:$A$776,$A203,СВЦЭМ!$B$33:$B$776,K$191)+'СЕТ СН'!$F$15</f>
        <v>126.49254295</v>
      </c>
      <c r="L203" s="36">
        <f>SUMIFS(СВЦЭМ!$E$33:$E$776,СВЦЭМ!$A$33:$A$776,$A203,СВЦЭМ!$B$33:$B$776,L$191)+'СЕТ СН'!$F$15</f>
        <v>115.27430169</v>
      </c>
      <c r="M203" s="36">
        <f>SUMIFS(СВЦЭМ!$E$33:$E$776,СВЦЭМ!$A$33:$A$776,$A203,СВЦЭМ!$B$33:$B$776,M$191)+'СЕТ СН'!$F$15</f>
        <v>114.46306328999999</v>
      </c>
      <c r="N203" s="36">
        <f>SUMIFS(СВЦЭМ!$E$33:$E$776,СВЦЭМ!$A$33:$A$776,$A203,СВЦЭМ!$B$33:$B$776,N$191)+'СЕТ СН'!$F$15</f>
        <v>118.48969846999999</v>
      </c>
      <c r="O203" s="36">
        <f>SUMIFS(СВЦЭМ!$E$33:$E$776,СВЦЭМ!$A$33:$A$776,$A203,СВЦЭМ!$B$33:$B$776,O$191)+'СЕТ СН'!$F$15</f>
        <v>120.34374526000001</v>
      </c>
      <c r="P203" s="36">
        <f>SUMIFS(СВЦЭМ!$E$33:$E$776,СВЦЭМ!$A$33:$A$776,$A203,СВЦЭМ!$B$33:$B$776,P$191)+'СЕТ СН'!$F$15</f>
        <v>121.02517394</v>
      </c>
      <c r="Q203" s="36">
        <f>SUMIFS(СВЦЭМ!$E$33:$E$776,СВЦЭМ!$A$33:$A$776,$A203,СВЦЭМ!$B$33:$B$776,Q$191)+'СЕТ СН'!$F$15</f>
        <v>118.76972222000001</v>
      </c>
      <c r="R203" s="36">
        <f>SUMIFS(СВЦЭМ!$E$33:$E$776,СВЦЭМ!$A$33:$A$776,$A203,СВЦЭМ!$B$33:$B$776,R$191)+'СЕТ СН'!$F$15</f>
        <v>118.02889845</v>
      </c>
      <c r="S203" s="36">
        <f>SUMIFS(СВЦЭМ!$E$33:$E$776,СВЦЭМ!$A$33:$A$776,$A203,СВЦЭМ!$B$33:$B$776,S$191)+'СЕТ СН'!$F$15</f>
        <v>118.77638598</v>
      </c>
      <c r="T203" s="36">
        <f>SUMIFS(СВЦЭМ!$E$33:$E$776,СВЦЭМ!$A$33:$A$776,$A203,СВЦЭМ!$B$33:$B$776,T$191)+'СЕТ СН'!$F$15</f>
        <v>120.65656511</v>
      </c>
      <c r="U203" s="36">
        <f>SUMIFS(СВЦЭМ!$E$33:$E$776,СВЦЭМ!$A$33:$A$776,$A203,СВЦЭМ!$B$33:$B$776,U$191)+'СЕТ СН'!$F$15</f>
        <v>119.20843290000001</v>
      </c>
      <c r="V203" s="36">
        <f>SUMIFS(СВЦЭМ!$E$33:$E$776,СВЦЭМ!$A$33:$A$776,$A203,СВЦЭМ!$B$33:$B$776,V$191)+'СЕТ СН'!$F$15</f>
        <v>116.27412809</v>
      </c>
      <c r="W203" s="36">
        <f>SUMIFS(СВЦЭМ!$E$33:$E$776,СВЦЭМ!$A$33:$A$776,$A203,СВЦЭМ!$B$33:$B$776,W$191)+'СЕТ СН'!$F$15</f>
        <v>114.05012961</v>
      </c>
      <c r="X203" s="36">
        <f>SUMIFS(СВЦЭМ!$E$33:$E$776,СВЦЭМ!$A$33:$A$776,$A203,СВЦЭМ!$B$33:$B$776,X$191)+'СЕТ СН'!$F$15</f>
        <v>120.33969150999999</v>
      </c>
      <c r="Y203" s="36">
        <f>SUMIFS(СВЦЭМ!$E$33:$E$776,СВЦЭМ!$A$33:$A$776,$A203,СВЦЭМ!$B$33:$B$776,Y$191)+'СЕТ СН'!$F$15</f>
        <v>138.17303108999999</v>
      </c>
    </row>
    <row r="204" spans="1:25" ht="15.75" x14ac:dyDescent="0.2">
      <c r="A204" s="35">
        <f t="shared" si="5"/>
        <v>43995</v>
      </c>
      <c r="B204" s="36">
        <f>SUMIFS(СВЦЭМ!$E$33:$E$776,СВЦЭМ!$A$33:$A$776,$A204,СВЦЭМ!$B$33:$B$776,B$191)+'СЕТ СН'!$F$15</f>
        <v>143.83629173</v>
      </c>
      <c r="C204" s="36">
        <f>SUMIFS(СВЦЭМ!$E$33:$E$776,СВЦЭМ!$A$33:$A$776,$A204,СВЦЭМ!$B$33:$B$776,C$191)+'СЕТ СН'!$F$15</f>
        <v>147.90658633999999</v>
      </c>
      <c r="D204" s="36">
        <f>SUMIFS(СВЦЭМ!$E$33:$E$776,СВЦЭМ!$A$33:$A$776,$A204,СВЦЭМ!$B$33:$B$776,D$191)+'СЕТ СН'!$F$15</f>
        <v>152.09494842999999</v>
      </c>
      <c r="E204" s="36">
        <f>SUMIFS(СВЦЭМ!$E$33:$E$776,СВЦЭМ!$A$33:$A$776,$A204,СВЦЭМ!$B$33:$B$776,E$191)+'СЕТ СН'!$F$15</f>
        <v>155.00921388</v>
      </c>
      <c r="F204" s="36">
        <f>SUMIFS(СВЦЭМ!$E$33:$E$776,СВЦЭМ!$A$33:$A$776,$A204,СВЦЭМ!$B$33:$B$776,F$191)+'СЕТ СН'!$F$15</f>
        <v>155.04482666999999</v>
      </c>
      <c r="G204" s="36">
        <f>SUMIFS(СВЦЭМ!$E$33:$E$776,СВЦЭМ!$A$33:$A$776,$A204,СВЦЭМ!$B$33:$B$776,G$191)+'СЕТ СН'!$F$15</f>
        <v>153.60010034000001</v>
      </c>
      <c r="H204" s="36">
        <f>SUMIFS(СВЦЭМ!$E$33:$E$776,СВЦЭМ!$A$33:$A$776,$A204,СВЦЭМ!$B$33:$B$776,H$191)+'СЕТ СН'!$F$15</f>
        <v>151.66704486</v>
      </c>
      <c r="I204" s="36">
        <f>SUMIFS(СВЦЭМ!$E$33:$E$776,СВЦЭМ!$A$33:$A$776,$A204,СВЦЭМ!$B$33:$B$776,I$191)+'СЕТ СН'!$F$15</f>
        <v>146.18164497999999</v>
      </c>
      <c r="J204" s="36">
        <f>SUMIFS(СВЦЭМ!$E$33:$E$776,СВЦЭМ!$A$33:$A$776,$A204,СВЦЭМ!$B$33:$B$776,J$191)+'СЕТ СН'!$F$15</f>
        <v>137.20048538</v>
      </c>
      <c r="K204" s="36">
        <f>SUMIFS(СВЦЭМ!$E$33:$E$776,СВЦЭМ!$A$33:$A$776,$A204,СВЦЭМ!$B$33:$B$776,K$191)+'СЕТ СН'!$F$15</f>
        <v>124.78436016000001</v>
      </c>
      <c r="L204" s="36">
        <f>SUMIFS(СВЦЭМ!$E$33:$E$776,СВЦЭМ!$A$33:$A$776,$A204,СВЦЭМ!$B$33:$B$776,L$191)+'СЕТ СН'!$F$15</f>
        <v>114.63991301</v>
      </c>
      <c r="M204" s="36">
        <f>SUMIFS(СВЦЭМ!$E$33:$E$776,СВЦЭМ!$A$33:$A$776,$A204,СВЦЭМ!$B$33:$B$776,M$191)+'СЕТ СН'!$F$15</f>
        <v>115.23072203</v>
      </c>
      <c r="N204" s="36">
        <f>SUMIFS(СВЦЭМ!$E$33:$E$776,СВЦЭМ!$A$33:$A$776,$A204,СВЦЭМ!$B$33:$B$776,N$191)+'СЕТ СН'!$F$15</f>
        <v>116.07023895</v>
      </c>
      <c r="O204" s="36">
        <f>SUMIFS(СВЦЭМ!$E$33:$E$776,СВЦЭМ!$A$33:$A$776,$A204,СВЦЭМ!$B$33:$B$776,O$191)+'СЕТ СН'!$F$15</f>
        <v>117.33753974</v>
      </c>
      <c r="P204" s="36">
        <f>SUMIFS(СВЦЭМ!$E$33:$E$776,СВЦЭМ!$A$33:$A$776,$A204,СВЦЭМ!$B$33:$B$776,P$191)+'СЕТ СН'!$F$15</f>
        <v>118.34260523</v>
      </c>
      <c r="Q204" s="36">
        <f>SUMIFS(СВЦЭМ!$E$33:$E$776,СВЦЭМ!$A$33:$A$776,$A204,СВЦЭМ!$B$33:$B$776,Q$191)+'СЕТ СН'!$F$15</f>
        <v>115.87256815000001</v>
      </c>
      <c r="R204" s="36">
        <f>SUMIFS(СВЦЭМ!$E$33:$E$776,СВЦЭМ!$A$33:$A$776,$A204,СВЦЭМ!$B$33:$B$776,R$191)+'СЕТ СН'!$F$15</f>
        <v>115.38270901</v>
      </c>
      <c r="S204" s="36">
        <f>SUMIFS(СВЦЭМ!$E$33:$E$776,СВЦЭМ!$A$33:$A$776,$A204,СВЦЭМ!$B$33:$B$776,S$191)+'СЕТ СН'!$F$15</f>
        <v>116.71640949</v>
      </c>
      <c r="T204" s="36">
        <f>SUMIFS(СВЦЭМ!$E$33:$E$776,СВЦЭМ!$A$33:$A$776,$A204,СВЦЭМ!$B$33:$B$776,T$191)+'СЕТ СН'!$F$15</f>
        <v>117.9504393</v>
      </c>
      <c r="U204" s="36">
        <f>SUMIFS(СВЦЭМ!$E$33:$E$776,СВЦЭМ!$A$33:$A$776,$A204,СВЦЭМ!$B$33:$B$776,U$191)+'СЕТ СН'!$F$15</f>
        <v>117.07512431000001</v>
      </c>
      <c r="V204" s="36">
        <f>SUMIFS(СВЦЭМ!$E$33:$E$776,СВЦЭМ!$A$33:$A$776,$A204,СВЦЭМ!$B$33:$B$776,V$191)+'СЕТ СН'!$F$15</f>
        <v>116.58920891</v>
      </c>
      <c r="W204" s="36">
        <f>SUMIFS(СВЦЭМ!$E$33:$E$776,СВЦЭМ!$A$33:$A$776,$A204,СВЦЭМ!$B$33:$B$776,W$191)+'СЕТ СН'!$F$15</f>
        <v>114.18626639</v>
      </c>
      <c r="X204" s="36">
        <f>SUMIFS(СВЦЭМ!$E$33:$E$776,СВЦЭМ!$A$33:$A$776,$A204,СВЦЭМ!$B$33:$B$776,X$191)+'СЕТ СН'!$F$15</f>
        <v>117.79943314</v>
      </c>
      <c r="Y204" s="36">
        <f>SUMIFS(СВЦЭМ!$E$33:$E$776,СВЦЭМ!$A$33:$A$776,$A204,СВЦЭМ!$B$33:$B$776,Y$191)+'СЕТ СН'!$F$15</f>
        <v>133.22859485000001</v>
      </c>
    </row>
    <row r="205" spans="1:25" ht="15.75" x14ac:dyDescent="0.2">
      <c r="A205" s="35">
        <f t="shared" si="5"/>
        <v>43996</v>
      </c>
      <c r="B205" s="36">
        <f>SUMIFS(СВЦЭМ!$E$33:$E$776,СВЦЭМ!$A$33:$A$776,$A205,СВЦЭМ!$B$33:$B$776,B$191)+'СЕТ СН'!$F$15</f>
        <v>151.71700908</v>
      </c>
      <c r="C205" s="36">
        <f>SUMIFS(СВЦЭМ!$E$33:$E$776,СВЦЭМ!$A$33:$A$776,$A205,СВЦЭМ!$B$33:$B$776,C$191)+'СЕТ СН'!$F$15</f>
        <v>156.42138693000001</v>
      </c>
      <c r="D205" s="36">
        <f>SUMIFS(СВЦЭМ!$E$33:$E$776,СВЦЭМ!$A$33:$A$776,$A205,СВЦЭМ!$B$33:$B$776,D$191)+'СЕТ СН'!$F$15</f>
        <v>153.75971429000001</v>
      </c>
      <c r="E205" s="36">
        <f>SUMIFS(СВЦЭМ!$E$33:$E$776,СВЦЭМ!$A$33:$A$776,$A205,СВЦЭМ!$B$33:$B$776,E$191)+'СЕТ СН'!$F$15</f>
        <v>152.32894182000001</v>
      </c>
      <c r="F205" s="36">
        <f>SUMIFS(СВЦЭМ!$E$33:$E$776,СВЦЭМ!$A$33:$A$776,$A205,СВЦЭМ!$B$33:$B$776,F$191)+'СЕТ СН'!$F$15</f>
        <v>151.12601799999999</v>
      </c>
      <c r="G205" s="36">
        <f>SUMIFS(СВЦЭМ!$E$33:$E$776,СВЦЭМ!$A$33:$A$776,$A205,СВЦЭМ!$B$33:$B$776,G$191)+'СЕТ СН'!$F$15</f>
        <v>152.86921427999999</v>
      </c>
      <c r="H205" s="36">
        <f>SUMIFS(СВЦЭМ!$E$33:$E$776,СВЦЭМ!$A$33:$A$776,$A205,СВЦЭМ!$B$33:$B$776,H$191)+'СЕТ СН'!$F$15</f>
        <v>151.77029067999999</v>
      </c>
      <c r="I205" s="36">
        <f>SUMIFS(СВЦЭМ!$E$33:$E$776,СВЦЭМ!$A$33:$A$776,$A205,СВЦЭМ!$B$33:$B$776,I$191)+'СЕТ СН'!$F$15</f>
        <v>154.84669183</v>
      </c>
      <c r="J205" s="36">
        <f>SUMIFS(СВЦЭМ!$E$33:$E$776,СВЦЭМ!$A$33:$A$776,$A205,СВЦЭМ!$B$33:$B$776,J$191)+'СЕТ СН'!$F$15</f>
        <v>144.68894835</v>
      </c>
      <c r="K205" s="36">
        <f>SUMIFS(СВЦЭМ!$E$33:$E$776,СВЦЭМ!$A$33:$A$776,$A205,СВЦЭМ!$B$33:$B$776,K$191)+'СЕТ СН'!$F$15</f>
        <v>124.03012968</v>
      </c>
      <c r="L205" s="36">
        <f>SUMIFS(СВЦЭМ!$E$33:$E$776,СВЦЭМ!$A$33:$A$776,$A205,СВЦЭМ!$B$33:$B$776,L$191)+'СЕТ СН'!$F$15</f>
        <v>111.05251749</v>
      </c>
      <c r="M205" s="36">
        <f>SUMIFS(СВЦЭМ!$E$33:$E$776,СВЦЭМ!$A$33:$A$776,$A205,СВЦЭМ!$B$33:$B$776,M$191)+'СЕТ СН'!$F$15</f>
        <v>110.78641872999999</v>
      </c>
      <c r="N205" s="36">
        <f>SUMIFS(СВЦЭМ!$E$33:$E$776,СВЦЭМ!$A$33:$A$776,$A205,СВЦЭМ!$B$33:$B$776,N$191)+'СЕТ СН'!$F$15</f>
        <v>112.12982791</v>
      </c>
      <c r="O205" s="36">
        <f>SUMIFS(СВЦЭМ!$E$33:$E$776,СВЦЭМ!$A$33:$A$776,$A205,СВЦЭМ!$B$33:$B$776,O$191)+'СЕТ СН'!$F$15</f>
        <v>111.71256511999999</v>
      </c>
      <c r="P205" s="36">
        <f>SUMIFS(СВЦЭМ!$E$33:$E$776,СВЦЭМ!$A$33:$A$776,$A205,СВЦЭМ!$B$33:$B$776,P$191)+'СЕТ СН'!$F$15</f>
        <v>111.36503232</v>
      </c>
      <c r="Q205" s="36">
        <f>SUMIFS(СВЦЭМ!$E$33:$E$776,СВЦЭМ!$A$33:$A$776,$A205,СВЦЭМ!$B$33:$B$776,Q$191)+'СЕТ СН'!$F$15</f>
        <v>108.99321413</v>
      </c>
      <c r="R205" s="36">
        <f>SUMIFS(СВЦЭМ!$E$33:$E$776,СВЦЭМ!$A$33:$A$776,$A205,СВЦЭМ!$B$33:$B$776,R$191)+'СЕТ СН'!$F$15</f>
        <v>107.81310415</v>
      </c>
      <c r="S205" s="36">
        <f>SUMIFS(СВЦЭМ!$E$33:$E$776,СВЦЭМ!$A$33:$A$776,$A205,СВЦЭМ!$B$33:$B$776,S$191)+'СЕТ СН'!$F$15</f>
        <v>109.74803728000001</v>
      </c>
      <c r="T205" s="36">
        <f>SUMIFS(СВЦЭМ!$E$33:$E$776,СВЦЭМ!$A$33:$A$776,$A205,СВЦЭМ!$B$33:$B$776,T$191)+'СЕТ СН'!$F$15</f>
        <v>108.28298746</v>
      </c>
      <c r="U205" s="36">
        <f>SUMIFS(СВЦЭМ!$E$33:$E$776,СВЦЭМ!$A$33:$A$776,$A205,СВЦЭМ!$B$33:$B$776,U$191)+'СЕТ СН'!$F$15</f>
        <v>106.19699816000001</v>
      </c>
      <c r="V205" s="36">
        <f>SUMIFS(СВЦЭМ!$E$33:$E$776,СВЦЭМ!$A$33:$A$776,$A205,СВЦЭМ!$B$33:$B$776,V$191)+'СЕТ СН'!$F$15</f>
        <v>103.54808692</v>
      </c>
      <c r="W205" s="36">
        <f>SUMIFS(СВЦЭМ!$E$33:$E$776,СВЦЭМ!$A$33:$A$776,$A205,СВЦЭМ!$B$33:$B$776,W$191)+'СЕТ СН'!$F$15</f>
        <v>102.94376047</v>
      </c>
      <c r="X205" s="36">
        <f>SUMIFS(СВЦЭМ!$E$33:$E$776,СВЦЭМ!$A$33:$A$776,$A205,СВЦЭМ!$B$33:$B$776,X$191)+'СЕТ СН'!$F$15</f>
        <v>111.19435522000001</v>
      </c>
      <c r="Y205" s="36">
        <f>SUMIFS(СВЦЭМ!$E$33:$E$776,СВЦЭМ!$A$33:$A$776,$A205,СВЦЭМ!$B$33:$B$776,Y$191)+'СЕТ СН'!$F$15</f>
        <v>131.65498349000001</v>
      </c>
    </row>
    <row r="206" spans="1:25" ht="15.75" x14ac:dyDescent="0.2">
      <c r="A206" s="35">
        <f t="shared" si="5"/>
        <v>43997</v>
      </c>
      <c r="B206" s="36">
        <f>SUMIFS(СВЦЭМ!$E$33:$E$776,СВЦЭМ!$A$33:$A$776,$A206,СВЦЭМ!$B$33:$B$776,B$191)+'СЕТ СН'!$F$15</f>
        <v>144.45140517999999</v>
      </c>
      <c r="C206" s="36">
        <f>SUMIFS(СВЦЭМ!$E$33:$E$776,СВЦЭМ!$A$33:$A$776,$A206,СВЦЭМ!$B$33:$B$776,C$191)+'СЕТ СН'!$F$15</f>
        <v>150.52340978999999</v>
      </c>
      <c r="D206" s="36">
        <f>SUMIFS(СВЦЭМ!$E$33:$E$776,СВЦЭМ!$A$33:$A$776,$A206,СВЦЭМ!$B$33:$B$776,D$191)+'СЕТ СН'!$F$15</f>
        <v>154.84575316999999</v>
      </c>
      <c r="E206" s="36">
        <f>SUMIFS(СВЦЭМ!$E$33:$E$776,СВЦЭМ!$A$33:$A$776,$A206,СВЦЭМ!$B$33:$B$776,E$191)+'СЕТ СН'!$F$15</f>
        <v>155.48842851000001</v>
      </c>
      <c r="F206" s="36">
        <f>SUMIFS(СВЦЭМ!$E$33:$E$776,СВЦЭМ!$A$33:$A$776,$A206,СВЦЭМ!$B$33:$B$776,F$191)+'СЕТ СН'!$F$15</f>
        <v>154.02089336</v>
      </c>
      <c r="G206" s="36">
        <f>SUMIFS(СВЦЭМ!$E$33:$E$776,СВЦЭМ!$A$33:$A$776,$A206,СВЦЭМ!$B$33:$B$776,G$191)+'СЕТ СН'!$F$15</f>
        <v>155.89141387999999</v>
      </c>
      <c r="H206" s="36">
        <f>SUMIFS(СВЦЭМ!$E$33:$E$776,СВЦЭМ!$A$33:$A$776,$A206,СВЦЭМ!$B$33:$B$776,H$191)+'СЕТ СН'!$F$15</f>
        <v>151.98737202000001</v>
      </c>
      <c r="I206" s="36">
        <f>SUMIFS(СВЦЭМ!$E$33:$E$776,СВЦЭМ!$A$33:$A$776,$A206,СВЦЭМ!$B$33:$B$776,I$191)+'СЕТ СН'!$F$15</f>
        <v>145.90343515000001</v>
      </c>
      <c r="J206" s="36">
        <f>SUMIFS(СВЦЭМ!$E$33:$E$776,СВЦЭМ!$A$33:$A$776,$A206,СВЦЭМ!$B$33:$B$776,J$191)+'СЕТ СН'!$F$15</f>
        <v>133.70119466</v>
      </c>
      <c r="K206" s="36">
        <f>SUMIFS(СВЦЭМ!$E$33:$E$776,СВЦЭМ!$A$33:$A$776,$A206,СВЦЭМ!$B$33:$B$776,K$191)+'СЕТ СН'!$F$15</f>
        <v>121.32721297000001</v>
      </c>
      <c r="L206" s="36">
        <f>SUMIFS(СВЦЭМ!$E$33:$E$776,СВЦЭМ!$A$33:$A$776,$A206,СВЦЭМ!$B$33:$B$776,L$191)+'СЕТ СН'!$F$15</f>
        <v>113.930335</v>
      </c>
      <c r="M206" s="36">
        <f>SUMIFS(СВЦЭМ!$E$33:$E$776,СВЦЭМ!$A$33:$A$776,$A206,СВЦЭМ!$B$33:$B$776,M$191)+'СЕТ СН'!$F$15</f>
        <v>116.62598744</v>
      </c>
      <c r="N206" s="36">
        <f>SUMIFS(СВЦЭМ!$E$33:$E$776,СВЦЭМ!$A$33:$A$776,$A206,СВЦЭМ!$B$33:$B$776,N$191)+'СЕТ СН'!$F$15</f>
        <v>117.10419494999999</v>
      </c>
      <c r="O206" s="36">
        <f>SUMIFS(СВЦЭМ!$E$33:$E$776,СВЦЭМ!$A$33:$A$776,$A206,СВЦЭМ!$B$33:$B$776,O$191)+'СЕТ СН'!$F$15</f>
        <v>119.69430799</v>
      </c>
      <c r="P206" s="36">
        <f>SUMIFS(СВЦЭМ!$E$33:$E$776,СВЦЭМ!$A$33:$A$776,$A206,СВЦЭМ!$B$33:$B$776,P$191)+'СЕТ СН'!$F$15</f>
        <v>121.36974478</v>
      </c>
      <c r="Q206" s="36">
        <f>SUMIFS(СВЦЭМ!$E$33:$E$776,СВЦЭМ!$A$33:$A$776,$A206,СВЦЭМ!$B$33:$B$776,Q$191)+'СЕТ СН'!$F$15</f>
        <v>120.17811202</v>
      </c>
      <c r="R206" s="36">
        <f>SUMIFS(СВЦЭМ!$E$33:$E$776,СВЦЭМ!$A$33:$A$776,$A206,СВЦЭМ!$B$33:$B$776,R$191)+'СЕТ СН'!$F$15</f>
        <v>119.99194596</v>
      </c>
      <c r="S206" s="36">
        <f>SUMIFS(СВЦЭМ!$E$33:$E$776,СВЦЭМ!$A$33:$A$776,$A206,СВЦЭМ!$B$33:$B$776,S$191)+'СЕТ СН'!$F$15</f>
        <v>119.59297286</v>
      </c>
      <c r="T206" s="36">
        <f>SUMIFS(СВЦЭМ!$E$33:$E$776,СВЦЭМ!$A$33:$A$776,$A206,СВЦЭМ!$B$33:$B$776,T$191)+'СЕТ СН'!$F$15</f>
        <v>119.35952574</v>
      </c>
      <c r="U206" s="36">
        <f>SUMIFS(СВЦЭМ!$E$33:$E$776,СВЦЭМ!$A$33:$A$776,$A206,СВЦЭМ!$B$33:$B$776,U$191)+'СЕТ СН'!$F$15</f>
        <v>118.13137128</v>
      </c>
      <c r="V206" s="36">
        <f>SUMIFS(СВЦЭМ!$E$33:$E$776,СВЦЭМ!$A$33:$A$776,$A206,СВЦЭМ!$B$33:$B$776,V$191)+'СЕТ СН'!$F$15</f>
        <v>114.98925829</v>
      </c>
      <c r="W206" s="36">
        <f>SUMIFS(СВЦЭМ!$E$33:$E$776,СВЦЭМ!$A$33:$A$776,$A206,СВЦЭМ!$B$33:$B$776,W$191)+'СЕТ СН'!$F$15</f>
        <v>111.0302899</v>
      </c>
      <c r="X206" s="36">
        <f>SUMIFS(СВЦЭМ!$E$33:$E$776,СВЦЭМ!$A$33:$A$776,$A206,СВЦЭМ!$B$33:$B$776,X$191)+'СЕТ СН'!$F$15</f>
        <v>115.29753275</v>
      </c>
      <c r="Y206" s="36">
        <f>SUMIFS(СВЦЭМ!$E$33:$E$776,СВЦЭМ!$A$33:$A$776,$A206,СВЦЭМ!$B$33:$B$776,Y$191)+'СЕТ СН'!$F$15</f>
        <v>132.61057088000001</v>
      </c>
    </row>
    <row r="207" spans="1:25" ht="15.75" x14ac:dyDescent="0.2">
      <c r="A207" s="35">
        <f t="shared" si="5"/>
        <v>43998</v>
      </c>
      <c r="B207" s="36">
        <f>SUMIFS(СВЦЭМ!$E$33:$E$776,СВЦЭМ!$A$33:$A$776,$A207,СВЦЭМ!$B$33:$B$776,B$191)+'СЕТ СН'!$F$15</f>
        <v>151.44080572999999</v>
      </c>
      <c r="C207" s="36">
        <f>SUMIFS(СВЦЭМ!$E$33:$E$776,СВЦЭМ!$A$33:$A$776,$A207,СВЦЭМ!$B$33:$B$776,C$191)+'СЕТ СН'!$F$15</f>
        <v>157.24431075000001</v>
      </c>
      <c r="D207" s="36">
        <f>SUMIFS(СВЦЭМ!$E$33:$E$776,СВЦЭМ!$A$33:$A$776,$A207,СВЦЭМ!$B$33:$B$776,D$191)+'СЕТ СН'!$F$15</f>
        <v>160.50528348</v>
      </c>
      <c r="E207" s="36">
        <f>SUMIFS(СВЦЭМ!$E$33:$E$776,СВЦЭМ!$A$33:$A$776,$A207,СВЦЭМ!$B$33:$B$776,E$191)+'СЕТ СН'!$F$15</f>
        <v>159.21933060000001</v>
      </c>
      <c r="F207" s="36">
        <f>SUMIFS(СВЦЭМ!$E$33:$E$776,СВЦЭМ!$A$33:$A$776,$A207,СВЦЭМ!$B$33:$B$776,F$191)+'СЕТ СН'!$F$15</f>
        <v>158.8131751</v>
      </c>
      <c r="G207" s="36">
        <f>SUMIFS(СВЦЭМ!$E$33:$E$776,СВЦЭМ!$A$33:$A$776,$A207,СВЦЭМ!$B$33:$B$776,G$191)+'СЕТ СН'!$F$15</f>
        <v>160.18354159</v>
      </c>
      <c r="H207" s="36">
        <f>SUMIFS(СВЦЭМ!$E$33:$E$776,СВЦЭМ!$A$33:$A$776,$A207,СВЦЭМ!$B$33:$B$776,H$191)+'СЕТ СН'!$F$15</f>
        <v>161.25553054</v>
      </c>
      <c r="I207" s="36">
        <f>SUMIFS(СВЦЭМ!$E$33:$E$776,СВЦЭМ!$A$33:$A$776,$A207,СВЦЭМ!$B$33:$B$776,I$191)+'СЕТ СН'!$F$15</f>
        <v>153.11787906999999</v>
      </c>
      <c r="J207" s="36">
        <f>SUMIFS(СВЦЭМ!$E$33:$E$776,СВЦЭМ!$A$33:$A$776,$A207,СВЦЭМ!$B$33:$B$776,J$191)+'СЕТ СН'!$F$15</f>
        <v>142.6932521</v>
      </c>
      <c r="K207" s="36">
        <f>SUMIFS(СВЦЭМ!$E$33:$E$776,СВЦЭМ!$A$33:$A$776,$A207,СВЦЭМ!$B$33:$B$776,K$191)+'СЕТ СН'!$F$15</f>
        <v>127.96339257</v>
      </c>
      <c r="L207" s="36">
        <f>SUMIFS(СВЦЭМ!$E$33:$E$776,СВЦЭМ!$A$33:$A$776,$A207,СВЦЭМ!$B$33:$B$776,L$191)+'СЕТ СН'!$F$15</f>
        <v>119.10358391</v>
      </c>
      <c r="M207" s="36">
        <f>SUMIFS(СВЦЭМ!$E$33:$E$776,СВЦЭМ!$A$33:$A$776,$A207,СВЦЭМ!$B$33:$B$776,M$191)+'СЕТ СН'!$F$15</f>
        <v>118.82817932</v>
      </c>
      <c r="N207" s="36">
        <f>SUMIFS(СВЦЭМ!$E$33:$E$776,СВЦЭМ!$A$33:$A$776,$A207,СВЦЭМ!$B$33:$B$776,N$191)+'СЕТ СН'!$F$15</f>
        <v>119.52350299</v>
      </c>
      <c r="O207" s="36">
        <f>SUMIFS(СВЦЭМ!$E$33:$E$776,СВЦЭМ!$A$33:$A$776,$A207,СВЦЭМ!$B$33:$B$776,O$191)+'СЕТ СН'!$F$15</f>
        <v>121.22477438</v>
      </c>
      <c r="P207" s="36">
        <f>SUMIFS(СВЦЭМ!$E$33:$E$776,СВЦЭМ!$A$33:$A$776,$A207,СВЦЭМ!$B$33:$B$776,P$191)+'СЕТ СН'!$F$15</f>
        <v>120.83277251</v>
      </c>
      <c r="Q207" s="36">
        <f>SUMIFS(СВЦЭМ!$E$33:$E$776,СВЦЭМ!$A$33:$A$776,$A207,СВЦЭМ!$B$33:$B$776,Q$191)+'СЕТ СН'!$F$15</f>
        <v>121.70070194</v>
      </c>
      <c r="R207" s="36">
        <f>SUMIFS(СВЦЭМ!$E$33:$E$776,СВЦЭМ!$A$33:$A$776,$A207,СВЦЭМ!$B$33:$B$776,R$191)+'СЕТ СН'!$F$15</f>
        <v>121.34820173999999</v>
      </c>
      <c r="S207" s="36">
        <f>SUMIFS(СВЦЭМ!$E$33:$E$776,СВЦЭМ!$A$33:$A$776,$A207,СВЦЭМ!$B$33:$B$776,S$191)+'СЕТ СН'!$F$15</f>
        <v>121.53497341000001</v>
      </c>
      <c r="T207" s="36">
        <f>SUMIFS(СВЦЭМ!$E$33:$E$776,СВЦЭМ!$A$33:$A$776,$A207,СВЦЭМ!$B$33:$B$776,T$191)+'СЕТ СН'!$F$15</f>
        <v>120.5617491</v>
      </c>
      <c r="U207" s="36">
        <f>SUMIFS(СВЦЭМ!$E$33:$E$776,СВЦЭМ!$A$33:$A$776,$A207,СВЦЭМ!$B$33:$B$776,U$191)+'СЕТ СН'!$F$15</f>
        <v>118.98715934000001</v>
      </c>
      <c r="V207" s="36">
        <f>SUMIFS(СВЦЭМ!$E$33:$E$776,СВЦЭМ!$A$33:$A$776,$A207,СВЦЭМ!$B$33:$B$776,V$191)+'СЕТ СН'!$F$15</f>
        <v>112.08230285</v>
      </c>
      <c r="W207" s="36">
        <f>SUMIFS(СВЦЭМ!$E$33:$E$776,СВЦЭМ!$A$33:$A$776,$A207,СВЦЭМ!$B$33:$B$776,W$191)+'СЕТ СН'!$F$15</f>
        <v>112.25840723</v>
      </c>
      <c r="X207" s="36">
        <f>SUMIFS(СВЦЭМ!$E$33:$E$776,СВЦЭМ!$A$33:$A$776,$A207,СВЦЭМ!$B$33:$B$776,X$191)+'СЕТ СН'!$F$15</f>
        <v>122.12965595999999</v>
      </c>
      <c r="Y207" s="36">
        <f>SUMIFS(СВЦЭМ!$E$33:$E$776,СВЦЭМ!$A$33:$A$776,$A207,СВЦЭМ!$B$33:$B$776,Y$191)+'СЕТ СН'!$F$15</f>
        <v>135.53331724</v>
      </c>
    </row>
    <row r="208" spans="1:25" ht="15.75" x14ac:dyDescent="0.2">
      <c r="A208" s="35">
        <f t="shared" si="5"/>
        <v>43999</v>
      </c>
      <c r="B208" s="36">
        <f>SUMIFS(СВЦЭМ!$E$33:$E$776,СВЦЭМ!$A$33:$A$776,$A208,СВЦЭМ!$B$33:$B$776,B$191)+'СЕТ СН'!$F$15</f>
        <v>157.27097943000001</v>
      </c>
      <c r="C208" s="36">
        <f>SUMIFS(СВЦЭМ!$E$33:$E$776,СВЦЭМ!$A$33:$A$776,$A208,СВЦЭМ!$B$33:$B$776,C$191)+'СЕТ СН'!$F$15</f>
        <v>164.43123120999999</v>
      </c>
      <c r="D208" s="36">
        <f>SUMIFS(СВЦЭМ!$E$33:$E$776,СВЦЭМ!$A$33:$A$776,$A208,СВЦЭМ!$B$33:$B$776,D$191)+'СЕТ СН'!$F$15</f>
        <v>160.65090178</v>
      </c>
      <c r="E208" s="36">
        <f>SUMIFS(СВЦЭМ!$E$33:$E$776,СВЦЭМ!$A$33:$A$776,$A208,СВЦЭМ!$B$33:$B$776,E$191)+'СЕТ СН'!$F$15</f>
        <v>158.41262444</v>
      </c>
      <c r="F208" s="36">
        <f>SUMIFS(СВЦЭМ!$E$33:$E$776,СВЦЭМ!$A$33:$A$776,$A208,СВЦЭМ!$B$33:$B$776,F$191)+'СЕТ СН'!$F$15</f>
        <v>157.27559063000001</v>
      </c>
      <c r="G208" s="36">
        <f>SUMIFS(СВЦЭМ!$E$33:$E$776,СВЦЭМ!$A$33:$A$776,$A208,СВЦЭМ!$B$33:$B$776,G$191)+'СЕТ СН'!$F$15</f>
        <v>159.03968846999999</v>
      </c>
      <c r="H208" s="36">
        <f>SUMIFS(СВЦЭМ!$E$33:$E$776,СВЦЭМ!$A$33:$A$776,$A208,СВЦЭМ!$B$33:$B$776,H$191)+'СЕТ СН'!$F$15</f>
        <v>164.61426397</v>
      </c>
      <c r="I208" s="36">
        <f>SUMIFS(СВЦЭМ!$E$33:$E$776,СВЦЭМ!$A$33:$A$776,$A208,СВЦЭМ!$B$33:$B$776,I$191)+'СЕТ СН'!$F$15</f>
        <v>160.27354976999999</v>
      </c>
      <c r="J208" s="36">
        <f>SUMIFS(СВЦЭМ!$E$33:$E$776,СВЦЭМ!$A$33:$A$776,$A208,СВЦЭМ!$B$33:$B$776,J$191)+'СЕТ СН'!$F$15</f>
        <v>149.88092807999999</v>
      </c>
      <c r="K208" s="36">
        <f>SUMIFS(СВЦЭМ!$E$33:$E$776,СВЦЭМ!$A$33:$A$776,$A208,СВЦЭМ!$B$33:$B$776,K$191)+'СЕТ СН'!$F$15</f>
        <v>131.76145167999999</v>
      </c>
      <c r="L208" s="36">
        <f>SUMIFS(СВЦЭМ!$E$33:$E$776,СВЦЭМ!$A$33:$A$776,$A208,СВЦЭМ!$B$33:$B$776,L$191)+'СЕТ СН'!$F$15</f>
        <v>118.34862454</v>
      </c>
      <c r="M208" s="36">
        <f>SUMIFS(СВЦЭМ!$E$33:$E$776,СВЦЭМ!$A$33:$A$776,$A208,СВЦЭМ!$B$33:$B$776,M$191)+'СЕТ СН'!$F$15</f>
        <v>116.24996999</v>
      </c>
      <c r="N208" s="36">
        <f>SUMIFS(СВЦЭМ!$E$33:$E$776,СВЦЭМ!$A$33:$A$776,$A208,СВЦЭМ!$B$33:$B$776,N$191)+'СЕТ СН'!$F$15</f>
        <v>116.94093103</v>
      </c>
      <c r="O208" s="36">
        <f>SUMIFS(СВЦЭМ!$E$33:$E$776,СВЦЭМ!$A$33:$A$776,$A208,СВЦЭМ!$B$33:$B$776,O$191)+'СЕТ СН'!$F$15</f>
        <v>119.30505649</v>
      </c>
      <c r="P208" s="36">
        <f>SUMIFS(СВЦЭМ!$E$33:$E$776,СВЦЭМ!$A$33:$A$776,$A208,СВЦЭМ!$B$33:$B$776,P$191)+'СЕТ СН'!$F$15</f>
        <v>121.87045852</v>
      </c>
      <c r="Q208" s="36">
        <f>SUMIFS(СВЦЭМ!$E$33:$E$776,СВЦЭМ!$A$33:$A$776,$A208,СВЦЭМ!$B$33:$B$776,Q$191)+'СЕТ СН'!$F$15</f>
        <v>120.13923312</v>
      </c>
      <c r="R208" s="36">
        <f>SUMIFS(СВЦЭМ!$E$33:$E$776,СВЦЭМ!$A$33:$A$776,$A208,СВЦЭМ!$B$33:$B$776,R$191)+'СЕТ СН'!$F$15</f>
        <v>119.3684389</v>
      </c>
      <c r="S208" s="36">
        <f>SUMIFS(СВЦЭМ!$E$33:$E$776,СВЦЭМ!$A$33:$A$776,$A208,СВЦЭМ!$B$33:$B$776,S$191)+'СЕТ СН'!$F$15</f>
        <v>119.72430124</v>
      </c>
      <c r="T208" s="36">
        <f>SUMIFS(СВЦЭМ!$E$33:$E$776,СВЦЭМ!$A$33:$A$776,$A208,СВЦЭМ!$B$33:$B$776,T$191)+'СЕТ СН'!$F$15</f>
        <v>121.64797615000001</v>
      </c>
      <c r="U208" s="36">
        <f>SUMIFS(СВЦЭМ!$E$33:$E$776,СВЦЭМ!$A$33:$A$776,$A208,СВЦЭМ!$B$33:$B$776,U$191)+'СЕТ СН'!$F$15</f>
        <v>118.79237668</v>
      </c>
      <c r="V208" s="36">
        <f>SUMIFS(СВЦЭМ!$E$33:$E$776,СВЦЭМ!$A$33:$A$776,$A208,СВЦЭМ!$B$33:$B$776,V$191)+'СЕТ СН'!$F$15</f>
        <v>117.54394834999999</v>
      </c>
      <c r="W208" s="36">
        <f>SUMIFS(СВЦЭМ!$E$33:$E$776,СВЦЭМ!$A$33:$A$776,$A208,СВЦЭМ!$B$33:$B$776,W$191)+'СЕТ СН'!$F$15</f>
        <v>118.54764622</v>
      </c>
      <c r="X208" s="36">
        <f>SUMIFS(СВЦЭМ!$E$33:$E$776,СВЦЭМ!$A$33:$A$776,$A208,СВЦЭМ!$B$33:$B$776,X$191)+'СЕТ СН'!$F$15</f>
        <v>126.95810409000001</v>
      </c>
      <c r="Y208" s="36">
        <f>SUMIFS(СВЦЭМ!$E$33:$E$776,СВЦЭМ!$A$33:$A$776,$A208,СВЦЭМ!$B$33:$B$776,Y$191)+'СЕТ СН'!$F$15</f>
        <v>142.09345328000001</v>
      </c>
    </row>
    <row r="209" spans="1:25" ht="15.75" x14ac:dyDescent="0.2">
      <c r="A209" s="35">
        <f t="shared" si="5"/>
        <v>44000</v>
      </c>
      <c r="B209" s="36">
        <f>SUMIFS(СВЦЭМ!$E$33:$E$776,СВЦЭМ!$A$33:$A$776,$A209,СВЦЭМ!$B$33:$B$776,B$191)+'СЕТ СН'!$F$15</f>
        <v>136.14560026999999</v>
      </c>
      <c r="C209" s="36">
        <f>SUMIFS(СВЦЭМ!$E$33:$E$776,СВЦЭМ!$A$33:$A$776,$A209,СВЦЭМ!$B$33:$B$776,C$191)+'СЕТ СН'!$F$15</f>
        <v>132.03661163999999</v>
      </c>
      <c r="D209" s="36">
        <f>SUMIFS(СВЦЭМ!$E$33:$E$776,СВЦЭМ!$A$33:$A$776,$A209,СВЦЭМ!$B$33:$B$776,D$191)+'СЕТ СН'!$F$15</f>
        <v>137.16215801000001</v>
      </c>
      <c r="E209" s="36">
        <f>SUMIFS(СВЦЭМ!$E$33:$E$776,СВЦЭМ!$A$33:$A$776,$A209,СВЦЭМ!$B$33:$B$776,E$191)+'СЕТ СН'!$F$15</f>
        <v>139.46262003000001</v>
      </c>
      <c r="F209" s="36">
        <f>SUMIFS(СВЦЭМ!$E$33:$E$776,СВЦЭМ!$A$33:$A$776,$A209,СВЦЭМ!$B$33:$B$776,F$191)+'СЕТ СН'!$F$15</f>
        <v>139.25627761000001</v>
      </c>
      <c r="G209" s="36">
        <f>SUMIFS(СВЦЭМ!$E$33:$E$776,СВЦЭМ!$A$33:$A$776,$A209,СВЦЭМ!$B$33:$B$776,G$191)+'СЕТ СН'!$F$15</f>
        <v>160.25144908999999</v>
      </c>
      <c r="H209" s="36">
        <f>SUMIFS(СВЦЭМ!$E$33:$E$776,СВЦЭМ!$A$33:$A$776,$A209,СВЦЭМ!$B$33:$B$776,H$191)+'СЕТ СН'!$F$15</f>
        <v>152.98067648</v>
      </c>
      <c r="I209" s="36">
        <f>SUMIFS(СВЦЭМ!$E$33:$E$776,СВЦЭМ!$A$33:$A$776,$A209,СВЦЭМ!$B$33:$B$776,I$191)+'СЕТ СН'!$F$15</f>
        <v>151.87293561000001</v>
      </c>
      <c r="J209" s="36">
        <f>SUMIFS(СВЦЭМ!$E$33:$E$776,СВЦЭМ!$A$33:$A$776,$A209,СВЦЭМ!$B$33:$B$776,J$191)+'СЕТ СН'!$F$15</f>
        <v>152.56180164</v>
      </c>
      <c r="K209" s="36">
        <f>SUMIFS(СВЦЭМ!$E$33:$E$776,СВЦЭМ!$A$33:$A$776,$A209,СВЦЭМ!$B$33:$B$776,K$191)+'СЕТ СН'!$F$15</f>
        <v>137.13344651</v>
      </c>
      <c r="L209" s="36">
        <f>SUMIFS(СВЦЭМ!$E$33:$E$776,СВЦЭМ!$A$33:$A$776,$A209,СВЦЭМ!$B$33:$B$776,L$191)+'СЕТ СН'!$F$15</f>
        <v>126.45892468</v>
      </c>
      <c r="M209" s="36">
        <f>SUMIFS(СВЦЭМ!$E$33:$E$776,СВЦЭМ!$A$33:$A$776,$A209,СВЦЭМ!$B$33:$B$776,M$191)+'СЕТ СН'!$F$15</f>
        <v>123.91308256000001</v>
      </c>
      <c r="N209" s="36">
        <f>SUMIFS(СВЦЭМ!$E$33:$E$776,СВЦЭМ!$A$33:$A$776,$A209,СВЦЭМ!$B$33:$B$776,N$191)+'СЕТ СН'!$F$15</f>
        <v>126.48453489000001</v>
      </c>
      <c r="O209" s="36">
        <f>SUMIFS(СВЦЭМ!$E$33:$E$776,СВЦЭМ!$A$33:$A$776,$A209,СВЦЭМ!$B$33:$B$776,O$191)+'СЕТ СН'!$F$15</f>
        <v>129.17304558999999</v>
      </c>
      <c r="P209" s="36">
        <f>SUMIFS(СВЦЭМ!$E$33:$E$776,СВЦЭМ!$A$33:$A$776,$A209,СВЦЭМ!$B$33:$B$776,P$191)+'СЕТ СН'!$F$15</f>
        <v>127.9331236</v>
      </c>
      <c r="Q209" s="36">
        <f>SUMIFS(СВЦЭМ!$E$33:$E$776,СВЦЭМ!$A$33:$A$776,$A209,СВЦЭМ!$B$33:$B$776,Q$191)+'СЕТ СН'!$F$15</f>
        <v>128.76759573000001</v>
      </c>
      <c r="R209" s="36">
        <f>SUMIFS(СВЦЭМ!$E$33:$E$776,СВЦЭМ!$A$33:$A$776,$A209,СВЦЭМ!$B$33:$B$776,R$191)+'СЕТ СН'!$F$15</f>
        <v>127.84497035</v>
      </c>
      <c r="S209" s="36">
        <f>SUMIFS(СВЦЭМ!$E$33:$E$776,СВЦЭМ!$A$33:$A$776,$A209,СВЦЭМ!$B$33:$B$776,S$191)+'СЕТ СН'!$F$15</f>
        <v>130.03860273999999</v>
      </c>
      <c r="T209" s="36">
        <f>SUMIFS(СВЦЭМ!$E$33:$E$776,СВЦЭМ!$A$33:$A$776,$A209,СВЦЭМ!$B$33:$B$776,T$191)+'СЕТ СН'!$F$15</f>
        <v>129.11460041999999</v>
      </c>
      <c r="U209" s="36">
        <f>SUMIFS(СВЦЭМ!$E$33:$E$776,СВЦЭМ!$A$33:$A$776,$A209,СВЦЭМ!$B$33:$B$776,U$191)+'СЕТ СН'!$F$15</f>
        <v>128.83200133</v>
      </c>
      <c r="V209" s="36">
        <f>SUMIFS(СВЦЭМ!$E$33:$E$776,СВЦЭМ!$A$33:$A$776,$A209,СВЦЭМ!$B$33:$B$776,V$191)+'СЕТ СН'!$F$15</f>
        <v>126.11815480999999</v>
      </c>
      <c r="W209" s="36">
        <f>SUMIFS(СВЦЭМ!$E$33:$E$776,СВЦЭМ!$A$33:$A$776,$A209,СВЦЭМ!$B$33:$B$776,W$191)+'СЕТ СН'!$F$15</f>
        <v>124.93675524</v>
      </c>
      <c r="X209" s="36">
        <f>SUMIFS(СВЦЭМ!$E$33:$E$776,СВЦЭМ!$A$33:$A$776,$A209,СВЦЭМ!$B$33:$B$776,X$191)+'СЕТ СН'!$F$15</f>
        <v>133.10393034000001</v>
      </c>
      <c r="Y209" s="36">
        <f>SUMIFS(СВЦЭМ!$E$33:$E$776,СВЦЭМ!$A$33:$A$776,$A209,СВЦЭМ!$B$33:$B$776,Y$191)+'СЕТ СН'!$F$15</f>
        <v>135.25757719000001</v>
      </c>
    </row>
    <row r="210" spans="1:25" ht="15.75" x14ac:dyDescent="0.2">
      <c r="A210" s="35">
        <f t="shared" si="5"/>
        <v>44001</v>
      </c>
      <c r="B210" s="36">
        <f>SUMIFS(СВЦЭМ!$E$33:$E$776,СВЦЭМ!$A$33:$A$776,$A210,СВЦЭМ!$B$33:$B$776,B$191)+'СЕТ СН'!$F$15</f>
        <v>155.03566044999999</v>
      </c>
      <c r="C210" s="36">
        <f>SUMIFS(СВЦЭМ!$E$33:$E$776,СВЦЭМ!$A$33:$A$776,$A210,СВЦЭМ!$B$33:$B$776,C$191)+'СЕТ СН'!$F$15</f>
        <v>161.53782670999999</v>
      </c>
      <c r="D210" s="36">
        <f>SUMIFS(СВЦЭМ!$E$33:$E$776,СВЦЭМ!$A$33:$A$776,$A210,СВЦЭМ!$B$33:$B$776,D$191)+'СЕТ СН'!$F$15</f>
        <v>162.68849274999999</v>
      </c>
      <c r="E210" s="36">
        <f>SUMIFS(СВЦЭМ!$E$33:$E$776,СВЦЭМ!$A$33:$A$776,$A210,СВЦЭМ!$B$33:$B$776,E$191)+'СЕТ СН'!$F$15</f>
        <v>160.87930428999999</v>
      </c>
      <c r="F210" s="36">
        <f>SUMIFS(СВЦЭМ!$E$33:$E$776,СВЦЭМ!$A$33:$A$776,$A210,СВЦЭМ!$B$33:$B$776,F$191)+'СЕТ СН'!$F$15</f>
        <v>159.81266041999999</v>
      </c>
      <c r="G210" s="36">
        <f>SUMIFS(СВЦЭМ!$E$33:$E$776,СВЦЭМ!$A$33:$A$776,$A210,СВЦЭМ!$B$33:$B$776,G$191)+'СЕТ СН'!$F$15</f>
        <v>161.31640933</v>
      </c>
      <c r="H210" s="36">
        <f>SUMIFS(СВЦЭМ!$E$33:$E$776,СВЦЭМ!$A$33:$A$776,$A210,СВЦЭМ!$B$33:$B$776,H$191)+'СЕТ СН'!$F$15</f>
        <v>164.52872360000001</v>
      </c>
      <c r="I210" s="36">
        <f>SUMIFS(СВЦЭМ!$E$33:$E$776,СВЦЭМ!$A$33:$A$776,$A210,СВЦЭМ!$B$33:$B$776,I$191)+'СЕТ СН'!$F$15</f>
        <v>162.26596497</v>
      </c>
      <c r="J210" s="36">
        <f>SUMIFS(СВЦЭМ!$E$33:$E$776,СВЦЭМ!$A$33:$A$776,$A210,СВЦЭМ!$B$33:$B$776,J$191)+'СЕТ СН'!$F$15</f>
        <v>144.13545864</v>
      </c>
      <c r="K210" s="36">
        <f>SUMIFS(СВЦЭМ!$E$33:$E$776,СВЦЭМ!$A$33:$A$776,$A210,СВЦЭМ!$B$33:$B$776,K$191)+'СЕТ СН'!$F$15</f>
        <v>126.83023989</v>
      </c>
      <c r="L210" s="36">
        <f>SUMIFS(СВЦЭМ!$E$33:$E$776,СВЦЭМ!$A$33:$A$776,$A210,СВЦЭМ!$B$33:$B$776,L$191)+'СЕТ СН'!$F$15</f>
        <v>117.79771805</v>
      </c>
      <c r="M210" s="36">
        <f>SUMIFS(СВЦЭМ!$E$33:$E$776,СВЦЭМ!$A$33:$A$776,$A210,СВЦЭМ!$B$33:$B$776,M$191)+'СЕТ СН'!$F$15</f>
        <v>117.63566629</v>
      </c>
      <c r="N210" s="36">
        <f>SUMIFS(СВЦЭМ!$E$33:$E$776,СВЦЭМ!$A$33:$A$776,$A210,СВЦЭМ!$B$33:$B$776,N$191)+'СЕТ СН'!$F$15</f>
        <v>118.22256452000001</v>
      </c>
      <c r="O210" s="36">
        <f>SUMIFS(СВЦЭМ!$E$33:$E$776,СВЦЭМ!$A$33:$A$776,$A210,СВЦЭМ!$B$33:$B$776,O$191)+'СЕТ СН'!$F$15</f>
        <v>121.32572847</v>
      </c>
      <c r="P210" s="36">
        <f>SUMIFS(СВЦЭМ!$E$33:$E$776,СВЦЭМ!$A$33:$A$776,$A210,СВЦЭМ!$B$33:$B$776,P$191)+'СЕТ СН'!$F$15</f>
        <v>119.30403079</v>
      </c>
      <c r="Q210" s="36">
        <f>SUMIFS(СВЦЭМ!$E$33:$E$776,СВЦЭМ!$A$33:$A$776,$A210,СВЦЭМ!$B$33:$B$776,Q$191)+'СЕТ СН'!$F$15</f>
        <v>120.40668214</v>
      </c>
      <c r="R210" s="36">
        <f>SUMIFS(СВЦЭМ!$E$33:$E$776,СВЦЭМ!$A$33:$A$776,$A210,СВЦЭМ!$B$33:$B$776,R$191)+'СЕТ СН'!$F$15</f>
        <v>119.57766461</v>
      </c>
      <c r="S210" s="36">
        <f>SUMIFS(СВЦЭМ!$E$33:$E$776,СВЦЭМ!$A$33:$A$776,$A210,СВЦЭМ!$B$33:$B$776,S$191)+'СЕТ СН'!$F$15</f>
        <v>123.80858099</v>
      </c>
      <c r="T210" s="36">
        <f>SUMIFS(СВЦЭМ!$E$33:$E$776,СВЦЭМ!$A$33:$A$776,$A210,СВЦЭМ!$B$33:$B$776,T$191)+'СЕТ СН'!$F$15</f>
        <v>122.93648641999999</v>
      </c>
      <c r="U210" s="36">
        <f>SUMIFS(СВЦЭМ!$E$33:$E$776,СВЦЭМ!$A$33:$A$776,$A210,СВЦЭМ!$B$33:$B$776,U$191)+'СЕТ СН'!$F$15</f>
        <v>121.27047528</v>
      </c>
      <c r="V210" s="36">
        <f>SUMIFS(СВЦЭМ!$E$33:$E$776,СВЦЭМ!$A$33:$A$776,$A210,СВЦЭМ!$B$33:$B$776,V$191)+'СЕТ СН'!$F$15</f>
        <v>118.17877147999999</v>
      </c>
      <c r="W210" s="36">
        <f>SUMIFS(СВЦЭМ!$E$33:$E$776,СВЦЭМ!$A$33:$A$776,$A210,СВЦЭМ!$B$33:$B$776,W$191)+'СЕТ СН'!$F$15</f>
        <v>118.35801677000001</v>
      </c>
      <c r="X210" s="36">
        <f>SUMIFS(СВЦЭМ!$E$33:$E$776,СВЦЭМ!$A$33:$A$776,$A210,СВЦЭМ!$B$33:$B$776,X$191)+'СЕТ СН'!$F$15</f>
        <v>127.22186481</v>
      </c>
      <c r="Y210" s="36">
        <f>SUMIFS(СВЦЭМ!$E$33:$E$776,СВЦЭМ!$A$33:$A$776,$A210,СВЦЭМ!$B$33:$B$776,Y$191)+'СЕТ СН'!$F$15</f>
        <v>142.39416206999999</v>
      </c>
    </row>
    <row r="211" spans="1:25" ht="15.75" x14ac:dyDescent="0.2">
      <c r="A211" s="35">
        <f t="shared" si="5"/>
        <v>44002</v>
      </c>
      <c r="B211" s="36">
        <f>SUMIFS(СВЦЭМ!$E$33:$E$776,СВЦЭМ!$A$33:$A$776,$A211,СВЦЭМ!$B$33:$B$776,B$191)+'СЕТ СН'!$F$15</f>
        <v>153.33871095000001</v>
      </c>
      <c r="C211" s="36">
        <f>SUMIFS(СВЦЭМ!$E$33:$E$776,СВЦЭМ!$A$33:$A$776,$A211,СВЦЭМ!$B$33:$B$776,C$191)+'СЕТ СН'!$F$15</f>
        <v>158.47991937</v>
      </c>
      <c r="D211" s="36">
        <f>SUMIFS(СВЦЭМ!$E$33:$E$776,СВЦЭМ!$A$33:$A$776,$A211,СВЦЭМ!$B$33:$B$776,D$191)+'СЕТ СН'!$F$15</f>
        <v>159.49429968000001</v>
      </c>
      <c r="E211" s="36">
        <f>SUMIFS(СВЦЭМ!$E$33:$E$776,СВЦЭМ!$A$33:$A$776,$A211,СВЦЭМ!$B$33:$B$776,E$191)+'СЕТ СН'!$F$15</f>
        <v>158.33964437</v>
      </c>
      <c r="F211" s="36">
        <f>SUMIFS(СВЦЭМ!$E$33:$E$776,СВЦЭМ!$A$33:$A$776,$A211,СВЦЭМ!$B$33:$B$776,F$191)+'СЕТ СН'!$F$15</f>
        <v>156.48208969999999</v>
      </c>
      <c r="G211" s="36">
        <f>SUMIFS(СВЦЭМ!$E$33:$E$776,СВЦЭМ!$A$33:$A$776,$A211,СВЦЭМ!$B$33:$B$776,G$191)+'СЕТ СН'!$F$15</f>
        <v>157.31290233999999</v>
      </c>
      <c r="H211" s="36">
        <f>SUMIFS(СВЦЭМ!$E$33:$E$776,СВЦЭМ!$A$33:$A$776,$A211,СВЦЭМ!$B$33:$B$776,H$191)+'СЕТ СН'!$F$15</f>
        <v>158.54884150999999</v>
      </c>
      <c r="I211" s="36">
        <f>SUMIFS(СВЦЭМ!$E$33:$E$776,СВЦЭМ!$A$33:$A$776,$A211,СВЦЭМ!$B$33:$B$776,I$191)+'СЕТ СН'!$F$15</f>
        <v>154.90606682999999</v>
      </c>
      <c r="J211" s="36">
        <f>SUMIFS(СВЦЭМ!$E$33:$E$776,СВЦЭМ!$A$33:$A$776,$A211,СВЦЭМ!$B$33:$B$776,J$191)+'СЕТ СН'!$F$15</f>
        <v>135.77154023</v>
      </c>
      <c r="K211" s="36">
        <f>SUMIFS(СВЦЭМ!$E$33:$E$776,СВЦЭМ!$A$33:$A$776,$A211,СВЦЭМ!$B$33:$B$776,K$191)+'СЕТ СН'!$F$15</f>
        <v>122.87586562</v>
      </c>
      <c r="L211" s="36">
        <f>SUMIFS(СВЦЭМ!$E$33:$E$776,СВЦЭМ!$A$33:$A$776,$A211,СВЦЭМ!$B$33:$B$776,L$191)+'СЕТ СН'!$F$15</f>
        <v>116.64587142000001</v>
      </c>
      <c r="M211" s="36">
        <f>SUMIFS(СВЦЭМ!$E$33:$E$776,СВЦЭМ!$A$33:$A$776,$A211,СВЦЭМ!$B$33:$B$776,M$191)+'СЕТ СН'!$F$15</f>
        <v>116.62194057000001</v>
      </c>
      <c r="N211" s="36">
        <f>SUMIFS(СВЦЭМ!$E$33:$E$776,СВЦЭМ!$A$33:$A$776,$A211,СВЦЭМ!$B$33:$B$776,N$191)+'СЕТ СН'!$F$15</f>
        <v>117.33850645</v>
      </c>
      <c r="O211" s="36">
        <f>SUMIFS(СВЦЭМ!$E$33:$E$776,СВЦЭМ!$A$33:$A$776,$A211,СВЦЭМ!$B$33:$B$776,O$191)+'СЕТ СН'!$F$15</f>
        <v>119.71942854</v>
      </c>
      <c r="P211" s="36">
        <f>SUMIFS(СВЦЭМ!$E$33:$E$776,СВЦЭМ!$A$33:$A$776,$A211,СВЦЭМ!$B$33:$B$776,P$191)+'СЕТ СН'!$F$15</f>
        <v>115.25844665</v>
      </c>
      <c r="Q211" s="36">
        <f>SUMIFS(СВЦЭМ!$E$33:$E$776,СВЦЭМ!$A$33:$A$776,$A211,СВЦЭМ!$B$33:$B$776,Q$191)+'СЕТ СН'!$F$15</f>
        <v>117.10718592000001</v>
      </c>
      <c r="R211" s="36">
        <f>SUMIFS(СВЦЭМ!$E$33:$E$776,СВЦЭМ!$A$33:$A$776,$A211,СВЦЭМ!$B$33:$B$776,R$191)+'СЕТ СН'!$F$15</f>
        <v>116.80628296</v>
      </c>
      <c r="S211" s="36">
        <f>SUMIFS(СВЦЭМ!$E$33:$E$776,СВЦЭМ!$A$33:$A$776,$A211,СВЦЭМ!$B$33:$B$776,S$191)+'СЕТ СН'!$F$15</f>
        <v>120.99947112</v>
      </c>
      <c r="T211" s="36">
        <f>SUMIFS(СВЦЭМ!$E$33:$E$776,СВЦЭМ!$A$33:$A$776,$A211,СВЦЭМ!$B$33:$B$776,T$191)+'СЕТ СН'!$F$15</f>
        <v>120.10727978</v>
      </c>
      <c r="U211" s="36">
        <f>SUMIFS(СВЦЭМ!$E$33:$E$776,СВЦЭМ!$A$33:$A$776,$A211,СВЦЭМ!$B$33:$B$776,U$191)+'СЕТ СН'!$F$15</f>
        <v>117.17424977</v>
      </c>
      <c r="V211" s="36">
        <f>SUMIFS(СВЦЭМ!$E$33:$E$776,СВЦЭМ!$A$33:$A$776,$A211,СВЦЭМ!$B$33:$B$776,V$191)+'СЕТ СН'!$F$15</f>
        <v>113.70947608</v>
      </c>
      <c r="W211" s="36">
        <f>SUMIFS(СВЦЭМ!$E$33:$E$776,СВЦЭМ!$A$33:$A$776,$A211,СВЦЭМ!$B$33:$B$776,W$191)+'СЕТ СН'!$F$15</f>
        <v>117.43508249</v>
      </c>
      <c r="X211" s="36">
        <f>SUMIFS(СВЦЭМ!$E$33:$E$776,СВЦЭМ!$A$33:$A$776,$A211,СВЦЭМ!$B$33:$B$776,X$191)+'СЕТ СН'!$F$15</f>
        <v>126.69714721</v>
      </c>
      <c r="Y211" s="36">
        <f>SUMIFS(СВЦЭМ!$E$33:$E$776,СВЦЭМ!$A$33:$A$776,$A211,СВЦЭМ!$B$33:$B$776,Y$191)+'СЕТ СН'!$F$15</f>
        <v>137.56573650999999</v>
      </c>
    </row>
    <row r="212" spans="1:25" ht="15.75" x14ac:dyDescent="0.2">
      <c r="A212" s="35">
        <f t="shared" si="5"/>
        <v>44003</v>
      </c>
      <c r="B212" s="36">
        <f>SUMIFS(СВЦЭМ!$E$33:$E$776,СВЦЭМ!$A$33:$A$776,$A212,СВЦЭМ!$B$33:$B$776,B$191)+'СЕТ СН'!$F$15</f>
        <v>149.60862449000001</v>
      </c>
      <c r="C212" s="36">
        <f>SUMIFS(СВЦЭМ!$E$33:$E$776,СВЦЭМ!$A$33:$A$776,$A212,СВЦЭМ!$B$33:$B$776,C$191)+'СЕТ СН'!$F$15</f>
        <v>156.12785817</v>
      </c>
      <c r="D212" s="36">
        <f>SUMIFS(СВЦЭМ!$E$33:$E$776,СВЦЭМ!$A$33:$A$776,$A212,СВЦЭМ!$B$33:$B$776,D$191)+'СЕТ СН'!$F$15</f>
        <v>162.36383470000001</v>
      </c>
      <c r="E212" s="36">
        <f>SUMIFS(СВЦЭМ!$E$33:$E$776,СВЦЭМ!$A$33:$A$776,$A212,СВЦЭМ!$B$33:$B$776,E$191)+'СЕТ СН'!$F$15</f>
        <v>166.6324544</v>
      </c>
      <c r="F212" s="36">
        <f>SUMIFS(СВЦЭМ!$E$33:$E$776,СВЦЭМ!$A$33:$A$776,$A212,СВЦЭМ!$B$33:$B$776,F$191)+'СЕТ СН'!$F$15</f>
        <v>165.41569959</v>
      </c>
      <c r="G212" s="36">
        <f>SUMIFS(СВЦЭМ!$E$33:$E$776,СВЦЭМ!$A$33:$A$776,$A212,СВЦЭМ!$B$33:$B$776,G$191)+'СЕТ СН'!$F$15</f>
        <v>164.69219021000001</v>
      </c>
      <c r="H212" s="36">
        <f>SUMIFS(СВЦЭМ!$E$33:$E$776,СВЦЭМ!$A$33:$A$776,$A212,СВЦЭМ!$B$33:$B$776,H$191)+'СЕТ СН'!$F$15</f>
        <v>160.12826214</v>
      </c>
      <c r="I212" s="36">
        <f>SUMIFS(СВЦЭМ!$E$33:$E$776,СВЦЭМ!$A$33:$A$776,$A212,СВЦЭМ!$B$33:$B$776,I$191)+'СЕТ СН'!$F$15</f>
        <v>156.61609730999999</v>
      </c>
      <c r="J212" s="36">
        <f>SUMIFS(СВЦЭМ!$E$33:$E$776,СВЦЭМ!$A$33:$A$776,$A212,СВЦЭМ!$B$33:$B$776,J$191)+'СЕТ СН'!$F$15</f>
        <v>147.55009792000001</v>
      </c>
      <c r="K212" s="36">
        <f>SUMIFS(СВЦЭМ!$E$33:$E$776,СВЦЭМ!$A$33:$A$776,$A212,СВЦЭМ!$B$33:$B$776,K$191)+'СЕТ СН'!$F$15</f>
        <v>134.64769865</v>
      </c>
      <c r="L212" s="36">
        <f>SUMIFS(СВЦЭМ!$E$33:$E$776,СВЦЭМ!$A$33:$A$776,$A212,СВЦЭМ!$B$33:$B$776,L$191)+'СЕТ СН'!$F$15</f>
        <v>122.81454404</v>
      </c>
      <c r="M212" s="36">
        <f>SUMIFS(СВЦЭМ!$E$33:$E$776,СВЦЭМ!$A$33:$A$776,$A212,СВЦЭМ!$B$33:$B$776,M$191)+'СЕТ СН'!$F$15</f>
        <v>110.96127711</v>
      </c>
      <c r="N212" s="36">
        <f>SUMIFS(СВЦЭМ!$E$33:$E$776,СВЦЭМ!$A$33:$A$776,$A212,СВЦЭМ!$B$33:$B$776,N$191)+'СЕТ СН'!$F$15</f>
        <v>109.62139418</v>
      </c>
      <c r="O212" s="36">
        <f>SUMIFS(СВЦЭМ!$E$33:$E$776,СВЦЭМ!$A$33:$A$776,$A212,СВЦЭМ!$B$33:$B$776,O$191)+'СЕТ СН'!$F$15</f>
        <v>108.81987553</v>
      </c>
      <c r="P212" s="36">
        <f>SUMIFS(СВЦЭМ!$E$33:$E$776,СВЦЭМ!$A$33:$A$776,$A212,СВЦЭМ!$B$33:$B$776,P$191)+'СЕТ СН'!$F$15</f>
        <v>108.64793444999999</v>
      </c>
      <c r="Q212" s="36">
        <f>SUMIFS(СВЦЭМ!$E$33:$E$776,СВЦЭМ!$A$33:$A$776,$A212,СВЦЭМ!$B$33:$B$776,Q$191)+'СЕТ СН'!$F$15</f>
        <v>109.20312771</v>
      </c>
      <c r="R212" s="36">
        <f>SUMIFS(СВЦЭМ!$E$33:$E$776,СВЦЭМ!$A$33:$A$776,$A212,СВЦЭМ!$B$33:$B$776,R$191)+'СЕТ СН'!$F$15</f>
        <v>109.05714728</v>
      </c>
      <c r="S212" s="36">
        <f>SUMIFS(СВЦЭМ!$E$33:$E$776,СВЦЭМ!$A$33:$A$776,$A212,СВЦЭМ!$B$33:$B$776,S$191)+'СЕТ СН'!$F$15</f>
        <v>110.24656881999999</v>
      </c>
      <c r="T212" s="36">
        <f>SUMIFS(СВЦЭМ!$E$33:$E$776,СВЦЭМ!$A$33:$A$776,$A212,СВЦЭМ!$B$33:$B$776,T$191)+'СЕТ СН'!$F$15</f>
        <v>111.79377737999999</v>
      </c>
      <c r="U212" s="36">
        <f>SUMIFS(СВЦЭМ!$E$33:$E$776,СВЦЭМ!$A$33:$A$776,$A212,СВЦЭМ!$B$33:$B$776,U$191)+'СЕТ СН'!$F$15</f>
        <v>111.17270314</v>
      </c>
      <c r="V212" s="36">
        <f>SUMIFS(СВЦЭМ!$E$33:$E$776,СВЦЭМ!$A$33:$A$776,$A212,СВЦЭМ!$B$33:$B$776,V$191)+'СЕТ СН'!$F$15</f>
        <v>108.05615939</v>
      </c>
      <c r="W212" s="36">
        <f>SUMIFS(СВЦЭМ!$E$33:$E$776,СВЦЭМ!$A$33:$A$776,$A212,СВЦЭМ!$B$33:$B$776,W$191)+'СЕТ СН'!$F$15</f>
        <v>108.82695871999999</v>
      </c>
      <c r="X212" s="36">
        <f>SUMIFS(СВЦЭМ!$E$33:$E$776,СВЦЭМ!$A$33:$A$776,$A212,СВЦЭМ!$B$33:$B$776,X$191)+'СЕТ СН'!$F$15</f>
        <v>118.01866642</v>
      </c>
      <c r="Y212" s="36">
        <f>SUMIFS(СВЦЭМ!$E$33:$E$776,СВЦЭМ!$A$33:$A$776,$A212,СВЦЭМ!$B$33:$B$776,Y$191)+'СЕТ СН'!$F$15</f>
        <v>141.71159016999999</v>
      </c>
    </row>
    <row r="213" spans="1:25" ht="15.75" x14ac:dyDescent="0.2">
      <c r="A213" s="35">
        <f t="shared" si="5"/>
        <v>44004</v>
      </c>
      <c r="B213" s="36">
        <f>SUMIFS(СВЦЭМ!$E$33:$E$776,СВЦЭМ!$A$33:$A$776,$A213,СВЦЭМ!$B$33:$B$776,B$191)+'СЕТ СН'!$F$15</f>
        <v>153.56983943</v>
      </c>
      <c r="C213" s="36">
        <f>SUMIFS(СВЦЭМ!$E$33:$E$776,СВЦЭМ!$A$33:$A$776,$A213,СВЦЭМ!$B$33:$B$776,C$191)+'СЕТ СН'!$F$15</f>
        <v>155.21776152999999</v>
      </c>
      <c r="D213" s="36">
        <f>SUMIFS(СВЦЭМ!$E$33:$E$776,СВЦЭМ!$A$33:$A$776,$A213,СВЦЭМ!$B$33:$B$776,D$191)+'СЕТ СН'!$F$15</f>
        <v>154.49697359999999</v>
      </c>
      <c r="E213" s="36">
        <f>SUMIFS(СВЦЭМ!$E$33:$E$776,СВЦЭМ!$A$33:$A$776,$A213,СВЦЭМ!$B$33:$B$776,E$191)+'СЕТ СН'!$F$15</f>
        <v>154.68850961000001</v>
      </c>
      <c r="F213" s="36">
        <f>SUMIFS(СВЦЭМ!$E$33:$E$776,СВЦЭМ!$A$33:$A$776,$A213,СВЦЭМ!$B$33:$B$776,F$191)+'СЕТ СН'!$F$15</f>
        <v>153.47078513</v>
      </c>
      <c r="G213" s="36">
        <f>SUMIFS(СВЦЭМ!$E$33:$E$776,СВЦЭМ!$A$33:$A$776,$A213,СВЦЭМ!$B$33:$B$776,G$191)+'СЕТ СН'!$F$15</f>
        <v>153.79196891000001</v>
      </c>
      <c r="H213" s="36">
        <f>SUMIFS(СВЦЭМ!$E$33:$E$776,СВЦЭМ!$A$33:$A$776,$A213,СВЦЭМ!$B$33:$B$776,H$191)+'СЕТ СН'!$F$15</f>
        <v>154.52540422999999</v>
      </c>
      <c r="I213" s="36">
        <f>SUMIFS(СВЦЭМ!$E$33:$E$776,СВЦЭМ!$A$33:$A$776,$A213,СВЦЭМ!$B$33:$B$776,I$191)+'СЕТ СН'!$F$15</f>
        <v>155.41713447000001</v>
      </c>
      <c r="J213" s="36">
        <f>SUMIFS(СВЦЭМ!$E$33:$E$776,СВЦЭМ!$A$33:$A$776,$A213,СВЦЭМ!$B$33:$B$776,J$191)+'СЕТ СН'!$F$15</f>
        <v>142.42228401</v>
      </c>
      <c r="K213" s="36">
        <f>SUMIFS(СВЦЭМ!$E$33:$E$776,СВЦЭМ!$A$33:$A$776,$A213,СВЦЭМ!$B$33:$B$776,K$191)+'СЕТ СН'!$F$15</f>
        <v>128.59337060999999</v>
      </c>
      <c r="L213" s="36">
        <f>SUMIFS(СВЦЭМ!$E$33:$E$776,СВЦЭМ!$A$33:$A$776,$A213,СВЦЭМ!$B$33:$B$776,L$191)+'СЕТ СН'!$F$15</f>
        <v>118.88187854</v>
      </c>
      <c r="M213" s="36">
        <f>SUMIFS(СВЦЭМ!$E$33:$E$776,СВЦЭМ!$A$33:$A$776,$A213,СВЦЭМ!$B$33:$B$776,M$191)+'СЕТ СН'!$F$15</f>
        <v>117.8679917</v>
      </c>
      <c r="N213" s="36">
        <f>SUMIFS(СВЦЭМ!$E$33:$E$776,СВЦЭМ!$A$33:$A$776,$A213,СВЦЭМ!$B$33:$B$776,N$191)+'СЕТ СН'!$F$15</f>
        <v>118.05203838</v>
      </c>
      <c r="O213" s="36">
        <f>SUMIFS(СВЦЭМ!$E$33:$E$776,СВЦЭМ!$A$33:$A$776,$A213,СВЦЭМ!$B$33:$B$776,O$191)+'СЕТ СН'!$F$15</f>
        <v>119.76749284</v>
      </c>
      <c r="P213" s="36">
        <f>SUMIFS(СВЦЭМ!$E$33:$E$776,СВЦЭМ!$A$33:$A$776,$A213,СВЦЭМ!$B$33:$B$776,P$191)+'СЕТ СН'!$F$15</f>
        <v>120.13478143</v>
      </c>
      <c r="Q213" s="36">
        <f>SUMIFS(СВЦЭМ!$E$33:$E$776,СВЦЭМ!$A$33:$A$776,$A213,СВЦЭМ!$B$33:$B$776,Q$191)+'СЕТ СН'!$F$15</f>
        <v>120.55632039</v>
      </c>
      <c r="R213" s="36">
        <f>SUMIFS(СВЦЭМ!$E$33:$E$776,СВЦЭМ!$A$33:$A$776,$A213,СВЦЭМ!$B$33:$B$776,R$191)+'СЕТ СН'!$F$15</f>
        <v>119.68161399</v>
      </c>
      <c r="S213" s="36">
        <f>SUMIFS(СВЦЭМ!$E$33:$E$776,СВЦЭМ!$A$33:$A$776,$A213,СВЦЭМ!$B$33:$B$776,S$191)+'СЕТ СН'!$F$15</f>
        <v>120.60618401000001</v>
      </c>
      <c r="T213" s="36">
        <f>SUMIFS(СВЦЭМ!$E$33:$E$776,СВЦЭМ!$A$33:$A$776,$A213,СВЦЭМ!$B$33:$B$776,T$191)+'СЕТ СН'!$F$15</f>
        <v>120.77193773</v>
      </c>
      <c r="U213" s="36">
        <f>SUMIFS(СВЦЭМ!$E$33:$E$776,СВЦЭМ!$A$33:$A$776,$A213,СВЦЭМ!$B$33:$B$776,U$191)+'СЕТ СН'!$F$15</f>
        <v>120.37199268000001</v>
      </c>
      <c r="V213" s="36">
        <f>SUMIFS(СВЦЭМ!$E$33:$E$776,СВЦЭМ!$A$33:$A$776,$A213,СВЦЭМ!$B$33:$B$776,V$191)+'СЕТ СН'!$F$15</f>
        <v>118.82961313</v>
      </c>
      <c r="W213" s="36">
        <f>SUMIFS(СВЦЭМ!$E$33:$E$776,СВЦЭМ!$A$33:$A$776,$A213,СВЦЭМ!$B$33:$B$776,W$191)+'СЕТ СН'!$F$15</f>
        <v>116.16330438999999</v>
      </c>
      <c r="X213" s="36">
        <f>SUMIFS(СВЦЭМ!$E$33:$E$776,СВЦЭМ!$A$33:$A$776,$A213,СВЦЭМ!$B$33:$B$776,X$191)+'СЕТ СН'!$F$15</f>
        <v>124.17896725</v>
      </c>
      <c r="Y213" s="36">
        <f>SUMIFS(СВЦЭМ!$E$33:$E$776,СВЦЭМ!$A$33:$A$776,$A213,СВЦЭМ!$B$33:$B$776,Y$191)+'СЕТ СН'!$F$15</f>
        <v>143.70153196999999</v>
      </c>
    </row>
    <row r="214" spans="1:25" ht="15.75" x14ac:dyDescent="0.2">
      <c r="A214" s="35">
        <f t="shared" si="5"/>
        <v>44005</v>
      </c>
      <c r="B214" s="36">
        <f>SUMIFS(СВЦЭМ!$E$33:$E$776,СВЦЭМ!$A$33:$A$776,$A214,СВЦЭМ!$B$33:$B$776,B$191)+'СЕТ СН'!$F$15</f>
        <v>163.8486212</v>
      </c>
      <c r="C214" s="36">
        <f>SUMIFS(СВЦЭМ!$E$33:$E$776,СВЦЭМ!$A$33:$A$776,$A214,СВЦЭМ!$B$33:$B$776,C$191)+'СЕТ СН'!$F$15</f>
        <v>163.55073630999999</v>
      </c>
      <c r="D214" s="36">
        <f>SUMIFS(СВЦЭМ!$E$33:$E$776,СВЦЭМ!$A$33:$A$776,$A214,СВЦЭМ!$B$33:$B$776,D$191)+'СЕТ СН'!$F$15</f>
        <v>162.01635916999999</v>
      </c>
      <c r="E214" s="36">
        <f>SUMIFS(СВЦЭМ!$E$33:$E$776,СВЦЭМ!$A$33:$A$776,$A214,СВЦЭМ!$B$33:$B$776,E$191)+'СЕТ СН'!$F$15</f>
        <v>162.78576534999999</v>
      </c>
      <c r="F214" s="36">
        <f>SUMIFS(СВЦЭМ!$E$33:$E$776,СВЦЭМ!$A$33:$A$776,$A214,СВЦЭМ!$B$33:$B$776,F$191)+'СЕТ СН'!$F$15</f>
        <v>162.71179061999999</v>
      </c>
      <c r="G214" s="36">
        <f>SUMIFS(СВЦЭМ!$E$33:$E$776,СВЦЭМ!$A$33:$A$776,$A214,СВЦЭМ!$B$33:$B$776,G$191)+'СЕТ СН'!$F$15</f>
        <v>163.52847602</v>
      </c>
      <c r="H214" s="36">
        <f>SUMIFS(СВЦЭМ!$E$33:$E$776,СВЦЭМ!$A$33:$A$776,$A214,СВЦЭМ!$B$33:$B$776,H$191)+'СЕТ СН'!$F$15</f>
        <v>163.04831848000001</v>
      </c>
      <c r="I214" s="36">
        <f>SUMIFS(СВЦЭМ!$E$33:$E$776,СВЦЭМ!$A$33:$A$776,$A214,СВЦЭМ!$B$33:$B$776,I$191)+'СЕТ СН'!$F$15</f>
        <v>152.31414588999999</v>
      </c>
      <c r="J214" s="36">
        <f>SUMIFS(СВЦЭМ!$E$33:$E$776,СВЦЭМ!$A$33:$A$776,$A214,СВЦЭМ!$B$33:$B$776,J$191)+'СЕТ СН'!$F$15</f>
        <v>150.97003727000001</v>
      </c>
      <c r="K214" s="36">
        <f>SUMIFS(СВЦЭМ!$E$33:$E$776,СВЦЭМ!$A$33:$A$776,$A214,СВЦЭМ!$B$33:$B$776,K$191)+'СЕТ СН'!$F$15</f>
        <v>134.53694197999999</v>
      </c>
      <c r="L214" s="36">
        <f>SUMIFS(СВЦЭМ!$E$33:$E$776,СВЦЭМ!$A$33:$A$776,$A214,СВЦЭМ!$B$33:$B$776,L$191)+'СЕТ СН'!$F$15</f>
        <v>122.28104346000001</v>
      </c>
      <c r="M214" s="36">
        <f>SUMIFS(СВЦЭМ!$E$33:$E$776,СВЦЭМ!$A$33:$A$776,$A214,СВЦЭМ!$B$33:$B$776,M$191)+'СЕТ СН'!$F$15</f>
        <v>123.03463298</v>
      </c>
      <c r="N214" s="36">
        <f>SUMIFS(СВЦЭМ!$E$33:$E$776,СВЦЭМ!$A$33:$A$776,$A214,СВЦЭМ!$B$33:$B$776,N$191)+'СЕТ СН'!$F$15</f>
        <v>121.68061604</v>
      </c>
      <c r="O214" s="36">
        <f>SUMIFS(СВЦЭМ!$E$33:$E$776,СВЦЭМ!$A$33:$A$776,$A214,СВЦЭМ!$B$33:$B$776,O$191)+'СЕТ СН'!$F$15</f>
        <v>122.76052593999999</v>
      </c>
      <c r="P214" s="36">
        <f>SUMIFS(СВЦЭМ!$E$33:$E$776,СВЦЭМ!$A$33:$A$776,$A214,СВЦЭМ!$B$33:$B$776,P$191)+'СЕТ СН'!$F$15</f>
        <v>123.13717200000001</v>
      </c>
      <c r="Q214" s="36">
        <f>SUMIFS(СВЦЭМ!$E$33:$E$776,СВЦЭМ!$A$33:$A$776,$A214,СВЦЭМ!$B$33:$B$776,Q$191)+'СЕТ СН'!$F$15</f>
        <v>123.70345355000001</v>
      </c>
      <c r="R214" s="36">
        <f>SUMIFS(СВЦЭМ!$E$33:$E$776,СВЦЭМ!$A$33:$A$776,$A214,СВЦЭМ!$B$33:$B$776,R$191)+'СЕТ СН'!$F$15</f>
        <v>123.16488757</v>
      </c>
      <c r="S214" s="36">
        <f>SUMIFS(СВЦЭМ!$E$33:$E$776,СВЦЭМ!$A$33:$A$776,$A214,СВЦЭМ!$B$33:$B$776,S$191)+'СЕТ СН'!$F$15</f>
        <v>123.07801324</v>
      </c>
      <c r="T214" s="36">
        <f>SUMIFS(СВЦЭМ!$E$33:$E$776,СВЦЭМ!$A$33:$A$776,$A214,СВЦЭМ!$B$33:$B$776,T$191)+'СЕТ СН'!$F$15</f>
        <v>123.28965689</v>
      </c>
      <c r="U214" s="36">
        <f>SUMIFS(СВЦЭМ!$E$33:$E$776,СВЦЭМ!$A$33:$A$776,$A214,СВЦЭМ!$B$33:$B$776,U$191)+'СЕТ СН'!$F$15</f>
        <v>123.77927783</v>
      </c>
      <c r="V214" s="36">
        <f>SUMIFS(СВЦЭМ!$E$33:$E$776,СВЦЭМ!$A$33:$A$776,$A214,СВЦЭМ!$B$33:$B$776,V$191)+'СЕТ СН'!$F$15</f>
        <v>123.14330381000001</v>
      </c>
      <c r="W214" s="36">
        <f>SUMIFS(СВЦЭМ!$E$33:$E$776,СВЦЭМ!$A$33:$A$776,$A214,СВЦЭМ!$B$33:$B$776,W$191)+'СЕТ СН'!$F$15</f>
        <v>117.83015706</v>
      </c>
      <c r="X214" s="36">
        <f>SUMIFS(СВЦЭМ!$E$33:$E$776,СВЦЭМ!$A$33:$A$776,$A214,СВЦЭМ!$B$33:$B$776,X$191)+'СЕТ СН'!$F$15</f>
        <v>119.36387538</v>
      </c>
      <c r="Y214" s="36">
        <f>SUMIFS(СВЦЭМ!$E$33:$E$776,СВЦЭМ!$A$33:$A$776,$A214,СВЦЭМ!$B$33:$B$776,Y$191)+'СЕТ СН'!$F$15</f>
        <v>134.51354986000001</v>
      </c>
    </row>
    <row r="215" spans="1:25" ht="15.75" x14ac:dyDescent="0.2">
      <c r="A215" s="35">
        <f t="shared" si="5"/>
        <v>44006</v>
      </c>
      <c r="B215" s="36">
        <f>SUMIFS(СВЦЭМ!$E$33:$E$776,СВЦЭМ!$A$33:$A$776,$A215,СВЦЭМ!$B$33:$B$776,B$191)+'СЕТ СН'!$F$15</f>
        <v>153.92025756999999</v>
      </c>
      <c r="C215" s="36">
        <f>SUMIFS(СВЦЭМ!$E$33:$E$776,СВЦЭМ!$A$33:$A$776,$A215,СВЦЭМ!$B$33:$B$776,C$191)+'СЕТ СН'!$F$15</f>
        <v>161.57906424999999</v>
      </c>
      <c r="D215" s="36">
        <f>SUMIFS(СВЦЭМ!$E$33:$E$776,СВЦЭМ!$A$33:$A$776,$A215,СВЦЭМ!$B$33:$B$776,D$191)+'СЕТ СН'!$F$15</f>
        <v>164.98948978000001</v>
      </c>
      <c r="E215" s="36">
        <f>SUMIFS(СВЦЭМ!$E$33:$E$776,СВЦЭМ!$A$33:$A$776,$A215,СВЦЭМ!$B$33:$B$776,E$191)+'СЕТ СН'!$F$15</f>
        <v>168.15666668</v>
      </c>
      <c r="F215" s="36">
        <f>SUMIFS(СВЦЭМ!$E$33:$E$776,СВЦЭМ!$A$33:$A$776,$A215,СВЦЭМ!$B$33:$B$776,F$191)+'СЕТ СН'!$F$15</f>
        <v>168.52609237999999</v>
      </c>
      <c r="G215" s="36">
        <f>SUMIFS(СВЦЭМ!$E$33:$E$776,СВЦЭМ!$A$33:$A$776,$A215,СВЦЭМ!$B$33:$B$776,G$191)+'СЕТ СН'!$F$15</f>
        <v>169.10706730000001</v>
      </c>
      <c r="H215" s="36">
        <f>SUMIFS(СВЦЭМ!$E$33:$E$776,СВЦЭМ!$A$33:$A$776,$A215,СВЦЭМ!$B$33:$B$776,H$191)+'СЕТ СН'!$F$15</f>
        <v>169.23945775000001</v>
      </c>
      <c r="I215" s="36">
        <f>SUMIFS(СВЦЭМ!$E$33:$E$776,СВЦЭМ!$A$33:$A$776,$A215,СВЦЭМ!$B$33:$B$776,I$191)+'СЕТ СН'!$F$15</f>
        <v>163.87113529000001</v>
      </c>
      <c r="J215" s="36">
        <f>SUMIFS(СВЦЭМ!$E$33:$E$776,СВЦЭМ!$A$33:$A$776,$A215,СВЦЭМ!$B$33:$B$776,J$191)+'СЕТ СН'!$F$15</f>
        <v>153.80004762999999</v>
      </c>
      <c r="K215" s="36">
        <f>SUMIFS(СВЦЭМ!$E$33:$E$776,СВЦЭМ!$A$33:$A$776,$A215,СВЦЭМ!$B$33:$B$776,K$191)+'СЕТ СН'!$F$15</f>
        <v>132.22579465999999</v>
      </c>
      <c r="L215" s="36">
        <f>SUMIFS(СВЦЭМ!$E$33:$E$776,СВЦЭМ!$A$33:$A$776,$A215,СВЦЭМ!$B$33:$B$776,L$191)+'СЕТ СН'!$F$15</f>
        <v>121.8541865</v>
      </c>
      <c r="M215" s="36">
        <f>SUMIFS(СВЦЭМ!$E$33:$E$776,СВЦЭМ!$A$33:$A$776,$A215,СВЦЭМ!$B$33:$B$776,M$191)+'СЕТ СН'!$F$15</f>
        <v>120.24301577</v>
      </c>
      <c r="N215" s="36">
        <f>SUMIFS(СВЦЭМ!$E$33:$E$776,СВЦЭМ!$A$33:$A$776,$A215,СВЦЭМ!$B$33:$B$776,N$191)+'СЕТ СН'!$F$15</f>
        <v>117.71380550000001</v>
      </c>
      <c r="O215" s="36">
        <f>SUMIFS(СВЦЭМ!$E$33:$E$776,СВЦЭМ!$A$33:$A$776,$A215,СВЦЭМ!$B$33:$B$776,O$191)+'СЕТ СН'!$F$15</f>
        <v>114.83382537</v>
      </c>
      <c r="P215" s="36">
        <f>SUMIFS(СВЦЭМ!$E$33:$E$776,СВЦЭМ!$A$33:$A$776,$A215,СВЦЭМ!$B$33:$B$776,P$191)+'СЕТ СН'!$F$15</f>
        <v>115.78486855</v>
      </c>
      <c r="Q215" s="36">
        <f>SUMIFS(СВЦЭМ!$E$33:$E$776,СВЦЭМ!$A$33:$A$776,$A215,СВЦЭМ!$B$33:$B$776,Q$191)+'СЕТ СН'!$F$15</f>
        <v>116.24227716999999</v>
      </c>
      <c r="R215" s="36">
        <f>SUMIFS(СВЦЭМ!$E$33:$E$776,СВЦЭМ!$A$33:$A$776,$A215,СВЦЭМ!$B$33:$B$776,R$191)+'СЕТ СН'!$F$15</f>
        <v>118.78511623</v>
      </c>
      <c r="S215" s="36">
        <f>SUMIFS(СВЦЭМ!$E$33:$E$776,СВЦЭМ!$A$33:$A$776,$A215,СВЦЭМ!$B$33:$B$776,S$191)+'СЕТ СН'!$F$15</f>
        <v>119.3089489</v>
      </c>
      <c r="T215" s="36">
        <f>SUMIFS(СВЦЭМ!$E$33:$E$776,СВЦЭМ!$A$33:$A$776,$A215,СВЦЭМ!$B$33:$B$776,T$191)+'СЕТ СН'!$F$15</f>
        <v>118.43729125</v>
      </c>
      <c r="U215" s="36">
        <f>SUMIFS(СВЦЭМ!$E$33:$E$776,СВЦЭМ!$A$33:$A$776,$A215,СВЦЭМ!$B$33:$B$776,U$191)+'СЕТ СН'!$F$15</f>
        <v>118.2339264</v>
      </c>
      <c r="V215" s="36">
        <f>SUMIFS(СВЦЭМ!$E$33:$E$776,СВЦЭМ!$A$33:$A$776,$A215,СВЦЭМ!$B$33:$B$776,V$191)+'СЕТ СН'!$F$15</f>
        <v>112.9980003</v>
      </c>
      <c r="W215" s="36">
        <f>SUMIFS(СВЦЭМ!$E$33:$E$776,СВЦЭМ!$A$33:$A$776,$A215,СВЦЭМ!$B$33:$B$776,W$191)+'СЕТ СН'!$F$15</f>
        <v>113.32071114</v>
      </c>
      <c r="X215" s="36">
        <f>SUMIFS(СВЦЭМ!$E$33:$E$776,СВЦЭМ!$A$33:$A$776,$A215,СВЦЭМ!$B$33:$B$776,X$191)+'СЕТ СН'!$F$15</f>
        <v>123.75211005</v>
      </c>
      <c r="Y215" s="36">
        <f>SUMIFS(СВЦЭМ!$E$33:$E$776,СВЦЭМ!$A$33:$A$776,$A215,СВЦЭМ!$B$33:$B$776,Y$191)+'СЕТ СН'!$F$15</f>
        <v>143.64340274</v>
      </c>
    </row>
    <row r="216" spans="1:25" ht="15.75" x14ac:dyDescent="0.2">
      <c r="A216" s="35">
        <f t="shared" si="5"/>
        <v>44007</v>
      </c>
      <c r="B216" s="36">
        <f>SUMIFS(СВЦЭМ!$E$33:$E$776,СВЦЭМ!$A$33:$A$776,$A216,СВЦЭМ!$B$33:$B$776,B$191)+'СЕТ СН'!$F$15</f>
        <v>160.44217401</v>
      </c>
      <c r="C216" s="36">
        <f>SUMIFS(СВЦЭМ!$E$33:$E$776,СВЦЭМ!$A$33:$A$776,$A216,СВЦЭМ!$B$33:$B$776,C$191)+'СЕТ СН'!$F$15</f>
        <v>166.51787952999999</v>
      </c>
      <c r="D216" s="36">
        <f>SUMIFS(СВЦЭМ!$E$33:$E$776,СВЦЭМ!$A$33:$A$776,$A216,СВЦЭМ!$B$33:$B$776,D$191)+'СЕТ СН'!$F$15</f>
        <v>169.76887042000001</v>
      </c>
      <c r="E216" s="36">
        <f>SUMIFS(СВЦЭМ!$E$33:$E$776,СВЦЭМ!$A$33:$A$776,$A216,СВЦЭМ!$B$33:$B$776,E$191)+'СЕТ СН'!$F$15</f>
        <v>170.49352328000001</v>
      </c>
      <c r="F216" s="36">
        <f>SUMIFS(СВЦЭМ!$E$33:$E$776,СВЦЭМ!$A$33:$A$776,$A216,СВЦЭМ!$B$33:$B$776,F$191)+'СЕТ СН'!$F$15</f>
        <v>170.40466967</v>
      </c>
      <c r="G216" s="36">
        <f>SUMIFS(СВЦЭМ!$E$33:$E$776,СВЦЭМ!$A$33:$A$776,$A216,СВЦЭМ!$B$33:$B$776,G$191)+'СЕТ СН'!$F$15</f>
        <v>171.12881393999999</v>
      </c>
      <c r="H216" s="36">
        <f>SUMIFS(СВЦЭМ!$E$33:$E$776,СВЦЭМ!$A$33:$A$776,$A216,СВЦЭМ!$B$33:$B$776,H$191)+'СЕТ СН'!$F$15</f>
        <v>167.91940685</v>
      </c>
      <c r="I216" s="36">
        <f>SUMIFS(СВЦЭМ!$E$33:$E$776,СВЦЭМ!$A$33:$A$776,$A216,СВЦЭМ!$B$33:$B$776,I$191)+'СЕТ СН'!$F$15</f>
        <v>162.44814835</v>
      </c>
      <c r="J216" s="36">
        <f>SUMIFS(СВЦЭМ!$E$33:$E$776,СВЦЭМ!$A$33:$A$776,$A216,СВЦЭМ!$B$33:$B$776,J$191)+'СЕТ СН'!$F$15</f>
        <v>154.07963889999999</v>
      </c>
      <c r="K216" s="36">
        <f>SUMIFS(СВЦЭМ!$E$33:$E$776,СВЦЭМ!$A$33:$A$776,$A216,СВЦЭМ!$B$33:$B$776,K$191)+'СЕТ СН'!$F$15</f>
        <v>135.75451253</v>
      </c>
      <c r="L216" s="36">
        <f>SUMIFS(СВЦЭМ!$E$33:$E$776,СВЦЭМ!$A$33:$A$776,$A216,СВЦЭМ!$B$33:$B$776,L$191)+'СЕТ СН'!$F$15</f>
        <v>122.47395692000001</v>
      </c>
      <c r="M216" s="36">
        <f>SUMIFS(СВЦЭМ!$E$33:$E$776,СВЦЭМ!$A$33:$A$776,$A216,СВЦЭМ!$B$33:$B$776,M$191)+'СЕТ СН'!$F$15</f>
        <v>115.82250712</v>
      </c>
      <c r="N216" s="36">
        <f>SUMIFS(СВЦЭМ!$E$33:$E$776,СВЦЭМ!$A$33:$A$776,$A216,СВЦЭМ!$B$33:$B$776,N$191)+'СЕТ СН'!$F$15</f>
        <v>117.02794815</v>
      </c>
      <c r="O216" s="36">
        <f>SUMIFS(СВЦЭМ!$E$33:$E$776,СВЦЭМ!$A$33:$A$776,$A216,СВЦЭМ!$B$33:$B$776,O$191)+'СЕТ СН'!$F$15</f>
        <v>116.7763629</v>
      </c>
      <c r="P216" s="36">
        <f>SUMIFS(СВЦЭМ!$E$33:$E$776,СВЦЭМ!$A$33:$A$776,$A216,СВЦЭМ!$B$33:$B$776,P$191)+'СЕТ СН'!$F$15</f>
        <v>117.68937194999999</v>
      </c>
      <c r="Q216" s="36">
        <f>SUMIFS(СВЦЭМ!$E$33:$E$776,СВЦЭМ!$A$33:$A$776,$A216,СВЦЭМ!$B$33:$B$776,Q$191)+'СЕТ СН'!$F$15</f>
        <v>118.16767063</v>
      </c>
      <c r="R216" s="36">
        <f>SUMIFS(СВЦЭМ!$E$33:$E$776,СВЦЭМ!$A$33:$A$776,$A216,СВЦЭМ!$B$33:$B$776,R$191)+'СЕТ СН'!$F$15</f>
        <v>118.25733181</v>
      </c>
      <c r="S216" s="36">
        <f>SUMIFS(СВЦЭМ!$E$33:$E$776,СВЦЭМ!$A$33:$A$776,$A216,СВЦЭМ!$B$33:$B$776,S$191)+'СЕТ СН'!$F$15</f>
        <v>122.13042136999999</v>
      </c>
      <c r="T216" s="36">
        <f>SUMIFS(СВЦЭМ!$E$33:$E$776,СВЦЭМ!$A$33:$A$776,$A216,СВЦЭМ!$B$33:$B$776,T$191)+'СЕТ СН'!$F$15</f>
        <v>121.74544262000001</v>
      </c>
      <c r="U216" s="36">
        <f>SUMIFS(СВЦЭМ!$E$33:$E$776,СВЦЭМ!$A$33:$A$776,$A216,СВЦЭМ!$B$33:$B$776,U$191)+'СЕТ СН'!$F$15</f>
        <v>121.28264193</v>
      </c>
      <c r="V216" s="36">
        <f>SUMIFS(СВЦЭМ!$E$33:$E$776,СВЦЭМ!$A$33:$A$776,$A216,СВЦЭМ!$B$33:$B$776,V$191)+'СЕТ СН'!$F$15</f>
        <v>116.30944355</v>
      </c>
      <c r="W216" s="36">
        <f>SUMIFS(СВЦЭМ!$E$33:$E$776,СВЦЭМ!$A$33:$A$776,$A216,СВЦЭМ!$B$33:$B$776,W$191)+'СЕТ СН'!$F$15</f>
        <v>116.39133911</v>
      </c>
      <c r="X216" s="36">
        <f>SUMIFS(СВЦЭМ!$E$33:$E$776,СВЦЭМ!$A$33:$A$776,$A216,СВЦЭМ!$B$33:$B$776,X$191)+'СЕТ СН'!$F$15</f>
        <v>128.97915376</v>
      </c>
      <c r="Y216" s="36">
        <f>SUMIFS(СВЦЭМ!$E$33:$E$776,СВЦЭМ!$A$33:$A$776,$A216,СВЦЭМ!$B$33:$B$776,Y$191)+'СЕТ СН'!$F$15</f>
        <v>145.98246055999999</v>
      </c>
    </row>
    <row r="217" spans="1:25" ht="15.75" x14ac:dyDescent="0.2">
      <c r="A217" s="35">
        <f t="shared" si="5"/>
        <v>44008</v>
      </c>
      <c r="B217" s="36">
        <f>SUMIFS(СВЦЭМ!$E$33:$E$776,СВЦЭМ!$A$33:$A$776,$A217,СВЦЭМ!$B$33:$B$776,B$191)+'СЕТ СН'!$F$15</f>
        <v>156.92490131</v>
      </c>
      <c r="C217" s="36">
        <f>SUMIFS(СВЦЭМ!$E$33:$E$776,СВЦЭМ!$A$33:$A$776,$A217,СВЦЭМ!$B$33:$B$776,C$191)+'СЕТ СН'!$F$15</f>
        <v>162.49353962999999</v>
      </c>
      <c r="D217" s="36">
        <f>SUMIFS(СВЦЭМ!$E$33:$E$776,СВЦЭМ!$A$33:$A$776,$A217,СВЦЭМ!$B$33:$B$776,D$191)+'СЕТ СН'!$F$15</f>
        <v>163.78272203</v>
      </c>
      <c r="E217" s="36">
        <f>SUMIFS(СВЦЭМ!$E$33:$E$776,СВЦЭМ!$A$33:$A$776,$A217,СВЦЭМ!$B$33:$B$776,E$191)+'СЕТ СН'!$F$15</f>
        <v>164.83332551000001</v>
      </c>
      <c r="F217" s="36">
        <f>SUMIFS(СВЦЭМ!$E$33:$E$776,СВЦЭМ!$A$33:$A$776,$A217,СВЦЭМ!$B$33:$B$776,F$191)+'СЕТ СН'!$F$15</f>
        <v>165.75706374999999</v>
      </c>
      <c r="G217" s="36">
        <f>SUMIFS(СВЦЭМ!$E$33:$E$776,СВЦЭМ!$A$33:$A$776,$A217,СВЦЭМ!$B$33:$B$776,G$191)+'СЕТ СН'!$F$15</f>
        <v>165.18377624999999</v>
      </c>
      <c r="H217" s="36">
        <f>SUMIFS(СВЦЭМ!$E$33:$E$776,СВЦЭМ!$A$33:$A$776,$A217,СВЦЭМ!$B$33:$B$776,H$191)+'СЕТ СН'!$F$15</f>
        <v>166.01176591000001</v>
      </c>
      <c r="I217" s="36">
        <f>SUMIFS(СВЦЭМ!$E$33:$E$776,СВЦЭМ!$A$33:$A$776,$A217,СВЦЭМ!$B$33:$B$776,I$191)+'СЕТ СН'!$F$15</f>
        <v>155.2825187</v>
      </c>
      <c r="J217" s="36">
        <f>SUMIFS(СВЦЭМ!$E$33:$E$776,СВЦЭМ!$A$33:$A$776,$A217,СВЦЭМ!$B$33:$B$776,J$191)+'СЕТ СН'!$F$15</f>
        <v>152.09446593000001</v>
      </c>
      <c r="K217" s="36">
        <f>SUMIFS(СВЦЭМ!$E$33:$E$776,СВЦЭМ!$A$33:$A$776,$A217,СВЦЭМ!$B$33:$B$776,K$191)+'СЕТ СН'!$F$15</f>
        <v>134.86762770000001</v>
      </c>
      <c r="L217" s="36">
        <f>SUMIFS(СВЦЭМ!$E$33:$E$776,СВЦЭМ!$A$33:$A$776,$A217,СВЦЭМ!$B$33:$B$776,L$191)+'СЕТ СН'!$F$15</f>
        <v>121.91692118</v>
      </c>
      <c r="M217" s="36">
        <f>SUMIFS(СВЦЭМ!$E$33:$E$776,СВЦЭМ!$A$33:$A$776,$A217,СВЦЭМ!$B$33:$B$776,M$191)+'СЕТ СН'!$F$15</f>
        <v>121.28165425</v>
      </c>
      <c r="N217" s="36">
        <f>SUMIFS(СВЦЭМ!$E$33:$E$776,СВЦЭМ!$A$33:$A$776,$A217,СВЦЭМ!$B$33:$B$776,N$191)+'СЕТ СН'!$F$15</f>
        <v>120.08488457999999</v>
      </c>
      <c r="O217" s="36">
        <f>SUMIFS(СВЦЭМ!$E$33:$E$776,СВЦЭМ!$A$33:$A$776,$A217,СВЦЭМ!$B$33:$B$776,O$191)+'СЕТ СН'!$F$15</f>
        <v>120.4480832</v>
      </c>
      <c r="P217" s="36">
        <f>SUMIFS(СВЦЭМ!$E$33:$E$776,СВЦЭМ!$A$33:$A$776,$A217,СВЦЭМ!$B$33:$B$776,P$191)+'СЕТ СН'!$F$15</f>
        <v>125.34674941</v>
      </c>
      <c r="Q217" s="36">
        <f>SUMIFS(СВЦЭМ!$E$33:$E$776,СВЦЭМ!$A$33:$A$776,$A217,СВЦЭМ!$B$33:$B$776,Q$191)+'СЕТ СН'!$F$15</f>
        <v>126.54791965</v>
      </c>
      <c r="R217" s="36">
        <f>SUMIFS(СВЦЭМ!$E$33:$E$776,СВЦЭМ!$A$33:$A$776,$A217,СВЦЭМ!$B$33:$B$776,R$191)+'СЕТ СН'!$F$15</f>
        <v>122.53256352</v>
      </c>
      <c r="S217" s="36">
        <f>SUMIFS(СВЦЭМ!$E$33:$E$776,СВЦЭМ!$A$33:$A$776,$A217,СВЦЭМ!$B$33:$B$776,S$191)+'СЕТ СН'!$F$15</f>
        <v>123.0667364</v>
      </c>
      <c r="T217" s="36">
        <f>SUMIFS(СВЦЭМ!$E$33:$E$776,СВЦЭМ!$A$33:$A$776,$A217,СВЦЭМ!$B$33:$B$776,T$191)+'СЕТ СН'!$F$15</f>
        <v>127.43614211000001</v>
      </c>
      <c r="U217" s="36">
        <f>SUMIFS(СВЦЭМ!$E$33:$E$776,СВЦЭМ!$A$33:$A$776,$A217,СВЦЭМ!$B$33:$B$776,U$191)+'СЕТ СН'!$F$15</f>
        <v>127.48164244</v>
      </c>
      <c r="V217" s="36">
        <f>SUMIFS(СВЦЭМ!$E$33:$E$776,СВЦЭМ!$A$33:$A$776,$A217,СВЦЭМ!$B$33:$B$776,V$191)+'СЕТ СН'!$F$15</f>
        <v>121.77775234000001</v>
      </c>
      <c r="W217" s="36">
        <f>SUMIFS(СВЦЭМ!$E$33:$E$776,СВЦЭМ!$A$33:$A$776,$A217,СВЦЭМ!$B$33:$B$776,W$191)+'СЕТ СН'!$F$15</f>
        <v>116.96502705</v>
      </c>
      <c r="X217" s="36">
        <f>SUMIFS(СВЦЭМ!$E$33:$E$776,СВЦЭМ!$A$33:$A$776,$A217,СВЦЭМ!$B$33:$B$776,X$191)+'СЕТ СН'!$F$15</f>
        <v>124.39520611</v>
      </c>
      <c r="Y217" s="36">
        <f>SUMIFS(СВЦЭМ!$E$33:$E$776,СВЦЭМ!$A$33:$A$776,$A217,СВЦЭМ!$B$33:$B$776,Y$191)+'СЕТ СН'!$F$15</f>
        <v>139.3961013</v>
      </c>
    </row>
    <row r="218" spans="1:25" ht="15.75" x14ac:dyDescent="0.2">
      <c r="A218" s="35">
        <f t="shared" si="5"/>
        <v>44009</v>
      </c>
      <c r="B218" s="36">
        <f>SUMIFS(СВЦЭМ!$E$33:$E$776,СВЦЭМ!$A$33:$A$776,$A218,СВЦЭМ!$B$33:$B$776,B$191)+'СЕТ СН'!$F$15</f>
        <v>153.07603942</v>
      </c>
      <c r="C218" s="36">
        <f>SUMIFS(СВЦЭМ!$E$33:$E$776,СВЦЭМ!$A$33:$A$776,$A218,СВЦЭМ!$B$33:$B$776,C$191)+'СЕТ СН'!$F$15</f>
        <v>151.30247969000001</v>
      </c>
      <c r="D218" s="36">
        <f>SUMIFS(СВЦЭМ!$E$33:$E$776,СВЦЭМ!$A$33:$A$776,$A218,СВЦЭМ!$B$33:$B$776,D$191)+'СЕТ СН'!$F$15</f>
        <v>150.71244591000001</v>
      </c>
      <c r="E218" s="36">
        <f>SUMIFS(СВЦЭМ!$E$33:$E$776,СВЦЭМ!$A$33:$A$776,$A218,СВЦЭМ!$B$33:$B$776,E$191)+'СЕТ СН'!$F$15</f>
        <v>150.87480081000001</v>
      </c>
      <c r="F218" s="36">
        <f>SUMIFS(СВЦЭМ!$E$33:$E$776,СВЦЭМ!$A$33:$A$776,$A218,СВЦЭМ!$B$33:$B$776,F$191)+'СЕТ СН'!$F$15</f>
        <v>150.02695806</v>
      </c>
      <c r="G218" s="36">
        <f>SUMIFS(СВЦЭМ!$E$33:$E$776,СВЦЭМ!$A$33:$A$776,$A218,СВЦЭМ!$B$33:$B$776,G$191)+'СЕТ СН'!$F$15</f>
        <v>149.67229621000001</v>
      </c>
      <c r="H218" s="36">
        <f>SUMIFS(СВЦЭМ!$E$33:$E$776,СВЦЭМ!$A$33:$A$776,$A218,СВЦЭМ!$B$33:$B$776,H$191)+'СЕТ СН'!$F$15</f>
        <v>149.72090961000001</v>
      </c>
      <c r="I218" s="36">
        <f>SUMIFS(СВЦЭМ!$E$33:$E$776,СВЦЭМ!$A$33:$A$776,$A218,СВЦЭМ!$B$33:$B$776,I$191)+'СЕТ СН'!$F$15</f>
        <v>149.12631508999999</v>
      </c>
      <c r="J218" s="36">
        <f>SUMIFS(СВЦЭМ!$E$33:$E$776,СВЦЭМ!$A$33:$A$776,$A218,СВЦЭМ!$B$33:$B$776,J$191)+'СЕТ СН'!$F$15</f>
        <v>148.42043482</v>
      </c>
      <c r="K218" s="36">
        <f>SUMIFS(СВЦЭМ!$E$33:$E$776,СВЦЭМ!$A$33:$A$776,$A218,СВЦЭМ!$B$33:$B$776,K$191)+'СЕТ СН'!$F$15</f>
        <v>130.39393425</v>
      </c>
      <c r="L218" s="36">
        <f>SUMIFS(СВЦЭМ!$E$33:$E$776,СВЦЭМ!$A$33:$A$776,$A218,СВЦЭМ!$B$33:$B$776,L$191)+'СЕТ СН'!$F$15</f>
        <v>116.52173408</v>
      </c>
      <c r="M218" s="36">
        <f>SUMIFS(СВЦЭМ!$E$33:$E$776,СВЦЭМ!$A$33:$A$776,$A218,СВЦЭМ!$B$33:$B$776,M$191)+'СЕТ СН'!$F$15</f>
        <v>114.65448632</v>
      </c>
      <c r="N218" s="36">
        <f>SUMIFS(СВЦЭМ!$E$33:$E$776,СВЦЭМ!$A$33:$A$776,$A218,СВЦЭМ!$B$33:$B$776,N$191)+'СЕТ СН'!$F$15</f>
        <v>116.23974081</v>
      </c>
      <c r="O218" s="36">
        <f>SUMIFS(СВЦЭМ!$E$33:$E$776,СВЦЭМ!$A$33:$A$776,$A218,СВЦЭМ!$B$33:$B$776,O$191)+'СЕТ СН'!$F$15</f>
        <v>117.61839551</v>
      </c>
      <c r="P218" s="36">
        <f>SUMIFS(СВЦЭМ!$E$33:$E$776,СВЦЭМ!$A$33:$A$776,$A218,СВЦЭМ!$B$33:$B$776,P$191)+'СЕТ СН'!$F$15</f>
        <v>119.19732959</v>
      </c>
      <c r="Q218" s="36">
        <f>SUMIFS(СВЦЭМ!$E$33:$E$776,СВЦЭМ!$A$33:$A$776,$A218,СВЦЭМ!$B$33:$B$776,Q$191)+'СЕТ СН'!$F$15</f>
        <v>120.7437844</v>
      </c>
      <c r="R218" s="36">
        <f>SUMIFS(СВЦЭМ!$E$33:$E$776,СВЦЭМ!$A$33:$A$776,$A218,СВЦЭМ!$B$33:$B$776,R$191)+'СЕТ СН'!$F$15</f>
        <v>116.57966789</v>
      </c>
      <c r="S218" s="36">
        <f>SUMIFS(СВЦЭМ!$E$33:$E$776,СВЦЭМ!$A$33:$A$776,$A218,СВЦЭМ!$B$33:$B$776,S$191)+'СЕТ СН'!$F$15</f>
        <v>118.07251594</v>
      </c>
      <c r="T218" s="36">
        <f>SUMIFS(СВЦЭМ!$E$33:$E$776,СВЦЭМ!$A$33:$A$776,$A218,СВЦЭМ!$B$33:$B$776,T$191)+'СЕТ СН'!$F$15</f>
        <v>121.61004876</v>
      </c>
      <c r="U218" s="36">
        <f>SUMIFS(СВЦЭМ!$E$33:$E$776,СВЦЭМ!$A$33:$A$776,$A218,СВЦЭМ!$B$33:$B$776,U$191)+'СЕТ СН'!$F$15</f>
        <v>119.36839805</v>
      </c>
      <c r="V218" s="36">
        <f>SUMIFS(СВЦЭМ!$E$33:$E$776,СВЦЭМ!$A$33:$A$776,$A218,СВЦЭМ!$B$33:$B$776,V$191)+'СЕТ СН'!$F$15</f>
        <v>117.00247218</v>
      </c>
      <c r="W218" s="36">
        <f>SUMIFS(СВЦЭМ!$E$33:$E$776,СВЦЭМ!$A$33:$A$776,$A218,СВЦЭМ!$B$33:$B$776,W$191)+'СЕТ СН'!$F$15</f>
        <v>111.37859978</v>
      </c>
      <c r="X218" s="36">
        <f>SUMIFS(СВЦЭМ!$E$33:$E$776,СВЦЭМ!$A$33:$A$776,$A218,СВЦЭМ!$B$33:$B$776,X$191)+'СЕТ СН'!$F$15</f>
        <v>116.32375157</v>
      </c>
      <c r="Y218" s="36">
        <f>SUMIFS(СВЦЭМ!$E$33:$E$776,СВЦЭМ!$A$33:$A$776,$A218,СВЦЭМ!$B$33:$B$776,Y$191)+'СЕТ СН'!$F$15</f>
        <v>133.84857038000001</v>
      </c>
    </row>
    <row r="219" spans="1:25" ht="15.75" x14ac:dyDescent="0.2">
      <c r="A219" s="35">
        <f t="shared" si="5"/>
        <v>44010</v>
      </c>
      <c r="B219" s="36">
        <f>SUMIFS(СВЦЭМ!$E$33:$E$776,СВЦЭМ!$A$33:$A$776,$A219,СВЦЭМ!$B$33:$B$776,B$191)+'СЕТ СН'!$F$15</f>
        <v>147.81229461999999</v>
      </c>
      <c r="C219" s="36">
        <f>SUMIFS(СВЦЭМ!$E$33:$E$776,СВЦЭМ!$A$33:$A$776,$A219,СВЦЭМ!$B$33:$B$776,C$191)+'СЕТ СН'!$F$15</f>
        <v>145.03065151999999</v>
      </c>
      <c r="D219" s="36">
        <f>SUMIFS(СВЦЭМ!$E$33:$E$776,СВЦЭМ!$A$33:$A$776,$A219,СВЦЭМ!$B$33:$B$776,D$191)+'СЕТ СН'!$F$15</f>
        <v>141.60183531999999</v>
      </c>
      <c r="E219" s="36">
        <f>SUMIFS(СВЦЭМ!$E$33:$E$776,СВЦЭМ!$A$33:$A$776,$A219,СВЦЭМ!$B$33:$B$776,E$191)+'СЕТ СН'!$F$15</f>
        <v>141.76045855000001</v>
      </c>
      <c r="F219" s="36">
        <f>SUMIFS(СВЦЭМ!$E$33:$E$776,СВЦЭМ!$A$33:$A$776,$A219,СВЦЭМ!$B$33:$B$776,F$191)+'СЕТ СН'!$F$15</f>
        <v>141.46505861</v>
      </c>
      <c r="G219" s="36">
        <f>SUMIFS(СВЦЭМ!$E$33:$E$776,СВЦЭМ!$A$33:$A$776,$A219,СВЦЭМ!$B$33:$B$776,G$191)+'СЕТ СН'!$F$15</f>
        <v>142.93684490999999</v>
      </c>
      <c r="H219" s="36">
        <f>SUMIFS(СВЦЭМ!$E$33:$E$776,СВЦЭМ!$A$33:$A$776,$A219,СВЦЭМ!$B$33:$B$776,H$191)+'СЕТ СН'!$F$15</f>
        <v>143.08517633</v>
      </c>
      <c r="I219" s="36">
        <f>SUMIFS(СВЦЭМ!$E$33:$E$776,СВЦЭМ!$A$33:$A$776,$A219,СВЦЭМ!$B$33:$B$776,I$191)+'СЕТ СН'!$F$15</f>
        <v>145.29264291000001</v>
      </c>
      <c r="J219" s="36">
        <f>SUMIFS(СВЦЭМ!$E$33:$E$776,СВЦЭМ!$A$33:$A$776,$A219,СВЦЭМ!$B$33:$B$776,J$191)+'СЕТ СН'!$F$15</f>
        <v>144.60661608000001</v>
      </c>
      <c r="K219" s="36">
        <f>SUMIFS(СВЦЭМ!$E$33:$E$776,СВЦЭМ!$A$33:$A$776,$A219,СВЦЭМ!$B$33:$B$776,K$191)+'СЕТ СН'!$F$15</f>
        <v>131.75320945999999</v>
      </c>
      <c r="L219" s="36">
        <f>SUMIFS(СВЦЭМ!$E$33:$E$776,СВЦЭМ!$A$33:$A$776,$A219,СВЦЭМ!$B$33:$B$776,L$191)+'СЕТ СН'!$F$15</f>
        <v>117.54518078</v>
      </c>
      <c r="M219" s="36">
        <f>SUMIFS(СВЦЭМ!$E$33:$E$776,СВЦЭМ!$A$33:$A$776,$A219,СВЦЭМ!$B$33:$B$776,M$191)+'СЕТ СН'!$F$15</f>
        <v>112.3428265</v>
      </c>
      <c r="N219" s="36">
        <f>SUMIFS(СВЦЭМ!$E$33:$E$776,СВЦЭМ!$A$33:$A$776,$A219,СВЦЭМ!$B$33:$B$776,N$191)+'СЕТ СН'!$F$15</f>
        <v>114.85358183</v>
      </c>
      <c r="O219" s="36">
        <f>SUMIFS(СВЦЭМ!$E$33:$E$776,СВЦЭМ!$A$33:$A$776,$A219,СВЦЭМ!$B$33:$B$776,O$191)+'СЕТ СН'!$F$15</f>
        <v>118.28531513</v>
      </c>
      <c r="P219" s="36">
        <f>SUMIFS(СВЦЭМ!$E$33:$E$776,СВЦЭМ!$A$33:$A$776,$A219,СВЦЭМ!$B$33:$B$776,P$191)+'СЕТ СН'!$F$15</f>
        <v>115.66207279</v>
      </c>
      <c r="Q219" s="36">
        <f>SUMIFS(СВЦЭМ!$E$33:$E$776,СВЦЭМ!$A$33:$A$776,$A219,СВЦЭМ!$B$33:$B$776,Q$191)+'СЕТ СН'!$F$15</f>
        <v>116.46047333999999</v>
      </c>
      <c r="R219" s="36">
        <f>SUMIFS(СВЦЭМ!$E$33:$E$776,СВЦЭМ!$A$33:$A$776,$A219,СВЦЭМ!$B$33:$B$776,R$191)+'СЕТ СН'!$F$15</f>
        <v>119.30826584</v>
      </c>
      <c r="S219" s="36">
        <f>SUMIFS(СВЦЭМ!$E$33:$E$776,СВЦЭМ!$A$33:$A$776,$A219,СВЦЭМ!$B$33:$B$776,S$191)+'СЕТ СН'!$F$15</f>
        <v>119.89916513</v>
      </c>
      <c r="T219" s="36">
        <f>SUMIFS(СВЦЭМ!$E$33:$E$776,СВЦЭМ!$A$33:$A$776,$A219,СВЦЭМ!$B$33:$B$776,T$191)+'СЕТ СН'!$F$15</f>
        <v>118.71168385999999</v>
      </c>
      <c r="U219" s="36">
        <f>SUMIFS(СВЦЭМ!$E$33:$E$776,СВЦЭМ!$A$33:$A$776,$A219,СВЦЭМ!$B$33:$B$776,U$191)+'СЕТ СН'!$F$15</f>
        <v>116.42818212</v>
      </c>
      <c r="V219" s="36">
        <f>SUMIFS(СВЦЭМ!$E$33:$E$776,СВЦЭМ!$A$33:$A$776,$A219,СВЦЭМ!$B$33:$B$776,V$191)+'СЕТ СН'!$F$15</f>
        <v>116.30654242999999</v>
      </c>
      <c r="W219" s="36">
        <f>SUMIFS(СВЦЭМ!$E$33:$E$776,СВЦЭМ!$A$33:$A$776,$A219,СВЦЭМ!$B$33:$B$776,W$191)+'СЕТ СН'!$F$15</f>
        <v>112.822856</v>
      </c>
      <c r="X219" s="36">
        <f>SUMIFS(СВЦЭМ!$E$33:$E$776,СВЦЭМ!$A$33:$A$776,$A219,СВЦЭМ!$B$33:$B$776,X$191)+'СЕТ СН'!$F$15</f>
        <v>119.10802047999999</v>
      </c>
      <c r="Y219" s="36">
        <f>SUMIFS(СВЦЭМ!$E$33:$E$776,СВЦЭМ!$A$33:$A$776,$A219,СВЦЭМ!$B$33:$B$776,Y$191)+'СЕТ СН'!$F$15</f>
        <v>132.25503409000001</v>
      </c>
    </row>
    <row r="220" spans="1:25" ht="15.75" x14ac:dyDescent="0.2">
      <c r="A220" s="35">
        <f t="shared" si="5"/>
        <v>44011</v>
      </c>
      <c r="B220" s="36">
        <f>SUMIFS(СВЦЭМ!$E$33:$E$776,СВЦЭМ!$A$33:$A$776,$A220,СВЦЭМ!$B$33:$B$776,B$191)+'СЕТ СН'!$F$15</f>
        <v>162.10043150000001</v>
      </c>
      <c r="C220" s="36">
        <f>SUMIFS(СВЦЭМ!$E$33:$E$776,СВЦЭМ!$A$33:$A$776,$A220,СВЦЭМ!$B$33:$B$776,C$191)+'СЕТ СН'!$F$15</f>
        <v>161.21136623999999</v>
      </c>
      <c r="D220" s="36">
        <f>SUMIFS(СВЦЭМ!$E$33:$E$776,СВЦЭМ!$A$33:$A$776,$A220,СВЦЭМ!$B$33:$B$776,D$191)+'СЕТ СН'!$F$15</f>
        <v>158.36070222999999</v>
      </c>
      <c r="E220" s="36">
        <f>SUMIFS(СВЦЭМ!$E$33:$E$776,СВЦЭМ!$A$33:$A$776,$A220,СВЦЭМ!$B$33:$B$776,E$191)+'СЕТ СН'!$F$15</f>
        <v>157.2742351</v>
      </c>
      <c r="F220" s="36">
        <f>SUMIFS(СВЦЭМ!$E$33:$E$776,СВЦЭМ!$A$33:$A$776,$A220,СВЦЭМ!$B$33:$B$776,F$191)+'СЕТ СН'!$F$15</f>
        <v>154.90064013</v>
      </c>
      <c r="G220" s="36">
        <f>SUMIFS(СВЦЭМ!$E$33:$E$776,СВЦЭМ!$A$33:$A$776,$A220,СВЦЭМ!$B$33:$B$776,G$191)+'СЕТ СН'!$F$15</f>
        <v>156.84786438</v>
      </c>
      <c r="H220" s="36">
        <f>SUMIFS(СВЦЭМ!$E$33:$E$776,СВЦЭМ!$A$33:$A$776,$A220,СВЦЭМ!$B$33:$B$776,H$191)+'СЕТ СН'!$F$15</f>
        <v>160.74301629999999</v>
      </c>
      <c r="I220" s="36">
        <f>SUMIFS(СВЦЭМ!$E$33:$E$776,СВЦЭМ!$A$33:$A$776,$A220,СВЦЭМ!$B$33:$B$776,I$191)+'СЕТ СН'!$F$15</f>
        <v>164.10484068</v>
      </c>
      <c r="J220" s="36">
        <f>SUMIFS(СВЦЭМ!$E$33:$E$776,СВЦЭМ!$A$33:$A$776,$A220,СВЦЭМ!$B$33:$B$776,J$191)+'СЕТ СН'!$F$15</f>
        <v>154.31579715999999</v>
      </c>
      <c r="K220" s="36">
        <f>SUMIFS(СВЦЭМ!$E$33:$E$776,СВЦЭМ!$A$33:$A$776,$A220,СВЦЭМ!$B$33:$B$776,K$191)+'СЕТ СН'!$F$15</f>
        <v>130.09387282</v>
      </c>
      <c r="L220" s="36">
        <f>SUMIFS(СВЦЭМ!$E$33:$E$776,СВЦЭМ!$A$33:$A$776,$A220,СВЦЭМ!$B$33:$B$776,L$191)+'СЕТ СН'!$F$15</f>
        <v>109.98291929</v>
      </c>
      <c r="M220" s="36">
        <f>SUMIFS(СВЦЭМ!$E$33:$E$776,СВЦЭМ!$A$33:$A$776,$A220,СВЦЭМ!$B$33:$B$776,M$191)+'СЕТ СН'!$F$15</f>
        <v>107.24587968</v>
      </c>
      <c r="N220" s="36">
        <f>SUMIFS(СВЦЭМ!$E$33:$E$776,СВЦЭМ!$A$33:$A$776,$A220,СВЦЭМ!$B$33:$B$776,N$191)+'СЕТ СН'!$F$15</f>
        <v>111.64649353999999</v>
      </c>
      <c r="O220" s="36">
        <f>SUMIFS(СВЦЭМ!$E$33:$E$776,СВЦЭМ!$A$33:$A$776,$A220,СВЦЭМ!$B$33:$B$776,O$191)+'СЕТ СН'!$F$15</f>
        <v>115.02324034</v>
      </c>
      <c r="P220" s="36">
        <f>SUMIFS(СВЦЭМ!$E$33:$E$776,СВЦЭМ!$A$33:$A$776,$A220,СВЦЭМ!$B$33:$B$776,P$191)+'СЕТ СН'!$F$15</f>
        <v>113.06193352</v>
      </c>
      <c r="Q220" s="36">
        <f>SUMIFS(СВЦЭМ!$E$33:$E$776,СВЦЭМ!$A$33:$A$776,$A220,СВЦЭМ!$B$33:$B$776,Q$191)+'СЕТ СН'!$F$15</f>
        <v>113.37412707999999</v>
      </c>
      <c r="R220" s="36">
        <f>SUMIFS(СВЦЭМ!$E$33:$E$776,СВЦЭМ!$A$33:$A$776,$A220,СВЦЭМ!$B$33:$B$776,R$191)+'СЕТ СН'!$F$15</f>
        <v>117.12975381</v>
      </c>
      <c r="S220" s="36">
        <f>SUMIFS(СВЦЭМ!$E$33:$E$776,СВЦЭМ!$A$33:$A$776,$A220,СВЦЭМ!$B$33:$B$776,S$191)+'СЕТ СН'!$F$15</f>
        <v>116.9171388</v>
      </c>
      <c r="T220" s="36">
        <f>SUMIFS(СВЦЭМ!$E$33:$E$776,СВЦЭМ!$A$33:$A$776,$A220,СВЦЭМ!$B$33:$B$776,T$191)+'СЕТ СН'!$F$15</f>
        <v>118.80120272000001</v>
      </c>
      <c r="U220" s="36">
        <f>SUMIFS(СВЦЭМ!$E$33:$E$776,СВЦЭМ!$A$33:$A$776,$A220,СВЦЭМ!$B$33:$B$776,U$191)+'СЕТ СН'!$F$15</f>
        <v>123.31328196</v>
      </c>
      <c r="V220" s="36">
        <f>SUMIFS(СВЦЭМ!$E$33:$E$776,СВЦЭМ!$A$33:$A$776,$A220,СВЦЭМ!$B$33:$B$776,V$191)+'СЕТ СН'!$F$15</f>
        <v>124.30287491</v>
      </c>
      <c r="W220" s="36">
        <f>SUMIFS(СВЦЭМ!$E$33:$E$776,СВЦЭМ!$A$33:$A$776,$A220,СВЦЭМ!$B$33:$B$776,W$191)+'СЕТ СН'!$F$15</f>
        <v>119.37354696</v>
      </c>
      <c r="X220" s="36">
        <f>SUMIFS(СВЦЭМ!$E$33:$E$776,СВЦЭМ!$A$33:$A$776,$A220,СВЦЭМ!$B$33:$B$776,X$191)+'СЕТ СН'!$F$15</f>
        <v>117.509528</v>
      </c>
      <c r="Y220" s="36">
        <f>SUMIFS(СВЦЭМ!$E$33:$E$776,СВЦЭМ!$A$33:$A$776,$A220,СВЦЭМ!$B$33:$B$776,Y$191)+'СЕТ СН'!$F$15</f>
        <v>140.10421296999999</v>
      </c>
    </row>
    <row r="221" spans="1:25" ht="15.75" x14ac:dyDescent="0.2">
      <c r="A221" s="35">
        <f t="shared" si="5"/>
        <v>44012</v>
      </c>
      <c r="B221" s="36">
        <f>SUMIFS(СВЦЭМ!$E$33:$E$776,СВЦЭМ!$A$33:$A$776,$A221,СВЦЭМ!$B$33:$B$776,B$191)+'СЕТ СН'!$F$15</f>
        <v>161.80145332999999</v>
      </c>
      <c r="C221" s="36">
        <f>SUMIFS(СВЦЭМ!$E$33:$E$776,СВЦЭМ!$A$33:$A$776,$A221,СВЦЭМ!$B$33:$B$776,C$191)+'СЕТ СН'!$F$15</f>
        <v>156.68295472</v>
      </c>
      <c r="D221" s="36">
        <f>SUMIFS(СВЦЭМ!$E$33:$E$776,СВЦЭМ!$A$33:$A$776,$A221,СВЦЭМ!$B$33:$B$776,D$191)+'СЕТ СН'!$F$15</f>
        <v>153.80365381999999</v>
      </c>
      <c r="E221" s="36">
        <f>SUMIFS(СВЦЭМ!$E$33:$E$776,СВЦЭМ!$A$33:$A$776,$A221,СВЦЭМ!$B$33:$B$776,E$191)+'СЕТ СН'!$F$15</f>
        <v>152.44468567999999</v>
      </c>
      <c r="F221" s="36">
        <f>SUMIFS(СВЦЭМ!$E$33:$E$776,СВЦЭМ!$A$33:$A$776,$A221,СВЦЭМ!$B$33:$B$776,F$191)+'СЕТ СН'!$F$15</f>
        <v>150.75511387</v>
      </c>
      <c r="G221" s="36">
        <f>SUMIFS(СВЦЭМ!$E$33:$E$776,СВЦЭМ!$A$33:$A$776,$A221,СВЦЭМ!$B$33:$B$776,G$191)+'СЕТ СН'!$F$15</f>
        <v>153.11430125999999</v>
      </c>
      <c r="H221" s="36">
        <f>SUMIFS(СВЦЭМ!$E$33:$E$776,СВЦЭМ!$A$33:$A$776,$A221,СВЦЭМ!$B$33:$B$776,H$191)+'СЕТ СН'!$F$15</f>
        <v>157.76287768</v>
      </c>
      <c r="I221" s="36">
        <f>SUMIFS(СВЦЭМ!$E$33:$E$776,СВЦЭМ!$A$33:$A$776,$A221,СВЦЭМ!$B$33:$B$776,I$191)+'СЕТ СН'!$F$15</f>
        <v>159.28552855000001</v>
      </c>
      <c r="J221" s="36">
        <f>SUMIFS(СВЦЭМ!$E$33:$E$776,СВЦЭМ!$A$33:$A$776,$A221,СВЦЭМ!$B$33:$B$776,J$191)+'СЕТ СН'!$F$15</f>
        <v>149.74893130999999</v>
      </c>
      <c r="K221" s="36">
        <f>SUMIFS(СВЦЭМ!$E$33:$E$776,СВЦЭМ!$A$33:$A$776,$A221,СВЦЭМ!$B$33:$B$776,K$191)+'СЕТ СН'!$F$15</f>
        <v>132.32083206999999</v>
      </c>
      <c r="L221" s="36">
        <f>SUMIFS(СВЦЭМ!$E$33:$E$776,СВЦЭМ!$A$33:$A$776,$A221,СВЦЭМ!$B$33:$B$776,L$191)+'СЕТ СН'!$F$15</f>
        <v>116.43712788000001</v>
      </c>
      <c r="M221" s="36">
        <f>SUMIFS(СВЦЭМ!$E$33:$E$776,СВЦЭМ!$A$33:$A$776,$A221,СВЦЭМ!$B$33:$B$776,M$191)+'СЕТ СН'!$F$15</f>
        <v>115.50947693000001</v>
      </c>
      <c r="N221" s="36">
        <f>SUMIFS(СВЦЭМ!$E$33:$E$776,СВЦЭМ!$A$33:$A$776,$A221,СВЦЭМ!$B$33:$B$776,N$191)+'СЕТ СН'!$F$15</f>
        <v>119.84357348</v>
      </c>
      <c r="O221" s="36">
        <f>SUMIFS(СВЦЭМ!$E$33:$E$776,СВЦЭМ!$A$33:$A$776,$A221,СВЦЭМ!$B$33:$B$776,O$191)+'СЕТ СН'!$F$15</f>
        <v>120.62003391</v>
      </c>
      <c r="P221" s="36">
        <f>SUMIFS(СВЦЭМ!$E$33:$E$776,СВЦЭМ!$A$33:$A$776,$A221,СВЦЭМ!$B$33:$B$776,P$191)+'СЕТ СН'!$F$15</f>
        <v>120.02792857</v>
      </c>
      <c r="Q221" s="36">
        <f>SUMIFS(СВЦЭМ!$E$33:$E$776,СВЦЭМ!$A$33:$A$776,$A221,СВЦЭМ!$B$33:$B$776,Q$191)+'СЕТ СН'!$F$15</f>
        <v>120.87681683</v>
      </c>
      <c r="R221" s="36">
        <f>SUMIFS(СВЦЭМ!$E$33:$E$776,СВЦЭМ!$A$33:$A$776,$A221,СВЦЭМ!$B$33:$B$776,R$191)+'СЕТ СН'!$F$15</f>
        <v>121.23630835</v>
      </c>
      <c r="S221" s="36">
        <f>SUMIFS(СВЦЭМ!$E$33:$E$776,СВЦЭМ!$A$33:$A$776,$A221,СВЦЭМ!$B$33:$B$776,S$191)+'СЕТ СН'!$F$15</f>
        <v>121.60372151</v>
      </c>
      <c r="T221" s="36">
        <f>SUMIFS(СВЦЭМ!$E$33:$E$776,СВЦЭМ!$A$33:$A$776,$A221,СВЦЭМ!$B$33:$B$776,T$191)+'СЕТ СН'!$F$15</f>
        <v>121.51760987</v>
      </c>
      <c r="U221" s="36">
        <f>SUMIFS(СВЦЭМ!$E$33:$E$776,СВЦЭМ!$A$33:$A$776,$A221,СВЦЭМ!$B$33:$B$776,U$191)+'СЕТ СН'!$F$15</f>
        <v>120.49999996</v>
      </c>
      <c r="V221" s="36">
        <f>SUMIFS(СВЦЭМ!$E$33:$E$776,СВЦЭМ!$A$33:$A$776,$A221,СВЦЭМ!$B$33:$B$776,V$191)+'СЕТ СН'!$F$15</f>
        <v>119.28561642</v>
      </c>
      <c r="W221" s="36">
        <f>SUMIFS(СВЦЭМ!$E$33:$E$776,СВЦЭМ!$A$33:$A$776,$A221,СВЦЭМ!$B$33:$B$776,W$191)+'СЕТ СН'!$F$15</f>
        <v>114.41614085000001</v>
      </c>
      <c r="X221" s="36">
        <f>SUMIFS(СВЦЭМ!$E$33:$E$776,СВЦЭМ!$A$33:$A$776,$A221,СВЦЭМ!$B$33:$B$776,X$191)+'СЕТ СН'!$F$15</f>
        <v>122.60841765000001</v>
      </c>
      <c r="Y221" s="36">
        <f>SUMIFS(СВЦЭМ!$E$33:$E$776,СВЦЭМ!$A$33:$A$776,$A221,СВЦЭМ!$B$33:$B$776,Y$191)+'СЕТ СН'!$F$15</f>
        <v>140.30669234000001</v>
      </c>
    </row>
    <row r="222" spans="1:25" ht="15.75" hidden="1" x14ac:dyDescent="0.2">
      <c r="A222" s="35">
        <f t="shared" si="5"/>
        <v>44013</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6" t="s">
        <v>7</v>
      </c>
      <c r="B224" s="130" t="s">
        <v>146</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37"/>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3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01.06.2020</v>
      </c>
      <c r="B227" s="36">
        <f>SUMIFS(СВЦЭМ!$F$33:$F$776,СВЦЭМ!$A$33:$A$776,$A227,СВЦЭМ!$B$33:$B$776,B$226)+'СЕТ СН'!$F$15</f>
        <v>135.81199387000001</v>
      </c>
      <c r="C227" s="36">
        <f>SUMIFS(СВЦЭМ!$F$33:$F$776,СВЦЭМ!$A$33:$A$776,$A227,СВЦЭМ!$B$33:$B$776,C$226)+'СЕТ СН'!$F$15</f>
        <v>137.85392374</v>
      </c>
      <c r="D227" s="36">
        <f>SUMIFS(СВЦЭМ!$F$33:$F$776,СВЦЭМ!$A$33:$A$776,$A227,СВЦЭМ!$B$33:$B$776,D$226)+'СЕТ СН'!$F$15</f>
        <v>140.8876726</v>
      </c>
      <c r="E227" s="36">
        <f>SUMIFS(СВЦЭМ!$F$33:$F$776,СВЦЭМ!$A$33:$A$776,$A227,СВЦЭМ!$B$33:$B$776,E$226)+'СЕТ СН'!$F$15</f>
        <v>142.30992280000001</v>
      </c>
      <c r="F227" s="36">
        <f>SUMIFS(СВЦЭМ!$F$33:$F$776,СВЦЭМ!$A$33:$A$776,$A227,СВЦЭМ!$B$33:$B$776,F$226)+'СЕТ СН'!$F$15</f>
        <v>142.29862752</v>
      </c>
      <c r="G227" s="36">
        <f>SUMIFS(СВЦЭМ!$F$33:$F$776,СВЦЭМ!$A$33:$A$776,$A227,СВЦЭМ!$B$33:$B$776,G$226)+'СЕТ СН'!$F$15</f>
        <v>141.67727299000001</v>
      </c>
      <c r="H227" s="36">
        <f>SUMIFS(СВЦЭМ!$F$33:$F$776,СВЦЭМ!$A$33:$A$776,$A227,СВЦЭМ!$B$33:$B$776,H$226)+'СЕТ СН'!$F$15</f>
        <v>138.90442580999999</v>
      </c>
      <c r="I227" s="36">
        <f>SUMIFS(СВЦЭМ!$F$33:$F$776,СВЦЭМ!$A$33:$A$776,$A227,СВЦЭМ!$B$33:$B$776,I$226)+'СЕТ СН'!$F$15</f>
        <v>137.04549686999999</v>
      </c>
      <c r="J227" s="36">
        <f>SUMIFS(СВЦЭМ!$F$33:$F$776,СВЦЭМ!$A$33:$A$776,$A227,СВЦЭМ!$B$33:$B$776,J$226)+'СЕТ СН'!$F$15</f>
        <v>130.88302372000001</v>
      </c>
      <c r="K227" s="36">
        <f>SUMIFS(СВЦЭМ!$F$33:$F$776,СВЦЭМ!$A$33:$A$776,$A227,СВЦЭМ!$B$33:$B$776,K$226)+'СЕТ СН'!$F$15</f>
        <v>120.41587025</v>
      </c>
      <c r="L227" s="36">
        <f>SUMIFS(СВЦЭМ!$F$33:$F$776,СВЦЭМ!$A$33:$A$776,$A227,СВЦЭМ!$B$33:$B$776,L$226)+'СЕТ СН'!$F$15</f>
        <v>124.69587219</v>
      </c>
      <c r="M227" s="36">
        <f>SUMIFS(СВЦЭМ!$F$33:$F$776,СВЦЭМ!$A$33:$A$776,$A227,СВЦЭМ!$B$33:$B$776,M$226)+'СЕТ СН'!$F$15</f>
        <v>127.73281273000001</v>
      </c>
      <c r="N227" s="36">
        <f>SUMIFS(СВЦЭМ!$F$33:$F$776,СВЦЭМ!$A$33:$A$776,$A227,СВЦЭМ!$B$33:$B$776,N$226)+'СЕТ СН'!$F$15</f>
        <v>126.90031628</v>
      </c>
      <c r="O227" s="36">
        <f>SUMIFS(СВЦЭМ!$F$33:$F$776,СВЦЭМ!$A$33:$A$776,$A227,СВЦЭМ!$B$33:$B$776,O$226)+'СЕТ СН'!$F$15</f>
        <v>124.67130693</v>
      </c>
      <c r="P227" s="36">
        <f>SUMIFS(СВЦЭМ!$F$33:$F$776,СВЦЭМ!$A$33:$A$776,$A227,СВЦЭМ!$B$33:$B$776,P$226)+'СЕТ СН'!$F$15</f>
        <v>123.48603772</v>
      </c>
      <c r="Q227" s="36">
        <f>SUMIFS(СВЦЭМ!$F$33:$F$776,СВЦЭМ!$A$33:$A$776,$A227,СВЦЭМ!$B$33:$B$776,Q$226)+'СЕТ СН'!$F$15</f>
        <v>124.14653667</v>
      </c>
      <c r="R227" s="36">
        <f>SUMIFS(СВЦЭМ!$F$33:$F$776,СВЦЭМ!$A$33:$A$776,$A227,СВЦЭМ!$B$33:$B$776,R$226)+'СЕТ СН'!$F$15</f>
        <v>123.0858265</v>
      </c>
      <c r="S227" s="36">
        <f>SUMIFS(СВЦЭМ!$F$33:$F$776,СВЦЭМ!$A$33:$A$776,$A227,СВЦЭМ!$B$33:$B$776,S$226)+'СЕТ СН'!$F$15</f>
        <v>123.67927666</v>
      </c>
      <c r="T227" s="36">
        <f>SUMIFS(СВЦЭМ!$F$33:$F$776,СВЦЭМ!$A$33:$A$776,$A227,СВЦЭМ!$B$33:$B$776,T$226)+'СЕТ СН'!$F$15</f>
        <v>125.23493834</v>
      </c>
      <c r="U227" s="36">
        <f>SUMIFS(СВЦЭМ!$F$33:$F$776,СВЦЭМ!$A$33:$A$776,$A227,СВЦЭМ!$B$33:$B$776,U$226)+'СЕТ СН'!$F$15</f>
        <v>121.16519067</v>
      </c>
      <c r="V227" s="36">
        <f>SUMIFS(СВЦЭМ!$F$33:$F$776,СВЦЭМ!$A$33:$A$776,$A227,СВЦЭМ!$B$33:$B$776,V$226)+'СЕТ СН'!$F$15</f>
        <v>123.58251991</v>
      </c>
      <c r="W227" s="36">
        <f>SUMIFS(СВЦЭМ!$F$33:$F$776,СВЦЭМ!$A$33:$A$776,$A227,СВЦЭМ!$B$33:$B$776,W$226)+'СЕТ СН'!$F$15</f>
        <v>127.52344668000001</v>
      </c>
      <c r="X227" s="36">
        <f>SUMIFS(СВЦЭМ!$F$33:$F$776,СВЦЭМ!$A$33:$A$776,$A227,СВЦЭМ!$B$33:$B$776,X$226)+'СЕТ СН'!$F$15</f>
        <v>122.85799728000001</v>
      </c>
      <c r="Y227" s="36">
        <f>SUMIFS(СВЦЭМ!$F$33:$F$776,СВЦЭМ!$A$33:$A$776,$A227,СВЦЭМ!$B$33:$B$776,Y$226)+'СЕТ СН'!$F$15</f>
        <v>128.0713743</v>
      </c>
      <c r="AA227" s="45"/>
    </row>
    <row r="228" spans="1:27" ht="15.75" x14ac:dyDescent="0.2">
      <c r="A228" s="35">
        <f>A227+1</f>
        <v>43984</v>
      </c>
      <c r="B228" s="36">
        <f>SUMIFS(СВЦЭМ!$F$33:$F$776,СВЦЭМ!$A$33:$A$776,$A228,СВЦЭМ!$B$33:$B$776,B$226)+'СЕТ СН'!$F$15</f>
        <v>131.78654659</v>
      </c>
      <c r="C228" s="36">
        <f>SUMIFS(СВЦЭМ!$F$33:$F$776,СВЦЭМ!$A$33:$A$776,$A228,СВЦЭМ!$B$33:$B$776,C$226)+'СЕТ СН'!$F$15</f>
        <v>139.63203082000001</v>
      </c>
      <c r="D228" s="36">
        <f>SUMIFS(СВЦЭМ!$F$33:$F$776,СВЦЭМ!$A$33:$A$776,$A228,СВЦЭМ!$B$33:$B$776,D$226)+'СЕТ СН'!$F$15</f>
        <v>144.56060536999999</v>
      </c>
      <c r="E228" s="36">
        <f>SUMIFS(СВЦЭМ!$F$33:$F$776,СВЦЭМ!$A$33:$A$776,$A228,СВЦЭМ!$B$33:$B$776,E$226)+'СЕТ СН'!$F$15</f>
        <v>146.05207060000001</v>
      </c>
      <c r="F228" s="36">
        <f>SUMIFS(СВЦЭМ!$F$33:$F$776,СВЦЭМ!$A$33:$A$776,$A228,СВЦЭМ!$B$33:$B$776,F$226)+'СЕТ СН'!$F$15</f>
        <v>146.64795078</v>
      </c>
      <c r="G228" s="36">
        <f>SUMIFS(СВЦЭМ!$F$33:$F$776,СВЦЭМ!$A$33:$A$776,$A228,СВЦЭМ!$B$33:$B$776,G$226)+'СЕТ СН'!$F$15</f>
        <v>145.86043136000001</v>
      </c>
      <c r="H228" s="36">
        <f>SUMIFS(СВЦЭМ!$F$33:$F$776,СВЦЭМ!$A$33:$A$776,$A228,СВЦЭМ!$B$33:$B$776,H$226)+'СЕТ СН'!$F$15</f>
        <v>138.42210692</v>
      </c>
      <c r="I228" s="36">
        <f>SUMIFS(СВЦЭМ!$F$33:$F$776,СВЦЭМ!$A$33:$A$776,$A228,СВЦЭМ!$B$33:$B$776,I$226)+'СЕТ СН'!$F$15</f>
        <v>130.04169594000001</v>
      </c>
      <c r="J228" s="36">
        <f>SUMIFS(СВЦЭМ!$F$33:$F$776,СВЦЭМ!$A$33:$A$776,$A228,СВЦЭМ!$B$33:$B$776,J$226)+'СЕТ СН'!$F$15</f>
        <v>133.58499395000001</v>
      </c>
      <c r="K228" s="36">
        <f>SUMIFS(СВЦЭМ!$F$33:$F$776,СВЦЭМ!$A$33:$A$776,$A228,СВЦЭМ!$B$33:$B$776,K$226)+'СЕТ СН'!$F$15</f>
        <v>132.89168326000001</v>
      </c>
      <c r="L228" s="36">
        <f>SUMIFS(СВЦЭМ!$F$33:$F$776,СВЦЭМ!$A$33:$A$776,$A228,СВЦЭМ!$B$33:$B$776,L$226)+'СЕТ СН'!$F$15</f>
        <v>130.998447</v>
      </c>
      <c r="M228" s="36">
        <f>SUMIFS(СВЦЭМ!$F$33:$F$776,СВЦЭМ!$A$33:$A$776,$A228,СВЦЭМ!$B$33:$B$776,M$226)+'СЕТ СН'!$F$15</f>
        <v>127.058993</v>
      </c>
      <c r="N228" s="36">
        <f>SUMIFS(СВЦЭМ!$F$33:$F$776,СВЦЭМ!$A$33:$A$776,$A228,СВЦЭМ!$B$33:$B$776,N$226)+'СЕТ СН'!$F$15</f>
        <v>126.04823558</v>
      </c>
      <c r="O228" s="36">
        <f>SUMIFS(СВЦЭМ!$F$33:$F$776,СВЦЭМ!$A$33:$A$776,$A228,СВЦЭМ!$B$33:$B$776,O$226)+'СЕТ СН'!$F$15</f>
        <v>126.23811866</v>
      </c>
      <c r="P228" s="36">
        <f>SUMIFS(СВЦЭМ!$F$33:$F$776,СВЦЭМ!$A$33:$A$776,$A228,СВЦЭМ!$B$33:$B$776,P$226)+'СЕТ СН'!$F$15</f>
        <v>128.60138459000001</v>
      </c>
      <c r="Q228" s="36">
        <f>SUMIFS(СВЦЭМ!$F$33:$F$776,СВЦЭМ!$A$33:$A$776,$A228,СВЦЭМ!$B$33:$B$776,Q$226)+'СЕТ СН'!$F$15</f>
        <v>127.9575248</v>
      </c>
      <c r="R228" s="36">
        <f>SUMIFS(СВЦЭМ!$F$33:$F$776,СВЦЭМ!$A$33:$A$776,$A228,СВЦЭМ!$B$33:$B$776,R$226)+'СЕТ СН'!$F$15</f>
        <v>126.29364278</v>
      </c>
      <c r="S228" s="36">
        <f>SUMIFS(СВЦЭМ!$F$33:$F$776,СВЦЭМ!$A$33:$A$776,$A228,СВЦЭМ!$B$33:$B$776,S$226)+'СЕТ СН'!$F$15</f>
        <v>128.19475582999999</v>
      </c>
      <c r="T228" s="36">
        <f>SUMIFS(СВЦЭМ!$F$33:$F$776,СВЦЭМ!$A$33:$A$776,$A228,СВЦЭМ!$B$33:$B$776,T$226)+'СЕТ СН'!$F$15</f>
        <v>130.23600511000001</v>
      </c>
      <c r="U228" s="36">
        <f>SUMIFS(СВЦЭМ!$F$33:$F$776,СВЦЭМ!$A$33:$A$776,$A228,СВЦЭМ!$B$33:$B$776,U$226)+'СЕТ СН'!$F$15</f>
        <v>127.59122896</v>
      </c>
      <c r="V228" s="36">
        <f>SUMIFS(СВЦЭМ!$F$33:$F$776,СВЦЭМ!$A$33:$A$776,$A228,СВЦЭМ!$B$33:$B$776,V$226)+'СЕТ СН'!$F$15</f>
        <v>128.42911932999999</v>
      </c>
      <c r="W228" s="36">
        <f>SUMIFS(СВЦЭМ!$F$33:$F$776,СВЦЭМ!$A$33:$A$776,$A228,СВЦЭМ!$B$33:$B$776,W$226)+'СЕТ СН'!$F$15</f>
        <v>127.54403241</v>
      </c>
      <c r="X228" s="36">
        <f>SUMIFS(СВЦЭМ!$F$33:$F$776,СВЦЭМ!$A$33:$A$776,$A228,СВЦЭМ!$B$33:$B$776,X$226)+'СЕТ СН'!$F$15</f>
        <v>123.0267978</v>
      </c>
      <c r="Y228" s="36">
        <f>SUMIFS(СВЦЭМ!$F$33:$F$776,СВЦЭМ!$A$33:$A$776,$A228,СВЦЭМ!$B$33:$B$776,Y$226)+'СЕТ СН'!$F$15</f>
        <v>122.74991248000001</v>
      </c>
    </row>
    <row r="229" spans="1:27" ht="15.75" x14ac:dyDescent="0.2">
      <c r="A229" s="35">
        <f t="shared" ref="A229:A257" si="6">A228+1</f>
        <v>43985</v>
      </c>
      <c r="B229" s="36">
        <f>SUMIFS(СВЦЭМ!$F$33:$F$776,СВЦЭМ!$A$33:$A$776,$A229,СВЦЭМ!$B$33:$B$776,B$226)+'СЕТ СН'!$F$15</f>
        <v>142.55325078999999</v>
      </c>
      <c r="C229" s="36">
        <f>SUMIFS(СВЦЭМ!$F$33:$F$776,СВЦЭМ!$A$33:$A$776,$A229,СВЦЭМ!$B$33:$B$776,C$226)+'СЕТ СН'!$F$15</f>
        <v>146.90842158000001</v>
      </c>
      <c r="D229" s="36">
        <f>SUMIFS(СВЦЭМ!$F$33:$F$776,СВЦЭМ!$A$33:$A$776,$A229,СВЦЭМ!$B$33:$B$776,D$226)+'СЕТ СН'!$F$15</f>
        <v>147.49025814000001</v>
      </c>
      <c r="E229" s="36">
        <f>SUMIFS(СВЦЭМ!$F$33:$F$776,СВЦЭМ!$A$33:$A$776,$A229,СВЦЭМ!$B$33:$B$776,E$226)+'СЕТ СН'!$F$15</f>
        <v>147.64960037</v>
      </c>
      <c r="F229" s="36">
        <f>SUMIFS(СВЦЭМ!$F$33:$F$776,СВЦЭМ!$A$33:$A$776,$A229,СВЦЭМ!$B$33:$B$776,F$226)+'СЕТ СН'!$F$15</f>
        <v>147.02661246</v>
      </c>
      <c r="G229" s="36">
        <f>SUMIFS(СВЦЭМ!$F$33:$F$776,СВЦЭМ!$A$33:$A$776,$A229,СВЦЭМ!$B$33:$B$776,G$226)+'СЕТ СН'!$F$15</f>
        <v>147.0741922</v>
      </c>
      <c r="H229" s="36">
        <f>SUMIFS(СВЦЭМ!$F$33:$F$776,СВЦЭМ!$A$33:$A$776,$A229,СВЦЭМ!$B$33:$B$776,H$226)+'СЕТ СН'!$F$15</f>
        <v>147.082314</v>
      </c>
      <c r="I229" s="36">
        <f>SUMIFS(СВЦЭМ!$F$33:$F$776,СВЦЭМ!$A$33:$A$776,$A229,СВЦЭМ!$B$33:$B$776,I$226)+'СЕТ СН'!$F$15</f>
        <v>141.03547465</v>
      </c>
      <c r="J229" s="36">
        <f>SUMIFS(СВЦЭМ!$F$33:$F$776,СВЦЭМ!$A$33:$A$776,$A229,СВЦЭМ!$B$33:$B$776,J$226)+'СЕТ СН'!$F$15</f>
        <v>143.04877734999999</v>
      </c>
      <c r="K229" s="36">
        <f>SUMIFS(СВЦЭМ!$F$33:$F$776,СВЦЭМ!$A$33:$A$776,$A229,СВЦЭМ!$B$33:$B$776,K$226)+'СЕТ СН'!$F$15</f>
        <v>141.93453511000001</v>
      </c>
      <c r="L229" s="36">
        <f>SUMIFS(СВЦЭМ!$F$33:$F$776,СВЦЭМ!$A$33:$A$776,$A229,СВЦЭМ!$B$33:$B$776,L$226)+'СЕТ СН'!$F$15</f>
        <v>133.87128688000001</v>
      </c>
      <c r="M229" s="36">
        <f>SUMIFS(СВЦЭМ!$F$33:$F$776,СВЦЭМ!$A$33:$A$776,$A229,СВЦЭМ!$B$33:$B$776,M$226)+'СЕТ СН'!$F$15</f>
        <v>125.14954916000001</v>
      </c>
      <c r="N229" s="36">
        <f>SUMIFS(СВЦЭМ!$F$33:$F$776,СВЦЭМ!$A$33:$A$776,$A229,СВЦЭМ!$B$33:$B$776,N$226)+'СЕТ СН'!$F$15</f>
        <v>122.41635350999999</v>
      </c>
      <c r="O229" s="36">
        <f>SUMIFS(СВЦЭМ!$F$33:$F$776,СВЦЭМ!$A$33:$A$776,$A229,СВЦЭМ!$B$33:$B$776,O$226)+'СЕТ СН'!$F$15</f>
        <v>122.57301794999999</v>
      </c>
      <c r="P229" s="36">
        <f>SUMIFS(СВЦЭМ!$F$33:$F$776,СВЦЭМ!$A$33:$A$776,$A229,СВЦЭМ!$B$33:$B$776,P$226)+'СЕТ СН'!$F$15</f>
        <v>123.5923693</v>
      </c>
      <c r="Q229" s="36">
        <f>SUMIFS(СВЦЭМ!$F$33:$F$776,СВЦЭМ!$A$33:$A$776,$A229,СВЦЭМ!$B$33:$B$776,Q$226)+'СЕТ СН'!$F$15</f>
        <v>123.65737437999999</v>
      </c>
      <c r="R229" s="36">
        <f>SUMIFS(СВЦЭМ!$F$33:$F$776,СВЦЭМ!$A$33:$A$776,$A229,СВЦЭМ!$B$33:$B$776,R$226)+'СЕТ СН'!$F$15</f>
        <v>122.77736913</v>
      </c>
      <c r="S229" s="36">
        <f>SUMIFS(СВЦЭМ!$F$33:$F$776,СВЦЭМ!$A$33:$A$776,$A229,СВЦЭМ!$B$33:$B$776,S$226)+'СЕТ СН'!$F$15</f>
        <v>122.46420716999999</v>
      </c>
      <c r="T229" s="36">
        <f>SUMIFS(СВЦЭМ!$F$33:$F$776,СВЦЭМ!$A$33:$A$776,$A229,СВЦЭМ!$B$33:$B$776,T$226)+'СЕТ СН'!$F$15</f>
        <v>127.22276388</v>
      </c>
      <c r="U229" s="36">
        <f>SUMIFS(СВЦЭМ!$F$33:$F$776,СВЦЭМ!$A$33:$A$776,$A229,СВЦЭМ!$B$33:$B$776,U$226)+'СЕТ СН'!$F$15</f>
        <v>121.85351205000001</v>
      </c>
      <c r="V229" s="36">
        <f>SUMIFS(СВЦЭМ!$F$33:$F$776,СВЦЭМ!$A$33:$A$776,$A229,СВЦЭМ!$B$33:$B$776,V$226)+'СЕТ СН'!$F$15</f>
        <v>113.01461653</v>
      </c>
      <c r="W229" s="36">
        <f>SUMIFS(СВЦЭМ!$F$33:$F$776,СВЦЭМ!$A$33:$A$776,$A229,СВЦЭМ!$B$33:$B$776,W$226)+'СЕТ СН'!$F$15</f>
        <v>112.20921269999999</v>
      </c>
      <c r="X229" s="36">
        <f>SUMIFS(СВЦЭМ!$F$33:$F$776,СВЦЭМ!$A$33:$A$776,$A229,СВЦЭМ!$B$33:$B$776,X$226)+'СЕТ СН'!$F$15</f>
        <v>121.01317650999999</v>
      </c>
      <c r="Y229" s="36">
        <f>SUMIFS(СВЦЭМ!$F$33:$F$776,СВЦЭМ!$A$33:$A$776,$A229,СВЦЭМ!$B$33:$B$776,Y$226)+'СЕТ СН'!$F$15</f>
        <v>132.87979554</v>
      </c>
    </row>
    <row r="230" spans="1:27" ht="15.75" x14ac:dyDescent="0.2">
      <c r="A230" s="35">
        <f t="shared" si="6"/>
        <v>43986</v>
      </c>
      <c r="B230" s="36">
        <f>SUMIFS(СВЦЭМ!$F$33:$F$776,СВЦЭМ!$A$33:$A$776,$A230,СВЦЭМ!$B$33:$B$776,B$226)+'СЕТ СН'!$F$15</f>
        <v>147.60501683000001</v>
      </c>
      <c r="C230" s="36">
        <f>SUMIFS(СВЦЭМ!$F$33:$F$776,СВЦЭМ!$A$33:$A$776,$A230,СВЦЭМ!$B$33:$B$776,C$226)+'СЕТ СН'!$F$15</f>
        <v>150.79622092</v>
      </c>
      <c r="D230" s="36">
        <f>SUMIFS(СВЦЭМ!$F$33:$F$776,СВЦЭМ!$A$33:$A$776,$A230,СВЦЭМ!$B$33:$B$776,D$226)+'СЕТ СН'!$F$15</f>
        <v>152.87356209999999</v>
      </c>
      <c r="E230" s="36">
        <f>SUMIFS(СВЦЭМ!$F$33:$F$776,СВЦЭМ!$A$33:$A$776,$A230,СВЦЭМ!$B$33:$B$776,E$226)+'СЕТ СН'!$F$15</f>
        <v>153.96929320000001</v>
      </c>
      <c r="F230" s="36">
        <f>SUMIFS(СВЦЭМ!$F$33:$F$776,СВЦЭМ!$A$33:$A$776,$A230,СВЦЭМ!$B$33:$B$776,F$226)+'СЕТ СН'!$F$15</f>
        <v>155.40973284</v>
      </c>
      <c r="G230" s="36">
        <f>SUMIFS(СВЦЭМ!$F$33:$F$776,СВЦЭМ!$A$33:$A$776,$A230,СВЦЭМ!$B$33:$B$776,G$226)+'СЕТ СН'!$F$15</f>
        <v>155.63588985000001</v>
      </c>
      <c r="H230" s="36">
        <f>SUMIFS(СВЦЭМ!$F$33:$F$776,СВЦЭМ!$A$33:$A$776,$A230,СВЦЭМ!$B$33:$B$776,H$226)+'СЕТ СН'!$F$15</f>
        <v>154.97610428999999</v>
      </c>
      <c r="I230" s="36">
        <f>SUMIFS(СВЦЭМ!$F$33:$F$776,СВЦЭМ!$A$33:$A$776,$A230,СВЦЭМ!$B$33:$B$776,I$226)+'СЕТ СН'!$F$15</f>
        <v>147.42263027999999</v>
      </c>
      <c r="J230" s="36">
        <f>SUMIFS(СВЦЭМ!$F$33:$F$776,СВЦЭМ!$A$33:$A$776,$A230,СВЦЭМ!$B$33:$B$776,J$226)+'СЕТ СН'!$F$15</f>
        <v>146.47987789000001</v>
      </c>
      <c r="K230" s="36">
        <f>SUMIFS(СВЦЭМ!$F$33:$F$776,СВЦЭМ!$A$33:$A$776,$A230,СВЦЭМ!$B$33:$B$776,K$226)+'СЕТ СН'!$F$15</f>
        <v>141.52720264000001</v>
      </c>
      <c r="L230" s="36">
        <f>SUMIFS(СВЦЭМ!$F$33:$F$776,СВЦЭМ!$A$33:$A$776,$A230,СВЦЭМ!$B$33:$B$776,L$226)+'СЕТ СН'!$F$15</f>
        <v>135.38548635000001</v>
      </c>
      <c r="M230" s="36">
        <f>SUMIFS(СВЦЭМ!$F$33:$F$776,СВЦЭМ!$A$33:$A$776,$A230,СВЦЭМ!$B$33:$B$776,M$226)+'СЕТ СН'!$F$15</f>
        <v>129.77400494</v>
      </c>
      <c r="N230" s="36">
        <f>SUMIFS(СВЦЭМ!$F$33:$F$776,СВЦЭМ!$A$33:$A$776,$A230,СВЦЭМ!$B$33:$B$776,N$226)+'СЕТ СН'!$F$15</f>
        <v>129.84662885</v>
      </c>
      <c r="O230" s="36">
        <f>SUMIFS(СВЦЭМ!$F$33:$F$776,СВЦЭМ!$A$33:$A$776,$A230,СВЦЭМ!$B$33:$B$776,O$226)+'СЕТ СН'!$F$15</f>
        <v>130.67982961999999</v>
      </c>
      <c r="P230" s="36">
        <f>SUMIFS(СВЦЭМ!$F$33:$F$776,СВЦЭМ!$A$33:$A$776,$A230,СВЦЭМ!$B$33:$B$776,P$226)+'СЕТ СН'!$F$15</f>
        <v>131.47857791000001</v>
      </c>
      <c r="Q230" s="36">
        <f>SUMIFS(СВЦЭМ!$F$33:$F$776,СВЦЭМ!$A$33:$A$776,$A230,СВЦЭМ!$B$33:$B$776,Q$226)+'СЕТ СН'!$F$15</f>
        <v>130.14085433</v>
      </c>
      <c r="R230" s="36">
        <f>SUMIFS(СВЦЭМ!$F$33:$F$776,СВЦЭМ!$A$33:$A$776,$A230,СВЦЭМ!$B$33:$B$776,R$226)+'СЕТ СН'!$F$15</f>
        <v>129.69834678000001</v>
      </c>
      <c r="S230" s="36">
        <f>SUMIFS(СВЦЭМ!$F$33:$F$776,СВЦЭМ!$A$33:$A$776,$A230,СВЦЭМ!$B$33:$B$776,S$226)+'СЕТ СН'!$F$15</f>
        <v>130.2516894</v>
      </c>
      <c r="T230" s="36">
        <f>SUMIFS(СВЦЭМ!$F$33:$F$776,СВЦЭМ!$A$33:$A$776,$A230,СВЦЭМ!$B$33:$B$776,T$226)+'СЕТ СН'!$F$15</f>
        <v>127.37296499</v>
      </c>
      <c r="U230" s="36">
        <f>SUMIFS(СВЦЭМ!$F$33:$F$776,СВЦЭМ!$A$33:$A$776,$A230,СВЦЭМ!$B$33:$B$776,U$226)+'СЕТ СН'!$F$15</f>
        <v>119.67133233</v>
      </c>
      <c r="V230" s="36">
        <f>SUMIFS(СВЦЭМ!$F$33:$F$776,СВЦЭМ!$A$33:$A$776,$A230,СВЦЭМ!$B$33:$B$776,V$226)+'СЕТ СН'!$F$15</f>
        <v>118.27627812</v>
      </c>
      <c r="W230" s="36">
        <f>SUMIFS(СВЦЭМ!$F$33:$F$776,СВЦЭМ!$A$33:$A$776,$A230,СВЦЭМ!$B$33:$B$776,W$226)+'СЕТ СН'!$F$15</f>
        <v>117.04170779</v>
      </c>
      <c r="X230" s="36">
        <f>SUMIFS(СВЦЭМ!$F$33:$F$776,СВЦЭМ!$A$33:$A$776,$A230,СВЦЭМ!$B$33:$B$776,X$226)+'СЕТ СН'!$F$15</f>
        <v>123.35562749</v>
      </c>
      <c r="Y230" s="36">
        <f>SUMIFS(СВЦЭМ!$F$33:$F$776,СВЦЭМ!$A$33:$A$776,$A230,СВЦЭМ!$B$33:$B$776,Y$226)+'СЕТ СН'!$F$15</f>
        <v>134.66802383999999</v>
      </c>
    </row>
    <row r="231" spans="1:27" ht="15.75" x14ac:dyDescent="0.2">
      <c r="A231" s="35">
        <f t="shared" si="6"/>
        <v>43987</v>
      </c>
      <c r="B231" s="36">
        <f>SUMIFS(СВЦЭМ!$F$33:$F$776,СВЦЭМ!$A$33:$A$776,$A231,СВЦЭМ!$B$33:$B$776,B$226)+'СЕТ СН'!$F$15</f>
        <v>154.58558608999999</v>
      </c>
      <c r="C231" s="36">
        <f>SUMIFS(СВЦЭМ!$F$33:$F$776,СВЦЭМ!$A$33:$A$776,$A231,СВЦЭМ!$B$33:$B$776,C$226)+'СЕТ СН'!$F$15</f>
        <v>158.66076559000001</v>
      </c>
      <c r="D231" s="36">
        <f>SUMIFS(СВЦЭМ!$F$33:$F$776,СВЦЭМ!$A$33:$A$776,$A231,СВЦЭМ!$B$33:$B$776,D$226)+'СЕТ СН'!$F$15</f>
        <v>162.76080590999999</v>
      </c>
      <c r="E231" s="36">
        <f>SUMIFS(СВЦЭМ!$F$33:$F$776,СВЦЭМ!$A$33:$A$776,$A231,СВЦЭМ!$B$33:$B$776,E$226)+'СЕТ СН'!$F$15</f>
        <v>166.15992618999999</v>
      </c>
      <c r="F231" s="36">
        <f>SUMIFS(СВЦЭМ!$F$33:$F$776,СВЦЭМ!$A$33:$A$776,$A231,СВЦЭМ!$B$33:$B$776,F$226)+'СЕТ СН'!$F$15</f>
        <v>165.19777137</v>
      </c>
      <c r="G231" s="36">
        <f>SUMIFS(СВЦЭМ!$F$33:$F$776,СВЦЭМ!$A$33:$A$776,$A231,СВЦЭМ!$B$33:$B$776,G$226)+'СЕТ СН'!$F$15</f>
        <v>164.49472842</v>
      </c>
      <c r="H231" s="36">
        <f>SUMIFS(СВЦЭМ!$F$33:$F$776,СВЦЭМ!$A$33:$A$776,$A231,СВЦЭМ!$B$33:$B$776,H$226)+'СЕТ СН'!$F$15</f>
        <v>157.86804057000001</v>
      </c>
      <c r="I231" s="36">
        <f>SUMIFS(СВЦЭМ!$F$33:$F$776,СВЦЭМ!$A$33:$A$776,$A231,СВЦЭМ!$B$33:$B$776,I$226)+'СЕТ СН'!$F$15</f>
        <v>149.82298004</v>
      </c>
      <c r="J231" s="36">
        <f>SUMIFS(СВЦЭМ!$F$33:$F$776,СВЦЭМ!$A$33:$A$776,$A231,СВЦЭМ!$B$33:$B$776,J$226)+'СЕТ СН'!$F$15</f>
        <v>138.93708144999999</v>
      </c>
      <c r="K231" s="36">
        <f>SUMIFS(СВЦЭМ!$F$33:$F$776,СВЦЭМ!$A$33:$A$776,$A231,СВЦЭМ!$B$33:$B$776,K$226)+'СЕТ СН'!$F$15</f>
        <v>123.50714834</v>
      </c>
      <c r="L231" s="36">
        <f>SUMIFS(СВЦЭМ!$F$33:$F$776,СВЦЭМ!$A$33:$A$776,$A231,СВЦЭМ!$B$33:$B$776,L$226)+'СЕТ СН'!$F$15</f>
        <v>117.30074763</v>
      </c>
      <c r="M231" s="36">
        <f>SUMIFS(СВЦЭМ!$F$33:$F$776,СВЦЭМ!$A$33:$A$776,$A231,СВЦЭМ!$B$33:$B$776,M$226)+'СЕТ СН'!$F$15</f>
        <v>117.59520308</v>
      </c>
      <c r="N231" s="36">
        <f>SUMIFS(СВЦЭМ!$F$33:$F$776,СВЦЭМ!$A$33:$A$776,$A231,СВЦЭМ!$B$33:$B$776,N$226)+'СЕТ СН'!$F$15</f>
        <v>117.53694907000001</v>
      </c>
      <c r="O231" s="36">
        <f>SUMIFS(СВЦЭМ!$F$33:$F$776,СВЦЭМ!$A$33:$A$776,$A231,СВЦЭМ!$B$33:$B$776,O$226)+'СЕТ СН'!$F$15</f>
        <v>119.72430795</v>
      </c>
      <c r="P231" s="36">
        <f>SUMIFS(СВЦЭМ!$F$33:$F$776,СВЦЭМ!$A$33:$A$776,$A231,СВЦЭМ!$B$33:$B$776,P$226)+'СЕТ СН'!$F$15</f>
        <v>122.07212296</v>
      </c>
      <c r="Q231" s="36">
        <f>SUMIFS(СВЦЭМ!$F$33:$F$776,СВЦЭМ!$A$33:$A$776,$A231,СВЦЭМ!$B$33:$B$776,Q$226)+'СЕТ СН'!$F$15</f>
        <v>123.13364242</v>
      </c>
      <c r="R231" s="36">
        <f>SUMIFS(СВЦЭМ!$F$33:$F$776,СВЦЭМ!$A$33:$A$776,$A231,СВЦЭМ!$B$33:$B$776,R$226)+'СЕТ СН'!$F$15</f>
        <v>122.64794598</v>
      </c>
      <c r="S231" s="36">
        <f>SUMIFS(СВЦЭМ!$F$33:$F$776,СВЦЭМ!$A$33:$A$776,$A231,СВЦЭМ!$B$33:$B$776,S$226)+'СЕТ СН'!$F$15</f>
        <v>122.97893798</v>
      </c>
      <c r="T231" s="36">
        <f>SUMIFS(СВЦЭМ!$F$33:$F$776,СВЦЭМ!$A$33:$A$776,$A231,СВЦЭМ!$B$33:$B$776,T$226)+'СЕТ СН'!$F$15</f>
        <v>121.58433248</v>
      </c>
      <c r="U231" s="36">
        <f>SUMIFS(СВЦЭМ!$F$33:$F$776,СВЦЭМ!$A$33:$A$776,$A231,СВЦЭМ!$B$33:$B$776,U$226)+'СЕТ СН'!$F$15</f>
        <v>120.25615904999999</v>
      </c>
      <c r="V231" s="36">
        <f>SUMIFS(СВЦЭМ!$F$33:$F$776,СВЦЭМ!$A$33:$A$776,$A231,СВЦЭМ!$B$33:$B$776,V$226)+'СЕТ СН'!$F$15</f>
        <v>117.32840385999999</v>
      </c>
      <c r="W231" s="36">
        <f>SUMIFS(СВЦЭМ!$F$33:$F$776,СВЦЭМ!$A$33:$A$776,$A231,СВЦЭМ!$B$33:$B$776,W$226)+'СЕТ СН'!$F$15</f>
        <v>115.49364549000001</v>
      </c>
      <c r="X231" s="36">
        <f>SUMIFS(СВЦЭМ!$F$33:$F$776,СВЦЭМ!$A$33:$A$776,$A231,СВЦЭМ!$B$33:$B$776,X$226)+'СЕТ СН'!$F$15</f>
        <v>120.3038349</v>
      </c>
      <c r="Y231" s="36">
        <f>SUMIFS(СВЦЭМ!$F$33:$F$776,СВЦЭМ!$A$33:$A$776,$A231,СВЦЭМ!$B$33:$B$776,Y$226)+'СЕТ СН'!$F$15</f>
        <v>132.97398175000001</v>
      </c>
    </row>
    <row r="232" spans="1:27" ht="15.75" x14ac:dyDescent="0.2">
      <c r="A232" s="35">
        <f t="shared" si="6"/>
        <v>43988</v>
      </c>
      <c r="B232" s="36">
        <f>SUMIFS(СВЦЭМ!$F$33:$F$776,СВЦЭМ!$A$33:$A$776,$A232,СВЦЭМ!$B$33:$B$776,B$226)+'СЕТ СН'!$F$15</f>
        <v>144.61904675</v>
      </c>
      <c r="C232" s="36">
        <f>SUMIFS(СВЦЭМ!$F$33:$F$776,СВЦЭМ!$A$33:$A$776,$A232,СВЦЭМ!$B$33:$B$776,C$226)+'СЕТ СН'!$F$15</f>
        <v>148.93604834000001</v>
      </c>
      <c r="D232" s="36">
        <f>SUMIFS(СВЦЭМ!$F$33:$F$776,СВЦЭМ!$A$33:$A$776,$A232,СВЦЭМ!$B$33:$B$776,D$226)+'СЕТ СН'!$F$15</f>
        <v>152.56226887</v>
      </c>
      <c r="E232" s="36">
        <f>SUMIFS(СВЦЭМ!$F$33:$F$776,СВЦЭМ!$A$33:$A$776,$A232,СВЦЭМ!$B$33:$B$776,E$226)+'СЕТ СН'!$F$15</f>
        <v>154.89736386000001</v>
      </c>
      <c r="F232" s="36">
        <f>SUMIFS(СВЦЭМ!$F$33:$F$776,СВЦЭМ!$A$33:$A$776,$A232,СВЦЭМ!$B$33:$B$776,F$226)+'СЕТ СН'!$F$15</f>
        <v>154.8640336</v>
      </c>
      <c r="G232" s="36">
        <f>SUMIFS(СВЦЭМ!$F$33:$F$776,СВЦЭМ!$A$33:$A$776,$A232,СВЦЭМ!$B$33:$B$776,G$226)+'СЕТ СН'!$F$15</f>
        <v>153.87009494</v>
      </c>
      <c r="H232" s="36">
        <f>SUMIFS(СВЦЭМ!$F$33:$F$776,СВЦЭМ!$A$33:$A$776,$A232,СВЦЭМ!$B$33:$B$776,H$226)+'СЕТ СН'!$F$15</f>
        <v>160.29901803000001</v>
      </c>
      <c r="I232" s="36">
        <f>SUMIFS(СВЦЭМ!$F$33:$F$776,СВЦЭМ!$A$33:$A$776,$A232,СВЦЭМ!$B$33:$B$776,I$226)+'СЕТ СН'!$F$15</f>
        <v>154.77363747000001</v>
      </c>
      <c r="J232" s="36">
        <f>SUMIFS(СВЦЭМ!$F$33:$F$776,СВЦЭМ!$A$33:$A$776,$A232,СВЦЭМ!$B$33:$B$776,J$226)+'СЕТ СН'!$F$15</f>
        <v>144.00713250999999</v>
      </c>
      <c r="K232" s="36">
        <f>SUMIFS(СВЦЭМ!$F$33:$F$776,СВЦЭМ!$A$33:$A$776,$A232,СВЦЭМ!$B$33:$B$776,K$226)+'СЕТ СН'!$F$15</f>
        <v>124.25307578</v>
      </c>
      <c r="L232" s="36">
        <f>SUMIFS(СВЦЭМ!$F$33:$F$776,СВЦЭМ!$A$33:$A$776,$A232,СВЦЭМ!$B$33:$B$776,L$226)+'СЕТ СН'!$F$15</f>
        <v>112.20507637</v>
      </c>
      <c r="M232" s="36">
        <f>SUMIFS(СВЦЭМ!$F$33:$F$776,СВЦЭМ!$A$33:$A$776,$A232,СВЦЭМ!$B$33:$B$776,M$226)+'СЕТ СН'!$F$15</f>
        <v>111.41954234000001</v>
      </c>
      <c r="N232" s="36">
        <f>SUMIFS(СВЦЭМ!$F$33:$F$776,СВЦЭМ!$A$33:$A$776,$A232,СВЦЭМ!$B$33:$B$776,N$226)+'СЕТ СН'!$F$15</f>
        <v>114.80073293</v>
      </c>
      <c r="O232" s="36">
        <f>SUMIFS(СВЦЭМ!$F$33:$F$776,СВЦЭМ!$A$33:$A$776,$A232,СВЦЭМ!$B$33:$B$776,O$226)+'СЕТ СН'!$F$15</f>
        <v>120.47916684</v>
      </c>
      <c r="P232" s="36">
        <f>SUMIFS(СВЦЭМ!$F$33:$F$776,СВЦЭМ!$A$33:$A$776,$A232,СВЦЭМ!$B$33:$B$776,P$226)+'СЕТ СН'!$F$15</f>
        <v>121.29133002</v>
      </c>
      <c r="Q232" s="36">
        <f>SUMIFS(СВЦЭМ!$F$33:$F$776,СВЦЭМ!$A$33:$A$776,$A232,СВЦЭМ!$B$33:$B$776,Q$226)+'СЕТ СН'!$F$15</f>
        <v>121.75283906999999</v>
      </c>
      <c r="R232" s="36">
        <f>SUMIFS(СВЦЭМ!$F$33:$F$776,СВЦЭМ!$A$33:$A$776,$A232,СВЦЭМ!$B$33:$B$776,R$226)+'СЕТ СН'!$F$15</f>
        <v>120.70225545</v>
      </c>
      <c r="S232" s="36">
        <f>SUMIFS(СВЦЭМ!$F$33:$F$776,СВЦЭМ!$A$33:$A$776,$A232,СВЦЭМ!$B$33:$B$776,S$226)+'СЕТ СН'!$F$15</f>
        <v>121.51252966</v>
      </c>
      <c r="T232" s="36">
        <f>SUMIFS(СВЦЭМ!$F$33:$F$776,СВЦЭМ!$A$33:$A$776,$A232,СВЦЭМ!$B$33:$B$776,T$226)+'СЕТ СН'!$F$15</f>
        <v>120.53599041</v>
      </c>
      <c r="U232" s="36">
        <f>SUMIFS(СВЦЭМ!$F$33:$F$776,СВЦЭМ!$A$33:$A$776,$A232,СВЦЭМ!$B$33:$B$776,U$226)+'СЕТ СН'!$F$15</f>
        <v>117.53597525000001</v>
      </c>
      <c r="V232" s="36">
        <f>SUMIFS(СВЦЭМ!$F$33:$F$776,СВЦЭМ!$A$33:$A$776,$A232,СВЦЭМ!$B$33:$B$776,V$226)+'СЕТ СН'!$F$15</f>
        <v>111.00277826</v>
      </c>
      <c r="W232" s="36">
        <f>SUMIFS(СВЦЭМ!$F$33:$F$776,СВЦЭМ!$A$33:$A$776,$A232,СВЦЭМ!$B$33:$B$776,W$226)+'СЕТ СН'!$F$15</f>
        <v>108.20216662999999</v>
      </c>
      <c r="X232" s="36">
        <f>SUMIFS(СВЦЭМ!$F$33:$F$776,СВЦЭМ!$A$33:$A$776,$A232,СВЦЭМ!$B$33:$B$776,X$226)+'СЕТ СН'!$F$15</f>
        <v>114.13261948</v>
      </c>
      <c r="Y232" s="36">
        <f>SUMIFS(СВЦЭМ!$F$33:$F$776,СВЦЭМ!$A$33:$A$776,$A232,СВЦЭМ!$B$33:$B$776,Y$226)+'СЕТ СН'!$F$15</f>
        <v>132.06156178000001</v>
      </c>
    </row>
    <row r="233" spans="1:27" ht="15.75" x14ac:dyDescent="0.2">
      <c r="A233" s="35">
        <f t="shared" si="6"/>
        <v>43989</v>
      </c>
      <c r="B233" s="36">
        <f>SUMIFS(СВЦЭМ!$F$33:$F$776,СВЦЭМ!$A$33:$A$776,$A233,СВЦЭМ!$B$33:$B$776,B$226)+'СЕТ СН'!$F$15</f>
        <v>150.11358404000001</v>
      </c>
      <c r="C233" s="36">
        <f>SUMIFS(СВЦЭМ!$F$33:$F$776,СВЦЭМ!$A$33:$A$776,$A233,СВЦЭМ!$B$33:$B$776,C$226)+'СЕТ СН'!$F$15</f>
        <v>153.30960486999999</v>
      </c>
      <c r="D233" s="36">
        <f>SUMIFS(СВЦЭМ!$F$33:$F$776,СВЦЭМ!$A$33:$A$776,$A233,СВЦЭМ!$B$33:$B$776,D$226)+'СЕТ СН'!$F$15</f>
        <v>155.03184297999999</v>
      </c>
      <c r="E233" s="36">
        <f>SUMIFS(СВЦЭМ!$F$33:$F$776,СВЦЭМ!$A$33:$A$776,$A233,СВЦЭМ!$B$33:$B$776,E$226)+'СЕТ СН'!$F$15</f>
        <v>155.03763572</v>
      </c>
      <c r="F233" s="36">
        <f>SUMIFS(СВЦЭМ!$F$33:$F$776,СВЦЭМ!$A$33:$A$776,$A233,СВЦЭМ!$B$33:$B$776,F$226)+'СЕТ СН'!$F$15</f>
        <v>153.04744371999999</v>
      </c>
      <c r="G233" s="36">
        <f>SUMIFS(СВЦЭМ!$F$33:$F$776,СВЦЭМ!$A$33:$A$776,$A233,СВЦЭМ!$B$33:$B$776,G$226)+'СЕТ СН'!$F$15</f>
        <v>154.02547736</v>
      </c>
      <c r="H233" s="36">
        <f>SUMIFS(СВЦЭМ!$F$33:$F$776,СВЦЭМ!$A$33:$A$776,$A233,СВЦЭМ!$B$33:$B$776,H$226)+'СЕТ СН'!$F$15</f>
        <v>155.04577911999999</v>
      </c>
      <c r="I233" s="36">
        <f>SUMIFS(СВЦЭМ!$F$33:$F$776,СВЦЭМ!$A$33:$A$776,$A233,СВЦЭМ!$B$33:$B$776,I$226)+'СЕТ СН'!$F$15</f>
        <v>157.72969997999999</v>
      </c>
      <c r="J233" s="36">
        <f>SUMIFS(СВЦЭМ!$F$33:$F$776,СВЦЭМ!$A$33:$A$776,$A233,СВЦЭМ!$B$33:$B$776,J$226)+'СЕТ СН'!$F$15</f>
        <v>151.12355525999999</v>
      </c>
      <c r="K233" s="36">
        <f>SUMIFS(СВЦЭМ!$F$33:$F$776,СВЦЭМ!$A$33:$A$776,$A233,СВЦЭМ!$B$33:$B$776,K$226)+'СЕТ СН'!$F$15</f>
        <v>135.21651994999999</v>
      </c>
      <c r="L233" s="36">
        <f>SUMIFS(СВЦЭМ!$F$33:$F$776,СВЦЭМ!$A$33:$A$776,$A233,СВЦЭМ!$B$33:$B$776,L$226)+'СЕТ СН'!$F$15</f>
        <v>120.61728633</v>
      </c>
      <c r="M233" s="36">
        <f>SUMIFS(СВЦЭМ!$F$33:$F$776,СВЦЭМ!$A$33:$A$776,$A233,СВЦЭМ!$B$33:$B$776,M$226)+'СЕТ СН'!$F$15</f>
        <v>115.07275902000001</v>
      </c>
      <c r="N233" s="36">
        <f>SUMIFS(СВЦЭМ!$F$33:$F$776,СВЦЭМ!$A$33:$A$776,$A233,СВЦЭМ!$B$33:$B$776,N$226)+'СЕТ СН'!$F$15</f>
        <v>114.42121695</v>
      </c>
      <c r="O233" s="36">
        <f>SUMIFS(СВЦЭМ!$F$33:$F$776,СВЦЭМ!$A$33:$A$776,$A233,СВЦЭМ!$B$33:$B$776,O$226)+'СЕТ СН'!$F$15</f>
        <v>113.44957537000001</v>
      </c>
      <c r="P233" s="36">
        <f>SUMIFS(СВЦЭМ!$F$33:$F$776,СВЦЭМ!$A$33:$A$776,$A233,СВЦЭМ!$B$33:$B$776,P$226)+'СЕТ СН'!$F$15</f>
        <v>115.68316715</v>
      </c>
      <c r="Q233" s="36">
        <f>SUMIFS(СВЦЭМ!$F$33:$F$776,СВЦЭМ!$A$33:$A$776,$A233,СВЦЭМ!$B$33:$B$776,Q$226)+'СЕТ СН'!$F$15</f>
        <v>117.20203564000001</v>
      </c>
      <c r="R233" s="36">
        <f>SUMIFS(СВЦЭМ!$F$33:$F$776,СВЦЭМ!$A$33:$A$776,$A233,СВЦЭМ!$B$33:$B$776,R$226)+'СЕТ СН'!$F$15</f>
        <v>116.48843216</v>
      </c>
      <c r="S233" s="36">
        <f>SUMIFS(СВЦЭМ!$F$33:$F$776,СВЦЭМ!$A$33:$A$776,$A233,СВЦЭМ!$B$33:$B$776,S$226)+'СЕТ СН'!$F$15</f>
        <v>117.50381496</v>
      </c>
      <c r="T233" s="36">
        <f>SUMIFS(СВЦЭМ!$F$33:$F$776,СВЦЭМ!$A$33:$A$776,$A233,СВЦЭМ!$B$33:$B$776,T$226)+'СЕТ СН'!$F$15</f>
        <v>115.27646516999999</v>
      </c>
      <c r="U233" s="36">
        <f>SUMIFS(СВЦЭМ!$F$33:$F$776,СВЦЭМ!$A$33:$A$776,$A233,СВЦЭМ!$B$33:$B$776,U$226)+'СЕТ СН'!$F$15</f>
        <v>110.47150152</v>
      </c>
      <c r="V233" s="36">
        <f>SUMIFS(СВЦЭМ!$F$33:$F$776,СВЦЭМ!$A$33:$A$776,$A233,СВЦЭМ!$B$33:$B$776,V$226)+'СЕТ СН'!$F$15</f>
        <v>104.38158602999999</v>
      </c>
      <c r="W233" s="36">
        <f>SUMIFS(СВЦЭМ!$F$33:$F$776,СВЦЭМ!$A$33:$A$776,$A233,СВЦЭМ!$B$33:$B$776,W$226)+'СЕТ СН'!$F$15</f>
        <v>103.20494614</v>
      </c>
      <c r="X233" s="36">
        <f>SUMIFS(СВЦЭМ!$F$33:$F$776,СВЦЭМ!$A$33:$A$776,$A233,СВЦЭМ!$B$33:$B$776,X$226)+'СЕТ СН'!$F$15</f>
        <v>107.73804262</v>
      </c>
      <c r="Y233" s="36">
        <f>SUMIFS(СВЦЭМ!$F$33:$F$776,СВЦЭМ!$A$33:$A$776,$A233,СВЦЭМ!$B$33:$B$776,Y$226)+'СЕТ СН'!$F$15</f>
        <v>124.89714437000001</v>
      </c>
    </row>
    <row r="234" spans="1:27" ht="15.75" x14ac:dyDescent="0.2">
      <c r="A234" s="35">
        <f t="shared" si="6"/>
        <v>43990</v>
      </c>
      <c r="B234" s="36">
        <f>SUMIFS(СВЦЭМ!$F$33:$F$776,СВЦЭМ!$A$33:$A$776,$A234,СВЦЭМ!$B$33:$B$776,B$226)+'СЕТ СН'!$F$15</f>
        <v>147.27105427000001</v>
      </c>
      <c r="C234" s="36">
        <f>SUMIFS(СВЦЭМ!$F$33:$F$776,СВЦЭМ!$A$33:$A$776,$A234,СВЦЭМ!$B$33:$B$776,C$226)+'СЕТ СН'!$F$15</f>
        <v>152.91373214000001</v>
      </c>
      <c r="D234" s="36">
        <f>SUMIFS(СВЦЭМ!$F$33:$F$776,СВЦЭМ!$A$33:$A$776,$A234,СВЦЭМ!$B$33:$B$776,D$226)+'СЕТ СН'!$F$15</f>
        <v>158.04976683000001</v>
      </c>
      <c r="E234" s="36">
        <f>SUMIFS(СВЦЭМ!$F$33:$F$776,СВЦЭМ!$A$33:$A$776,$A234,СВЦЭМ!$B$33:$B$776,E$226)+'СЕТ СН'!$F$15</f>
        <v>159.39465249</v>
      </c>
      <c r="F234" s="36">
        <f>SUMIFS(СВЦЭМ!$F$33:$F$776,СВЦЭМ!$A$33:$A$776,$A234,СВЦЭМ!$B$33:$B$776,F$226)+'СЕТ СН'!$F$15</f>
        <v>158.18502161999999</v>
      </c>
      <c r="G234" s="36">
        <f>SUMIFS(СВЦЭМ!$F$33:$F$776,СВЦЭМ!$A$33:$A$776,$A234,СВЦЭМ!$B$33:$B$776,G$226)+'СЕТ СН'!$F$15</f>
        <v>157.91365949999999</v>
      </c>
      <c r="H234" s="36">
        <f>SUMIFS(СВЦЭМ!$F$33:$F$776,СВЦЭМ!$A$33:$A$776,$A234,СВЦЭМ!$B$33:$B$776,H$226)+'СЕТ СН'!$F$15</f>
        <v>157.07977668999999</v>
      </c>
      <c r="I234" s="36">
        <f>SUMIFS(СВЦЭМ!$F$33:$F$776,СВЦЭМ!$A$33:$A$776,$A234,СВЦЭМ!$B$33:$B$776,I$226)+'СЕТ СН'!$F$15</f>
        <v>156.49632531</v>
      </c>
      <c r="J234" s="36">
        <f>SUMIFS(СВЦЭМ!$F$33:$F$776,СВЦЭМ!$A$33:$A$776,$A234,СВЦЭМ!$B$33:$B$776,J$226)+'СЕТ СН'!$F$15</f>
        <v>143.63943336</v>
      </c>
      <c r="K234" s="36">
        <f>SUMIFS(СВЦЭМ!$F$33:$F$776,СВЦЭМ!$A$33:$A$776,$A234,СВЦЭМ!$B$33:$B$776,K$226)+'СЕТ СН'!$F$15</f>
        <v>123.80495116</v>
      </c>
      <c r="L234" s="36">
        <f>SUMIFS(СВЦЭМ!$F$33:$F$776,СВЦЭМ!$A$33:$A$776,$A234,СВЦЭМ!$B$33:$B$776,L$226)+'СЕТ СН'!$F$15</f>
        <v>113.3169436</v>
      </c>
      <c r="M234" s="36">
        <f>SUMIFS(СВЦЭМ!$F$33:$F$776,СВЦЭМ!$A$33:$A$776,$A234,СВЦЭМ!$B$33:$B$776,M$226)+'СЕТ СН'!$F$15</f>
        <v>110.71446382000001</v>
      </c>
      <c r="N234" s="36">
        <f>SUMIFS(СВЦЭМ!$F$33:$F$776,СВЦЭМ!$A$33:$A$776,$A234,СВЦЭМ!$B$33:$B$776,N$226)+'СЕТ СН'!$F$15</f>
        <v>112.33728026</v>
      </c>
      <c r="O234" s="36">
        <f>SUMIFS(СВЦЭМ!$F$33:$F$776,СВЦЭМ!$A$33:$A$776,$A234,СВЦЭМ!$B$33:$B$776,O$226)+'СЕТ СН'!$F$15</f>
        <v>114.86945052</v>
      </c>
      <c r="P234" s="36">
        <f>SUMIFS(СВЦЭМ!$F$33:$F$776,СВЦЭМ!$A$33:$A$776,$A234,СВЦЭМ!$B$33:$B$776,P$226)+'СЕТ СН'!$F$15</f>
        <v>114.58433248999999</v>
      </c>
      <c r="Q234" s="36">
        <f>SUMIFS(СВЦЭМ!$F$33:$F$776,СВЦЭМ!$A$33:$A$776,$A234,СВЦЭМ!$B$33:$B$776,Q$226)+'СЕТ СН'!$F$15</f>
        <v>115.26539753</v>
      </c>
      <c r="R234" s="36">
        <f>SUMIFS(СВЦЭМ!$F$33:$F$776,СВЦЭМ!$A$33:$A$776,$A234,СВЦЭМ!$B$33:$B$776,R$226)+'СЕТ СН'!$F$15</f>
        <v>114.9239618</v>
      </c>
      <c r="S234" s="36">
        <f>SUMIFS(СВЦЭМ!$F$33:$F$776,СВЦЭМ!$A$33:$A$776,$A234,СВЦЭМ!$B$33:$B$776,S$226)+'СЕТ СН'!$F$15</f>
        <v>117.80895523</v>
      </c>
      <c r="T234" s="36">
        <f>SUMIFS(СВЦЭМ!$F$33:$F$776,СВЦЭМ!$A$33:$A$776,$A234,СВЦЭМ!$B$33:$B$776,T$226)+'СЕТ СН'!$F$15</f>
        <v>115.54945887</v>
      </c>
      <c r="U234" s="36">
        <f>SUMIFS(СВЦЭМ!$F$33:$F$776,СВЦЭМ!$A$33:$A$776,$A234,СВЦЭМ!$B$33:$B$776,U$226)+'СЕТ СН'!$F$15</f>
        <v>114.99641925</v>
      </c>
      <c r="V234" s="36">
        <f>SUMIFS(СВЦЭМ!$F$33:$F$776,СВЦЭМ!$A$33:$A$776,$A234,СВЦЭМ!$B$33:$B$776,V$226)+'СЕТ СН'!$F$15</f>
        <v>109.42642983</v>
      </c>
      <c r="W234" s="36">
        <f>SUMIFS(СВЦЭМ!$F$33:$F$776,СВЦЭМ!$A$33:$A$776,$A234,СВЦЭМ!$B$33:$B$776,W$226)+'СЕТ СН'!$F$15</f>
        <v>107.48458269</v>
      </c>
      <c r="X234" s="36">
        <f>SUMIFS(СВЦЭМ!$F$33:$F$776,СВЦЭМ!$A$33:$A$776,$A234,СВЦЭМ!$B$33:$B$776,X$226)+'СЕТ СН'!$F$15</f>
        <v>114.9676024</v>
      </c>
      <c r="Y234" s="36">
        <f>SUMIFS(СВЦЭМ!$F$33:$F$776,СВЦЭМ!$A$33:$A$776,$A234,СВЦЭМ!$B$33:$B$776,Y$226)+'СЕТ СН'!$F$15</f>
        <v>126.27978536000001</v>
      </c>
    </row>
    <row r="235" spans="1:27" ht="15.75" x14ac:dyDescent="0.2">
      <c r="A235" s="35">
        <f t="shared" si="6"/>
        <v>43991</v>
      </c>
      <c r="B235" s="36">
        <f>SUMIFS(СВЦЭМ!$F$33:$F$776,СВЦЭМ!$A$33:$A$776,$A235,СВЦЭМ!$B$33:$B$776,B$226)+'СЕТ СН'!$F$15</f>
        <v>144.42318900000001</v>
      </c>
      <c r="C235" s="36">
        <f>SUMIFS(СВЦЭМ!$F$33:$F$776,СВЦЭМ!$A$33:$A$776,$A235,СВЦЭМ!$B$33:$B$776,C$226)+'СЕТ СН'!$F$15</f>
        <v>151.46096044999999</v>
      </c>
      <c r="D235" s="36">
        <f>SUMIFS(СВЦЭМ!$F$33:$F$776,СВЦЭМ!$A$33:$A$776,$A235,СВЦЭМ!$B$33:$B$776,D$226)+'СЕТ СН'!$F$15</f>
        <v>154.35880331999999</v>
      </c>
      <c r="E235" s="36">
        <f>SUMIFS(СВЦЭМ!$F$33:$F$776,СВЦЭМ!$A$33:$A$776,$A235,СВЦЭМ!$B$33:$B$776,E$226)+'СЕТ СН'!$F$15</f>
        <v>155.68184683000001</v>
      </c>
      <c r="F235" s="36">
        <f>SUMIFS(СВЦЭМ!$F$33:$F$776,СВЦЭМ!$A$33:$A$776,$A235,СВЦЭМ!$B$33:$B$776,F$226)+'СЕТ СН'!$F$15</f>
        <v>154.53310586000001</v>
      </c>
      <c r="G235" s="36">
        <f>SUMIFS(СВЦЭМ!$F$33:$F$776,СВЦЭМ!$A$33:$A$776,$A235,СВЦЭМ!$B$33:$B$776,G$226)+'СЕТ СН'!$F$15</f>
        <v>154.51189033</v>
      </c>
      <c r="H235" s="36">
        <f>SUMIFS(СВЦЭМ!$F$33:$F$776,СВЦЭМ!$A$33:$A$776,$A235,СВЦЭМ!$B$33:$B$776,H$226)+'СЕТ СН'!$F$15</f>
        <v>151.94899103</v>
      </c>
      <c r="I235" s="36">
        <f>SUMIFS(СВЦЭМ!$F$33:$F$776,СВЦЭМ!$A$33:$A$776,$A235,СВЦЭМ!$B$33:$B$776,I$226)+'СЕТ СН'!$F$15</f>
        <v>142.63131102</v>
      </c>
      <c r="J235" s="36">
        <f>SUMIFS(СВЦЭМ!$F$33:$F$776,СВЦЭМ!$A$33:$A$776,$A235,СВЦЭМ!$B$33:$B$776,J$226)+'СЕТ СН'!$F$15</f>
        <v>131.62600528999999</v>
      </c>
      <c r="K235" s="36">
        <f>SUMIFS(СВЦЭМ!$F$33:$F$776,СВЦЭМ!$A$33:$A$776,$A235,СВЦЭМ!$B$33:$B$776,K$226)+'СЕТ СН'!$F$15</f>
        <v>118.59977103</v>
      </c>
      <c r="L235" s="36">
        <f>SUMIFS(СВЦЭМ!$F$33:$F$776,СВЦЭМ!$A$33:$A$776,$A235,СВЦЭМ!$B$33:$B$776,L$226)+'СЕТ СН'!$F$15</f>
        <v>113.15058852999999</v>
      </c>
      <c r="M235" s="36">
        <f>SUMIFS(СВЦЭМ!$F$33:$F$776,СВЦЭМ!$A$33:$A$776,$A235,СВЦЭМ!$B$33:$B$776,M$226)+'СЕТ СН'!$F$15</f>
        <v>113.88088653</v>
      </c>
      <c r="N235" s="36">
        <f>SUMIFS(СВЦЭМ!$F$33:$F$776,СВЦЭМ!$A$33:$A$776,$A235,СВЦЭМ!$B$33:$B$776,N$226)+'СЕТ СН'!$F$15</f>
        <v>117.93604641</v>
      </c>
      <c r="O235" s="36">
        <f>SUMIFS(СВЦЭМ!$F$33:$F$776,СВЦЭМ!$A$33:$A$776,$A235,СВЦЭМ!$B$33:$B$776,O$226)+'СЕТ СН'!$F$15</f>
        <v>117.09853061</v>
      </c>
      <c r="P235" s="36">
        <f>SUMIFS(СВЦЭМ!$F$33:$F$776,СВЦЭМ!$A$33:$A$776,$A235,СВЦЭМ!$B$33:$B$776,P$226)+'СЕТ СН'!$F$15</f>
        <v>119.32647758</v>
      </c>
      <c r="Q235" s="36">
        <f>SUMIFS(СВЦЭМ!$F$33:$F$776,СВЦЭМ!$A$33:$A$776,$A235,СВЦЭМ!$B$33:$B$776,Q$226)+'СЕТ СН'!$F$15</f>
        <v>119.45354265</v>
      </c>
      <c r="R235" s="36">
        <f>SUMIFS(СВЦЭМ!$F$33:$F$776,СВЦЭМ!$A$33:$A$776,$A235,СВЦЭМ!$B$33:$B$776,R$226)+'СЕТ СН'!$F$15</f>
        <v>119.40004307</v>
      </c>
      <c r="S235" s="36">
        <f>SUMIFS(СВЦЭМ!$F$33:$F$776,СВЦЭМ!$A$33:$A$776,$A235,СВЦЭМ!$B$33:$B$776,S$226)+'СЕТ СН'!$F$15</f>
        <v>121.09132622</v>
      </c>
      <c r="T235" s="36">
        <f>SUMIFS(СВЦЭМ!$F$33:$F$776,СВЦЭМ!$A$33:$A$776,$A235,СВЦЭМ!$B$33:$B$776,T$226)+'СЕТ СН'!$F$15</f>
        <v>119.67456249999999</v>
      </c>
      <c r="U235" s="36">
        <f>SUMIFS(СВЦЭМ!$F$33:$F$776,СВЦЭМ!$A$33:$A$776,$A235,СВЦЭМ!$B$33:$B$776,U$226)+'СЕТ СН'!$F$15</f>
        <v>120.26401414999999</v>
      </c>
      <c r="V235" s="36">
        <f>SUMIFS(СВЦЭМ!$F$33:$F$776,СВЦЭМ!$A$33:$A$776,$A235,СВЦЭМ!$B$33:$B$776,V$226)+'СЕТ СН'!$F$15</f>
        <v>121.12132173000001</v>
      </c>
      <c r="W235" s="36">
        <f>SUMIFS(СВЦЭМ!$F$33:$F$776,СВЦЭМ!$A$33:$A$776,$A235,СВЦЭМ!$B$33:$B$776,W$226)+'СЕТ СН'!$F$15</f>
        <v>122.71746415</v>
      </c>
      <c r="X235" s="36">
        <f>SUMIFS(СВЦЭМ!$F$33:$F$776,СВЦЭМ!$A$33:$A$776,$A235,СВЦЭМ!$B$33:$B$776,X$226)+'СЕТ СН'!$F$15</f>
        <v>120.93368586</v>
      </c>
      <c r="Y235" s="36">
        <f>SUMIFS(СВЦЭМ!$F$33:$F$776,СВЦЭМ!$A$33:$A$776,$A235,СВЦЭМ!$B$33:$B$776,Y$226)+'СЕТ СН'!$F$15</f>
        <v>135.86687430999999</v>
      </c>
    </row>
    <row r="236" spans="1:27" ht="15.75" x14ac:dyDescent="0.2">
      <c r="A236" s="35">
        <f t="shared" si="6"/>
        <v>43992</v>
      </c>
      <c r="B236" s="36">
        <f>SUMIFS(СВЦЭМ!$F$33:$F$776,СВЦЭМ!$A$33:$A$776,$A236,СВЦЭМ!$B$33:$B$776,B$226)+'СЕТ СН'!$F$15</f>
        <v>157.3182845</v>
      </c>
      <c r="C236" s="36">
        <f>SUMIFS(СВЦЭМ!$F$33:$F$776,СВЦЭМ!$A$33:$A$776,$A236,СВЦЭМ!$B$33:$B$776,C$226)+'СЕТ СН'!$F$15</f>
        <v>159.52876158999999</v>
      </c>
      <c r="D236" s="36">
        <f>SUMIFS(СВЦЭМ!$F$33:$F$776,СВЦЭМ!$A$33:$A$776,$A236,СВЦЭМ!$B$33:$B$776,D$226)+'СЕТ СН'!$F$15</f>
        <v>155.66148355999999</v>
      </c>
      <c r="E236" s="36">
        <f>SUMIFS(СВЦЭМ!$F$33:$F$776,СВЦЭМ!$A$33:$A$776,$A236,СВЦЭМ!$B$33:$B$776,E$226)+'СЕТ СН'!$F$15</f>
        <v>156.35334404</v>
      </c>
      <c r="F236" s="36">
        <f>SUMIFS(СВЦЭМ!$F$33:$F$776,СВЦЭМ!$A$33:$A$776,$A236,СВЦЭМ!$B$33:$B$776,F$226)+'СЕТ СН'!$F$15</f>
        <v>155.34836998</v>
      </c>
      <c r="G236" s="36">
        <f>SUMIFS(СВЦЭМ!$F$33:$F$776,СВЦЭМ!$A$33:$A$776,$A236,СВЦЭМ!$B$33:$B$776,G$226)+'СЕТ СН'!$F$15</f>
        <v>154.97655472</v>
      </c>
      <c r="H236" s="36">
        <f>SUMIFS(СВЦЭМ!$F$33:$F$776,СВЦЭМ!$A$33:$A$776,$A236,СВЦЭМ!$B$33:$B$776,H$226)+'СЕТ СН'!$F$15</f>
        <v>158.30080007000001</v>
      </c>
      <c r="I236" s="36">
        <f>SUMIFS(СВЦЭМ!$F$33:$F$776,СВЦЭМ!$A$33:$A$776,$A236,СВЦЭМ!$B$33:$B$776,I$226)+'СЕТ СН'!$F$15</f>
        <v>153.10724488</v>
      </c>
      <c r="J236" s="36">
        <f>SUMIFS(СВЦЭМ!$F$33:$F$776,СВЦЭМ!$A$33:$A$776,$A236,СВЦЭМ!$B$33:$B$776,J$226)+'СЕТ СН'!$F$15</f>
        <v>143.71799658</v>
      </c>
      <c r="K236" s="36">
        <f>SUMIFS(СВЦЭМ!$F$33:$F$776,СВЦЭМ!$A$33:$A$776,$A236,СВЦЭМ!$B$33:$B$776,K$226)+'СЕТ СН'!$F$15</f>
        <v>128.55135949000001</v>
      </c>
      <c r="L236" s="36">
        <f>SUMIFS(СВЦЭМ!$F$33:$F$776,СВЦЭМ!$A$33:$A$776,$A236,СВЦЭМ!$B$33:$B$776,L$226)+'СЕТ СН'!$F$15</f>
        <v>115.78455178</v>
      </c>
      <c r="M236" s="36">
        <f>SUMIFS(СВЦЭМ!$F$33:$F$776,СВЦЭМ!$A$33:$A$776,$A236,СВЦЭМ!$B$33:$B$776,M$226)+'СЕТ СН'!$F$15</f>
        <v>117.57762991</v>
      </c>
      <c r="N236" s="36">
        <f>SUMIFS(СВЦЭМ!$F$33:$F$776,СВЦЭМ!$A$33:$A$776,$A236,СВЦЭМ!$B$33:$B$776,N$226)+'СЕТ СН'!$F$15</f>
        <v>119.51860972999999</v>
      </c>
      <c r="O236" s="36">
        <f>SUMIFS(СВЦЭМ!$F$33:$F$776,СВЦЭМ!$A$33:$A$776,$A236,СВЦЭМ!$B$33:$B$776,O$226)+'СЕТ СН'!$F$15</f>
        <v>119.14526198999999</v>
      </c>
      <c r="P236" s="36">
        <f>SUMIFS(СВЦЭМ!$F$33:$F$776,СВЦЭМ!$A$33:$A$776,$A236,СВЦЭМ!$B$33:$B$776,P$226)+'СЕТ СН'!$F$15</f>
        <v>120.79233302999999</v>
      </c>
      <c r="Q236" s="36">
        <f>SUMIFS(СВЦЭМ!$F$33:$F$776,СВЦЭМ!$A$33:$A$776,$A236,СВЦЭМ!$B$33:$B$776,Q$226)+'СЕТ СН'!$F$15</f>
        <v>122.16854099</v>
      </c>
      <c r="R236" s="36">
        <f>SUMIFS(СВЦЭМ!$F$33:$F$776,СВЦЭМ!$A$33:$A$776,$A236,СВЦЭМ!$B$33:$B$776,R$226)+'СЕТ СН'!$F$15</f>
        <v>122.20711267999999</v>
      </c>
      <c r="S236" s="36">
        <f>SUMIFS(СВЦЭМ!$F$33:$F$776,СВЦЭМ!$A$33:$A$776,$A236,СВЦЭМ!$B$33:$B$776,S$226)+'СЕТ СН'!$F$15</f>
        <v>123.05090735</v>
      </c>
      <c r="T236" s="36">
        <f>SUMIFS(СВЦЭМ!$F$33:$F$776,СВЦЭМ!$A$33:$A$776,$A236,СВЦЭМ!$B$33:$B$776,T$226)+'СЕТ СН'!$F$15</f>
        <v>122.15382935</v>
      </c>
      <c r="U236" s="36">
        <f>SUMIFS(СВЦЭМ!$F$33:$F$776,СВЦЭМ!$A$33:$A$776,$A236,СВЦЭМ!$B$33:$B$776,U$226)+'СЕТ СН'!$F$15</f>
        <v>120.1254225</v>
      </c>
      <c r="V236" s="36">
        <f>SUMIFS(СВЦЭМ!$F$33:$F$776,СВЦЭМ!$A$33:$A$776,$A236,СВЦЭМ!$B$33:$B$776,V$226)+'СЕТ СН'!$F$15</f>
        <v>119.26548544000001</v>
      </c>
      <c r="W236" s="36">
        <f>SUMIFS(СВЦЭМ!$F$33:$F$776,СВЦЭМ!$A$33:$A$776,$A236,СВЦЭМ!$B$33:$B$776,W$226)+'СЕТ СН'!$F$15</f>
        <v>119.63657606</v>
      </c>
      <c r="X236" s="36">
        <f>SUMIFS(СВЦЭМ!$F$33:$F$776,СВЦЭМ!$A$33:$A$776,$A236,СВЦЭМ!$B$33:$B$776,X$226)+'СЕТ СН'!$F$15</f>
        <v>126.67939896999999</v>
      </c>
      <c r="Y236" s="36">
        <f>SUMIFS(СВЦЭМ!$F$33:$F$776,СВЦЭМ!$A$33:$A$776,$A236,СВЦЭМ!$B$33:$B$776,Y$226)+'СЕТ СН'!$F$15</f>
        <v>143.48933038999999</v>
      </c>
    </row>
    <row r="237" spans="1:27" ht="15.75" x14ac:dyDescent="0.2">
      <c r="A237" s="35">
        <f t="shared" si="6"/>
        <v>43993</v>
      </c>
      <c r="B237" s="36">
        <f>SUMIFS(СВЦЭМ!$F$33:$F$776,СВЦЭМ!$A$33:$A$776,$A237,СВЦЭМ!$B$33:$B$776,B$226)+'СЕТ СН'!$F$15</f>
        <v>162.95704405000001</v>
      </c>
      <c r="C237" s="36">
        <f>SUMIFS(СВЦЭМ!$F$33:$F$776,СВЦЭМ!$A$33:$A$776,$A237,СВЦЭМ!$B$33:$B$776,C$226)+'СЕТ СН'!$F$15</f>
        <v>157.74532993</v>
      </c>
      <c r="D237" s="36">
        <f>SUMIFS(СВЦЭМ!$F$33:$F$776,СВЦЭМ!$A$33:$A$776,$A237,СВЦЭМ!$B$33:$B$776,D$226)+'СЕТ СН'!$F$15</f>
        <v>153.93889027</v>
      </c>
      <c r="E237" s="36">
        <f>SUMIFS(СВЦЭМ!$F$33:$F$776,СВЦЭМ!$A$33:$A$776,$A237,СВЦЭМ!$B$33:$B$776,E$226)+'СЕТ СН'!$F$15</f>
        <v>154.90660155</v>
      </c>
      <c r="F237" s="36">
        <f>SUMIFS(СВЦЭМ!$F$33:$F$776,СВЦЭМ!$A$33:$A$776,$A237,СВЦЭМ!$B$33:$B$776,F$226)+'СЕТ СН'!$F$15</f>
        <v>153.51639287</v>
      </c>
      <c r="G237" s="36">
        <f>SUMIFS(СВЦЭМ!$F$33:$F$776,СВЦЭМ!$A$33:$A$776,$A237,СВЦЭМ!$B$33:$B$776,G$226)+'СЕТ СН'!$F$15</f>
        <v>154.56429865000001</v>
      </c>
      <c r="H237" s="36">
        <f>SUMIFS(СВЦЭМ!$F$33:$F$776,СВЦЭМ!$A$33:$A$776,$A237,СВЦЭМ!$B$33:$B$776,H$226)+'СЕТ СН'!$F$15</f>
        <v>157.58548798000001</v>
      </c>
      <c r="I237" s="36">
        <f>SUMIFS(СВЦЭМ!$F$33:$F$776,СВЦЭМ!$A$33:$A$776,$A237,СВЦЭМ!$B$33:$B$776,I$226)+'СЕТ СН'!$F$15</f>
        <v>160.79421626000001</v>
      </c>
      <c r="J237" s="36">
        <f>SUMIFS(СВЦЭМ!$F$33:$F$776,СВЦЭМ!$A$33:$A$776,$A237,СВЦЭМ!$B$33:$B$776,J$226)+'СЕТ СН'!$F$15</f>
        <v>149.28780707999999</v>
      </c>
      <c r="K237" s="36">
        <f>SUMIFS(СВЦЭМ!$F$33:$F$776,СВЦЭМ!$A$33:$A$776,$A237,СВЦЭМ!$B$33:$B$776,K$226)+'СЕТ СН'!$F$15</f>
        <v>134.00662763</v>
      </c>
      <c r="L237" s="36">
        <f>SUMIFS(СВЦЭМ!$F$33:$F$776,СВЦЭМ!$A$33:$A$776,$A237,СВЦЭМ!$B$33:$B$776,L$226)+'СЕТ СН'!$F$15</f>
        <v>122.97866062</v>
      </c>
      <c r="M237" s="36">
        <f>SUMIFS(СВЦЭМ!$F$33:$F$776,СВЦЭМ!$A$33:$A$776,$A237,СВЦЭМ!$B$33:$B$776,M$226)+'СЕТ СН'!$F$15</f>
        <v>122.17218876</v>
      </c>
      <c r="N237" s="36">
        <f>SUMIFS(СВЦЭМ!$F$33:$F$776,СВЦЭМ!$A$33:$A$776,$A237,СВЦЭМ!$B$33:$B$776,N$226)+'СЕТ СН'!$F$15</f>
        <v>121.87053152</v>
      </c>
      <c r="O237" s="36">
        <f>SUMIFS(СВЦЭМ!$F$33:$F$776,СВЦЭМ!$A$33:$A$776,$A237,СВЦЭМ!$B$33:$B$776,O$226)+'СЕТ СН'!$F$15</f>
        <v>122.99308655</v>
      </c>
      <c r="P237" s="36">
        <f>SUMIFS(СВЦЭМ!$F$33:$F$776,СВЦЭМ!$A$33:$A$776,$A237,СВЦЭМ!$B$33:$B$776,P$226)+'СЕТ СН'!$F$15</f>
        <v>124.42415394</v>
      </c>
      <c r="Q237" s="36">
        <f>SUMIFS(СВЦЭМ!$F$33:$F$776,СВЦЭМ!$A$33:$A$776,$A237,СВЦЭМ!$B$33:$B$776,Q$226)+'СЕТ СН'!$F$15</f>
        <v>122.96258779</v>
      </c>
      <c r="R237" s="36">
        <f>SUMIFS(СВЦЭМ!$F$33:$F$776,СВЦЭМ!$A$33:$A$776,$A237,СВЦЭМ!$B$33:$B$776,R$226)+'СЕТ СН'!$F$15</f>
        <v>122.97414925</v>
      </c>
      <c r="S237" s="36">
        <f>SUMIFS(СВЦЭМ!$F$33:$F$776,СВЦЭМ!$A$33:$A$776,$A237,СВЦЭМ!$B$33:$B$776,S$226)+'СЕТ СН'!$F$15</f>
        <v>122.61275553</v>
      </c>
      <c r="T237" s="36">
        <f>SUMIFS(СВЦЭМ!$F$33:$F$776,СВЦЭМ!$A$33:$A$776,$A237,СВЦЭМ!$B$33:$B$776,T$226)+'СЕТ СН'!$F$15</f>
        <v>123.27016537999999</v>
      </c>
      <c r="U237" s="36">
        <f>SUMIFS(СВЦЭМ!$F$33:$F$776,СВЦЭМ!$A$33:$A$776,$A237,СВЦЭМ!$B$33:$B$776,U$226)+'СЕТ СН'!$F$15</f>
        <v>121.41215391999999</v>
      </c>
      <c r="V237" s="36">
        <f>SUMIFS(СВЦЭМ!$F$33:$F$776,СВЦЭМ!$A$33:$A$776,$A237,СВЦЭМ!$B$33:$B$776,V$226)+'СЕТ СН'!$F$15</f>
        <v>119.33395827</v>
      </c>
      <c r="W237" s="36">
        <f>SUMIFS(СВЦЭМ!$F$33:$F$776,СВЦЭМ!$A$33:$A$776,$A237,СВЦЭМ!$B$33:$B$776,W$226)+'СЕТ СН'!$F$15</f>
        <v>117.03894499</v>
      </c>
      <c r="X237" s="36">
        <f>SUMIFS(СВЦЭМ!$F$33:$F$776,СВЦЭМ!$A$33:$A$776,$A237,СВЦЭМ!$B$33:$B$776,X$226)+'СЕТ СН'!$F$15</f>
        <v>123.77062675000001</v>
      </c>
      <c r="Y237" s="36">
        <f>SUMIFS(СВЦЭМ!$F$33:$F$776,СВЦЭМ!$A$33:$A$776,$A237,СВЦЭМ!$B$33:$B$776,Y$226)+'СЕТ СН'!$F$15</f>
        <v>140.49495236999999</v>
      </c>
    </row>
    <row r="238" spans="1:27" ht="15.75" x14ac:dyDescent="0.2">
      <c r="A238" s="35">
        <f t="shared" si="6"/>
        <v>43994</v>
      </c>
      <c r="B238" s="36">
        <f>SUMIFS(СВЦЭМ!$F$33:$F$776,СВЦЭМ!$A$33:$A$776,$A238,СВЦЭМ!$B$33:$B$776,B$226)+'СЕТ СН'!$F$15</f>
        <v>151.23355204999999</v>
      </c>
      <c r="C238" s="36">
        <f>SUMIFS(СВЦЭМ!$F$33:$F$776,СВЦЭМ!$A$33:$A$776,$A238,СВЦЭМ!$B$33:$B$776,C$226)+'СЕТ СН'!$F$15</f>
        <v>160.16644227</v>
      </c>
      <c r="D238" s="36">
        <f>SUMIFS(СВЦЭМ!$F$33:$F$776,СВЦЭМ!$A$33:$A$776,$A238,СВЦЭМ!$B$33:$B$776,D$226)+'СЕТ СН'!$F$15</f>
        <v>159.64498184000001</v>
      </c>
      <c r="E238" s="36">
        <f>SUMIFS(СВЦЭМ!$F$33:$F$776,СВЦЭМ!$A$33:$A$776,$A238,СВЦЭМ!$B$33:$B$776,E$226)+'СЕТ СН'!$F$15</f>
        <v>156.78398061999999</v>
      </c>
      <c r="F238" s="36">
        <f>SUMIFS(СВЦЭМ!$F$33:$F$776,СВЦЭМ!$A$33:$A$776,$A238,СВЦЭМ!$B$33:$B$776,F$226)+'СЕТ СН'!$F$15</f>
        <v>155.52285031</v>
      </c>
      <c r="G238" s="36">
        <f>SUMIFS(СВЦЭМ!$F$33:$F$776,СВЦЭМ!$A$33:$A$776,$A238,СВЦЭМ!$B$33:$B$776,G$226)+'СЕТ СН'!$F$15</f>
        <v>157.25997616999999</v>
      </c>
      <c r="H238" s="36">
        <f>SUMIFS(СВЦЭМ!$F$33:$F$776,СВЦЭМ!$A$33:$A$776,$A238,СВЦЭМ!$B$33:$B$776,H$226)+'СЕТ СН'!$F$15</f>
        <v>159.74628709000001</v>
      </c>
      <c r="I238" s="36">
        <f>SUMIFS(СВЦЭМ!$F$33:$F$776,СВЦЭМ!$A$33:$A$776,$A238,СВЦЭМ!$B$33:$B$776,I$226)+'СЕТ СН'!$F$15</f>
        <v>155.69206124999999</v>
      </c>
      <c r="J238" s="36">
        <f>SUMIFS(СВЦЭМ!$F$33:$F$776,СВЦЭМ!$A$33:$A$776,$A238,СВЦЭМ!$B$33:$B$776,J$226)+'СЕТ СН'!$F$15</f>
        <v>145.30390084999999</v>
      </c>
      <c r="K238" s="36">
        <f>SUMIFS(СВЦЭМ!$F$33:$F$776,СВЦЭМ!$A$33:$A$776,$A238,СВЦЭМ!$B$33:$B$776,K$226)+'СЕТ СН'!$F$15</f>
        <v>126.49254295</v>
      </c>
      <c r="L238" s="36">
        <f>SUMIFS(СВЦЭМ!$F$33:$F$776,СВЦЭМ!$A$33:$A$776,$A238,СВЦЭМ!$B$33:$B$776,L$226)+'СЕТ СН'!$F$15</f>
        <v>115.27430169</v>
      </c>
      <c r="M238" s="36">
        <f>SUMIFS(СВЦЭМ!$F$33:$F$776,СВЦЭМ!$A$33:$A$776,$A238,СВЦЭМ!$B$33:$B$776,M$226)+'СЕТ СН'!$F$15</f>
        <v>114.46306328999999</v>
      </c>
      <c r="N238" s="36">
        <f>SUMIFS(СВЦЭМ!$F$33:$F$776,СВЦЭМ!$A$33:$A$776,$A238,СВЦЭМ!$B$33:$B$776,N$226)+'СЕТ СН'!$F$15</f>
        <v>118.48969846999999</v>
      </c>
      <c r="O238" s="36">
        <f>SUMIFS(СВЦЭМ!$F$33:$F$776,СВЦЭМ!$A$33:$A$776,$A238,СВЦЭМ!$B$33:$B$776,O$226)+'СЕТ СН'!$F$15</f>
        <v>120.34374526000001</v>
      </c>
      <c r="P238" s="36">
        <f>SUMIFS(СВЦЭМ!$F$33:$F$776,СВЦЭМ!$A$33:$A$776,$A238,СВЦЭМ!$B$33:$B$776,P$226)+'СЕТ СН'!$F$15</f>
        <v>121.02517394</v>
      </c>
      <c r="Q238" s="36">
        <f>SUMIFS(СВЦЭМ!$F$33:$F$776,СВЦЭМ!$A$33:$A$776,$A238,СВЦЭМ!$B$33:$B$776,Q$226)+'СЕТ СН'!$F$15</f>
        <v>118.76972222000001</v>
      </c>
      <c r="R238" s="36">
        <f>SUMIFS(СВЦЭМ!$F$33:$F$776,СВЦЭМ!$A$33:$A$776,$A238,СВЦЭМ!$B$33:$B$776,R$226)+'СЕТ СН'!$F$15</f>
        <v>118.02889845</v>
      </c>
      <c r="S238" s="36">
        <f>SUMIFS(СВЦЭМ!$F$33:$F$776,СВЦЭМ!$A$33:$A$776,$A238,СВЦЭМ!$B$33:$B$776,S$226)+'СЕТ СН'!$F$15</f>
        <v>118.77638598</v>
      </c>
      <c r="T238" s="36">
        <f>SUMIFS(СВЦЭМ!$F$33:$F$776,СВЦЭМ!$A$33:$A$776,$A238,СВЦЭМ!$B$33:$B$776,T$226)+'СЕТ СН'!$F$15</f>
        <v>120.65656511</v>
      </c>
      <c r="U238" s="36">
        <f>SUMIFS(СВЦЭМ!$F$33:$F$776,СВЦЭМ!$A$33:$A$776,$A238,СВЦЭМ!$B$33:$B$776,U$226)+'СЕТ СН'!$F$15</f>
        <v>119.20843290000001</v>
      </c>
      <c r="V238" s="36">
        <f>SUMIFS(СВЦЭМ!$F$33:$F$776,СВЦЭМ!$A$33:$A$776,$A238,СВЦЭМ!$B$33:$B$776,V$226)+'СЕТ СН'!$F$15</f>
        <v>116.27412809</v>
      </c>
      <c r="W238" s="36">
        <f>SUMIFS(СВЦЭМ!$F$33:$F$776,СВЦЭМ!$A$33:$A$776,$A238,СВЦЭМ!$B$33:$B$776,W$226)+'СЕТ СН'!$F$15</f>
        <v>114.05012961</v>
      </c>
      <c r="X238" s="36">
        <f>SUMIFS(СВЦЭМ!$F$33:$F$776,СВЦЭМ!$A$33:$A$776,$A238,СВЦЭМ!$B$33:$B$776,X$226)+'СЕТ СН'!$F$15</f>
        <v>120.33969150999999</v>
      </c>
      <c r="Y238" s="36">
        <f>SUMIFS(СВЦЭМ!$F$33:$F$776,СВЦЭМ!$A$33:$A$776,$A238,СВЦЭМ!$B$33:$B$776,Y$226)+'СЕТ СН'!$F$15</f>
        <v>138.17303108999999</v>
      </c>
    </row>
    <row r="239" spans="1:27" ht="15.75" x14ac:dyDescent="0.2">
      <c r="A239" s="35">
        <f t="shared" si="6"/>
        <v>43995</v>
      </c>
      <c r="B239" s="36">
        <f>SUMIFS(СВЦЭМ!$F$33:$F$776,СВЦЭМ!$A$33:$A$776,$A239,СВЦЭМ!$B$33:$B$776,B$226)+'СЕТ СН'!$F$15</f>
        <v>143.83629173</v>
      </c>
      <c r="C239" s="36">
        <f>SUMIFS(СВЦЭМ!$F$33:$F$776,СВЦЭМ!$A$33:$A$776,$A239,СВЦЭМ!$B$33:$B$776,C$226)+'СЕТ СН'!$F$15</f>
        <v>147.90658633999999</v>
      </c>
      <c r="D239" s="36">
        <f>SUMIFS(СВЦЭМ!$F$33:$F$776,СВЦЭМ!$A$33:$A$776,$A239,СВЦЭМ!$B$33:$B$776,D$226)+'СЕТ СН'!$F$15</f>
        <v>152.09494842999999</v>
      </c>
      <c r="E239" s="36">
        <f>SUMIFS(СВЦЭМ!$F$33:$F$776,СВЦЭМ!$A$33:$A$776,$A239,СВЦЭМ!$B$33:$B$776,E$226)+'СЕТ СН'!$F$15</f>
        <v>155.00921388</v>
      </c>
      <c r="F239" s="36">
        <f>SUMIFS(СВЦЭМ!$F$33:$F$776,СВЦЭМ!$A$33:$A$776,$A239,СВЦЭМ!$B$33:$B$776,F$226)+'СЕТ СН'!$F$15</f>
        <v>155.04482666999999</v>
      </c>
      <c r="G239" s="36">
        <f>SUMIFS(СВЦЭМ!$F$33:$F$776,СВЦЭМ!$A$33:$A$776,$A239,СВЦЭМ!$B$33:$B$776,G$226)+'СЕТ СН'!$F$15</f>
        <v>153.60010034000001</v>
      </c>
      <c r="H239" s="36">
        <f>SUMIFS(СВЦЭМ!$F$33:$F$776,СВЦЭМ!$A$33:$A$776,$A239,СВЦЭМ!$B$33:$B$776,H$226)+'СЕТ СН'!$F$15</f>
        <v>151.66704486</v>
      </c>
      <c r="I239" s="36">
        <f>SUMIFS(СВЦЭМ!$F$33:$F$776,СВЦЭМ!$A$33:$A$776,$A239,СВЦЭМ!$B$33:$B$776,I$226)+'СЕТ СН'!$F$15</f>
        <v>146.18164497999999</v>
      </c>
      <c r="J239" s="36">
        <f>SUMIFS(СВЦЭМ!$F$33:$F$776,СВЦЭМ!$A$33:$A$776,$A239,СВЦЭМ!$B$33:$B$776,J$226)+'СЕТ СН'!$F$15</f>
        <v>137.20048538</v>
      </c>
      <c r="K239" s="36">
        <f>SUMIFS(СВЦЭМ!$F$33:$F$776,СВЦЭМ!$A$33:$A$776,$A239,СВЦЭМ!$B$33:$B$776,K$226)+'СЕТ СН'!$F$15</f>
        <v>124.78436016000001</v>
      </c>
      <c r="L239" s="36">
        <f>SUMIFS(СВЦЭМ!$F$33:$F$776,СВЦЭМ!$A$33:$A$776,$A239,СВЦЭМ!$B$33:$B$776,L$226)+'СЕТ СН'!$F$15</f>
        <v>114.63991301</v>
      </c>
      <c r="M239" s="36">
        <f>SUMIFS(СВЦЭМ!$F$33:$F$776,СВЦЭМ!$A$33:$A$776,$A239,СВЦЭМ!$B$33:$B$776,M$226)+'СЕТ СН'!$F$15</f>
        <v>115.23072203</v>
      </c>
      <c r="N239" s="36">
        <f>SUMIFS(СВЦЭМ!$F$33:$F$776,СВЦЭМ!$A$33:$A$776,$A239,СВЦЭМ!$B$33:$B$776,N$226)+'СЕТ СН'!$F$15</f>
        <v>116.07023895</v>
      </c>
      <c r="O239" s="36">
        <f>SUMIFS(СВЦЭМ!$F$33:$F$776,СВЦЭМ!$A$33:$A$776,$A239,СВЦЭМ!$B$33:$B$776,O$226)+'СЕТ СН'!$F$15</f>
        <v>117.33753974</v>
      </c>
      <c r="P239" s="36">
        <f>SUMIFS(СВЦЭМ!$F$33:$F$776,СВЦЭМ!$A$33:$A$776,$A239,СВЦЭМ!$B$33:$B$776,P$226)+'СЕТ СН'!$F$15</f>
        <v>118.34260523</v>
      </c>
      <c r="Q239" s="36">
        <f>SUMIFS(СВЦЭМ!$F$33:$F$776,СВЦЭМ!$A$33:$A$776,$A239,СВЦЭМ!$B$33:$B$776,Q$226)+'СЕТ СН'!$F$15</f>
        <v>115.87256815000001</v>
      </c>
      <c r="R239" s="36">
        <f>SUMIFS(СВЦЭМ!$F$33:$F$776,СВЦЭМ!$A$33:$A$776,$A239,СВЦЭМ!$B$33:$B$776,R$226)+'СЕТ СН'!$F$15</f>
        <v>115.38270901</v>
      </c>
      <c r="S239" s="36">
        <f>SUMIFS(СВЦЭМ!$F$33:$F$776,СВЦЭМ!$A$33:$A$776,$A239,СВЦЭМ!$B$33:$B$776,S$226)+'СЕТ СН'!$F$15</f>
        <v>116.71640949</v>
      </c>
      <c r="T239" s="36">
        <f>SUMIFS(СВЦЭМ!$F$33:$F$776,СВЦЭМ!$A$33:$A$776,$A239,СВЦЭМ!$B$33:$B$776,T$226)+'СЕТ СН'!$F$15</f>
        <v>117.9504393</v>
      </c>
      <c r="U239" s="36">
        <f>SUMIFS(СВЦЭМ!$F$33:$F$776,СВЦЭМ!$A$33:$A$776,$A239,СВЦЭМ!$B$33:$B$776,U$226)+'СЕТ СН'!$F$15</f>
        <v>117.07512431000001</v>
      </c>
      <c r="V239" s="36">
        <f>SUMIFS(СВЦЭМ!$F$33:$F$776,СВЦЭМ!$A$33:$A$776,$A239,СВЦЭМ!$B$33:$B$776,V$226)+'СЕТ СН'!$F$15</f>
        <v>116.58920891</v>
      </c>
      <c r="W239" s="36">
        <f>SUMIFS(СВЦЭМ!$F$33:$F$776,СВЦЭМ!$A$33:$A$776,$A239,СВЦЭМ!$B$33:$B$776,W$226)+'СЕТ СН'!$F$15</f>
        <v>114.18626639</v>
      </c>
      <c r="X239" s="36">
        <f>SUMIFS(СВЦЭМ!$F$33:$F$776,СВЦЭМ!$A$33:$A$776,$A239,СВЦЭМ!$B$33:$B$776,X$226)+'СЕТ СН'!$F$15</f>
        <v>117.79943314</v>
      </c>
      <c r="Y239" s="36">
        <f>SUMIFS(СВЦЭМ!$F$33:$F$776,СВЦЭМ!$A$33:$A$776,$A239,СВЦЭМ!$B$33:$B$776,Y$226)+'СЕТ СН'!$F$15</f>
        <v>133.22859485000001</v>
      </c>
    </row>
    <row r="240" spans="1:27" ht="15.75" x14ac:dyDescent="0.2">
      <c r="A240" s="35">
        <f t="shared" si="6"/>
        <v>43996</v>
      </c>
      <c r="B240" s="36">
        <f>SUMIFS(СВЦЭМ!$F$33:$F$776,СВЦЭМ!$A$33:$A$776,$A240,СВЦЭМ!$B$33:$B$776,B$226)+'СЕТ СН'!$F$15</f>
        <v>151.71700908</v>
      </c>
      <c r="C240" s="36">
        <f>SUMIFS(СВЦЭМ!$F$33:$F$776,СВЦЭМ!$A$33:$A$776,$A240,СВЦЭМ!$B$33:$B$776,C$226)+'СЕТ СН'!$F$15</f>
        <v>156.42138693000001</v>
      </c>
      <c r="D240" s="36">
        <f>SUMIFS(СВЦЭМ!$F$33:$F$776,СВЦЭМ!$A$33:$A$776,$A240,СВЦЭМ!$B$33:$B$776,D$226)+'СЕТ СН'!$F$15</f>
        <v>153.75971429000001</v>
      </c>
      <c r="E240" s="36">
        <f>SUMIFS(СВЦЭМ!$F$33:$F$776,СВЦЭМ!$A$33:$A$776,$A240,СВЦЭМ!$B$33:$B$776,E$226)+'СЕТ СН'!$F$15</f>
        <v>152.32894182000001</v>
      </c>
      <c r="F240" s="36">
        <f>SUMIFS(СВЦЭМ!$F$33:$F$776,СВЦЭМ!$A$33:$A$776,$A240,СВЦЭМ!$B$33:$B$776,F$226)+'СЕТ СН'!$F$15</f>
        <v>151.12601799999999</v>
      </c>
      <c r="G240" s="36">
        <f>SUMIFS(СВЦЭМ!$F$33:$F$776,СВЦЭМ!$A$33:$A$776,$A240,СВЦЭМ!$B$33:$B$776,G$226)+'СЕТ СН'!$F$15</f>
        <v>152.86921427999999</v>
      </c>
      <c r="H240" s="36">
        <f>SUMIFS(СВЦЭМ!$F$33:$F$776,СВЦЭМ!$A$33:$A$776,$A240,СВЦЭМ!$B$33:$B$776,H$226)+'СЕТ СН'!$F$15</f>
        <v>151.77029067999999</v>
      </c>
      <c r="I240" s="36">
        <f>SUMIFS(СВЦЭМ!$F$33:$F$776,СВЦЭМ!$A$33:$A$776,$A240,СВЦЭМ!$B$33:$B$776,I$226)+'СЕТ СН'!$F$15</f>
        <v>154.84669183</v>
      </c>
      <c r="J240" s="36">
        <f>SUMIFS(СВЦЭМ!$F$33:$F$776,СВЦЭМ!$A$33:$A$776,$A240,СВЦЭМ!$B$33:$B$776,J$226)+'СЕТ СН'!$F$15</f>
        <v>144.68894835</v>
      </c>
      <c r="K240" s="36">
        <f>SUMIFS(СВЦЭМ!$F$33:$F$776,СВЦЭМ!$A$33:$A$776,$A240,СВЦЭМ!$B$33:$B$776,K$226)+'СЕТ СН'!$F$15</f>
        <v>124.03012968</v>
      </c>
      <c r="L240" s="36">
        <f>SUMIFS(СВЦЭМ!$F$33:$F$776,СВЦЭМ!$A$33:$A$776,$A240,СВЦЭМ!$B$33:$B$776,L$226)+'СЕТ СН'!$F$15</f>
        <v>111.05251749</v>
      </c>
      <c r="M240" s="36">
        <f>SUMIFS(СВЦЭМ!$F$33:$F$776,СВЦЭМ!$A$33:$A$776,$A240,СВЦЭМ!$B$33:$B$776,M$226)+'СЕТ СН'!$F$15</f>
        <v>110.78641872999999</v>
      </c>
      <c r="N240" s="36">
        <f>SUMIFS(СВЦЭМ!$F$33:$F$776,СВЦЭМ!$A$33:$A$776,$A240,СВЦЭМ!$B$33:$B$776,N$226)+'СЕТ СН'!$F$15</f>
        <v>112.12982791</v>
      </c>
      <c r="O240" s="36">
        <f>SUMIFS(СВЦЭМ!$F$33:$F$776,СВЦЭМ!$A$33:$A$776,$A240,СВЦЭМ!$B$33:$B$776,O$226)+'СЕТ СН'!$F$15</f>
        <v>111.71256511999999</v>
      </c>
      <c r="P240" s="36">
        <f>SUMIFS(СВЦЭМ!$F$33:$F$776,СВЦЭМ!$A$33:$A$776,$A240,СВЦЭМ!$B$33:$B$776,P$226)+'СЕТ СН'!$F$15</f>
        <v>111.36503232</v>
      </c>
      <c r="Q240" s="36">
        <f>SUMIFS(СВЦЭМ!$F$33:$F$776,СВЦЭМ!$A$33:$A$776,$A240,СВЦЭМ!$B$33:$B$776,Q$226)+'СЕТ СН'!$F$15</f>
        <v>108.99321413</v>
      </c>
      <c r="R240" s="36">
        <f>SUMIFS(СВЦЭМ!$F$33:$F$776,СВЦЭМ!$A$33:$A$776,$A240,СВЦЭМ!$B$33:$B$776,R$226)+'СЕТ СН'!$F$15</f>
        <v>107.81310415</v>
      </c>
      <c r="S240" s="36">
        <f>SUMIFS(СВЦЭМ!$F$33:$F$776,СВЦЭМ!$A$33:$A$776,$A240,СВЦЭМ!$B$33:$B$776,S$226)+'СЕТ СН'!$F$15</f>
        <v>109.74803728000001</v>
      </c>
      <c r="T240" s="36">
        <f>SUMIFS(СВЦЭМ!$F$33:$F$776,СВЦЭМ!$A$33:$A$776,$A240,СВЦЭМ!$B$33:$B$776,T$226)+'СЕТ СН'!$F$15</f>
        <v>108.28298746</v>
      </c>
      <c r="U240" s="36">
        <f>SUMIFS(СВЦЭМ!$F$33:$F$776,СВЦЭМ!$A$33:$A$776,$A240,СВЦЭМ!$B$33:$B$776,U$226)+'СЕТ СН'!$F$15</f>
        <v>106.19699816000001</v>
      </c>
      <c r="V240" s="36">
        <f>SUMIFS(СВЦЭМ!$F$33:$F$776,СВЦЭМ!$A$33:$A$776,$A240,СВЦЭМ!$B$33:$B$776,V$226)+'СЕТ СН'!$F$15</f>
        <v>103.54808692</v>
      </c>
      <c r="W240" s="36">
        <f>SUMIFS(СВЦЭМ!$F$33:$F$776,СВЦЭМ!$A$33:$A$776,$A240,СВЦЭМ!$B$33:$B$776,W$226)+'СЕТ СН'!$F$15</f>
        <v>102.94376047</v>
      </c>
      <c r="X240" s="36">
        <f>SUMIFS(СВЦЭМ!$F$33:$F$776,СВЦЭМ!$A$33:$A$776,$A240,СВЦЭМ!$B$33:$B$776,X$226)+'СЕТ СН'!$F$15</f>
        <v>111.19435522000001</v>
      </c>
      <c r="Y240" s="36">
        <f>SUMIFS(СВЦЭМ!$F$33:$F$776,СВЦЭМ!$A$33:$A$776,$A240,СВЦЭМ!$B$33:$B$776,Y$226)+'СЕТ СН'!$F$15</f>
        <v>131.65498349000001</v>
      </c>
    </row>
    <row r="241" spans="1:25" ht="15.75" x14ac:dyDescent="0.2">
      <c r="A241" s="35">
        <f t="shared" si="6"/>
        <v>43997</v>
      </c>
      <c r="B241" s="36">
        <f>SUMIFS(СВЦЭМ!$F$33:$F$776,СВЦЭМ!$A$33:$A$776,$A241,СВЦЭМ!$B$33:$B$776,B$226)+'СЕТ СН'!$F$15</f>
        <v>144.45140517999999</v>
      </c>
      <c r="C241" s="36">
        <f>SUMIFS(СВЦЭМ!$F$33:$F$776,СВЦЭМ!$A$33:$A$776,$A241,СВЦЭМ!$B$33:$B$776,C$226)+'СЕТ СН'!$F$15</f>
        <v>150.52340978999999</v>
      </c>
      <c r="D241" s="36">
        <f>SUMIFS(СВЦЭМ!$F$33:$F$776,СВЦЭМ!$A$33:$A$776,$A241,СВЦЭМ!$B$33:$B$776,D$226)+'СЕТ СН'!$F$15</f>
        <v>154.84575316999999</v>
      </c>
      <c r="E241" s="36">
        <f>SUMIFS(СВЦЭМ!$F$33:$F$776,СВЦЭМ!$A$33:$A$776,$A241,СВЦЭМ!$B$33:$B$776,E$226)+'СЕТ СН'!$F$15</f>
        <v>155.48842851000001</v>
      </c>
      <c r="F241" s="36">
        <f>SUMIFS(СВЦЭМ!$F$33:$F$776,СВЦЭМ!$A$33:$A$776,$A241,СВЦЭМ!$B$33:$B$776,F$226)+'СЕТ СН'!$F$15</f>
        <v>154.02089336</v>
      </c>
      <c r="G241" s="36">
        <f>SUMIFS(СВЦЭМ!$F$33:$F$776,СВЦЭМ!$A$33:$A$776,$A241,СВЦЭМ!$B$33:$B$776,G$226)+'СЕТ СН'!$F$15</f>
        <v>155.89141387999999</v>
      </c>
      <c r="H241" s="36">
        <f>SUMIFS(СВЦЭМ!$F$33:$F$776,СВЦЭМ!$A$33:$A$776,$A241,СВЦЭМ!$B$33:$B$776,H$226)+'СЕТ СН'!$F$15</f>
        <v>151.98737202000001</v>
      </c>
      <c r="I241" s="36">
        <f>SUMIFS(СВЦЭМ!$F$33:$F$776,СВЦЭМ!$A$33:$A$776,$A241,СВЦЭМ!$B$33:$B$776,I$226)+'СЕТ СН'!$F$15</f>
        <v>145.90343515000001</v>
      </c>
      <c r="J241" s="36">
        <f>SUMIFS(СВЦЭМ!$F$33:$F$776,СВЦЭМ!$A$33:$A$776,$A241,СВЦЭМ!$B$33:$B$776,J$226)+'СЕТ СН'!$F$15</f>
        <v>133.70119466</v>
      </c>
      <c r="K241" s="36">
        <f>SUMIFS(СВЦЭМ!$F$33:$F$776,СВЦЭМ!$A$33:$A$776,$A241,СВЦЭМ!$B$33:$B$776,K$226)+'СЕТ СН'!$F$15</f>
        <v>121.32721297000001</v>
      </c>
      <c r="L241" s="36">
        <f>SUMIFS(СВЦЭМ!$F$33:$F$776,СВЦЭМ!$A$33:$A$776,$A241,СВЦЭМ!$B$33:$B$776,L$226)+'СЕТ СН'!$F$15</f>
        <v>113.930335</v>
      </c>
      <c r="M241" s="36">
        <f>SUMIFS(СВЦЭМ!$F$33:$F$776,СВЦЭМ!$A$33:$A$776,$A241,СВЦЭМ!$B$33:$B$776,M$226)+'СЕТ СН'!$F$15</f>
        <v>116.62598744</v>
      </c>
      <c r="N241" s="36">
        <f>SUMIFS(СВЦЭМ!$F$33:$F$776,СВЦЭМ!$A$33:$A$776,$A241,СВЦЭМ!$B$33:$B$776,N$226)+'СЕТ СН'!$F$15</f>
        <v>117.10419494999999</v>
      </c>
      <c r="O241" s="36">
        <f>SUMIFS(СВЦЭМ!$F$33:$F$776,СВЦЭМ!$A$33:$A$776,$A241,СВЦЭМ!$B$33:$B$776,O$226)+'СЕТ СН'!$F$15</f>
        <v>119.69430799</v>
      </c>
      <c r="P241" s="36">
        <f>SUMIFS(СВЦЭМ!$F$33:$F$776,СВЦЭМ!$A$33:$A$776,$A241,СВЦЭМ!$B$33:$B$776,P$226)+'СЕТ СН'!$F$15</f>
        <v>121.36974478</v>
      </c>
      <c r="Q241" s="36">
        <f>SUMIFS(СВЦЭМ!$F$33:$F$776,СВЦЭМ!$A$33:$A$776,$A241,СВЦЭМ!$B$33:$B$776,Q$226)+'СЕТ СН'!$F$15</f>
        <v>120.17811202</v>
      </c>
      <c r="R241" s="36">
        <f>SUMIFS(СВЦЭМ!$F$33:$F$776,СВЦЭМ!$A$33:$A$776,$A241,СВЦЭМ!$B$33:$B$776,R$226)+'СЕТ СН'!$F$15</f>
        <v>119.99194596</v>
      </c>
      <c r="S241" s="36">
        <f>SUMIFS(СВЦЭМ!$F$33:$F$776,СВЦЭМ!$A$33:$A$776,$A241,СВЦЭМ!$B$33:$B$776,S$226)+'СЕТ СН'!$F$15</f>
        <v>119.59297286</v>
      </c>
      <c r="T241" s="36">
        <f>SUMIFS(СВЦЭМ!$F$33:$F$776,СВЦЭМ!$A$33:$A$776,$A241,СВЦЭМ!$B$33:$B$776,T$226)+'СЕТ СН'!$F$15</f>
        <v>119.35952574</v>
      </c>
      <c r="U241" s="36">
        <f>SUMIFS(СВЦЭМ!$F$33:$F$776,СВЦЭМ!$A$33:$A$776,$A241,СВЦЭМ!$B$33:$B$776,U$226)+'СЕТ СН'!$F$15</f>
        <v>118.13137128</v>
      </c>
      <c r="V241" s="36">
        <f>SUMIFS(СВЦЭМ!$F$33:$F$776,СВЦЭМ!$A$33:$A$776,$A241,СВЦЭМ!$B$33:$B$776,V$226)+'СЕТ СН'!$F$15</f>
        <v>114.98925829</v>
      </c>
      <c r="W241" s="36">
        <f>SUMIFS(СВЦЭМ!$F$33:$F$776,СВЦЭМ!$A$33:$A$776,$A241,СВЦЭМ!$B$33:$B$776,W$226)+'СЕТ СН'!$F$15</f>
        <v>111.0302899</v>
      </c>
      <c r="X241" s="36">
        <f>SUMIFS(СВЦЭМ!$F$33:$F$776,СВЦЭМ!$A$33:$A$776,$A241,СВЦЭМ!$B$33:$B$776,X$226)+'СЕТ СН'!$F$15</f>
        <v>115.29753275</v>
      </c>
      <c r="Y241" s="36">
        <f>SUMIFS(СВЦЭМ!$F$33:$F$776,СВЦЭМ!$A$33:$A$776,$A241,СВЦЭМ!$B$33:$B$776,Y$226)+'СЕТ СН'!$F$15</f>
        <v>132.61057088000001</v>
      </c>
    </row>
    <row r="242" spans="1:25" ht="15.75" x14ac:dyDescent="0.2">
      <c r="A242" s="35">
        <f t="shared" si="6"/>
        <v>43998</v>
      </c>
      <c r="B242" s="36">
        <f>SUMIFS(СВЦЭМ!$F$33:$F$776,СВЦЭМ!$A$33:$A$776,$A242,СВЦЭМ!$B$33:$B$776,B$226)+'СЕТ СН'!$F$15</f>
        <v>151.44080572999999</v>
      </c>
      <c r="C242" s="36">
        <f>SUMIFS(СВЦЭМ!$F$33:$F$776,СВЦЭМ!$A$33:$A$776,$A242,СВЦЭМ!$B$33:$B$776,C$226)+'СЕТ СН'!$F$15</f>
        <v>157.24431075000001</v>
      </c>
      <c r="D242" s="36">
        <f>SUMIFS(СВЦЭМ!$F$33:$F$776,СВЦЭМ!$A$33:$A$776,$A242,СВЦЭМ!$B$33:$B$776,D$226)+'СЕТ СН'!$F$15</f>
        <v>160.50528348</v>
      </c>
      <c r="E242" s="36">
        <f>SUMIFS(СВЦЭМ!$F$33:$F$776,СВЦЭМ!$A$33:$A$776,$A242,СВЦЭМ!$B$33:$B$776,E$226)+'СЕТ СН'!$F$15</f>
        <v>159.21933060000001</v>
      </c>
      <c r="F242" s="36">
        <f>SUMIFS(СВЦЭМ!$F$33:$F$776,СВЦЭМ!$A$33:$A$776,$A242,СВЦЭМ!$B$33:$B$776,F$226)+'СЕТ СН'!$F$15</f>
        <v>158.8131751</v>
      </c>
      <c r="G242" s="36">
        <f>SUMIFS(СВЦЭМ!$F$33:$F$776,СВЦЭМ!$A$33:$A$776,$A242,СВЦЭМ!$B$33:$B$776,G$226)+'СЕТ СН'!$F$15</f>
        <v>160.18354159</v>
      </c>
      <c r="H242" s="36">
        <f>SUMIFS(СВЦЭМ!$F$33:$F$776,СВЦЭМ!$A$33:$A$776,$A242,СВЦЭМ!$B$33:$B$776,H$226)+'СЕТ СН'!$F$15</f>
        <v>161.25553054</v>
      </c>
      <c r="I242" s="36">
        <f>SUMIFS(СВЦЭМ!$F$33:$F$776,СВЦЭМ!$A$33:$A$776,$A242,СВЦЭМ!$B$33:$B$776,I$226)+'СЕТ СН'!$F$15</f>
        <v>153.11787906999999</v>
      </c>
      <c r="J242" s="36">
        <f>SUMIFS(СВЦЭМ!$F$33:$F$776,СВЦЭМ!$A$33:$A$776,$A242,СВЦЭМ!$B$33:$B$776,J$226)+'СЕТ СН'!$F$15</f>
        <v>142.6932521</v>
      </c>
      <c r="K242" s="36">
        <f>SUMIFS(СВЦЭМ!$F$33:$F$776,СВЦЭМ!$A$33:$A$776,$A242,СВЦЭМ!$B$33:$B$776,K$226)+'СЕТ СН'!$F$15</f>
        <v>127.96339257</v>
      </c>
      <c r="L242" s="36">
        <f>SUMIFS(СВЦЭМ!$F$33:$F$776,СВЦЭМ!$A$33:$A$776,$A242,СВЦЭМ!$B$33:$B$776,L$226)+'СЕТ СН'!$F$15</f>
        <v>119.10358391</v>
      </c>
      <c r="M242" s="36">
        <f>SUMIFS(СВЦЭМ!$F$33:$F$776,СВЦЭМ!$A$33:$A$776,$A242,СВЦЭМ!$B$33:$B$776,M$226)+'СЕТ СН'!$F$15</f>
        <v>118.82817932</v>
      </c>
      <c r="N242" s="36">
        <f>SUMIFS(СВЦЭМ!$F$33:$F$776,СВЦЭМ!$A$33:$A$776,$A242,СВЦЭМ!$B$33:$B$776,N$226)+'СЕТ СН'!$F$15</f>
        <v>119.52350299</v>
      </c>
      <c r="O242" s="36">
        <f>SUMIFS(СВЦЭМ!$F$33:$F$776,СВЦЭМ!$A$33:$A$776,$A242,СВЦЭМ!$B$33:$B$776,O$226)+'СЕТ СН'!$F$15</f>
        <v>121.22477438</v>
      </c>
      <c r="P242" s="36">
        <f>SUMIFS(СВЦЭМ!$F$33:$F$776,СВЦЭМ!$A$33:$A$776,$A242,СВЦЭМ!$B$33:$B$776,P$226)+'СЕТ СН'!$F$15</f>
        <v>120.83277251</v>
      </c>
      <c r="Q242" s="36">
        <f>SUMIFS(СВЦЭМ!$F$33:$F$776,СВЦЭМ!$A$33:$A$776,$A242,СВЦЭМ!$B$33:$B$776,Q$226)+'СЕТ СН'!$F$15</f>
        <v>121.70070194</v>
      </c>
      <c r="R242" s="36">
        <f>SUMIFS(СВЦЭМ!$F$33:$F$776,СВЦЭМ!$A$33:$A$776,$A242,СВЦЭМ!$B$33:$B$776,R$226)+'СЕТ СН'!$F$15</f>
        <v>121.34820173999999</v>
      </c>
      <c r="S242" s="36">
        <f>SUMIFS(СВЦЭМ!$F$33:$F$776,СВЦЭМ!$A$33:$A$776,$A242,СВЦЭМ!$B$33:$B$776,S$226)+'СЕТ СН'!$F$15</f>
        <v>121.53497341000001</v>
      </c>
      <c r="T242" s="36">
        <f>SUMIFS(СВЦЭМ!$F$33:$F$776,СВЦЭМ!$A$33:$A$776,$A242,СВЦЭМ!$B$33:$B$776,T$226)+'СЕТ СН'!$F$15</f>
        <v>120.5617491</v>
      </c>
      <c r="U242" s="36">
        <f>SUMIFS(СВЦЭМ!$F$33:$F$776,СВЦЭМ!$A$33:$A$776,$A242,СВЦЭМ!$B$33:$B$776,U$226)+'СЕТ СН'!$F$15</f>
        <v>118.98715934000001</v>
      </c>
      <c r="V242" s="36">
        <f>SUMIFS(СВЦЭМ!$F$33:$F$776,СВЦЭМ!$A$33:$A$776,$A242,СВЦЭМ!$B$33:$B$776,V$226)+'СЕТ СН'!$F$15</f>
        <v>112.08230285</v>
      </c>
      <c r="W242" s="36">
        <f>SUMIFS(СВЦЭМ!$F$33:$F$776,СВЦЭМ!$A$33:$A$776,$A242,СВЦЭМ!$B$33:$B$776,W$226)+'СЕТ СН'!$F$15</f>
        <v>112.25840723</v>
      </c>
      <c r="X242" s="36">
        <f>SUMIFS(СВЦЭМ!$F$33:$F$776,СВЦЭМ!$A$33:$A$776,$A242,СВЦЭМ!$B$33:$B$776,X$226)+'СЕТ СН'!$F$15</f>
        <v>122.12965595999999</v>
      </c>
      <c r="Y242" s="36">
        <f>SUMIFS(СВЦЭМ!$F$33:$F$776,СВЦЭМ!$A$33:$A$776,$A242,СВЦЭМ!$B$33:$B$776,Y$226)+'СЕТ СН'!$F$15</f>
        <v>135.53331724</v>
      </c>
    </row>
    <row r="243" spans="1:25" ht="15.75" x14ac:dyDescent="0.2">
      <c r="A243" s="35">
        <f t="shared" si="6"/>
        <v>43999</v>
      </c>
      <c r="B243" s="36">
        <f>SUMIFS(СВЦЭМ!$F$33:$F$776,СВЦЭМ!$A$33:$A$776,$A243,СВЦЭМ!$B$33:$B$776,B$226)+'СЕТ СН'!$F$15</f>
        <v>157.27097943000001</v>
      </c>
      <c r="C243" s="36">
        <f>SUMIFS(СВЦЭМ!$F$33:$F$776,СВЦЭМ!$A$33:$A$776,$A243,СВЦЭМ!$B$33:$B$776,C$226)+'СЕТ СН'!$F$15</f>
        <v>164.43123120999999</v>
      </c>
      <c r="D243" s="36">
        <f>SUMIFS(СВЦЭМ!$F$33:$F$776,СВЦЭМ!$A$33:$A$776,$A243,СВЦЭМ!$B$33:$B$776,D$226)+'СЕТ СН'!$F$15</f>
        <v>160.65090178</v>
      </c>
      <c r="E243" s="36">
        <f>SUMIFS(СВЦЭМ!$F$33:$F$776,СВЦЭМ!$A$33:$A$776,$A243,СВЦЭМ!$B$33:$B$776,E$226)+'СЕТ СН'!$F$15</f>
        <v>158.41262444</v>
      </c>
      <c r="F243" s="36">
        <f>SUMIFS(СВЦЭМ!$F$33:$F$776,СВЦЭМ!$A$33:$A$776,$A243,СВЦЭМ!$B$33:$B$776,F$226)+'СЕТ СН'!$F$15</f>
        <v>157.27559063000001</v>
      </c>
      <c r="G243" s="36">
        <f>SUMIFS(СВЦЭМ!$F$33:$F$776,СВЦЭМ!$A$33:$A$776,$A243,СВЦЭМ!$B$33:$B$776,G$226)+'СЕТ СН'!$F$15</f>
        <v>159.03968846999999</v>
      </c>
      <c r="H243" s="36">
        <f>SUMIFS(СВЦЭМ!$F$33:$F$776,СВЦЭМ!$A$33:$A$776,$A243,СВЦЭМ!$B$33:$B$776,H$226)+'СЕТ СН'!$F$15</f>
        <v>164.61426397</v>
      </c>
      <c r="I243" s="36">
        <f>SUMIFS(СВЦЭМ!$F$33:$F$776,СВЦЭМ!$A$33:$A$776,$A243,СВЦЭМ!$B$33:$B$776,I$226)+'СЕТ СН'!$F$15</f>
        <v>160.27354976999999</v>
      </c>
      <c r="J243" s="36">
        <f>SUMIFS(СВЦЭМ!$F$33:$F$776,СВЦЭМ!$A$33:$A$776,$A243,СВЦЭМ!$B$33:$B$776,J$226)+'СЕТ СН'!$F$15</f>
        <v>149.88092807999999</v>
      </c>
      <c r="K243" s="36">
        <f>SUMIFS(СВЦЭМ!$F$33:$F$776,СВЦЭМ!$A$33:$A$776,$A243,СВЦЭМ!$B$33:$B$776,K$226)+'СЕТ СН'!$F$15</f>
        <v>131.76145167999999</v>
      </c>
      <c r="L243" s="36">
        <f>SUMIFS(СВЦЭМ!$F$33:$F$776,СВЦЭМ!$A$33:$A$776,$A243,СВЦЭМ!$B$33:$B$776,L$226)+'СЕТ СН'!$F$15</f>
        <v>118.34862454</v>
      </c>
      <c r="M243" s="36">
        <f>SUMIFS(СВЦЭМ!$F$33:$F$776,СВЦЭМ!$A$33:$A$776,$A243,СВЦЭМ!$B$33:$B$776,M$226)+'СЕТ СН'!$F$15</f>
        <v>116.24996999</v>
      </c>
      <c r="N243" s="36">
        <f>SUMIFS(СВЦЭМ!$F$33:$F$776,СВЦЭМ!$A$33:$A$776,$A243,СВЦЭМ!$B$33:$B$776,N$226)+'СЕТ СН'!$F$15</f>
        <v>116.94093103</v>
      </c>
      <c r="O243" s="36">
        <f>SUMIFS(СВЦЭМ!$F$33:$F$776,СВЦЭМ!$A$33:$A$776,$A243,СВЦЭМ!$B$33:$B$776,O$226)+'СЕТ СН'!$F$15</f>
        <v>119.30505649</v>
      </c>
      <c r="P243" s="36">
        <f>SUMIFS(СВЦЭМ!$F$33:$F$776,СВЦЭМ!$A$33:$A$776,$A243,СВЦЭМ!$B$33:$B$776,P$226)+'СЕТ СН'!$F$15</f>
        <v>121.87045852</v>
      </c>
      <c r="Q243" s="36">
        <f>SUMIFS(СВЦЭМ!$F$33:$F$776,СВЦЭМ!$A$33:$A$776,$A243,СВЦЭМ!$B$33:$B$776,Q$226)+'СЕТ СН'!$F$15</f>
        <v>120.13923312</v>
      </c>
      <c r="R243" s="36">
        <f>SUMIFS(СВЦЭМ!$F$33:$F$776,СВЦЭМ!$A$33:$A$776,$A243,СВЦЭМ!$B$33:$B$776,R$226)+'СЕТ СН'!$F$15</f>
        <v>119.3684389</v>
      </c>
      <c r="S243" s="36">
        <f>SUMIFS(СВЦЭМ!$F$33:$F$776,СВЦЭМ!$A$33:$A$776,$A243,СВЦЭМ!$B$33:$B$776,S$226)+'СЕТ СН'!$F$15</f>
        <v>119.72430124</v>
      </c>
      <c r="T243" s="36">
        <f>SUMIFS(СВЦЭМ!$F$33:$F$776,СВЦЭМ!$A$33:$A$776,$A243,СВЦЭМ!$B$33:$B$776,T$226)+'СЕТ СН'!$F$15</f>
        <v>121.64797615000001</v>
      </c>
      <c r="U243" s="36">
        <f>SUMIFS(СВЦЭМ!$F$33:$F$776,СВЦЭМ!$A$33:$A$776,$A243,СВЦЭМ!$B$33:$B$776,U$226)+'СЕТ СН'!$F$15</f>
        <v>118.79237668</v>
      </c>
      <c r="V243" s="36">
        <f>SUMIFS(СВЦЭМ!$F$33:$F$776,СВЦЭМ!$A$33:$A$776,$A243,СВЦЭМ!$B$33:$B$776,V$226)+'СЕТ СН'!$F$15</f>
        <v>117.54394834999999</v>
      </c>
      <c r="W243" s="36">
        <f>SUMIFS(СВЦЭМ!$F$33:$F$776,СВЦЭМ!$A$33:$A$776,$A243,СВЦЭМ!$B$33:$B$776,W$226)+'СЕТ СН'!$F$15</f>
        <v>118.54764622</v>
      </c>
      <c r="X243" s="36">
        <f>SUMIFS(СВЦЭМ!$F$33:$F$776,СВЦЭМ!$A$33:$A$776,$A243,СВЦЭМ!$B$33:$B$776,X$226)+'СЕТ СН'!$F$15</f>
        <v>126.95810409000001</v>
      </c>
      <c r="Y243" s="36">
        <f>SUMIFS(СВЦЭМ!$F$33:$F$776,СВЦЭМ!$A$33:$A$776,$A243,СВЦЭМ!$B$33:$B$776,Y$226)+'СЕТ СН'!$F$15</f>
        <v>142.09345328000001</v>
      </c>
    </row>
    <row r="244" spans="1:25" ht="15.75" x14ac:dyDescent="0.2">
      <c r="A244" s="35">
        <f t="shared" si="6"/>
        <v>44000</v>
      </c>
      <c r="B244" s="36">
        <f>SUMIFS(СВЦЭМ!$F$33:$F$776,СВЦЭМ!$A$33:$A$776,$A244,СВЦЭМ!$B$33:$B$776,B$226)+'СЕТ СН'!$F$15</f>
        <v>136.14560026999999</v>
      </c>
      <c r="C244" s="36">
        <f>SUMIFS(СВЦЭМ!$F$33:$F$776,СВЦЭМ!$A$33:$A$776,$A244,СВЦЭМ!$B$33:$B$776,C$226)+'СЕТ СН'!$F$15</f>
        <v>132.03661163999999</v>
      </c>
      <c r="D244" s="36">
        <f>SUMIFS(СВЦЭМ!$F$33:$F$776,СВЦЭМ!$A$33:$A$776,$A244,СВЦЭМ!$B$33:$B$776,D$226)+'СЕТ СН'!$F$15</f>
        <v>137.16215801000001</v>
      </c>
      <c r="E244" s="36">
        <f>SUMIFS(СВЦЭМ!$F$33:$F$776,СВЦЭМ!$A$33:$A$776,$A244,СВЦЭМ!$B$33:$B$776,E$226)+'СЕТ СН'!$F$15</f>
        <v>139.46262003000001</v>
      </c>
      <c r="F244" s="36">
        <f>SUMIFS(СВЦЭМ!$F$33:$F$776,СВЦЭМ!$A$33:$A$776,$A244,СВЦЭМ!$B$33:$B$776,F$226)+'СЕТ СН'!$F$15</f>
        <v>139.25627761000001</v>
      </c>
      <c r="G244" s="36">
        <f>SUMIFS(СВЦЭМ!$F$33:$F$776,СВЦЭМ!$A$33:$A$776,$A244,СВЦЭМ!$B$33:$B$776,G$226)+'СЕТ СН'!$F$15</f>
        <v>160.25144908999999</v>
      </c>
      <c r="H244" s="36">
        <f>SUMIFS(СВЦЭМ!$F$33:$F$776,СВЦЭМ!$A$33:$A$776,$A244,СВЦЭМ!$B$33:$B$776,H$226)+'СЕТ СН'!$F$15</f>
        <v>152.98067648</v>
      </c>
      <c r="I244" s="36">
        <f>SUMIFS(СВЦЭМ!$F$33:$F$776,СВЦЭМ!$A$33:$A$776,$A244,СВЦЭМ!$B$33:$B$776,I$226)+'СЕТ СН'!$F$15</f>
        <v>151.87293561000001</v>
      </c>
      <c r="J244" s="36">
        <f>SUMIFS(СВЦЭМ!$F$33:$F$776,СВЦЭМ!$A$33:$A$776,$A244,СВЦЭМ!$B$33:$B$776,J$226)+'СЕТ СН'!$F$15</f>
        <v>152.56180164</v>
      </c>
      <c r="K244" s="36">
        <f>SUMIFS(СВЦЭМ!$F$33:$F$776,СВЦЭМ!$A$33:$A$776,$A244,СВЦЭМ!$B$33:$B$776,K$226)+'СЕТ СН'!$F$15</f>
        <v>137.13344651</v>
      </c>
      <c r="L244" s="36">
        <f>SUMIFS(СВЦЭМ!$F$33:$F$776,СВЦЭМ!$A$33:$A$776,$A244,СВЦЭМ!$B$33:$B$776,L$226)+'СЕТ СН'!$F$15</f>
        <v>126.45892468</v>
      </c>
      <c r="M244" s="36">
        <f>SUMIFS(СВЦЭМ!$F$33:$F$776,СВЦЭМ!$A$33:$A$776,$A244,СВЦЭМ!$B$33:$B$776,M$226)+'СЕТ СН'!$F$15</f>
        <v>123.91308256000001</v>
      </c>
      <c r="N244" s="36">
        <f>SUMIFS(СВЦЭМ!$F$33:$F$776,СВЦЭМ!$A$33:$A$776,$A244,СВЦЭМ!$B$33:$B$776,N$226)+'СЕТ СН'!$F$15</f>
        <v>126.48453489000001</v>
      </c>
      <c r="O244" s="36">
        <f>SUMIFS(СВЦЭМ!$F$33:$F$776,СВЦЭМ!$A$33:$A$776,$A244,СВЦЭМ!$B$33:$B$776,O$226)+'СЕТ СН'!$F$15</f>
        <v>129.17304558999999</v>
      </c>
      <c r="P244" s="36">
        <f>SUMIFS(СВЦЭМ!$F$33:$F$776,СВЦЭМ!$A$33:$A$776,$A244,СВЦЭМ!$B$33:$B$776,P$226)+'СЕТ СН'!$F$15</f>
        <v>127.9331236</v>
      </c>
      <c r="Q244" s="36">
        <f>SUMIFS(СВЦЭМ!$F$33:$F$776,СВЦЭМ!$A$33:$A$776,$A244,СВЦЭМ!$B$33:$B$776,Q$226)+'СЕТ СН'!$F$15</f>
        <v>128.76759573000001</v>
      </c>
      <c r="R244" s="36">
        <f>SUMIFS(СВЦЭМ!$F$33:$F$776,СВЦЭМ!$A$33:$A$776,$A244,СВЦЭМ!$B$33:$B$776,R$226)+'СЕТ СН'!$F$15</f>
        <v>127.84497035</v>
      </c>
      <c r="S244" s="36">
        <f>SUMIFS(СВЦЭМ!$F$33:$F$776,СВЦЭМ!$A$33:$A$776,$A244,СВЦЭМ!$B$33:$B$776,S$226)+'СЕТ СН'!$F$15</f>
        <v>130.03860273999999</v>
      </c>
      <c r="T244" s="36">
        <f>SUMIFS(СВЦЭМ!$F$33:$F$776,СВЦЭМ!$A$33:$A$776,$A244,СВЦЭМ!$B$33:$B$776,T$226)+'СЕТ СН'!$F$15</f>
        <v>129.11460041999999</v>
      </c>
      <c r="U244" s="36">
        <f>SUMIFS(СВЦЭМ!$F$33:$F$776,СВЦЭМ!$A$33:$A$776,$A244,СВЦЭМ!$B$33:$B$776,U$226)+'СЕТ СН'!$F$15</f>
        <v>128.83200133</v>
      </c>
      <c r="V244" s="36">
        <f>SUMIFS(СВЦЭМ!$F$33:$F$776,СВЦЭМ!$A$33:$A$776,$A244,СВЦЭМ!$B$33:$B$776,V$226)+'СЕТ СН'!$F$15</f>
        <v>126.11815480999999</v>
      </c>
      <c r="W244" s="36">
        <f>SUMIFS(СВЦЭМ!$F$33:$F$776,СВЦЭМ!$A$33:$A$776,$A244,СВЦЭМ!$B$33:$B$776,W$226)+'СЕТ СН'!$F$15</f>
        <v>124.93675524</v>
      </c>
      <c r="X244" s="36">
        <f>SUMIFS(СВЦЭМ!$F$33:$F$776,СВЦЭМ!$A$33:$A$776,$A244,СВЦЭМ!$B$33:$B$776,X$226)+'СЕТ СН'!$F$15</f>
        <v>133.10393034000001</v>
      </c>
      <c r="Y244" s="36">
        <f>SUMIFS(СВЦЭМ!$F$33:$F$776,СВЦЭМ!$A$33:$A$776,$A244,СВЦЭМ!$B$33:$B$776,Y$226)+'СЕТ СН'!$F$15</f>
        <v>135.25757719000001</v>
      </c>
    </row>
    <row r="245" spans="1:25" ht="15.75" x14ac:dyDescent="0.2">
      <c r="A245" s="35">
        <f t="shared" si="6"/>
        <v>44001</v>
      </c>
      <c r="B245" s="36">
        <f>SUMIFS(СВЦЭМ!$F$33:$F$776,СВЦЭМ!$A$33:$A$776,$A245,СВЦЭМ!$B$33:$B$776,B$226)+'СЕТ СН'!$F$15</f>
        <v>155.03566044999999</v>
      </c>
      <c r="C245" s="36">
        <f>SUMIFS(СВЦЭМ!$F$33:$F$776,СВЦЭМ!$A$33:$A$776,$A245,СВЦЭМ!$B$33:$B$776,C$226)+'СЕТ СН'!$F$15</f>
        <v>161.53782670999999</v>
      </c>
      <c r="D245" s="36">
        <f>SUMIFS(СВЦЭМ!$F$33:$F$776,СВЦЭМ!$A$33:$A$776,$A245,СВЦЭМ!$B$33:$B$776,D$226)+'СЕТ СН'!$F$15</f>
        <v>162.68849274999999</v>
      </c>
      <c r="E245" s="36">
        <f>SUMIFS(СВЦЭМ!$F$33:$F$776,СВЦЭМ!$A$33:$A$776,$A245,СВЦЭМ!$B$33:$B$776,E$226)+'СЕТ СН'!$F$15</f>
        <v>160.87930428999999</v>
      </c>
      <c r="F245" s="36">
        <f>SUMIFS(СВЦЭМ!$F$33:$F$776,СВЦЭМ!$A$33:$A$776,$A245,СВЦЭМ!$B$33:$B$776,F$226)+'СЕТ СН'!$F$15</f>
        <v>159.81266041999999</v>
      </c>
      <c r="G245" s="36">
        <f>SUMIFS(СВЦЭМ!$F$33:$F$776,СВЦЭМ!$A$33:$A$776,$A245,СВЦЭМ!$B$33:$B$776,G$226)+'СЕТ СН'!$F$15</f>
        <v>161.31640933</v>
      </c>
      <c r="H245" s="36">
        <f>SUMIFS(СВЦЭМ!$F$33:$F$776,СВЦЭМ!$A$33:$A$776,$A245,СВЦЭМ!$B$33:$B$776,H$226)+'СЕТ СН'!$F$15</f>
        <v>164.52872360000001</v>
      </c>
      <c r="I245" s="36">
        <f>SUMIFS(СВЦЭМ!$F$33:$F$776,СВЦЭМ!$A$33:$A$776,$A245,СВЦЭМ!$B$33:$B$776,I$226)+'СЕТ СН'!$F$15</f>
        <v>162.26596497</v>
      </c>
      <c r="J245" s="36">
        <f>SUMIFS(СВЦЭМ!$F$33:$F$776,СВЦЭМ!$A$33:$A$776,$A245,СВЦЭМ!$B$33:$B$776,J$226)+'СЕТ СН'!$F$15</f>
        <v>144.13545864</v>
      </c>
      <c r="K245" s="36">
        <f>SUMIFS(СВЦЭМ!$F$33:$F$776,СВЦЭМ!$A$33:$A$776,$A245,СВЦЭМ!$B$33:$B$776,K$226)+'СЕТ СН'!$F$15</f>
        <v>126.83023989</v>
      </c>
      <c r="L245" s="36">
        <f>SUMIFS(СВЦЭМ!$F$33:$F$776,СВЦЭМ!$A$33:$A$776,$A245,СВЦЭМ!$B$33:$B$776,L$226)+'СЕТ СН'!$F$15</f>
        <v>117.79771805</v>
      </c>
      <c r="M245" s="36">
        <f>SUMIFS(СВЦЭМ!$F$33:$F$776,СВЦЭМ!$A$33:$A$776,$A245,СВЦЭМ!$B$33:$B$776,M$226)+'СЕТ СН'!$F$15</f>
        <v>117.63566629</v>
      </c>
      <c r="N245" s="36">
        <f>SUMIFS(СВЦЭМ!$F$33:$F$776,СВЦЭМ!$A$33:$A$776,$A245,СВЦЭМ!$B$33:$B$776,N$226)+'СЕТ СН'!$F$15</f>
        <v>118.22256452000001</v>
      </c>
      <c r="O245" s="36">
        <f>SUMIFS(СВЦЭМ!$F$33:$F$776,СВЦЭМ!$A$33:$A$776,$A245,СВЦЭМ!$B$33:$B$776,O$226)+'СЕТ СН'!$F$15</f>
        <v>121.32572847</v>
      </c>
      <c r="P245" s="36">
        <f>SUMIFS(СВЦЭМ!$F$33:$F$776,СВЦЭМ!$A$33:$A$776,$A245,СВЦЭМ!$B$33:$B$776,P$226)+'СЕТ СН'!$F$15</f>
        <v>119.30403079</v>
      </c>
      <c r="Q245" s="36">
        <f>SUMIFS(СВЦЭМ!$F$33:$F$776,СВЦЭМ!$A$33:$A$776,$A245,СВЦЭМ!$B$33:$B$776,Q$226)+'СЕТ СН'!$F$15</f>
        <v>120.40668214</v>
      </c>
      <c r="R245" s="36">
        <f>SUMIFS(СВЦЭМ!$F$33:$F$776,СВЦЭМ!$A$33:$A$776,$A245,СВЦЭМ!$B$33:$B$776,R$226)+'СЕТ СН'!$F$15</f>
        <v>119.57766461</v>
      </c>
      <c r="S245" s="36">
        <f>SUMIFS(СВЦЭМ!$F$33:$F$776,СВЦЭМ!$A$33:$A$776,$A245,СВЦЭМ!$B$33:$B$776,S$226)+'СЕТ СН'!$F$15</f>
        <v>123.80858099</v>
      </c>
      <c r="T245" s="36">
        <f>SUMIFS(СВЦЭМ!$F$33:$F$776,СВЦЭМ!$A$33:$A$776,$A245,СВЦЭМ!$B$33:$B$776,T$226)+'СЕТ СН'!$F$15</f>
        <v>122.93648641999999</v>
      </c>
      <c r="U245" s="36">
        <f>SUMIFS(СВЦЭМ!$F$33:$F$776,СВЦЭМ!$A$33:$A$776,$A245,СВЦЭМ!$B$33:$B$776,U$226)+'СЕТ СН'!$F$15</f>
        <v>121.27047528</v>
      </c>
      <c r="V245" s="36">
        <f>SUMIFS(СВЦЭМ!$F$33:$F$776,СВЦЭМ!$A$33:$A$776,$A245,СВЦЭМ!$B$33:$B$776,V$226)+'СЕТ СН'!$F$15</f>
        <v>118.17877147999999</v>
      </c>
      <c r="W245" s="36">
        <f>SUMIFS(СВЦЭМ!$F$33:$F$776,СВЦЭМ!$A$33:$A$776,$A245,СВЦЭМ!$B$33:$B$776,W$226)+'СЕТ СН'!$F$15</f>
        <v>118.35801677000001</v>
      </c>
      <c r="X245" s="36">
        <f>SUMIFS(СВЦЭМ!$F$33:$F$776,СВЦЭМ!$A$33:$A$776,$A245,СВЦЭМ!$B$33:$B$776,X$226)+'СЕТ СН'!$F$15</f>
        <v>127.22186481</v>
      </c>
      <c r="Y245" s="36">
        <f>SUMIFS(СВЦЭМ!$F$33:$F$776,СВЦЭМ!$A$33:$A$776,$A245,СВЦЭМ!$B$33:$B$776,Y$226)+'СЕТ СН'!$F$15</f>
        <v>142.39416206999999</v>
      </c>
    </row>
    <row r="246" spans="1:25" ht="15.75" x14ac:dyDescent="0.2">
      <c r="A246" s="35">
        <f t="shared" si="6"/>
        <v>44002</v>
      </c>
      <c r="B246" s="36">
        <f>SUMIFS(СВЦЭМ!$F$33:$F$776,СВЦЭМ!$A$33:$A$776,$A246,СВЦЭМ!$B$33:$B$776,B$226)+'СЕТ СН'!$F$15</f>
        <v>153.33871095000001</v>
      </c>
      <c r="C246" s="36">
        <f>SUMIFS(СВЦЭМ!$F$33:$F$776,СВЦЭМ!$A$33:$A$776,$A246,СВЦЭМ!$B$33:$B$776,C$226)+'СЕТ СН'!$F$15</f>
        <v>158.47991937</v>
      </c>
      <c r="D246" s="36">
        <f>SUMIFS(СВЦЭМ!$F$33:$F$776,СВЦЭМ!$A$33:$A$776,$A246,СВЦЭМ!$B$33:$B$776,D$226)+'СЕТ СН'!$F$15</f>
        <v>159.49429968000001</v>
      </c>
      <c r="E246" s="36">
        <f>SUMIFS(СВЦЭМ!$F$33:$F$776,СВЦЭМ!$A$33:$A$776,$A246,СВЦЭМ!$B$33:$B$776,E$226)+'СЕТ СН'!$F$15</f>
        <v>158.33964437</v>
      </c>
      <c r="F246" s="36">
        <f>SUMIFS(СВЦЭМ!$F$33:$F$776,СВЦЭМ!$A$33:$A$776,$A246,СВЦЭМ!$B$33:$B$776,F$226)+'СЕТ СН'!$F$15</f>
        <v>156.48208969999999</v>
      </c>
      <c r="G246" s="36">
        <f>SUMIFS(СВЦЭМ!$F$33:$F$776,СВЦЭМ!$A$33:$A$776,$A246,СВЦЭМ!$B$33:$B$776,G$226)+'СЕТ СН'!$F$15</f>
        <v>157.31290233999999</v>
      </c>
      <c r="H246" s="36">
        <f>SUMIFS(СВЦЭМ!$F$33:$F$776,СВЦЭМ!$A$33:$A$776,$A246,СВЦЭМ!$B$33:$B$776,H$226)+'СЕТ СН'!$F$15</f>
        <v>158.54884150999999</v>
      </c>
      <c r="I246" s="36">
        <f>SUMIFS(СВЦЭМ!$F$33:$F$776,СВЦЭМ!$A$33:$A$776,$A246,СВЦЭМ!$B$33:$B$776,I$226)+'СЕТ СН'!$F$15</f>
        <v>154.90606682999999</v>
      </c>
      <c r="J246" s="36">
        <f>SUMIFS(СВЦЭМ!$F$33:$F$776,СВЦЭМ!$A$33:$A$776,$A246,СВЦЭМ!$B$33:$B$776,J$226)+'СЕТ СН'!$F$15</f>
        <v>135.77154023</v>
      </c>
      <c r="K246" s="36">
        <f>SUMIFS(СВЦЭМ!$F$33:$F$776,СВЦЭМ!$A$33:$A$776,$A246,СВЦЭМ!$B$33:$B$776,K$226)+'СЕТ СН'!$F$15</f>
        <v>122.87586562</v>
      </c>
      <c r="L246" s="36">
        <f>SUMIFS(СВЦЭМ!$F$33:$F$776,СВЦЭМ!$A$33:$A$776,$A246,СВЦЭМ!$B$33:$B$776,L$226)+'СЕТ СН'!$F$15</f>
        <v>116.64587142000001</v>
      </c>
      <c r="M246" s="36">
        <f>SUMIFS(СВЦЭМ!$F$33:$F$776,СВЦЭМ!$A$33:$A$776,$A246,СВЦЭМ!$B$33:$B$776,M$226)+'СЕТ СН'!$F$15</f>
        <v>116.62194057000001</v>
      </c>
      <c r="N246" s="36">
        <f>SUMIFS(СВЦЭМ!$F$33:$F$776,СВЦЭМ!$A$33:$A$776,$A246,СВЦЭМ!$B$33:$B$776,N$226)+'СЕТ СН'!$F$15</f>
        <v>117.33850645</v>
      </c>
      <c r="O246" s="36">
        <f>SUMIFS(СВЦЭМ!$F$33:$F$776,СВЦЭМ!$A$33:$A$776,$A246,СВЦЭМ!$B$33:$B$776,O$226)+'СЕТ СН'!$F$15</f>
        <v>119.71942854</v>
      </c>
      <c r="P246" s="36">
        <f>SUMIFS(СВЦЭМ!$F$33:$F$776,СВЦЭМ!$A$33:$A$776,$A246,СВЦЭМ!$B$33:$B$776,P$226)+'СЕТ СН'!$F$15</f>
        <v>115.25844665</v>
      </c>
      <c r="Q246" s="36">
        <f>SUMIFS(СВЦЭМ!$F$33:$F$776,СВЦЭМ!$A$33:$A$776,$A246,СВЦЭМ!$B$33:$B$776,Q$226)+'СЕТ СН'!$F$15</f>
        <v>117.10718592000001</v>
      </c>
      <c r="R246" s="36">
        <f>SUMIFS(СВЦЭМ!$F$33:$F$776,СВЦЭМ!$A$33:$A$776,$A246,СВЦЭМ!$B$33:$B$776,R$226)+'СЕТ СН'!$F$15</f>
        <v>116.80628296</v>
      </c>
      <c r="S246" s="36">
        <f>SUMIFS(СВЦЭМ!$F$33:$F$776,СВЦЭМ!$A$33:$A$776,$A246,СВЦЭМ!$B$33:$B$776,S$226)+'СЕТ СН'!$F$15</f>
        <v>120.99947112</v>
      </c>
      <c r="T246" s="36">
        <f>SUMIFS(СВЦЭМ!$F$33:$F$776,СВЦЭМ!$A$33:$A$776,$A246,СВЦЭМ!$B$33:$B$776,T$226)+'СЕТ СН'!$F$15</f>
        <v>120.10727978</v>
      </c>
      <c r="U246" s="36">
        <f>SUMIFS(СВЦЭМ!$F$33:$F$776,СВЦЭМ!$A$33:$A$776,$A246,СВЦЭМ!$B$33:$B$776,U$226)+'СЕТ СН'!$F$15</f>
        <v>117.17424977</v>
      </c>
      <c r="V246" s="36">
        <f>SUMIFS(СВЦЭМ!$F$33:$F$776,СВЦЭМ!$A$33:$A$776,$A246,СВЦЭМ!$B$33:$B$776,V$226)+'СЕТ СН'!$F$15</f>
        <v>113.70947608</v>
      </c>
      <c r="W246" s="36">
        <f>SUMIFS(СВЦЭМ!$F$33:$F$776,СВЦЭМ!$A$33:$A$776,$A246,СВЦЭМ!$B$33:$B$776,W$226)+'СЕТ СН'!$F$15</f>
        <v>117.43508249</v>
      </c>
      <c r="X246" s="36">
        <f>SUMIFS(СВЦЭМ!$F$33:$F$776,СВЦЭМ!$A$33:$A$776,$A246,СВЦЭМ!$B$33:$B$776,X$226)+'СЕТ СН'!$F$15</f>
        <v>126.69714721</v>
      </c>
      <c r="Y246" s="36">
        <f>SUMIFS(СВЦЭМ!$F$33:$F$776,СВЦЭМ!$A$33:$A$776,$A246,СВЦЭМ!$B$33:$B$776,Y$226)+'СЕТ СН'!$F$15</f>
        <v>137.56573650999999</v>
      </c>
    </row>
    <row r="247" spans="1:25" ht="15.75" x14ac:dyDescent="0.2">
      <c r="A247" s="35">
        <f t="shared" si="6"/>
        <v>44003</v>
      </c>
      <c r="B247" s="36">
        <f>SUMIFS(СВЦЭМ!$F$33:$F$776,СВЦЭМ!$A$33:$A$776,$A247,СВЦЭМ!$B$33:$B$776,B$226)+'СЕТ СН'!$F$15</f>
        <v>149.60862449000001</v>
      </c>
      <c r="C247" s="36">
        <f>SUMIFS(СВЦЭМ!$F$33:$F$776,СВЦЭМ!$A$33:$A$776,$A247,СВЦЭМ!$B$33:$B$776,C$226)+'СЕТ СН'!$F$15</f>
        <v>156.12785817</v>
      </c>
      <c r="D247" s="36">
        <f>SUMIFS(СВЦЭМ!$F$33:$F$776,СВЦЭМ!$A$33:$A$776,$A247,СВЦЭМ!$B$33:$B$776,D$226)+'СЕТ СН'!$F$15</f>
        <v>162.36383470000001</v>
      </c>
      <c r="E247" s="36">
        <f>SUMIFS(СВЦЭМ!$F$33:$F$776,СВЦЭМ!$A$33:$A$776,$A247,СВЦЭМ!$B$33:$B$776,E$226)+'СЕТ СН'!$F$15</f>
        <v>166.6324544</v>
      </c>
      <c r="F247" s="36">
        <f>SUMIFS(СВЦЭМ!$F$33:$F$776,СВЦЭМ!$A$33:$A$776,$A247,СВЦЭМ!$B$33:$B$776,F$226)+'СЕТ СН'!$F$15</f>
        <v>165.41569959</v>
      </c>
      <c r="G247" s="36">
        <f>SUMIFS(СВЦЭМ!$F$33:$F$776,СВЦЭМ!$A$33:$A$776,$A247,СВЦЭМ!$B$33:$B$776,G$226)+'СЕТ СН'!$F$15</f>
        <v>164.69219021000001</v>
      </c>
      <c r="H247" s="36">
        <f>SUMIFS(СВЦЭМ!$F$33:$F$776,СВЦЭМ!$A$33:$A$776,$A247,СВЦЭМ!$B$33:$B$776,H$226)+'СЕТ СН'!$F$15</f>
        <v>160.12826214</v>
      </c>
      <c r="I247" s="36">
        <f>SUMIFS(СВЦЭМ!$F$33:$F$776,СВЦЭМ!$A$33:$A$776,$A247,СВЦЭМ!$B$33:$B$776,I$226)+'СЕТ СН'!$F$15</f>
        <v>156.61609730999999</v>
      </c>
      <c r="J247" s="36">
        <f>SUMIFS(СВЦЭМ!$F$33:$F$776,СВЦЭМ!$A$33:$A$776,$A247,СВЦЭМ!$B$33:$B$776,J$226)+'СЕТ СН'!$F$15</f>
        <v>147.55009792000001</v>
      </c>
      <c r="K247" s="36">
        <f>SUMIFS(СВЦЭМ!$F$33:$F$776,СВЦЭМ!$A$33:$A$776,$A247,СВЦЭМ!$B$33:$B$776,K$226)+'СЕТ СН'!$F$15</f>
        <v>134.64769865</v>
      </c>
      <c r="L247" s="36">
        <f>SUMIFS(СВЦЭМ!$F$33:$F$776,СВЦЭМ!$A$33:$A$776,$A247,СВЦЭМ!$B$33:$B$776,L$226)+'СЕТ СН'!$F$15</f>
        <v>122.81454404</v>
      </c>
      <c r="M247" s="36">
        <f>SUMIFS(СВЦЭМ!$F$33:$F$776,СВЦЭМ!$A$33:$A$776,$A247,СВЦЭМ!$B$33:$B$776,M$226)+'СЕТ СН'!$F$15</f>
        <v>110.96127711</v>
      </c>
      <c r="N247" s="36">
        <f>SUMIFS(СВЦЭМ!$F$33:$F$776,СВЦЭМ!$A$33:$A$776,$A247,СВЦЭМ!$B$33:$B$776,N$226)+'СЕТ СН'!$F$15</f>
        <v>109.62139418</v>
      </c>
      <c r="O247" s="36">
        <f>SUMIFS(СВЦЭМ!$F$33:$F$776,СВЦЭМ!$A$33:$A$776,$A247,СВЦЭМ!$B$33:$B$776,O$226)+'СЕТ СН'!$F$15</f>
        <v>108.81987553</v>
      </c>
      <c r="P247" s="36">
        <f>SUMIFS(СВЦЭМ!$F$33:$F$776,СВЦЭМ!$A$33:$A$776,$A247,СВЦЭМ!$B$33:$B$776,P$226)+'СЕТ СН'!$F$15</f>
        <v>108.64793444999999</v>
      </c>
      <c r="Q247" s="36">
        <f>SUMIFS(СВЦЭМ!$F$33:$F$776,СВЦЭМ!$A$33:$A$776,$A247,СВЦЭМ!$B$33:$B$776,Q$226)+'СЕТ СН'!$F$15</f>
        <v>109.20312771</v>
      </c>
      <c r="R247" s="36">
        <f>SUMIFS(СВЦЭМ!$F$33:$F$776,СВЦЭМ!$A$33:$A$776,$A247,СВЦЭМ!$B$33:$B$776,R$226)+'СЕТ СН'!$F$15</f>
        <v>109.05714728</v>
      </c>
      <c r="S247" s="36">
        <f>SUMIFS(СВЦЭМ!$F$33:$F$776,СВЦЭМ!$A$33:$A$776,$A247,СВЦЭМ!$B$33:$B$776,S$226)+'СЕТ СН'!$F$15</f>
        <v>110.24656881999999</v>
      </c>
      <c r="T247" s="36">
        <f>SUMIFS(СВЦЭМ!$F$33:$F$776,СВЦЭМ!$A$33:$A$776,$A247,СВЦЭМ!$B$33:$B$776,T$226)+'СЕТ СН'!$F$15</f>
        <v>111.79377737999999</v>
      </c>
      <c r="U247" s="36">
        <f>SUMIFS(СВЦЭМ!$F$33:$F$776,СВЦЭМ!$A$33:$A$776,$A247,СВЦЭМ!$B$33:$B$776,U$226)+'СЕТ СН'!$F$15</f>
        <v>111.17270314</v>
      </c>
      <c r="V247" s="36">
        <f>SUMIFS(СВЦЭМ!$F$33:$F$776,СВЦЭМ!$A$33:$A$776,$A247,СВЦЭМ!$B$33:$B$776,V$226)+'СЕТ СН'!$F$15</f>
        <v>108.05615939</v>
      </c>
      <c r="W247" s="36">
        <f>SUMIFS(СВЦЭМ!$F$33:$F$776,СВЦЭМ!$A$33:$A$776,$A247,СВЦЭМ!$B$33:$B$776,W$226)+'СЕТ СН'!$F$15</f>
        <v>108.82695871999999</v>
      </c>
      <c r="X247" s="36">
        <f>SUMIFS(СВЦЭМ!$F$33:$F$776,СВЦЭМ!$A$33:$A$776,$A247,СВЦЭМ!$B$33:$B$776,X$226)+'СЕТ СН'!$F$15</f>
        <v>118.01866642</v>
      </c>
      <c r="Y247" s="36">
        <f>SUMIFS(СВЦЭМ!$F$33:$F$776,СВЦЭМ!$A$33:$A$776,$A247,СВЦЭМ!$B$33:$B$776,Y$226)+'СЕТ СН'!$F$15</f>
        <v>141.71159016999999</v>
      </c>
    </row>
    <row r="248" spans="1:25" ht="15.75" x14ac:dyDescent="0.2">
      <c r="A248" s="35">
        <f t="shared" si="6"/>
        <v>44004</v>
      </c>
      <c r="B248" s="36">
        <f>SUMIFS(СВЦЭМ!$F$33:$F$776,СВЦЭМ!$A$33:$A$776,$A248,СВЦЭМ!$B$33:$B$776,B$226)+'СЕТ СН'!$F$15</f>
        <v>153.56983943</v>
      </c>
      <c r="C248" s="36">
        <f>SUMIFS(СВЦЭМ!$F$33:$F$776,СВЦЭМ!$A$33:$A$776,$A248,СВЦЭМ!$B$33:$B$776,C$226)+'СЕТ СН'!$F$15</f>
        <v>155.21776152999999</v>
      </c>
      <c r="D248" s="36">
        <f>SUMIFS(СВЦЭМ!$F$33:$F$776,СВЦЭМ!$A$33:$A$776,$A248,СВЦЭМ!$B$33:$B$776,D$226)+'СЕТ СН'!$F$15</f>
        <v>154.49697359999999</v>
      </c>
      <c r="E248" s="36">
        <f>SUMIFS(СВЦЭМ!$F$33:$F$776,СВЦЭМ!$A$33:$A$776,$A248,СВЦЭМ!$B$33:$B$776,E$226)+'СЕТ СН'!$F$15</f>
        <v>154.68850961000001</v>
      </c>
      <c r="F248" s="36">
        <f>SUMIFS(СВЦЭМ!$F$33:$F$776,СВЦЭМ!$A$33:$A$776,$A248,СВЦЭМ!$B$33:$B$776,F$226)+'СЕТ СН'!$F$15</f>
        <v>153.47078513</v>
      </c>
      <c r="G248" s="36">
        <f>SUMIFS(СВЦЭМ!$F$33:$F$776,СВЦЭМ!$A$33:$A$776,$A248,СВЦЭМ!$B$33:$B$776,G$226)+'СЕТ СН'!$F$15</f>
        <v>153.79196891000001</v>
      </c>
      <c r="H248" s="36">
        <f>SUMIFS(СВЦЭМ!$F$33:$F$776,СВЦЭМ!$A$33:$A$776,$A248,СВЦЭМ!$B$33:$B$776,H$226)+'СЕТ СН'!$F$15</f>
        <v>154.52540422999999</v>
      </c>
      <c r="I248" s="36">
        <f>SUMIFS(СВЦЭМ!$F$33:$F$776,СВЦЭМ!$A$33:$A$776,$A248,СВЦЭМ!$B$33:$B$776,I$226)+'СЕТ СН'!$F$15</f>
        <v>155.41713447000001</v>
      </c>
      <c r="J248" s="36">
        <f>SUMIFS(СВЦЭМ!$F$33:$F$776,СВЦЭМ!$A$33:$A$776,$A248,СВЦЭМ!$B$33:$B$776,J$226)+'СЕТ СН'!$F$15</f>
        <v>142.42228401</v>
      </c>
      <c r="K248" s="36">
        <f>SUMIFS(СВЦЭМ!$F$33:$F$776,СВЦЭМ!$A$33:$A$776,$A248,СВЦЭМ!$B$33:$B$776,K$226)+'СЕТ СН'!$F$15</f>
        <v>128.59337060999999</v>
      </c>
      <c r="L248" s="36">
        <f>SUMIFS(СВЦЭМ!$F$33:$F$776,СВЦЭМ!$A$33:$A$776,$A248,СВЦЭМ!$B$33:$B$776,L$226)+'СЕТ СН'!$F$15</f>
        <v>118.88187854</v>
      </c>
      <c r="M248" s="36">
        <f>SUMIFS(СВЦЭМ!$F$33:$F$776,СВЦЭМ!$A$33:$A$776,$A248,СВЦЭМ!$B$33:$B$776,M$226)+'СЕТ СН'!$F$15</f>
        <v>117.8679917</v>
      </c>
      <c r="N248" s="36">
        <f>SUMIFS(СВЦЭМ!$F$33:$F$776,СВЦЭМ!$A$33:$A$776,$A248,СВЦЭМ!$B$33:$B$776,N$226)+'СЕТ СН'!$F$15</f>
        <v>118.05203838</v>
      </c>
      <c r="O248" s="36">
        <f>SUMIFS(СВЦЭМ!$F$33:$F$776,СВЦЭМ!$A$33:$A$776,$A248,СВЦЭМ!$B$33:$B$776,O$226)+'СЕТ СН'!$F$15</f>
        <v>119.76749284</v>
      </c>
      <c r="P248" s="36">
        <f>SUMIFS(СВЦЭМ!$F$33:$F$776,СВЦЭМ!$A$33:$A$776,$A248,СВЦЭМ!$B$33:$B$776,P$226)+'СЕТ СН'!$F$15</f>
        <v>120.13478143</v>
      </c>
      <c r="Q248" s="36">
        <f>SUMIFS(СВЦЭМ!$F$33:$F$776,СВЦЭМ!$A$33:$A$776,$A248,СВЦЭМ!$B$33:$B$776,Q$226)+'СЕТ СН'!$F$15</f>
        <v>120.55632039</v>
      </c>
      <c r="R248" s="36">
        <f>SUMIFS(СВЦЭМ!$F$33:$F$776,СВЦЭМ!$A$33:$A$776,$A248,СВЦЭМ!$B$33:$B$776,R$226)+'СЕТ СН'!$F$15</f>
        <v>119.68161399</v>
      </c>
      <c r="S248" s="36">
        <f>SUMIFS(СВЦЭМ!$F$33:$F$776,СВЦЭМ!$A$33:$A$776,$A248,СВЦЭМ!$B$33:$B$776,S$226)+'СЕТ СН'!$F$15</f>
        <v>120.60618401000001</v>
      </c>
      <c r="T248" s="36">
        <f>SUMIFS(СВЦЭМ!$F$33:$F$776,СВЦЭМ!$A$33:$A$776,$A248,СВЦЭМ!$B$33:$B$776,T$226)+'СЕТ СН'!$F$15</f>
        <v>120.77193773</v>
      </c>
      <c r="U248" s="36">
        <f>SUMIFS(СВЦЭМ!$F$33:$F$776,СВЦЭМ!$A$33:$A$776,$A248,СВЦЭМ!$B$33:$B$776,U$226)+'СЕТ СН'!$F$15</f>
        <v>120.37199268000001</v>
      </c>
      <c r="V248" s="36">
        <f>SUMIFS(СВЦЭМ!$F$33:$F$776,СВЦЭМ!$A$33:$A$776,$A248,СВЦЭМ!$B$33:$B$776,V$226)+'СЕТ СН'!$F$15</f>
        <v>118.82961313</v>
      </c>
      <c r="W248" s="36">
        <f>SUMIFS(СВЦЭМ!$F$33:$F$776,СВЦЭМ!$A$33:$A$776,$A248,СВЦЭМ!$B$33:$B$776,W$226)+'СЕТ СН'!$F$15</f>
        <v>116.16330438999999</v>
      </c>
      <c r="X248" s="36">
        <f>SUMIFS(СВЦЭМ!$F$33:$F$776,СВЦЭМ!$A$33:$A$776,$A248,СВЦЭМ!$B$33:$B$776,X$226)+'СЕТ СН'!$F$15</f>
        <v>124.17896725</v>
      </c>
      <c r="Y248" s="36">
        <f>SUMIFS(СВЦЭМ!$F$33:$F$776,СВЦЭМ!$A$33:$A$776,$A248,СВЦЭМ!$B$33:$B$776,Y$226)+'СЕТ СН'!$F$15</f>
        <v>143.70153196999999</v>
      </c>
    </row>
    <row r="249" spans="1:25" ht="15.75" x14ac:dyDescent="0.2">
      <c r="A249" s="35">
        <f t="shared" si="6"/>
        <v>44005</v>
      </c>
      <c r="B249" s="36">
        <f>SUMIFS(СВЦЭМ!$F$33:$F$776,СВЦЭМ!$A$33:$A$776,$A249,СВЦЭМ!$B$33:$B$776,B$226)+'СЕТ СН'!$F$15</f>
        <v>163.8486212</v>
      </c>
      <c r="C249" s="36">
        <f>SUMIFS(СВЦЭМ!$F$33:$F$776,СВЦЭМ!$A$33:$A$776,$A249,СВЦЭМ!$B$33:$B$776,C$226)+'СЕТ СН'!$F$15</f>
        <v>163.55073630999999</v>
      </c>
      <c r="D249" s="36">
        <f>SUMIFS(СВЦЭМ!$F$33:$F$776,СВЦЭМ!$A$33:$A$776,$A249,СВЦЭМ!$B$33:$B$776,D$226)+'СЕТ СН'!$F$15</f>
        <v>162.01635916999999</v>
      </c>
      <c r="E249" s="36">
        <f>SUMIFS(СВЦЭМ!$F$33:$F$776,СВЦЭМ!$A$33:$A$776,$A249,СВЦЭМ!$B$33:$B$776,E$226)+'СЕТ СН'!$F$15</f>
        <v>162.78576534999999</v>
      </c>
      <c r="F249" s="36">
        <f>SUMIFS(СВЦЭМ!$F$33:$F$776,СВЦЭМ!$A$33:$A$776,$A249,СВЦЭМ!$B$33:$B$776,F$226)+'СЕТ СН'!$F$15</f>
        <v>162.71179061999999</v>
      </c>
      <c r="G249" s="36">
        <f>SUMIFS(СВЦЭМ!$F$33:$F$776,СВЦЭМ!$A$33:$A$776,$A249,СВЦЭМ!$B$33:$B$776,G$226)+'СЕТ СН'!$F$15</f>
        <v>163.52847602</v>
      </c>
      <c r="H249" s="36">
        <f>SUMIFS(СВЦЭМ!$F$33:$F$776,СВЦЭМ!$A$33:$A$776,$A249,СВЦЭМ!$B$33:$B$776,H$226)+'СЕТ СН'!$F$15</f>
        <v>163.04831848000001</v>
      </c>
      <c r="I249" s="36">
        <f>SUMIFS(СВЦЭМ!$F$33:$F$776,СВЦЭМ!$A$33:$A$776,$A249,СВЦЭМ!$B$33:$B$776,I$226)+'СЕТ СН'!$F$15</f>
        <v>152.31414588999999</v>
      </c>
      <c r="J249" s="36">
        <f>SUMIFS(СВЦЭМ!$F$33:$F$776,СВЦЭМ!$A$33:$A$776,$A249,СВЦЭМ!$B$33:$B$776,J$226)+'СЕТ СН'!$F$15</f>
        <v>150.97003727000001</v>
      </c>
      <c r="K249" s="36">
        <f>SUMIFS(СВЦЭМ!$F$33:$F$776,СВЦЭМ!$A$33:$A$776,$A249,СВЦЭМ!$B$33:$B$776,K$226)+'СЕТ СН'!$F$15</f>
        <v>134.53694197999999</v>
      </c>
      <c r="L249" s="36">
        <f>SUMIFS(СВЦЭМ!$F$33:$F$776,СВЦЭМ!$A$33:$A$776,$A249,СВЦЭМ!$B$33:$B$776,L$226)+'СЕТ СН'!$F$15</f>
        <v>122.28104346000001</v>
      </c>
      <c r="M249" s="36">
        <f>SUMIFS(СВЦЭМ!$F$33:$F$776,СВЦЭМ!$A$33:$A$776,$A249,СВЦЭМ!$B$33:$B$776,M$226)+'СЕТ СН'!$F$15</f>
        <v>123.03463298</v>
      </c>
      <c r="N249" s="36">
        <f>SUMIFS(СВЦЭМ!$F$33:$F$776,СВЦЭМ!$A$33:$A$776,$A249,СВЦЭМ!$B$33:$B$776,N$226)+'СЕТ СН'!$F$15</f>
        <v>121.68061604</v>
      </c>
      <c r="O249" s="36">
        <f>SUMIFS(СВЦЭМ!$F$33:$F$776,СВЦЭМ!$A$33:$A$776,$A249,СВЦЭМ!$B$33:$B$776,O$226)+'СЕТ СН'!$F$15</f>
        <v>122.76052593999999</v>
      </c>
      <c r="P249" s="36">
        <f>SUMIFS(СВЦЭМ!$F$33:$F$776,СВЦЭМ!$A$33:$A$776,$A249,СВЦЭМ!$B$33:$B$776,P$226)+'СЕТ СН'!$F$15</f>
        <v>123.13717200000001</v>
      </c>
      <c r="Q249" s="36">
        <f>SUMIFS(СВЦЭМ!$F$33:$F$776,СВЦЭМ!$A$33:$A$776,$A249,СВЦЭМ!$B$33:$B$776,Q$226)+'СЕТ СН'!$F$15</f>
        <v>123.70345355000001</v>
      </c>
      <c r="R249" s="36">
        <f>SUMIFS(СВЦЭМ!$F$33:$F$776,СВЦЭМ!$A$33:$A$776,$A249,СВЦЭМ!$B$33:$B$776,R$226)+'СЕТ СН'!$F$15</f>
        <v>123.16488757</v>
      </c>
      <c r="S249" s="36">
        <f>SUMIFS(СВЦЭМ!$F$33:$F$776,СВЦЭМ!$A$33:$A$776,$A249,СВЦЭМ!$B$33:$B$776,S$226)+'СЕТ СН'!$F$15</f>
        <v>123.07801324</v>
      </c>
      <c r="T249" s="36">
        <f>SUMIFS(СВЦЭМ!$F$33:$F$776,СВЦЭМ!$A$33:$A$776,$A249,СВЦЭМ!$B$33:$B$776,T$226)+'СЕТ СН'!$F$15</f>
        <v>123.28965689</v>
      </c>
      <c r="U249" s="36">
        <f>SUMIFS(СВЦЭМ!$F$33:$F$776,СВЦЭМ!$A$33:$A$776,$A249,СВЦЭМ!$B$33:$B$776,U$226)+'СЕТ СН'!$F$15</f>
        <v>123.77927783</v>
      </c>
      <c r="V249" s="36">
        <f>SUMIFS(СВЦЭМ!$F$33:$F$776,СВЦЭМ!$A$33:$A$776,$A249,СВЦЭМ!$B$33:$B$776,V$226)+'СЕТ СН'!$F$15</f>
        <v>123.14330381000001</v>
      </c>
      <c r="W249" s="36">
        <f>SUMIFS(СВЦЭМ!$F$33:$F$776,СВЦЭМ!$A$33:$A$776,$A249,СВЦЭМ!$B$33:$B$776,W$226)+'СЕТ СН'!$F$15</f>
        <v>117.83015706</v>
      </c>
      <c r="X249" s="36">
        <f>SUMIFS(СВЦЭМ!$F$33:$F$776,СВЦЭМ!$A$33:$A$776,$A249,СВЦЭМ!$B$33:$B$776,X$226)+'СЕТ СН'!$F$15</f>
        <v>119.36387538</v>
      </c>
      <c r="Y249" s="36">
        <f>SUMIFS(СВЦЭМ!$F$33:$F$776,СВЦЭМ!$A$33:$A$776,$A249,СВЦЭМ!$B$33:$B$776,Y$226)+'СЕТ СН'!$F$15</f>
        <v>134.51354986000001</v>
      </c>
    </row>
    <row r="250" spans="1:25" ht="15.75" x14ac:dyDescent="0.2">
      <c r="A250" s="35">
        <f t="shared" si="6"/>
        <v>44006</v>
      </c>
      <c r="B250" s="36">
        <f>SUMIFS(СВЦЭМ!$F$33:$F$776,СВЦЭМ!$A$33:$A$776,$A250,СВЦЭМ!$B$33:$B$776,B$226)+'СЕТ СН'!$F$15</f>
        <v>153.92025756999999</v>
      </c>
      <c r="C250" s="36">
        <f>SUMIFS(СВЦЭМ!$F$33:$F$776,СВЦЭМ!$A$33:$A$776,$A250,СВЦЭМ!$B$33:$B$776,C$226)+'СЕТ СН'!$F$15</f>
        <v>161.57906424999999</v>
      </c>
      <c r="D250" s="36">
        <f>SUMIFS(СВЦЭМ!$F$33:$F$776,СВЦЭМ!$A$33:$A$776,$A250,СВЦЭМ!$B$33:$B$776,D$226)+'СЕТ СН'!$F$15</f>
        <v>164.98948978000001</v>
      </c>
      <c r="E250" s="36">
        <f>SUMIFS(СВЦЭМ!$F$33:$F$776,СВЦЭМ!$A$33:$A$776,$A250,СВЦЭМ!$B$33:$B$776,E$226)+'СЕТ СН'!$F$15</f>
        <v>168.15666668</v>
      </c>
      <c r="F250" s="36">
        <f>SUMIFS(СВЦЭМ!$F$33:$F$776,СВЦЭМ!$A$33:$A$776,$A250,СВЦЭМ!$B$33:$B$776,F$226)+'СЕТ СН'!$F$15</f>
        <v>168.52609237999999</v>
      </c>
      <c r="G250" s="36">
        <f>SUMIFS(СВЦЭМ!$F$33:$F$776,СВЦЭМ!$A$33:$A$776,$A250,СВЦЭМ!$B$33:$B$776,G$226)+'СЕТ СН'!$F$15</f>
        <v>169.10706730000001</v>
      </c>
      <c r="H250" s="36">
        <f>SUMIFS(СВЦЭМ!$F$33:$F$776,СВЦЭМ!$A$33:$A$776,$A250,СВЦЭМ!$B$33:$B$776,H$226)+'СЕТ СН'!$F$15</f>
        <v>169.23945775000001</v>
      </c>
      <c r="I250" s="36">
        <f>SUMIFS(СВЦЭМ!$F$33:$F$776,СВЦЭМ!$A$33:$A$776,$A250,СВЦЭМ!$B$33:$B$776,I$226)+'СЕТ СН'!$F$15</f>
        <v>163.87113529000001</v>
      </c>
      <c r="J250" s="36">
        <f>SUMIFS(СВЦЭМ!$F$33:$F$776,СВЦЭМ!$A$33:$A$776,$A250,СВЦЭМ!$B$33:$B$776,J$226)+'СЕТ СН'!$F$15</f>
        <v>153.80004762999999</v>
      </c>
      <c r="K250" s="36">
        <f>SUMIFS(СВЦЭМ!$F$33:$F$776,СВЦЭМ!$A$33:$A$776,$A250,СВЦЭМ!$B$33:$B$776,K$226)+'СЕТ СН'!$F$15</f>
        <v>132.22579465999999</v>
      </c>
      <c r="L250" s="36">
        <f>SUMIFS(СВЦЭМ!$F$33:$F$776,СВЦЭМ!$A$33:$A$776,$A250,СВЦЭМ!$B$33:$B$776,L$226)+'СЕТ СН'!$F$15</f>
        <v>121.8541865</v>
      </c>
      <c r="M250" s="36">
        <f>SUMIFS(СВЦЭМ!$F$33:$F$776,СВЦЭМ!$A$33:$A$776,$A250,СВЦЭМ!$B$33:$B$776,M$226)+'СЕТ СН'!$F$15</f>
        <v>120.24301577</v>
      </c>
      <c r="N250" s="36">
        <f>SUMIFS(СВЦЭМ!$F$33:$F$776,СВЦЭМ!$A$33:$A$776,$A250,СВЦЭМ!$B$33:$B$776,N$226)+'СЕТ СН'!$F$15</f>
        <v>117.71380550000001</v>
      </c>
      <c r="O250" s="36">
        <f>SUMIFS(СВЦЭМ!$F$33:$F$776,СВЦЭМ!$A$33:$A$776,$A250,СВЦЭМ!$B$33:$B$776,O$226)+'СЕТ СН'!$F$15</f>
        <v>114.83382537</v>
      </c>
      <c r="P250" s="36">
        <f>SUMIFS(СВЦЭМ!$F$33:$F$776,СВЦЭМ!$A$33:$A$776,$A250,СВЦЭМ!$B$33:$B$776,P$226)+'СЕТ СН'!$F$15</f>
        <v>115.78486855</v>
      </c>
      <c r="Q250" s="36">
        <f>SUMIFS(СВЦЭМ!$F$33:$F$776,СВЦЭМ!$A$33:$A$776,$A250,СВЦЭМ!$B$33:$B$776,Q$226)+'СЕТ СН'!$F$15</f>
        <v>116.24227716999999</v>
      </c>
      <c r="R250" s="36">
        <f>SUMIFS(СВЦЭМ!$F$33:$F$776,СВЦЭМ!$A$33:$A$776,$A250,СВЦЭМ!$B$33:$B$776,R$226)+'СЕТ СН'!$F$15</f>
        <v>118.78511623</v>
      </c>
      <c r="S250" s="36">
        <f>SUMIFS(СВЦЭМ!$F$33:$F$776,СВЦЭМ!$A$33:$A$776,$A250,СВЦЭМ!$B$33:$B$776,S$226)+'СЕТ СН'!$F$15</f>
        <v>119.3089489</v>
      </c>
      <c r="T250" s="36">
        <f>SUMIFS(СВЦЭМ!$F$33:$F$776,СВЦЭМ!$A$33:$A$776,$A250,СВЦЭМ!$B$33:$B$776,T$226)+'СЕТ СН'!$F$15</f>
        <v>118.43729125</v>
      </c>
      <c r="U250" s="36">
        <f>SUMIFS(СВЦЭМ!$F$33:$F$776,СВЦЭМ!$A$33:$A$776,$A250,СВЦЭМ!$B$33:$B$776,U$226)+'СЕТ СН'!$F$15</f>
        <v>118.2339264</v>
      </c>
      <c r="V250" s="36">
        <f>SUMIFS(СВЦЭМ!$F$33:$F$776,СВЦЭМ!$A$33:$A$776,$A250,СВЦЭМ!$B$33:$B$776,V$226)+'СЕТ СН'!$F$15</f>
        <v>112.9980003</v>
      </c>
      <c r="W250" s="36">
        <f>SUMIFS(СВЦЭМ!$F$33:$F$776,СВЦЭМ!$A$33:$A$776,$A250,СВЦЭМ!$B$33:$B$776,W$226)+'СЕТ СН'!$F$15</f>
        <v>113.32071114</v>
      </c>
      <c r="X250" s="36">
        <f>SUMIFS(СВЦЭМ!$F$33:$F$776,СВЦЭМ!$A$33:$A$776,$A250,СВЦЭМ!$B$33:$B$776,X$226)+'СЕТ СН'!$F$15</f>
        <v>123.75211005</v>
      </c>
      <c r="Y250" s="36">
        <f>SUMIFS(СВЦЭМ!$F$33:$F$776,СВЦЭМ!$A$33:$A$776,$A250,СВЦЭМ!$B$33:$B$776,Y$226)+'СЕТ СН'!$F$15</f>
        <v>143.64340274</v>
      </c>
    </row>
    <row r="251" spans="1:25" ht="15.75" x14ac:dyDescent="0.2">
      <c r="A251" s="35">
        <f t="shared" si="6"/>
        <v>44007</v>
      </c>
      <c r="B251" s="36">
        <f>SUMIFS(СВЦЭМ!$F$33:$F$776,СВЦЭМ!$A$33:$A$776,$A251,СВЦЭМ!$B$33:$B$776,B$226)+'СЕТ СН'!$F$15</f>
        <v>160.44217401</v>
      </c>
      <c r="C251" s="36">
        <f>SUMIFS(СВЦЭМ!$F$33:$F$776,СВЦЭМ!$A$33:$A$776,$A251,СВЦЭМ!$B$33:$B$776,C$226)+'СЕТ СН'!$F$15</f>
        <v>166.51787952999999</v>
      </c>
      <c r="D251" s="36">
        <f>SUMIFS(СВЦЭМ!$F$33:$F$776,СВЦЭМ!$A$33:$A$776,$A251,СВЦЭМ!$B$33:$B$776,D$226)+'СЕТ СН'!$F$15</f>
        <v>169.76887042000001</v>
      </c>
      <c r="E251" s="36">
        <f>SUMIFS(СВЦЭМ!$F$33:$F$776,СВЦЭМ!$A$33:$A$776,$A251,СВЦЭМ!$B$33:$B$776,E$226)+'СЕТ СН'!$F$15</f>
        <v>170.49352328000001</v>
      </c>
      <c r="F251" s="36">
        <f>SUMIFS(СВЦЭМ!$F$33:$F$776,СВЦЭМ!$A$33:$A$776,$A251,СВЦЭМ!$B$33:$B$776,F$226)+'СЕТ СН'!$F$15</f>
        <v>170.40466967</v>
      </c>
      <c r="G251" s="36">
        <f>SUMIFS(СВЦЭМ!$F$33:$F$776,СВЦЭМ!$A$33:$A$776,$A251,СВЦЭМ!$B$33:$B$776,G$226)+'СЕТ СН'!$F$15</f>
        <v>171.12881393999999</v>
      </c>
      <c r="H251" s="36">
        <f>SUMIFS(СВЦЭМ!$F$33:$F$776,СВЦЭМ!$A$33:$A$776,$A251,СВЦЭМ!$B$33:$B$776,H$226)+'СЕТ СН'!$F$15</f>
        <v>167.91940685</v>
      </c>
      <c r="I251" s="36">
        <f>SUMIFS(СВЦЭМ!$F$33:$F$776,СВЦЭМ!$A$33:$A$776,$A251,СВЦЭМ!$B$33:$B$776,I$226)+'СЕТ СН'!$F$15</f>
        <v>162.44814835</v>
      </c>
      <c r="J251" s="36">
        <f>SUMIFS(СВЦЭМ!$F$33:$F$776,СВЦЭМ!$A$33:$A$776,$A251,СВЦЭМ!$B$33:$B$776,J$226)+'СЕТ СН'!$F$15</f>
        <v>154.07963889999999</v>
      </c>
      <c r="K251" s="36">
        <f>SUMIFS(СВЦЭМ!$F$33:$F$776,СВЦЭМ!$A$33:$A$776,$A251,СВЦЭМ!$B$33:$B$776,K$226)+'СЕТ СН'!$F$15</f>
        <v>135.75451253</v>
      </c>
      <c r="L251" s="36">
        <f>SUMIFS(СВЦЭМ!$F$33:$F$776,СВЦЭМ!$A$33:$A$776,$A251,СВЦЭМ!$B$33:$B$776,L$226)+'СЕТ СН'!$F$15</f>
        <v>122.47395692000001</v>
      </c>
      <c r="M251" s="36">
        <f>SUMIFS(СВЦЭМ!$F$33:$F$776,СВЦЭМ!$A$33:$A$776,$A251,СВЦЭМ!$B$33:$B$776,M$226)+'СЕТ СН'!$F$15</f>
        <v>115.82250712</v>
      </c>
      <c r="N251" s="36">
        <f>SUMIFS(СВЦЭМ!$F$33:$F$776,СВЦЭМ!$A$33:$A$776,$A251,СВЦЭМ!$B$33:$B$776,N$226)+'СЕТ СН'!$F$15</f>
        <v>117.02794815</v>
      </c>
      <c r="O251" s="36">
        <f>SUMIFS(СВЦЭМ!$F$33:$F$776,СВЦЭМ!$A$33:$A$776,$A251,СВЦЭМ!$B$33:$B$776,O$226)+'СЕТ СН'!$F$15</f>
        <v>116.7763629</v>
      </c>
      <c r="P251" s="36">
        <f>SUMIFS(СВЦЭМ!$F$33:$F$776,СВЦЭМ!$A$33:$A$776,$A251,СВЦЭМ!$B$33:$B$776,P$226)+'СЕТ СН'!$F$15</f>
        <v>117.68937194999999</v>
      </c>
      <c r="Q251" s="36">
        <f>SUMIFS(СВЦЭМ!$F$33:$F$776,СВЦЭМ!$A$33:$A$776,$A251,СВЦЭМ!$B$33:$B$776,Q$226)+'СЕТ СН'!$F$15</f>
        <v>118.16767063</v>
      </c>
      <c r="R251" s="36">
        <f>SUMIFS(СВЦЭМ!$F$33:$F$776,СВЦЭМ!$A$33:$A$776,$A251,СВЦЭМ!$B$33:$B$776,R$226)+'СЕТ СН'!$F$15</f>
        <v>118.25733181</v>
      </c>
      <c r="S251" s="36">
        <f>SUMIFS(СВЦЭМ!$F$33:$F$776,СВЦЭМ!$A$33:$A$776,$A251,СВЦЭМ!$B$33:$B$776,S$226)+'СЕТ СН'!$F$15</f>
        <v>122.13042136999999</v>
      </c>
      <c r="T251" s="36">
        <f>SUMIFS(СВЦЭМ!$F$33:$F$776,СВЦЭМ!$A$33:$A$776,$A251,СВЦЭМ!$B$33:$B$776,T$226)+'СЕТ СН'!$F$15</f>
        <v>121.74544262000001</v>
      </c>
      <c r="U251" s="36">
        <f>SUMIFS(СВЦЭМ!$F$33:$F$776,СВЦЭМ!$A$33:$A$776,$A251,СВЦЭМ!$B$33:$B$776,U$226)+'СЕТ СН'!$F$15</f>
        <v>121.28264193</v>
      </c>
      <c r="V251" s="36">
        <f>SUMIFS(СВЦЭМ!$F$33:$F$776,СВЦЭМ!$A$33:$A$776,$A251,СВЦЭМ!$B$33:$B$776,V$226)+'СЕТ СН'!$F$15</f>
        <v>116.30944355</v>
      </c>
      <c r="W251" s="36">
        <f>SUMIFS(СВЦЭМ!$F$33:$F$776,СВЦЭМ!$A$33:$A$776,$A251,СВЦЭМ!$B$33:$B$776,W$226)+'СЕТ СН'!$F$15</f>
        <v>116.39133911</v>
      </c>
      <c r="X251" s="36">
        <f>SUMIFS(СВЦЭМ!$F$33:$F$776,СВЦЭМ!$A$33:$A$776,$A251,СВЦЭМ!$B$33:$B$776,X$226)+'СЕТ СН'!$F$15</f>
        <v>128.97915376</v>
      </c>
      <c r="Y251" s="36">
        <f>SUMIFS(СВЦЭМ!$F$33:$F$776,СВЦЭМ!$A$33:$A$776,$A251,СВЦЭМ!$B$33:$B$776,Y$226)+'СЕТ СН'!$F$15</f>
        <v>145.98246055999999</v>
      </c>
    </row>
    <row r="252" spans="1:25" ht="15.75" x14ac:dyDescent="0.2">
      <c r="A252" s="35">
        <f t="shared" si="6"/>
        <v>44008</v>
      </c>
      <c r="B252" s="36">
        <f>SUMIFS(СВЦЭМ!$F$33:$F$776,СВЦЭМ!$A$33:$A$776,$A252,СВЦЭМ!$B$33:$B$776,B$226)+'СЕТ СН'!$F$15</f>
        <v>156.92490131</v>
      </c>
      <c r="C252" s="36">
        <f>SUMIFS(СВЦЭМ!$F$33:$F$776,СВЦЭМ!$A$33:$A$776,$A252,СВЦЭМ!$B$33:$B$776,C$226)+'СЕТ СН'!$F$15</f>
        <v>162.49353962999999</v>
      </c>
      <c r="D252" s="36">
        <f>SUMIFS(СВЦЭМ!$F$33:$F$776,СВЦЭМ!$A$33:$A$776,$A252,СВЦЭМ!$B$33:$B$776,D$226)+'СЕТ СН'!$F$15</f>
        <v>163.78272203</v>
      </c>
      <c r="E252" s="36">
        <f>SUMIFS(СВЦЭМ!$F$33:$F$776,СВЦЭМ!$A$33:$A$776,$A252,СВЦЭМ!$B$33:$B$776,E$226)+'СЕТ СН'!$F$15</f>
        <v>164.83332551000001</v>
      </c>
      <c r="F252" s="36">
        <f>SUMIFS(СВЦЭМ!$F$33:$F$776,СВЦЭМ!$A$33:$A$776,$A252,СВЦЭМ!$B$33:$B$776,F$226)+'СЕТ СН'!$F$15</f>
        <v>165.75706374999999</v>
      </c>
      <c r="G252" s="36">
        <f>SUMIFS(СВЦЭМ!$F$33:$F$776,СВЦЭМ!$A$33:$A$776,$A252,СВЦЭМ!$B$33:$B$776,G$226)+'СЕТ СН'!$F$15</f>
        <v>165.18377624999999</v>
      </c>
      <c r="H252" s="36">
        <f>SUMIFS(СВЦЭМ!$F$33:$F$776,СВЦЭМ!$A$33:$A$776,$A252,СВЦЭМ!$B$33:$B$776,H$226)+'СЕТ СН'!$F$15</f>
        <v>166.01176591000001</v>
      </c>
      <c r="I252" s="36">
        <f>SUMIFS(СВЦЭМ!$F$33:$F$776,СВЦЭМ!$A$33:$A$776,$A252,СВЦЭМ!$B$33:$B$776,I$226)+'СЕТ СН'!$F$15</f>
        <v>155.2825187</v>
      </c>
      <c r="J252" s="36">
        <f>SUMIFS(СВЦЭМ!$F$33:$F$776,СВЦЭМ!$A$33:$A$776,$A252,СВЦЭМ!$B$33:$B$776,J$226)+'СЕТ СН'!$F$15</f>
        <v>152.09446593000001</v>
      </c>
      <c r="K252" s="36">
        <f>SUMIFS(СВЦЭМ!$F$33:$F$776,СВЦЭМ!$A$33:$A$776,$A252,СВЦЭМ!$B$33:$B$776,K$226)+'СЕТ СН'!$F$15</f>
        <v>134.86762770000001</v>
      </c>
      <c r="L252" s="36">
        <f>SUMIFS(СВЦЭМ!$F$33:$F$776,СВЦЭМ!$A$33:$A$776,$A252,СВЦЭМ!$B$33:$B$776,L$226)+'СЕТ СН'!$F$15</f>
        <v>121.91692118</v>
      </c>
      <c r="M252" s="36">
        <f>SUMIFS(СВЦЭМ!$F$33:$F$776,СВЦЭМ!$A$33:$A$776,$A252,СВЦЭМ!$B$33:$B$776,M$226)+'СЕТ СН'!$F$15</f>
        <v>121.28165425</v>
      </c>
      <c r="N252" s="36">
        <f>SUMIFS(СВЦЭМ!$F$33:$F$776,СВЦЭМ!$A$33:$A$776,$A252,СВЦЭМ!$B$33:$B$776,N$226)+'СЕТ СН'!$F$15</f>
        <v>120.08488457999999</v>
      </c>
      <c r="O252" s="36">
        <f>SUMIFS(СВЦЭМ!$F$33:$F$776,СВЦЭМ!$A$33:$A$776,$A252,СВЦЭМ!$B$33:$B$776,O$226)+'СЕТ СН'!$F$15</f>
        <v>120.4480832</v>
      </c>
      <c r="P252" s="36">
        <f>SUMIFS(СВЦЭМ!$F$33:$F$776,СВЦЭМ!$A$33:$A$776,$A252,СВЦЭМ!$B$33:$B$776,P$226)+'СЕТ СН'!$F$15</f>
        <v>125.34674941</v>
      </c>
      <c r="Q252" s="36">
        <f>SUMIFS(СВЦЭМ!$F$33:$F$776,СВЦЭМ!$A$33:$A$776,$A252,СВЦЭМ!$B$33:$B$776,Q$226)+'СЕТ СН'!$F$15</f>
        <v>126.54791965</v>
      </c>
      <c r="R252" s="36">
        <f>SUMIFS(СВЦЭМ!$F$33:$F$776,СВЦЭМ!$A$33:$A$776,$A252,СВЦЭМ!$B$33:$B$776,R$226)+'СЕТ СН'!$F$15</f>
        <v>122.53256352</v>
      </c>
      <c r="S252" s="36">
        <f>SUMIFS(СВЦЭМ!$F$33:$F$776,СВЦЭМ!$A$33:$A$776,$A252,СВЦЭМ!$B$33:$B$776,S$226)+'СЕТ СН'!$F$15</f>
        <v>123.0667364</v>
      </c>
      <c r="T252" s="36">
        <f>SUMIFS(СВЦЭМ!$F$33:$F$776,СВЦЭМ!$A$33:$A$776,$A252,СВЦЭМ!$B$33:$B$776,T$226)+'СЕТ СН'!$F$15</f>
        <v>127.43614211000001</v>
      </c>
      <c r="U252" s="36">
        <f>SUMIFS(СВЦЭМ!$F$33:$F$776,СВЦЭМ!$A$33:$A$776,$A252,СВЦЭМ!$B$33:$B$776,U$226)+'СЕТ СН'!$F$15</f>
        <v>127.48164244</v>
      </c>
      <c r="V252" s="36">
        <f>SUMIFS(СВЦЭМ!$F$33:$F$776,СВЦЭМ!$A$33:$A$776,$A252,СВЦЭМ!$B$33:$B$776,V$226)+'СЕТ СН'!$F$15</f>
        <v>121.77775234000001</v>
      </c>
      <c r="W252" s="36">
        <f>SUMIFS(СВЦЭМ!$F$33:$F$776,СВЦЭМ!$A$33:$A$776,$A252,СВЦЭМ!$B$33:$B$776,W$226)+'СЕТ СН'!$F$15</f>
        <v>116.96502705</v>
      </c>
      <c r="X252" s="36">
        <f>SUMIFS(СВЦЭМ!$F$33:$F$776,СВЦЭМ!$A$33:$A$776,$A252,СВЦЭМ!$B$33:$B$776,X$226)+'СЕТ СН'!$F$15</f>
        <v>124.39520611</v>
      </c>
      <c r="Y252" s="36">
        <f>SUMIFS(СВЦЭМ!$F$33:$F$776,СВЦЭМ!$A$33:$A$776,$A252,СВЦЭМ!$B$33:$B$776,Y$226)+'СЕТ СН'!$F$15</f>
        <v>139.3961013</v>
      </c>
    </row>
    <row r="253" spans="1:25" ht="15.75" x14ac:dyDescent="0.2">
      <c r="A253" s="35">
        <f t="shared" si="6"/>
        <v>44009</v>
      </c>
      <c r="B253" s="36">
        <f>SUMIFS(СВЦЭМ!$F$33:$F$776,СВЦЭМ!$A$33:$A$776,$A253,СВЦЭМ!$B$33:$B$776,B$226)+'СЕТ СН'!$F$15</f>
        <v>153.07603942</v>
      </c>
      <c r="C253" s="36">
        <f>SUMIFS(СВЦЭМ!$F$33:$F$776,СВЦЭМ!$A$33:$A$776,$A253,СВЦЭМ!$B$33:$B$776,C$226)+'СЕТ СН'!$F$15</f>
        <v>151.30247969000001</v>
      </c>
      <c r="D253" s="36">
        <f>SUMIFS(СВЦЭМ!$F$33:$F$776,СВЦЭМ!$A$33:$A$776,$A253,СВЦЭМ!$B$33:$B$776,D$226)+'СЕТ СН'!$F$15</f>
        <v>150.71244591000001</v>
      </c>
      <c r="E253" s="36">
        <f>SUMIFS(СВЦЭМ!$F$33:$F$776,СВЦЭМ!$A$33:$A$776,$A253,СВЦЭМ!$B$33:$B$776,E$226)+'СЕТ СН'!$F$15</f>
        <v>150.87480081000001</v>
      </c>
      <c r="F253" s="36">
        <f>SUMIFS(СВЦЭМ!$F$33:$F$776,СВЦЭМ!$A$33:$A$776,$A253,СВЦЭМ!$B$33:$B$776,F$226)+'СЕТ СН'!$F$15</f>
        <v>150.02695806</v>
      </c>
      <c r="G253" s="36">
        <f>SUMIFS(СВЦЭМ!$F$33:$F$776,СВЦЭМ!$A$33:$A$776,$A253,СВЦЭМ!$B$33:$B$776,G$226)+'СЕТ СН'!$F$15</f>
        <v>149.67229621000001</v>
      </c>
      <c r="H253" s="36">
        <f>SUMIFS(СВЦЭМ!$F$33:$F$776,СВЦЭМ!$A$33:$A$776,$A253,СВЦЭМ!$B$33:$B$776,H$226)+'СЕТ СН'!$F$15</f>
        <v>149.72090961000001</v>
      </c>
      <c r="I253" s="36">
        <f>SUMIFS(СВЦЭМ!$F$33:$F$776,СВЦЭМ!$A$33:$A$776,$A253,СВЦЭМ!$B$33:$B$776,I$226)+'СЕТ СН'!$F$15</f>
        <v>149.12631508999999</v>
      </c>
      <c r="J253" s="36">
        <f>SUMIFS(СВЦЭМ!$F$33:$F$776,СВЦЭМ!$A$33:$A$776,$A253,СВЦЭМ!$B$33:$B$776,J$226)+'СЕТ СН'!$F$15</f>
        <v>148.42043482</v>
      </c>
      <c r="K253" s="36">
        <f>SUMIFS(СВЦЭМ!$F$33:$F$776,СВЦЭМ!$A$33:$A$776,$A253,СВЦЭМ!$B$33:$B$776,K$226)+'СЕТ СН'!$F$15</f>
        <v>130.39393425</v>
      </c>
      <c r="L253" s="36">
        <f>SUMIFS(СВЦЭМ!$F$33:$F$776,СВЦЭМ!$A$33:$A$776,$A253,СВЦЭМ!$B$33:$B$776,L$226)+'СЕТ СН'!$F$15</f>
        <v>116.52173408</v>
      </c>
      <c r="M253" s="36">
        <f>SUMIFS(СВЦЭМ!$F$33:$F$776,СВЦЭМ!$A$33:$A$776,$A253,СВЦЭМ!$B$33:$B$776,M$226)+'СЕТ СН'!$F$15</f>
        <v>114.65448632</v>
      </c>
      <c r="N253" s="36">
        <f>SUMIFS(СВЦЭМ!$F$33:$F$776,СВЦЭМ!$A$33:$A$776,$A253,СВЦЭМ!$B$33:$B$776,N$226)+'СЕТ СН'!$F$15</f>
        <v>116.23974081</v>
      </c>
      <c r="O253" s="36">
        <f>SUMIFS(СВЦЭМ!$F$33:$F$776,СВЦЭМ!$A$33:$A$776,$A253,СВЦЭМ!$B$33:$B$776,O$226)+'СЕТ СН'!$F$15</f>
        <v>117.61839551</v>
      </c>
      <c r="P253" s="36">
        <f>SUMIFS(СВЦЭМ!$F$33:$F$776,СВЦЭМ!$A$33:$A$776,$A253,СВЦЭМ!$B$33:$B$776,P$226)+'СЕТ СН'!$F$15</f>
        <v>119.19732959</v>
      </c>
      <c r="Q253" s="36">
        <f>SUMIFS(СВЦЭМ!$F$33:$F$776,СВЦЭМ!$A$33:$A$776,$A253,СВЦЭМ!$B$33:$B$776,Q$226)+'СЕТ СН'!$F$15</f>
        <v>120.7437844</v>
      </c>
      <c r="R253" s="36">
        <f>SUMIFS(СВЦЭМ!$F$33:$F$776,СВЦЭМ!$A$33:$A$776,$A253,СВЦЭМ!$B$33:$B$776,R$226)+'СЕТ СН'!$F$15</f>
        <v>116.57966789</v>
      </c>
      <c r="S253" s="36">
        <f>SUMIFS(СВЦЭМ!$F$33:$F$776,СВЦЭМ!$A$33:$A$776,$A253,СВЦЭМ!$B$33:$B$776,S$226)+'СЕТ СН'!$F$15</f>
        <v>118.07251594</v>
      </c>
      <c r="T253" s="36">
        <f>SUMIFS(СВЦЭМ!$F$33:$F$776,СВЦЭМ!$A$33:$A$776,$A253,СВЦЭМ!$B$33:$B$776,T$226)+'СЕТ СН'!$F$15</f>
        <v>121.61004876</v>
      </c>
      <c r="U253" s="36">
        <f>SUMIFS(СВЦЭМ!$F$33:$F$776,СВЦЭМ!$A$33:$A$776,$A253,СВЦЭМ!$B$33:$B$776,U$226)+'СЕТ СН'!$F$15</f>
        <v>119.36839805</v>
      </c>
      <c r="V253" s="36">
        <f>SUMIFS(СВЦЭМ!$F$33:$F$776,СВЦЭМ!$A$33:$A$776,$A253,СВЦЭМ!$B$33:$B$776,V$226)+'СЕТ СН'!$F$15</f>
        <v>117.00247218</v>
      </c>
      <c r="W253" s="36">
        <f>SUMIFS(СВЦЭМ!$F$33:$F$776,СВЦЭМ!$A$33:$A$776,$A253,СВЦЭМ!$B$33:$B$776,W$226)+'СЕТ СН'!$F$15</f>
        <v>111.37859978</v>
      </c>
      <c r="X253" s="36">
        <f>SUMIFS(СВЦЭМ!$F$33:$F$776,СВЦЭМ!$A$33:$A$776,$A253,СВЦЭМ!$B$33:$B$776,X$226)+'СЕТ СН'!$F$15</f>
        <v>116.32375157</v>
      </c>
      <c r="Y253" s="36">
        <f>SUMIFS(СВЦЭМ!$F$33:$F$776,СВЦЭМ!$A$33:$A$776,$A253,СВЦЭМ!$B$33:$B$776,Y$226)+'СЕТ СН'!$F$15</f>
        <v>133.84857038000001</v>
      </c>
    </row>
    <row r="254" spans="1:25" ht="15.75" x14ac:dyDescent="0.2">
      <c r="A254" s="35">
        <f t="shared" si="6"/>
        <v>44010</v>
      </c>
      <c r="B254" s="36">
        <f>SUMIFS(СВЦЭМ!$F$33:$F$776,СВЦЭМ!$A$33:$A$776,$A254,СВЦЭМ!$B$33:$B$776,B$226)+'СЕТ СН'!$F$15</f>
        <v>147.81229461999999</v>
      </c>
      <c r="C254" s="36">
        <f>SUMIFS(СВЦЭМ!$F$33:$F$776,СВЦЭМ!$A$33:$A$776,$A254,СВЦЭМ!$B$33:$B$776,C$226)+'СЕТ СН'!$F$15</f>
        <v>145.03065151999999</v>
      </c>
      <c r="D254" s="36">
        <f>SUMIFS(СВЦЭМ!$F$33:$F$776,СВЦЭМ!$A$33:$A$776,$A254,СВЦЭМ!$B$33:$B$776,D$226)+'СЕТ СН'!$F$15</f>
        <v>141.60183531999999</v>
      </c>
      <c r="E254" s="36">
        <f>SUMIFS(СВЦЭМ!$F$33:$F$776,СВЦЭМ!$A$33:$A$776,$A254,СВЦЭМ!$B$33:$B$776,E$226)+'СЕТ СН'!$F$15</f>
        <v>141.76045855000001</v>
      </c>
      <c r="F254" s="36">
        <f>SUMIFS(СВЦЭМ!$F$33:$F$776,СВЦЭМ!$A$33:$A$776,$A254,СВЦЭМ!$B$33:$B$776,F$226)+'СЕТ СН'!$F$15</f>
        <v>141.46505861</v>
      </c>
      <c r="G254" s="36">
        <f>SUMIFS(СВЦЭМ!$F$33:$F$776,СВЦЭМ!$A$33:$A$776,$A254,СВЦЭМ!$B$33:$B$776,G$226)+'СЕТ СН'!$F$15</f>
        <v>142.93684490999999</v>
      </c>
      <c r="H254" s="36">
        <f>SUMIFS(СВЦЭМ!$F$33:$F$776,СВЦЭМ!$A$33:$A$776,$A254,СВЦЭМ!$B$33:$B$776,H$226)+'СЕТ СН'!$F$15</f>
        <v>143.08517633</v>
      </c>
      <c r="I254" s="36">
        <f>SUMIFS(СВЦЭМ!$F$33:$F$776,СВЦЭМ!$A$33:$A$776,$A254,СВЦЭМ!$B$33:$B$776,I$226)+'СЕТ СН'!$F$15</f>
        <v>145.29264291000001</v>
      </c>
      <c r="J254" s="36">
        <f>SUMIFS(СВЦЭМ!$F$33:$F$776,СВЦЭМ!$A$33:$A$776,$A254,СВЦЭМ!$B$33:$B$776,J$226)+'СЕТ СН'!$F$15</f>
        <v>144.60661608000001</v>
      </c>
      <c r="K254" s="36">
        <f>SUMIFS(СВЦЭМ!$F$33:$F$776,СВЦЭМ!$A$33:$A$776,$A254,СВЦЭМ!$B$33:$B$776,K$226)+'СЕТ СН'!$F$15</f>
        <v>131.75320945999999</v>
      </c>
      <c r="L254" s="36">
        <f>SUMIFS(СВЦЭМ!$F$33:$F$776,СВЦЭМ!$A$33:$A$776,$A254,СВЦЭМ!$B$33:$B$776,L$226)+'СЕТ СН'!$F$15</f>
        <v>117.54518078</v>
      </c>
      <c r="M254" s="36">
        <f>SUMIFS(СВЦЭМ!$F$33:$F$776,СВЦЭМ!$A$33:$A$776,$A254,СВЦЭМ!$B$33:$B$776,M$226)+'СЕТ СН'!$F$15</f>
        <v>112.3428265</v>
      </c>
      <c r="N254" s="36">
        <f>SUMIFS(СВЦЭМ!$F$33:$F$776,СВЦЭМ!$A$33:$A$776,$A254,СВЦЭМ!$B$33:$B$776,N$226)+'СЕТ СН'!$F$15</f>
        <v>114.85358183</v>
      </c>
      <c r="O254" s="36">
        <f>SUMIFS(СВЦЭМ!$F$33:$F$776,СВЦЭМ!$A$33:$A$776,$A254,СВЦЭМ!$B$33:$B$776,O$226)+'СЕТ СН'!$F$15</f>
        <v>118.28531513</v>
      </c>
      <c r="P254" s="36">
        <f>SUMIFS(СВЦЭМ!$F$33:$F$776,СВЦЭМ!$A$33:$A$776,$A254,СВЦЭМ!$B$33:$B$776,P$226)+'СЕТ СН'!$F$15</f>
        <v>115.66207279</v>
      </c>
      <c r="Q254" s="36">
        <f>SUMIFS(СВЦЭМ!$F$33:$F$776,СВЦЭМ!$A$33:$A$776,$A254,СВЦЭМ!$B$33:$B$776,Q$226)+'СЕТ СН'!$F$15</f>
        <v>116.46047333999999</v>
      </c>
      <c r="R254" s="36">
        <f>SUMIFS(СВЦЭМ!$F$33:$F$776,СВЦЭМ!$A$33:$A$776,$A254,СВЦЭМ!$B$33:$B$776,R$226)+'СЕТ СН'!$F$15</f>
        <v>119.30826584</v>
      </c>
      <c r="S254" s="36">
        <f>SUMIFS(СВЦЭМ!$F$33:$F$776,СВЦЭМ!$A$33:$A$776,$A254,СВЦЭМ!$B$33:$B$776,S$226)+'СЕТ СН'!$F$15</f>
        <v>119.89916513</v>
      </c>
      <c r="T254" s="36">
        <f>SUMIFS(СВЦЭМ!$F$33:$F$776,СВЦЭМ!$A$33:$A$776,$A254,СВЦЭМ!$B$33:$B$776,T$226)+'СЕТ СН'!$F$15</f>
        <v>118.71168385999999</v>
      </c>
      <c r="U254" s="36">
        <f>SUMIFS(СВЦЭМ!$F$33:$F$776,СВЦЭМ!$A$33:$A$776,$A254,СВЦЭМ!$B$33:$B$776,U$226)+'СЕТ СН'!$F$15</f>
        <v>116.42818212</v>
      </c>
      <c r="V254" s="36">
        <f>SUMIFS(СВЦЭМ!$F$33:$F$776,СВЦЭМ!$A$33:$A$776,$A254,СВЦЭМ!$B$33:$B$776,V$226)+'СЕТ СН'!$F$15</f>
        <v>116.30654242999999</v>
      </c>
      <c r="W254" s="36">
        <f>SUMIFS(СВЦЭМ!$F$33:$F$776,СВЦЭМ!$A$33:$A$776,$A254,СВЦЭМ!$B$33:$B$776,W$226)+'СЕТ СН'!$F$15</f>
        <v>112.822856</v>
      </c>
      <c r="X254" s="36">
        <f>SUMIFS(СВЦЭМ!$F$33:$F$776,СВЦЭМ!$A$33:$A$776,$A254,СВЦЭМ!$B$33:$B$776,X$226)+'СЕТ СН'!$F$15</f>
        <v>119.10802047999999</v>
      </c>
      <c r="Y254" s="36">
        <f>SUMIFS(СВЦЭМ!$F$33:$F$776,СВЦЭМ!$A$33:$A$776,$A254,СВЦЭМ!$B$33:$B$776,Y$226)+'СЕТ СН'!$F$15</f>
        <v>132.25503409000001</v>
      </c>
    </row>
    <row r="255" spans="1:25" ht="15.75" x14ac:dyDescent="0.2">
      <c r="A255" s="35">
        <f t="shared" si="6"/>
        <v>44011</v>
      </c>
      <c r="B255" s="36">
        <f>SUMIFS(СВЦЭМ!$F$33:$F$776,СВЦЭМ!$A$33:$A$776,$A255,СВЦЭМ!$B$33:$B$776,B$226)+'СЕТ СН'!$F$15</f>
        <v>162.10043150000001</v>
      </c>
      <c r="C255" s="36">
        <f>SUMIFS(СВЦЭМ!$F$33:$F$776,СВЦЭМ!$A$33:$A$776,$A255,СВЦЭМ!$B$33:$B$776,C$226)+'СЕТ СН'!$F$15</f>
        <v>161.21136623999999</v>
      </c>
      <c r="D255" s="36">
        <f>SUMIFS(СВЦЭМ!$F$33:$F$776,СВЦЭМ!$A$33:$A$776,$A255,СВЦЭМ!$B$33:$B$776,D$226)+'СЕТ СН'!$F$15</f>
        <v>158.36070222999999</v>
      </c>
      <c r="E255" s="36">
        <f>SUMIFS(СВЦЭМ!$F$33:$F$776,СВЦЭМ!$A$33:$A$776,$A255,СВЦЭМ!$B$33:$B$776,E$226)+'СЕТ СН'!$F$15</f>
        <v>157.2742351</v>
      </c>
      <c r="F255" s="36">
        <f>SUMIFS(СВЦЭМ!$F$33:$F$776,СВЦЭМ!$A$33:$A$776,$A255,СВЦЭМ!$B$33:$B$776,F$226)+'СЕТ СН'!$F$15</f>
        <v>154.90064013</v>
      </c>
      <c r="G255" s="36">
        <f>SUMIFS(СВЦЭМ!$F$33:$F$776,СВЦЭМ!$A$33:$A$776,$A255,СВЦЭМ!$B$33:$B$776,G$226)+'СЕТ СН'!$F$15</f>
        <v>156.84786438</v>
      </c>
      <c r="H255" s="36">
        <f>SUMIFS(СВЦЭМ!$F$33:$F$776,СВЦЭМ!$A$33:$A$776,$A255,СВЦЭМ!$B$33:$B$776,H$226)+'СЕТ СН'!$F$15</f>
        <v>160.74301629999999</v>
      </c>
      <c r="I255" s="36">
        <f>SUMIFS(СВЦЭМ!$F$33:$F$776,СВЦЭМ!$A$33:$A$776,$A255,СВЦЭМ!$B$33:$B$776,I$226)+'СЕТ СН'!$F$15</f>
        <v>164.10484068</v>
      </c>
      <c r="J255" s="36">
        <f>SUMIFS(СВЦЭМ!$F$33:$F$776,СВЦЭМ!$A$33:$A$776,$A255,СВЦЭМ!$B$33:$B$776,J$226)+'СЕТ СН'!$F$15</f>
        <v>154.31579715999999</v>
      </c>
      <c r="K255" s="36">
        <f>SUMIFS(СВЦЭМ!$F$33:$F$776,СВЦЭМ!$A$33:$A$776,$A255,СВЦЭМ!$B$33:$B$776,K$226)+'СЕТ СН'!$F$15</f>
        <v>130.09387282</v>
      </c>
      <c r="L255" s="36">
        <f>SUMIFS(СВЦЭМ!$F$33:$F$776,СВЦЭМ!$A$33:$A$776,$A255,СВЦЭМ!$B$33:$B$776,L$226)+'СЕТ СН'!$F$15</f>
        <v>109.98291929</v>
      </c>
      <c r="M255" s="36">
        <f>SUMIFS(СВЦЭМ!$F$33:$F$776,СВЦЭМ!$A$33:$A$776,$A255,СВЦЭМ!$B$33:$B$776,M$226)+'СЕТ СН'!$F$15</f>
        <v>107.24587968</v>
      </c>
      <c r="N255" s="36">
        <f>SUMIFS(СВЦЭМ!$F$33:$F$776,СВЦЭМ!$A$33:$A$776,$A255,СВЦЭМ!$B$33:$B$776,N$226)+'СЕТ СН'!$F$15</f>
        <v>111.64649353999999</v>
      </c>
      <c r="O255" s="36">
        <f>SUMIFS(СВЦЭМ!$F$33:$F$776,СВЦЭМ!$A$33:$A$776,$A255,СВЦЭМ!$B$33:$B$776,O$226)+'СЕТ СН'!$F$15</f>
        <v>115.02324034</v>
      </c>
      <c r="P255" s="36">
        <f>SUMIFS(СВЦЭМ!$F$33:$F$776,СВЦЭМ!$A$33:$A$776,$A255,СВЦЭМ!$B$33:$B$776,P$226)+'СЕТ СН'!$F$15</f>
        <v>113.06193352</v>
      </c>
      <c r="Q255" s="36">
        <f>SUMIFS(СВЦЭМ!$F$33:$F$776,СВЦЭМ!$A$33:$A$776,$A255,СВЦЭМ!$B$33:$B$776,Q$226)+'СЕТ СН'!$F$15</f>
        <v>113.37412707999999</v>
      </c>
      <c r="R255" s="36">
        <f>SUMIFS(СВЦЭМ!$F$33:$F$776,СВЦЭМ!$A$33:$A$776,$A255,СВЦЭМ!$B$33:$B$776,R$226)+'СЕТ СН'!$F$15</f>
        <v>117.12975381</v>
      </c>
      <c r="S255" s="36">
        <f>SUMIFS(СВЦЭМ!$F$33:$F$776,СВЦЭМ!$A$33:$A$776,$A255,СВЦЭМ!$B$33:$B$776,S$226)+'СЕТ СН'!$F$15</f>
        <v>116.9171388</v>
      </c>
      <c r="T255" s="36">
        <f>SUMIFS(СВЦЭМ!$F$33:$F$776,СВЦЭМ!$A$33:$A$776,$A255,СВЦЭМ!$B$33:$B$776,T$226)+'СЕТ СН'!$F$15</f>
        <v>118.80120272000001</v>
      </c>
      <c r="U255" s="36">
        <f>SUMIFS(СВЦЭМ!$F$33:$F$776,СВЦЭМ!$A$33:$A$776,$A255,СВЦЭМ!$B$33:$B$776,U$226)+'СЕТ СН'!$F$15</f>
        <v>123.31328196</v>
      </c>
      <c r="V255" s="36">
        <f>SUMIFS(СВЦЭМ!$F$33:$F$776,СВЦЭМ!$A$33:$A$776,$A255,СВЦЭМ!$B$33:$B$776,V$226)+'СЕТ СН'!$F$15</f>
        <v>124.30287491</v>
      </c>
      <c r="W255" s="36">
        <f>SUMIFS(СВЦЭМ!$F$33:$F$776,СВЦЭМ!$A$33:$A$776,$A255,СВЦЭМ!$B$33:$B$776,W$226)+'СЕТ СН'!$F$15</f>
        <v>119.37354696</v>
      </c>
      <c r="X255" s="36">
        <f>SUMIFS(СВЦЭМ!$F$33:$F$776,СВЦЭМ!$A$33:$A$776,$A255,СВЦЭМ!$B$33:$B$776,X$226)+'СЕТ СН'!$F$15</f>
        <v>117.509528</v>
      </c>
      <c r="Y255" s="36">
        <f>SUMIFS(СВЦЭМ!$F$33:$F$776,СВЦЭМ!$A$33:$A$776,$A255,СВЦЭМ!$B$33:$B$776,Y$226)+'СЕТ СН'!$F$15</f>
        <v>140.10421296999999</v>
      </c>
    </row>
    <row r="256" spans="1:25" ht="15.75" x14ac:dyDescent="0.2">
      <c r="A256" s="35">
        <f t="shared" si="6"/>
        <v>44012</v>
      </c>
      <c r="B256" s="36">
        <f>SUMIFS(СВЦЭМ!$F$33:$F$776,СВЦЭМ!$A$33:$A$776,$A256,СВЦЭМ!$B$33:$B$776,B$226)+'СЕТ СН'!$F$15</f>
        <v>161.80145332999999</v>
      </c>
      <c r="C256" s="36">
        <f>SUMIFS(СВЦЭМ!$F$33:$F$776,СВЦЭМ!$A$33:$A$776,$A256,СВЦЭМ!$B$33:$B$776,C$226)+'СЕТ СН'!$F$15</f>
        <v>156.68295472</v>
      </c>
      <c r="D256" s="36">
        <f>SUMIFS(СВЦЭМ!$F$33:$F$776,СВЦЭМ!$A$33:$A$776,$A256,СВЦЭМ!$B$33:$B$776,D$226)+'СЕТ СН'!$F$15</f>
        <v>153.80365381999999</v>
      </c>
      <c r="E256" s="36">
        <f>SUMIFS(СВЦЭМ!$F$33:$F$776,СВЦЭМ!$A$33:$A$776,$A256,СВЦЭМ!$B$33:$B$776,E$226)+'СЕТ СН'!$F$15</f>
        <v>152.44468567999999</v>
      </c>
      <c r="F256" s="36">
        <f>SUMIFS(СВЦЭМ!$F$33:$F$776,СВЦЭМ!$A$33:$A$776,$A256,СВЦЭМ!$B$33:$B$776,F$226)+'СЕТ СН'!$F$15</f>
        <v>150.75511387</v>
      </c>
      <c r="G256" s="36">
        <f>SUMIFS(СВЦЭМ!$F$33:$F$776,СВЦЭМ!$A$33:$A$776,$A256,СВЦЭМ!$B$33:$B$776,G$226)+'СЕТ СН'!$F$15</f>
        <v>153.11430125999999</v>
      </c>
      <c r="H256" s="36">
        <f>SUMIFS(СВЦЭМ!$F$33:$F$776,СВЦЭМ!$A$33:$A$776,$A256,СВЦЭМ!$B$33:$B$776,H$226)+'СЕТ СН'!$F$15</f>
        <v>157.76287768</v>
      </c>
      <c r="I256" s="36">
        <f>SUMIFS(СВЦЭМ!$F$33:$F$776,СВЦЭМ!$A$33:$A$776,$A256,СВЦЭМ!$B$33:$B$776,I$226)+'СЕТ СН'!$F$15</f>
        <v>159.28552855000001</v>
      </c>
      <c r="J256" s="36">
        <f>SUMIFS(СВЦЭМ!$F$33:$F$776,СВЦЭМ!$A$33:$A$776,$A256,СВЦЭМ!$B$33:$B$776,J$226)+'СЕТ СН'!$F$15</f>
        <v>149.74893130999999</v>
      </c>
      <c r="K256" s="36">
        <f>SUMIFS(СВЦЭМ!$F$33:$F$776,СВЦЭМ!$A$33:$A$776,$A256,СВЦЭМ!$B$33:$B$776,K$226)+'СЕТ СН'!$F$15</f>
        <v>132.32083206999999</v>
      </c>
      <c r="L256" s="36">
        <f>SUMIFS(СВЦЭМ!$F$33:$F$776,СВЦЭМ!$A$33:$A$776,$A256,СВЦЭМ!$B$33:$B$776,L$226)+'СЕТ СН'!$F$15</f>
        <v>116.43712788000001</v>
      </c>
      <c r="M256" s="36">
        <f>SUMIFS(СВЦЭМ!$F$33:$F$776,СВЦЭМ!$A$33:$A$776,$A256,СВЦЭМ!$B$33:$B$776,M$226)+'СЕТ СН'!$F$15</f>
        <v>115.50947693000001</v>
      </c>
      <c r="N256" s="36">
        <f>SUMIFS(СВЦЭМ!$F$33:$F$776,СВЦЭМ!$A$33:$A$776,$A256,СВЦЭМ!$B$33:$B$776,N$226)+'СЕТ СН'!$F$15</f>
        <v>119.84357348</v>
      </c>
      <c r="O256" s="36">
        <f>SUMIFS(СВЦЭМ!$F$33:$F$776,СВЦЭМ!$A$33:$A$776,$A256,СВЦЭМ!$B$33:$B$776,O$226)+'СЕТ СН'!$F$15</f>
        <v>120.62003391</v>
      </c>
      <c r="P256" s="36">
        <f>SUMIFS(СВЦЭМ!$F$33:$F$776,СВЦЭМ!$A$33:$A$776,$A256,СВЦЭМ!$B$33:$B$776,P$226)+'СЕТ СН'!$F$15</f>
        <v>120.02792857</v>
      </c>
      <c r="Q256" s="36">
        <f>SUMIFS(СВЦЭМ!$F$33:$F$776,СВЦЭМ!$A$33:$A$776,$A256,СВЦЭМ!$B$33:$B$776,Q$226)+'СЕТ СН'!$F$15</f>
        <v>120.87681683</v>
      </c>
      <c r="R256" s="36">
        <f>SUMIFS(СВЦЭМ!$F$33:$F$776,СВЦЭМ!$A$33:$A$776,$A256,СВЦЭМ!$B$33:$B$776,R$226)+'СЕТ СН'!$F$15</f>
        <v>121.23630835</v>
      </c>
      <c r="S256" s="36">
        <f>SUMIFS(СВЦЭМ!$F$33:$F$776,СВЦЭМ!$A$33:$A$776,$A256,СВЦЭМ!$B$33:$B$776,S$226)+'СЕТ СН'!$F$15</f>
        <v>121.60372151</v>
      </c>
      <c r="T256" s="36">
        <f>SUMIFS(СВЦЭМ!$F$33:$F$776,СВЦЭМ!$A$33:$A$776,$A256,СВЦЭМ!$B$33:$B$776,T$226)+'СЕТ СН'!$F$15</f>
        <v>121.51760987</v>
      </c>
      <c r="U256" s="36">
        <f>SUMIFS(СВЦЭМ!$F$33:$F$776,СВЦЭМ!$A$33:$A$776,$A256,СВЦЭМ!$B$33:$B$776,U$226)+'СЕТ СН'!$F$15</f>
        <v>120.49999996</v>
      </c>
      <c r="V256" s="36">
        <f>SUMIFS(СВЦЭМ!$F$33:$F$776,СВЦЭМ!$A$33:$A$776,$A256,СВЦЭМ!$B$33:$B$776,V$226)+'СЕТ СН'!$F$15</f>
        <v>119.28561642</v>
      </c>
      <c r="W256" s="36">
        <f>SUMIFS(СВЦЭМ!$F$33:$F$776,СВЦЭМ!$A$33:$A$776,$A256,СВЦЭМ!$B$33:$B$776,W$226)+'СЕТ СН'!$F$15</f>
        <v>114.41614085000001</v>
      </c>
      <c r="X256" s="36">
        <f>SUMIFS(СВЦЭМ!$F$33:$F$776,СВЦЭМ!$A$33:$A$776,$A256,СВЦЭМ!$B$33:$B$776,X$226)+'СЕТ СН'!$F$15</f>
        <v>122.60841765000001</v>
      </c>
      <c r="Y256" s="36">
        <f>SUMIFS(СВЦЭМ!$F$33:$F$776,СВЦЭМ!$A$33:$A$776,$A256,СВЦЭМ!$B$33:$B$776,Y$226)+'СЕТ СН'!$F$15</f>
        <v>140.30669234000001</v>
      </c>
    </row>
    <row r="257" spans="1:27" ht="15.75" hidden="1" x14ac:dyDescent="0.2">
      <c r="A257" s="35">
        <f t="shared" si="6"/>
        <v>44013</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6" t="s">
        <v>7</v>
      </c>
      <c r="B259" s="130" t="s">
        <v>115</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37"/>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3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01.06.2020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43984</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43985</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43986</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43987</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43988</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43989</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43990</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43991</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43992</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43993</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43994</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43995</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43996</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43997</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43998</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43999</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44000</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44001</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44002</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44003</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44004</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44005</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44006</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44007</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44008</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44009</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44010</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44011</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44012</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44013</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6" t="s">
        <v>7</v>
      </c>
      <c r="B294" s="130" t="s">
        <v>116</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37"/>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3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01.06.2020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43984</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43985</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43986</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43987</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43988</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43989</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43990</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43991</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43992</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43993</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43994</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43995</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43996</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43997</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43998</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43999</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44000</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44001</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44002</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44003</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44004</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44005</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44006</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44007</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44008</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44009</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44010</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44011</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44012</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44013</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6" t="s">
        <v>7</v>
      </c>
      <c r="B330" s="130" t="s">
        <v>117</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37"/>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3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01.06.2020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43984</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43985</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43986</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43987</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43988</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43989</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43990</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43991</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43992</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43993</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43994</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43995</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43996</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43997</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43998</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43999</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44000</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44001</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44002</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44003</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44004</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44005</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44006</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44007</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44008</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44009</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44010</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44011</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44012</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44013</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6" t="s">
        <v>7</v>
      </c>
      <c r="B365" s="130" t="s">
        <v>118</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37"/>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3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01.06.2020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43984</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43985</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43986</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43987</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43988</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43989</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43990</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43991</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43992</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43993</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43994</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43995</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43996</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43997</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43998</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43999</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44000</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44001</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44002</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44003</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44004</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44005</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44006</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44007</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44008</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44009</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44010</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44011</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44012</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44013</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6" t="s">
        <v>7</v>
      </c>
      <c r="B400" s="130" t="s">
        <v>119</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37"/>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3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01.06.2020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43984</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43985</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43986</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43987</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43988</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43989</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43990</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43991</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43992</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43993</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43994</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43995</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43996</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43997</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43998</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43999</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44000</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44001</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44002</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44003</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44004</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44005</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44006</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44007</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44008</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44009</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44010</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44011</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44012</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44013</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6" t="s">
        <v>7</v>
      </c>
      <c r="B435" s="130" t="s">
        <v>120</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37"/>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3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01.06.2020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43984</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43985</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43986</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43987</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43988</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43989</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43990</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43991</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43992</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43993</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43994</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43995</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43996</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43997</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43998</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43999</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44000</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44001</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44002</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44003</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44004</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44005</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44006</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44007</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44008</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44009</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44010</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44011</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44012</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44013</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121</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5" t="s">
        <v>73</v>
      </c>
      <c r="B473" s="125"/>
      <c r="C473" s="125"/>
      <c r="D473" s="125"/>
      <c r="E473" s="125"/>
      <c r="F473" s="125"/>
      <c r="G473" s="125"/>
      <c r="H473" s="125"/>
      <c r="I473" s="125"/>
      <c r="J473" s="125"/>
      <c r="K473" s="125"/>
      <c r="L473" s="125"/>
      <c r="M473" s="125"/>
      <c r="N473" s="159">
        <f>СВЦЭМ!$D$12+'СЕТ СН'!$F$13</f>
        <v>476745.4270696452</v>
      </c>
      <c r="O473" s="160"/>
      <c r="P473" s="47"/>
      <c r="Q473" s="47"/>
      <c r="R473" s="47"/>
      <c r="S473" s="47"/>
      <c r="T473" s="47"/>
      <c r="U473" s="47"/>
      <c r="V473" s="47"/>
      <c r="W473" s="47"/>
      <c r="X473" s="47"/>
      <c r="Y473" s="47"/>
    </row>
    <row r="474" spans="1:26" ht="15.75" x14ac:dyDescent="0.2">
      <c r="A474" s="125"/>
      <c r="B474" s="125"/>
      <c r="C474" s="125"/>
      <c r="D474" s="125"/>
      <c r="E474" s="125"/>
      <c r="F474" s="125"/>
      <c r="G474" s="125"/>
      <c r="H474" s="125"/>
      <c r="I474" s="125"/>
      <c r="J474" s="125"/>
      <c r="K474" s="125"/>
      <c r="L474" s="125"/>
      <c r="M474" s="125"/>
      <c r="N474" s="161"/>
      <c r="O474" s="162"/>
      <c r="P474" s="47"/>
      <c r="Q474" s="47"/>
      <c r="R474" s="47"/>
      <c r="S474" s="47"/>
      <c r="T474" s="47"/>
      <c r="U474" s="47"/>
      <c r="V474" s="47"/>
      <c r="W474" s="47"/>
      <c r="X474" s="47"/>
      <c r="Y474" s="47"/>
    </row>
    <row r="475" spans="1:26" ht="15.75" x14ac:dyDescent="0.2">
      <c r="A475" s="125"/>
      <c r="B475" s="125"/>
      <c r="C475" s="125"/>
      <c r="D475" s="125"/>
      <c r="E475" s="125"/>
      <c r="F475" s="125"/>
      <c r="G475" s="125"/>
      <c r="H475" s="125"/>
      <c r="I475" s="125"/>
      <c r="J475" s="125"/>
      <c r="K475" s="125"/>
      <c r="L475" s="125"/>
      <c r="M475" s="125"/>
      <c r="N475" s="163"/>
      <c r="O475" s="164"/>
      <c r="P475" s="47"/>
      <c r="Q475" s="47"/>
      <c r="R475" s="47"/>
      <c r="S475" s="47"/>
      <c r="T475" s="47"/>
      <c r="U475" s="47"/>
      <c r="V475" s="47"/>
      <c r="W475" s="47"/>
      <c r="X475" s="47"/>
      <c r="Y475" s="47"/>
    </row>
    <row r="476" spans="1:26" ht="30" customHeight="1" x14ac:dyDescent="0.25"/>
    <row r="477" spans="1:26" ht="15.75" x14ac:dyDescent="0.25">
      <c r="A477" s="144" t="s">
        <v>137</v>
      </c>
      <c r="B477" s="145"/>
      <c r="C477" s="145"/>
      <c r="D477" s="145"/>
      <c r="E477" s="145"/>
      <c r="F477" s="145"/>
      <c r="G477" s="145"/>
      <c r="H477" s="145"/>
      <c r="I477" s="145"/>
      <c r="J477" s="145"/>
      <c r="K477" s="145"/>
      <c r="L477" s="145"/>
      <c r="M477" s="146"/>
      <c r="N477" s="126" t="s">
        <v>29</v>
      </c>
      <c r="O477" s="126"/>
      <c r="P477" s="126"/>
      <c r="Q477" s="126"/>
      <c r="R477" s="126"/>
      <c r="S477" s="126"/>
      <c r="T477" s="126"/>
      <c r="U477" s="126"/>
    </row>
    <row r="478" spans="1:26" ht="15.75" x14ac:dyDescent="0.25">
      <c r="A478" s="147"/>
      <c r="B478" s="148"/>
      <c r="C478" s="148"/>
      <c r="D478" s="148"/>
      <c r="E478" s="148"/>
      <c r="F478" s="148"/>
      <c r="G478" s="148"/>
      <c r="H478" s="148"/>
      <c r="I478" s="148"/>
      <c r="J478" s="148"/>
      <c r="K478" s="148"/>
      <c r="L478" s="148"/>
      <c r="M478" s="149"/>
      <c r="N478" s="127" t="s">
        <v>0</v>
      </c>
      <c r="O478" s="127"/>
      <c r="P478" s="127" t="s">
        <v>1</v>
      </c>
      <c r="Q478" s="127"/>
      <c r="R478" s="127" t="s">
        <v>2</v>
      </c>
      <c r="S478" s="127"/>
      <c r="T478" s="127" t="s">
        <v>3</v>
      </c>
      <c r="U478" s="127"/>
    </row>
    <row r="479" spans="1:26" ht="15.75" x14ac:dyDescent="0.25">
      <c r="A479" s="150"/>
      <c r="B479" s="151"/>
      <c r="C479" s="151"/>
      <c r="D479" s="151"/>
      <c r="E479" s="151"/>
      <c r="F479" s="151"/>
      <c r="G479" s="151"/>
      <c r="H479" s="151"/>
      <c r="I479" s="151"/>
      <c r="J479" s="151"/>
      <c r="K479" s="151"/>
      <c r="L479" s="151"/>
      <c r="M479" s="152"/>
      <c r="N479" s="143">
        <f>'СЕТ СН'!$F$7</f>
        <v>474576.96</v>
      </c>
      <c r="O479" s="143"/>
      <c r="P479" s="143">
        <f>'СЕТ СН'!$G$7</f>
        <v>827486.86</v>
      </c>
      <c r="Q479" s="143"/>
      <c r="R479" s="143">
        <f>'СЕТ СН'!$H$7</f>
        <v>834163.81</v>
      </c>
      <c r="S479" s="143"/>
      <c r="T479" s="143">
        <f>'СЕТ СН'!$I$7</f>
        <v>528373.91</v>
      </c>
      <c r="U479" s="143"/>
    </row>
    <row r="482" spans="1:25" ht="15.75" x14ac:dyDescent="0.25">
      <c r="A482" s="144" t="s">
        <v>138</v>
      </c>
      <c r="B482" s="145"/>
      <c r="C482" s="145"/>
      <c r="D482" s="145"/>
      <c r="E482" s="145"/>
      <c r="F482" s="145"/>
      <c r="G482" s="145"/>
      <c r="H482" s="145"/>
      <c r="I482" s="145"/>
      <c r="J482" s="145"/>
      <c r="K482" s="145"/>
      <c r="L482" s="145"/>
      <c r="M482" s="146"/>
      <c r="N482" s="94" t="s">
        <v>139</v>
      </c>
      <c r="O482" s="95"/>
      <c r="T482" s="42"/>
      <c r="U482" s="42"/>
      <c r="V482" s="42"/>
      <c r="W482" s="42"/>
      <c r="X482" s="42"/>
      <c r="Y482" s="42"/>
    </row>
    <row r="483" spans="1:25" ht="15.75" x14ac:dyDescent="0.25">
      <c r="A483" s="147"/>
      <c r="B483" s="148"/>
      <c r="C483" s="148"/>
      <c r="D483" s="148"/>
      <c r="E483" s="148"/>
      <c r="F483" s="148"/>
      <c r="G483" s="148"/>
      <c r="H483" s="148"/>
      <c r="I483" s="148"/>
      <c r="J483" s="148"/>
      <c r="K483" s="148"/>
      <c r="L483" s="148"/>
      <c r="M483" s="149"/>
      <c r="N483" s="127" t="s">
        <v>144</v>
      </c>
      <c r="O483" s="127"/>
      <c r="T483" s="42"/>
      <c r="U483" s="42"/>
      <c r="V483" s="42"/>
      <c r="W483" s="42"/>
      <c r="X483" s="42"/>
      <c r="Y483" s="42"/>
    </row>
    <row r="484" spans="1:25" ht="15.75" x14ac:dyDescent="0.25">
      <c r="A484" s="150"/>
      <c r="B484" s="151"/>
      <c r="C484" s="151"/>
      <c r="D484" s="151"/>
      <c r="E484" s="151"/>
      <c r="F484" s="151"/>
      <c r="G484" s="151"/>
      <c r="H484" s="151"/>
      <c r="I484" s="151"/>
      <c r="J484" s="151"/>
      <c r="K484" s="151"/>
      <c r="L484" s="151"/>
      <c r="M484" s="152"/>
      <c r="N484" s="143">
        <f>'СЕТ СН'!$F$10</f>
        <v>182697.68</v>
      </c>
      <c r="O484" s="143"/>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v>159</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132</v>
      </c>
      <c r="B5" s="90" t="s">
        <v>148</v>
      </c>
      <c r="C5" s="54">
        <v>43831</v>
      </c>
      <c r="D5" s="54">
        <v>44012</v>
      </c>
      <c r="E5" s="52" t="s">
        <v>20</v>
      </c>
      <c r="F5" s="52">
        <v>1030</v>
      </c>
      <c r="G5" s="52">
        <v>1816.81</v>
      </c>
      <c r="H5" s="52">
        <v>1912.37</v>
      </c>
      <c r="I5" s="52">
        <v>1984.48</v>
      </c>
    </row>
    <row r="6" spans="1:9" ht="60" x14ac:dyDescent="0.2">
      <c r="A6" s="53" t="s">
        <v>133</v>
      </c>
      <c r="B6" s="92" t="s">
        <v>148</v>
      </c>
      <c r="C6" s="54">
        <v>43831</v>
      </c>
      <c r="D6" s="54">
        <v>44012</v>
      </c>
      <c r="E6" s="52" t="s">
        <v>20</v>
      </c>
      <c r="F6" s="52">
        <v>48.09</v>
      </c>
      <c r="G6" s="52">
        <v>194.53</v>
      </c>
      <c r="H6" s="52">
        <v>242.19</v>
      </c>
      <c r="I6" s="52">
        <v>499.46</v>
      </c>
    </row>
    <row r="7" spans="1:9" ht="60" x14ac:dyDescent="0.2">
      <c r="A7" s="53" t="s">
        <v>134</v>
      </c>
      <c r="B7" s="92" t="s">
        <v>148</v>
      </c>
      <c r="C7" s="54">
        <v>43831</v>
      </c>
      <c r="D7" s="54">
        <v>44012</v>
      </c>
      <c r="E7" s="52" t="s">
        <v>21</v>
      </c>
      <c r="F7" s="52">
        <v>474576.96</v>
      </c>
      <c r="G7" s="52">
        <v>827486.86</v>
      </c>
      <c r="H7" s="52">
        <v>834163.81</v>
      </c>
      <c r="I7" s="52">
        <v>528373.91</v>
      </c>
    </row>
    <row r="8" spans="1:9" ht="90" x14ac:dyDescent="0.2">
      <c r="A8" s="53" t="s">
        <v>143</v>
      </c>
      <c r="B8" s="93" t="s">
        <v>149</v>
      </c>
      <c r="C8" s="54">
        <v>43831</v>
      </c>
      <c r="D8" s="54">
        <v>44196</v>
      </c>
      <c r="E8" s="93" t="s">
        <v>142</v>
      </c>
      <c r="F8" s="97">
        <v>7.8200000000000006E-2</v>
      </c>
      <c r="G8" s="93"/>
      <c r="H8" s="93"/>
      <c r="I8" s="93"/>
    </row>
    <row r="9" spans="1:9" ht="75" x14ac:dyDescent="0.2">
      <c r="A9" s="53" t="s">
        <v>135</v>
      </c>
      <c r="B9" s="93" t="s">
        <v>140</v>
      </c>
      <c r="C9" s="54">
        <v>43983</v>
      </c>
      <c r="D9" s="54">
        <v>44012</v>
      </c>
      <c r="E9" s="93" t="s">
        <v>20</v>
      </c>
      <c r="F9" s="96" t="s">
        <v>152</v>
      </c>
      <c r="G9" s="93"/>
      <c r="H9" s="93"/>
      <c r="I9" s="93"/>
    </row>
    <row r="10" spans="1:9" ht="45" x14ac:dyDescent="0.2">
      <c r="A10" s="53" t="s">
        <v>141</v>
      </c>
      <c r="B10" s="93" t="s">
        <v>150</v>
      </c>
      <c r="C10" s="54">
        <v>43831</v>
      </c>
      <c r="D10" s="54">
        <v>44012</v>
      </c>
      <c r="E10" s="91" t="s">
        <v>21</v>
      </c>
      <c r="F10" s="91">
        <v>182697.68</v>
      </c>
      <c r="G10" s="93"/>
      <c r="H10" s="93"/>
      <c r="I10" s="93"/>
    </row>
    <row r="11" spans="1:9" ht="30" x14ac:dyDescent="0.2">
      <c r="A11" s="53" t="s">
        <v>112</v>
      </c>
      <c r="B11" s="85"/>
      <c r="C11" s="54"/>
      <c r="D11" s="54"/>
      <c r="E11" s="52" t="s">
        <v>20</v>
      </c>
      <c r="F11" s="91">
        <v>50</v>
      </c>
      <c r="G11" s="91">
        <v>50</v>
      </c>
      <c r="H11" s="91">
        <v>50</v>
      </c>
      <c r="I11" s="91">
        <v>50</v>
      </c>
    </row>
    <row r="12" spans="1:9" ht="30" x14ac:dyDescent="0.2">
      <c r="A12" s="53" t="s">
        <v>113</v>
      </c>
      <c r="B12" s="52"/>
      <c r="C12" s="54"/>
      <c r="D12" s="54"/>
      <c r="E12" s="52" t="s">
        <v>20</v>
      </c>
      <c r="F12" s="91">
        <v>50</v>
      </c>
      <c r="G12" s="91">
        <v>50</v>
      </c>
      <c r="H12" s="91">
        <v>50</v>
      </c>
      <c r="I12" s="91">
        <v>50</v>
      </c>
    </row>
    <row r="13" spans="1:9" ht="30" x14ac:dyDescent="0.2">
      <c r="A13" s="53" t="s">
        <v>79</v>
      </c>
      <c r="B13" s="52"/>
      <c r="C13" s="54"/>
      <c r="D13" s="54"/>
      <c r="E13" s="52" t="s">
        <v>114</v>
      </c>
      <c r="F13" s="91">
        <v>0</v>
      </c>
      <c r="G13" s="91">
        <v>0</v>
      </c>
      <c r="H13" s="91">
        <v>0</v>
      </c>
      <c r="I13" s="91">
        <v>0</v>
      </c>
    </row>
    <row r="14" spans="1:9" ht="30" x14ac:dyDescent="0.2">
      <c r="A14" s="53" t="s">
        <v>75</v>
      </c>
      <c r="B14" s="52"/>
      <c r="C14" s="54"/>
      <c r="D14" s="54"/>
      <c r="E14" s="52" t="s">
        <v>20</v>
      </c>
      <c r="F14" s="91">
        <v>50</v>
      </c>
      <c r="G14" s="91">
        <v>50</v>
      </c>
      <c r="H14" s="91">
        <v>50</v>
      </c>
      <c r="I14" s="91">
        <v>50</v>
      </c>
    </row>
    <row r="15" spans="1:9" ht="30" x14ac:dyDescent="0.2">
      <c r="A15" s="53" t="s">
        <v>76</v>
      </c>
      <c r="B15" s="52"/>
      <c r="C15" s="54"/>
      <c r="D15" s="54"/>
      <c r="E15" s="52" t="s">
        <v>20</v>
      </c>
      <c r="F15" s="91">
        <v>0</v>
      </c>
      <c r="G15" s="91">
        <v>0</v>
      </c>
      <c r="H15" s="91">
        <v>0</v>
      </c>
      <c r="I15" s="91">
        <v>0</v>
      </c>
    </row>
    <row r="16" spans="1:9" ht="30" x14ac:dyDescent="0.2">
      <c r="A16" s="53" t="s">
        <v>77</v>
      </c>
      <c r="B16" s="52"/>
      <c r="C16" s="54"/>
      <c r="D16" s="54"/>
      <c r="E16" s="52" t="s">
        <v>20</v>
      </c>
      <c r="F16" s="91">
        <v>0</v>
      </c>
      <c r="G16" s="91">
        <v>0</v>
      </c>
      <c r="H16" s="91">
        <v>0</v>
      </c>
      <c r="I16" s="91">
        <v>0</v>
      </c>
    </row>
    <row r="17" spans="1:9" ht="30" x14ac:dyDescent="0.2">
      <c r="A17" s="53" t="s">
        <v>78</v>
      </c>
      <c r="B17" s="52"/>
      <c r="C17" s="54"/>
      <c r="D17" s="54"/>
      <c r="E17" s="52" t="s">
        <v>20</v>
      </c>
      <c r="F17" s="91">
        <v>0</v>
      </c>
      <c r="G17" s="91">
        <v>0</v>
      </c>
      <c r="H17" s="91">
        <v>0</v>
      </c>
      <c r="I17" s="91">
        <v>0</v>
      </c>
    </row>
    <row r="18" spans="1:9" ht="75" hidden="1" x14ac:dyDescent="0.2">
      <c r="A18" s="53" t="s">
        <v>122</v>
      </c>
      <c r="B18" s="89"/>
      <c r="C18" s="54"/>
      <c r="D18" s="54"/>
      <c r="E18" s="87"/>
      <c r="F18" s="87"/>
      <c r="G18" s="87"/>
      <c r="H18" s="87"/>
      <c r="I18" s="87"/>
    </row>
    <row r="19" spans="1:9" ht="75" hidden="1" x14ac:dyDescent="0.2">
      <c r="A19" s="53" t="s">
        <v>123</v>
      </c>
      <c r="B19" s="89"/>
      <c r="C19" s="54"/>
      <c r="D19" s="54"/>
      <c r="E19" s="88"/>
      <c r="F19" s="88"/>
      <c r="G19" s="89"/>
      <c r="H19" s="89"/>
      <c r="I19" s="89"/>
    </row>
    <row r="20" spans="1:9" ht="75" hidden="1" x14ac:dyDescent="0.2">
      <c r="A20" s="53" t="s">
        <v>124</v>
      </c>
      <c r="B20" s="89"/>
      <c r="C20" s="54"/>
      <c r="D20" s="54"/>
      <c r="E20" s="87"/>
      <c r="F20" s="87"/>
      <c r="G20" s="89"/>
      <c r="H20" s="89"/>
      <c r="I20" s="89"/>
    </row>
    <row r="21" spans="1:9" ht="75" hidden="1" x14ac:dyDescent="0.2">
      <c r="A21" s="53" t="s">
        <v>125</v>
      </c>
      <c r="B21" s="89"/>
      <c r="C21" s="54"/>
      <c r="D21" s="54"/>
      <c r="E21" s="87"/>
      <c r="F21" s="87"/>
      <c r="G21" s="87"/>
      <c r="H21" s="87"/>
      <c r="I21" s="87"/>
    </row>
    <row r="22" spans="1:9" ht="75" hidden="1" x14ac:dyDescent="0.2">
      <c r="A22" s="53" t="s">
        <v>126</v>
      </c>
      <c r="B22" s="89"/>
      <c r="C22" s="54"/>
      <c r="D22" s="54"/>
      <c r="E22" s="88"/>
      <c r="F22" s="89"/>
      <c r="G22" s="89"/>
      <c r="H22" s="89"/>
      <c r="I22" s="89"/>
    </row>
    <row r="23" spans="1:9" ht="75" hidden="1" x14ac:dyDescent="0.2">
      <c r="A23" s="53" t="s">
        <v>127</v>
      </c>
      <c r="B23" s="89"/>
      <c r="C23" s="54"/>
      <c r="D23" s="54"/>
      <c r="E23" s="88"/>
      <c r="F23" s="89"/>
      <c r="G23" s="89"/>
      <c r="H23" s="89"/>
      <c r="I23" s="89"/>
    </row>
    <row r="24" spans="1:9" ht="75" hidden="1" x14ac:dyDescent="0.2">
      <c r="A24" s="53" t="s">
        <v>129</v>
      </c>
      <c r="B24" s="89"/>
      <c r="C24" s="54"/>
      <c r="D24" s="54"/>
      <c r="E24" s="89"/>
      <c r="F24" s="89"/>
      <c r="G24" s="89"/>
      <c r="H24" s="89"/>
      <c r="I24" s="89"/>
    </row>
    <row r="25" spans="1:9" ht="75" hidden="1" x14ac:dyDescent="0.2">
      <c r="A25" s="53" t="s">
        <v>128</v>
      </c>
      <c r="B25" s="89"/>
      <c r="C25" s="54"/>
      <c r="D25" s="54"/>
      <c r="E25" s="89"/>
      <c r="F25" s="89"/>
      <c r="G25" s="89"/>
      <c r="H25" s="89"/>
      <c r="I25" s="89"/>
    </row>
    <row r="26" spans="1:9" ht="75" hidden="1" x14ac:dyDescent="0.2">
      <c r="A26" s="53" t="s">
        <v>130</v>
      </c>
      <c r="B26" s="89"/>
      <c r="C26" s="54"/>
      <c r="D26" s="54"/>
      <c r="E26" s="89"/>
      <c r="F26" s="89"/>
      <c r="G26" s="89"/>
      <c r="H26" s="89"/>
      <c r="I26" s="89"/>
    </row>
    <row r="27" spans="1:9" ht="75" hidden="1" x14ac:dyDescent="0.2">
      <c r="A27" s="53" t="s">
        <v>131</v>
      </c>
      <c r="B27" s="89"/>
      <c r="C27" s="54"/>
      <c r="D27" s="54"/>
      <c r="E27" s="89"/>
      <c r="F27" s="89"/>
      <c r="G27" s="89"/>
      <c r="H27" s="89"/>
      <c r="I27" s="89"/>
    </row>
  </sheetData>
  <sheetProtection algorithmName="SHA-512" hashValue="h/H1M5sg7dgnHi/C2N1VE8P4StLrBFefuaCxPeBZR3+Iw2QZ157Il6RQOEkCJHVHNYt002Yr0AFwdwnXKWihEA==" saltValue="znos6jn4p+OYbm/Epg2vG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81</v>
      </c>
      <c r="B1" s="61"/>
    </row>
    <row r="2" spans="1:4" ht="15" customHeight="1" x14ac:dyDescent="0.2">
      <c r="A2" s="61" t="s">
        <v>82</v>
      </c>
      <c r="B2" s="61"/>
    </row>
    <row r="3" spans="1:4" ht="15" customHeight="1" x14ac:dyDescent="0.2">
      <c r="A3" s="61"/>
      <c r="B3" s="61"/>
    </row>
    <row r="4" spans="1:4" ht="15" customHeight="1" x14ac:dyDescent="0.2">
      <c r="A4" s="174" t="s">
        <v>83</v>
      </c>
      <c r="B4" s="175"/>
      <c r="C4" s="63"/>
      <c r="D4" s="64" t="s">
        <v>84</v>
      </c>
    </row>
    <row r="5" spans="1:4" ht="15" customHeight="1" x14ac:dyDescent="0.2">
      <c r="A5" s="177" t="s">
        <v>85</v>
      </c>
      <c r="B5" s="178"/>
      <c r="C5" s="65"/>
      <c r="D5" s="66" t="s">
        <v>86</v>
      </c>
    </row>
    <row r="6" spans="1:4" ht="15" customHeight="1" x14ac:dyDescent="0.2">
      <c r="A6" s="174" t="s">
        <v>87</v>
      </c>
      <c r="B6" s="175"/>
      <c r="C6" s="67"/>
      <c r="D6" s="64" t="s">
        <v>145</v>
      </c>
    </row>
    <row r="7" spans="1:4" ht="15" customHeight="1" x14ac:dyDescent="0.2">
      <c r="A7" s="174" t="s">
        <v>88</v>
      </c>
      <c r="B7" s="175"/>
      <c r="C7" s="67"/>
      <c r="D7" s="64" t="s">
        <v>153</v>
      </c>
    </row>
    <row r="8" spans="1:4" ht="15" customHeight="1" x14ac:dyDescent="0.2">
      <c r="A8" s="176" t="s">
        <v>89</v>
      </c>
      <c r="B8" s="176"/>
      <c r="C8" s="102"/>
      <c r="D8" s="68"/>
    </row>
    <row r="9" spans="1:4" ht="15" customHeight="1" x14ac:dyDescent="0.2">
      <c r="A9" s="69" t="s">
        <v>90</v>
      </c>
      <c r="B9" s="70"/>
      <c r="C9" s="71"/>
      <c r="D9" s="72"/>
    </row>
    <row r="10" spans="1:4" ht="30" customHeight="1" x14ac:dyDescent="0.2">
      <c r="A10" s="168" t="s">
        <v>91</v>
      </c>
      <c r="B10" s="169"/>
      <c r="C10" s="73"/>
      <c r="D10" s="74">
        <v>2.4900080500000001</v>
      </c>
    </row>
    <row r="11" spans="1:4" ht="66" customHeight="1" x14ac:dyDescent="0.2">
      <c r="A11" s="168" t="s">
        <v>92</v>
      </c>
      <c r="B11" s="169"/>
      <c r="C11" s="73"/>
      <c r="D11" s="74">
        <v>793.31893556</v>
      </c>
    </row>
    <row r="12" spans="1:4" ht="30" customHeight="1" x14ac:dyDescent="0.2">
      <c r="A12" s="168" t="s">
        <v>93</v>
      </c>
      <c r="B12" s="169"/>
      <c r="C12" s="73"/>
      <c r="D12" s="75">
        <v>476745.4270696452</v>
      </c>
    </row>
    <row r="13" spans="1:4" ht="30" customHeight="1" x14ac:dyDescent="0.2">
      <c r="A13" s="168" t="s">
        <v>94</v>
      </c>
      <c r="B13" s="169"/>
      <c r="C13" s="73"/>
      <c r="D13" s="76"/>
    </row>
    <row r="14" spans="1:4" ht="15" customHeight="1" x14ac:dyDescent="0.2">
      <c r="A14" s="172" t="s">
        <v>95</v>
      </c>
      <c r="B14" s="173"/>
      <c r="C14" s="73"/>
      <c r="D14" s="74">
        <v>908.35836269000004</v>
      </c>
    </row>
    <row r="15" spans="1:4" ht="15" customHeight="1" x14ac:dyDescent="0.2">
      <c r="A15" s="172" t="s">
        <v>96</v>
      </c>
      <c r="B15" s="173"/>
      <c r="C15" s="73"/>
      <c r="D15" s="74">
        <v>1560.87474073</v>
      </c>
    </row>
    <row r="16" spans="1:4" ht="15" customHeight="1" x14ac:dyDescent="0.2">
      <c r="A16" s="172" t="s">
        <v>97</v>
      </c>
      <c r="B16" s="173"/>
      <c r="C16" s="73"/>
      <c r="D16" s="74">
        <v>2330.1971791599999</v>
      </c>
    </row>
    <row r="17" spans="1:6" ht="15" customHeight="1" x14ac:dyDescent="0.2">
      <c r="A17" s="172" t="s">
        <v>98</v>
      </c>
      <c r="B17" s="173"/>
      <c r="C17" s="73"/>
      <c r="D17" s="74">
        <v>1939.50728355</v>
      </c>
    </row>
    <row r="18" spans="1:6" ht="52.5" customHeight="1" x14ac:dyDescent="0.2">
      <c r="A18" s="168" t="s">
        <v>99</v>
      </c>
      <c r="B18" s="169"/>
      <c r="C18" s="73"/>
      <c r="D18" s="74">
        <v>0</v>
      </c>
    </row>
    <row r="19" spans="1:6" ht="15" customHeight="1" x14ac:dyDescent="0.2">
      <c r="A19" s="69" t="s">
        <v>100</v>
      </c>
      <c r="B19" s="70"/>
      <c r="C19" s="77"/>
      <c r="D19" s="78"/>
    </row>
    <row r="20" spans="1:6" ht="30" customHeight="1" x14ac:dyDescent="0.2">
      <c r="A20" s="168" t="s">
        <v>101</v>
      </c>
      <c r="B20" s="169"/>
      <c r="C20" s="73"/>
      <c r="D20" s="79">
        <v>893.97199999999998</v>
      </c>
    </row>
    <row r="21" spans="1:6" ht="30" customHeight="1" x14ac:dyDescent="0.2">
      <c r="A21" s="168" t="s">
        <v>102</v>
      </c>
      <c r="B21" s="169"/>
      <c r="C21" s="80"/>
      <c r="D21" s="79">
        <v>1.522</v>
      </c>
    </row>
    <row r="22" spans="1:6" ht="15" customHeight="1" x14ac:dyDescent="0.2">
      <c r="A22" s="69" t="s">
        <v>103</v>
      </c>
      <c r="B22" s="70"/>
      <c r="C22" s="77"/>
      <c r="D22" s="78"/>
    </row>
    <row r="23" spans="1:6" ht="15" customHeight="1" x14ac:dyDescent="0.25">
      <c r="A23" s="168" t="s">
        <v>104</v>
      </c>
      <c r="B23" s="169"/>
      <c r="C23" s="81"/>
      <c r="D23" s="76"/>
    </row>
    <row r="24" spans="1:6" ht="15" customHeight="1" x14ac:dyDescent="0.25">
      <c r="A24" s="172" t="s">
        <v>95</v>
      </c>
      <c r="B24" s="173"/>
      <c r="C24" s="81"/>
      <c r="D24" s="82">
        <v>0</v>
      </c>
    </row>
    <row r="25" spans="1:6" ht="15" customHeight="1" x14ac:dyDescent="0.25">
      <c r="A25" s="172" t="s">
        <v>96</v>
      </c>
      <c r="B25" s="173"/>
      <c r="C25" s="81"/>
      <c r="D25" s="82">
        <v>1.7181953584100001E-3</v>
      </c>
    </row>
    <row r="26" spans="1:6" ht="15" customHeight="1" x14ac:dyDescent="0.25">
      <c r="A26" s="172" t="s">
        <v>97</v>
      </c>
      <c r="B26" s="173"/>
      <c r="C26" s="81"/>
      <c r="D26" s="82">
        <v>3.3854142402110002E-3</v>
      </c>
    </row>
    <row r="27" spans="1:6" ht="15" customHeight="1" x14ac:dyDescent="0.25">
      <c r="A27" s="172" t="s">
        <v>98</v>
      </c>
      <c r="B27" s="173"/>
      <c r="C27" s="81"/>
      <c r="D27" s="82">
        <v>2.5373475215850001E-3</v>
      </c>
    </row>
    <row r="29" spans="1:6" x14ac:dyDescent="0.2">
      <c r="A29" s="58" t="s">
        <v>105</v>
      </c>
      <c r="B29" s="59"/>
      <c r="C29" s="59"/>
      <c r="D29" s="56"/>
      <c r="E29" s="56"/>
      <c r="F29" s="60"/>
    </row>
    <row r="30" spans="1:6" ht="280.5" customHeight="1" x14ac:dyDescent="0.2">
      <c r="A30" s="170" t="s">
        <v>7</v>
      </c>
      <c r="B30" s="170" t="s">
        <v>106</v>
      </c>
      <c r="C30" s="57" t="s">
        <v>107</v>
      </c>
      <c r="D30" s="57" t="s">
        <v>108</v>
      </c>
      <c r="E30" s="57" t="s">
        <v>109</v>
      </c>
      <c r="F30" s="57" t="s">
        <v>110</v>
      </c>
    </row>
    <row r="31" spans="1:6" x14ac:dyDescent="0.2">
      <c r="A31" s="171"/>
      <c r="B31" s="171"/>
      <c r="C31" s="57" t="s">
        <v>111</v>
      </c>
      <c r="D31" s="57" t="s">
        <v>111</v>
      </c>
      <c r="E31" s="98" t="s">
        <v>111</v>
      </c>
      <c r="F31" s="98" t="s">
        <v>111</v>
      </c>
    </row>
    <row r="32" spans="1:6" ht="30.75" customHeight="1" x14ac:dyDescent="0.2">
      <c r="A32" s="99"/>
      <c r="B32" s="99"/>
      <c r="C32" s="99"/>
      <c r="D32" s="99"/>
      <c r="E32" s="100"/>
      <c r="F32" s="101"/>
    </row>
    <row r="33" spans="1:6" ht="12.75" customHeight="1" x14ac:dyDescent="0.2">
      <c r="A33" s="83" t="s">
        <v>154</v>
      </c>
      <c r="B33" s="83">
        <v>1</v>
      </c>
      <c r="C33" s="84">
        <v>812.35798464000004</v>
      </c>
      <c r="D33" s="84">
        <v>801.67645470000002</v>
      </c>
      <c r="E33" s="84">
        <v>135.81199387000001</v>
      </c>
      <c r="F33" s="84">
        <v>135.81199387000001</v>
      </c>
    </row>
    <row r="34" spans="1:6" ht="12.75" customHeight="1" x14ac:dyDescent="0.2">
      <c r="A34" s="83" t="s">
        <v>154</v>
      </c>
      <c r="B34" s="83">
        <v>2</v>
      </c>
      <c r="C34" s="84">
        <v>821.61652060999995</v>
      </c>
      <c r="D34" s="84">
        <v>813.72963980999998</v>
      </c>
      <c r="E34" s="84">
        <v>137.85392374</v>
      </c>
      <c r="F34" s="84">
        <v>137.85392374</v>
      </c>
    </row>
    <row r="35" spans="1:6" ht="12.75" customHeight="1" x14ac:dyDescent="0.2">
      <c r="A35" s="83" t="s">
        <v>154</v>
      </c>
      <c r="B35" s="83">
        <v>3</v>
      </c>
      <c r="C35" s="84">
        <v>840.43502601</v>
      </c>
      <c r="D35" s="84">
        <v>831.63737357000002</v>
      </c>
      <c r="E35" s="84">
        <v>140.8876726</v>
      </c>
      <c r="F35" s="84">
        <v>140.8876726</v>
      </c>
    </row>
    <row r="36" spans="1:6" ht="12.75" customHeight="1" x14ac:dyDescent="0.2">
      <c r="A36" s="83" t="s">
        <v>154</v>
      </c>
      <c r="B36" s="83">
        <v>4</v>
      </c>
      <c r="C36" s="84">
        <v>850.72565127999997</v>
      </c>
      <c r="D36" s="84">
        <v>840.03268875000003</v>
      </c>
      <c r="E36" s="84">
        <v>142.30992280000001</v>
      </c>
      <c r="F36" s="84">
        <v>142.30992280000001</v>
      </c>
    </row>
    <row r="37" spans="1:6" ht="12.75" customHeight="1" x14ac:dyDescent="0.2">
      <c r="A37" s="83" t="s">
        <v>154</v>
      </c>
      <c r="B37" s="83">
        <v>5</v>
      </c>
      <c r="C37" s="84">
        <v>849.58264759999997</v>
      </c>
      <c r="D37" s="84">
        <v>839.96601454999995</v>
      </c>
      <c r="E37" s="84">
        <v>142.29862752</v>
      </c>
      <c r="F37" s="84">
        <v>142.29862752</v>
      </c>
    </row>
    <row r="38" spans="1:6" ht="12.75" customHeight="1" x14ac:dyDescent="0.2">
      <c r="A38" s="83" t="s">
        <v>154</v>
      </c>
      <c r="B38" s="83">
        <v>6</v>
      </c>
      <c r="C38" s="84">
        <v>847.12138514000003</v>
      </c>
      <c r="D38" s="84">
        <v>836.29825824</v>
      </c>
      <c r="E38" s="84">
        <v>141.67727299000001</v>
      </c>
      <c r="F38" s="84">
        <v>141.67727299000001</v>
      </c>
    </row>
    <row r="39" spans="1:6" ht="12.75" customHeight="1" x14ac:dyDescent="0.2">
      <c r="A39" s="83" t="s">
        <v>154</v>
      </c>
      <c r="B39" s="83">
        <v>7</v>
      </c>
      <c r="C39" s="84">
        <v>822.32766443000003</v>
      </c>
      <c r="D39" s="84">
        <v>819.93058532999999</v>
      </c>
      <c r="E39" s="84">
        <v>138.90442580999999</v>
      </c>
      <c r="F39" s="84">
        <v>138.90442580999999</v>
      </c>
    </row>
    <row r="40" spans="1:6" ht="12.75" customHeight="1" x14ac:dyDescent="0.2">
      <c r="A40" s="83" t="s">
        <v>154</v>
      </c>
      <c r="B40" s="83">
        <v>8</v>
      </c>
      <c r="C40" s="84">
        <v>817.50327852999999</v>
      </c>
      <c r="D40" s="84">
        <v>808.95762542</v>
      </c>
      <c r="E40" s="84">
        <v>137.04549686999999</v>
      </c>
      <c r="F40" s="84">
        <v>137.04549686999999</v>
      </c>
    </row>
    <row r="41" spans="1:6" ht="12.75" customHeight="1" x14ac:dyDescent="0.2">
      <c r="A41" s="83" t="s">
        <v>154</v>
      </c>
      <c r="B41" s="83">
        <v>9</v>
      </c>
      <c r="C41" s="84">
        <v>777.98899465</v>
      </c>
      <c r="D41" s="84">
        <v>772.58153305999997</v>
      </c>
      <c r="E41" s="84">
        <v>130.88302372000001</v>
      </c>
      <c r="F41" s="84">
        <v>130.88302372000001</v>
      </c>
    </row>
    <row r="42" spans="1:6" ht="12.75" customHeight="1" x14ac:dyDescent="0.2">
      <c r="A42" s="83" t="s">
        <v>154</v>
      </c>
      <c r="B42" s="83">
        <v>10</v>
      </c>
      <c r="C42" s="84">
        <v>712.25253939000004</v>
      </c>
      <c r="D42" s="84">
        <v>710.79560205999996</v>
      </c>
      <c r="E42" s="84">
        <v>120.41587025</v>
      </c>
      <c r="F42" s="84">
        <v>120.41587025</v>
      </c>
    </row>
    <row r="43" spans="1:6" ht="12.75" customHeight="1" x14ac:dyDescent="0.2">
      <c r="A43" s="83" t="s">
        <v>154</v>
      </c>
      <c r="B43" s="83">
        <v>11</v>
      </c>
      <c r="C43" s="84">
        <v>743.21166994999999</v>
      </c>
      <c r="D43" s="84">
        <v>736.05976826000006</v>
      </c>
      <c r="E43" s="84">
        <v>124.69587219</v>
      </c>
      <c r="F43" s="84">
        <v>124.69587219</v>
      </c>
    </row>
    <row r="44" spans="1:6" ht="12.75" customHeight="1" x14ac:dyDescent="0.2">
      <c r="A44" s="83" t="s">
        <v>154</v>
      </c>
      <c r="B44" s="83">
        <v>12</v>
      </c>
      <c r="C44" s="84">
        <v>760.83419661000005</v>
      </c>
      <c r="D44" s="84">
        <v>753.98634202000005</v>
      </c>
      <c r="E44" s="84">
        <v>127.73281273000001</v>
      </c>
      <c r="F44" s="84">
        <v>127.73281273000001</v>
      </c>
    </row>
    <row r="45" spans="1:6" ht="12.75" customHeight="1" x14ac:dyDescent="0.2">
      <c r="A45" s="83" t="s">
        <v>154</v>
      </c>
      <c r="B45" s="83">
        <v>13</v>
      </c>
      <c r="C45" s="84">
        <v>758.63575084000001</v>
      </c>
      <c r="D45" s="84">
        <v>749.07224873999996</v>
      </c>
      <c r="E45" s="84">
        <v>126.90031628</v>
      </c>
      <c r="F45" s="84">
        <v>126.90031628</v>
      </c>
    </row>
    <row r="46" spans="1:6" ht="12.75" customHeight="1" x14ac:dyDescent="0.2">
      <c r="A46" s="83" t="s">
        <v>154</v>
      </c>
      <c r="B46" s="83">
        <v>14</v>
      </c>
      <c r="C46" s="84">
        <v>738.59353135000003</v>
      </c>
      <c r="D46" s="84">
        <v>735.91476342999999</v>
      </c>
      <c r="E46" s="84">
        <v>124.67130693</v>
      </c>
      <c r="F46" s="84">
        <v>124.67130693</v>
      </c>
    </row>
    <row r="47" spans="1:6" ht="12.75" customHeight="1" x14ac:dyDescent="0.2">
      <c r="A47" s="83" t="s">
        <v>154</v>
      </c>
      <c r="B47" s="83">
        <v>15</v>
      </c>
      <c r="C47" s="84">
        <v>734.45297584000002</v>
      </c>
      <c r="D47" s="84">
        <v>728.91830908999998</v>
      </c>
      <c r="E47" s="84">
        <v>123.48603772</v>
      </c>
      <c r="F47" s="84">
        <v>123.48603772</v>
      </c>
    </row>
    <row r="48" spans="1:6" ht="12.75" customHeight="1" x14ac:dyDescent="0.2">
      <c r="A48" s="83" t="s">
        <v>154</v>
      </c>
      <c r="B48" s="83">
        <v>16</v>
      </c>
      <c r="C48" s="84">
        <v>738.54784171999995</v>
      </c>
      <c r="D48" s="84">
        <v>732.81712864999997</v>
      </c>
      <c r="E48" s="84">
        <v>124.14653667</v>
      </c>
      <c r="F48" s="84">
        <v>124.14653667</v>
      </c>
    </row>
    <row r="49" spans="1:6" ht="12.75" customHeight="1" x14ac:dyDescent="0.2">
      <c r="A49" s="83" t="s">
        <v>154</v>
      </c>
      <c r="B49" s="83">
        <v>17</v>
      </c>
      <c r="C49" s="84">
        <v>731.62814443000002</v>
      </c>
      <c r="D49" s="84">
        <v>726.55592631000002</v>
      </c>
      <c r="E49" s="84">
        <v>123.0858265</v>
      </c>
      <c r="F49" s="84">
        <v>123.0858265</v>
      </c>
    </row>
    <row r="50" spans="1:6" ht="12.75" customHeight="1" x14ac:dyDescent="0.2">
      <c r="A50" s="83" t="s">
        <v>154</v>
      </c>
      <c r="B50" s="83">
        <v>18</v>
      </c>
      <c r="C50" s="84">
        <v>735.89152866999996</v>
      </c>
      <c r="D50" s="84">
        <v>730.05896758999995</v>
      </c>
      <c r="E50" s="84">
        <v>123.67927666</v>
      </c>
      <c r="F50" s="84">
        <v>123.67927666</v>
      </c>
    </row>
    <row r="51" spans="1:6" ht="12.75" customHeight="1" x14ac:dyDescent="0.2">
      <c r="A51" s="83" t="s">
        <v>154</v>
      </c>
      <c r="B51" s="83">
        <v>19</v>
      </c>
      <c r="C51" s="84">
        <v>739.41855011999996</v>
      </c>
      <c r="D51" s="84">
        <v>739.24178944000005</v>
      </c>
      <c r="E51" s="84">
        <v>125.23493834</v>
      </c>
      <c r="F51" s="84">
        <v>125.23493834</v>
      </c>
    </row>
    <row r="52" spans="1:6" ht="12.75" customHeight="1" x14ac:dyDescent="0.2">
      <c r="A52" s="83" t="s">
        <v>154</v>
      </c>
      <c r="B52" s="83">
        <v>20</v>
      </c>
      <c r="C52" s="84">
        <v>722.23474754999995</v>
      </c>
      <c r="D52" s="84">
        <v>715.21872051000003</v>
      </c>
      <c r="E52" s="84">
        <v>121.16519067</v>
      </c>
      <c r="F52" s="84">
        <v>121.16519067</v>
      </c>
    </row>
    <row r="53" spans="1:6" ht="12.75" customHeight="1" x14ac:dyDescent="0.2">
      <c r="A53" s="83" t="s">
        <v>154</v>
      </c>
      <c r="B53" s="83">
        <v>21</v>
      </c>
      <c r="C53" s="84">
        <v>737.56400596000003</v>
      </c>
      <c r="D53" s="84">
        <v>729.48782797000001</v>
      </c>
      <c r="E53" s="84">
        <v>123.58251991</v>
      </c>
      <c r="F53" s="84">
        <v>123.58251991</v>
      </c>
    </row>
    <row r="54" spans="1:6" ht="12.75" customHeight="1" x14ac:dyDescent="0.2">
      <c r="A54" s="83" t="s">
        <v>154</v>
      </c>
      <c r="B54" s="83">
        <v>22</v>
      </c>
      <c r="C54" s="84">
        <v>761.27776729000004</v>
      </c>
      <c r="D54" s="84">
        <v>752.75048771000002</v>
      </c>
      <c r="E54" s="84">
        <v>127.52344668000001</v>
      </c>
      <c r="F54" s="84">
        <v>127.52344668000001</v>
      </c>
    </row>
    <row r="55" spans="1:6" ht="12.75" customHeight="1" x14ac:dyDescent="0.2">
      <c r="A55" s="83" t="s">
        <v>154</v>
      </c>
      <c r="B55" s="83">
        <v>23</v>
      </c>
      <c r="C55" s="84">
        <v>732.81470204000004</v>
      </c>
      <c r="D55" s="84">
        <v>725.21108690999995</v>
      </c>
      <c r="E55" s="84">
        <v>122.85799728000001</v>
      </c>
      <c r="F55" s="84">
        <v>122.85799728000001</v>
      </c>
    </row>
    <row r="56" spans="1:6" ht="12.75" customHeight="1" x14ac:dyDescent="0.2">
      <c r="A56" s="83" t="s">
        <v>154</v>
      </c>
      <c r="B56" s="83">
        <v>24</v>
      </c>
      <c r="C56" s="84">
        <v>763.07417593000002</v>
      </c>
      <c r="D56" s="84">
        <v>755.98481672000003</v>
      </c>
      <c r="E56" s="84">
        <v>128.0713743</v>
      </c>
      <c r="F56" s="84">
        <v>128.0713743</v>
      </c>
    </row>
    <row r="57" spans="1:6" ht="12.75" customHeight="1" x14ac:dyDescent="0.2">
      <c r="A57" s="83" t="s">
        <v>155</v>
      </c>
      <c r="B57" s="83">
        <v>1</v>
      </c>
      <c r="C57" s="84">
        <v>786.90189840999994</v>
      </c>
      <c r="D57" s="84">
        <v>777.91488390999996</v>
      </c>
      <c r="E57" s="84">
        <v>131.78654659</v>
      </c>
      <c r="F57" s="84">
        <v>131.78654659</v>
      </c>
    </row>
    <row r="58" spans="1:6" ht="12.75" customHeight="1" x14ac:dyDescent="0.2">
      <c r="A58" s="83" t="s">
        <v>155</v>
      </c>
      <c r="B58" s="83">
        <v>2</v>
      </c>
      <c r="C58" s="84">
        <v>827.30887832999997</v>
      </c>
      <c r="D58" s="84">
        <v>824.22552117999999</v>
      </c>
      <c r="E58" s="84">
        <v>139.63203082000001</v>
      </c>
      <c r="F58" s="84">
        <v>139.63203082000001</v>
      </c>
    </row>
    <row r="59" spans="1:6" ht="12.75" customHeight="1" x14ac:dyDescent="0.2">
      <c r="A59" s="83" t="s">
        <v>155</v>
      </c>
      <c r="B59" s="83">
        <v>3</v>
      </c>
      <c r="C59" s="84">
        <v>853.49559150000005</v>
      </c>
      <c r="D59" s="84">
        <v>853.31810763999999</v>
      </c>
      <c r="E59" s="84">
        <v>144.56060536999999</v>
      </c>
      <c r="F59" s="84">
        <v>144.56060536999999</v>
      </c>
    </row>
    <row r="60" spans="1:6" ht="12.75" customHeight="1" x14ac:dyDescent="0.2">
      <c r="A60" s="83" t="s">
        <v>155</v>
      </c>
      <c r="B60" s="83">
        <v>4</v>
      </c>
      <c r="C60" s="84">
        <v>869.89891498999998</v>
      </c>
      <c r="D60" s="84">
        <v>862.12198808999995</v>
      </c>
      <c r="E60" s="84">
        <v>146.05207060000001</v>
      </c>
      <c r="F60" s="84">
        <v>146.05207060000001</v>
      </c>
    </row>
    <row r="61" spans="1:6" ht="12.75" customHeight="1" x14ac:dyDescent="0.2">
      <c r="A61" s="83" t="s">
        <v>155</v>
      </c>
      <c r="B61" s="83">
        <v>5</v>
      </c>
      <c r="C61" s="84">
        <v>873.63072820000002</v>
      </c>
      <c r="D61" s="84">
        <v>865.63937337000004</v>
      </c>
      <c r="E61" s="84">
        <v>146.64795078</v>
      </c>
      <c r="F61" s="84">
        <v>146.64795078</v>
      </c>
    </row>
    <row r="62" spans="1:6" ht="12.75" customHeight="1" x14ac:dyDescent="0.2">
      <c r="A62" s="83" t="s">
        <v>155</v>
      </c>
      <c r="B62" s="83">
        <v>6</v>
      </c>
      <c r="C62" s="84">
        <v>866.28576247000001</v>
      </c>
      <c r="D62" s="84">
        <v>860.99077234000004</v>
      </c>
      <c r="E62" s="84">
        <v>145.86043136000001</v>
      </c>
      <c r="F62" s="84">
        <v>145.86043136000001</v>
      </c>
    </row>
    <row r="63" spans="1:6" ht="12.75" customHeight="1" x14ac:dyDescent="0.2">
      <c r="A63" s="83" t="s">
        <v>155</v>
      </c>
      <c r="B63" s="83">
        <v>7</v>
      </c>
      <c r="C63" s="84">
        <v>824.72194096999999</v>
      </c>
      <c r="D63" s="84">
        <v>817.08353413999998</v>
      </c>
      <c r="E63" s="84">
        <v>138.42210692</v>
      </c>
      <c r="F63" s="84">
        <v>138.42210692</v>
      </c>
    </row>
    <row r="64" spans="1:6" ht="12.75" customHeight="1" x14ac:dyDescent="0.2">
      <c r="A64" s="83" t="s">
        <v>155</v>
      </c>
      <c r="B64" s="83">
        <v>8</v>
      </c>
      <c r="C64" s="84">
        <v>773.35493526000005</v>
      </c>
      <c r="D64" s="84">
        <v>767.61530991999996</v>
      </c>
      <c r="E64" s="84">
        <v>130.04169594000001</v>
      </c>
      <c r="F64" s="84">
        <v>130.04169594000001</v>
      </c>
    </row>
    <row r="65" spans="1:6" ht="12.75" customHeight="1" x14ac:dyDescent="0.2">
      <c r="A65" s="83" t="s">
        <v>155</v>
      </c>
      <c r="B65" s="83">
        <v>9</v>
      </c>
      <c r="C65" s="84">
        <v>790.64786705999995</v>
      </c>
      <c r="D65" s="84">
        <v>788.53083071000003</v>
      </c>
      <c r="E65" s="84">
        <v>133.58499395000001</v>
      </c>
      <c r="F65" s="84">
        <v>133.58499395000001</v>
      </c>
    </row>
    <row r="66" spans="1:6" ht="12.75" customHeight="1" x14ac:dyDescent="0.2">
      <c r="A66" s="83" t="s">
        <v>155</v>
      </c>
      <c r="B66" s="83">
        <v>10</v>
      </c>
      <c r="C66" s="84">
        <v>787.82797925</v>
      </c>
      <c r="D66" s="84">
        <v>784.43832872999997</v>
      </c>
      <c r="E66" s="84">
        <v>132.89168326000001</v>
      </c>
      <c r="F66" s="84">
        <v>132.89168326000001</v>
      </c>
    </row>
    <row r="67" spans="1:6" ht="12.75" customHeight="1" x14ac:dyDescent="0.2">
      <c r="A67" s="83" t="s">
        <v>155</v>
      </c>
      <c r="B67" s="83">
        <v>11</v>
      </c>
      <c r="C67" s="84">
        <v>781.97262738999996</v>
      </c>
      <c r="D67" s="84">
        <v>773.26285825000002</v>
      </c>
      <c r="E67" s="84">
        <v>130.998447</v>
      </c>
      <c r="F67" s="84">
        <v>130.998447</v>
      </c>
    </row>
    <row r="68" spans="1:6" ht="12.75" customHeight="1" x14ac:dyDescent="0.2">
      <c r="A68" s="83" t="s">
        <v>155</v>
      </c>
      <c r="B68" s="83">
        <v>12</v>
      </c>
      <c r="C68" s="84">
        <v>755.70779429000004</v>
      </c>
      <c r="D68" s="84">
        <v>750.00889200999995</v>
      </c>
      <c r="E68" s="84">
        <v>127.058993</v>
      </c>
      <c r="F68" s="84">
        <v>127.058993</v>
      </c>
    </row>
    <row r="69" spans="1:6" ht="12.75" customHeight="1" x14ac:dyDescent="0.2">
      <c r="A69" s="83" t="s">
        <v>155</v>
      </c>
      <c r="B69" s="83">
        <v>13</v>
      </c>
      <c r="C69" s="84">
        <v>750.81470953999997</v>
      </c>
      <c r="D69" s="84">
        <v>744.04255278000005</v>
      </c>
      <c r="E69" s="84">
        <v>126.04823558</v>
      </c>
      <c r="F69" s="84">
        <v>126.04823558</v>
      </c>
    </row>
    <row r="70" spans="1:6" ht="12.75" customHeight="1" x14ac:dyDescent="0.2">
      <c r="A70" s="83" t="s">
        <v>155</v>
      </c>
      <c r="B70" s="83">
        <v>14</v>
      </c>
      <c r="C70" s="84">
        <v>750.48544890999995</v>
      </c>
      <c r="D70" s="84">
        <v>745.16340223999998</v>
      </c>
      <c r="E70" s="84">
        <v>126.23811866</v>
      </c>
      <c r="F70" s="84">
        <v>126.23811866</v>
      </c>
    </row>
    <row r="71" spans="1:6" ht="12.75" customHeight="1" x14ac:dyDescent="0.2">
      <c r="A71" s="83" t="s">
        <v>155</v>
      </c>
      <c r="B71" s="83">
        <v>15</v>
      </c>
      <c r="C71" s="84">
        <v>764.17675785999995</v>
      </c>
      <c r="D71" s="84">
        <v>759.11338263000005</v>
      </c>
      <c r="E71" s="84">
        <v>128.60138459000001</v>
      </c>
      <c r="F71" s="84">
        <v>128.60138459000001</v>
      </c>
    </row>
    <row r="72" spans="1:6" ht="12.75" customHeight="1" x14ac:dyDescent="0.2">
      <c r="A72" s="83" t="s">
        <v>155</v>
      </c>
      <c r="B72" s="83">
        <v>16</v>
      </c>
      <c r="C72" s="84">
        <v>759.88589805000004</v>
      </c>
      <c r="D72" s="84">
        <v>755.31278137000004</v>
      </c>
      <c r="E72" s="84">
        <v>127.9575248</v>
      </c>
      <c r="F72" s="84">
        <v>127.9575248</v>
      </c>
    </row>
    <row r="73" spans="1:6" ht="12.75" customHeight="1" x14ac:dyDescent="0.2">
      <c r="A73" s="83" t="s">
        <v>155</v>
      </c>
      <c r="B73" s="83">
        <v>17</v>
      </c>
      <c r="C73" s="84">
        <v>751.28231340000002</v>
      </c>
      <c r="D73" s="84">
        <v>745.49115223000001</v>
      </c>
      <c r="E73" s="84">
        <v>126.29364278</v>
      </c>
      <c r="F73" s="84">
        <v>126.29364278</v>
      </c>
    </row>
    <row r="74" spans="1:6" ht="12.75" customHeight="1" x14ac:dyDescent="0.2">
      <c r="A74" s="83" t="s">
        <v>155</v>
      </c>
      <c r="B74" s="83">
        <v>18</v>
      </c>
      <c r="C74" s="84">
        <v>761.22367440000005</v>
      </c>
      <c r="D74" s="84">
        <v>756.71311818000004</v>
      </c>
      <c r="E74" s="84">
        <v>128.19475582999999</v>
      </c>
      <c r="F74" s="84">
        <v>128.19475582999999</v>
      </c>
    </row>
    <row r="75" spans="1:6" ht="12.75" customHeight="1" x14ac:dyDescent="0.2">
      <c r="A75" s="83" t="s">
        <v>155</v>
      </c>
      <c r="B75" s="83">
        <v>19</v>
      </c>
      <c r="C75" s="84">
        <v>778.33109023999998</v>
      </c>
      <c r="D75" s="84">
        <v>768.76228585000001</v>
      </c>
      <c r="E75" s="84">
        <v>130.23600511000001</v>
      </c>
      <c r="F75" s="84">
        <v>130.23600511000001</v>
      </c>
    </row>
    <row r="76" spans="1:6" ht="12.75" customHeight="1" x14ac:dyDescent="0.2">
      <c r="A76" s="83" t="s">
        <v>155</v>
      </c>
      <c r="B76" s="83">
        <v>20</v>
      </c>
      <c r="C76" s="84">
        <v>770.88862157000005</v>
      </c>
      <c r="D76" s="84">
        <v>753.15059566000002</v>
      </c>
      <c r="E76" s="84">
        <v>127.59122896</v>
      </c>
      <c r="F76" s="84">
        <v>127.59122896</v>
      </c>
    </row>
    <row r="77" spans="1:6" ht="12.75" customHeight="1" x14ac:dyDescent="0.2">
      <c r="A77" s="83" t="s">
        <v>155</v>
      </c>
      <c r="B77" s="83">
        <v>21</v>
      </c>
      <c r="C77" s="84">
        <v>768.11349501999996</v>
      </c>
      <c r="D77" s="84">
        <v>758.09652834999997</v>
      </c>
      <c r="E77" s="84">
        <v>128.42911932999999</v>
      </c>
      <c r="F77" s="84">
        <v>128.42911932999999</v>
      </c>
    </row>
    <row r="78" spans="1:6" ht="12.75" customHeight="1" x14ac:dyDescent="0.2">
      <c r="A78" s="83" t="s">
        <v>155</v>
      </c>
      <c r="B78" s="83">
        <v>22</v>
      </c>
      <c r="C78" s="84">
        <v>760.79137430000003</v>
      </c>
      <c r="D78" s="84">
        <v>752.87200198999994</v>
      </c>
      <c r="E78" s="84">
        <v>127.54403241</v>
      </c>
      <c r="F78" s="84">
        <v>127.54403241</v>
      </c>
    </row>
    <row r="79" spans="1:6" ht="12.75" customHeight="1" x14ac:dyDescent="0.2">
      <c r="A79" s="83" t="s">
        <v>155</v>
      </c>
      <c r="B79" s="83">
        <v>23</v>
      </c>
      <c r="C79" s="84">
        <v>734.83142663000001</v>
      </c>
      <c r="D79" s="84">
        <v>726.20748933000004</v>
      </c>
      <c r="E79" s="84">
        <v>123.0267978</v>
      </c>
      <c r="F79" s="84">
        <v>123.0267978</v>
      </c>
    </row>
    <row r="80" spans="1:6" ht="12.75" customHeight="1" x14ac:dyDescent="0.2">
      <c r="A80" s="83" t="s">
        <v>155</v>
      </c>
      <c r="B80" s="83">
        <v>24</v>
      </c>
      <c r="C80" s="84">
        <v>734.52534623999998</v>
      </c>
      <c r="D80" s="84">
        <v>724.57307963000005</v>
      </c>
      <c r="E80" s="84">
        <v>122.74991248000001</v>
      </c>
      <c r="F80" s="84">
        <v>122.74991248000001</v>
      </c>
    </row>
    <row r="81" spans="1:6" ht="12.75" customHeight="1" x14ac:dyDescent="0.2">
      <c r="A81" s="83" t="s">
        <v>156</v>
      </c>
      <c r="B81" s="83">
        <v>1</v>
      </c>
      <c r="C81" s="84">
        <v>851.75996284999997</v>
      </c>
      <c r="D81" s="84">
        <v>841.46901491999995</v>
      </c>
      <c r="E81" s="84">
        <v>142.55325078999999</v>
      </c>
      <c r="F81" s="84">
        <v>142.55325078999999</v>
      </c>
    </row>
    <row r="82" spans="1:6" ht="12.75" customHeight="1" x14ac:dyDescent="0.2">
      <c r="A82" s="83" t="s">
        <v>156</v>
      </c>
      <c r="B82" s="83">
        <v>2</v>
      </c>
      <c r="C82" s="84">
        <v>873.77446453000005</v>
      </c>
      <c r="D82" s="84">
        <v>867.17689082000004</v>
      </c>
      <c r="E82" s="84">
        <v>146.90842158000001</v>
      </c>
      <c r="F82" s="84">
        <v>146.90842158000001</v>
      </c>
    </row>
    <row r="83" spans="1:6" ht="12.75" customHeight="1" x14ac:dyDescent="0.2">
      <c r="A83" s="83" t="s">
        <v>156</v>
      </c>
      <c r="B83" s="83">
        <v>3</v>
      </c>
      <c r="C83" s="84">
        <v>875.86616464999997</v>
      </c>
      <c r="D83" s="84">
        <v>870.61137887999996</v>
      </c>
      <c r="E83" s="84">
        <v>147.49025814000001</v>
      </c>
      <c r="F83" s="84">
        <v>147.49025814000001</v>
      </c>
    </row>
    <row r="84" spans="1:6" ht="12.75" customHeight="1" x14ac:dyDescent="0.2">
      <c r="A84" s="83" t="s">
        <v>156</v>
      </c>
      <c r="B84" s="83">
        <v>4</v>
      </c>
      <c r="C84" s="84">
        <v>880.00932694000005</v>
      </c>
      <c r="D84" s="84">
        <v>871.55195050999998</v>
      </c>
      <c r="E84" s="84">
        <v>147.64960037</v>
      </c>
      <c r="F84" s="84">
        <v>147.64960037</v>
      </c>
    </row>
    <row r="85" spans="1:6" ht="12.75" customHeight="1" x14ac:dyDescent="0.2">
      <c r="A85" s="83" t="s">
        <v>156</v>
      </c>
      <c r="B85" s="83">
        <v>5</v>
      </c>
      <c r="C85" s="84">
        <v>878.20438320000005</v>
      </c>
      <c r="D85" s="84">
        <v>867.87455264000005</v>
      </c>
      <c r="E85" s="84">
        <v>147.02661246</v>
      </c>
      <c r="F85" s="84">
        <v>147.02661246</v>
      </c>
    </row>
    <row r="86" spans="1:6" ht="12.75" customHeight="1" x14ac:dyDescent="0.2">
      <c r="A86" s="83" t="s">
        <v>156</v>
      </c>
      <c r="B86" s="83">
        <v>6</v>
      </c>
      <c r="C86" s="84">
        <v>876.66812644000004</v>
      </c>
      <c r="D86" s="84">
        <v>868.15540825000005</v>
      </c>
      <c r="E86" s="84">
        <v>147.0741922</v>
      </c>
      <c r="F86" s="84">
        <v>147.0741922</v>
      </c>
    </row>
    <row r="87" spans="1:6" ht="12.75" customHeight="1" x14ac:dyDescent="0.2">
      <c r="A87" s="83" t="s">
        <v>156</v>
      </c>
      <c r="B87" s="83">
        <v>7</v>
      </c>
      <c r="C87" s="84">
        <v>876.34716934000005</v>
      </c>
      <c r="D87" s="84">
        <v>868.20334993999995</v>
      </c>
      <c r="E87" s="84">
        <v>147.082314</v>
      </c>
      <c r="F87" s="84">
        <v>147.082314</v>
      </c>
    </row>
    <row r="88" spans="1:6" ht="12.75" customHeight="1" x14ac:dyDescent="0.2">
      <c r="A88" s="83" t="s">
        <v>156</v>
      </c>
      <c r="B88" s="83">
        <v>8</v>
      </c>
      <c r="C88" s="84">
        <v>842.85571444000004</v>
      </c>
      <c r="D88" s="84">
        <v>832.50982542999998</v>
      </c>
      <c r="E88" s="84">
        <v>141.03547465</v>
      </c>
      <c r="F88" s="84">
        <v>141.03547465</v>
      </c>
    </row>
    <row r="89" spans="1:6" ht="12.75" customHeight="1" x14ac:dyDescent="0.2">
      <c r="A89" s="83" t="s">
        <v>156</v>
      </c>
      <c r="B89" s="83">
        <v>9</v>
      </c>
      <c r="C89" s="84">
        <v>853.16296322000005</v>
      </c>
      <c r="D89" s="84">
        <v>844.39402887999995</v>
      </c>
      <c r="E89" s="84">
        <v>143.04877734999999</v>
      </c>
      <c r="F89" s="84">
        <v>143.04877734999999</v>
      </c>
    </row>
    <row r="90" spans="1:6" ht="12.75" customHeight="1" x14ac:dyDescent="0.2">
      <c r="A90" s="83" t="s">
        <v>156</v>
      </c>
      <c r="B90" s="83">
        <v>10</v>
      </c>
      <c r="C90" s="84">
        <v>847.29992152</v>
      </c>
      <c r="D90" s="84">
        <v>837.81683537000004</v>
      </c>
      <c r="E90" s="84">
        <v>141.93453511000001</v>
      </c>
      <c r="F90" s="84">
        <v>141.93453511000001</v>
      </c>
    </row>
    <row r="91" spans="1:6" ht="12.75" customHeight="1" x14ac:dyDescent="0.2">
      <c r="A91" s="83" t="s">
        <v>156</v>
      </c>
      <c r="B91" s="83">
        <v>11</v>
      </c>
      <c r="C91" s="84">
        <v>797.66343567000001</v>
      </c>
      <c r="D91" s="84">
        <v>790.22077206999995</v>
      </c>
      <c r="E91" s="84">
        <v>133.87128688000001</v>
      </c>
      <c r="F91" s="84">
        <v>133.87128688000001</v>
      </c>
    </row>
    <row r="92" spans="1:6" ht="12.75" customHeight="1" x14ac:dyDescent="0.2">
      <c r="A92" s="83" t="s">
        <v>156</v>
      </c>
      <c r="B92" s="83">
        <v>12</v>
      </c>
      <c r="C92" s="84">
        <v>744.23524415999998</v>
      </c>
      <c r="D92" s="84">
        <v>738.73775076000004</v>
      </c>
      <c r="E92" s="84">
        <v>125.14954916000001</v>
      </c>
      <c r="F92" s="84">
        <v>125.14954916000001</v>
      </c>
    </row>
    <row r="93" spans="1:6" ht="12.75" customHeight="1" x14ac:dyDescent="0.2">
      <c r="A93" s="83" t="s">
        <v>156</v>
      </c>
      <c r="B93" s="83">
        <v>13</v>
      </c>
      <c r="C93" s="84">
        <v>724.53311940000003</v>
      </c>
      <c r="D93" s="84">
        <v>722.60413444000005</v>
      </c>
      <c r="E93" s="84">
        <v>122.41635350999999</v>
      </c>
      <c r="F93" s="84">
        <v>122.41635350999999</v>
      </c>
    </row>
    <row r="94" spans="1:6" ht="12.75" customHeight="1" x14ac:dyDescent="0.2">
      <c r="A94" s="83" t="s">
        <v>156</v>
      </c>
      <c r="B94" s="83">
        <v>14</v>
      </c>
      <c r="C94" s="84">
        <v>726.28035762000002</v>
      </c>
      <c r="D94" s="84">
        <v>723.52889958000003</v>
      </c>
      <c r="E94" s="84">
        <v>122.57301794999999</v>
      </c>
      <c r="F94" s="84">
        <v>122.57301794999999</v>
      </c>
    </row>
    <row r="95" spans="1:6" ht="12.75" customHeight="1" x14ac:dyDescent="0.2">
      <c r="A95" s="83" t="s">
        <v>156</v>
      </c>
      <c r="B95" s="83">
        <v>15</v>
      </c>
      <c r="C95" s="84">
        <v>734.44986242000004</v>
      </c>
      <c r="D95" s="84">
        <v>729.54596737999998</v>
      </c>
      <c r="E95" s="84">
        <v>123.5923693</v>
      </c>
      <c r="F95" s="84">
        <v>123.5923693</v>
      </c>
    </row>
    <row r="96" spans="1:6" ht="12.75" customHeight="1" x14ac:dyDescent="0.2">
      <c r="A96" s="83" t="s">
        <v>156</v>
      </c>
      <c r="B96" s="83">
        <v>16</v>
      </c>
      <c r="C96" s="84">
        <v>732.51282118999995</v>
      </c>
      <c r="D96" s="84">
        <v>729.92968197000005</v>
      </c>
      <c r="E96" s="84">
        <v>123.65737437999999</v>
      </c>
      <c r="F96" s="84">
        <v>123.65737437999999</v>
      </c>
    </row>
    <row r="97" spans="1:6" ht="12.75" customHeight="1" x14ac:dyDescent="0.2">
      <c r="A97" s="83" t="s">
        <v>156</v>
      </c>
      <c r="B97" s="83">
        <v>17</v>
      </c>
      <c r="C97" s="84">
        <v>730.82958176</v>
      </c>
      <c r="D97" s="84">
        <v>724.73515184999997</v>
      </c>
      <c r="E97" s="84">
        <v>122.77736913</v>
      </c>
      <c r="F97" s="84">
        <v>122.77736913</v>
      </c>
    </row>
    <row r="98" spans="1:6" ht="12.75" customHeight="1" x14ac:dyDescent="0.2">
      <c r="A98" s="83" t="s">
        <v>156</v>
      </c>
      <c r="B98" s="83">
        <v>18</v>
      </c>
      <c r="C98" s="84">
        <v>728.27002426000001</v>
      </c>
      <c r="D98" s="84">
        <v>722.88660697</v>
      </c>
      <c r="E98" s="84">
        <v>122.46420716999999</v>
      </c>
      <c r="F98" s="84">
        <v>122.46420716999999</v>
      </c>
    </row>
    <row r="99" spans="1:6" ht="12.75" customHeight="1" x14ac:dyDescent="0.2">
      <c r="A99" s="83" t="s">
        <v>156</v>
      </c>
      <c r="B99" s="83">
        <v>19</v>
      </c>
      <c r="C99" s="84">
        <v>755.32574254999997</v>
      </c>
      <c r="D99" s="84">
        <v>750.97560529999998</v>
      </c>
      <c r="E99" s="84">
        <v>127.22276388</v>
      </c>
      <c r="F99" s="84">
        <v>127.22276388</v>
      </c>
    </row>
    <row r="100" spans="1:6" ht="12.75" customHeight="1" x14ac:dyDescent="0.2">
      <c r="A100" s="83" t="s">
        <v>156</v>
      </c>
      <c r="B100" s="83">
        <v>20</v>
      </c>
      <c r="C100" s="84">
        <v>730.39554652000004</v>
      </c>
      <c r="D100" s="84">
        <v>719.28177143000005</v>
      </c>
      <c r="E100" s="84">
        <v>121.85351205000001</v>
      </c>
      <c r="F100" s="84">
        <v>121.85351205000001</v>
      </c>
    </row>
    <row r="101" spans="1:6" ht="12.75" customHeight="1" x14ac:dyDescent="0.2">
      <c r="A101" s="83" t="s">
        <v>156</v>
      </c>
      <c r="B101" s="83">
        <v>21</v>
      </c>
      <c r="C101" s="84">
        <v>675.29963376000001</v>
      </c>
      <c r="D101" s="84">
        <v>667.10718641000005</v>
      </c>
      <c r="E101" s="84">
        <v>113.01461653</v>
      </c>
      <c r="F101" s="84">
        <v>113.01461653</v>
      </c>
    </row>
    <row r="102" spans="1:6" ht="12.75" customHeight="1" x14ac:dyDescent="0.2">
      <c r="A102" s="83" t="s">
        <v>156</v>
      </c>
      <c r="B102" s="83">
        <v>22</v>
      </c>
      <c r="C102" s="84">
        <v>670.80821777000006</v>
      </c>
      <c r="D102" s="84">
        <v>662.35301652999999</v>
      </c>
      <c r="E102" s="84">
        <v>112.20921269999999</v>
      </c>
      <c r="F102" s="84">
        <v>112.20921269999999</v>
      </c>
    </row>
    <row r="103" spans="1:6" ht="12.75" customHeight="1" x14ac:dyDescent="0.2">
      <c r="A103" s="83" t="s">
        <v>156</v>
      </c>
      <c r="B103" s="83">
        <v>23</v>
      </c>
      <c r="C103" s="84">
        <v>722.38615887000003</v>
      </c>
      <c r="D103" s="84">
        <v>714.32140531000005</v>
      </c>
      <c r="E103" s="84">
        <v>121.01317650999999</v>
      </c>
      <c r="F103" s="84">
        <v>121.01317650999999</v>
      </c>
    </row>
    <row r="104" spans="1:6" ht="12.75" customHeight="1" x14ac:dyDescent="0.2">
      <c r="A104" s="83" t="s">
        <v>156</v>
      </c>
      <c r="B104" s="83">
        <v>24</v>
      </c>
      <c r="C104" s="84">
        <v>792.96521264</v>
      </c>
      <c r="D104" s="84">
        <v>784.36815740999998</v>
      </c>
      <c r="E104" s="84">
        <v>132.87979554</v>
      </c>
      <c r="F104" s="84">
        <v>132.87979554</v>
      </c>
    </row>
    <row r="105" spans="1:6" ht="12.75" customHeight="1" x14ac:dyDescent="0.2">
      <c r="A105" s="83" t="s">
        <v>157</v>
      </c>
      <c r="B105" s="83">
        <v>1</v>
      </c>
      <c r="C105" s="84">
        <v>880.46028025999999</v>
      </c>
      <c r="D105" s="84">
        <v>871.28878104</v>
      </c>
      <c r="E105" s="84">
        <v>147.60501683000001</v>
      </c>
      <c r="F105" s="84">
        <v>147.60501683000001</v>
      </c>
    </row>
    <row r="106" spans="1:6" ht="12.75" customHeight="1" x14ac:dyDescent="0.2">
      <c r="A106" s="83" t="s">
        <v>157</v>
      </c>
      <c r="B106" s="83">
        <v>2</v>
      </c>
      <c r="C106" s="84">
        <v>898.66017359</v>
      </c>
      <c r="D106" s="84">
        <v>890.12594783999998</v>
      </c>
      <c r="E106" s="84">
        <v>150.79622092</v>
      </c>
      <c r="F106" s="84">
        <v>150.79622092</v>
      </c>
    </row>
    <row r="107" spans="1:6" ht="12.75" customHeight="1" x14ac:dyDescent="0.2">
      <c r="A107" s="83" t="s">
        <v>157</v>
      </c>
      <c r="B107" s="83">
        <v>3</v>
      </c>
      <c r="C107" s="84">
        <v>912.33541250999997</v>
      </c>
      <c r="D107" s="84">
        <v>902.38816018</v>
      </c>
      <c r="E107" s="84">
        <v>152.87356209999999</v>
      </c>
      <c r="F107" s="84">
        <v>152.87356209999999</v>
      </c>
    </row>
    <row r="108" spans="1:6" ht="12.75" customHeight="1" x14ac:dyDescent="0.2">
      <c r="A108" s="83" t="s">
        <v>157</v>
      </c>
      <c r="B108" s="83">
        <v>4</v>
      </c>
      <c r="C108" s="84">
        <v>919.26356309000005</v>
      </c>
      <c r="D108" s="84">
        <v>908.85608544000002</v>
      </c>
      <c r="E108" s="84">
        <v>153.96929320000001</v>
      </c>
      <c r="F108" s="84">
        <v>153.96929320000001</v>
      </c>
    </row>
    <row r="109" spans="1:6" ht="12.75" customHeight="1" x14ac:dyDescent="0.2">
      <c r="A109" s="83" t="s">
        <v>157</v>
      </c>
      <c r="B109" s="83">
        <v>5</v>
      </c>
      <c r="C109" s="84">
        <v>928.11384706000001</v>
      </c>
      <c r="D109" s="84">
        <v>917.35877000999994</v>
      </c>
      <c r="E109" s="84">
        <v>155.40973284</v>
      </c>
      <c r="F109" s="84">
        <v>155.40973284</v>
      </c>
    </row>
    <row r="110" spans="1:6" ht="12.75" customHeight="1" x14ac:dyDescent="0.2">
      <c r="A110" s="83" t="s">
        <v>157</v>
      </c>
      <c r="B110" s="83">
        <v>6</v>
      </c>
      <c r="C110" s="84">
        <v>928.43872137000005</v>
      </c>
      <c r="D110" s="84">
        <v>918.69373859999996</v>
      </c>
      <c r="E110" s="84">
        <v>155.63588985000001</v>
      </c>
      <c r="F110" s="84">
        <v>155.63588985000001</v>
      </c>
    </row>
    <row r="111" spans="1:6" ht="12.75" customHeight="1" x14ac:dyDescent="0.2">
      <c r="A111" s="83" t="s">
        <v>157</v>
      </c>
      <c r="B111" s="83">
        <v>7</v>
      </c>
      <c r="C111" s="84">
        <v>921.79330110000001</v>
      </c>
      <c r="D111" s="84">
        <v>914.79913011999997</v>
      </c>
      <c r="E111" s="84">
        <v>154.97610428999999</v>
      </c>
      <c r="F111" s="84">
        <v>154.97610428999999</v>
      </c>
    </row>
    <row r="112" spans="1:6" ht="12.75" customHeight="1" x14ac:dyDescent="0.2">
      <c r="A112" s="83" t="s">
        <v>157</v>
      </c>
      <c r="B112" s="83">
        <v>8</v>
      </c>
      <c r="C112" s="84">
        <v>879.90822025</v>
      </c>
      <c r="D112" s="84">
        <v>870.21218242999998</v>
      </c>
      <c r="E112" s="84">
        <v>147.42263027999999</v>
      </c>
      <c r="F112" s="84">
        <v>147.42263027999999</v>
      </c>
    </row>
    <row r="113" spans="1:6" ht="12.75" customHeight="1" x14ac:dyDescent="0.2">
      <c r="A113" s="83" t="s">
        <v>157</v>
      </c>
      <c r="B113" s="83">
        <v>9</v>
      </c>
      <c r="C113" s="84">
        <v>871.59687042999997</v>
      </c>
      <c r="D113" s="84">
        <v>864.64726599999995</v>
      </c>
      <c r="E113" s="84">
        <v>146.47987789000001</v>
      </c>
      <c r="F113" s="84">
        <v>146.47987789000001</v>
      </c>
    </row>
    <row r="114" spans="1:6" ht="12.75" customHeight="1" x14ac:dyDescent="0.2">
      <c r="A114" s="83" t="s">
        <v>157</v>
      </c>
      <c r="B114" s="83">
        <v>10</v>
      </c>
      <c r="C114" s="84">
        <v>843.01598183999999</v>
      </c>
      <c r="D114" s="84">
        <v>835.41241696999998</v>
      </c>
      <c r="E114" s="84">
        <v>141.52720264000001</v>
      </c>
      <c r="F114" s="84">
        <v>141.52720264000001</v>
      </c>
    </row>
    <row r="115" spans="1:6" ht="12.75" customHeight="1" x14ac:dyDescent="0.2">
      <c r="A115" s="83" t="s">
        <v>157</v>
      </c>
      <c r="B115" s="83">
        <v>11</v>
      </c>
      <c r="C115" s="84">
        <v>805.55916409999998</v>
      </c>
      <c r="D115" s="84">
        <v>799.15884912000001</v>
      </c>
      <c r="E115" s="84">
        <v>135.38548635000001</v>
      </c>
      <c r="F115" s="84">
        <v>135.38548635000001</v>
      </c>
    </row>
    <row r="116" spans="1:6" ht="12.75" customHeight="1" x14ac:dyDescent="0.2">
      <c r="A116" s="83" t="s">
        <v>157</v>
      </c>
      <c r="B116" s="83">
        <v>12</v>
      </c>
      <c r="C116" s="84">
        <v>771.97854221</v>
      </c>
      <c r="D116" s="84">
        <v>766.03517281999996</v>
      </c>
      <c r="E116" s="84">
        <v>129.77400494</v>
      </c>
      <c r="F116" s="84">
        <v>129.77400494</v>
      </c>
    </row>
    <row r="117" spans="1:6" ht="12.75" customHeight="1" x14ac:dyDescent="0.2">
      <c r="A117" s="83" t="s">
        <v>157</v>
      </c>
      <c r="B117" s="83">
        <v>13</v>
      </c>
      <c r="C117" s="84">
        <v>772.14651289999995</v>
      </c>
      <c r="D117" s="84">
        <v>766.46386012999994</v>
      </c>
      <c r="E117" s="84">
        <v>129.84662885</v>
      </c>
      <c r="F117" s="84">
        <v>129.84662885</v>
      </c>
    </row>
    <row r="118" spans="1:6" ht="12.75" customHeight="1" x14ac:dyDescent="0.2">
      <c r="A118" s="83" t="s">
        <v>157</v>
      </c>
      <c r="B118" s="83">
        <v>14</v>
      </c>
      <c r="C118" s="84">
        <v>777.52941146000001</v>
      </c>
      <c r="D118" s="84">
        <v>771.38211085</v>
      </c>
      <c r="E118" s="84">
        <v>130.67982961999999</v>
      </c>
      <c r="F118" s="84">
        <v>130.67982961999999</v>
      </c>
    </row>
    <row r="119" spans="1:6" ht="12.75" customHeight="1" x14ac:dyDescent="0.2">
      <c r="A119" s="83" t="s">
        <v>157</v>
      </c>
      <c r="B119" s="83">
        <v>15</v>
      </c>
      <c r="C119" s="84">
        <v>777.57603082000003</v>
      </c>
      <c r="D119" s="84">
        <v>776.09699411999998</v>
      </c>
      <c r="E119" s="84">
        <v>131.47857791000001</v>
      </c>
      <c r="F119" s="84">
        <v>131.47857791000001</v>
      </c>
    </row>
    <row r="120" spans="1:6" ht="12.75" customHeight="1" x14ac:dyDescent="0.2">
      <c r="A120" s="83" t="s">
        <v>157</v>
      </c>
      <c r="B120" s="83">
        <v>16</v>
      </c>
      <c r="C120" s="84">
        <v>770.64498142000002</v>
      </c>
      <c r="D120" s="84">
        <v>768.20062600000006</v>
      </c>
      <c r="E120" s="84">
        <v>130.14085433</v>
      </c>
      <c r="F120" s="84">
        <v>130.14085433</v>
      </c>
    </row>
    <row r="121" spans="1:6" ht="12.75" customHeight="1" x14ac:dyDescent="0.2">
      <c r="A121" s="83" t="s">
        <v>157</v>
      </c>
      <c r="B121" s="83">
        <v>17</v>
      </c>
      <c r="C121" s="84">
        <v>771.2372507</v>
      </c>
      <c r="D121" s="84">
        <v>765.58857478000004</v>
      </c>
      <c r="E121" s="84">
        <v>129.69834678000001</v>
      </c>
      <c r="F121" s="84">
        <v>129.69834678000001</v>
      </c>
    </row>
    <row r="122" spans="1:6" ht="12.75" customHeight="1" x14ac:dyDescent="0.2">
      <c r="A122" s="83" t="s">
        <v>157</v>
      </c>
      <c r="B122" s="83">
        <v>18</v>
      </c>
      <c r="C122" s="84">
        <v>776.14135900999997</v>
      </c>
      <c r="D122" s="84">
        <v>768.8548677</v>
      </c>
      <c r="E122" s="84">
        <v>130.2516894</v>
      </c>
      <c r="F122" s="84">
        <v>130.2516894</v>
      </c>
    </row>
    <row r="123" spans="1:6" ht="12.75" customHeight="1" x14ac:dyDescent="0.2">
      <c r="A123" s="83" t="s">
        <v>157</v>
      </c>
      <c r="B123" s="83">
        <v>19</v>
      </c>
      <c r="C123" s="84">
        <v>759.17379756000003</v>
      </c>
      <c r="D123" s="84">
        <v>751.86221837999994</v>
      </c>
      <c r="E123" s="84">
        <v>127.37296499</v>
      </c>
      <c r="F123" s="84">
        <v>127.37296499</v>
      </c>
    </row>
    <row r="124" spans="1:6" ht="12.75" customHeight="1" x14ac:dyDescent="0.2">
      <c r="A124" s="83" t="s">
        <v>157</v>
      </c>
      <c r="B124" s="83">
        <v>20</v>
      </c>
      <c r="C124" s="84">
        <v>716.38775185999998</v>
      </c>
      <c r="D124" s="84">
        <v>706.40071391000004</v>
      </c>
      <c r="E124" s="84">
        <v>119.67133233</v>
      </c>
      <c r="F124" s="84">
        <v>119.67133233</v>
      </c>
    </row>
    <row r="125" spans="1:6" ht="12.75" customHeight="1" x14ac:dyDescent="0.2">
      <c r="A125" s="83" t="s">
        <v>157</v>
      </c>
      <c r="B125" s="83">
        <v>21</v>
      </c>
      <c r="C125" s="84">
        <v>706.62326037000003</v>
      </c>
      <c r="D125" s="84">
        <v>698.16593233000003</v>
      </c>
      <c r="E125" s="84">
        <v>118.27627812</v>
      </c>
      <c r="F125" s="84">
        <v>118.27627812</v>
      </c>
    </row>
    <row r="126" spans="1:6" ht="12.75" customHeight="1" x14ac:dyDescent="0.2">
      <c r="A126" s="83" t="s">
        <v>157</v>
      </c>
      <c r="B126" s="83">
        <v>22</v>
      </c>
      <c r="C126" s="84">
        <v>697.57480566000004</v>
      </c>
      <c r="D126" s="84">
        <v>690.87846133999994</v>
      </c>
      <c r="E126" s="84">
        <v>117.04170779</v>
      </c>
      <c r="F126" s="84">
        <v>117.04170779</v>
      </c>
    </row>
    <row r="127" spans="1:6" ht="12.75" customHeight="1" x14ac:dyDescent="0.2">
      <c r="A127" s="83" t="s">
        <v>157</v>
      </c>
      <c r="B127" s="83">
        <v>23</v>
      </c>
      <c r="C127" s="84">
        <v>735.18176109000001</v>
      </c>
      <c r="D127" s="84">
        <v>728.14851839000005</v>
      </c>
      <c r="E127" s="84">
        <v>123.35562749</v>
      </c>
      <c r="F127" s="84">
        <v>123.35562749</v>
      </c>
    </row>
    <row r="128" spans="1:6" ht="12.75" customHeight="1" x14ac:dyDescent="0.2">
      <c r="A128" s="83" t="s">
        <v>157</v>
      </c>
      <c r="B128" s="83">
        <v>24</v>
      </c>
      <c r="C128" s="84">
        <v>803.99945276000005</v>
      </c>
      <c r="D128" s="84">
        <v>794.92378275999999</v>
      </c>
      <c r="E128" s="84">
        <v>134.66802383999999</v>
      </c>
      <c r="F128" s="84">
        <v>134.66802383999999</v>
      </c>
    </row>
    <row r="129" spans="1:6" ht="12.75" customHeight="1" x14ac:dyDescent="0.2">
      <c r="A129" s="83" t="s">
        <v>158</v>
      </c>
      <c r="B129" s="83">
        <v>1</v>
      </c>
      <c r="C129" s="84">
        <v>923.96388350999996</v>
      </c>
      <c r="D129" s="84">
        <v>912.49396368999999</v>
      </c>
      <c r="E129" s="84">
        <v>154.58558608999999</v>
      </c>
      <c r="F129" s="84">
        <v>154.58558608999999</v>
      </c>
    </row>
    <row r="130" spans="1:6" ht="12.75" customHeight="1" x14ac:dyDescent="0.2">
      <c r="A130" s="83" t="s">
        <v>158</v>
      </c>
      <c r="B130" s="83">
        <v>2</v>
      </c>
      <c r="C130" s="84">
        <v>946.90685010000004</v>
      </c>
      <c r="D130" s="84">
        <v>936.54909580000003</v>
      </c>
      <c r="E130" s="84">
        <v>158.66076559000001</v>
      </c>
      <c r="F130" s="84">
        <v>158.66076559000001</v>
      </c>
    </row>
    <row r="131" spans="1:6" ht="12.75" customHeight="1" x14ac:dyDescent="0.2">
      <c r="A131" s="83" t="s">
        <v>158</v>
      </c>
      <c r="B131" s="83">
        <v>3</v>
      </c>
      <c r="C131" s="84">
        <v>970.58466077000003</v>
      </c>
      <c r="D131" s="84">
        <v>960.75097734999997</v>
      </c>
      <c r="E131" s="84">
        <v>162.76080590999999</v>
      </c>
      <c r="F131" s="84">
        <v>162.76080590999999</v>
      </c>
    </row>
    <row r="132" spans="1:6" ht="12.75" customHeight="1" x14ac:dyDescent="0.2">
      <c r="A132" s="83" t="s">
        <v>158</v>
      </c>
      <c r="B132" s="83">
        <v>4</v>
      </c>
      <c r="C132" s="84">
        <v>991.42225096000004</v>
      </c>
      <c r="D132" s="84">
        <v>980.81544013999996</v>
      </c>
      <c r="E132" s="84">
        <v>166.15992618999999</v>
      </c>
      <c r="F132" s="84">
        <v>166.15992618999999</v>
      </c>
    </row>
    <row r="133" spans="1:6" ht="12.75" customHeight="1" x14ac:dyDescent="0.2">
      <c r="A133" s="83" t="s">
        <v>158</v>
      </c>
      <c r="B133" s="83">
        <v>5</v>
      </c>
      <c r="C133" s="84">
        <v>985.34157861000006</v>
      </c>
      <c r="D133" s="84">
        <v>975.13599426999997</v>
      </c>
      <c r="E133" s="84">
        <v>165.19777137</v>
      </c>
      <c r="F133" s="84">
        <v>165.19777137</v>
      </c>
    </row>
    <row r="134" spans="1:6" ht="12.75" customHeight="1" x14ac:dyDescent="0.2">
      <c r="A134" s="83" t="s">
        <v>158</v>
      </c>
      <c r="B134" s="83">
        <v>6</v>
      </c>
      <c r="C134" s="84">
        <v>981.72830776000001</v>
      </c>
      <c r="D134" s="84">
        <v>970.98604429</v>
      </c>
      <c r="E134" s="84">
        <v>164.49472842</v>
      </c>
      <c r="F134" s="84">
        <v>164.49472842</v>
      </c>
    </row>
    <row r="135" spans="1:6" ht="12.75" customHeight="1" x14ac:dyDescent="0.2">
      <c r="A135" s="83" t="s">
        <v>158</v>
      </c>
      <c r="B135" s="83">
        <v>7</v>
      </c>
      <c r="C135" s="84">
        <v>940.34566397000003</v>
      </c>
      <c r="D135" s="84">
        <v>931.86976690999995</v>
      </c>
      <c r="E135" s="84">
        <v>157.86804057000001</v>
      </c>
      <c r="F135" s="84">
        <v>157.86804057000001</v>
      </c>
    </row>
    <row r="136" spans="1:6" ht="12.75" customHeight="1" x14ac:dyDescent="0.2">
      <c r="A136" s="83" t="s">
        <v>158</v>
      </c>
      <c r="B136" s="83">
        <v>8</v>
      </c>
      <c r="C136" s="84">
        <v>887.07914605999997</v>
      </c>
      <c r="D136" s="84">
        <v>884.38106273000005</v>
      </c>
      <c r="E136" s="84">
        <v>149.82298004</v>
      </c>
      <c r="F136" s="84">
        <v>149.82298004</v>
      </c>
    </row>
    <row r="137" spans="1:6" ht="12.75" customHeight="1" x14ac:dyDescent="0.2">
      <c r="A137" s="83" t="s">
        <v>158</v>
      </c>
      <c r="B137" s="83">
        <v>9</v>
      </c>
      <c r="C137" s="84">
        <v>825.12729196999999</v>
      </c>
      <c r="D137" s="84">
        <v>820.12334628999997</v>
      </c>
      <c r="E137" s="84">
        <v>138.93708144999999</v>
      </c>
      <c r="F137" s="84">
        <v>138.93708144999999</v>
      </c>
    </row>
    <row r="138" spans="1:6" ht="12.75" customHeight="1" x14ac:dyDescent="0.2">
      <c r="A138" s="83" t="s">
        <v>158</v>
      </c>
      <c r="B138" s="83">
        <v>10</v>
      </c>
      <c r="C138" s="84">
        <v>733.67846645999998</v>
      </c>
      <c r="D138" s="84">
        <v>729.04292168999996</v>
      </c>
      <c r="E138" s="84">
        <v>123.50714834</v>
      </c>
      <c r="F138" s="84">
        <v>123.50714834</v>
      </c>
    </row>
    <row r="139" spans="1:6" ht="12.75" customHeight="1" x14ac:dyDescent="0.2">
      <c r="A139" s="83" t="s">
        <v>158</v>
      </c>
      <c r="B139" s="83">
        <v>11</v>
      </c>
      <c r="C139" s="84">
        <v>696.93102312999997</v>
      </c>
      <c r="D139" s="84">
        <v>692.40753201999996</v>
      </c>
      <c r="E139" s="84">
        <v>117.30074763</v>
      </c>
      <c r="F139" s="84">
        <v>117.30074763</v>
      </c>
    </row>
    <row r="140" spans="1:6" ht="12.75" customHeight="1" x14ac:dyDescent="0.2">
      <c r="A140" s="83" t="s">
        <v>158</v>
      </c>
      <c r="B140" s="83">
        <v>12</v>
      </c>
      <c r="C140" s="84">
        <v>699.18127550999998</v>
      </c>
      <c r="D140" s="84">
        <v>694.14565541000002</v>
      </c>
      <c r="E140" s="84">
        <v>117.59520308</v>
      </c>
      <c r="F140" s="84">
        <v>117.59520308</v>
      </c>
    </row>
    <row r="141" spans="1:6" ht="12.75" customHeight="1" x14ac:dyDescent="0.2">
      <c r="A141" s="83" t="s">
        <v>158</v>
      </c>
      <c r="B141" s="83">
        <v>13</v>
      </c>
      <c r="C141" s="84">
        <v>699.13323786000001</v>
      </c>
      <c r="D141" s="84">
        <v>693.80179126999997</v>
      </c>
      <c r="E141" s="84">
        <v>117.53694907000001</v>
      </c>
      <c r="F141" s="84">
        <v>117.53694907000001</v>
      </c>
    </row>
    <row r="142" spans="1:6" ht="12.75" customHeight="1" x14ac:dyDescent="0.2">
      <c r="A142" s="83" t="s">
        <v>158</v>
      </c>
      <c r="B142" s="83">
        <v>14</v>
      </c>
      <c r="C142" s="84">
        <v>711.53275085999996</v>
      </c>
      <c r="D142" s="84">
        <v>706.71342056000003</v>
      </c>
      <c r="E142" s="84">
        <v>119.72430795</v>
      </c>
      <c r="F142" s="84">
        <v>119.72430795</v>
      </c>
    </row>
    <row r="143" spans="1:6" ht="12.75" customHeight="1" x14ac:dyDescent="0.2">
      <c r="A143" s="83" t="s">
        <v>158</v>
      </c>
      <c r="B143" s="83">
        <v>15</v>
      </c>
      <c r="C143" s="84">
        <v>725.68928971000003</v>
      </c>
      <c r="D143" s="84">
        <v>720.57219665000002</v>
      </c>
      <c r="E143" s="84">
        <v>122.07212296</v>
      </c>
      <c r="F143" s="84">
        <v>122.07212296</v>
      </c>
    </row>
    <row r="144" spans="1:6" ht="12.75" customHeight="1" x14ac:dyDescent="0.2">
      <c r="A144" s="83" t="s">
        <v>158</v>
      </c>
      <c r="B144" s="83">
        <v>16</v>
      </c>
      <c r="C144" s="84">
        <v>733.55295856999999</v>
      </c>
      <c r="D144" s="84">
        <v>726.83817607000003</v>
      </c>
      <c r="E144" s="84">
        <v>123.13364242</v>
      </c>
      <c r="F144" s="84">
        <v>123.13364242</v>
      </c>
    </row>
    <row r="145" spans="1:6" ht="12.75" customHeight="1" x14ac:dyDescent="0.2">
      <c r="A145" s="83" t="s">
        <v>158</v>
      </c>
      <c r="B145" s="83">
        <v>17</v>
      </c>
      <c r="C145" s="84">
        <v>730.95461155999999</v>
      </c>
      <c r="D145" s="84">
        <v>723.97118769999997</v>
      </c>
      <c r="E145" s="84">
        <v>122.64794598</v>
      </c>
      <c r="F145" s="84">
        <v>122.64794598</v>
      </c>
    </row>
    <row r="146" spans="1:6" ht="12.75" customHeight="1" x14ac:dyDescent="0.2">
      <c r="A146" s="83" t="s">
        <v>158</v>
      </c>
      <c r="B146" s="83">
        <v>18</v>
      </c>
      <c r="C146" s="84">
        <v>735.53148223999995</v>
      </c>
      <c r="D146" s="84">
        <v>725.92498052999997</v>
      </c>
      <c r="E146" s="84">
        <v>122.97893798</v>
      </c>
      <c r="F146" s="84">
        <v>122.97893798</v>
      </c>
    </row>
    <row r="147" spans="1:6" ht="12.75" customHeight="1" x14ac:dyDescent="0.2">
      <c r="A147" s="83" t="s">
        <v>158</v>
      </c>
      <c r="B147" s="83">
        <v>19</v>
      </c>
      <c r="C147" s="84">
        <v>729.32344461000002</v>
      </c>
      <c r="D147" s="84">
        <v>717.69284754</v>
      </c>
      <c r="E147" s="84">
        <v>121.58433248</v>
      </c>
      <c r="F147" s="84">
        <v>121.58433248</v>
      </c>
    </row>
    <row r="148" spans="1:6" ht="12.75" customHeight="1" x14ac:dyDescent="0.2">
      <c r="A148" s="83" t="s">
        <v>158</v>
      </c>
      <c r="B148" s="83">
        <v>20</v>
      </c>
      <c r="C148" s="84">
        <v>723.08102990999998</v>
      </c>
      <c r="D148" s="84">
        <v>709.85285240999997</v>
      </c>
      <c r="E148" s="84">
        <v>120.25615904999999</v>
      </c>
      <c r="F148" s="84">
        <v>120.25615904999999</v>
      </c>
    </row>
    <row r="149" spans="1:6" ht="12.75" customHeight="1" x14ac:dyDescent="0.2">
      <c r="A149" s="83" t="s">
        <v>158</v>
      </c>
      <c r="B149" s="83">
        <v>21</v>
      </c>
      <c r="C149" s="84">
        <v>700.23818027000004</v>
      </c>
      <c r="D149" s="84">
        <v>692.57078232000003</v>
      </c>
      <c r="E149" s="84">
        <v>117.32840385999999</v>
      </c>
      <c r="F149" s="84">
        <v>117.32840385999999</v>
      </c>
    </row>
    <row r="150" spans="1:6" ht="12.75" customHeight="1" x14ac:dyDescent="0.2">
      <c r="A150" s="83" t="s">
        <v>158</v>
      </c>
      <c r="B150" s="83">
        <v>22</v>
      </c>
      <c r="C150" s="84">
        <v>688.90945416</v>
      </c>
      <c r="D150" s="84">
        <v>681.74049739999998</v>
      </c>
      <c r="E150" s="84">
        <v>115.49364549000001</v>
      </c>
      <c r="F150" s="84">
        <v>115.49364549000001</v>
      </c>
    </row>
    <row r="151" spans="1:6" ht="12.75" customHeight="1" x14ac:dyDescent="0.2">
      <c r="A151" s="83" t="s">
        <v>158</v>
      </c>
      <c r="B151" s="83">
        <v>23</v>
      </c>
      <c r="C151" s="84">
        <v>718.62052668000001</v>
      </c>
      <c r="D151" s="84">
        <v>710.13427535999995</v>
      </c>
      <c r="E151" s="84">
        <v>120.3038349</v>
      </c>
      <c r="F151" s="84">
        <v>120.3038349</v>
      </c>
    </row>
    <row r="152" spans="1:6" ht="12.75" customHeight="1" x14ac:dyDescent="0.2">
      <c r="A152" s="83" t="s">
        <v>158</v>
      </c>
      <c r="B152" s="83">
        <v>24</v>
      </c>
      <c r="C152" s="84">
        <v>793.62312567000004</v>
      </c>
      <c r="D152" s="84">
        <v>784.92412352999997</v>
      </c>
      <c r="E152" s="84">
        <v>132.97398175000001</v>
      </c>
      <c r="F152" s="84">
        <v>132.97398175000001</v>
      </c>
    </row>
    <row r="153" spans="1:6" ht="12.75" customHeight="1" x14ac:dyDescent="0.2">
      <c r="A153" s="83" t="s">
        <v>159</v>
      </c>
      <c r="B153" s="83">
        <v>1</v>
      </c>
      <c r="C153" s="84">
        <v>864.57368629999996</v>
      </c>
      <c r="D153" s="84">
        <v>853.66307773999995</v>
      </c>
      <c r="E153" s="84">
        <v>144.61904675</v>
      </c>
      <c r="F153" s="84">
        <v>144.61904675</v>
      </c>
    </row>
    <row r="154" spans="1:6" ht="12.75" customHeight="1" x14ac:dyDescent="0.2">
      <c r="A154" s="83" t="s">
        <v>159</v>
      </c>
      <c r="B154" s="83">
        <v>2</v>
      </c>
      <c r="C154" s="84">
        <v>887.28060267000001</v>
      </c>
      <c r="D154" s="84">
        <v>879.14564688999997</v>
      </c>
      <c r="E154" s="84">
        <v>148.93604834000001</v>
      </c>
      <c r="F154" s="84">
        <v>148.93604834000001</v>
      </c>
    </row>
    <row r="155" spans="1:6" ht="12.75" customHeight="1" x14ac:dyDescent="0.2">
      <c r="A155" s="83" t="s">
        <v>159</v>
      </c>
      <c r="B155" s="83">
        <v>3</v>
      </c>
      <c r="C155" s="84">
        <v>909.78044908000004</v>
      </c>
      <c r="D155" s="84">
        <v>900.55064608999999</v>
      </c>
      <c r="E155" s="84">
        <v>152.56226887</v>
      </c>
      <c r="F155" s="84">
        <v>152.56226887</v>
      </c>
    </row>
    <row r="156" spans="1:6" ht="12.75" customHeight="1" x14ac:dyDescent="0.2">
      <c r="A156" s="83" t="s">
        <v>159</v>
      </c>
      <c r="B156" s="83">
        <v>4</v>
      </c>
      <c r="C156" s="84">
        <v>924.11868809999999</v>
      </c>
      <c r="D156" s="84">
        <v>914.33433794999996</v>
      </c>
      <c r="E156" s="84">
        <v>154.89736386000001</v>
      </c>
      <c r="F156" s="84">
        <v>154.89736386000001</v>
      </c>
    </row>
    <row r="157" spans="1:6" ht="12.75" customHeight="1" x14ac:dyDescent="0.2">
      <c r="A157" s="83" t="s">
        <v>159</v>
      </c>
      <c r="B157" s="83">
        <v>5</v>
      </c>
      <c r="C157" s="84">
        <v>925.04422932</v>
      </c>
      <c r="D157" s="84">
        <v>914.13759474999995</v>
      </c>
      <c r="E157" s="84">
        <v>154.8640336</v>
      </c>
      <c r="F157" s="84">
        <v>154.8640336</v>
      </c>
    </row>
    <row r="158" spans="1:6" ht="12.75" customHeight="1" x14ac:dyDescent="0.2">
      <c r="A158" s="83" t="s">
        <v>159</v>
      </c>
      <c r="B158" s="83">
        <v>6</v>
      </c>
      <c r="C158" s="84">
        <v>919.70318964000001</v>
      </c>
      <c r="D158" s="84">
        <v>908.27053397999998</v>
      </c>
      <c r="E158" s="84">
        <v>153.87009494</v>
      </c>
      <c r="F158" s="84">
        <v>153.87009494</v>
      </c>
    </row>
    <row r="159" spans="1:6" ht="12.75" customHeight="1" x14ac:dyDescent="0.2">
      <c r="A159" s="83" t="s">
        <v>159</v>
      </c>
      <c r="B159" s="83">
        <v>7</v>
      </c>
      <c r="C159" s="84">
        <v>958.42323680000004</v>
      </c>
      <c r="D159" s="84">
        <v>946.21943764000002</v>
      </c>
      <c r="E159" s="84">
        <v>160.29901803000001</v>
      </c>
      <c r="F159" s="84">
        <v>160.29901803000001</v>
      </c>
    </row>
    <row r="160" spans="1:6" ht="12.75" customHeight="1" x14ac:dyDescent="0.2">
      <c r="A160" s="83" t="s">
        <v>159</v>
      </c>
      <c r="B160" s="83">
        <v>8</v>
      </c>
      <c r="C160" s="84">
        <v>928.17284014999996</v>
      </c>
      <c r="D160" s="84">
        <v>913.60400089999996</v>
      </c>
      <c r="E160" s="84">
        <v>154.77363747000001</v>
      </c>
      <c r="F160" s="84">
        <v>154.77363747000001</v>
      </c>
    </row>
    <row r="161" spans="1:6" ht="12.75" customHeight="1" x14ac:dyDescent="0.2">
      <c r="A161" s="83" t="s">
        <v>159</v>
      </c>
      <c r="B161" s="83">
        <v>9</v>
      </c>
      <c r="C161" s="84">
        <v>855.86374077000005</v>
      </c>
      <c r="D161" s="84">
        <v>850.05104592999999</v>
      </c>
      <c r="E161" s="84">
        <v>144.00713250999999</v>
      </c>
      <c r="F161" s="84">
        <v>144.00713250999999</v>
      </c>
    </row>
    <row r="162" spans="1:6" ht="12.75" customHeight="1" x14ac:dyDescent="0.2">
      <c r="A162" s="83" t="s">
        <v>159</v>
      </c>
      <c r="B162" s="83">
        <v>10</v>
      </c>
      <c r="C162" s="84">
        <v>736.56316226000001</v>
      </c>
      <c r="D162" s="84">
        <v>733.44601193000005</v>
      </c>
      <c r="E162" s="84">
        <v>124.25307578</v>
      </c>
      <c r="F162" s="84">
        <v>124.25307578</v>
      </c>
    </row>
    <row r="163" spans="1:6" ht="12.75" customHeight="1" x14ac:dyDescent="0.2">
      <c r="A163" s="83" t="s">
        <v>159</v>
      </c>
      <c r="B163" s="83">
        <v>11</v>
      </c>
      <c r="C163" s="84">
        <v>666.98342953999997</v>
      </c>
      <c r="D163" s="84">
        <v>662.32860042000004</v>
      </c>
      <c r="E163" s="84">
        <v>112.20507637</v>
      </c>
      <c r="F163" s="84">
        <v>112.20507637</v>
      </c>
    </row>
    <row r="164" spans="1:6" ht="12.75" customHeight="1" x14ac:dyDescent="0.2">
      <c r="A164" s="83" t="s">
        <v>159</v>
      </c>
      <c r="B164" s="83">
        <v>12</v>
      </c>
      <c r="C164" s="84">
        <v>662.60060372999999</v>
      </c>
      <c r="D164" s="84">
        <v>657.69171883000001</v>
      </c>
      <c r="E164" s="84">
        <v>111.41954234000001</v>
      </c>
      <c r="F164" s="84">
        <v>111.41954234000001</v>
      </c>
    </row>
    <row r="165" spans="1:6" ht="12.75" customHeight="1" x14ac:dyDescent="0.2">
      <c r="A165" s="83" t="s">
        <v>159</v>
      </c>
      <c r="B165" s="83">
        <v>13</v>
      </c>
      <c r="C165" s="84">
        <v>683.03864590000001</v>
      </c>
      <c r="D165" s="84">
        <v>677.65034552999998</v>
      </c>
      <c r="E165" s="84">
        <v>114.80073293</v>
      </c>
      <c r="F165" s="84">
        <v>114.80073293</v>
      </c>
    </row>
    <row r="166" spans="1:6" ht="12.75" customHeight="1" x14ac:dyDescent="0.2">
      <c r="A166" s="83" t="s">
        <v>159</v>
      </c>
      <c r="B166" s="83">
        <v>14</v>
      </c>
      <c r="C166" s="84">
        <v>714.58460093999997</v>
      </c>
      <c r="D166" s="84">
        <v>711.16923169999995</v>
      </c>
      <c r="E166" s="84">
        <v>120.47916684</v>
      </c>
      <c r="F166" s="84">
        <v>120.47916684</v>
      </c>
    </row>
    <row r="167" spans="1:6" ht="12.75" customHeight="1" x14ac:dyDescent="0.2">
      <c r="A167" s="83" t="s">
        <v>159</v>
      </c>
      <c r="B167" s="83">
        <v>15</v>
      </c>
      <c r="C167" s="84">
        <v>720.52848360999997</v>
      </c>
      <c r="D167" s="84">
        <v>715.96330092000005</v>
      </c>
      <c r="E167" s="84">
        <v>121.29133002</v>
      </c>
      <c r="F167" s="84">
        <v>121.29133002</v>
      </c>
    </row>
    <row r="168" spans="1:6" ht="12.75" customHeight="1" x14ac:dyDescent="0.2">
      <c r="A168" s="83" t="s">
        <v>159</v>
      </c>
      <c r="B168" s="83">
        <v>16</v>
      </c>
      <c r="C168" s="84">
        <v>719.56532920999996</v>
      </c>
      <c r="D168" s="84">
        <v>718.68751494000003</v>
      </c>
      <c r="E168" s="84">
        <v>121.75283906999999</v>
      </c>
      <c r="F168" s="84">
        <v>121.75283906999999</v>
      </c>
    </row>
    <row r="169" spans="1:6" ht="12.75" customHeight="1" x14ac:dyDescent="0.2">
      <c r="A169" s="83" t="s">
        <v>159</v>
      </c>
      <c r="B169" s="83">
        <v>17</v>
      </c>
      <c r="C169" s="84">
        <v>721.07929387000001</v>
      </c>
      <c r="D169" s="84">
        <v>712.48608803000002</v>
      </c>
      <c r="E169" s="84">
        <v>120.70225545</v>
      </c>
      <c r="F169" s="84">
        <v>120.70225545</v>
      </c>
    </row>
    <row r="170" spans="1:6" ht="12.75" customHeight="1" x14ac:dyDescent="0.2">
      <c r="A170" s="83" t="s">
        <v>159</v>
      </c>
      <c r="B170" s="83">
        <v>18</v>
      </c>
      <c r="C170" s="84">
        <v>724.32526091</v>
      </c>
      <c r="D170" s="84">
        <v>717.26900698999998</v>
      </c>
      <c r="E170" s="84">
        <v>121.51252966</v>
      </c>
      <c r="F170" s="84">
        <v>121.51252966</v>
      </c>
    </row>
    <row r="171" spans="1:6" ht="12.75" customHeight="1" x14ac:dyDescent="0.2">
      <c r="A171" s="83" t="s">
        <v>159</v>
      </c>
      <c r="B171" s="83">
        <v>19</v>
      </c>
      <c r="C171" s="84">
        <v>727.00605605999999</v>
      </c>
      <c r="D171" s="84">
        <v>711.50465212999995</v>
      </c>
      <c r="E171" s="84">
        <v>120.53599041</v>
      </c>
      <c r="F171" s="84">
        <v>120.53599041</v>
      </c>
    </row>
    <row r="172" spans="1:6" ht="12.75" customHeight="1" x14ac:dyDescent="0.2">
      <c r="A172" s="83" t="s">
        <v>159</v>
      </c>
      <c r="B172" s="83">
        <v>20</v>
      </c>
      <c r="C172" s="84">
        <v>713.18565453999997</v>
      </c>
      <c r="D172" s="84">
        <v>693.79604300000005</v>
      </c>
      <c r="E172" s="84">
        <v>117.53597525000001</v>
      </c>
      <c r="F172" s="84">
        <v>117.53597525000001</v>
      </c>
    </row>
    <row r="173" spans="1:6" ht="12.75" customHeight="1" x14ac:dyDescent="0.2">
      <c r="A173" s="83" t="s">
        <v>159</v>
      </c>
      <c r="B173" s="83">
        <v>21</v>
      </c>
      <c r="C173" s="84">
        <v>663.11553186000003</v>
      </c>
      <c r="D173" s="84">
        <v>655.23162721999995</v>
      </c>
      <c r="E173" s="84">
        <v>111.00277826</v>
      </c>
      <c r="F173" s="84">
        <v>111.00277826</v>
      </c>
    </row>
    <row r="174" spans="1:6" ht="12.75" customHeight="1" x14ac:dyDescent="0.2">
      <c r="A174" s="83" t="s">
        <v>159</v>
      </c>
      <c r="B174" s="83">
        <v>22</v>
      </c>
      <c r="C174" s="84">
        <v>645.01061277999997</v>
      </c>
      <c r="D174" s="84">
        <v>638.70006515</v>
      </c>
      <c r="E174" s="84">
        <v>108.20216662999999</v>
      </c>
      <c r="F174" s="84">
        <v>108.20216662999999</v>
      </c>
    </row>
    <row r="175" spans="1:6" ht="12.75" customHeight="1" x14ac:dyDescent="0.2">
      <c r="A175" s="83" t="s">
        <v>159</v>
      </c>
      <c r="B175" s="83">
        <v>23</v>
      </c>
      <c r="C175" s="84">
        <v>681.70393122999997</v>
      </c>
      <c r="D175" s="84">
        <v>673.70657878999998</v>
      </c>
      <c r="E175" s="84">
        <v>114.13261948</v>
      </c>
      <c r="F175" s="84">
        <v>114.13261948</v>
      </c>
    </row>
    <row r="176" spans="1:6" ht="12.75" customHeight="1" x14ac:dyDescent="0.2">
      <c r="A176" s="83" t="s">
        <v>159</v>
      </c>
      <c r="B176" s="83">
        <v>24</v>
      </c>
      <c r="C176" s="84">
        <v>792.10275569999999</v>
      </c>
      <c r="D176" s="84">
        <v>779.53825457000005</v>
      </c>
      <c r="E176" s="84">
        <v>132.06156178000001</v>
      </c>
      <c r="F176" s="84">
        <v>132.06156178000001</v>
      </c>
    </row>
    <row r="177" spans="1:6" ht="12.75" customHeight="1" x14ac:dyDescent="0.2">
      <c r="A177" s="83" t="s">
        <v>160</v>
      </c>
      <c r="B177" s="83">
        <v>1</v>
      </c>
      <c r="C177" s="84">
        <v>899.31432591999999</v>
      </c>
      <c r="D177" s="84">
        <v>886.09645163000005</v>
      </c>
      <c r="E177" s="84">
        <v>150.11358404000001</v>
      </c>
      <c r="F177" s="84">
        <v>150.11358404000001</v>
      </c>
    </row>
    <row r="178" spans="1:6" ht="12.75" customHeight="1" x14ac:dyDescent="0.2">
      <c r="A178" s="83" t="s">
        <v>160</v>
      </c>
      <c r="B178" s="83">
        <v>2</v>
      </c>
      <c r="C178" s="84">
        <v>912.85155404</v>
      </c>
      <c r="D178" s="84">
        <v>904.96205086999998</v>
      </c>
      <c r="E178" s="84">
        <v>153.30960486999999</v>
      </c>
      <c r="F178" s="84">
        <v>153.30960486999999</v>
      </c>
    </row>
    <row r="179" spans="1:6" ht="12.75" customHeight="1" x14ac:dyDescent="0.2">
      <c r="A179" s="83" t="s">
        <v>160</v>
      </c>
      <c r="B179" s="83">
        <v>3</v>
      </c>
      <c r="C179" s="84">
        <v>923.67871851999996</v>
      </c>
      <c r="D179" s="84">
        <v>915.12814663999995</v>
      </c>
      <c r="E179" s="84">
        <v>155.03184297999999</v>
      </c>
      <c r="F179" s="84">
        <v>155.03184297999999</v>
      </c>
    </row>
    <row r="180" spans="1:6" ht="12.75" customHeight="1" x14ac:dyDescent="0.2">
      <c r="A180" s="83" t="s">
        <v>160</v>
      </c>
      <c r="B180" s="83">
        <v>4</v>
      </c>
      <c r="C180" s="84">
        <v>924.38671452999995</v>
      </c>
      <c r="D180" s="84">
        <v>915.16234028999997</v>
      </c>
      <c r="E180" s="84">
        <v>155.03763572</v>
      </c>
      <c r="F180" s="84">
        <v>155.03763572</v>
      </c>
    </row>
    <row r="181" spans="1:6" ht="12.75" customHeight="1" x14ac:dyDescent="0.2">
      <c r="A181" s="83" t="s">
        <v>160</v>
      </c>
      <c r="B181" s="83">
        <v>5</v>
      </c>
      <c r="C181" s="84">
        <v>913.53899038999998</v>
      </c>
      <c r="D181" s="84">
        <v>903.41455557999996</v>
      </c>
      <c r="E181" s="84">
        <v>153.04744371999999</v>
      </c>
      <c r="F181" s="84">
        <v>153.04744371999999</v>
      </c>
    </row>
    <row r="182" spans="1:6" ht="12.75" customHeight="1" x14ac:dyDescent="0.2">
      <c r="A182" s="83" t="s">
        <v>160</v>
      </c>
      <c r="B182" s="83">
        <v>6</v>
      </c>
      <c r="C182" s="84">
        <v>921.04657715999997</v>
      </c>
      <c r="D182" s="84">
        <v>909.18773152999995</v>
      </c>
      <c r="E182" s="84">
        <v>154.02547736</v>
      </c>
      <c r="F182" s="84">
        <v>154.02547736</v>
      </c>
    </row>
    <row r="183" spans="1:6" ht="12.75" customHeight="1" x14ac:dyDescent="0.2">
      <c r="A183" s="83" t="s">
        <v>160</v>
      </c>
      <c r="B183" s="83">
        <v>7</v>
      </c>
      <c r="C183" s="84">
        <v>930.27778814999999</v>
      </c>
      <c r="D183" s="84">
        <v>915.21040947999995</v>
      </c>
      <c r="E183" s="84">
        <v>155.04577911999999</v>
      </c>
      <c r="F183" s="84">
        <v>155.04577911999999</v>
      </c>
    </row>
    <row r="184" spans="1:6" ht="12.75" customHeight="1" x14ac:dyDescent="0.2">
      <c r="A184" s="83" t="s">
        <v>160</v>
      </c>
      <c r="B184" s="83">
        <v>8</v>
      </c>
      <c r="C184" s="84">
        <v>945.38932557999999</v>
      </c>
      <c r="D184" s="84">
        <v>931.05316459000005</v>
      </c>
      <c r="E184" s="84">
        <v>157.72969997999999</v>
      </c>
      <c r="F184" s="84">
        <v>157.72969997999999</v>
      </c>
    </row>
    <row r="185" spans="1:6" ht="12.75" customHeight="1" x14ac:dyDescent="0.2">
      <c r="A185" s="83" t="s">
        <v>160</v>
      </c>
      <c r="B185" s="83">
        <v>9</v>
      </c>
      <c r="C185" s="84">
        <v>898.22955547000004</v>
      </c>
      <c r="D185" s="84">
        <v>892.05815002999998</v>
      </c>
      <c r="E185" s="84">
        <v>151.12355525999999</v>
      </c>
      <c r="F185" s="84">
        <v>151.12355525999999</v>
      </c>
    </row>
    <row r="186" spans="1:6" ht="12.75" customHeight="1" x14ac:dyDescent="0.2">
      <c r="A186" s="83" t="s">
        <v>160</v>
      </c>
      <c r="B186" s="83">
        <v>10</v>
      </c>
      <c r="C186" s="84">
        <v>802.03830475999996</v>
      </c>
      <c r="D186" s="84">
        <v>798.16146747000005</v>
      </c>
      <c r="E186" s="84">
        <v>135.21651994999999</v>
      </c>
      <c r="F186" s="84">
        <v>135.21651994999999</v>
      </c>
    </row>
    <row r="187" spans="1:6" ht="12.75" customHeight="1" x14ac:dyDescent="0.2">
      <c r="A187" s="83" t="s">
        <v>160</v>
      </c>
      <c r="B187" s="83">
        <v>11</v>
      </c>
      <c r="C187" s="84">
        <v>717.52837251999995</v>
      </c>
      <c r="D187" s="84">
        <v>711.98452894000002</v>
      </c>
      <c r="E187" s="84">
        <v>120.61728633</v>
      </c>
      <c r="F187" s="84">
        <v>120.61728633</v>
      </c>
    </row>
    <row r="188" spans="1:6" ht="12.75" customHeight="1" x14ac:dyDescent="0.2">
      <c r="A188" s="83" t="s">
        <v>160</v>
      </c>
      <c r="B188" s="83">
        <v>12</v>
      </c>
      <c r="C188" s="84">
        <v>682.17526638000004</v>
      </c>
      <c r="D188" s="84">
        <v>679.25607200000002</v>
      </c>
      <c r="E188" s="84">
        <v>115.07275902000001</v>
      </c>
      <c r="F188" s="84">
        <v>115.07275902000001</v>
      </c>
    </row>
    <row r="189" spans="1:6" ht="12.75" customHeight="1" x14ac:dyDescent="0.2">
      <c r="A189" s="83" t="s">
        <v>160</v>
      </c>
      <c r="B189" s="83">
        <v>13</v>
      </c>
      <c r="C189" s="84">
        <v>683.51243711999996</v>
      </c>
      <c r="D189" s="84">
        <v>675.41012343</v>
      </c>
      <c r="E189" s="84">
        <v>114.42121695</v>
      </c>
      <c r="F189" s="84">
        <v>114.42121695</v>
      </c>
    </row>
    <row r="190" spans="1:6" ht="12.75" customHeight="1" x14ac:dyDescent="0.2">
      <c r="A190" s="83" t="s">
        <v>160</v>
      </c>
      <c r="B190" s="83">
        <v>14</v>
      </c>
      <c r="C190" s="84">
        <v>673.37855950999995</v>
      </c>
      <c r="D190" s="84">
        <v>669.67467877000001</v>
      </c>
      <c r="E190" s="84">
        <v>113.44957537000001</v>
      </c>
      <c r="F190" s="84">
        <v>113.44957537000001</v>
      </c>
    </row>
    <row r="191" spans="1:6" ht="12.75" customHeight="1" x14ac:dyDescent="0.2">
      <c r="A191" s="83" t="s">
        <v>160</v>
      </c>
      <c r="B191" s="83">
        <v>15</v>
      </c>
      <c r="C191" s="84">
        <v>687.46235055</v>
      </c>
      <c r="D191" s="84">
        <v>682.85921345999998</v>
      </c>
      <c r="E191" s="84">
        <v>115.68316715</v>
      </c>
      <c r="F191" s="84">
        <v>115.68316715</v>
      </c>
    </row>
    <row r="192" spans="1:6" ht="12.75" customHeight="1" x14ac:dyDescent="0.2">
      <c r="A192" s="83" t="s">
        <v>160</v>
      </c>
      <c r="B192" s="83">
        <v>16</v>
      </c>
      <c r="C192" s="84">
        <v>698.18368477000001</v>
      </c>
      <c r="D192" s="84">
        <v>691.82485092000002</v>
      </c>
      <c r="E192" s="84">
        <v>117.20203564000001</v>
      </c>
      <c r="F192" s="84">
        <v>117.20203564000001</v>
      </c>
    </row>
    <row r="193" spans="1:6" ht="12.75" customHeight="1" x14ac:dyDescent="0.2">
      <c r="A193" s="83" t="s">
        <v>160</v>
      </c>
      <c r="B193" s="83">
        <v>17</v>
      </c>
      <c r="C193" s="84">
        <v>696.86744272999999</v>
      </c>
      <c r="D193" s="84">
        <v>687.61256385000002</v>
      </c>
      <c r="E193" s="84">
        <v>116.48843216</v>
      </c>
      <c r="F193" s="84">
        <v>116.48843216</v>
      </c>
    </row>
    <row r="194" spans="1:6" ht="12.75" customHeight="1" x14ac:dyDescent="0.2">
      <c r="A194" s="83" t="s">
        <v>160</v>
      </c>
      <c r="B194" s="83">
        <v>18</v>
      </c>
      <c r="C194" s="84">
        <v>698.70030194000003</v>
      </c>
      <c r="D194" s="84">
        <v>693.60620591999998</v>
      </c>
      <c r="E194" s="84">
        <v>117.50381496</v>
      </c>
      <c r="F194" s="84">
        <v>117.50381496</v>
      </c>
    </row>
    <row r="195" spans="1:6" ht="12.75" customHeight="1" x14ac:dyDescent="0.2">
      <c r="A195" s="83" t="s">
        <v>160</v>
      </c>
      <c r="B195" s="83">
        <v>19</v>
      </c>
      <c r="C195" s="84">
        <v>691.87169485000004</v>
      </c>
      <c r="D195" s="84">
        <v>680.45851678999998</v>
      </c>
      <c r="E195" s="84">
        <v>115.27646516999999</v>
      </c>
      <c r="F195" s="84">
        <v>115.27646516999999</v>
      </c>
    </row>
    <row r="196" spans="1:6" ht="12.75" customHeight="1" x14ac:dyDescent="0.2">
      <c r="A196" s="83" t="s">
        <v>160</v>
      </c>
      <c r="B196" s="83">
        <v>20</v>
      </c>
      <c r="C196" s="84">
        <v>671.27676762999999</v>
      </c>
      <c r="D196" s="84">
        <v>652.09558569000001</v>
      </c>
      <c r="E196" s="84">
        <v>110.47150152</v>
      </c>
      <c r="F196" s="84">
        <v>110.47150152</v>
      </c>
    </row>
    <row r="197" spans="1:6" ht="12.75" customHeight="1" x14ac:dyDescent="0.2">
      <c r="A197" s="83" t="s">
        <v>160</v>
      </c>
      <c r="B197" s="83">
        <v>21</v>
      </c>
      <c r="C197" s="84">
        <v>621.41958689000001</v>
      </c>
      <c r="D197" s="84">
        <v>616.14778962000003</v>
      </c>
      <c r="E197" s="84">
        <v>104.38158602999999</v>
      </c>
      <c r="F197" s="84">
        <v>104.38158602999999</v>
      </c>
    </row>
    <row r="198" spans="1:6" ht="12.75" customHeight="1" x14ac:dyDescent="0.2">
      <c r="A198" s="83" t="s">
        <v>160</v>
      </c>
      <c r="B198" s="83">
        <v>22</v>
      </c>
      <c r="C198" s="84">
        <v>614.09047109000005</v>
      </c>
      <c r="D198" s="84">
        <v>609.20227272</v>
      </c>
      <c r="E198" s="84">
        <v>103.20494614</v>
      </c>
      <c r="F198" s="84">
        <v>103.20494614</v>
      </c>
    </row>
    <row r="199" spans="1:6" ht="12.75" customHeight="1" x14ac:dyDescent="0.2">
      <c r="A199" s="83" t="s">
        <v>160</v>
      </c>
      <c r="B199" s="83">
        <v>23</v>
      </c>
      <c r="C199" s="84">
        <v>641.07224174999999</v>
      </c>
      <c r="D199" s="84">
        <v>635.96041547000004</v>
      </c>
      <c r="E199" s="84">
        <v>107.73804262</v>
      </c>
      <c r="F199" s="84">
        <v>107.73804262</v>
      </c>
    </row>
    <row r="200" spans="1:6" ht="12.75" customHeight="1" x14ac:dyDescent="0.2">
      <c r="A200" s="83" t="s">
        <v>160</v>
      </c>
      <c r="B200" s="83">
        <v>24</v>
      </c>
      <c r="C200" s="84">
        <v>740.20893303000003</v>
      </c>
      <c r="D200" s="84">
        <v>737.24784571999999</v>
      </c>
      <c r="E200" s="84">
        <v>124.89714437000001</v>
      </c>
      <c r="F200" s="84">
        <v>124.89714437000001</v>
      </c>
    </row>
    <row r="201" spans="1:6" ht="12.75" customHeight="1" x14ac:dyDescent="0.2">
      <c r="A201" s="83" t="s">
        <v>161</v>
      </c>
      <c r="B201" s="83">
        <v>1</v>
      </c>
      <c r="C201" s="84">
        <v>881.42897459999995</v>
      </c>
      <c r="D201" s="84">
        <v>869.31745351999996</v>
      </c>
      <c r="E201" s="84">
        <v>147.27105427000001</v>
      </c>
      <c r="F201" s="84">
        <v>147.27105427000001</v>
      </c>
    </row>
    <row r="202" spans="1:6" ht="12.75" customHeight="1" x14ac:dyDescent="0.2">
      <c r="A202" s="83" t="s">
        <v>161</v>
      </c>
      <c r="B202" s="83">
        <v>2</v>
      </c>
      <c r="C202" s="84">
        <v>905.69801206</v>
      </c>
      <c r="D202" s="84">
        <v>902.62527749000003</v>
      </c>
      <c r="E202" s="84">
        <v>152.91373214000001</v>
      </c>
      <c r="F202" s="84">
        <v>152.91373214000001</v>
      </c>
    </row>
    <row r="203" spans="1:6" ht="12.75" customHeight="1" x14ac:dyDescent="0.2">
      <c r="A203" s="83" t="s">
        <v>161</v>
      </c>
      <c r="B203" s="83">
        <v>3</v>
      </c>
      <c r="C203" s="84">
        <v>941.39499350999995</v>
      </c>
      <c r="D203" s="84">
        <v>932.94246792000001</v>
      </c>
      <c r="E203" s="84">
        <v>158.04976683000001</v>
      </c>
      <c r="F203" s="84">
        <v>158.04976683000001</v>
      </c>
    </row>
    <row r="204" spans="1:6" ht="12.75" customHeight="1" x14ac:dyDescent="0.2">
      <c r="A204" s="83" t="s">
        <v>161</v>
      </c>
      <c r="B204" s="83">
        <v>4</v>
      </c>
      <c r="C204" s="84">
        <v>951.34207571000002</v>
      </c>
      <c r="D204" s="84">
        <v>940.88111269000001</v>
      </c>
      <c r="E204" s="84">
        <v>159.39465249</v>
      </c>
      <c r="F204" s="84">
        <v>159.39465249</v>
      </c>
    </row>
    <row r="205" spans="1:6" ht="12.75" customHeight="1" x14ac:dyDescent="0.2">
      <c r="A205" s="83" t="s">
        <v>161</v>
      </c>
      <c r="B205" s="83">
        <v>5</v>
      </c>
      <c r="C205" s="84">
        <v>942.66538729000001</v>
      </c>
      <c r="D205" s="84">
        <v>933.74085533000004</v>
      </c>
      <c r="E205" s="84">
        <v>158.18502161999999</v>
      </c>
      <c r="F205" s="84">
        <v>158.18502161999999</v>
      </c>
    </row>
    <row r="206" spans="1:6" ht="12.75" customHeight="1" x14ac:dyDescent="0.2">
      <c r="A206" s="83" t="s">
        <v>161</v>
      </c>
      <c r="B206" s="83">
        <v>6</v>
      </c>
      <c r="C206" s="84">
        <v>940.54379495000001</v>
      </c>
      <c r="D206" s="84">
        <v>932.13904820000005</v>
      </c>
      <c r="E206" s="84">
        <v>157.91365949999999</v>
      </c>
      <c r="F206" s="84">
        <v>157.91365949999999</v>
      </c>
    </row>
    <row r="207" spans="1:6" ht="12.75" customHeight="1" x14ac:dyDescent="0.2">
      <c r="A207" s="83" t="s">
        <v>161</v>
      </c>
      <c r="B207" s="83">
        <v>7</v>
      </c>
      <c r="C207" s="84">
        <v>936.32284547999996</v>
      </c>
      <c r="D207" s="84">
        <v>927.21677147000003</v>
      </c>
      <c r="E207" s="84">
        <v>157.07977668999999</v>
      </c>
      <c r="F207" s="84">
        <v>157.07977668999999</v>
      </c>
    </row>
    <row r="208" spans="1:6" ht="12.75" customHeight="1" x14ac:dyDescent="0.2">
      <c r="A208" s="83" t="s">
        <v>161</v>
      </c>
      <c r="B208" s="83">
        <v>8</v>
      </c>
      <c r="C208" s="84">
        <v>936.01048202000004</v>
      </c>
      <c r="D208" s="84">
        <v>923.77275136000003</v>
      </c>
      <c r="E208" s="84">
        <v>156.49632531</v>
      </c>
      <c r="F208" s="84">
        <v>156.49632531</v>
      </c>
    </row>
    <row r="209" spans="1:6" ht="12.75" customHeight="1" x14ac:dyDescent="0.2">
      <c r="A209" s="83" t="s">
        <v>161</v>
      </c>
      <c r="B209" s="83">
        <v>9</v>
      </c>
      <c r="C209" s="84">
        <v>855.56794639999998</v>
      </c>
      <c r="D209" s="84">
        <v>847.88057673000003</v>
      </c>
      <c r="E209" s="84">
        <v>143.63943336</v>
      </c>
      <c r="F209" s="84">
        <v>143.63943336</v>
      </c>
    </row>
    <row r="210" spans="1:6" ht="12.75" customHeight="1" x14ac:dyDescent="0.2">
      <c r="A210" s="83" t="s">
        <v>161</v>
      </c>
      <c r="B210" s="83">
        <v>10</v>
      </c>
      <c r="C210" s="84">
        <v>737.60519576000002</v>
      </c>
      <c r="D210" s="84">
        <v>730.80080406000002</v>
      </c>
      <c r="E210" s="84">
        <v>123.80495116</v>
      </c>
      <c r="F210" s="84">
        <v>123.80495116</v>
      </c>
    </row>
    <row r="211" spans="1:6" ht="12.75" customHeight="1" x14ac:dyDescent="0.2">
      <c r="A211" s="83" t="s">
        <v>161</v>
      </c>
      <c r="B211" s="83">
        <v>11</v>
      </c>
      <c r="C211" s="84">
        <v>675.91636541000003</v>
      </c>
      <c r="D211" s="84">
        <v>668.89177465</v>
      </c>
      <c r="E211" s="84">
        <v>113.3169436</v>
      </c>
      <c r="F211" s="84">
        <v>113.3169436</v>
      </c>
    </row>
    <row r="212" spans="1:6" ht="12.75" customHeight="1" x14ac:dyDescent="0.2">
      <c r="A212" s="83" t="s">
        <v>161</v>
      </c>
      <c r="B212" s="83">
        <v>12</v>
      </c>
      <c r="C212" s="84">
        <v>660.7405986</v>
      </c>
      <c r="D212" s="84">
        <v>653.52975321999998</v>
      </c>
      <c r="E212" s="84">
        <v>110.71446382000001</v>
      </c>
      <c r="F212" s="84">
        <v>110.71446382000001</v>
      </c>
    </row>
    <row r="213" spans="1:6" ht="12.75" customHeight="1" x14ac:dyDescent="0.2">
      <c r="A213" s="83" t="s">
        <v>161</v>
      </c>
      <c r="B213" s="83">
        <v>13</v>
      </c>
      <c r="C213" s="84">
        <v>670.74951681000005</v>
      </c>
      <c r="D213" s="84">
        <v>663.10897883999996</v>
      </c>
      <c r="E213" s="84">
        <v>112.33728026</v>
      </c>
      <c r="F213" s="84">
        <v>112.33728026</v>
      </c>
    </row>
    <row r="214" spans="1:6" ht="12.75" customHeight="1" x14ac:dyDescent="0.2">
      <c r="A214" s="83" t="s">
        <v>161</v>
      </c>
      <c r="B214" s="83">
        <v>14</v>
      </c>
      <c r="C214" s="84">
        <v>685.91129202000002</v>
      </c>
      <c r="D214" s="84">
        <v>678.05597448000003</v>
      </c>
      <c r="E214" s="84">
        <v>114.86945052</v>
      </c>
      <c r="F214" s="84">
        <v>114.86945052</v>
      </c>
    </row>
    <row r="215" spans="1:6" ht="12.75" customHeight="1" x14ac:dyDescent="0.2">
      <c r="A215" s="83" t="s">
        <v>161</v>
      </c>
      <c r="B215" s="83">
        <v>15</v>
      </c>
      <c r="C215" s="84">
        <v>683.82451958000001</v>
      </c>
      <c r="D215" s="84">
        <v>676.37296835999996</v>
      </c>
      <c r="E215" s="84">
        <v>114.58433248999999</v>
      </c>
      <c r="F215" s="84">
        <v>114.58433248999999</v>
      </c>
    </row>
    <row r="216" spans="1:6" ht="12.75" customHeight="1" x14ac:dyDescent="0.2">
      <c r="A216" s="83" t="s">
        <v>161</v>
      </c>
      <c r="B216" s="83">
        <v>16</v>
      </c>
      <c r="C216" s="84">
        <v>687.89434939</v>
      </c>
      <c r="D216" s="84">
        <v>680.39318628000001</v>
      </c>
      <c r="E216" s="84">
        <v>115.26539753</v>
      </c>
      <c r="F216" s="84">
        <v>115.26539753</v>
      </c>
    </row>
    <row r="217" spans="1:6" ht="12.75" customHeight="1" x14ac:dyDescent="0.2">
      <c r="A217" s="83" t="s">
        <v>161</v>
      </c>
      <c r="B217" s="83">
        <v>17</v>
      </c>
      <c r="C217" s="84">
        <v>681.37111415000004</v>
      </c>
      <c r="D217" s="84">
        <v>678.37774583999999</v>
      </c>
      <c r="E217" s="84">
        <v>114.9239618</v>
      </c>
      <c r="F217" s="84">
        <v>114.9239618</v>
      </c>
    </row>
    <row r="218" spans="1:6" ht="12.75" customHeight="1" x14ac:dyDescent="0.2">
      <c r="A218" s="83" t="s">
        <v>161</v>
      </c>
      <c r="B218" s="83">
        <v>18</v>
      </c>
      <c r="C218" s="84">
        <v>700.72035299000004</v>
      </c>
      <c r="D218" s="84">
        <v>695.40740011000003</v>
      </c>
      <c r="E218" s="84">
        <v>117.80895523</v>
      </c>
      <c r="F218" s="84">
        <v>117.80895523</v>
      </c>
    </row>
    <row r="219" spans="1:6" ht="12.75" customHeight="1" x14ac:dyDescent="0.2">
      <c r="A219" s="83" t="s">
        <v>161</v>
      </c>
      <c r="B219" s="83">
        <v>19</v>
      </c>
      <c r="C219" s="84">
        <v>685.31483693999996</v>
      </c>
      <c r="D219" s="84">
        <v>682.06995487999995</v>
      </c>
      <c r="E219" s="84">
        <v>115.54945887</v>
      </c>
      <c r="F219" s="84">
        <v>115.54945887</v>
      </c>
    </row>
    <row r="220" spans="1:6" ht="12.75" customHeight="1" x14ac:dyDescent="0.2">
      <c r="A220" s="83" t="s">
        <v>161</v>
      </c>
      <c r="B220" s="83">
        <v>20</v>
      </c>
      <c r="C220" s="84">
        <v>685.78845679999995</v>
      </c>
      <c r="D220" s="84">
        <v>678.80545055000005</v>
      </c>
      <c r="E220" s="84">
        <v>114.99641925</v>
      </c>
      <c r="F220" s="84">
        <v>114.99641925</v>
      </c>
    </row>
    <row r="221" spans="1:6" ht="12.75" customHeight="1" x14ac:dyDescent="0.2">
      <c r="A221" s="83" t="s">
        <v>161</v>
      </c>
      <c r="B221" s="83">
        <v>21</v>
      </c>
      <c r="C221" s="84">
        <v>655.19020811999997</v>
      </c>
      <c r="D221" s="84">
        <v>645.92669483999998</v>
      </c>
      <c r="E221" s="84">
        <v>109.42642983</v>
      </c>
      <c r="F221" s="84">
        <v>109.42642983</v>
      </c>
    </row>
    <row r="222" spans="1:6" ht="12.75" customHeight="1" x14ac:dyDescent="0.2">
      <c r="A222" s="83" t="s">
        <v>161</v>
      </c>
      <c r="B222" s="83">
        <v>22</v>
      </c>
      <c r="C222" s="84">
        <v>642.33503538000002</v>
      </c>
      <c r="D222" s="84">
        <v>634.46428203000005</v>
      </c>
      <c r="E222" s="84">
        <v>107.48458269</v>
      </c>
      <c r="F222" s="84">
        <v>107.48458269</v>
      </c>
    </row>
    <row r="223" spans="1:6" ht="12.75" customHeight="1" x14ac:dyDescent="0.2">
      <c r="A223" s="83" t="s">
        <v>161</v>
      </c>
      <c r="B223" s="83">
        <v>23</v>
      </c>
      <c r="C223" s="84">
        <v>686.86074313999995</v>
      </c>
      <c r="D223" s="84">
        <v>678.63534930000003</v>
      </c>
      <c r="E223" s="84">
        <v>114.9676024</v>
      </c>
      <c r="F223" s="84">
        <v>114.9676024</v>
      </c>
    </row>
    <row r="224" spans="1:6" ht="12.75" customHeight="1" x14ac:dyDescent="0.2">
      <c r="A224" s="83" t="s">
        <v>161</v>
      </c>
      <c r="B224" s="83">
        <v>24</v>
      </c>
      <c r="C224" s="84">
        <v>754.36590490000003</v>
      </c>
      <c r="D224" s="84">
        <v>745.40935408999997</v>
      </c>
      <c r="E224" s="84">
        <v>126.27978536000001</v>
      </c>
      <c r="F224" s="84">
        <v>126.27978536000001</v>
      </c>
    </row>
    <row r="225" spans="1:6" ht="12.75" customHeight="1" x14ac:dyDescent="0.2">
      <c r="A225" s="83" t="s">
        <v>162</v>
      </c>
      <c r="B225" s="83">
        <v>1</v>
      </c>
      <c r="C225" s="84">
        <v>860.70329916000003</v>
      </c>
      <c r="D225" s="84">
        <v>852.50696081000001</v>
      </c>
      <c r="E225" s="84">
        <v>144.42318900000001</v>
      </c>
      <c r="F225" s="84">
        <v>144.42318900000001</v>
      </c>
    </row>
    <row r="226" spans="1:6" ht="12.75" customHeight="1" x14ac:dyDescent="0.2">
      <c r="A226" s="83" t="s">
        <v>162</v>
      </c>
      <c r="B226" s="83">
        <v>2</v>
      </c>
      <c r="C226" s="84">
        <v>902.91552726999998</v>
      </c>
      <c r="D226" s="84">
        <v>894.04979883999999</v>
      </c>
      <c r="E226" s="84">
        <v>151.46096044999999</v>
      </c>
      <c r="F226" s="84">
        <v>151.46096044999999</v>
      </c>
    </row>
    <row r="227" spans="1:6" ht="12.75" customHeight="1" x14ac:dyDescent="0.2">
      <c r="A227" s="83" t="s">
        <v>162</v>
      </c>
      <c r="B227" s="83">
        <v>3</v>
      </c>
      <c r="C227" s="84">
        <v>920.63950723000005</v>
      </c>
      <c r="D227" s="84">
        <v>911.15530130000002</v>
      </c>
      <c r="E227" s="84">
        <v>154.35880331999999</v>
      </c>
      <c r="F227" s="84">
        <v>154.35880331999999</v>
      </c>
    </row>
    <row r="228" spans="1:6" ht="12.75" customHeight="1" x14ac:dyDescent="0.2">
      <c r="A228" s="83" t="s">
        <v>162</v>
      </c>
      <c r="B228" s="83">
        <v>4</v>
      </c>
      <c r="C228" s="84">
        <v>930.46939218</v>
      </c>
      <c r="D228" s="84">
        <v>918.96501533000003</v>
      </c>
      <c r="E228" s="84">
        <v>155.68184683000001</v>
      </c>
      <c r="F228" s="84">
        <v>155.68184683000001</v>
      </c>
    </row>
    <row r="229" spans="1:6" ht="12.75" customHeight="1" x14ac:dyDescent="0.2">
      <c r="A229" s="83" t="s">
        <v>162</v>
      </c>
      <c r="B229" s="83">
        <v>5</v>
      </c>
      <c r="C229" s="84">
        <v>921.66158930999995</v>
      </c>
      <c r="D229" s="84">
        <v>912.18418130999999</v>
      </c>
      <c r="E229" s="84">
        <v>154.53310586000001</v>
      </c>
      <c r="F229" s="84">
        <v>154.53310586000001</v>
      </c>
    </row>
    <row r="230" spans="1:6" ht="12.75" customHeight="1" x14ac:dyDescent="0.2">
      <c r="A230" s="83" t="s">
        <v>162</v>
      </c>
      <c r="B230" s="83">
        <v>6</v>
      </c>
      <c r="C230" s="84">
        <v>927.08453684000006</v>
      </c>
      <c r="D230" s="84">
        <v>912.05894941999998</v>
      </c>
      <c r="E230" s="84">
        <v>154.51189033</v>
      </c>
      <c r="F230" s="84">
        <v>154.51189033</v>
      </c>
    </row>
    <row r="231" spans="1:6" ht="12.75" customHeight="1" x14ac:dyDescent="0.2">
      <c r="A231" s="83" t="s">
        <v>162</v>
      </c>
      <c r="B231" s="83">
        <v>7</v>
      </c>
      <c r="C231" s="84">
        <v>912.17075464000004</v>
      </c>
      <c r="D231" s="84">
        <v>896.93056522999996</v>
      </c>
      <c r="E231" s="84">
        <v>151.94899103</v>
      </c>
      <c r="F231" s="84">
        <v>151.94899103</v>
      </c>
    </row>
    <row r="232" spans="1:6" ht="12.75" customHeight="1" x14ac:dyDescent="0.2">
      <c r="A232" s="83" t="s">
        <v>162</v>
      </c>
      <c r="B232" s="83">
        <v>8</v>
      </c>
      <c r="C232" s="84">
        <v>852.33906090000005</v>
      </c>
      <c r="D232" s="84">
        <v>841.92979197</v>
      </c>
      <c r="E232" s="84">
        <v>142.63131102</v>
      </c>
      <c r="F232" s="84">
        <v>142.63131102</v>
      </c>
    </row>
    <row r="233" spans="1:6" ht="12.75" customHeight="1" x14ac:dyDescent="0.2">
      <c r="A233" s="83" t="s">
        <v>162</v>
      </c>
      <c r="B233" s="83">
        <v>9</v>
      </c>
      <c r="C233" s="84">
        <v>780.10385401999997</v>
      </c>
      <c r="D233" s="84">
        <v>776.96723431999999</v>
      </c>
      <c r="E233" s="84">
        <v>131.62600528999999</v>
      </c>
      <c r="F233" s="84">
        <v>131.62600528999999</v>
      </c>
    </row>
    <row r="234" spans="1:6" ht="12.75" customHeight="1" x14ac:dyDescent="0.2">
      <c r="A234" s="83" t="s">
        <v>162</v>
      </c>
      <c r="B234" s="83">
        <v>10</v>
      </c>
      <c r="C234" s="84">
        <v>705.69375833000004</v>
      </c>
      <c r="D234" s="84">
        <v>700.07545913000001</v>
      </c>
      <c r="E234" s="84">
        <v>118.59977103</v>
      </c>
      <c r="F234" s="84">
        <v>118.59977103</v>
      </c>
    </row>
    <row r="235" spans="1:6" ht="12.75" customHeight="1" x14ac:dyDescent="0.2">
      <c r="A235" s="83" t="s">
        <v>162</v>
      </c>
      <c r="B235" s="83">
        <v>11</v>
      </c>
      <c r="C235" s="84">
        <v>673.13659304999999</v>
      </c>
      <c r="D235" s="84">
        <v>667.90980734000004</v>
      </c>
      <c r="E235" s="84">
        <v>113.15058852999999</v>
      </c>
      <c r="F235" s="84">
        <v>113.15058852999999</v>
      </c>
    </row>
    <row r="236" spans="1:6" ht="12.75" customHeight="1" x14ac:dyDescent="0.2">
      <c r="A236" s="83" t="s">
        <v>162</v>
      </c>
      <c r="B236" s="83">
        <v>12</v>
      </c>
      <c r="C236" s="84">
        <v>676.82895502999997</v>
      </c>
      <c r="D236" s="84">
        <v>672.22063949000005</v>
      </c>
      <c r="E236" s="84">
        <v>113.88088653</v>
      </c>
      <c r="F236" s="84">
        <v>113.88088653</v>
      </c>
    </row>
    <row r="237" spans="1:6" ht="12.75" customHeight="1" x14ac:dyDescent="0.2">
      <c r="A237" s="83" t="s">
        <v>162</v>
      </c>
      <c r="B237" s="83">
        <v>13</v>
      </c>
      <c r="C237" s="84">
        <v>702.38560144999997</v>
      </c>
      <c r="D237" s="84">
        <v>696.157599</v>
      </c>
      <c r="E237" s="84">
        <v>117.93604641</v>
      </c>
      <c r="F237" s="84">
        <v>117.93604641</v>
      </c>
    </row>
    <row r="238" spans="1:6" ht="12.75" customHeight="1" x14ac:dyDescent="0.2">
      <c r="A238" s="83" t="s">
        <v>162</v>
      </c>
      <c r="B238" s="83">
        <v>14</v>
      </c>
      <c r="C238" s="84">
        <v>695.64733668999997</v>
      </c>
      <c r="D238" s="84">
        <v>691.21387730000004</v>
      </c>
      <c r="E238" s="84">
        <v>117.09853061</v>
      </c>
      <c r="F238" s="84">
        <v>117.09853061</v>
      </c>
    </row>
    <row r="239" spans="1:6" ht="12.75" customHeight="1" x14ac:dyDescent="0.2">
      <c r="A239" s="83" t="s">
        <v>162</v>
      </c>
      <c r="B239" s="83">
        <v>15</v>
      </c>
      <c r="C239" s="84">
        <v>709.29246967999995</v>
      </c>
      <c r="D239" s="84">
        <v>704.36509159000002</v>
      </c>
      <c r="E239" s="84">
        <v>119.32647758</v>
      </c>
      <c r="F239" s="84">
        <v>119.32647758</v>
      </c>
    </row>
    <row r="240" spans="1:6" ht="12.75" customHeight="1" x14ac:dyDescent="0.2">
      <c r="A240" s="83" t="s">
        <v>162</v>
      </c>
      <c r="B240" s="83">
        <v>16</v>
      </c>
      <c r="C240" s="84">
        <v>707.60790642999996</v>
      </c>
      <c r="D240" s="84">
        <v>705.11513634000005</v>
      </c>
      <c r="E240" s="84">
        <v>119.45354265</v>
      </c>
      <c r="F240" s="84">
        <v>119.45354265</v>
      </c>
    </row>
    <row r="241" spans="1:6" ht="12.75" customHeight="1" x14ac:dyDescent="0.2">
      <c r="A241" s="83" t="s">
        <v>162</v>
      </c>
      <c r="B241" s="83">
        <v>17</v>
      </c>
      <c r="C241" s="84">
        <v>712.30793383000002</v>
      </c>
      <c r="D241" s="84">
        <v>704.79933687000005</v>
      </c>
      <c r="E241" s="84">
        <v>119.40004307</v>
      </c>
      <c r="F241" s="84">
        <v>119.40004307</v>
      </c>
    </row>
    <row r="242" spans="1:6" ht="12.75" customHeight="1" x14ac:dyDescent="0.2">
      <c r="A242" s="83" t="s">
        <v>162</v>
      </c>
      <c r="B242" s="83">
        <v>18</v>
      </c>
      <c r="C242" s="84">
        <v>721.19849840999996</v>
      </c>
      <c r="D242" s="84">
        <v>714.78271052000002</v>
      </c>
      <c r="E242" s="84">
        <v>121.09132622</v>
      </c>
      <c r="F242" s="84">
        <v>121.09132622</v>
      </c>
    </row>
    <row r="243" spans="1:6" ht="12.75" customHeight="1" x14ac:dyDescent="0.2">
      <c r="A243" s="83" t="s">
        <v>162</v>
      </c>
      <c r="B243" s="83">
        <v>19</v>
      </c>
      <c r="C243" s="84">
        <v>715.73487562000003</v>
      </c>
      <c r="D243" s="84">
        <v>706.41978113000005</v>
      </c>
      <c r="E243" s="84">
        <v>119.67456249999999</v>
      </c>
      <c r="F243" s="84">
        <v>119.67456249999999</v>
      </c>
    </row>
    <row r="244" spans="1:6" ht="12.75" customHeight="1" x14ac:dyDescent="0.2">
      <c r="A244" s="83" t="s">
        <v>162</v>
      </c>
      <c r="B244" s="83">
        <v>20</v>
      </c>
      <c r="C244" s="84">
        <v>728.53669276000005</v>
      </c>
      <c r="D244" s="84">
        <v>709.89921981999998</v>
      </c>
      <c r="E244" s="84">
        <v>120.26401414999999</v>
      </c>
      <c r="F244" s="84">
        <v>120.26401414999999</v>
      </c>
    </row>
    <row r="245" spans="1:6" ht="12.75" customHeight="1" x14ac:dyDescent="0.2">
      <c r="A245" s="83" t="s">
        <v>162</v>
      </c>
      <c r="B245" s="83">
        <v>21</v>
      </c>
      <c r="C245" s="84">
        <v>723.81523230000005</v>
      </c>
      <c r="D245" s="84">
        <v>714.95976917999997</v>
      </c>
      <c r="E245" s="84">
        <v>121.12132173000001</v>
      </c>
      <c r="F245" s="84">
        <v>121.12132173000001</v>
      </c>
    </row>
    <row r="246" spans="1:6" ht="12.75" customHeight="1" x14ac:dyDescent="0.2">
      <c r="A246" s="83" t="s">
        <v>162</v>
      </c>
      <c r="B246" s="83">
        <v>22</v>
      </c>
      <c r="C246" s="84">
        <v>731.83867362000001</v>
      </c>
      <c r="D246" s="84">
        <v>724.38154238000004</v>
      </c>
      <c r="E246" s="84">
        <v>122.71746415</v>
      </c>
      <c r="F246" s="84">
        <v>122.71746415</v>
      </c>
    </row>
    <row r="247" spans="1:6" ht="12.75" customHeight="1" x14ac:dyDescent="0.2">
      <c r="A247" s="83" t="s">
        <v>162</v>
      </c>
      <c r="B247" s="83">
        <v>23</v>
      </c>
      <c r="C247" s="84">
        <v>721.21836172999997</v>
      </c>
      <c r="D247" s="84">
        <v>713.85218472999998</v>
      </c>
      <c r="E247" s="84">
        <v>120.93368586</v>
      </c>
      <c r="F247" s="84">
        <v>120.93368586</v>
      </c>
    </row>
    <row r="248" spans="1:6" ht="12.75" customHeight="1" x14ac:dyDescent="0.2">
      <c r="A248" s="83" t="s">
        <v>162</v>
      </c>
      <c r="B248" s="83">
        <v>24</v>
      </c>
      <c r="C248" s="84">
        <v>811.36864523999998</v>
      </c>
      <c r="D248" s="84">
        <v>802.00040511999998</v>
      </c>
      <c r="E248" s="84">
        <v>135.86687430999999</v>
      </c>
      <c r="F248" s="84">
        <v>135.86687430999999</v>
      </c>
    </row>
    <row r="249" spans="1:6" ht="12.75" customHeight="1" x14ac:dyDescent="0.2">
      <c r="A249" s="83" t="s">
        <v>163</v>
      </c>
      <c r="B249" s="83">
        <v>1</v>
      </c>
      <c r="C249" s="84">
        <v>938.45213372000001</v>
      </c>
      <c r="D249" s="84">
        <v>928.62464488000001</v>
      </c>
      <c r="E249" s="84">
        <v>157.3182845</v>
      </c>
      <c r="F249" s="84">
        <v>157.3182845</v>
      </c>
    </row>
    <row r="250" spans="1:6" ht="12.75" customHeight="1" x14ac:dyDescent="0.2">
      <c r="A250" s="83" t="s">
        <v>163</v>
      </c>
      <c r="B250" s="83">
        <v>2</v>
      </c>
      <c r="C250" s="84">
        <v>942.44554092999999</v>
      </c>
      <c r="D250" s="84">
        <v>941.67273723999995</v>
      </c>
      <c r="E250" s="84">
        <v>159.52876158999999</v>
      </c>
      <c r="F250" s="84">
        <v>159.52876158999999</v>
      </c>
    </row>
    <row r="251" spans="1:6" ht="12.75" customHeight="1" x14ac:dyDescent="0.2">
      <c r="A251" s="83" t="s">
        <v>163</v>
      </c>
      <c r="B251" s="83">
        <v>3</v>
      </c>
      <c r="C251" s="84">
        <v>928.61638975999995</v>
      </c>
      <c r="D251" s="84">
        <v>918.84481419999997</v>
      </c>
      <c r="E251" s="84">
        <v>155.66148355999999</v>
      </c>
      <c r="F251" s="84">
        <v>155.66148355999999</v>
      </c>
    </row>
    <row r="252" spans="1:6" ht="12.75" customHeight="1" x14ac:dyDescent="0.2">
      <c r="A252" s="83" t="s">
        <v>163</v>
      </c>
      <c r="B252" s="83">
        <v>4</v>
      </c>
      <c r="C252" s="84">
        <v>932.15330382000002</v>
      </c>
      <c r="D252" s="84">
        <v>922.92875586000002</v>
      </c>
      <c r="E252" s="84">
        <v>156.35334404</v>
      </c>
      <c r="F252" s="84">
        <v>156.35334404</v>
      </c>
    </row>
    <row r="253" spans="1:6" ht="12.75" customHeight="1" x14ac:dyDescent="0.2">
      <c r="A253" s="83" t="s">
        <v>163</v>
      </c>
      <c r="B253" s="83">
        <v>5</v>
      </c>
      <c r="C253" s="84">
        <v>926.93733864000001</v>
      </c>
      <c r="D253" s="84">
        <v>916.99655486999995</v>
      </c>
      <c r="E253" s="84">
        <v>155.34836998</v>
      </c>
      <c r="F253" s="84">
        <v>155.34836998</v>
      </c>
    </row>
    <row r="254" spans="1:6" ht="12.75" customHeight="1" x14ac:dyDescent="0.2">
      <c r="A254" s="83" t="s">
        <v>163</v>
      </c>
      <c r="B254" s="83">
        <v>6</v>
      </c>
      <c r="C254" s="84">
        <v>925.58937262999996</v>
      </c>
      <c r="D254" s="84">
        <v>914.80178892000004</v>
      </c>
      <c r="E254" s="84">
        <v>154.97655472</v>
      </c>
      <c r="F254" s="84">
        <v>154.97655472</v>
      </c>
    </row>
    <row r="255" spans="1:6" ht="12.75" customHeight="1" x14ac:dyDescent="0.2">
      <c r="A255" s="83" t="s">
        <v>163</v>
      </c>
      <c r="B255" s="83">
        <v>7</v>
      </c>
      <c r="C255" s="84">
        <v>945.20637481000006</v>
      </c>
      <c r="D255" s="84">
        <v>934.42427697000005</v>
      </c>
      <c r="E255" s="84">
        <v>158.30080007000001</v>
      </c>
      <c r="F255" s="84">
        <v>158.30080007000001</v>
      </c>
    </row>
    <row r="256" spans="1:6" ht="12.75" customHeight="1" x14ac:dyDescent="0.2">
      <c r="A256" s="83" t="s">
        <v>163</v>
      </c>
      <c r="B256" s="83">
        <v>8</v>
      </c>
      <c r="C256" s="84">
        <v>916.16026055999998</v>
      </c>
      <c r="D256" s="84">
        <v>903.76755223999999</v>
      </c>
      <c r="E256" s="84">
        <v>153.10724488</v>
      </c>
      <c r="F256" s="84">
        <v>153.10724488</v>
      </c>
    </row>
    <row r="257" spans="1:6" ht="12.75" customHeight="1" x14ac:dyDescent="0.2">
      <c r="A257" s="83" t="s">
        <v>163</v>
      </c>
      <c r="B257" s="83">
        <v>9</v>
      </c>
      <c r="C257" s="84">
        <v>854.61680557</v>
      </c>
      <c r="D257" s="84">
        <v>848.34432284000002</v>
      </c>
      <c r="E257" s="84">
        <v>143.71799658</v>
      </c>
      <c r="F257" s="84">
        <v>143.71799658</v>
      </c>
    </row>
    <row r="258" spans="1:6" ht="12.75" customHeight="1" x14ac:dyDescent="0.2">
      <c r="A258" s="83" t="s">
        <v>163</v>
      </c>
      <c r="B258" s="83">
        <v>10</v>
      </c>
      <c r="C258" s="84">
        <v>763.02378509000005</v>
      </c>
      <c r="D258" s="84">
        <v>758.81809246</v>
      </c>
      <c r="E258" s="84">
        <v>128.55135949000001</v>
      </c>
      <c r="F258" s="84">
        <v>128.55135949000001</v>
      </c>
    </row>
    <row r="259" spans="1:6" ht="12.75" customHeight="1" x14ac:dyDescent="0.2">
      <c r="A259" s="83" t="s">
        <v>163</v>
      </c>
      <c r="B259" s="83">
        <v>11</v>
      </c>
      <c r="C259" s="84">
        <v>688.41618597000002</v>
      </c>
      <c r="D259" s="84">
        <v>683.45767067999998</v>
      </c>
      <c r="E259" s="84">
        <v>115.78455178</v>
      </c>
      <c r="F259" s="84">
        <v>115.78455178</v>
      </c>
    </row>
    <row r="260" spans="1:6" ht="12.75" customHeight="1" x14ac:dyDescent="0.2">
      <c r="A260" s="83" t="s">
        <v>163</v>
      </c>
      <c r="B260" s="83">
        <v>12</v>
      </c>
      <c r="C260" s="84">
        <v>698.21678165000003</v>
      </c>
      <c r="D260" s="84">
        <v>694.04192378000005</v>
      </c>
      <c r="E260" s="84">
        <v>117.57762991</v>
      </c>
      <c r="F260" s="84">
        <v>117.57762991</v>
      </c>
    </row>
    <row r="261" spans="1:6" ht="12.75" customHeight="1" x14ac:dyDescent="0.2">
      <c r="A261" s="83" t="s">
        <v>163</v>
      </c>
      <c r="B261" s="83">
        <v>13</v>
      </c>
      <c r="C261" s="84">
        <v>712.76337189000003</v>
      </c>
      <c r="D261" s="84">
        <v>705.49921687000005</v>
      </c>
      <c r="E261" s="84">
        <v>119.51860972999999</v>
      </c>
      <c r="F261" s="84">
        <v>119.51860972999999</v>
      </c>
    </row>
    <row r="262" spans="1:6" ht="12.75" customHeight="1" x14ac:dyDescent="0.2">
      <c r="A262" s="83" t="s">
        <v>163</v>
      </c>
      <c r="B262" s="83">
        <v>14</v>
      </c>
      <c r="C262" s="84">
        <v>708.72929094999995</v>
      </c>
      <c r="D262" s="84">
        <v>703.29540497000005</v>
      </c>
      <c r="E262" s="84">
        <v>119.14526198999999</v>
      </c>
      <c r="F262" s="84">
        <v>119.14526198999999</v>
      </c>
    </row>
    <row r="263" spans="1:6" ht="12.75" customHeight="1" x14ac:dyDescent="0.2">
      <c r="A263" s="83" t="s">
        <v>163</v>
      </c>
      <c r="B263" s="83">
        <v>15</v>
      </c>
      <c r="C263" s="84">
        <v>717.98805969</v>
      </c>
      <c r="D263" s="84">
        <v>713.01780159999998</v>
      </c>
      <c r="E263" s="84">
        <v>120.79233302999999</v>
      </c>
      <c r="F263" s="84">
        <v>120.79233302999999</v>
      </c>
    </row>
    <row r="264" spans="1:6" ht="12.75" customHeight="1" x14ac:dyDescent="0.2">
      <c r="A264" s="83" t="s">
        <v>163</v>
      </c>
      <c r="B264" s="83">
        <v>16</v>
      </c>
      <c r="C264" s="84">
        <v>724.36936734999995</v>
      </c>
      <c r="D264" s="84">
        <v>721.14133679999998</v>
      </c>
      <c r="E264" s="84">
        <v>122.16854099</v>
      </c>
      <c r="F264" s="84">
        <v>122.16854099</v>
      </c>
    </row>
    <row r="265" spans="1:6" ht="12.75" customHeight="1" x14ac:dyDescent="0.2">
      <c r="A265" s="83" t="s">
        <v>163</v>
      </c>
      <c r="B265" s="83">
        <v>17</v>
      </c>
      <c r="C265" s="84">
        <v>726.63835747999997</v>
      </c>
      <c r="D265" s="84">
        <v>721.36901936000004</v>
      </c>
      <c r="E265" s="84">
        <v>122.20711267999999</v>
      </c>
      <c r="F265" s="84">
        <v>122.20711267999999</v>
      </c>
    </row>
    <row r="266" spans="1:6" ht="12.75" customHeight="1" x14ac:dyDescent="0.2">
      <c r="A266" s="83" t="s">
        <v>163</v>
      </c>
      <c r="B266" s="83">
        <v>18</v>
      </c>
      <c r="C266" s="84">
        <v>727.12533513000005</v>
      </c>
      <c r="D266" s="84">
        <v>726.34980419999999</v>
      </c>
      <c r="E266" s="84">
        <v>123.05090735</v>
      </c>
      <c r="F266" s="84">
        <v>123.05090735</v>
      </c>
    </row>
    <row r="267" spans="1:6" ht="12.75" customHeight="1" x14ac:dyDescent="0.2">
      <c r="A267" s="83" t="s">
        <v>163</v>
      </c>
      <c r="B267" s="83">
        <v>19</v>
      </c>
      <c r="C267" s="84">
        <v>725.90303159999996</v>
      </c>
      <c r="D267" s="84">
        <v>721.05449637000004</v>
      </c>
      <c r="E267" s="84">
        <v>122.15382935</v>
      </c>
      <c r="F267" s="84">
        <v>122.15382935</v>
      </c>
    </row>
    <row r="268" spans="1:6" ht="12.75" customHeight="1" x14ac:dyDescent="0.2">
      <c r="A268" s="83" t="s">
        <v>163</v>
      </c>
      <c r="B268" s="83">
        <v>20</v>
      </c>
      <c r="C268" s="84">
        <v>725.85249254999997</v>
      </c>
      <c r="D268" s="84">
        <v>709.08113548999995</v>
      </c>
      <c r="E268" s="84">
        <v>120.1254225</v>
      </c>
      <c r="F268" s="84">
        <v>120.1254225</v>
      </c>
    </row>
    <row r="269" spans="1:6" ht="12.75" customHeight="1" x14ac:dyDescent="0.2">
      <c r="A269" s="83" t="s">
        <v>163</v>
      </c>
      <c r="B269" s="83">
        <v>21</v>
      </c>
      <c r="C269" s="84">
        <v>712.40267755000002</v>
      </c>
      <c r="D269" s="84">
        <v>704.00506473999997</v>
      </c>
      <c r="E269" s="84">
        <v>119.26548544000001</v>
      </c>
      <c r="F269" s="84">
        <v>119.26548544000001</v>
      </c>
    </row>
    <row r="270" spans="1:6" ht="12.75" customHeight="1" x14ac:dyDescent="0.2">
      <c r="A270" s="83" t="s">
        <v>163</v>
      </c>
      <c r="B270" s="83">
        <v>22</v>
      </c>
      <c r="C270" s="84">
        <v>714.01700761999996</v>
      </c>
      <c r="D270" s="84">
        <v>706.19555326</v>
      </c>
      <c r="E270" s="84">
        <v>119.63657606</v>
      </c>
      <c r="F270" s="84">
        <v>119.63657606</v>
      </c>
    </row>
    <row r="271" spans="1:6" ht="12.75" customHeight="1" x14ac:dyDescent="0.2">
      <c r="A271" s="83" t="s">
        <v>163</v>
      </c>
      <c r="B271" s="83">
        <v>23</v>
      </c>
      <c r="C271" s="84">
        <v>756.30510645000004</v>
      </c>
      <c r="D271" s="84">
        <v>747.76820923000002</v>
      </c>
      <c r="E271" s="84">
        <v>126.67939896999999</v>
      </c>
      <c r="F271" s="84">
        <v>126.67939896999999</v>
      </c>
    </row>
    <row r="272" spans="1:6" ht="12.75" customHeight="1" x14ac:dyDescent="0.2">
      <c r="A272" s="83" t="s">
        <v>163</v>
      </c>
      <c r="B272" s="83">
        <v>24</v>
      </c>
      <c r="C272" s="84">
        <v>856.96741349000001</v>
      </c>
      <c r="D272" s="84">
        <v>846.99454293999997</v>
      </c>
      <c r="E272" s="84">
        <v>143.48933038999999</v>
      </c>
      <c r="F272" s="84">
        <v>143.48933038999999</v>
      </c>
    </row>
    <row r="273" spans="1:6" ht="12.75" customHeight="1" x14ac:dyDescent="0.2">
      <c r="A273" s="83" t="s">
        <v>164</v>
      </c>
      <c r="B273" s="83">
        <v>1</v>
      </c>
      <c r="C273" s="84">
        <v>978.44061122000005</v>
      </c>
      <c r="D273" s="84">
        <v>961.90933966</v>
      </c>
      <c r="E273" s="84">
        <v>162.95704405000001</v>
      </c>
      <c r="F273" s="84">
        <v>162.95704405000001</v>
      </c>
    </row>
    <row r="274" spans="1:6" ht="12.75" customHeight="1" x14ac:dyDescent="0.2">
      <c r="A274" s="83" t="s">
        <v>164</v>
      </c>
      <c r="B274" s="83">
        <v>2</v>
      </c>
      <c r="C274" s="84">
        <v>942.27895704000002</v>
      </c>
      <c r="D274" s="84">
        <v>931.14542564999999</v>
      </c>
      <c r="E274" s="84">
        <v>157.74532993</v>
      </c>
      <c r="F274" s="84">
        <v>157.74532993</v>
      </c>
    </row>
    <row r="275" spans="1:6" ht="12.75" customHeight="1" x14ac:dyDescent="0.2">
      <c r="A275" s="83" t="s">
        <v>164</v>
      </c>
      <c r="B275" s="83">
        <v>3</v>
      </c>
      <c r="C275" s="84">
        <v>920.05942706999997</v>
      </c>
      <c r="D275" s="84">
        <v>908.67662180000002</v>
      </c>
      <c r="E275" s="84">
        <v>153.93889027</v>
      </c>
      <c r="F275" s="84">
        <v>153.93889027</v>
      </c>
    </row>
    <row r="276" spans="1:6" ht="12.75" customHeight="1" x14ac:dyDescent="0.2">
      <c r="A276" s="83" t="s">
        <v>164</v>
      </c>
      <c r="B276" s="83">
        <v>4</v>
      </c>
      <c r="C276" s="84">
        <v>926.71497031000001</v>
      </c>
      <c r="D276" s="84">
        <v>914.38886653999998</v>
      </c>
      <c r="E276" s="84">
        <v>154.90660155</v>
      </c>
      <c r="F276" s="84">
        <v>154.90660155</v>
      </c>
    </row>
    <row r="277" spans="1:6" ht="12.75" customHeight="1" x14ac:dyDescent="0.2">
      <c r="A277" s="83" t="s">
        <v>164</v>
      </c>
      <c r="B277" s="83">
        <v>5</v>
      </c>
      <c r="C277" s="84">
        <v>917.10332005999999</v>
      </c>
      <c r="D277" s="84">
        <v>906.18268733000002</v>
      </c>
      <c r="E277" s="84">
        <v>153.51639287</v>
      </c>
      <c r="F277" s="84">
        <v>153.51639287</v>
      </c>
    </row>
    <row r="278" spans="1:6" ht="12.75" customHeight="1" x14ac:dyDescent="0.2">
      <c r="A278" s="83" t="s">
        <v>164</v>
      </c>
      <c r="B278" s="83">
        <v>6</v>
      </c>
      <c r="C278" s="84">
        <v>922.29511807999995</v>
      </c>
      <c r="D278" s="84">
        <v>912.36830731999999</v>
      </c>
      <c r="E278" s="84">
        <v>154.56429865000001</v>
      </c>
      <c r="F278" s="84">
        <v>154.56429865000001</v>
      </c>
    </row>
    <row r="279" spans="1:6" ht="12.75" customHeight="1" x14ac:dyDescent="0.2">
      <c r="A279" s="83" t="s">
        <v>164</v>
      </c>
      <c r="B279" s="83">
        <v>7</v>
      </c>
      <c r="C279" s="84">
        <v>933.43258620999995</v>
      </c>
      <c r="D279" s="84">
        <v>930.20190421999996</v>
      </c>
      <c r="E279" s="84">
        <v>157.58548798000001</v>
      </c>
      <c r="F279" s="84">
        <v>157.58548798000001</v>
      </c>
    </row>
    <row r="280" spans="1:6" ht="12.75" customHeight="1" x14ac:dyDescent="0.2">
      <c r="A280" s="83" t="s">
        <v>164</v>
      </c>
      <c r="B280" s="83">
        <v>8</v>
      </c>
      <c r="C280" s="84">
        <v>959.96980262</v>
      </c>
      <c r="D280" s="84">
        <v>949.14251349999995</v>
      </c>
      <c r="E280" s="84">
        <v>160.79421626000001</v>
      </c>
      <c r="F280" s="84">
        <v>160.79421626000001</v>
      </c>
    </row>
    <row r="281" spans="1:6" ht="12.75" customHeight="1" x14ac:dyDescent="0.2">
      <c r="A281" s="83" t="s">
        <v>164</v>
      </c>
      <c r="B281" s="83">
        <v>9</v>
      </c>
      <c r="C281" s="84">
        <v>890.33578990000001</v>
      </c>
      <c r="D281" s="84">
        <v>881.22202244000005</v>
      </c>
      <c r="E281" s="84">
        <v>149.28780707999999</v>
      </c>
      <c r="F281" s="84">
        <v>149.28780707999999</v>
      </c>
    </row>
    <row r="282" spans="1:6" ht="12.75" customHeight="1" x14ac:dyDescent="0.2">
      <c r="A282" s="83" t="s">
        <v>164</v>
      </c>
      <c r="B282" s="83">
        <v>10</v>
      </c>
      <c r="C282" s="84">
        <v>798.14487344999998</v>
      </c>
      <c r="D282" s="84">
        <v>791.01966683000001</v>
      </c>
      <c r="E282" s="84">
        <v>134.00662763</v>
      </c>
      <c r="F282" s="84">
        <v>134.00662763</v>
      </c>
    </row>
    <row r="283" spans="1:6" ht="12.75" customHeight="1" x14ac:dyDescent="0.2">
      <c r="A283" s="83" t="s">
        <v>164</v>
      </c>
      <c r="B283" s="83">
        <v>11</v>
      </c>
      <c r="C283" s="84">
        <v>734.28322844000002</v>
      </c>
      <c r="D283" s="84">
        <v>725.92334331999996</v>
      </c>
      <c r="E283" s="84">
        <v>122.97866062</v>
      </c>
      <c r="F283" s="84">
        <v>122.97866062</v>
      </c>
    </row>
    <row r="284" spans="1:6" ht="12.75" customHeight="1" x14ac:dyDescent="0.2">
      <c r="A284" s="83" t="s">
        <v>164</v>
      </c>
      <c r="B284" s="83">
        <v>12</v>
      </c>
      <c r="C284" s="84">
        <v>728.79508208000004</v>
      </c>
      <c r="D284" s="84">
        <v>721.16286905000004</v>
      </c>
      <c r="E284" s="84">
        <v>122.17218876</v>
      </c>
      <c r="F284" s="84">
        <v>122.17218876</v>
      </c>
    </row>
    <row r="285" spans="1:6" ht="12.75" customHeight="1" x14ac:dyDescent="0.2">
      <c r="A285" s="83" t="s">
        <v>164</v>
      </c>
      <c r="B285" s="83">
        <v>13</v>
      </c>
      <c r="C285" s="84">
        <v>727.91466355</v>
      </c>
      <c r="D285" s="84">
        <v>719.38223465999999</v>
      </c>
      <c r="E285" s="84">
        <v>121.87053152</v>
      </c>
      <c r="F285" s="84">
        <v>121.87053152</v>
      </c>
    </row>
    <row r="286" spans="1:6" ht="12.75" customHeight="1" x14ac:dyDescent="0.2">
      <c r="A286" s="83" t="s">
        <v>164</v>
      </c>
      <c r="B286" s="83">
        <v>14</v>
      </c>
      <c r="C286" s="84">
        <v>733.31846372999996</v>
      </c>
      <c r="D286" s="84">
        <v>726.00849727000002</v>
      </c>
      <c r="E286" s="84">
        <v>122.99308655</v>
      </c>
      <c r="F286" s="84">
        <v>122.99308655</v>
      </c>
    </row>
    <row r="287" spans="1:6" ht="12.75" customHeight="1" x14ac:dyDescent="0.2">
      <c r="A287" s="83" t="s">
        <v>164</v>
      </c>
      <c r="B287" s="83">
        <v>15</v>
      </c>
      <c r="C287" s="84">
        <v>741.48523432000002</v>
      </c>
      <c r="D287" s="84">
        <v>734.45585890999996</v>
      </c>
      <c r="E287" s="84">
        <v>124.42415394</v>
      </c>
      <c r="F287" s="84">
        <v>124.42415394</v>
      </c>
    </row>
    <row r="288" spans="1:6" ht="12.75" customHeight="1" x14ac:dyDescent="0.2">
      <c r="A288" s="83" t="s">
        <v>164</v>
      </c>
      <c r="B288" s="83">
        <v>16</v>
      </c>
      <c r="C288" s="84">
        <v>732.93328565000002</v>
      </c>
      <c r="D288" s="84">
        <v>725.82846792999999</v>
      </c>
      <c r="E288" s="84">
        <v>122.96258779</v>
      </c>
      <c r="F288" s="84">
        <v>122.96258779</v>
      </c>
    </row>
    <row r="289" spans="1:6" ht="12.75" customHeight="1" x14ac:dyDescent="0.2">
      <c r="A289" s="83" t="s">
        <v>164</v>
      </c>
      <c r="B289" s="83">
        <v>17</v>
      </c>
      <c r="C289" s="84">
        <v>731.52899400000001</v>
      </c>
      <c r="D289" s="84">
        <v>725.89671340999996</v>
      </c>
      <c r="E289" s="84">
        <v>122.97414925</v>
      </c>
      <c r="F289" s="84">
        <v>122.97414925</v>
      </c>
    </row>
    <row r="290" spans="1:6" ht="12.75" customHeight="1" x14ac:dyDescent="0.2">
      <c r="A290" s="83" t="s">
        <v>164</v>
      </c>
      <c r="B290" s="83">
        <v>18</v>
      </c>
      <c r="C290" s="84">
        <v>732.10693564999997</v>
      </c>
      <c r="D290" s="84">
        <v>723.76346411999998</v>
      </c>
      <c r="E290" s="84">
        <v>122.61275553</v>
      </c>
      <c r="F290" s="84">
        <v>122.61275553</v>
      </c>
    </row>
    <row r="291" spans="1:6" ht="12.75" customHeight="1" x14ac:dyDescent="0.2">
      <c r="A291" s="83" t="s">
        <v>164</v>
      </c>
      <c r="B291" s="83">
        <v>19</v>
      </c>
      <c r="C291" s="84">
        <v>737.06863780000003</v>
      </c>
      <c r="D291" s="84">
        <v>727.64404919000003</v>
      </c>
      <c r="E291" s="84">
        <v>123.27016537999999</v>
      </c>
      <c r="F291" s="84">
        <v>123.27016537999999</v>
      </c>
    </row>
    <row r="292" spans="1:6" ht="12.75" customHeight="1" x14ac:dyDescent="0.2">
      <c r="A292" s="83" t="s">
        <v>164</v>
      </c>
      <c r="B292" s="83">
        <v>20</v>
      </c>
      <c r="C292" s="84">
        <v>727.72812417</v>
      </c>
      <c r="D292" s="84">
        <v>716.67650503000004</v>
      </c>
      <c r="E292" s="84">
        <v>121.41215391999999</v>
      </c>
      <c r="F292" s="84">
        <v>121.41215391999999</v>
      </c>
    </row>
    <row r="293" spans="1:6" ht="12.75" customHeight="1" x14ac:dyDescent="0.2">
      <c r="A293" s="83" t="s">
        <v>164</v>
      </c>
      <c r="B293" s="83">
        <v>21</v>
      </c>
      <c r="C293" s="84">
        <v>712.29171166000003</v>
      </c>
      <c r="D293" s="84">
        <v>704.40924886000005</v>
      </c>
      <c r="E293" s="84">
        <v>119.33395827</v>
      </c>
      <c r="F293" s="84">
        <v>119.33395827</v>
      </c>
    </row>
    <row r="294" spans="1:6" ht="12.75" customHeight="1" x14ac:dyDescent="0.2">
      <c r="A294" s="83" t="s">
        <v>164</v>
      </c>
      <c r="B294" s="83">
        <v>22</v>
      </c>
      <c r="C294" s="84">
        <v>698.02181943999994</v>
      </c>
      <c r="D294" s="84">
        <v>690.86215292999998</v>
      </c>
      <c r="E294" s="84">
        <v>117.03894499</v>
      </c>
      <c r="F294" s="84">
        <v>117.03894499</v>
      </c>
    </row>
    <row r="295" spans="1:6" ht="12.75" customHeight="1" x14ac:dyDescent="0.2">
      <c r="A295" s="83" t="s">
        <v>164</v>
      </c>
      <c r="B295" s="83">
        <v>23</v>
      </c>
      <c r="C295" s="84">
        <v>734.75107157000002</v>
      </c>
      <c r="D295" s="84">
        <v>730.59819254000001</v>
      </c>
      <c r="E295" s="84">
        <v>123.77062675000001</v>
      </c>
      <c r="F295" s="84">
        <v>123.77062675000001</v>
      </c>
    </row>
    <row r="296" spans="1:6" ht="12.75" customHeight="1" x14ac:dyDescent="0.2">
      <c r="A296" s="83" t="s">
        <v>164</v>
      </c>
      <c r="B296" s="83">
        <v>24</v>
      </c>
      <c r="C296" s="84">
        <v>837.74798238999995</v>
      </c>
      <c r="D296" s="84">
        <v>829.31920894999996</v>
      </c>
      <c r="E296" s="84">
        <v>140.49495236999999</v>
      </c>
      <c r="F296" s="84">
        <v>140.49495236999999</v>
      </c>
    </row>
    <row r="297" spans="1:6" ht="12.75" customHeight="1" x14ac:dyDescent="0.2">
      <c r="A297" s="83" t="s">
        <v>165</v>
      </c>
      <c r="B297" s="83">
        <v>1</v>
      </c>
      <c r="C297" s="84">
        <v>902.11715436999998</v>
      </c>
      <c r="D297" s="84">
        <v>892.70744345000003</v>
      </c>
      <c r="E297" s="84">
        <v>151.23355204999999</v>
      </c>
      <c r="F297" s="84">
        <v>151.23355204999999</v>
      </c>
    </row>
    <row r="298" spans="1:6" ht="12.75" customHeight="1" x14ac:dyDescent="0.2">
      <c r="A298" s="83" t="s">
        <v>165</v>
      </c>
      <c r="B298" s="83">
        <v>2</v>
      </c>
      <c r="C298" s="84">
        <v>958.47438184999999</v>
      </c>
      <c r="D298" s="84">
        <v>945.43686416000003</v>
      </c>
      <c r="E298" s="84">
        <v>160.16644227</v>
      </c>
      <c r="F298" s="84">
        <v>160.16644227</v>
      </c>
    </row>
    <row r="299" spans="1:6" ht="12.75" customHeight="1" x14ac:dyDescent="0.2">
      <c r="A299" s="83" t="s">
        <v>165</v>
      </c>
      <c r="B299" s="83">
        <v>3</v>
      </c>
      <c r="C299" s="84">
        <v>953.03395964000003</v>
      </c>
      <c r="D299" s="84">
        <v>942.35876672999996</v>
      </c>
      <c r="E299" s="84">
        <v>159.64498184000001</v>
      </c>
      <c r="F299" s="84">
        <v>159.64498184000001</v>
      </c>
    </row>
    <row r="300" spans="1:6" ht="12.75" customHeight="1" x14ac:dyDescent="0.2">
      <c r="A300" s="83" t="s">
        <v>165</v>
      </c>
      <c r="B300" s="83">
        <v>4</v>
      </c>
      <c r="C300" s="84">
        <v>935.33566797000003</v>
      </c>
      <c r="D300" s="84">
        <v>925.47073462000003</v>
      </c>
      <c r="E300" s="84">
        <v>156.78398061999999</v>
      </c>
      <c r="F300" s="84">
        <v>156.78398061999999</v>
      </c>
    </row>
    <row r="301" spans="1:6" ht="12.75" customHeight="1" x14ac:dyDescent="0.2">
      <c r="A301" s="83" t="s">
        <v>165</v>
      </c>
      <c r="B301" s="83">
        <v>5</v>
      </c>
      <c r="C301" s="84">
        <v>925.77877365999996</v>
      </c>
      <c r="D301" s="84">
        <v>918.02648434000002</v>
      </c>
      <c r="E301" s="84">
        <v>155.52285031</v>
      </c>
      <c r="F301" s="84">
        <v>155.52285031</v>
      </c>
    </row>
    <row r="302" spans="1:6" ht="12.75" customHeight="1" x14ac:dyDescent="0.2">
      <c r="A302" s="83" t="s">
        <v>165</v>
      </c>
      <c r="B302" s="83">
        <v>6</v>
      </c>
      <c r="C302" s="84">
        <v>939.34783553</v>
      </c>
      <c r="D302" s="84">
        <v>928.28046011000004</v>
      </c>
      <c r="E302" s="84">
        <v>157.25997616999999</v>
      </c>
      <c r="F302" s="84">
        <v>157.25997616999999</v>
      </c>
    </row>
    <row r="303" spans="1:6" ht="12.75" customHeight="1" x14ac:dyDescent="0.2">
      <c r="A303" s="83" t="s">
        <v>165</v>
      </c>
      <c r="B303" s="83">
        <v>7</v>
      </c>
      <c r="C303" s="84">
        <v>955.64039714</v>
      </c>
      <c r="D303" s="84">
        <v>942.95675541000003</v>
      </c>
      <c r="E303" s="84">
        <v>159.74628709000001</v>
      </c>
      <c r="F303" s="84">
        <v>159.74628709000001</v>
      </c>
    </row>
    <row r="304" spans="1:6" ht="12.75" customHeight="1" x14ac:dyDescent="0.2">
      <c r="A304" s="83" t="s">
        <v>165</v>
      </c>
      <c r="B304" s="83">
        <v>8</v>
      </c>
      <c r="C304" s="84">
        <v>933.22076202000005</v>
      </c>
      <c r="D304" s="84">
        <v>919.02530937999995</v>
      </c>
      <c r="E304" s="84">
        <v>155.69206124999999</v>
      </c>
      <c r="F304" s="84">
        <v>155.69206124999999</v>
      </c>
    </row>
    <row r="305" spans="1:6" ht="12.75" customHeight="1" x14ac:dyDescent="0.2">
      <c r="A305" s="83" t="s">
        <v>165</v>
      </c>
      <c r="B305" s="83">
        <v>9</v>
      </c>
      <c r="C305" s="84">
        <v>864.41813707999995</v>
      </c>
      <c r="D305" s="84">
        <v>857.70566185999996</v>
      </c>
      <c r="E305" s="84">
        <v>145.30390084999999</v>
      </c>
      <c r="F305" s="84">
        <v>145.30390084999999</v>
      </c>
    </row>
    <row r="306" spans="1:6" ht="12.75" customHeight="1" x14ac:dyDescent="0.2">
      <c r="A306" s="83" t="s">
        <v>165</v>
      </c>
      <c r="B306" s="83">
        <v>10</v>
      </c>
      <c r="C306" s="84">
        <v>748.26759262999997</v>
      </c>
      <c r="D306" s="84">
        <v>746.66522808000002</v>
      </c>
      <c r="E306" s="84">
        <v>126.49254295</v>
      </c>
      <c r="F306" s="84">
        <v>126.49254295</v>
      </c>
    </row>
    <row r="307" spans="1:6" ht="12.75" customHeight="1" x14ac:dyDescent="0.2">
      <c r="A307" s="83" t="s">
        <v>165</v>
      </c>
      <c r="B307" s="83">
        <v>11</v>
      </c>
      <c r="C307" s="84">
        <v>682.79497641</v>
      </c>
      <c r="D307" s="84">
        <v>680.44574608999994</v>
      </c>
      <c r="E307" s="84">
        <v>115.27430169</v>
      </c>
      <c r="F307" s="84">
        <v>115.27430169</v>
      </c>
    </row>
    <row r="308" spans="1:6" ht="12.75" customHeight="1" x14ac:dyDescent="0.2">
      <c r="A308" s="83" t="s">
        <v>165</v>
      </c>
      <c r="B308" s="83">
        <v>12</v>
      </c>
      <c r="C308" s="84">
        <v>681.99757181999996</v>
      </c>
      <c r="D308" s="84">
        <v>675.65713571000003</v>
      </c>
      <c r="E308" s="84">
        <v>114.46306328999999</v>
      </c>
      <c r="F308" s="84">
        <v>114.46306328999999</v>
      </c>
    </row>
    <row r="309" spans="1:6" ht="12.75" customHeight="1" x14ac:dyDescent="0.2">
      <c r="A309" s="83" t="s">
        <v>165</v>
      </c>
      <c r="B309" s="83">
        <v>13</v>
      </c>
      <c r="C309" s="84">
        <v>706.60441186000003</v>
      </c>
      <c r="D309" s="84">
        <v>699.42571842999996</v>
      </c>
      <c r="E309" s="84">
        <v>118.48969846999999</v>
      </c>
      <c r="F309" s="84">
        <v>118.48969846999999</v>
      </c>
    </row>
    <row r="310" spans="1:6" ht="12.75" customHeight="1" x14ac:dyDescent="0.2">
      <c r="A310" s="83" t="s">
        <v>165</v>
      </c>
      <c r="B310" s="83">
        <v>14</v>
      </c>
      <c r="C310" s="84">
        <v>716.09765078999999</v>
      </c>
      <c r="D310" s="84">
        <v>710.36985978999996</v>
      </c>
      <c r="E310" s="84">
        <v>120.34374526000001</v>
      </c>
      <c r="F310" s="84">
        <v>120.34374526000001</v>
      </c>
    </row>
    <row r="311" spans="1:6" ht="12.75" customHeight="1" x14ac:dyDescent="0.2">
      <c r="A311" s="83" t="s">
        <v>165</v>
      </c>
      <c r="B311" s="83">
        <v>15</v>
      </c>
      <c r="C311" s="84">
        <v>719.02873590000002</v>
      </c>
      <c r="D311" s="84">
        <v>714.39222418999998</v>
      </c>
      <c r="E311" s="84">
        <v>121.02517394</v>
      </c>
      <c r="F311" s="84">
        <v>121.02517394</v>
      </c>
    </row>
    <row r="312" spans="1:6" ht="12.75" customHeight="1" x14ac:dyDescent="0.2">
      <c r="A312" s="83" t="s">
        <v>165</v>
      </c>
      <c r="B312" s="83">
        <v>16</v>
      </c>
      <c r="C312" s="84">
        <v>706.35235628999999</v>
      </c>
      <c r="D312" s="84">
        <v>701.07865379999998</v>
      </c>
      <c r="E312" s="84">
        <v>118.76972222000001</v>
      </c>
      <c r="F312" s="84">
        <v>118.76972222000001</v>
      </c>
    </row>
    <row r="313" spans="1:6" ht="12.75" customHeight="1" x14ac:dyDescent="0.2">
      <c r="A313" s="83" t="s">
        <v>165</v>
      </c>
      <c r="B313" s="83">
        <v>17</v>
      </c>
      <c r="C313" s="84">
        <v>703.19437199000004</v>
      </c>
      <c r="D313" s="84">
        <v>696.70568968999999</v>
      </c>
      <c r="E313" s="84">
        <v>118.02889845</v>
      </c>
      <c r="F313" s="84">
        <v>118.02889845</v>
      </c>
    </row>
    <row r="314" spans="1:6" ht="12.75" customHeight="1" x14ac:dyDescent="0.2">
      <c r="A314" s="83" t="s">
        <v>165</v>
      </c>
      <c r="B314" s="83">
        <v>18</v>
      </c>
      <c r="C314" s="84">
        <v>708.95199648000005</v>
      </c>
      <c r="D314" s="84">
        <v>701.11798893000002</v>
      </c>
      <c r="E314" s="84">
        <v>118.77638598</v>
      </c>
      <c r="F314" s="84">
        <v>118.77638598</v>
      </c>
    </row>
    <row r="315" spans="1:6" ht="12.75" customHeight="1" x14ac:dyDescent="0.2">
      <c r="A315" s="83" t="s">
        <v>165</v>
      </c>
      <c r="B315" s="83">
        <v>19</v>
      </c>
      <c r="C315" s="84">
        <v>719.87528050000003</v>
      </c>
      <c r="D315" s="84">
        <v>712.21638528999995</v>
      </c>
      <c r="E315" s="84">
        <v>120.65656511</v>
      </c>
      <c r="F315" s="84">
        <v>120.65656511</v>
      </c>
    </row>
    <row r="316" spans="1:6" ht="12.75" customHeight="1" x14ac:dyDescent="0.2">
      <c r="A316" s="83" t="s">
        <v>165</v>
      </c>
      <c r="B316" s="83">
        <v>20</v>
      </c>
      <c r="C316" s="84">
        <v>713.91587654</v>
      </c>
      <c r="D316" s="84">
        <v>703.66829273999997</v>
      </c>
      <c r="E316" s="84">
        <v>119.20843290000001</v>
      </c>
      <c r="F316" s="84">
        <v>119.20843290000001</v>
      </c>
    </row>
    <row r="317" spans="1:6" ht="12.75" customHeight="1" x14ac:dyDescent="0.2">
      <c r="A317" s="83" t="s">
        <v>165</v>
      </c>
      <c r="B317" s="83">
        <v>21</v>
      </c>
      <c r="C317" s="84">
        <v>697.82302491999997</v>
      </c>
      <c r="D317" s="84">
        <v>686.34756126000002</v>
      </c>
      <c r="E317" s="84">
        <v>116.27412809</v>
      </c>
      <c r="F317" s="84">
        <v>116.27412809</v>
      </c>
    </row>
    <row r="318" spans="1:6" ht="12.75" customHeight="1" x14ac:dyDescent="0.2">
      <c r="A318" s="83" t="s">
        <v>165</v>
      </c>
      <c r="B318" s="83">
        <v>22</v>
      </c>
      <c r="C318" s="84">
        <v>680.99690250000003</v>
      </c>
      <c r="D318" s="84">
        <v>673.2196543</v>
      </c>
      <c r="E318" s="84">
        <v>114.05012961</v>
      </c>
      <c r="F318" s="84">
        <v>114.05012961</v>
      </c>
    </row>
    <row r="319" spans="1:6" ht="12.75" customHeight="1" x14ac:dyDescent="0.2">
      <c r="A319" s="83" t="s">
        <v>165</v>
      </c>
      <c r="B319" s="83">
        <v>23</v>
      </c>
      <c r="C319" s="84">
        <v>716.92615834000003</v>
      </c>
      <c r="D319" s="84">
        <v>710.34593117999998</v>
      </c>
      <c r="E319" s="84">
        <v>120.33969150999999</v>
      </c>
      <c r="F319" s="84">
        <v>120.33969150999999</v>
      </c>
    </row>
    <row r="320" spans="1:6" ht="12.75" customHeight="1" x14ac:dyDescent="0.2">
      <c r="A320" s="83" t="s">
        <v>165</v>
      </c>
      <c r="B320" s="83">
        <v>24</v>
      </c>
      <c r="C320" s="84">
        <v>825.71582289000003</v>
      </c>
      <c r="D320" s="84">
        <v>815.61327940000001</v>
      </c>
      <c r="E320" s="84">
        <v>138.17303108999999</v>
      </c>
      <c r="F320" s="84">
        <v>138.17303108999999</v>
      </c>
    </row>
    <row r="321" spans="1:6" ht="12.75" customHeight="1" x14ac:dyDescent="0.2">
      <c r="A321" s="83" t="s">
        <v>166</v>
      </c>
      <c r="B321" s="83">
        <v>1</v>
      </c>
      <c r="C321" s="84">
        <v>863.14962109999999</v>
      </c>
      <c r="D321" s="84">
        <v>849.04260018000002</v>
      </c>
      <c r="E321" s="84">
        <v>143.83629173</v>
      </c>
      <c r="F321" s="84">
        <v>143.83629173</v>
      </c>
    </row>
    <row r="322" spans="1:6" ht="12.75" customHeight="1" x14ac:dyDescent="0.2">
      <c r="A322" s="83" t="s">
        <v>166</v>
      </c>
      <c r="B322" s="83">
        <v>2</v>
      </c>
      <c r="C322" s="84">
        <v>883.37131341999998</v>
      </c>
      <c r="D322" s="84">
        <v>873.06889758</v>
      </c>
      <c r="E322" s="84">
        <v>147.90658633999999</v>
      </c>
      <c r="F322" s="84">
        <v>147.90658633999999</v>
      </c>
    </row>
    <row r="323" spans="1:6" ht="12.75" customHeight="1" x14ac:dyDescent="0.2">
      <c r="A323" s="83" t="s">
        <v>166</v>
      </c>
      <c r="B323" s="83">
        <v>3</v>
      </c>
      <c r="C323" s="84">
        <v>906.53911086999994</v>
      </c>
      <c r="D323" s="84">
        <v>897.79212835999999</v>
      </c>
      <c r="E323" s="84">
        <v>152.09494842999999</v>
      </c>
      <c r="F323" s="84">
        <v>152.09494842999999</v>
      </c>
    </row>
    <row r="324" spans="1:6" ht="12.75" customHeight="1" x14ac:dyDescent="0.2">
      <c r="A324" s="83" t="s">
        <v>166</v>
      </c>
      <c r="B324" s="83">
        <v>4</v>
      </c>
      <c r="C324" s="84">
        <v>923.82893039999999</v>
      </c>
      <c r="D324" s="84">
        <v>914.99457069000005</v>
      </c>
      <c r="E324" s="84">
        <v>155.00921388</v>
      </c>
      <c r="F324" s="84">
        <v>155.00921388</v>
      </c>
    </row>
    <row r="325" spans="1:6" ht="12.75" customHeight="1" x14ac:dyDescent="0.2">
      <c r="A325" s="83" t="s">
        <v>166</v>
      </c>
      <c r="B325" s="83">
        <v>5</v>
      </c>
      <c r="C325" s="84">
        <v>924.46140973000001</v>
      </c>
      <c r="D325" s="84">
        <v>915.20478730000002</v>
      </c>
      <c r="E325" s="84">
        <v>155.04482666999999</v>
      </c>
      <c r="F325" s="84">
        <v>155.04482666999999</v>
      </c>
    </row>
    <row r="326" spans="1:6" ht="12.75" customHeight="1" x14ac:dyDescent="0.2">
      <c r="A326" s="83" t="s">
        <v>166</v>
      </c>
      <c r="B326" s="83">
        <v>6</v>
      </c>
      <c r="C326" s="84">
        <v>919.20655779000003</v>
      </c>
      <c r="D326" s="84">
        <v>906.67679912000006</v>
      </c>
      <c r="E326" s="84">
        <v>153.60010034000001</v>
      </c>
      <c r="F326" s="84">
        <v>153.60010034000001</v>
      </c>
    </row>
    <row r="327" spans="1:6" ht="12.75" customHeight="1" x14ac:dyDescent="0.2">
      <c r="A327" s="83" t="s">
        <v>166</v>
      </c>
      <c r="B327" s="83">
        <v>7</v>
      </c>
      <c r="C327" s="84">
        <v>910.06638810000004</v>
      </c>
      <c r="D327" s="84">
        <v>895.26628213000004</v>
      </c>
      <c r="E327" s="84">
        <v>151.66704486</v>
      </c>
      <c r="F327" s="84">
        <v>151.66704486</v>
      </c>
    </row>
    <row r="328" spans="1:6" ht="12.75" customHeight="1" x14ac:dyDescent="0.2">
      <c r="A328" s="83" t="s">
        <v>166</v>
      </c>
      <c r="B328" s="83">
        <v>8</v>
      </c>
      <c r="C328" s="84">
        <v>874.06837103999999</v>
      </c>
      <c r="D328" s="84">
        <v>862.88684487</v>
      </c>
      <c r="E328" s="84">
        <v>146.18164497999999</v>
      </c>
      <c r="F328" s="84">
        <v>146.18164497999999</v>
      </c>
    </row>
    <row r="329" spans="1:6" ht="12.75" customHeight="1" x14ac:dyDescent="0.2">
      <c r="A329" s="83" t="s">
        <v>166</v>
      </c>
      <c r="B329" s="83">
        <v>9</v>
      </c>
      <c r="C329" s="84">
        <v>814.96791913000004</v>
      </c>
      <c r="D329" s="84">
        <v>809.87249775999999</v>
      </c>
      <c r="E329" s="84">
        <v>137.20048538</v>
      </c>
      <c r="F329" s="84">
        <v>137.20048538</v>
      </c>
    </row>
    <row r="330" spans="1:6" ht="12.75" customHeight="1" x14ac:dyDescent="0.2">
      <c r="A330" s="83" t="s">
        <v>166</v>
      </c>
      <c r="B330" s="83">
        <v>10</v>
      </c>
      <c r="C330" s="84">
        <v>742.36162605000004</v>
      </c>
      <c r="D330" s="84">
        <v>736.58209853999995</v>
      </c>
      <c r="E330" s="84">
        <v>124.78436016000001</v>
      </c>
      <c r="F330" s="84">
        <v>124.78436016000001</v>
      </c>
    </row>
    <row r="331" spans="1:6" ht="12.75" customHeight="1" x14ac:dyDescent="0.2">
      <c r="A331" s="83" t="s">
        <v>166</v>
      </c>
      <c r="B331" s="83">
        <v>11</v>
      </c>
      <c r="C331" s="84">
        <v>680.92974340000001</v>
      </c>
      <c r="D331" s="84">
        <v>676.70105126999999</v>
      </c>
      <c r="E331" s="84">
        <v>114.63991301</v>
      </c>
      <c r="F331" s="84">
        <v>114.63991301</v>
      </c>
    </row>
    <row r="332" spans="1:6" ht="12.75" customHeight="1" x14ac:dyDescent="0.2">
      <c r="A332" s="83" t="s">
        <v>166</v>
      </c>
      <c r="B332" s="83">
        <v>12</v>
      </c>
      <c r="C332" s="84">
        <v>685.07625098000005</v>
      </c>
      <c r="D332" s="84">
        <v>680.18850234000001</v>
      </c>
      <c r="E332" s="84">
        <v>115.23072203</v>
      </c>
      <c r="F332" s="84">
        <v>115.23072203</v>
      </c>
    </row>
    <row r="333" spans="1:6" ht="12.75" customHeight="1" x14ac:dyDescent="0.2">
      <c r="A333" s="83" t="s">
        <v>166</v>
      </c>
      <c r="B333" s="83">
        <v>13</v>
      </c>
      <c r="C333" s="84">
        <v>690.17667139000002</v>
      </c>
      <c r="D333" s="84">
        <v>685.14403630000004</v>
      </c>
      <c r="E333" s="84">
        <v>116.07023895</v>
      </c>
      <c r="F333" s="84">
        <v>116.07023895</v>
      </c>
    </row>
    <row r="334" spans="1:6" ht="12.75" customHeight="1" x14ac:dyDescent="0.2">
      <c r="A334" s="83" t="s">
        <v>166</v>
      </c>
      <c r="B334" s="83">
        <v>14</v>
      </c>
      <c r="C334" s="84">
        <v>696.61984872000005</v>
      </c>
      <c r="D334" s="84">
        <v>692.62470997000003</v>
      </c>
      <c r="E334" s="84">
        <v>117.33753974</v>
      </c>
      <c r="F334" s="84">
        <v>117.33753974</v>
      </c>
    </row>
    <row r="335" spans="1:6" ht="12.75" customHeight="1" x14ac:dyDescent="0.2">
      <c r="A335" s="83" t="s">
        <v>166</v>
      </c>
      <c r="B335" s="83">
        <v>15</v>
      </c>
      <c r="C335" s="84">
        <v>703.33099587000004</v>
      </c>
      <c r="D335" s="84">
        <v>698.55745062999995</v>
      </c>
      <c r="E335" s="84">
        <v>118.34260523</v>
      </c>
      <c r="F335" s="84">
        <v>118.34260523</v>
      </c>
    </row>
    <row r="336" spans="1:6" ht="12.75" customHeight="1" x14ac:dyDescent="0.2">
      <c r="A336" s="83" t="s">
        <v>166</v>
      </c>
      <c r="B336" s="83">
        <v>16</v>
      </c>
      <c r="C336" s="84">
        <v>689.40800434000005</v>
      </c>
      <c r="D336" s="84">
        <v>683.97721719000003</v>
      </c>
      <c r="E336" s="84">
        <v>115.87256815000001</v>
      </c>
      <c r="F336" s="84">
        <v>115.87256815000001</v>
      </c>
    </row>
    <row r="337" spans="1:6" ht="12.75" customHeight="1" x14ac:dyDescent="0.2">
      <c r="A337" s="83" t="s">
        <v>166</v>
      </c>
      <c r="B337" s="83">
        <v>17</v>
      </c>
      <c r="C337" s="84">
        <v>688.67547030000003</v>
      </c>
      <c r="D337" s="84">
        <v>681.08565711999995</v>
      </c>
      <c r="E337" s="84">
        <v>115.38270901</v>
      </c>
      <c r="F337" s="84">
        <v>115.38270901</v>
      </c>
    </row>
    <row r="338" spans="1:6" ht="12.75" customHeight="1" x14ac:dyDescent="0.2">
      <c r="A338" s="83" t="s">
        <v>166</v>
      </c>
      <c r="B338" s="83">
        <v>18</v>
      </c>
      <c r="C338" s="84">
        <v>694.36529382000003</v>
      </c>
      <c r="D338" s="84">
        <v>688.95827751000002</v>
      </c>
      <c r="E338" s="84">
        <v>116.71640949</v>
      </c>
      <c r="F338" s="84">
        <v>116.71640949</v>
      </c>
    </row>
    <row r="339" spans="1:6" ht="12.75" customHeight="1" x14ac:dyDescent="0.2">
      <c r="A339" s="83" t="s">
        <v>166</v>
      </c>
      <c r="B339" s="83">
        <v>19</v>
      </c>
      <c r="C339" s="84">
        <v>705.22395931000005</v>
      </c>
      <c r="D339" s="84">
        <v>696.24255792999998</v>
      </c>
      <c r="E339" s="84">
        <v>117.9504393</v>
      </c>
      <c r="F339" s="84">
        <v>117.9504393</v>
      </c>
    </row>
    <row r="340" spans="1:6" ht="12.75" customHeight="1" x14ac:dyDescent="0.2">
      <c r="A340" s="83" t="s">
        <v>166</v>
      </c>
      <c r="B340" s="83">
        <v>20</v>
      </c>
      <c r="C340" s="84">
        <v>704.18847246999997</v>
      </c>
      <c r="D340" s="84">
        <v>691.07571370000005</v>
      </c>
      <c r="E340" s="84">
        <v>117.07512431000001</v>
      </c>
      <c r="F340" s="84">
        <v>117.07512431000001</v>
      </c>
    </row>
    <row r="341" spans="1:6" ht="12.75" customHeight="1" x14ac:dyDescent="0.2">
      <c r="A341" s="83" t="s">
        <v>166</v>
      </c>
      <c r="B341" s="83">
        <v>21</v>
      </c>
      <c r="C341" s="84">
        <v>694.57957581000005</v>
      </c>
      <c r="D341" s="84">
        <v>688.20743286000004</v>
      </c>
      <c r="E341" s="84">
        <v>116.58920891</v>
      </c>
      <c r="F341" s="84">
        <v>116.58920891</v>
      </c>
    </row>
    <row r="342" spans="1:6" ht="12.75" customHeight="1" x14ac:dyDescent="0.2">
      <c r="A342" s="83" t="s">
        <v>166</v>
      </c>
      <c r="B342" s="83">
        <v>22</v>
      </c>
      <c r="C342" s="84">
        <v>676.21148648999997</v>
      </c>
      <c r="D342" s="84">
        <v>674.02324794000003</v>
      </c>
      <c r="E342" s="84">
        <v>114.18626639</v>
      </c>
      <c r="F342" s="84">
        <v>114.18626639</v>
      </c>
    </row>
    <row r="343" spans="1:6" ht="12.75" customHeight="1" x14ac:dyDescent="0.2">
      <c r="A343" s="83" t="s">
        <v>166</v>
      </c>
      <c r="B343" s="83">
        <v>23</v>
      </c>
      <c r="C343" s="84">
        <v>701.56509539000001</v>
      </c>
      <c r="D343" s="84">
        <v>695.35119270999996</v>
      </c>
      <c r="E343" s="84">
        <v>117.79943314</v>
      </c>
      <c r="F343" s="84">
        <v>117.79943314</v>
      </c>
    </row>
    <row r="344" spans="1:6" ht="12.75" customHeight="1" x14ac:dyDescent="0.2">
      <c r="A344" s="83" t="s">
        <v>166</v>
      </c>
      <c r="B344" s="83">
        <v>24</v>
      </c>
      <c r="C344" s="84">
        <v>794.24983076000001</v>
      </c>
      <c r="D344" s="84">
        <v>786.42706389</v>
      </c>
      <c r="E344" s="84">
        <v>133.22859485000001</v>
      </c>
      <c r="F344" s="84">
        <v>133.22859485000001</v>
      </c>
    </row>
    <row r="345" spans="1:6" ht="12.75" customHeight="1" x14ac:dyDescent="0.2">
      <c r="A345" s="83" t="s">
        <v>167</v>
      </c>
      <c r="B345" s="83">
        <v>1</v>
      </c>
      <c r="C345" s="84">
        <v>908.00903702000005</v>
      </c>
      <c r="D345" s="84">
        <v>895.56121292</v>
      </c>
      <c r="E345" s="84">
        <v>151.71700908</v>
      </c>
      <c r="F345" s="84">
        <v>151.71700908</v>
      </c>
    </row>
    <row r="346" spans="1:6" ht="12.75" customHeight="1" x14ac:dyDescent="0.2">
      <c r="A346" s="83" t="s">
        <v>167</v>
      </c>
      <c r="B346" s="83">
        <v>2</v>
      </c>
      <c r="C346" s="84">
        <v>930.17177095</v>
      </c>
      <c r="D346" s="84">
        <v>923.33040215000005</v>
      </c>
      <c r="E346" s="84">
        <v>156.42138693000001</v>
      </c>
      <c r="F346" s="84">
        <v>156.42138693000001</v>
      </c>
    </row>
    <row r="347" spans="1:6" ht="12.75" customHeight="1" x14ac:dyDescent="0.2">
      <c r="A347" s="83" t="s">
        <v>167</v>
      </c>
      <c r="B347" s="83">
        <v>3</v>
      </c>
      <c r="C347" s="84">
        <v>914.14429459999997</v>
      </c>
      <c r="D347" s="84">
        <v>907.61897470999997</v>
      </c>
      <c r="E347" s="84">
        <v>153.75971429000001</v>
      </c>
      <c r="F347" s="84">
        <v>153.75971429000001</v>
      </c>
    </row>
    <row r="348" spans="1:6" ht="12.75" customHeight="1" x14ac:dyDescent="0.2">
      <c r="A348" s="83" t="s">
        <v>167</v>
      </c>
      <c r="B348" s="83">
        <v>4</v>
      </c>
      <c r="C348" s="84">
        <v>906.17549689999998</v>
      </c>
      <c r="D348" s="84">
        <v>899.17335390999995</v>
      </c>
      <c r="E348" s="84">
        <v>152.32894182000001</v>
      </c>
      <c r="F348" s="84">
        <v>152.32894182000001</v>
      </c>
    </row>
    <row r="349" spans="1:6" ht="12.75" customHeight="1" x14ac:dyDescent="0.2">
      <c r="A349" s="83" t="s">
        <v>167</v>
      </c>
      <c r="B349" s="83">
        <v>5</v>
      </c>
      <c r="C349" s="84">
        <v>896.41014087999997</v>
      </c>
      <c r="D349" s="84">
        <v>892.07268719000001</v>
      </c>
      <c r="E349" s="84">
        <v>151.12601799999999</v>
      </c>
      <c r="F349" s="84">
        <v>151.12601799999999</v>
      </c>
    </row>
    <row r="350" spans="1:6" ht="12.75" customHeight="1" x14ac:dyDescent="0.2">
      <c r="A350" s="83" t="s">
        <v>167</v>
      </c>
      <c r="B350" s="83">
        <v>6</v>
      </c>
      <c r="C350" s="84">
        <v>910.80008224000005</v>
      </c>
      <c r="D350" s="84">
        <v>902.36249573999999</v>
      </c>
      <c r="E350" s="84">
        <v>152.86921427999999</v>
      </c>
      <c r="F350" s="84">
        <v>152.86921427999999</v>
      </c>
    </row>
    <row r="351" spans="1:6" ht="12.75" customHeight="1" x14ac:dyDescent="0.2">
      <c r="A351" s="83" t="s">
        <v>167</v>
      </c>
      <c r="B351" s="83">
        <v>7</v>
      </c>
      <c r="C351" s="84">
        <v>900.15535559</v>
      </c>
      <c r="D351" s="84">
        <v>895.87572565999994</v>
      </c>
      <c r="E351" s="84">
        <v>151.77029067999999</v>
      </c>
      <c r="F351" s="84">
        <v>151.77029067999999</v>
      </c>
    </row>
    <row r="352" spans="1:6" ht="12.75" customHeight="1" x14ac:dyDescent="0.2">
      <c r="A352" s="83" t="s">
        <v>167</v>
      </c>
      <c r="B352" s="83">
        <v>8</v>
      </c>
      <c r="C352" s="84">
        <v>922.69353103000003</v>
      </c>
      <c r="D352" s="84">
        <v>914.03522908000002</v>
      </c>
      <c r="E352" s="84">
        <v>154.84669183</v>
      </c>
      <c r="F352" s="84">
        <v>154.84669183</v>
      </c>
    </row>
    <row r="353" spans="1:6" ht="12.75" customHeight="1" x14ac:dyDescent="0.2">
      <c r="A353" s="83" t="s">
        <v>167</v>
      </c>
      <c r="B353" s="83">
        <v>9</v>
      </c>
      <c r="C353" s="84">
        <v>860.47716503000004</v>
      </c>
      <c r="D353" s="84">
        <v>854.07569568999998</v>
      </c>
      <c r="E353" s="84">
        <v>144.68894835</v>
      </c>
      <c r="F353" s="84">
        <v>144.68894835</v>
      </c>
    </row>
    <row r="354" spans="1:6" ht="12.75" customHeight="1" x14ac:dyDescent="0.2">
      <c r="A354" s="83" t="s">
        <v>167</v>
      </c>
      <c r="B354" s="83">
        <v>10</v>
      </c>
      <c r="C354" s="84">
        <v>737.52787613999999</v>
      </c>
      <c r="D354" s="84">
        <v>732.12999682999998</v>
      </c>
      <c r="E354" s="84">
        <v>124.03012968</v>
      </c>
      <c r="F354" s="84">
        <v>124.03012968</v>
      </c>
    </row>
    <row r="355" spans="1:6" ht="12.75" customHeight="1" x14ac:dyDescent="0.2">
      <c r="A355" s="83" t="s">
        <v>167</v>
      </c>
      <c r="B355" s="83">
        <v>11</v>
      </c>
      <c r="C355" s="84">
        <v>659.43453532000001</v>
      </c>
      <c r="D355" s="84">
        <v>655.52522994000003</v>
      </c>
      <c r="E355" s="84">
        <v>111.05251749</v>
      </c>
      <c r="F355" s="84">
        <v>111.05251749</v>
      </c>
    </row>
    <row r="356" spans="1:6" ht="12.75" customHeight="1" x14ac:dyDescent="0.2">
      <c r="A356" s="83" t="s">
        <v>167</v>
      </c>
      <c r="B356" s="83">
        <v>12</v>
      </c>
      <c r="C356" s="84">
        <v>659.04303196000001</v>
      </c>
      <c r="D356" s="84">
        <v>653.95449154000005</v>
      </c>
      <c r="E356" s="84">
        <v>110.78641872999999</v>
      </c>
      <c r="F356" s="84">
        <v>110.78641872999999</v>
      </c>
    </row>
    <row r="357" spans="1:6" ht="12.75" customHeight="1" x14ac:dyDescent="0.2">
      <c r="A357" s="83" t="s">
        <v>167</v>
      </c>
      <c r="B357" s="83">
        <v>13</v>
      </c>
      <c r="C357" s="84">
        <v>669.41286997999998</v>
      </c>
      <c r="D357" s="84">
        <v>661.88442082999995</v>
      </c>
      <c r="E357" s="84">
        <v>112.12982791</v>
      </c>
      <c r="F357" s="84">
        <v>112.12982791</v>
      </c>
    </row>
    <row r="358" spans="1:6" ht="12.75" customHeight="1" x14ac:dyDescent="0.2">
      <c r="A358" s="83" t="s">
        <v>167</v>
      </c>
      <c r="B358" s="83">
        <v>14</v>
      </c>
      <c r="C358" s="84">
        <v>663.38714240000002</v>
      </c>
      <c r="D358" s="84">
        <v>659.42138537000005</v>
      </c>
      <c r="E358" s="84">
        <v>111.71256511999999</v>
      </c>
      <c r="F358" s="84">
        <v>111.71256511999999</v>
      </c>
    </row>
    <row r="359" spans="1:6" ht="12.75" customHeight="1" x14ac:dyDescent="0.2">
      <c r="A359" s="83" t="s">
        <v>167</v>
      </c>
      <c r="B359" s="83">
        <v>15</v>
      </c>
      <c r="C359" s="84">
        <v>662.28826042000003</v>
      </c>
      <c r="D359" s="84">
        <v>657.36995490000004</v>
      </c>
      <c r="E359" s="84">
        <v>111.36503232</v>
      </c>
      <c r="F359" s="84">
        <v>111.36503232</v>
      </c>
    </row>
    <row r="360" spans="1:6" ht="12.75" customHeight="1" x14ac:dyDescent="0.2">
      <c r="A360" s="83" t="s">
        <v>167</v>
      </c>
      <c r="B360" s="83">
        <v>16</v>
      </c>
      <c r="C360" s="84">
        <v>646.96688029999996</v>
      </c>
      <c r="D360" s="84">
        <v>643.36949190999997</v>
      </c>
      <c r="E360" s="84">
        <v>108.99321413</v>
      </c>
      <c r="F360" s="84">
        <v>108.99321413</v>
      </c>
    </row>
    <row r="361" spans="1:6" ht="12.75" customHeight="1" x14ac:dyDescent="0.2">
      <c r="A361" s="83" t="s">
        <v>167</v>
      </c>
      <c r="B361" s="83">
        <v>17</v>
      </c>
      <c r="C361" s="84">
        <v>642.95368198999995</v>
      </c>
      <c r="D361" s="84">
        <v>636.40349163999997</v>
      </c>
      <c r="E361" s="84">
        <v>107.81310415</v>
      </c>
      <c r="F361" s="84">
        <v>107.81310415</v>
      </c>
    </row>
    <row r="362" spans="1:6" ht="12.75" customHeight="1" x14ac:dyDescent="0.2">
      <c r="A362" s="83" t="s">
        <v>167</v>
      </c>
      <c r="B362" s="83">
        <v>18</v>
      </c>
      <c r="C362" s="84">
        <v>651.68643823000002</v>
      </c>
      <c r="D362" s="84">
        <v>647.82509212000002</v>
      </c>
      <c r="E362" s="84">
        <v>109.74803728000001</v>
      </c>
      <c r="F362" s="84">
        <v>109.74803728000001</v>
      </c>
    </row>
    <row r="363" spans="1:6" ht="12.75" customHeight="1" x14ac:dyDescent="0.2">
      <c r="A363" s="83" t="s">
        <v>167</v>
      </c>
      <c r="B363" s="83">
        <v>19</v>
      </c>
      <c r="C363" s="84">
        <v>648.67712017999997</v>
      </c>
      <c r="D363" s="84">
        <v>639.17713758000002</v>
      </c>
      <c r="E363" s="84">
        <v>108.28298746</v>
      </c>
      <c r="F363" s="84">
        <v>108.28298746</v>
      </c>
    </row>
    <row r="364" spans="1:6" ht="12.75" customHeight="1" x14ac:dyDescent="0.2">
      <c r="A364" s="83" t="s">
        <v>167</v>
      </c>
      <c r="B364" s="83">
        <v>20</v>
      </c>
      <c r="C364" s="84">
        <v>645.95674128999997</v>
      </c>
      <c r="D364" s="84">
        <v>626.86387673000002</v>
      </c>
      <c r="E364" s="84">
        <v>106.19699816000001</v>
      </c>
      <c r="F364" s="84">
        <v>106.19699816000001</v>
      </c>
    </row>
    <row r="365" spans="1:6" ht="12.75" customHeight="1" x14ac:dyDescent="0.2">
      <c r="A365" s="83" t="s">
        <v>167</v>
      </c>
      <c r="B365" s="83">
        <v>21</v>
      </c>
      <c r="C365" s="84">
        <v>617.42194436</v>
      </c>
      <c r="D365" s="84">
        <v>611.22777778</v>
      </c>
      <c r="E365" s="84">
        <v>103.54808692</v>
      </c>
      <c r="F365" s="84">
        <v>103.54808692</v>
      </c>
    </row>
    <row r="366" spans="1:6" ht="12.75" customHeight="1" x14ac:dyDescent="0.2">
      <c r="A366" s="83" t="s">
        <v>167</v>
      </c>
      <c r="B366" s="83">
        <v>22</v>
      </c>
      <c r="C366" s="84">
        <v>608.26644347000001</v>
      </c>
      <c r="D366" s="84">
        <v>607.66053552000005</v>
      </c>
      <c r="E366" s="84">
        <v>102.94376047</v>
      </c>
      <c r="F366" s="84">
        <v>102.94376047</v>
      </c>
    </row>
    <row r="367" spans="1:6" ht="12.75" customHeight="1" x14ac:dyDescent="0.2">
      <c r="A367" s="83" t="s">
        <v>167</v>
      </c>
      <c r="B367" s="83">
        <v>23</v>
      </c>
      <c r="C367" s="84">
        <v>656.92627765999998</v>
      </c>
      <c r="D367" s="84">
        <v>656.36247530000003</v>
      </c>
      <c r="E367" s="84">
        <v>111.19435522000001</v>
      </c>
      <c r="F367" s="84">
        <v>111.19435522000001</v>
      </c>
    </row>
    <row r="368" spans="1:6" ht="12.75" customHeight="1" x14ac:dyDescent="0.2">
      <c r="A368" s="83" t="s">
        <v>167</v>
      </c>
      <c r="B368" s="83">
        <v>24</v>
      </c>
      <c r="C368" s="84">
        <v>780.17771048999998</v>
      </c>
      <c r="D368" s="84">
        <v>777.13828803000001</v>
      </c>
      <c r="E368" s="84">
        <v>131.65498349000001</v>
      </c>
      <c r="F368" s="84">
        <v>131.65498349000001</v>
      </c>
    </row>
    <row r="369" spans="1:6" ht="12.75" customHeight="1" x14ac:dyDescent="0.2">
      <c r="A369" s="83" t="s">
        <v>168</v>
      </c>
      <c r="B369" s="83">
        <v>1</v>
      </c>
      <c r="C369" s="84">
        <v>863.17493314000001</v>
      </c>
      <c r="D369" s="84">
        <v>852.67351636000001</v>
      </c>
      <c r="E369" s="84">
        <v>144.45140517999999</v>
      </c>
      <c r="F369" s="84">
        <v>144.45140517999999</v>
      </c>
    </row>
    <row r="370" spans="1:6" ht="12.75" customHeight="1" x14ac:dyDescent="0.2">
      <c r="A370" s="83" t="s">
        <v>168</v>
      </c>
      <c r="B370" s="83">
        <v>2</v>
      </c>
      <c r="C370" s="84">
        <v>895.15302925000003</v>
      </c>
      <c r="D370" s="84">
        <v>888.51558739999996</v>
      </c>
      <c r="E370" s="84">
        <v>150.52340978999999</v>
      </c>
      <c r="F370" s="84">
        <v>150.52340978999999</v>
      </c>
    </row>
    <row r="371" spans="1:6" ht="12.75" customHeight="1" x14ac:dyDescent="0.2">
      <c r="A371" s="83" t="s">
        <v>168</v>
      </c>
      <c r="B371" s="83">
        <v>3</v>
      </c>
      <c r="C371" s="84">
        <v>922.19103869000003</v>
      </c>
      <c r="D371" s="84">
        <v>914.02968829999998</v>
      </c>
      <c r="E371" s="84">
        <v>154.84575316999999</v>
      </c>
      <c r="F371" s="84">
        <v>154.84575316999999</v>
      </c>
    </row>
    <row r="372" spans="1:6" ht="12.75" customHeight="1" x14ac:dyDescent="0.2">
      <c r="A372" s="83" t="s">
        <v>168</v>
      </c>
      <c r="B372" s="83">
        <v>4</v>
      </c>
      <c r="C372" s="84">
        <v>926.83175448999998</v>
      </c>
      <c r="D372" s="84">
        <v>917.82329791999996</v>
      </c>
      <c r="E372" s="84">
        <v>155.48842851000001</v>
      </c>
      <c r="F372" s="84">
        <v>155.48842851000001</v>
      </c>
    </row>
    <row r="373" spans="1:6" ht="12.75" customHeight="1" x14ac:dyDescent="0.2">
      <c r="A373" s="83" t="s">
        <v>168</v>
      </c>
      <c r="B373" s="83">
        <v>5</v>
      </c>
      <c r="C373" s="84">
        <v>913.96198048999997</v>
      </c>
      <c r="D373" s="84">
        <v>909.16067290000001</v>
      </c>
      <c r="E373" s="84">
        <v>154.02089336</v>
      </c>
      <c r="F373" s="84">
        <v>154.02089336</v>
      </c>
    </row>
    <row r="374" spans="1:6" ht="12.75" customHeight="1" x14ac:dyDescent="0.2">
      <c r="A374" s="83" t="s">
        <v>168</v>
      </c>
      <c r="B374" s="83">
        <v>6</v>
      </c>
      <c r="C374" s="84">
        <v>921.56270430999996</v>
      </c>
      <c r="D374" s="84">
        <v>920.20205606000002</v>
      </c>
      <c r="E374" s="84">
        <v>155.89141387999999</v>
      </c>
      <c r="F374" s="84">
        <v>155.89141387999999</v>
      </c>
    </row>
    <row r="375" spans="1:6" ht="12.75" customHeight="1" x14ac:dyDescent="0.2">
      <c r="A375" s="83" t="s">
        <v>168</v>
      </c>
      <c r="B375" s="83">
        <v>7</v>
      </c>
      <c r="C375" s="84">
        <v>902.32801684000003</v>
      </c>
      <c r="D375" s="84">
        <v>897.15712203999999</v>
      </c>
      <c r="E375" s="84">
        <v>151.98737202000001</v>
      </c>
      <c r="F375" s="84">
        <v>151.98737202000001</v>
      </c>
    </row>
    <row r="376" spans="1:6" ht="12.75" customHeight="1" x14ac:dyDescent="0.2">
      <c r="A376" s="83" t="s">
        <v>168</v>
      </c>
      <c r="B376" s="83">
        <v>8</v>
      </c>
      <c r="C376" s="84">
        <v>869.91887584999995</v>
      </c>
      <c r="D376" s="84">
        <v>861.24461683000004</v>
      </c>
      <c r="E376" s="84">
        <v>145.90343515000001</v>
      </c>
      <c r="F376" s="84">
        <v>145.90343515000001</v>
      </c>
    </row>
    <row r="377" spans="1:6" ht="12.75" customHeight="1" x14ac:dyDescent="0.2">
      <c r="A377" s="83" t="s">
        <v>168</v>
      </c>
      <c r="B377" s="83">
        <v>9</v>
      </c>
      <c r="C377" s="84">
        <v>795.05354932</v>
      </c>
      <c r="D377" s="84">
        <v>789.21674489999998</v>
      </c>
      <c r="E377" s="84">
        <v>133.70119466</v>
      </c>
      <c r="F377" s="84">
        <v>133.70119466</v>
      </c>
    </row>
    <row r="378" spans="1:6" ht="12.75" customHeight="1" x14ac:dyDescent="0.2">
      <c r="A378" s="83" t="s">
        <v>168</v>
      </c>
      <c r="B378" s="83">
        <v>10</v>
      </c>
      <c r="C378" s="84">
        <v>723.09332720999998</v>
      </c>
      <c r="D378" s="84">
        <v>716.17511223999998</v>
      </c>
      <c r="E378" s="84">
        <v>121.32721297000001</v>
      </c>
      <c r="F378" s="84">
        <v>121.32721297000001</v>
      </c>
    </row>
    <row r="379" spans="1:6" ht="12.75" customHeight="1" x14ac:dyDescent="0.2">
      <c r="A379" s="83" t="s">
        <v>168</v>
      </c>
      <c r="B379" s="83">
        <v>11</v>
      </c>
      <c r="C379" s="84">
        <v>677.11061117999998</v>
      </c>
      <c r="D379" s="84">
        <v>672.51252591000002</v>
      </c>
      <c r="E379" s="84">
        <v>113.930335</v>
      </c>
      <c r="F379" s="84">
        <v>113.930335</v>
      </c>
    </row>
    <row r="380" spans="1:6" ht="12.75" customHeight="1" x14ac:dyDescent="0.2">
      <c r="A380" s="83" t="s">
        <v>168</v>
      </c>
      <c r="B380" s="83">
        <v>12</v>
      </c>
      <c r="C380" s="84">
        <v>691.01017100000001</v>
      </c>
      <c r="D380" s="84">
        <v>688.42453066999997</v>
      </c>
      <c r="E380" s="84">
        <v>116.62598744</v>
      </c>
      <c r="F380" s="84">
        <v>116.62598744</v>
      </c>
    </row>
    <row r="381" spans="1:6" ht="12.75" customHeight="1" x14ac:dyDescent="0.2">
      <c r="A381" s="83" t="s">
        <v>168</v>
      </c>
      <c r="B381" s="83">
        <v>13</v>
      </c>
      <c r="C381" s="84">
        <v>696.76490773</v>
      </c>
      <c r="D381" s="84">
        <v>691.24731303999999</v>
      </c>
      <c r="E381" s="84">
        <v>117.10419494999999</v>
      </c>
      <c r="F381" s="84">
        <v>117.10419494999999</v>
      </c>
    </row>
    <row r="382" spans="1:6" ht="12.75" customHeight="1" x14ac:dyDescent="0.2">
      <c r="A382" s="83" t="s">
        <v>168</v>
      </c>
      <c r="B382" s="83">
        <v>14</v>
      </c>
      <c r="C382" s="84">
        <v>712.19210981000003</v>
      </c>
      <c r="D382" s="84">
        <v>706.53633558000001</v>
      </c>
      <c r="E382" s="84">
        <v>119.69430799</v>
      </c>
      <c r="F382" s="84">
        <v>119.69430799</v>
      </c>
    </row>
    <row r="383" spans="1:6" ht="12.75" customHeight="1" x14ac:dyDescent="0.2">
      <c r="A383" s="83" t="s">
        <v>168</v>
      </c>
      <c r="B383" s="83">
        <v>15</v>
      </c>
      <c r="C383" s="84">
        <v>721.95200150999995</v>
      </c>
      <c r="D383" s="84">
        <v>716.42617070999995</v>
      </c>
      <c r="E383" s="84">
        <v>121.36974478</v>
      </c>
      <c r="F383" s="84">
        <v>121.36974478</v>
      </c>
    </row>
    <row r="384" spans="1:6" ht="12.75" customHeight="1" x14ac:dyDescent="0.2">
      <c r="A384" s="83" t="s">
        <v>168</v>
      </c>
      <c r="B384" s="83">
        <v>16</v>
      </c>
      <c r="C384" s="84">
        <v>714.16087619999996</v>
      </c>
      <c r="D384" s="84">
        <v>709.39215332000003</v>
      </c>
      <c r="E384" s="84">
        <v>120.17811202</v>
      </c>
      <c r="F384" s="84">
        <v>120.17811202</v>
      </c>
    </row>
    <row r="385" spans="1:6" ht="12.75" customHeight="1" x14ac:dyDescent="0.2">
      <c r="A385" s="83" t="s">
        <v>168</v>
      </c>
      <c r="B385" s="83">
        <v>17</v>
      </c>
      <c r="C385" s="84">
        <v>712.32248053000001</v>
      </c>
      <c r="D385" s="84">
        <v>708.29324487999997</v>
      </c>
      <c r="E385" s="84">
        <v>119.99194596</v>
      </c>
      <c r="F385" s="84">
        <v>119.99194596</v>
      </c>
    </row>
    <row r="386" spans="1:6" ht="12.75" customHeight="1" x14ac:dyDescent="0.2">
      <c r="A386" s="83" t="s">
        <v>168</v>
      </c>
      <c r="B386" s="83">
        <v>18</v>
      </c>
      <c r="C386" s="84">
        <v>712.39506815000004</v>
      </c>
      <c r="D386" s="84">
        <v>705.93817055</v>
      </c>
      <c r="E386" s="84">
        <v>119.59297286</v>
      </c>
      <c r="F386" s="84">
        <v>119.59297286</v>
      </c>
    </row>
    <row r="387" spans="1:6" ht="12.75" customHeight="1" x14ac:dyDescent="0.2">
      <c r="A387" s="83" t="s">
        <v>168</v>
      </c>
      <c r="B387" s="83">
        <v>19</v>
      </c>
      <c r="C387" s="84">
        <v>711.17623079999998</v>
      </c>
      <c r="D387" s="84">
        <v>704.56016958999999</v>
      </c>
      <c r="E387" s="84">
        <v>119.35952574</v>
      </c>
      <c r="F387" s="84">
        <v>119.35952574</v>
      </c>
    </row>
    <row r="388" spans="1:6" ht="12.75" customHeight="1" x14ac:dyDescent="0.2">
      <c r="A388" s="83" t="s">
        <v>168</v>
      </c>
      <c r="B388" s="83">
        <v>20</v>
      </c>
      <c r="C388" s="84">
        <v>704.05780160999996</v>
      </c>
      <c r="D388" s="84">
        <v>697.31057043999999</v>
      </c>
      <c r="E388" s="84">
        <v>118.13137128</v>
      </c>
      <c r="F388" s="84">
        <v>118.13137128</v>
      </c>
    </row>
    <row r="389" spans="1:6" ht="12.75" customHeight="1" x14ac:dyDescent="0.2">
      <c r="A389" s="83" t="s">
        <v>168</v>
      </c>
      <c r="B389" s="83">
        <v>21</v>
      </c>
      <c r="C389" s="84">
        <v>679.15483334999999</v>
      </c>
      <c r="D389" s="84">
        <v>678.76318056000002</v>
      </c>
      <c r="E389" s="84">
        <v>114.98925829</v>
      </c>
      <c r="F389" s="84">
        <v>114.98925829</v>
      </c>
    </row>
    <row r="390" spans="1:6" ht="12.75" customHeight="1" x14ac:dyDescent="0.2">
      <c r="A390" s="83" t="s">
        <v>168</v>
      </c>
      <c r="B390" s="83">
        <v>22</v>
      </c>
      <c r="C390" s="84">
        <v>659.38177169000005</v>
      </c>
      <c r="D390" s="84">
        <v>655.39402398000004</v>
      </c>
      <c r="E390" s="84">
        <v>111.0302899</v>
      </c>
      <c r="F390" s="84">
        <v>111.0302899</v>
      </c>
    </row>
    <row r="391" spans="1:6" ht="12.75" customHeight="1" x14ac:dyDescent="0.2">
      <c r="A391" s="83" t="s">
        <v>168</v>
      </c>
      <c r="B391" s="83">
        <v>23</v>
      </c>
      <c r="C391" s="84">
        <v>684.57060954999997</v>
      </c>
      <c r="D391" s="84">
        <v>680.58287532999998</v>
      </c>
      <c r="E391" s="84">
        <v>115.29753275</v>
      </c>
      <c r="F391" s="84">
        <v>115.29753275</v>
      </c>
    </row>
    <row r="392" spans="1:6" ht="12.75" customHeight="1" x14ac:dyDescent="0.2">
      <c r="A392" s="83" t="s">
        <v>168</v>
      </c>
      <c r="B392" s="83">
        <v>24</v>
      </c>
      <c r="C392" s="84">
        <v>788.86154873999999</v>
      </c>
      <c r="D392" s="84">
        <v>782.77896737000003</v>
      </c>
      <c r="E392" s="84">
        <v>132.61057088000001</v>
      </c>
      <c r="F392" s="84">
        <v>132.61057088000001</v>
      </c>
    </row>
    <row r="393" spans="1:6" ht="12.75" customHeight="1" x14ac:dyDescent="0.2">
      <c r="A393" s="83" t="s">
        <v>169</v>
      </c>
      <c r="B393" s="83">
        <v>1</v>
      </c>
      <c r="C393" s="84">
        <v>900.34278959000005</v>
      </c>
      <c r="D393" s="84">
        <v>893.93082875000005</v>
      </c>
      <c r="E393" s="84">
        <v>151.44080572999999</v>
      </c>
      <c r="F393" s="84">
        <v>151.44080572999999</v>
      </c>
    </row>
    <row r="394" spans="1:6" ht="12.75" customHeight="1" x14ac:dyDescent="0.2">
      <c r="A394" s="83" t="s">
        <v>169</v>
      </c>
      <c r="B394" s="83">
        <v>2</v>
      </c>
      <c r="C394" s="84">
        <v>933.65766386999996</v>
      </c>
      <c r="D394" s="84">
        <v>928.18798968999999</v>
      </c>
      <c r="E394" s="84">
        <v>157.24431075000001</v>
      </c>
      <c r="F394" s="84">
        <v>157.24431075000001</v>
      </c>
    </row>
    <row r="395" spans="1:6" ht="12.75" customHeight="1" x14ac:dyDescent="0.2">
      <c r="A395" s="83" t="s">
        <v>169</v>
      </c>
      <c r="B395" s="83">
        <v>3</v>
      </c>
      <c r="C395" s="84">
        <v>952.90707955000005</v>
      </c>
      <c r="D395" s="84">
        <v>947.43698956000003</v>
      </c>
      <c r="E395" s="84">
        <v>160.50528348</v>
      </c>
      <c r="F395" s="84">
        <v>160.50528348</v>
      </c>
    </row>
    <row r="396" spans="1:6" ht="12.75" customHeight="1" x14ac:dyDescent="0.2">
      <c r="A396" s="83" t="s">
        <v>169</v>
      </c>
      <c r="B396" s="83">
        <v>4</v>
      </c>
      <c r="C396" s="84">
        <v>946.02804161999995</v>
      </c>
      <c r="D396" s="84">
        <v>939.84621560999994</v>
      </c>
      <c r="E396" s="84">
        <v>159.21933060000001</v>
      </c>
      <c r="F396" s="84">
        <v>159.21933060000001</v>
      </c>
    </row>
    <row r="397" spans="1:6" ht="12.75" customHeight="1" x14ac:dyDescent="0.2">
      <c r="A397" s="83" t="s">
        <v>169</v>
      </c>
      <c r="B397" s="83">
        <v>5</v>
      </c>
      <c r="C397" s="84">
        <v>943.71687326999995</v>
      </c>
      <c r="D397" s="84">
        <v>937.44874471000003</v>
      </c>
      <c r="E397" s="84">
        <v>158.8131751</v>
      </c>
      <c r="F397" s="84">
        <v>158.8131751</v>
      </c>
    </row>
    <row r="398" spans="1:6" ht="12.75" customHeight="1" x14ac:dyDescent="0.2">
      <c r="A398" s="83" t="s">
        <v>169</v>
      </c>
      <c r="B398" s="83">
        <v>6</v>
      </c>
      <c r="C398" s="84">
        <v>951.88451504</v>
      </c>
      <c r="D398" s="84">
        <v>945.53779872999996</v>
      </c>
      <c r="E398" s="84">
        <v>160.18354159</v>
      </c>
      <c r="F398" s="84">
        <v>160.18354159</v>
      </c>
    </row>
    <row r="399" spans="1:6" ht="12.75" customHeight="1" x14ac:dyDescent="0.2">
      <c r="A399" s="83" t="s">
        <v>169</v>
      </c>
      <c r="B399" s="83">
        <v>7</v>
      </c>
      <c r="C399" s="84">
        <v>959.42829369000003</v>
      </c>
      <c r="D399" s="84">
        <v>951.86557787000004</v>
      </c>
      <c r="E399" s="84">
        <v>161.25553054</v>
      </c>
      <c r="F399" s="84">
        <v>161.25553054</v>
      </c>
    </row>
    <row r="400" spans="1:6" ht="12.75" customHeight="1" x14ac:dyDescent="0.2">
      <c r="A400" s="83" t="s">
        <v>169</v>
      </c>
      <c r="B400" s="83">
        <v>8</v>
      </c>
      <c r="C400" s="84">
        <v>910.04214229000002</v>
      </c>
      <c r="D400" s="84">
        <v>903.83032414000002</v>
      </c>
      <c r="E400" s="84">
        <v>153.11787906999999</v>
      </c>
      <c r="F400" s="84">
        <v>153.11787906999999</v>
      </c>
    </row>
    <row r="401" spans="1:6" ht="12.75" customHeight="1" x14ac:dyDescent="0.2">
      <c r="A401" s="83" t="s">
        <v>169</v>
      </c>
      <c r="B401" s="83">
        <v>9</v>
      </c>
      <c r="C401" s="84">
        <v>847.60590563999995</v>
      </c>
      <c r="D401" s="84">
        <v>842.29542024</v>
      </c>
      <c r="E401" s="84">
        <v>142.6932521</v>
      </c>
      <c r="F401" s="84">
        <v>142.6932521</v>
      </c>
    </row>
    <row r="402" spans="1:6" ht="12.75" customHeight="1" x14ac:dyDescent="0.2">
      <c r="A402" s="83" t="s">
        <v>169</v>
      </c>
      <c r="B402" s="83">
        <v>10</v>
      </c>
      <c r="C402" s="84">
        <v>760.05837627000005</v>
      </c>
      <c r="D402" s="84">
        <v>755.34741786999996</v>
      </c>
      <c r="E402" s="84">
        <v>127.96339257</v>
      </c>
      <c r="F402" s="84">
        <v>127.96339257</v>
      </c>
    </row>
    <row r="403" spans="1:6" ht="12.75" customHeight="1" x14ac:dyDescent="0.2">
      <c r="A403" s="83" t="s">
        <v>169</v>
      </c>
      <c r="B403" s="83">
        <v>11</v>
      </c>
      <c r="C403" s="84">
        <v>707.60400556000002</v>
      </c>
      <c r="D403" s="84">
        <v>703.04938590999996</v>
      </c>
      <c r="E403" s="84">
        <v>119.10358391</v>
      </c>
      <c r="F403" s="84">
        <v>119.10358391</v>
      </c>
    </row>
    <row r="404" spans="1:6" ht="12.75" customHeight="1" x14ac:dyDescent="0.2">
      <c r="A404" s="83" t="s">
        <v>169</v>
      </c>
      <c r="B404" s="83">
        <v>12</v>
      </c>
      <c r="C404" s="84">
        <v>704.92441322000002</v>
      </c>
      <c r="D404" s="84">
        <v>701.42371673000002</v>
      </c>
      <c r="E404" s="84">
        <v>118.82817932</v>
      </c>
      <c r="F404" s="84">
        <v>118.82817932</v>
      </c>
    </row>
    <row r="405" spans="1:6" ht="12.75" customHeight="1" x14ac:dyDescent="0.2">
      <c r="A405" s="83" t="s">
        <v>169</v>
      </c>
      <c r="B405" s="83">
        <v>13</v>
      </c>
      <c r="C405" s="84">
        <v>709.73085832000004</v>
      </c>
      <c r="D405" s="84">
        <v>705.52810099999999</v>
      </c>
      <c r="E405" s="84">
        <v>119.52350299</v>
      </c>
      <c r="F405" s="84">
        <v>119.52350299</v>
      </c>
    </row>
    <row r="406" spans="1:6" ht="12.75" customHeight="1" x14ac:dyDescent="0.2">
      <c r="A406" s="83" t="s">
        <v>169</v>
      </c>
      <c r="B406" s="83">
        <v>14</v>
      </c>
      <c r="C406" s="84">
        <v>719.50014691000001</v>
      </c>
      <c r="D406" s="84">
        <v>715.57043361000001</v>
      </c>
      <c r="E406" s="84">
        <v>121.22477438</v>
      </c>
      <c r="F406" s="84">
        <v>121.22477438</v>
      </c>
    </row>
    <row r="407" spans="1:6" ht="12.75" customHeight="1" x14ac:dyDescent="0.2">
      <c r="A407" s="83" t="s">
        <v>169</v>
      </c>
      <c r="B407" s="83">
        <v>15</v>
      </c>
      <c r="C407" s="84">
        <v>717.01093777999995</v>
      </c>
      <c r="D407" s="84">
        <v>713.25650933999998</v>
      </c>
      <c r="E407" s="84">
        <v>120.83277251</v>
      </c>
      <c r="F407" s="84">
        <v>120.83277251</v>
      </c>
    </row>
    <row r="408" spans="1:6" ht="12.75" customHeight="1" x14ac:dyDescent="0.2">
      <c r="A408" s="83" t="s">
        <v>169</v>
      </c>
      <c r="B408" s="83">
        <v>16</v>
      </c>
      <c r="C408" s="84">
        <v>721.70207832000006</v>
      </c>
      <c r="D408" s="84">
        <v>718.37975782000001</v>
      </c>
      <c r="E408" s="84">
        <v>121.70070194</v>
      </c>
      <c r="F408" s="84">
        <v>121.70070194</v>
      </c>
    </row>
    <row r="409" spans="1:6" ht="12.75" customHeight="1" x14ac:dyDescent="0.2">
      <c r="A409" s="83" t="s">
        <v>169</v>
      </c>
      <c r="B409" s="83">
        <v>17</v>
      </c>
      <c r="C409" s="84">
        <v>720.52152257</v>
      </c>
      <c r="D409" s="84">
        <v>716.29900558999998</v>
      </c>
      <c r="E409" s="84">
        <v>121.34820173999999</v>
      </c>
      <c r="F409" s="84">
        <v>121.34820173999999</v>
      </c>
    </row>
    <row r="410" spans="1:6" ht="12.75" customHeight="1" x14ac:dyDescent="0.2">
      <c r="A410" s="83" t="s">
        <v>169</v>
      </c>
      <c r="B410" s="83">
        <v>18</v>
      </c>
      <c r="C410" s="84">
        <v>722.23751641000001</v>
      </c>
      <c r="D410" s="84">
        <v>717.40148882999995</v>
      </c>
      <c r="E410" s="84">
        <v>121.53497341000001</v>
      </c>
      <c r="F410" s="84">
        <v>121.53497341000001</v>
      </c>
    </row>
    <row r="411" spans="1:6" ht="12.75" customHeight="1" x14ac:dyDescent="0.2">
      <c r="A411" s="83" t="s">
        <v>169</v>
      </c>
      <c r="B411" s="83">
        <v>19</v>
      </c>
      <c r="C411" s="84">
        <v>718.36901710999996</v>
      </c>
      <c r="D411" s="84">
        <v>711.65670159000001</v>
      </c>
      <c r="E411" s="84">
        <v>120.5617491</v>
      </c>
      <c r="F411" s="84">
        <v>120.5617491</v>
      </c>
    </row>
    <row r="412" spans="1:6" ht="12.75" customHeight="1" x14ac:dyDescent="0.2">
      <c r="A412" s="83" t="s">
        <v>169</v>
      </c>
      <c r="B412" s="83">
        <v>20</v>
      </c>
      <c r="C412" s="84">
        <v>711.93902151999998</v>
      </c>
      <c r="D412" s="84">
        <v>702.36215034999998</v>
      </c>
      <c r="E412" s="84">
        <v>118.98715934000001</v>
      </c>
      <c r="F412" s="84">
        <v>118.98715934000001</v>
      </c>
    </row>
    <row r="413" spans="1:6" ht="12.75" customHeight="1" x14ac:dyDescent="0.2">
      <c r="A413" s="83" t="s">
        <v>169</v>
      </c>
      <c r="B413" s="83">
        <v>21</v>
      </c>
      <c r="C413" s="84">
        <v>669.52849607999997</v>
      </c>
      <c r="D413" s="84">
        <v>661.60388802</v>
      </c>
      <c r="E413" s="84">
        <v>112.08230285</v>
      </c>
      <c r="F413" s="84">
        <v>112.08230285</v>
      </c>
    </row>
    <row r="414" spans="1:6" ht="12.75" customHeight="1" x14ac:dyDescent="0.2">
      <c r="A414" s="83" t="s">
        <v>169</v>
      </c>
      <c r="B414" s="83">
        <v>22</v>
      </c>
      <c r="C414" s="84">
        <v>671.28559469000004</v>
      </c>
      <c r="D414" s="84">
        <v>662.64340396</v>
      </c>
      <c r="E414" s="84">
        <v>112.25840723</v>
      </c>
      <c r="F414" s="84">
        <v>112.25840723</v>
      </c>
    </row>
    <row r="415" spans="1:6" ht="12.75" customHeight="1" x14ac:dyDescent="0.2">
      <c r="A415" s="83" t="s">
        <v>169</v>
      </c>
      <c r="B415" s="83">
        <v>23</v>
      </c>
      <c r="C415" s="84">
        <v>728.39496325000005</v>
      </c>
      <c r="D415" s="84">
        <v>720.91180469999995</v>
      </c>
      <c r="E415" s="84">
        <v>122.12965595999999</v>
      </c>
      <c r="F415" s="84">
        <v>122.12965595999999</v>
      </c>
    </row>
    <row r="416" spans="1:6" ht="12.75" customHeight="1" x14ac:dyDescent="0.2">
      <c r="A416" s="83" t="s">
        <v>169</v>
      </c>
      <c r="B416" s="83">
        <v>24</v>
      </c>
      <c r="C416" s="84">
        <v>809.05902677999995</v>
      </c>
      <c r="D416" s="84">
        <v>800.03147119000005</v>
      </c>
      <c r="E416" s="84">
        <v>135.53331724</v>
      </c>
      <c r="F416" s="84">
        <v>135.53331724</v>
      </c>
    </row>
    <row r="417" spans="1:6" ht="12.75" customHeight="1" x14ac:dyDescent="0.2">
      <c r="A417" s="83" t="s">
        <v>170</v>
      </c>
      <c r="B417" s="83">
        <v>1</v>
      </c>
      <c r="C417" s="84">
        <v>937.18859364000002</v>
      </c>
      <c r="D417" s="84">
        <v>928.34541062000005</v>
      </c>
      <c r="E417" s="84">
        <v>157.27097943000001</v>
      </c>
      <c r="F417" s="84">
        <v>157.27097943000001</v>
      </c>
    </row>
    <row r="418" spans="1:6" ht="12.75" customHeight="1" x14ac:dyDescent="0.2">
      <c r="A418" s="83" t="s">
        <v>170</v>
      </c>
      <c r="B418" s="83">
        <v>2</v>
      </c>
      <c r="C418" s="84">
        <v>980.24660575999997</v>
      </c>
      <c r="D418" s="84">
        <v>970.61123042999998</v>
      </c>
      <c r="E418" s="84">
        <v>164.43123120999999</v>
      </c>
      <c r="F418" s="84">
        <v>164.43123120999999</v>
      </c>
    </row>
    <row r="419" spans="1:6" ht="12.75" customHeight="1" x14ac:dyDescent="0.2">
      <c r="A419" s="83" t="s">
        <v>170</v>
      </c>
      <c r="B419" s="83">
        <v>3</v>
      </c>
      <c r="C419" s="84">
        <v>958.84464820999995</v>
      </c>
      <c r="D419" s="84">
        <v>948.29655109999999</v>
      </c>
      <c r="E419" s="84">
        <v>160.65090178</v>
      </c>
      <c r="F419" s="84">
        <v>160.65090178</v>
      </c>
    </row>
    <row r="420" spans="1:6" ht="12.75" customHeight="1" x14ac:dyDescent="0.2">
      <c r="A420" s="83" t="s">
        <v>170</v>
      </c>
      <c r="B420" s="83">
        <v>4</v>
      </c>
      <c r="C420" s="84">
        <v>946.20451558000002</v>
      </c>
      <c r="D420" s="84">
        <v>935.08435830999997</v>
      </c>
      <c r="E420" s="84">
        <v>158.41262444</v>
      </c>
      <c r="F420" s="84">
        <v>158.41262444</v>
      </c>
    </row>
    <row r="421" spans="1:6" ht="12.75" customHeight="1" x14ac:dyDescent="0.2">
      <c r="A421" s="83" t="s">
        <v>170</v>
      </c>
      <c r="B421" s="83">
        <v>5</v>
      </c>
      <c r="C421" s="84">
        <v>943.65470379999999</v>
      </c>
      <c r="D421" s="84">
        <v>928.37262978000001</v>
      </c>
      <c r="E421" s="84">
        <v>157.27559063000001</v>
      </c>
      <c r="F421" s="84">
        <v>157.27559063000001</v>
      </c>
    </row>
    <row r="422" spans="1:6" ht="12.75" customHeight="1" x14ac:dyDescent="0.2">
      <c r="A422" s="83" t="s">
        <v>170</v>
      </c>
      <c r="B422" s="83">
        <v>6</v>
      </c>
      <c r="C422" s="84">
        <v>957.29699377999998</v>
      </c>
      <c r="D422" s="84">
        <v>938.78581692</v>
      </c>
      <c r="E422" s="84">
        <v>159.03968846999999</v>
      </c>
      <c r="F422" s="84">
        <v>159.03968846999999</v>
      </c>
    </row>
    <row r="423" spans="1:6" ht="12.75" customHeight="1" x14ac:dyDescent="0.2">
      <c r="A423" s="83" t="s">
        <v>170</v>
      </c>
      <c r="B423" s="83">
        <v>7</v>
      </c>
      <c r="C423" s="84">
        <v>986.76035563999994</v>
      </c>
      <c r="D423" s="84">
        <v>971.69164353999997</v>
      </c>
      <c r="E423" s="84">
        <v>164.61426397</v>
      </c>
      <c r="F423" s="84">
        <v>164.61426397</v>
      </c>
    </row>
    <row r="424" spans="1:6" ht="12.75" customHeight="1" x14ac:dyDescent="0.2">
      <c r="A424" s="83" t="s">
        <v>170</v>
      </c>
      <c r="B424" s="83">
        <v>8</v>
      </c>
      <c r="C424" s="84">
        <v>958.92284519999998</v>
      </c>
      <c r="D424" s="84">
        <v>946.06910256000003</v>
      </c>
      <c r="E424" s="84">
        <v>160.27354976999999</v>
      </c>
      <c r="F424" s="84">
        <v>160.27354976999999</v>
      </c>
    </row>
    <row r="425" spans="1:6" ht="12.75" customHeight="1" x14ac:dyDescent="0.2">
      <c r="A425" s="83" t="s">
        <v>170</v>
      </c>
      <c r="B425" s="83">
        <v>9</v>
      </c>
      <c r="C425" s="84">
        <v>891.64070202000005</v>
      </c>
      <c r="D425" s="84">
        <v>884.72312072</v>
      </c>
      <c r="E425" s="84">
        <v>149.88092807999999</v>
      </c>
      <c r="F425" s="84">
        <v>149.88092807999999</v>
      </c>
    </row>
    <row r="426" spans="1:6" ht="12.75" customHeight="1" x14ac:dyDescent="0.2">
      <c r="A426" s="83" t="s">
        <v>170</v>
      </c>
      <c r="B426" s="83">
        <v>10</v>
      </c>
      <c r="C426" s="84">
        <v>783.92312822999997</v>
      </c>
      <c r="D426" s="84">
        <v>777.76675270999999</v>
      </c>
      <c r="E426" s="84">
        <v>131.76145167999999</v>
      </c>
      <c r="F426" s="84">
        <v>131.76145167999999</v>
      </c>
    </row>
    <row r="427" spans="1:6" ht="12.75" customHeight="1" x14ac:dyDescent="0.2">
      <c r="A427" s="83" t="s">
        <v>170</v>
      </c>
      <c r="B427" s="83">
        <v>11</v>
      </c>
      <c r="C427" s="84">
        <v>703.82123414</v>
      </c>
      <c r="D427" s="84">
        <v>698.59298164999996</v>
      </c>
      <c r="E427" s="84">
        <v>118.34862454</v>
      </c>
      <c r="F427" s="84">
        <v>118.34862454</v>
      </c>
    </row>
    <row r="428" spans="1:6" ht="12.75" customHeight="1" x14ac:dyDescent="0.2">
      <c r="A428" s="83" t="s">
        <v>170</v>
      </c>
      <c r="B428" s="83">
        <v>12</v>
      </c>
      <c r="C428" s="84">
        <v>690.91082086999995</v>
      </c>
      <c r="D428" s="84">
        <v>686.20495986000003</v>
      </c>
      <c r="E428" s="84">
        <v>116.24996999</v>
      </c>
      <c r="F428" s="84">
        <v>116.24996999</v>
      </c>
    </row>
    <row r="429" spans="1:6" ht="12.75" customHeight="1" x14ac:dyDescent="0.2">
      <c r="A429" s="83" t="s">
        <v>170</v>
      </c>
      <c r="B429" s="83">
        <v>13</v>
      </c>
      <c r="C429" s="84">
        <v>695.11350248999997</v>
      </c>
      <c r="D429" s="84">
        <v>690.28359221999995</v>
      </c>
      <c r="E429" s="84">
        <v>116.94093103</v>
      </c>
      <c r="F429" s="84">
        <v>116.94093103</v>
      </c>
    </row>
    <row r="430" spans="1:6" ht="12.75" customHeight="1" x14ac:dyDescent="0.2">
      <c r="A430" s="83" t="s">
        <v>170</v>
      </c>
      <c r="B430" s="83">
        <v>14</v>
      </c>
      <c r="C430" s="84">
        <v>709.16146162999996</v>
      </c>
      <c r="D430" s="84">
        <v>704.23864632000004</v>
      </c>
      <c r="E430" s="84">
        <v>119.30505649</v>
      </c>
      <c r="F430" s="84">
        <v>119.30505649</v>
      </c>
    </row>
    <row r="431" spans="1:6" ht="12.75" customHeight="1" x14ac:dyDescent="0.2">
      <c r="A431" s="83" t="s">
        <v>170</v>
      </c>
      <c r="B431" s="83">
        <v>15</v>
      </c>
      <c r="C431" s="84">
        <v>721.88354333999996</v>
      </c>
      <c r="D431" s="84">
        <v>719.38180371999999</v>
      </c>
      <c r="E431" s="84">
        <v>121.87045852</v>
      </c>
      <c r="F431" s="84">
        <v>121.87045852</v>
      </c>
    </row>
    <row r="432" spans="1:6" ht="12.75" customHeight="1" x14ac:dyDescent="0.2">
      <c r="A432" s="83" t="s">
        <v>170</v>
      </c>
      <c r="B432" s="83">
        <v>16</v>
      </c>
      <c r="C432" s="84">
        <v>714.09787805999997</v>
      </c>
      <c r="D432" s="84">
        <v>709.16265739000005</v>
      </c>
      <c r="E432" s="84">
        <v>120.13923312</v>
      </c>
      <c r="F432" s="84">
        <v>120.13923312</v>
      </c>
    </row>
    <row r="433" spans="1:6" ht="12.75" customHeight="1" x14ac:dyDescent="0.2">
      <c r="A433" s="83" t="s">
        <v>170</v>
      </c>
      <c r="B433" s="83">
        <v>17</v>
      </c>
      <c r="C433" s="84">
        <v>709.40167445999998</v>
      </c>
      <c r="D433" s="84">
        <v>704.61278254000001</v>
      </c>
      <c r="E433" s="84">
        <v>119.3684389</v>
      </c>
      <c r="F433" s="84">
        <v>119.3684389</v>
      </c>
    </row>
    <row r="434" spans="1:6" ht="12.75" customHeight="1" x14ac:dyDescent="0.2">
      <c r="A434" s="83" t="s">
        <v>170</v>
      </c>
      <c r="B434" s="83">
        <v>18</v>
      </c>
      <c r="C434" s="84">
        <v>711.71305084999995</v>
      </c>
      <c r="D434" s="84">
        <v>706.71338093999998</v>
      </c>
      <c r="E434" s="84">
        <v>119.72430124</v>
      </c>
      <c r="F434" s="84">
        <v>119.72430124</v>
      </c>
    </row>
    <row r="435" spans="1:6" ht="12.75" customHeight="1" x14ac:dyDescent="0.2">
      <c r="A435" s="83" t="s">
        <v>170</v>
      </c>
      <c r="B435" s="83">
        <v>19</v>
      </c>
      <c r="C435" s="84">
        <v>722.26827748000005</v>
      </c>
      <c r="D435" s="84">
        <v>718.06852591999996</v>
      </c>
      <c r="E435" s="84">
        <v>121.64797615000001</v>
      </c>
      <c r="F435" s="84">
        <v>121.64797615000001</v>
      </c>
    </row>
    <row r="436" spans="1:6" ht="12.75" customHeight="1" x14ac:dyDescent="0.2">
      <c r="A436" s="83" t="s">
        <v>170</v>
      </c>
      <c r="B436" s="83">
        <v>20</v>
      </c>
      <c r="C436" s="84">
        <v>714.58342838999999</v>
      </c>
      <c r="D436" s="84">
        <v>701.21237947999998</v>
      </c>
      <c r="E436" s="84">
        <v>118.79237668</v>
      </c>
      <c r="F436" s="84">
        <v>118.79237668</v>
      </c>
    </row>
    <row r="437" spans="1:6" ht="12.75" customHeight="1" x14ac:dyDescent="0.2">
      <c r="A437" s="83" t="s">
        <v>170</v>
      </c>
      <c r="B437" s="83">
        <v>21</v>
      </c>
      <c r="C437" s="84">
        <v>704.34931054000003</v>
      </c>
      <c r="D437" s="84">
        <v>693.84310689999995</v>
      </c>
      <c r="E437" s="84">
        <v>117.54394834999999</v>
      </c>
      <c r="F437" s="84">
        <v>117.54394834999999</v>
      </c>
    </row>
    <row r="438" spans="1:6" ht="12.75" customHeight="1" x14ac:dyDescent="0.2">
      <c r="A438" s="83" t="s">
        <v>170</v>
      </c>
      <c r="B438" s="83">
        <v>22</v>
      </c>
      <c r="C438" s="84">
        <v>707.77909991000001</v>
      </c>
      <c r="D438" s="84">
        <v>699.76777476999996</v>
      </c>
      <c r="E438" s="84">
        <v>118.54764622</v>
      </c>
      <c r="F438" s="84">
        <v>118.54764622</v>
      </c>
    </row>
    <row r="439" spans="1:6" ht="12.75" customHeight="1" x14ac:dyDescent="0.2">
      <c r="A439" s="83" t="s">
        <v>170</v>
      </c>
      <c r="B439" s="83">
        <v>23</v>
      </c>
      <c r="C439" s="84">
        <v>758.31799708000005</v>
      </c>
      <c r="D439" s="84">
        <v>749.41336093999996</v>
      </c>
      <c r="E439" s="84">
        <v>126.95810409000001</v>
      </c>
      <c r="F439" s="84">
        <v>126.95810409000001</v>
      </c>
    </row>
    <row r="440" spans="1:6" ht="12.75" customHeight="1" x14ac:dyDescent="0.2">
      <c r="A440" s="83" t="s">
        <v>170</v>
      </c>
      <c r="B440" s="83">
        <v>24</v>
      </c>
      <c r="C440" s="84">
        <v>851.25290469000004</v>
      </c>
      <c r="D440" s="84">
        <v>838.75490387000002</v>
      </c>
      <c r="E440" s="84">
        <v>142.09345328000001</v>
      </c>
      <c r="F440" s="84">
        <v>142.09345328000001</v>
      </c>
    </row>
    <row r="441" spans="1:6" ht="12.75" customHeight="1" x14ac:dyDescent="0.2">
      <c r="A441" s="83" t="s">
        <v>171</v>
      </c>
      <c r="B441" s="83">
        <v>1</v>
      </c>
      <c r="C441" s="84">
        <v>815.74863819999996</v>
      </c>
      <c r="D441" s="84">
        <v>803.64567984999996</v>
      </c>
      <c r="E441" s="84">
        <v>136.14560026999999</v>
      </c>
      <c r="F441" s="84">
        <v>136.14560026999999</v>
      </c>
    </row>
    <row r="442" spans="1:6" ht="12.75" customHeight="1" x14ac:dyDescent="0.2">
      <c r="A442" s="83" t="s">
        <v>171</v>
      </c>
      <c r="B442" s="83">
        <v>2</v>
      </c>
      <c r="C442" s="84">
        <v>789.83055078999996</v>
      </c>
      <c r="D442" s="84">
        <v>779.39097786000002</v>
      </c>
      <c r="E442" s="84">
        <v>132.03661163999999</v>
      </c>
      <c r="F442" s="84">
        <v>132.03661163999999</v>
      </c>
    </row>
    <row r="443" spans="1:6" ht="12.75" customHeight="1" x14ac:dyDescent="0.2">
      <c r="A443" s="83" t="s">
        <v>171</v>
      </c>
      <c r="B443" s="83">
        <v>3</v>
      </c>
      <c r="C443" s="84">
        <v>819.44994226999995</v>
      </c>
      <c r="D443" s="84">
        <v>809.64625746000002</v>
      </c>
      <c r="E443" s="84">
        <v>137.16215801000001</v>
      </c>
      <c r="F443" s="84">
        <v>137.16215801000001</v>
      </c>
    </row>
    <row r="444" spans="1:6" ht="12.75" customHeight="1" x14ac:dyDescent="0.2">
      <c r="A444" s="83" t="s">
        <v>171</v>
      </c>
      <c r="B444" s="83">
        <v>4</v>
      </c>
      <c r="C444" s="84">
        <v>835.04978251</v>
      </c>
      <c r="D444" s="84">
        <v>823.22551640999995</v>
      </c>
      <c r="E444" s="84">
        <v>139.46262003000001</v>
      </c>
      <c r="F444" s="84">
        <v>139.46262003000001</v>
      </c>
    </row>
    <row r="445" spans="1:6" ht="12.75" customHeight="1" x14ac:dyDescent="0.2">
      <c r="A445" s="83" t="s">
        <v>171</v>
      </c>
      <c r="B445" s="83">
        <v>5</v>
      </c>
      <c r="C445" s="84">
        <v>831.85481977999996</v>
      </c>
      <c r="D445" s="84">
        <v>822.00751016000004</v>
      </c>
      <c r="E445" s="84">
        <v>139.25627761000001</v>
      </c>
      <c r="F445" s="84">
        <v>139.25627761000001</v>
      </c>
    </row>
    <row r="446" spans="1:6" ht="12.75" customHeight="1" x14ac:dyDescent="0.2">
      <c r="A446" s="83" t="s">
        <v>171</v>
      </c>
      <c r="B446" s="83">
        <v>6</v>
      </c>
      <c r="C446" s="84">
        <v>959.42661253000006</v>
      </c>
      <c r="D446" s="84">
        <v>945.93864582000003</v>
      </c>
      <c r="E446" s="84">
        <v>160.25144908999999</v>
      </c>
      <c r="F446" s="84">
        <v>160.25144908999999</v>
      </c>
    </row>
    <row r="447" spans="1:6" ht="12.75" customHeight="1" x14ac:dyDescent="0.2">
      <c r="A447" s="83" t="s">
        <v>171</v>
      </c>
      <c r="B447" s="83">
        <v>7</v>
      </c>
      <c r="C447" s="84">
        <v>911.57091896999998</v>
      </c>
      <c r="D447" s="84">
        <v>903.02043921999996</v>
      </c>
      <c r="E447" s="84">
        <v>152.98067648</v>
      </c>
      <c r="F447" s="84">
        <v>152.98067648</v>
      </c>
    </row>
    <row r="448" spans="1:6" ht="12.75" customHeight="1" x14ac:dyDescent="0.2">
      <c r="A448" s="83" t="s">
        <v>171</v>
      </c>
      <c r="B448" s="83">
        <v>8</v>
      </c>
      <c r="C448" s="84">
        <v>903.68855556000005</v>
      </c>
      <c r="D448" s="84">
        <v>896.48162227</v>
      </c>
      <c r="E448" s="84">
        <v>151.87293561000001</v>
      </c>
      <c r="F448" s="84">
        <v>151.87293561000001</v>
      </c>
    </row>
    <row r="449" spans="1:6" ht="12.75" customHeight="1" x14ac:dyDescent="0.2">
      <c r="A449" s="83" t="s">
        <v>171</v>
      </c>
      <c r="B449" s="83">
        <v>9</v>
      </c>
      <c r="C449" s="84">
        <v>908.89242866999996</v>
      </c>
      <c r="D449" s="84">
        <v>900.54788814000005</v>
      </c>
      <c r="E449" s="84">
        <v>152.56180164</v>
      </c>
      <c r="F449" s="84">
        <v>152.56180164</v>
      </c>
    </row>
    <row r="450" spans="1:6" ht="12.75" customHeight="1" x14ac:dyDescent="0.2">
      <c r="A450" s="83" t="s">
        <v>171</v>
      </c>
      <c r="B450" s="83">
        <v>10</v>
      </c>
      <c r="C450" s="84">
        <v>811.28617768000004</v>
      </c>
      <c r="D450" s="84">
        <v>809.47677804</v>
      </c>
      <c r="E450" s="84">
        <v>137.13344651</v>
      </c>
      <c r="F450" s="84">
        <v>137.13344651</v>
      </c>
    </row>
    <row r="451" spans="1:6" ht="12.75" customHeight="1" x14ac:dyDescent="0.2">
      <c r="A451" s="83" t="s">
        <v>171</v>
      </c>
      <c r="B451" s="83">
        <v>11</v>
      </c>
      <c r="C451" s="84">
        <v>754.63844423</v>
      </c>
      <c r="D451" s="84">
        <v>746.46678482000004</v>
      </c>
      <c r="E451" s="84">
        <v>126.45892468</v>
      </c>
      <c r="F451" s="84">
        <v>126.45892468</v>
      </c>
    </row>
    <row r="452" spans="1:6" ht="12.75" customHeight="1" x14ac:dyDescent="0.2">
      <c r="A452" s="83" t="s">
        <v>171</v>
      </c>
      <c r="B452" s="83">
        <v>12</v>
      </c>
      <c r="C452" s="84">
        <v>738.72186618000001</v>
      </c>
      <c r="D452" s="84">
        <v>731.43908640999996</v>
      </c>
      <c r="E452" s="84">
        <v>123.91308256000001</v>
      </c>
      <c r="F452" s="84">
        <v>123.91308256000001</v>
      </c>
    </row>
    <row r="453" spans="1:6" ht="12.75" customHeight="1" x14ac:dyDescent="0.2">
      <c r="A453" s="83" t="s">
        <v>171</v>
      </c>
      <c r="B453" s="83">
        <v>13</v>
      </c>
      <c r="C453" s="84">
        <v>755.01113109999994</v>
      </c>
      <c r="D453" s="84">
        <v>746.61795778999999</v>
      </c>
      <c r="E453" s="84">
        <v>126.48453489000001</v>
      </c>
      <c r="F453" s="84">
        <v>126.48453489000001</v>
      </c>
    </row>
    <row r="454" spans="1:6" ht="12.75" customHeight="1" x14ac:dyDescent="0.2">
      <c r="A454" s="83" t="s">
        <v>171</v>
      </c>
      <c r="B454" s="83">
        <v>14</v>
      </c>
      <c r="C454" s="84">
        <v>772.13325597999994</v>
      </c>
      <c r="D454" s="84">
        <v>762.48780599999998</v>
      </c>
      <c r="E454" s="84">
        <v>129.17304558999999</v>
      </c>
      <c r="F454" s="84">
        <v>129.17304558999999</v>
      </c>
    </row>
    <row r="455" spans="1:6" ht="12.75" customHeight="1" x14ac:dyDescent="0.2">
      <c r="A455" s="83" t="s">
        <v>171</v>
      </c>
      <c r="B455" s="83">
        <v>15</v>
      </c>
      <c r="C455" s="84">
        <v>762.27141505999998</v>
      </c>
      <c r="D455" s="84">
        <v>755.16874497000003</v>
      </c>
      <c r="E455" s="84">
        <v>127.9331236</v>
      </c>
      <c r="F455" s="84">
        <v>127.9331236</v>
      </c>
    </row>
    <row r="456" spans="1:6" ht="12.75" customHeight="1" x14ac:dyDescent="0.2">
      <c r="A456" s="83" t="s">
        <v>171</v>
      </c>
      <c r="B456" s="83">
        <v>16</v>
      </c>
      <c r="C456" s="84">
        <v>765.95969104000005</v>
      </c>
      <c r="D456" s="84">
        <v>760.09450033999997</v>
      </c>
      <c r="E456" s="84">
        <v>128.76759573000001</v>
      </c>
      <c r="F456" s="84">
        <v>128.76759573000001</v>
      </c>
    </row>
    <row r="457" spans="1:6" ht="12.75" customHeight="1" x14ac:dyDescent="0.2">
      <c r="A457" s="83" t="s">
        <v>171</v>
      </c>
      <c r="B457" s="83">
        <v>17</v>
      </c>
      <c r="C457" s="84">
        <v>759.90167478000001</v>
      </c>
      <c r="D457" s="84">
        <v>754.64839047999999</v>
      </c>
      <c r="E457" s="84">
        <v>127.84497035</v>
      </c>
      <c r="F457" s="84">
        <v>127.84497035</v>
      </c>
    </row>
    <row r="458" spans="1:6" ht="12.75" customHeight="1" x14ac:dyDescent="0.2">
      <c r="A458" s="83" t="s">
        <v>171</v>
      </c>
      <c r="B458" s="83">
        <v>18</v>
      </c>
      <c r="C458" s="84">
        <v>774.87668097999995</v>
      </c>
      <c r="D458" s="84">
        <v>767.59705126999995</v>
      </c>
      <c r="E458" s="84">
        <v>130.03860273999999</v>
      </c>
      <c r="F458" s="84">
        <v>130.03860273999999</v>
      </c>
    </row>
    <row r="459" spans="1:6" ht="12.75" customHeight="1" x14ac:dyDescent="0.2">
      <c r="A459" s="83" t="s">
        <v>171</v>
      </c>
      <c r="B459" s="83">
        <v>19</v>
      </c>
      <c r="C459" s="84">
        <v>770.05359145</v>
      </c>
      <c r="D459" s="84">
        <v>762.14281346999996</v>
      </c>
      <c r="E459" s="84">
        <v>129.11460041999999</v>
      </c>
      <c r="F459" s="84">
        <v>129.11460041999999</v>
      </c>
    </row>
    <row r="460" spans="1:6" ht="12.75" customHeight="1" x14ac:dyDescent="0.2">
      <c r="A460" s="83" t="s">
        <v>171</v>
      </c>
      <c r="B460" s="83">
        <v>20</v>
      </c>
      <c r="C460" s="84">
        <v>771.14899743000001</v>
      </c>
      <c r="D460" s="84">
        <v>760.47467630999995</v>
      </c>
      <c r="E460" s="84">
        <v>128.83200133</v>
      </c>
      <c r="F460" s="84">
        <v>128.83200133</v>
      </c>
    </row>
    <row r="461" spans="1:6" ht="12.75" customHeight="1" x14ac:dyDescent="0.2">
      <c r="A461" s="83" t="s">
        <v>171</v>
      </c>
      <c r="B461" s="83">
        <v>21</v>
      </c>
      <c r="C461" s="84">
        <v>755.53952551999998</v>
      </c>
      <c r="D461" s="84">
        <v>744.45527479999998</v>
      </c>
      <c r="E461" s="84">
        <v>126.11815480999999</v>
      </c>
      <c r="F461" s="84">
        <v>126.11815480999999</v>
      </c>
    </row>
    <row r="462" spans="1:6" ht="12.75" customHeight="1" x14ac:dyDescent="0.2">
      <c r="A462" s="83" t="s">
        <v>171</v>
      </c>
      <c r="B462" s="83">
        <v>22</v>
      </c>
      <c r="C462" s="84">
        <v>745.75727324000002</v>
      </c>
      <c r="D462" s="84">
        <v>737.48166232999995</v>
      </c>
      <c r="E462" s="84">
        <v>124.93675524</v>
      </c>
      <c r="F462" s="84">
        <v>124.93675524</v>
      </c>
    </row>
    <row r="463" spans="1:6" ht="12.75" customHeight="1" x14ac:dyDescent="0.2">
      <c r="A463" s="83" t="s">
        <v>171</v>
      </c>
      <c r="B463" s="83">
        <v>23</v>
      </c>
      <c r="C463" s="84">
        <v>793.91483827000002</v>
      </c>
      <c r="D463" s="84">
        <v>785.69118928</v>
      </c>
      <c r="E463" s="84">
        <v>133.10393034000001</v>
      </c>
      <c r="F463" s="84">
        <v>133.10393034000001</v>
      </c>
    </row>
    <row r="464" spans="1:6" ht="12.75" customHeight="1" x14ac:dyDescent="0.2">
      <c r="A464" s="83" t="s">
        <v>171</v>
      </c>
      <c r="B464" s="83">
        <v>24</v>
      </c>
      <c r="C464" s="84">
        <v>807.37764184000002</v>
      </c>
      <c r="D464" s="84">
        <v>798.40382180999995</v>
      </c>
      <c r="E464" s="84">
        <v>135.25757719000001</v>
      </c>
      <c r="F464" s="84">
        <v>135.25757719000001</v>
      </c>
    </row>
    <row r="465" spans="1:6" ht="12.75" customHeight="1" x14ac:dyDescent="0.2">
      <c r="A465" s="83" t="s">
        <v>172</v>
      </c>
      <c r="B465" s="83">
        <v>1</v>
      </c>
      <c r="C465" s="84">
        <v>928.16804695999997</v>
      </c>
      <c r="D465" s="84">
        <v>915.15068060999999</v>
      </c>
      <c r="E465" s="84">
        <v>155.03566044999999</v>
      </c>
      <c r="F465" s="84">
        <v>155.03566044999999</v>
      </c>
    </row>
    <row r="466" spans="1:6" ht="12.75" customHeight="1" x14ac:dyDescent="0.2">
      <c r="A466" s="83" t="s">
        <v>172</v>
      </c>
      <c r="B466" s="83">
        <v>2</v>
      </c>
      <c r="C466" s="84">
        <v>965.43692824000004</v>
      </c>
      <c r="D466" s="84">
        <v>953.53192694999996</v>
      </c>
      <c r="E466" s="84">
        <v>161.53782670999999</v>
      </c>
      <c r="F466" s="84">
        <v>161.53782670999999</v>
      </c>
    </row>
    <row r="467" spans="1:6" ht="12.75" customHeight="1" x14ac:dyDescent="0.2">
      <c r="A467" s="83" t="s">
        <v>172</v>
      </c>
      <c r="B467" s="83">
        <v>3</v>
      </c>
      <c r="C467" s="84">
        <v>971.44018536999999</v>
      </c>
      <c r="D467" s="84">
        <v>960.32412436000004</v>
      </c>
      <c r="E467" s="84">
        <v>162.68849274999999</v>
      </c>
      <c r="F467" s="84">
        <v>162.68849274999999</v>
      </c>
    </row>
    <row r="468" spans="1:6" ht="12.75" customHeight="1" x14ac:dyDescent="0.2">
      <c r="A468" s="83" t="s">
        <v>172</v>
      </c>
      <c r="B468" s="83">
        <v>4</v>
      </c>
      <c r="C468" s="84">
        <v>961.59852841999998</v>
      </c>
      <c r="D468" s="84">
        <v>949.64477452999995</v>
      </c>
      <c r="E468" s="84">
        <v>160.87930428999999</v>
      </c>
      <c r="F468" s="84">
        <v>160.87930428999999</v>
      </c>
    </row>
    <row r="469" spans="1:6" ht="12.75" customHeight="1" x14ac:dyDescent="0.2">
      <c r="A469" s="83" t="s">
        <v>172</v>
      </c>
      <c r="B469" s="83">
        <v>5</v>
      </c>
      <c r="C469" s="84">
        <v>954.80318172</v>
      </c>
      <c r="D469" s="84">
        <v>943.34854653000002</v>
      </c>
      <c r="E469" s="84">
        <v>159.81266041999999</v>
      </c>
      <c r="F469" s="84">
        <v>159.81266041999999</v>
      </c>
    </row>
    <row r="470" spans="1:6" ht="12.75" customHeight="1" x14ac:dyDescent="0.2">
      <c r="A470" s="83" t="s">
        <v>172</v>
      </c>
      <c r="B470" s="83">
        <v>6</v>
      </c>
      <c r="C470" s="84">
        <v>964.36510029999999</v>
      </c>
      <c r="D470" s="84">
        <v>952.22493558999997</v>
      </c>
      <c r="E470" s="84">
        <v>161.31640933</v>
      </c>
      <c r="F470" s="84">
        <v>161.31640933</v>
      </c>
    </row>
    <row r="471" spans="1:6" ht="12.75" customHeight="1" x14ac:dyDescent="0.2">
      <c r="A471" s="83" t="s">
        <v>172</v>
      </c>
      <c r="B471" s="83">
        <v>7</v>
      </c>
      <c r="C471" s="84">
        <v>981.30828101999998</v>
      </c>
      <c r="D471" s="84">
        <v>971.18671242999994</v>
      </c>
      <c r="E471" s="84">
        <v>164.52872360000001</v>
      </c>
      <c r="F471" s="84">
        <v>164.52872360000001</v>
      </c>
    </row>
    <row r="472" spans="1:6" ht="12.75" customHeight="1" x14ac:dyDescent="0.2">
      <c r="A472" s="83" t="s">
        <v>172</v>
      </c>
      <c r="B472" s="83">
        <v>8</v>
      </c>
      <c r="C472" s="84">
        <v>967.77501002999998</v>
      </c>
      <c r="D472" s="84">
        <v>957.83001051999997</v>
      </c>
      <c r="E472" s="84">
        <v>162.26596497</v>
      </c>
      <c r="F472" s="84">
        <v>162.26596497</v>
      </c>
    </row>
    <row r="473" spans="1:6" ht="12.75" customHeight="1" x14ac:dyDescent="0.2">
      <c r="A473" s="83" t="s">
        <v>172</v>
      </c>
      <c r="B473" s="83">
        <v>9</v>
      </c>
      <c r="C473" s="84">
        <v>853.90544680000005</v>
      </c>
      <c r="D473" s="84">
        <v>850.80853452999997</v>
      </c>
      <c r="E473" s="84">
        <v>144.13545864</v>
      </c>
      <c r="F473" s="84">
        <v>144.13545864</v>
      </c>
    </row>
    <row r="474" spans="1:6" ht="12.75" customHeight="1" x14ac:dyDescent="0.2">
      <c r="A474" s="83" t="s">
        <v>172</v>
      </c>
      <c r="B474" s="83">
        <v>10</v>
      </c>
      <c r="C474" s="84">
        <v>754.24908697000001</v>
      </c>
      <c r="D474" s="84">
        <v>748.65859902</v>
      </c>
      <c r="E474" s="84">
        <v>126.83023989</v>
      </c>
      <c r="F474" s="84">
        <v>126.83023989</v>
      </c>
    </row>
    <row r="475" spans="1:6" ht="12.75" customHeight="1" x14ac:dyDescent="0.2">
      <c r="A475" s="83" t="s">
        <v>172</v>
      </c>
      <c r="B475" s="83">
        <v>11</v>
      </c>
      <c r="C475" s="84">
        <v>700.75722736</v>
      </c>
      <c r="D475" s="84">
        <v>695.34106882000003</v>
      </c>
      <c r="E475" s="84">
        <v>117.79771805</v>
      </c>
      <c r="F475" s="84">
        <v>117.79771805</v>
      </c>
    </row>
    <row r="476" spans="1:6" ht="12.75" customHeight="1" x14ac:dyDescent="0.2">
      <c r="A476" s="83" t="s">
        <v>172</v>
      </c>
      <c r="B476" s="83">
        <v>12</v>
      </c>
      <c r="C476" s="84">
        <v>699.44750432000001</v>
      </c>
      <c r="D476" s="84">
        <v>694.38450322000006</v>
      </c>
      <c r="E476" s="84">
        <v>117.63566629</v>
      </c>
      <c r="F476" s="84">
        <v>117.63566629</v>
      </c>
    </row>
    <row r="477" spans="1:6" ht="12.75" customHeight="1" x14ac:dyDescent="0.2">
      <c r="A477" s="83" t="s">
        <v>172</v>
      </c>
      <c r="B477" s="83">
        <v>13</v>
      </c>
      <c r="C477" s="84">
        <v>702.12730672999999</v>
      </c>
      <c r="D477" s="84">
        <v>697.84886949999998</v>
      </c>
      <c r="E477" s="84">
        <v>118.22256452000001</v>
      </c>
      <c r="F477" s="84">
        <v>118.22256452000001</v>
      </c>
    </row>
    <row r="478" spans="1:6" ht="12.75" customHeight="1" x14ac:dyDescent="0.2">
      <c r="A478" s="83" t="s">
        <v>172</v>
      </c>
      <c r="B478" s="83">
        <v>14</v>
      </c>
      <c r="C478" s="84">
        <v>723.47466606</v>
      </c>
      <c r="D478" s="84">
        <v>716.16634944999998</v>
      </c>
      <c r="E478" s="84">
        <v>121.32572847</v>
      </c>
      <c r="F478" s="84">
        <v>121.32572847</v>
      </c>
    </row>
    <row r="479" spans="1:6" ht="12.75" customHeight="1" x14ac:dyDescent="0.2">
      <c r="A479" s="83" t="s">
        <v>172</v>
      </c>
      <c r="B479" s="83">
        <v>15</v>
      </c>
      <c r="C479" s="84">
        <v>705.29853845000002</v>
      </c>
      <c r="D479" s="84">
        <v>704.23259178000001</v>
      </c>
      <c r="E479" s="84">
        <v>119.30403079</v>
      </c>
      <c r="F479" s="84">
        <v>119.30403079</v>
      </c>
    </row>
    <row r="480" spans="1:6" ht="12.75" customHeight="1" x14ac:dyDescent="0.2">
      <c r="A480" s="83" t="s">
        <v>172</v>
      </c>
      <c r="B480" s="83">
        <v>16</v>
      </c>
      <c r="C480" s="84">
        <v>718.17195619999995</v>
      </c>
      <c r="D480" s="84">
        <v>710.74136611999995</v>
      </c>
      <c r="E480" s="84">
        <v>120.40668214</v>
      </c>
      <c r="F480" s="84">
        <v>120.40668214</v>
      </c>
    </row>
    <row r="481" spans="1:6" ht="12.75" customHeight="1" x14ac:dyDescent="0.2">
      <c r="A481" s="83" t="s">
        <v>172</v>
      </c>
      <c r="B481" s="83">
        <v>17</v>
      </c>
      <c r="C481" s="84">
        <v>712.43461360000003</v>
      </c>
      <c r="D481" s="84">
        <v>705.84780837999995</v>
      </c>
      <c r="E481" s="84">
        <v>119.57766461</v>
      </c>
      <c r="F481" s="84">
        <v>119.57766461</v>
      </c>
    </row>
    <row r="482" spans="1:6" ht="12.75" customHeight="1" x14ac:dyDescent="0.2">
      <c r="A482" s="83" t="s">
        <v>172</v>
      </c>
      <c r="B482" s="83">
        <v>18</v>
      </c>
      <c r="C482" s="84">
        <v>740.48533913000006</v>
      </c>
      <c r="D482" s="84">
        <v>730.82223037000006</v>
      </c>
      <c r="E482" s="84">
        <v>123.80858099</v>
      </c>
      <c r="F482" s="84">
        <v>123.80858099</v>
      </c>
    </row>
    <row r="483" spans="1:6" ht="12.75" customHeight="1" x14ac:dyDescent="0.2">
      <c r="A483" s="83" t="s">
        <v>172</v>
      </c>
      <c r="B483" s="83">
        <v>19</v>
      </c>
      <c r="C483" s="84">
        <v>736.33816244000002</v>
      </c>
      <c r="D483" s="84">
        <v>725.67439572000001</v>
      </c>
      <c r="E483" s="84">
        <v>122.93648641999999</v>
      </c>
      <c r="F483" s="84">
        <v>122.93648641999999</v>
      </c>
    </row>
    <row r="484" spans="1:6" ht="12.75" customHeight="1" x14ac:dyDescent="0.2">
      <c r="A484" s="83" t="s">
        <v>172</v>
      </c>
      <c r="B484" s="83">
        <v>20</v>
      </c>
      <c r="C484" s="84">
        <v>726.99275139999997</v>
      </c>
      <c r="D484" s="84">
        <v>715.84019876000002</v>
      </c>
      <c r="E484" s="84">
        <v>121.27047528</v>
      </c>
      <c r="F484" s="84">
        <v>121.27047528</v>
      </c>
    </row>
    <row r="485" spans="1:6" ht="12.75" customHeight="1" x14ac:dyDescent="0.2">
      <c r="A485" s="83" t="s">
        <v>172</v>
      </c>
      <c r="B485" s="83">
        <v>21</v>
      </c>
      <c r="C485" s="84">
        <v>708.94415635999997</v>
      </c>
      <c r="D485" s="84">
        <v>697.59036619999995</v>
      </c>
      <c r="E485" s="84">
        <v>118.17877147999999</v>
      </c>
      <c r="F485" s="84">
        <v>118.17877147999999</v>
      </c>
    </row>
    <row r="486" spans="1:6" ht="12.75" customHeight="1" x14ac:dyDescent="0.2">
      <c r="A486" s="83" t="s">
        <v>172</v>
      </c>
      <c r="B486" s="83">
        <v>22</v>
      </c>
      <c r="C486" s="84">
        <v>707.36882346000004</v>
      </c>
      <c r="D486" s="84">
        <v>698.64842245</v>
      </c>
      <c r="E486" s="84">
        <v>118.35801677000001</v>
      </c>
      <c r="F486" s="84">
        <v>118.35801677000001</v>
      </c>
    </row>
    <row r="487" spans="1:6" ht="12.75" customHeight="1" x14ac:dyDescent="0.2">
      <c r="A487" s="83" t="s">
        <v>172</v>
      </c>
      <c r="B487" s="83">
        <v>23</v>
      </c>
      <c r="C487" s="84">
        <v>759.28487536</v>
      </c>
      <c r="D487" s="84">
        <v>750.97029824000003</v>
      </c>
      <c r="E487" s="84">
        <v>127.22186481</v>
      </c>
      <c r="F487" s="84">
        <v>127.22186481</v>
      </c>
    </row>
    <row r="488" spans="1:6" ht="12.75" customHeight="1" x14ac:dyDescent="0.2">
      <c r="A488" s="83" t="s">
        <v>172</v>
      </c>
      <c r="B488" s="83">
        <v>24</v>
      </c>
      <c r="C488" s="84">
        <v>850.63145479000002</v>
      </c>
      <c r="D488" s="84">
        <v>840.52993967999998</v>
      </c>
      <c r="E488" s="84">
        <v>142.39416206999999</v>
      </c>
      <c r="F488" s="84">
        <v>142.39416206999999</v>
      </c>
    </row>
    <row r="489" spans="1:6" ht="12.75" customHeight="1" x14ac:dyDescent="0.2">
      <c r="A489" s="83" t="s">
        <v>173</v>
      </c>
      <c r="B489" s="83">
        <v>1</v>
      </c>
      <c r="C489" s="84">
        <v>916.47416429999998</v>
      </c>
      <c r="D489" s="84">
        <v>905.13385940000001</v>
      </c>
      <c r="E489" s="84">
        <v>153.33871095000001</v>
      </c>
      <c r="F489" s="84">
        <v>153.33871095000001</v>
      </c>
    </row>
    <row r="490" spans="1:6" ht="12.75" customHeight="1" x14ac:dyDescent="0.2">
      <c r="A490" s="83" t="s">
        <v>173</v>
      </c>
      <c r="B490" s="83">
        <v>2</v>
      </c>
      <c r="C490" s="84">
        <v>945.32709504000002</v>
      </c>
      <c r="D490" s="84">
        <v>935.48158953999996</v>
      </c>
      <c r="E490" s="84">
        <v>158.47991937</v>
      </c>
      <c r="F490" s="84">
        <v>158.47991937</v>
      </c>
    </row>
    <row r="491" spans="1:6" ht="12.75" customHeight="1" x14ac:dyDescent="0.2">
      <c r="A491" s="83" t="s">
        <v>173</v>
      </c>
      <c r="B491" s="83">
        <v>3</v>
      </c>
      <c r="C491" s="84">
        <v>951.82382343999996</v>
      </c>
      <c r="D491" s="84">
        <v>941.46931408</v>
      </c>
      <c r="E491" s="84">
        <v>159.49429968000001</v>
      </c>
      <c r="F491" s="84">
        <v>159.49429968000001</v>
      </c>
    </row>
    <row r="492" spans="1:6" ht="12.75" customHeight="1" x14ac:dyDescent="0.2">
      <c r="A492" s="83" t="s">
        <v>173</v>
      </c>
      <c r="B492" s="83">
        <v>4</v>
      </c>
      <c r="C492" s="84">
        <v>944.79908433000003</v>
      </c>
      <c r="D492" s="84">
        <v>934.65356866000002</v>
      </c>
      <c r="E492" s="84">
        <v>158.33964437</v>
      </c>
      <c r="F492" s="84">
        <v>158.33964437</v>
      </c>
    </row>
    <row r="493" spans="1:6" ht="12.75" customHeight="1" x14ac:dyDescent="0.2">
      <c r="A493" s="83" t="s">
        <v>173</v>
      </c>
      <c r="B493" s="83">
        <v>5</v>
      </c>
      <c r="C493" s="84">
        <v>932.85247165999999</v>
      </c>
      <c r="D493" s="84">
        <v>923.68872087</v>
      </c>
      <c r="E493" s="84">
        <v>156.48208969999999</v>
      </c>
      <c r="F493" s="84">
        <v>156.48208969999999</v>
      </c>
    </row>
    <row r="494" spans="1:6" ht="12.75" customHeight="1" x14ac:dyDescent="0.2">
      <c r="A494" s="83" t="s">
        <v>173</v>
      </c>
      <c r="B494" s="83">
        <v>6</v>
      </c>
      <c r="C494" s="84">
        <v>940.53180049000002</v>
      </c>
      <c r="D494" s="84">
        <v>928.59287486999995</v>
      </c>
      <c r="E494" s="84">
        <v>157.31290233999999</v>
      </c>
      <c r="F494" s="84">
        <v>157.31290233999999</v>
      </c>
    </row>
    <row r="495" spans="1:6" ht="12.75" customHeight="1" x14ac:dyDescent="0.2">
      <c r="A495" s="83" t="s">
        <v>173</v>
      </c>
      <c r="B495" s="83">
        <v>7</v>
      </c>
      <c r="C495" s="84">
        <v>946.10875036000004</v>
      </c>
      <c r="D495" s="84">
        <v>935.88842585999998</v>
      </c>
      <c r="E495" s="84">
        <v>158.54884150999999</v>
      </c>
      <c r="F495" s="84">
        <v>158.54884150999999</v>
      </c>
    </row>
    <row r="496" spans="1:6" ht="12.75" customHeight="1" x14ac:dyDescent="0.2">
      <c r="A496" s="83" t="s">
        <v>173</v>
      </c>
      <c r="B496" s="83">
        <v>8</v>
      </c>
      <c r="C496" s="84">
        <v>924.25135902</v>
      </c>
      <c r="D496" s="84">
        <v>914.38571021999996</v>
      </c>
      <c r="E496" s="84">
        <v>154.90606682999999</v>
      </c>
      <c r="F496" s="84">
        <v>154.90606682999999</v>
      </c>
    </row>
    <row r="497" spans="1:6" ht="12.75" customHeight="1" x14ac:dyDescent="0.2">
      <c r="A497" s="83" t="s">
        <v>173</v>
      </c>
      <c r="B497" s="83">
        <v>9</v>
      </c>
      <c r="C497" s="84">
        <v>805.74787094999999</v>
      </c>
      <c r="D497" s="84">
        <v>801.43766331999996</v>
      </c>
      <c r="E497" s="84">
        <v>135.77154023</v>
      </c>
      <c r="F497" s="84">
        <v>135.77154023</v>
      </c>
    </row>
    <row r="498" spans="1:6" ht="12.75" customHeight="1" x14ac:dyDescent="0.2">
      <c r="A498" s="83" t="s">
        <v>173</v>
      </c>
      <c r="B498" s="83">
        <v>10</v>
      </c>
      <c r="C498" s="84">
        <v>732.55236545000002</v>
      </c>
      <c r="D498" s="84">
        <v>725.31656086999999</v>
      </c>
      <c r="E498" s="84">
        <v>122.87586562</v>
      </c>
      <c r="F498" s="84">
        <v>122.87586562</v>
      </c>
    </row>
    <row r="499" spans="1:6" ht="12.75" customHeight="1" x14ac:dyDescent="0.2">
      <c r="A499" s="83" t="s">
        <v>173</v>
      </c>
      <c r="B499" s="83">
        <v>11</v>
      </c>
      <c r="C499" s="84">
        <v>693.46820879999996</v>
      </c>
      <c r="D499" s="84">
        <v>688.54190258000006</v>
      </c>
      <c r="E499" s="84">
        <v>116.64587142000001</v>
      </c>
      <c r="F499" s="84">
        <v>116.64587142000001</v>
      </c>
    </row>
    <row r="500" spans="1:6" ht="12.75" customHeight="1" x14ac:dyDescent="0.2">
      <c r="A500" s="83" t="s">
        <v>173</v>
      </c>
      <c r="B500" s="83">
        <v>12</v>
      </c>
      <c r="C500" s="84">
        <v>693.60090209999998</v>
      </c>
      <c r="D500" s="84">
        <v>688.40064260999998</v>
      </c>
      <c r="E500" s="84">
        <v>116.62194057000001</v>
      </c>
      <c r="F500" s="84">
        <v>116.62194057000001</v>
      </c>
    </row>
    <row r="501" spans="1:6" ht="12.75" customHeight="1" x14ac:dyDescent="0.2">
      <c r="A501" s="83" t="s">
        <v>173</v>
      </c>
      <c r="B501" s="83">
        <v>13</v>
      </c>
      <c r="C501" s="84">
        <v>698.07682211999997</v>
      </c>
      <c r="D501" s="84">
        <v>692.63041629999998</v>
      </c>
      <c r="E501" s="84">
        <v>117.33850645</v>
      </c>
      <c r="F501" s="84">
        <v>117.33850645</v>
      </c>
    </row>
    <row r="502" spans="1:6" ht="12.75" customHeight="1" x14ac:dyDescent="0.2">
      <c r="A502" s="83" t="s">
        <v>173</v>
      </c>
      <c r="B502" s="83">
        <v>14</v>
      </c>
      <c r="C502" s="84">
        <v>710.12452028999996</v>
      </c>
      <c r="D502" s="84">
        <v>706.68461816000001</v>
      </c>
      <c r="E502" s="84">
        <v>119.71942854</v>
      </c>
      <c r="F502" s="84">
        <v>119.71942854</v>
      </c>
    </row>
    <row r="503" spans="1:6" ht="12.75" customHeight="1" x14ac:dyDescent="0.2">
      <c r="A503" s="83" t="s">
        <v>173</v>
      </c>
      <c r="B503" s="83">
        <v>15</v>
      </c>
      <c r="C503" s="84">
        <v>685.62600461</v>
      </c>
      <c r="D503" s="84">
        <v>680.35215631000005</v>
      </c>
      <c r="E503" s="84">
        <v>115.25844665</v>
      </c>
      <c r="F503" s="84">
        <v>115.25844665</v>
      </c>
    </row>
    <row r="504" spans="1:6" ht="12.75" customHeight="1" x14ac:dyDescent="0.2">
      <c r="A504" s="83" t="s">
        <v>173</v>
      </c>
      <c r="B504" s="83">
        <v>16</v>
      </c>
      <c r="C504" s="84">
        <v>698.10367034000001</v>
      </c>
      <c r="D504" s="84">
        <v>691.26496826000005</v>
      </c>
      <c r="E504" s="84">
        <v>117.10718592000001</v>
      </c>
      <c r="F504" s="84">
        <v>117.10718592000001</v>
      </c>
    </row>
    <row r="505" spans="1:6" ht="12.75" customHeight="1" x14ac:dyDescent="0.2">
      <c r="A505" s="83" t="s">
        <v>173</v>
      </c>
      <c r="B505" s="83">
        <v>17</v>
      </c>
      <c r="C505" s="84">
        <v>698.69493063000004</v>
      </c>
      <c r="D505" s="84">
        <v>689.48878622999996</v>
      </c>
      <c r="E505" s="84">
        <v>116.80628296</v>
      </c>
      <c r="F505" s="84">
        <v>116.80628296</v>
      </c>
    </row>
    <row r="506" spans="1:6" ht="12.75" customHeight="1" x14ac:dyDescent="0.2">
      <c r="A506" s="83" t="s">
        <v>173</v>
      </c>
      <c r="B506" s="83">
        <v>18</v>
      </c>
      <c r="C506" s="84">
        <v>721.05186936999996</v>
      </c>
      <c r="D506" s="84">
        <v>714.24050457999999</v>
      </c>
      <c r="E506" s="84">
        <v>120.99947112</v>
      </c>
      <c r="F506" s="84">
        <v>120.99947112</v>
      </c>
    </row>
    <row r="507" spans="1:6" ht="12.75" customHeight="1" x14ac:dyDescent="0.2">
      <c r="A507" s="83" t="s">
        <v>173</v>
      </c>
      <c r="B507" s="83">
        <v>19</v>
      </c>
      <c r="C507" s="84">
        <v>719.22488985999996</v>
      </c>
      <c r="D507" s="84">
        <v>708.97404196000002</v>
      </c>
      <c r="E507" s="84">
        <v>120.10727978</v>
      </c>
      <c r="F507" s="84">
        <v>120.10727978</v>
      </c>
    </row>
    <row r="508" spans="1:6" ht="12.75" customHeight="1" x14ac:dyDescent="0.2">
      <c r="A508" s="83" t="s">
        <v>173</v>
      </c>
      <c r="B508" s="83">
        <v>20</v>
      </c>
      <c r="C508" s="84">
        <v>709.09939059999999</v>
      </c>
      <c r="D508" s="84">
        <v>691.66083542000001</v>
      </c>
      <c r="E508" s="84">
        <v>117.17424977</v>
      </c>
      <c r="F508" s="84">
        <v>117.17424977</v>
      </c>
    </row>
    <row r="509" spans="1:6" ht="12.75" customHeight="1" x14ac:dyDescent="0.2">
      <c r="A509" s="83" t="s">
        <v>173</v>
      </c>
      <c r="B509" s="83">
        <v>21</v>
      </c>
      <c r="C509" s="84">
        <v>682.83530559999997</v>
      </c>
      <c r="D509" s="84">
        <v>671.20883107999998</v>
      </c>
      <c r="E509" s="84">
        <v>113.70947608</v>
      </c>
      <c r="F509" s="84">
        <v>113.70947608</v>
      </c>
    </row>
    <row r="510" spans="1:6" ht="12.75" customHeight="1" x14ac:dyDescent="0.2">
      <c r="A510" s="83" t="s">
        <v>173</v>
      </c>
      <c r="B510" s="83">
        <v>22</v>
      </c>
      <c r="C510" s="84">
        <v>700.42890951000004</v>
      </c>
      <c r="D510" s="84">
        <v>693.20048915999996</v>
      </c>
      <c r="E510" s="84">
        <v>117.43508249</v>
      </c>
      <c r="F510" s="84">
        <v>117.43508249</v>
      </c>
    </row>
    <row r="511" spans="1:6" ht="12.75" customHeight="1" x14ac:dyDescent="0.2">
      <c r="A511" s="83" t="s">
        <v>173</v>
      </c>
      <c r="B511" s="83">
        <v>23</v>
      </c>
      <c r="C511" s="84">
        <v>754.80208861000006</v>
      </c>
      <c r="D511" s="84">
        <v>747.87297423999996</v>
      </c>
      <c r="E511" s="84">
        <v>126.69714721</v>
      </c>
      <c r="F511" s="84">
        <v>126.69714721</v>
      </c>
    </row>
    <row r="512" spans="1:6" ht="12.75" customHeight="1" x14ac:dyDescent="0.2">
      <c r="A512" s="83" t="s">
        <v>173</v>
      </c>
      <c r="B512" s="83">
        <v>24</v>
      </c>
      <c r="C512" s="84">
        <v>819.65897456000005</v>
      </c>
      <c r="D512" s="84">
        <v>812.02851670999996</v>
      </c>
      <c r="E512" s="84">
        <v>137.56573650999999</v>
      </c>
      <c r="F512" s="84">
        <v>137.56573650999999</v>
      </c>
    </row>
    <row r="513" spans="1:6" ht="12.75" customHeight="1" x14ac:dyDescent="0.2">
      <c r="A513" s="83" t="s">
        <v>174</v>
      </c>
      <c r="B513" s="83">
        <v>1</v>
      </c>
      <c r="C513" s="84">
        <v>893.27289131999999</v>
      </c>
      <c r="D513" s="84">
        <v>883.11575627000002</v>
      </c>
      <c r="E513" s="84">
        <v>149.60862449000001</v>
      </c>
      <c r="F513" s="84">
        <v>149.60862449000001</v>
      </c>
    </row>
    <row r="514" spans="1:6" ht="12.75" customHeight="1" x14ac:dyDescent="0.2">
      <c r="A514" s="83" t="s">
        <v>174</v>
      </c>
      <c r="B514" s="83">
        <v>2</v>
      </c>
      <c r="C514" s="84">
        <v>930.60094065999999</v>
      </c>
      <c r="D514" s="84">
        <v>921.59774884000001</v>
      </c>
      <c r="E514" s="84">
        <v>156.12785817</v>
      </c>
      <c r="F514" s="84">
        <v>156.12785817</v>
      </c>
    </row>
    <row r="515" spans="1:6" ht="12.75" customHeight="1" x14ac:dyDescent="0.2">
      <c r="A515" s="83" t="s">
        <v>174</v>
      </c>
      <c r="B515" s="83">
        <v>3</v>
      </c>
      <c r="C515" s="84">
        <v>968.93265919999999</v>
      </c>
      <c r="D515" s="84">
        <v>958.40771987999995</v>
      </c>
      <c r="E515" s="84">
        <v>162.36383470000001</v>
      </c>
      <c r="F515" s="84">
        <v>162.36383470000001</v>
      </c>
    </row>
    <row r="516" spans="1:6" ht="12.75" customHeight="1" x14ac:dyDescent="0.2">
      <c r="A516" s="83" t="s">
        <v>174</v>
      </c>
      <c r="B516" s="83">
        <v>4</v>
      </c>
      <c r="C516" s="84">
        <v>994.95307226</v>
      </c>
      <c r="D516" s="84">
        <v>983.60469846000001</v>
      </c>
      <c r="E516" s="84">
        <v>166.6324544</v>
      </c>
      <c r="F516" s="84">
        <v>166.6324544</v>
      </c>
    </row>
    <row r="517" spans="1:6" ht="12.75" customHeight="1" x14ac:dyDescent="0.2">
      <c r="A517" s="83" t="s">
        <v>174</v>
      </c>
      <c r="B517" s="83">
        <v>5</v>
      </c>
      <c r="C517" s="84">
        <v>988.11055390000001</v>
      </c>
      <c r="D517" s="84">
        <v>976.42238963</v>
      </c>
      <c r="E517" s="84">
        <v>165.41569959</v>
      </c>
      <c r="F517" s="84">
        <v>165.41569959</v>
      </c>
    </row>
    <row r="518" spans="1:6" ht="12.75" customHeight="1" x14ac:dyDescent="0.2">
      <c r="A518" s="83" t="s">
        <v>174</v>
      </c>
      <c r="B518" s="83">
        <v>6</v>
      </c>
      <c r="C518" s="84">
        <v>984.83173485999998</v>
      </c>
      <c r="D518" s="84">
        <v>972.15162964000001</v>
      </c>
      <c r="E518" s="84">
        <v>164.69219021000001</v>
      </c>
      <c r="F518" s="84">
        <v>164.69219021000001</v>
      </c>
    </row>
    <row r="519" spans="1:6" ht="12.75" customHeight="1" x14ac:dyDescent="0.2">
      <c r="A519" s="83" t="s">
        <v>174</v>
      </c>
      <c r="B519" s="83">
        <v>7</v>
      </c>
      <c r="C519" s="84">
        <v>958.09652912000001</v>
      </c>
      <c r="D519" s="84">
        <v>945.21149299000001</v>
      </c>
      <c r="E519" s="84">
        <v>160.12826214</v>
      </c>
      <c r="F519" s="84">
        <v>160.12826214</v>
      </c>
    </row>
    <row r="520" spans="1:6" ht="12.75" customHeight="1" x14ac:dyDescent="0.2">
      <c r="A520" s="83" t="s">
        <v>174</v>
      </c>
      <c r="B520" s="83">
        <v>8</v>
      </c>
      <c r="C520" s="84">
        <v>933.81847511000001</v>
      </c>
      <c r="D520" s="84">
        <v>924.47974633000001</v>
      </c>
      <c r="E520" s="84">
        <v>156.61609730999999</v>
      </c>
      <c r="F520" s="84">
        <v>156.61609730999999</v>
      </c>
    </row>
    <row r="521" spans="1:6" ht="12.75" customHeight="1" x14ac:dyDescent="0.2">
      <c r="A521" s="83" t="s">
        <v>174</v>
      </c>
      <c r="B521" s="83">
        <v>9</v>
      </c>
      <c r="C521" s="84">
        <v>876.67018574999997</v>
      </c>
      <c r="D521" s="84">
        <v>870.96460351999997</v>
      </c>
      <c r="E521" s="84">
        <v>147.55009792000001</v>
      </c>
      <c r="F521" s="84">
        <v>147.55009792000001</v>
      </c>
    </row>
    <row r="522" spans="1:6" ht="12.75" customHeight="1" x14ac:dyDescent="0.2">
      <c r="A522" s="83" t="s">
        <v>174</v>
      </c>
      <c r="B522" s="83">
        <v>10</v>
      </c>
      <c r="C522" s="84">
        <v>800.41778212999998</v>
      </c>
      <c r="D522" s="84">
        <v>794.80380642</v>
      </c>
      <c r="E522" s="84">
        <v>134.64769865</v>
      </c>
      <c r="F522" s="84">
        <v>134.64769865</v>
      </c>
    </row>
    <row r="523" spans="1:6" ht="12.75" customHeight="1" x14ac:dyDescent="0.2">
      <c r="A523" s="83" t="s">
        <v>174</v>
      </c>
      <c r="B523" s="83">
        <v>11</v>
      </c>
      <c r="C523" s="84">
        <v>729.71854212000005</v>
      </c>
      <c r="D523" s="84">
        <v>724.95458942000005</v>
      </c>
      <c r="E523" s="84">
        <v>122.81454404</v>
      </c>
      <c r="F523" s="84">
        <v>122.81454404</v>
      </c>
    </row>
    <row r="524" spans="1:6" ht="12.75" customHeight="1" x14ac:dyDescent="0.2">
      <c r="A524" s="83" t="s">
        <v>174</v>
      </c>
      <c r="B524" s="83">
        <v>12</v>
      </c>
      <c r="C524" s="84">
        <v>659.92746562000002</v>
      </c>
      <c r="D524" s="84">
        <v>654.98665253000001</v>
      </c>
      <c r="E524" s="84">
        <v>110.96127711</v>
      </c>
      <c r="F524" s="84">
        <v>110.96127711</v>
      </c>
    </row>
    <row r="525" spans="1:6" ht="12.75" customHeight="1" x14ac:dyDescent="0.2">
      <c r="A525" s="83" t="s">
        <v>174</v>
      </c>
      <c r="B525" s="83">
        <v>13</v>
      </c>
      <c r="C525" s="84">
        <v>653.60765535999997</v>
      </c>
      <c r="D525" s="84">
        <v>647.07753818000003</v>
      </c>
      <c r="E525" s="84">
        <v>109.62139418</v>
      </c>
      <c r="F525" s="84">
        <v>109.62139418</v>
      </c>
    </row>
    <row r="526" spans="1:6" ht="12.75" customHeight="1" x14ac:dyDescent="0.2">
      <c r="A526" s="83" t="s">
        <v>174</v>
      </c>
      <c r="B526" s="83">
        <v>14</v>
      </c>
      <c r="C526" s="84">
        <v>646.66171930999997</v>
      </c>
      <c r="D526" s="84">
        <v>642.34630191999997</v>
      </c>
      <c r="E526" s="84">
        <v>108.81987553</v>
      </c>
      <c r="F526" s="84">
        <v>108.81987553</v>
      </c>
    </row>
    <row r="527" spans="1:6" ht="12.75" customHeight="1" x14ac:dyDescent="0.2">
      <c r="A527" s="83" t="s">
        <v>174</v>
      </c>
      <c r="B527" s="83">
        <v>15</v>
      </c>
      <c r="C527" s="84">
        <v>648.22304884000005</v>
      </c>
      <c r="D527" s="84">
        <v>641.33136122999997</v>
      </c>
      <c r="E527" s="84">
        <v>108.64793444999999</v>
      </c>
      <c r="F527" s="84">
        <v>108.64793444999999</v>
      </c>
    </row>
    <row r="528" spans="1:6" ht="12.75" customHeight="1" x14ac:dyDescent="0.2">
      <c r="A528" s="83" t="s">
        <v>174</v>
      </c>
      <c r="B528" s="83">
        <v>16</v>
      </c>
      <c r="C528" s="84">
        <v>650.39659610000001</v>
      </c>
      <c r="D528" s="84">
        <v>644.60857812999996</v>
      </c>
      <c r="E528" s="84">
        <v>109.20312771</v>
      </c>
      <c r="F528" s="84">
        <v>109.20312771</v>
      </c>
    </row>
    <row r="529" spans="1:6" ht="12.75" customHeight="1" x14ac:dyDescent="0.2">
      <c r="A529" s="83" t="s">
        <v>174</v>
      </c>
      <c r="B529" s="83">
        <v>17</v>
      </c>
      <c r="C529" s="84">
        <v>652.58382821999999</v>
      </c>
      <c r="D529" s="84">
        <v>643.74687904999996</v>
      </c>
      <c r="E529" s="84">
        <v>109.05714728</v>
      </c>
      <c r="F529" s="84">
        <v>109.05714728</v>
      </c>
    </row>
    <row r="530" spans="1:6" ht="12.75" customHeight="1" x14ac:dyDescent="0.2">
      <c r="A530" s="83" t="s">
        <v>174</v>
      </c>
      <c r="B530" s="83">
        <v>18</v>
      </c>
      <c r="C530" s="84">
        <v>651.67624263000005</v>
      </c>
      <c r="D530" s="84">
        <v>650.76784394000003</v>
      </c>
      <c r="E530" s="84">
        <v>110.24656881999999</v>
      </c>
      <c r="F530" s="84">
        <v>110.24656881999999</v>
      </c>
    </row>
    <row r="531" spans="1:6" ht="12.75" customHeight="1" x14ac:dyDescent="0.2">
      <c r="A531" s="83" t="s">
        <v>174</v>
      </c>
      <c r="B531" s="83">
        <v>19</v>
      </c>
      <c r="C531" s="84">
        <v>667.07300352000004</v>
      </c>
      <c r="D531" s="84">
        <v>659.90076837000004</v>
      </c>
      <c r="E531" s="84">
        <v>111.79377737999999</v>
      </c>
      <c r="F531" s="84">
        <v>111.79377737999999</v>
      </c>
    </row>
    <row r="532" spans="1:6" ht="12.75" customHeight="1" x14ac:dyDescent="0.2">
      <c r="A532" s="83" t="s">
        <v>174</v>
      </c>
      <c r="B532" s="83">
        <v>20</v>
      </c>
      <c r="C532" s="84">
        <v>668.83479188000001</v>
      </c>
      <c r="D532" s="84">
        <v>656.23466657999995</v>
      </c>
      <c r="E532" s="84">
        <v>111.17270314</v>
      </c>
      <c r="F532" s="84">
        <v>111.17270314</v>
      </c>
    </row>
    <row r="533" spans="1:6" ht="12.75" customHeight="1" x14ac:dyDescent="0.2">
      <c r="A533" s="83" t="s">
        <v>174</v>
      </c>
      <c r="B533" s="83">
        <v>21</v>
      </c>
      <c r="C533" s="84">
        <v>644.51037779000001</v>
      </c>
      <c r="D533" s="84">
        <v>637.83820780999997</v>
      </c>
      <c r="E533" s="84">
        <v>108.05615939</v>
      </c>
      <c r="F533" s="84">
        <v>108.05615939</v>
      </c>
    </row>
    <row r="534" spans="1:6" ht="12.75" customHeight="1" x14ac:dyDescent="0.2">
      <c r="A534" s="83" t="s">
        <v>174</v>
      </c>
      <c r="B534" s="83">
        <v>22</v>
      </c>
      <c r="C534" s="84">
        <v>648.24189416000002</v>
      </c>
      <c r="D534" s="84">
        <v>642.38811284999997</v>
      </c>
      <c r="E534" s="84">
        <v>108.82695871999999</v>
      </c>
      <c r="F534" s="84">
        <v>108.82695871999999</v>
      </c>
    </row>
    <row r="535" spans="1:6" ht="12.75" customHeight="1" x14ac:dyDescent="0.2">
      <c r="A535" s="83" t="s">
        <v>174</v>
      </c>
      <c r="B535" s="83">
        <v>23</v>
      </c>
      <c r="C535" s="84">
        <v>703.13559069999997</v>
      </c>
      <c r="D535" s="84">
        <v>696.64529166</v>
      </c>
      <c r="E535" s="84">
        <v>118.01866642</v>
      </c>
      <c r="F535" s="84">
        <v>118.01866642</v>
      </c>
    </row>
    <row r="536" spans="1:6" ht="12.75" customHeight="1" x14ac:dyDescent="0.2">
      <c r="A536" s="83" t="s">
        <v>174</v>
      </c>
      <c r="B536" s="83">
        <v>24</v>
      </c>
      <c r="C536" s="84">
        <v>844.85665051000001</v>
      </c>
      <c r="D536" s="84">
        <v>836.50082706000001</v>
      </c>
      <c r="E536" s="84">
        <v>141.71159016999999</v>
      </c>
      <c r="F536" s="84">
        <v>141.71159016999999</v>
      </c>
    </row>
    <row r="537" spans="1:6" ht="12.75" customHeight="1" x14ac:dyDescent="0.2">
      <c r="A537" s="83" t="s">
        <v>175</v>
      </c>
      <c r="B537" s="83">
        <v>1</v>
      </c>
      <c r="C537" s="84">
        <v>915.93666128999996</v>
      </c>
      <c r="D537" s="84">
        <v>906.49817382000003</v>
      </c>
      <c r="E537" s="84">
        <v>153.56983943</v>
      </c>
      <c r="F537" s="84">
        <v>153.56983943</v>
      </c>
    </row>
    <row r="538" spans="1:6" ht="12.75" customHeight="1" x14ac:dyDescent="0.2">
      <c r="A538" s="83" t="s">
        <v>175</v>
      </c>
      <c r="B538" s="83">
        <v>2</v>
      </c>
      <c r="C538" s="84">
        <v>922.96569828999998</v>
      </c>
      <c r="D538" s="84">
        <v>916.22559410999997</v>
      </c>
      <c r="E538" s="84">
        <v>155.21776152999999</v>
      </c>
      <c r="F538" s="84">
        <v>155.21776152999999</v>
      </c>
    </row>
    <row r="539" spans="1:6" ht="12.75" customHeight="1" x14ac:dyDescent="0.2">
      <c r="A539" s="83" t="s">
        <v>175</v>
      </c>
      <c r="B539" s="83">
        <v>3</v>
      </c>
      <c r="C539" s="84">
        <v>923.15174999999999</v>
      </c>
      <c r="D539" s="84">
        <v>911.97089837999999</v>
      </c>
      <c r="E539" s="84">
        <v>154.49697359999999</v>
      </c>
      <c r="F539" s="84">
        <v>154.49697359999999</v>
      </c>
    </row>
    <row r="540" spans="1:6" ht="12.75" customHeight="1" x14ac:dyDescent="0.2">
      <c r="A540" s="83" t="s">
        <v>175</v>
      </c>
      <c r="B540" s="83">
        <v>4</v>
      </c>
      <c r="C540" s="84">
        <v>922.07432289999997</v>
      </c>
      <c r="D540" s="84">
        <v>913.10150478000003</v>
      </c>
      <c r="E540" s="84">
        <v>154.68850961000001</v>
      </c>
      <c r="F540" s="84">
        <v>154.68850961000001</v>
      </c>
    </row>
    <row r="541" spans="1:6" ht="12.75" customHeight="1" x14ac:dyDescent="0.2">
      <c r="A541" s="83" t="s">
        <v>175</v>
      </c>
      <c r="B541" s="83">
        <v>5</v>
      </c>
      <c r="C541" s="84">
        <v>914.01224526999999</v>
      </c>
      <c r="D541" s="84">
        <v>905.91347210000004</v>
      </c>
      <c r="E541" s="84">
        <v>153.47078513</v>
      </c>
      <c r="F541" s="84">
        <v>153.47078513</v>
      </c>
    </row>
    <row r="542" spans="1:6" ht="12.75" customHeight="1" x14ac:dyDescent="0.2">
      <c r="A542" s="83" t="s">
        <v>175</v>
      </c>
      <c r="B542" s="83">
        <v>6</v>
      </c>
      <c r="C542" s="84">
        <v>917.07353109999997</v>
      </c>
      <c r="D542" s="84">
        <v>907.80936856000005</v>
      </c>
      <c r="E542" s="84">
        <v>153.79196891000001</v>
      </c>
      <c r="F542" s="84">
        <v>153.79196891000001</v>
      </c>
    </row>
    <row r="543" spans="1:6" ht="12.75" customHeight="1" x14ac:dyDescent="0.2">
      <c r="A543" s="83" t="s">
        <v>175</v>
      </c>
      <c r="B543" s="83">
        <v>7</v>
      </c>
      <c r="C543" s="84">
        <v>920.87073052999995</v>
      </c>
      <c r="D543" s="84">
        <v>912.13871979999999</v>
      </c>
      <c r="E543" s="84">
        <v>154.52540422999999</v>
      </c>
      <c r="F543" s="84">
        <v>154.52540422999999</v>
      </c>
    </row>
    <row r="544" spans="1:6" ht="12.75" customHeight="1" x14ac:dyDescent="0.2">
      <c r="A544" s="83" t="s">
        <v>175</v>
      </c>
      <c r="B544" s="83">
        <v>8</v>
      </c>
      <c r="C544" s="84">
        <v>926.24270133000005</v>
      </c>
      <c r="D544" s="84">
        <v>917.40246064999997</v>
      </c>
      <c r="E544" s="84">
        <v>155.41713447000001</v>
      </c>
      <c r="F544" s="84">
        <v>155.41713447000001</v>
      </c>
    </row>
    <row r="545" spans="1:6" ht="12.75" customHeight="1" x14ac:dyDescent="0.2">
      <c r="A545" s="83" t="s">
        <v>175</v>
      </c>
      <c r="B545" s="83">
        <v>9</v>
      </c>
      <c r="C545" s="84">
        <v>845.78056412000001</v>
      </c>
      <c r="D545" s="84">
        <v>840.69593902999998</v>
      </c>
      <c r="E545" s="84">
        <v>142.42228401</v>
      </c>
      <c r="F545" s="84">
        <v>142.42228401</v>
      </c>
    </row>
    <row r="546" spans="1:6" ht="12.75" customHeight="1" x14ac:dyDescent="0.2">
      <c r="A546" s="83" t="s">
        <v>175</v>
      </c>
      <c r="B546" s="83">
        <v>10</v>
      </c>
      <c r="C546" s="84">
        <v>765.85272433</v>
      </c>
      <c r="D546" s="84">
        <v>759.06607736000001</v>
      </c>
      <c r="E546" s="84">
        <v>128.59337060999999</v>
      </c>
      <c r="F546" s="84">
        <v>128.59337060999999</v>
      </c>
    </row>
    <row r="547" spans="1:6" ht="12.75" customHeight="1" x14ac:dyDescent="0.2">
      <c r="A547" s="83" t="s">
        <v>175</v>
      </c>
      <c r="B547" s="83">
        <v>11</v>
      </c>
      <c r="C547" s="84">
        <v>702.18737910000004</v>
      </c>
      <c r="D547" s="84">
        <v>701.74069464000002</v>
      </c>
      <c r="E547" s="84">
        <v>118.88187854</v>
      </c>
      <c r="F547" s="84">
        <v>118.88187854</v>
      </c>
    </row>
    <row r="548" spans="1:6" ht="12.75" customHeight="1" x14ac:dyDescent="0.2">
      <c r="A548" s="83" t="s">
        <v>175</v>
      </c>
      <c r="B548" s="83">
        <v>12</v>
      </c>
      <c r="C548" s="84">
        <v>696.69028378999997</v>
      </c>
      <c r="D548" s="84">
        <v>695.75588295</v>
      </c>
      <c r="E548" s="84">
        <v>117.8679917</v>
      </c>
      <c r="F548" s="84">
        <v>117.8679917</v>
      </c>
    </row>
    <row r="549" spans="1:6" ht="12.75" customHeight="1" x14ac:dyDescent="0.2">
      <c r="A549" s="83" t="s">
        <v>175</v>
      </c>
      <c r="B549" s="83">
        <v>13</v>
      </c>
      <c r="C549" s="84">
        <v>702.28950643999997</v>
      </c>
      <c r="D549" s="84">
        <v>696.84228103999999</v>
      </c>
      <c r="E549" s="84">
        <v>118.05203838</v>
      </c>
      <c r="F549" s="84">
        <v>118.05203838</v>
      </c>
    </row>
    <row r="550" spans="1:6" ht="12.75" customHeight="1" x14ac:dyDescent="0.2">
      <c r="A550" s="83" t="s">
        <v>175</v>
      </c>
      <c r="B550" s="83">
        <v>14</v>
      </c>
      <c r="C550" s="84">
        <v>708.04408996999996</v>
      </c>
      <c r="D550" s="84">
        <v>706.96833404999995</v>
      </c>
      <c r="E550" s="84">
        <v>119.76749284</v>
      </c>
      <c r="F550" s="84">
        <v>119.76749284</v>
      </c>
    </row>
    <row r="551" spans="1:6" ht="12.75" customHeight="1" x14ac:dyDescent="0.2">
      <c r="A551" s="83" t="s">
        <v>175</v>
      </c>
      <c r="B551" s="83">
        <v>15</v>
      </c>
      <c r="C551" s="84">
        <v>712.15202226999997</v>
      </c>
      <c r="D551" s="84">
        <v>709.13637976999996</v>
      </c>
      <c r="E551" s="84">
        <v>120.13478143</v>
      </c>
      <c r="F551" s="84">
        <v>120.13478143</v>
      </c>
    </row>
    <row r="552" spans="1:6" ht="12.75" customHeight="1" x14ac:dyDescent="0.2">
      <c r="A552" s="83" t="s">
        <v>175</v>
      </c>
      <c r="B552" s="83">
        <v>16</v>
      </c>
      <c r="C552" s="84">
        <v>717.09956158</v>
      </c>
      <c r="D552" s="84">
        <v>711.62465673999998</v>
      </c>
      <c r="E552" s="84">
        <v>120.55632039</v>
      </c>
      <c r="F552" s="84">
        <v>120.55632039</v>
      </c>
    </row>
    <row r="553" spans="1:6" ht="12.75" customHeight="1" x14ac:dyDescent="0.2">
      <c r="A553" s="83" t="s">
        <v>175</v>
      </c>
      <c r="B553" s="83">
        <v>17</v>
      </c>
      <c r="C553" s="84">
        <v>707.59368135</v>
      </c>
      <c r="D553" s="84">
        <v>706.46140495999998</v>
      </c>
      <c r="E553" s="84">
        <v>119.68161399</v>
      </c>
      <c r="F553" s="84">
        <v>119.68161399</v>
      </c>
    </row>
    <row r="554" spans="1:6" ht="12.75" customHeight="1" x14ac:dyDescent="0.2">
      <c r="A554" s="83" t="s">
        <v>175</v>
      </c>
      <c r="B554" s="83">
        <v>18</v>
      </c>
      <c r="C554" s="84">
        <v>719.45103239000002</v>
      </c>
      <c r="D554" s="84">
        <v>711.91899375000003</v>
      </c>
      <c r="E554" s="84">
        <v>120.60618401000001</v>
      </c>
      <c r="F554" s="84">
        <v>120.60618401000001</v>
      </c>
    </row>
    <row r="555" spans="1:6" ht="12.75" customHeight="1" x14ac:dyDescent="0.2">
      <c r="A555" s="83" t="s">
        <v>175</v>
      </c>
      <c r="B555" s="83">
        <v>19</v>
      </c>
      <c r="C555" s="84">
        <v>719.62493548999998</v>
      </c>
      <c r="D555" s="84">
        <v>712.89741137999999</v>
      </c>
      <c r="E555" s="84">
        <v>120.77193773</v>
      </c>
      <c r="F555" s="84">
        <v>120.77193773</v>
      </c>
    </row>
    <row r="556" spans="1:6" ht="12.75" customHeight="1" x14ac:dyDescent="0.2">
      <c r="A556" s="83" t="s">
        <v>175</v>
      </c>
      <c r="B556" s="83">
        <v>20</v>
      </c>
      <c r="C556" s="84">
        <v>719.74914948000003</v>
      </c>
      <c r="D556" s="84">
        <v>710.53659978999997</v>
      </c>
      <c r="E556" s="84">
        <v>120.37199268000001</v>
      </c>
      <c r="F556" s="84">
        <v>120.37199268000001</v>
      </c>
    </row>
    <row r="557" spans="1:6" ht="12.75" customHeight="1" x14ac:dyDescent="0.2">
      <c r="A557" s="83" t="s">
        <v>175</v>
      </c>
      <c r="B557" s="83">
        <v>21</v>
      </c>
      <c r="C557" s="84">
        <v>709.42469260999997</v>
      </c>
      <c r="D557" s="84">
        <v>701.43218027</v>
      </c>
      <c r="E557" s="84">
        <v>118.82961313</v>
      </c>
      <c r="F557" s="84">
        <v>118.82961313</v>
      </c>
    </row>
    <row r="558" spans="1:6" ht="12.75" customHeight="1" x14ac:dyDescent="0.2">
      <c r="A558" s="83" t="s">
        <v>175</v>
      </c>
      <c r="B558" s="83">
        <v>22</v>
      </c>
      <c r="C558" s="84">
        <v>693.23557217999996</v>
      </c>
      <c r="D558" s="84">
        <v>685.69338665999999</v>
      </c>
      <c r="E558" s="84">
        <v>116.16330438999999</v>
      </c>
      <c r="F558" s="84">
        <v>116.16330438999999</v>
      </c>
    </row>
    <row r="559" spans="1:6" ht="12.75" customHeight="1" x14ac:dyDescent="0.2">
      <c r="A559" s="83" t="s">
        <v>175</v>
      </c>
      <c r="B559" s="83">
        <v>23</v>
      </c>
      <c r="C559" s="84">
        <v>742.28496268000004</v>
      </c>
      <c r="D559" s="84">
        <v>733.00856111999997</v>
      </c>
      <c r="E559" s="84">
        <v>124.17896725</v>
      </c>
      <c r="F559" s="84">
        <v>124.17896725</v>
      </c>
    </row>
    <row r="560" spans="1:6" ht="12.75" customHeight="1" x14ac:dyDescent="0.2">
      <c r="A560" s="83" t="s">
        <v>175</v>
      </c>
      <c r="B560" s="83">
        <v>24</v>
      </c>
      <c r="C560" s="84">
        <v>857.72410198</v>
      </c>
      <c r="D560" s="84">
        <v>848.24713492000001</v>
      </c>
      <c r="E560" s="84">
        <v>143.70153196999999</v>
      </c>
      <c r="F560" s="84">
        <v>143.70153196999999</v>
      </c>
    </row>
    <row r="561" spans="1:6" ht="12.75" customHeight="1" x14ac:dyDescent="0.2">
      <c r="A561" s="83" t="s">
        <v>176</v>
      </c>
      <c r="B561" s="83">
        <v>1</v>
      </c>
      <c r="C561" s="84">
        <v>978.20754423999995</v>
      </c>
      <c r="D561" s="84">
        <v>967.17217684000002</v>
      </c>
      <c r="E561" s="84">
        <v>163.8486212</v>
      </c>
      <c r="F561" s="84">
        <v>163.8486212</v>
      </c>
    </row>
    <row r="562" spans="1:6" ht="12.75" customHeight="1" x14ac:dyDescent="0.2">
      <c r="A562" s="83" t="s">
        <v>176</v>
      </c>
      <c r="B562" s="83">
        <v>2</v>
      </c>
      <c r="C562" s="84">
        <v>976.11920024999995</v>
      </c>
      <c r="D562" s="84">
        <v>965.41380999</v>
      </c>
      <c r="E562" s="84">
        <v>163.55073630999999</v>
      </c>
      <c r="F562" s="84">
        <v>163.55073630999999</v>
      </c>
    </row>
    <row r="563" spans="1:6" ht="12.75" customHeight="1" x14ac:dyDescent="0.2">
      <c r="A563" s="83" t="s">
        <v>176</v>
      </c>
      <c r="B563" s="83">
        <v>3</v>
      </c>
      <c r="C563" s="84">
        <v>965.37786686000004</v>
      </c>
      <c r="D563" s="84">
        <v>956.35662742</v>
      </c>
      <c r="E563" s="84">
        <v>162.01635916999999</v>
      </c>
      <c r="F563" s="84">
        <v>162.01635916999999</v>
      </c>
    </row>
    <row r="564" spans="1:6" ht="12.75" customHeight="1" x14ac:dyDescent="0.2">
      <c r="A564" s="83" t="s">
        <v>176</v>
      </c>
      <c r="B564" s="83">
        <v>4</v>
      </c>
      <c r="C564" s="84">
        <v>971.54771850999998</v>
      </c>
      <c r="D564" s="84">
        <v>960.89830891999998</v>
      </c>
      <c r="E564" s="84">
        <v>162.78576534999999</v>
      </c>
      <c r="F564" s="84">
        <v>162.78576534999999</v>
      </c>
    </row>
    <row r="565" spans="1:6" ht="12.75" customHeight="1" x14ac:dyDescent="0.2">
      <c r="A565" s="83" t="s">
        <v>176</v>
      </c>
      <c r="B565" s="83">
        <v>5</v>
      </c>
      <c r="C565" s="84">
        <v>970.92537344000004</v>
      </c>
      <c r="D565" s="84">
        <v>960.46164794000003</v>
      </c>
      <c r="E565" s="84">
        <v>162.71179061999999</v>
      </c>
      <c r="F565" s="84">
        <v>162.71179061999999</v>
      </c>
    </row>
    <row r="566" spans="1:6" ht="12.75" customHeight="1" x14ac:dyDescent="0.2">
      <c r="A566" s="83" t="s">
        <v>176</v>
      </c>
      <c r="B566" s="83">
        <v>6</v>
      </c>
      <c r="C566" s="84">
        <v>978.79056192999997</v>
      </c>
      <c r="D566" s="84">
        <v>965.28241111</v>
      </c>
      <c r="E566" s="84">
        <v>163.52847602</v>
      </c>
      <c r="F566" s="84">
        <v>163.52847602</v>
      </c>
    </row>
    <row r="567" spans="1:6" ht="12.75" customHeight="1" x14ac:dyDescent="0.2">
      <c r="A567" s="83" t="s">
        <v>176</v>
      </c>
      <c r="B567" s="83">
        <v>7</v>
      </c>
      <c r="C567" s="84">
        <v>972.40560608999999</v>
      </c>
      <c r="D567" s="84">
        <v>962.44811804000005</v>
      </c>
      <c r="E567" s="84">
        <v>163.04831848000001</v>
      </c>
      <c r="F567" s="84">
        <v>163.04831848000001</v>
      </c>
    </row>
    <row r="568" spans="1:6" ht="12.75" customHeight="1" x14ac:dyDescent="0.2">
      <c r="A568" s="83" t="s">
        <v>176</v>
      </c>
      <c r="B568" s="83">
        <v>8</v>
      </c>
      <c r="C568" s="84">
        <v>899.27359486</v>
      </c>
      <c r="D568" s="84">
        <v>899.08601585999997</v>
      </c>
      <c r="E568" s="84">
        <v>152.31414588999999</v>
      </c>
      <c r="F568" s="84">
        <v>152.31414588999999</v>
      </c>
    </row>
    <row r="569" spans="1:6" ht="12.75" customHeight="1" x14ac:dyDescent="0.2">
      <c r="A569" s="83" t="s">
        <v>176</v>
      </c>
      <c r="B569" s="83">
        <v>9</v>
      </c>
      <c r="C569" s="84">
        <v>897.60843190000003</v>
      </c>
      <c r="D569" s="84">
        <v>891.15195789999996</v>
      </c>
      <c r="E569" s="84">
        <v>150.97003727000001</v>
      </c>
      <c r="F569" s="84">
        <v>150.97003727000001</v>
      </c>
    </row>
    <row r="570" spans="1:6" ht="12.75" customHeight="1" x14ac:dyDescent="0.2">
      <c r="A570" s="83" t="s">
        <v>176</v>
      </c>
      <c r="B570" s="83">
        <v>10</v>
      </c>
      <c r="C570" s="84">
        <v>800.00518053999997</v>
      </c>
      <c r="D570" s="84">
        <v>794.15002756000001</v>
      </c>
      <c r="E570" s="84">
        <v>134.53694197999999</v>
      </c>
      <c r="F570" s="84">
        <v>134.53694197999999</v>
      </c>
    </row>
    <row r="571" spans="1:6" ht="12.75" customHeight="1" x14ac:dyDescent="0.2">
      <c r="A571" s="83" t="s">
        <v>176</v>
      </c>
      <c r="B571" s="83">
        <v>11</v>
      </c>
      <c r="C571" s="84">
        <v>728.60066957000004</v>
      </c>
      <c r="D571" s="84">
        <v>721.80542088000004</v>
      </c>
      <c r="E571" s="84">
        <v>122.28104346000001</v>
      </c>
      <c r="F571" s="84">
        <v>122.28104346000001</v>
      </c>
    </row>
    <row r="572" spans="1:6" ht="12.75" customHeight="1" x14ac:dyDescent="0.2">
      <c r="A572" s="83" t="s">
        <v>176</v>
      </c>
      <c r="B572" s="83">
        <v>12</v>
      </c>
      <c r="C572" s="84">
        <v>730.85549142000002</v>
      </c>
      <c r="D572" s="84">
        <v>726.25373916000001</v>
      </c>
      <c r="E572" s="84">
        <v>123.03463298</v>
      </c>
      <c r="F572" s="84">
        <v>123.03463298</v>
      </c>
    </row>
    <row r="573" spans="1:6" ht="12.75" customHeight="1" x14ac:dyDescent="0.2">
      <c r="A573" s="83" t="s">
        <v>176</v>
      </c>
      <c r="B573" s="83">
        <v>13</v>
      </c>
      <c r="C573" s="84">
        <v>718.26119396000001</v>
      </c>
      <c r="D573" s="84">
        <v>718.26119396000001</v>
      </c>
      <c r="E573" s="84">
        <v>121.68061604</v>
      </c>
      <c r="F573" s="84">
        <v>121.68061604</v>
      </c>
    </row>
    <row r="574" spans="1:6" ht="12.75" customHeight="1" x14ac:dyDescent="0.2">
      <c r="A574" s="83" t="s">
        <v>176</v>
      </c>
      <c r="B574" s="83">
        <v>14</v>
      </c>
      <c r="C574" s="84">
        <v>729.68525787999999</v>
      </c>
      <c r="D574" s="84">
        <v>724.63572920000001</v>
      </c>
      <c r="E574" s="84">
        <v>122.76052593999999</v>
      </c>
      <c r="F574" s="84">
        <v>122.76052593999999</v>
      </c>
    </row>
    <row r="575" spans="1:6" ht="12.75" customHeight="1" x14ac:dyDescent="0.2">
      <c r="A575" s="83" t="s">
        <v>176</v>
      </c>
      <c r="B575" s="83">
        <v>15</v>
      </c>
      <c r="C575" s="84">
        <v>732.18860997000002</v>
      </c>
      <c r="D575" s="84">
        <v>726.85901061000004</v>
      </c>
      <c r="E575" s="84">
        <v>123.13717200000001</v>
      </c>
      <c r="F575" s="84">
        <v>123.13717200000001</v>
      </c>
    </row>
    <row r="576" spans="1:6" ht="12.75" customHeight="1" x14ac:dyDescent="0.2">
      <c r="A576" s="83" t="s">
        <v>176</v>
      </c>
      <c r="B576" s="83">
        <v>16</v>
      </c>
      <c r="C576" s="84">
        <v>734.98628851000001</v>
      </c>
      <c r="D576" s="84">
        <v>730.20167991999995</v>
      </c>
      <c r="E576" s="84">
        <v>123.70345355000001</v>
      </c>
      <c r="F576" s="84">
        <v>123.70345355000001</v>
      </c>
    </row>
    <row r="577" spans="1:6" ht="12.75" customHeight="1" x14ac:dyDescent="0.2">
      <c r="A577" s="83" t="s">
        <v>176</v>
      </c>
      <c r="B577" s="83">
        <v>17</v>
      </c>
      <c r="C577" s="84">
        <v>733.99565682000002</v>
      </c>
      <c r="D577" s="84">
        <v>727.02261117</v>
      </c>
      <c r="E577" s="84">
        <v>123.16488757</v>
      </c>
      <c r="F577" s="84">
        <v>123.16488757</v>
      </c>
    </row>
    <row r="578" spans="1:6" ht="12.75" customHeight="1" x14ac:dyDescent="0.2">
      <c r="A578" s="83" t="s">
        <v>176</v>
      </c>
      <c r="B578" s="83">
        <v>18</v>
      </c>
      <c r="C578" s="84">
        <v>733.30256489999999</v>
      </c>
      <c r="D578" s="84">
        <v>726.50980590999995</v>
      </c>
      <c r="E578" s="84">
        <v>123.07801324</v>
      </c>
      <c r="F578" s="84">
        <v>123.07801324</v>
      </c>
    </row>
    <row r="579" spans="1:6" ht="12.75" customHeight="1" x14ac:dyDescent="0.2">
      <c r="A579" s="83" t="s">
        <v>176</v>
      </c>
      <c r="B579" s="83">
        <v>19</v>
      </c>
      <c r="C579" s="84">
        <v>736.91716866000002</v>
      </c>
      <c r="D579" s="84">
        <v>727.75910447000001</v>
      </c>
      <c r="E579" s="84">
        <v>123.28965689</v>
      </c>
      <c r="F579" s="84">
        <v>123.28965689</v>
      </c>
    </row>
    <row r="580" spans="1:6" ht="12.75" customHeight="1" x14ac:dyDescent="0.2">
      <c r="A580" s="83" t="s">
        <v>176</v>
      </c>
      <c r="B580" s="83">
        <v>20</v>
      </c>
      <c r="C580" s="84">
        <v>753.50190196000005</v>
      </c>
      <c r="D580" s="84">
        <v>730.64925851999999</v>
      </c>
      <c r="E580" s="84">
        <v>123.77927783</v>
      </c>
      <c r="F580" s="84">
        <v>123.77927783</v>
      </c>
    </row>
    <row r="581" spans="1:6" ht="12.75" customHeight="1" x14ac:dyDescent="0.2">
      <c r="A581" s="83" t="s">
        <v>176</v>
      </c>
      <c r="B581" s="83">
        <v>21</v>
      </c>
      <c r="C581" s="84">
        <v>735.91511189000005</v>
      </c>
      <c r="D581" s="84">
        <v>726.89520569000001</v>
      </c>
      <c r="E581" s="84">
        <v>123.14330381000001</v>
      </c>
      <c r="F581" s="84">
        <v>123.14330381000001</v>
      </c>
    </row>
    <row r="582" spans="1:6" ht="12.75" customHeight="1" x14ac:dyDescent="0.2">
      <c r="A582" s="83" t="s">
        <v>176</v>
      </c>
      <c r="B582" s="83">
        <v>22</v>
      </c>
      <c r="C582" s="84">
        <v>702.54771691999997</v>
      </c>
      <c r="D582" s="84">
        <v>695.53255114000001</v>
      </c>
      <c r="E582" s="84">
        <v>117.83015706</v>
      </c>
      <c r="F582" s="84">
        <v>117.83015706</v>
      </c>
    </row>
    <row r="583" spans="1:6" ht="12.75" customHeight="1" x14ac:dyDescent="0.2">
      <c r="A583" s="83" t="s">
        <v>176</v>
      </c>
      <c r="B583" s="83">
        <v>23</v>
      </c>
      <c r="C583" s="84">
        <v>712.60237099000005</v>
      </c>
      <c r="D583" s="84">
        <v>704.58584482000003</v>
      </c>
      <c r="E583" s="84">
        <v>119.36387538</v>
      </c>
      <c r="F583" s="84">
        <v>119.36387538</v>
      </c>
    </row>
    <row r="584" spans="1:6" ht="12.75" customHeight="1" x14ac:dyDescent="0.2">
      <c r="A584" s="83" t="s">
        <v>176</v>
      </c>
      <c r="B584" s="83">
        <v>24</v>
      </c>
      <c r="C584" s="84">
        <v>805.68261122000001</v>
      </c>
      <c r="D584" s="84">
        <v>794.01194759999998</v>
      </c>
      <c r="E584" s="84">
        <v>134.51354986000001</v>
      </c>
      <c r="F584" s="84">
        <v>134.51354986000001</v>
      </c>
    </row>
    <row r="585" spans="1:6" ht="12.75" customHeight="1" x14ac:dyDescent="0.2">
      <c r="A585" s="83" t="s">
        <v>177</v>
      </c>
      <c r="B585" s="83">
        <v>1</v>
      </c>
      <c r="C585" s="84">
        <v>919.94286432000001</v>
      </c>
      <c r="D585" s="84">
        <v>908.56663598</v>
      </c>
      <c r="E585" s="84">
        <v>153.92025756999999</v>
      </c>
      <c r="F585" s="84">
        <v>153.92025756999999</v>
      </c>
    </row>
    <row r="586" spans="1:6" ht="12.75" customHeight="1" x14ac:dyDescent="0.2">
      <c r="A586" s="83" t="s">
        <v>177</v>
      </c>
      <c r="B586" s="83">
        <v>2</v>
      </c>
      <c r="C586" s="84">
        <v>962.92913025999997</v>
      </c>
      <c r="D586" s="84">
        <v>953.77534555</v>
      </c>
      <c r="E586" s="84">
        <v>161.57906424999999</v>
      </c>
      <c r="F586" s="84">
        <v>161.57906424999999</v>
      </c>
    </row>
    <row r="587" spans="1:6" ht="12.75" customHeight="1" x14ac:dyDescent="0.2">
      <c r="A587" s="83" t="s">
        <v>177</v>
      </c>
      <c r="B587" s="83">
        <v>3</v>
      </c>
      <c r="C587" s="84">
        <v>983.01848639000002</v>
      </c>
      <c r="D587" s="84">
        <v>973.90654138000002</v>
      </c>
      <c r="E587" s="84">
        <v>164.98948978000001</v>
      </c>
      <c r="F587" s="84">
        <v>164.98948978000001</v>
      </c>
    </row>
    <row r="588" spans="1:6" ht="12.75" customHeight="1" x14ac:dyDescent="0.2">
      <c r="A588" s="83" t="s">
        <v>177</v>
      </c>
      <c r="B588" s="83">
        <v>4</v>
      </c>
      <c r="C588" s="84">
        <v>1003.25721742</v>
      </c>
      <c r="D588" s="84">
        <v>992.60187952000001</v>
      </c>
      <c r="E588" s="84">
        <v>168.15666668</v>
      </c>
      <c r="F588" s="84">
        <v>168.15666668</v>
      </c>
    </row>
    <row r="589" spans="1:6" ht="12.75" customHeight="1" x14ac:dyDescent="0.2">
      <c r="A589" s="83" t="s">
        <v>177</v>
      </c>
      <c r="B589" s="83">
        <v>5</v>
      </c>
      <c r="C589" s="84">
        <v>1006.34024187</v>
      </c>
      <c r="D589" s="84">
        <v>994.78254026000002</v>
      </c>
      <c r="E589" s="84">
        <v>168.52609237999999</v>
      </c>
      <c r="F589" s="84">
        <v>168.52609237999999</v>
      </c>
    </row>
    <row r="590" spans="1:6" ht="12.75" customHeight="1" x14ac:dyDescent="0.2">
      <c r="A590" s="83" t="s">
        <v>177</v>
      </c>
      <c r="B590" s="83">
        <v>6</v>
      </c>
      <c r="C590" s="84">
        <v>1008.9396718</v>
      </c>
      <c r="D590" s="84">
        <v>998.21194221999997</v>
      </c>
      <c r="E590" s="84">
        <v>169.10706730000001</v>
      </c>
      <c r="F590" s="84">
        <v>169.10706730000001</v>
      </c>
    </row>
    <row r="591" spans="1:6" ht="12.75" customHeight="1" x14ac:dyDescent="0.2">
      <c r="A591" s="83" t="s">
        <v>177</v>
      </c>
      <c r="B591" s="83">
        <v>7</v>
      </c>
      <c r="C591" s="84">
        <v>1006.60693489</v>
      </c>
      <c r="D591" s="84">
        <v>998.99342185</v>
      </c>
      <c r="E591" s="84">
        <v>169.23945775000001</v>
      </c>
      <c r="F591" s="84">
        <v>169.23945775000001</v>
      </c>
    </row>
    <row r="592" spans="1:6" ht="12.75" customHeight="1" x14ac:dyDescent="0.2">
      <c r="A592" s="83" t="s">
        <v>177</v>
      </c>
      <c r="B592" s="83">
        <v>8</v>
      </c>
      <c r="C592" s="84">
        <v>968.11531434000005</v>
      </c>
      <c r="D592" s="84">
        <v>967.30507387</v>
      </c>
      <c r="E592" s="84">
        <v>163.87113529000001</v>
      </c>
      <c r="F592" s="84">
        <v>163.87113529000001</v>
      </c>
    </row>
    <row r="593" spans="1:6" ht="12.75" customHeight="1" x14ac:dyDescent="0.2">
      <c r="A593" s="83" t="s">
        <v>177</v>
      </c>
      <c r="B593" s="83">
        <v>9</v>
      </c>
      <c r="C593" s="84">
        <v>917.64665944000001</v>
      </c>
      <c r="D593" s="84">
        <v>907.85705596000003</v>
      </c>
      <c r="E593" s="84">
        <v>153.80004762999999</v>
      </c>
      <c r="F593" s="84">
        <v>153.80004762999999</v>
      </c>
    </row>
    <row r="594" spans="1:6" ht="12.75" customHeight="1" x14ac:dyDescent="0.2">
      <c r="A594" s="83" t="s">
        <v>177</v>
      </c>
      <c r="B594" s="83">
        <v>10</v>
      </c>
      <c r="C594" s="84">
        <v>790.21334093999997</v>
      </c>
      <c r="D594" s="84">
        <v>780.50769498</v>
      </c>
      <c r="E594" s="84">
        <v>132.22579465999999</v>
      </c>
      <c r="F594" s="84">
        <v>132.22579465999999</v>
      </c>
    </row>
    <row r="595" spans="1:6" ht="12.75" customHeight="1" x14ac:dyDescent="0.2">
      <c r="A595" s="83" t="s">
        <v>177</v>
      </c>
      <c r="B595" s="83">
        <v>11</v>
      </c>
      <c r="C595" s="84">
        <v>727.61074868000003</v>
      </c>
      <c r="D595" s="84">
        <v>719.28575258000001</v>
      </c>
      <c r="E595" s="84">
        <v>121.8541865</v>
      </c>
      <c r="F595" s="84">
        <v>121.8541865</v>
      </c>
    </row>
    <row r="596" spans="1:6" ht="12.75" customHeight="1" x14ac:dyDescent="0.2">
      <c r="A596" s="83" t="s">
        <v>177</v>
      </c>
      <c r="B596" s="83">
        <v>12</v>
      </c>
      <c r="C596" s="84">
        <v>716.90769710999996</v>
      </c>
      <c r="D596" s="84">
        <v>709.77526978000003</v>
      </c>
      <c r="E596" s="84">
        <v>120.24301577</v>
      </c>
      <c r="F596" s="84">
        <v>120.24301577</v>
      </c>
    </row>
    <row r="597" spans="1:6" ht="12.75" customHeight="1" x14ac:dyDescent="0.2">
      <c r="A597" s="83" t="s">
        <v>177</v>
      </c>
      <c r="B597" s="83">
        <v>13</v>
      </c>
      <c r="C597" s="84">
        <v>702.61066040000003</v>
      </c>
      <c r="D597" s="84">
        <v>694.84574649000001</v>
      </c>
      <c r="E597" s="84">
        <v>117.71380550000001</v>
      </c>
      <c r="F597" s="84">
        <v>117.71380550000001</v>
      </c>
    </row>
    <row r="598" spans="1:6" ht="12.75" customHeight="1" x14ac:dyDescent="0.2">
      <c r="A598" s="83" t="s">
        <v>177</v>
      </c>
      <c r="B598" s="83">
        <v>14</v>
      </c>
      <c r="C598" s="84">
        <v>680.77839231999997</v>
      </c>
      <c r="D598" s="84">
        <v>677.84568489000003</v>
      </c>
      <c r="E598" s="84">
        <v>114.83382537</v>
      </c>
      <c r="F598" s="84">
        <v>114.83382537</v>
      </c>
    </row>
    <row r="599" spans="1:6" ht="12.75" customHeight="1" x14ac:dyDescent="0.2">
      <c r="A599" s="83" t="s">
        <v>177</v>
      </c>
      <c r="B599" s="83">
        <v>15</v>
      </c>
      <c r="C599" s="84">
        <v>690.70106837000003</v>
      </c>
      <c r="D599" s="84">
        <v>683.45954051000001</v>
      </c>
      <c r="E599" s="84">
        <v>115.78486855</v>
      </c>
      <c r="F599" s="84">
        <v>115.78486855</v>
      </c>
    </row>
    <row r="600" spans="1:6" ht="12.75" customHeight="1" x14ac:dyDescent="0.2">
      <c r="A600" s="83" t="s">
        <v>177</v>
      </c>
      <c r="B600" s="83">
        <v>16</v>
      </c>
      <c r="C600" s="84">
        <v>692.26176975999999</v>
      </c>
      <c r="D600" s="84">
        <v>686.15955039000005</v>
      </c>
      <c r="E600" s="84">
        <v>116.24227716999999</v>
      </c>
      <c r="F600" s="84">
        <v>116.24227716999999</v>
      </c>
    </row>
    <row r="601" spans="1:6" ht="12.75" customHeight="1" x14ac:dyDescent="0.2">
      <c r="A601" s="83" t="s">
        <v>177</v>
      </c>
      <c r="B601" s="83">
        <v>17</v>
      </c>
      <c r="C601" s="84">
        <v>708.78544089000002</v>
      </c>
      <c r="D601" s="84">
        <v>701.16952219999996</v>
      </c>
      <c r="E601" s="84">
        <v>118.78511623</v>
      </c>
      <c r="F601" s="84">
        <v>118.78511623</v>
      </c>
    </row>
    <row r="602" spans="1:6" ht="12.75" customHeight="1" x14ac:dyDescent="0.2">
      <c r="A602" s="83" t="s">
        <v>177</v>
      </c>
      <c r="B602" s="83">
        <v>18</v>
      </c>
      <c r="C602" s="84">
        <v>711.52330044999997</v>
      </c>
      <c r="D602" s="84">
        <v>704.26162260000001</v>
      </c>
      <c r="E602" s="84">
        <v>119.3089489</v>
      </c>
      <c r="F602" s="84">
        <v>119.3089489</v>
      </c>
    </row>
    <row r="603" spans="1:6" ht="12.75" customHeight="1" x14ac:dyDescent="0.2">
      <c r="A603" s="83" t="s">
        <v>177</v>
      </c>
      <c r="B603" s="83">
        <v>19</v>
      </c>
      <c r="C603" s="84">
        <v>708.37620156000003</v>
      </c>
      <c r="D603" s="84">
        <v>699.11636702999999</v>
      </c>
      <c r="E603" s="84">
        <v>118.43729125</v>
      </c>
      <c r="F603" s="84">
        <v>118.43729125</v>
      </c>
    </row>
    <row r="604" spans="1:6" ht="12.75" customHeight="1" x14ac:dyDescent="0.2">
      <c r="A604" s="83" t="s">
        <v>177</v>
      </c>
      <c r="B604" s="83">
        <v>20</v>
      </c>
      <c r="C604" s="84">
        <v>711.35613288000002</v>
      </c>
      <c r="D604" s="84">
        <v>697.91593690000002</v>
      </c>
      <c r="E604" s="84">
        <v>118.2339264</v>
      </c>
      <c r="F604" s="84">
        <v>118.2339264</v>
      </c>
    </row>
    <row r="605" spans="1:6" ht="12.75" customHeight="1" x14ac:dyDescent="0.2">
      <c r="A605" s="83" t="s">
        <v>177</v>
      </c>
      <c r="B605" s="83">
        <v>21</v>
      </c>
      <c r="C605" s="84">
        <v>676.11777472000006</v>
      </c>
      <c r="D605" s="84">
        <v>667.00910342999998</v>
      </c>
      <c r="E605" s="84">
        <v>112.9980003</v>
      </c>
      <c r="F605" s="84">
        <v>112.9980003</v>
      </c>
    </row>
    <row r="606" spans="1:6" ht="12.75" customHeight="1" x14ac:dyDescent="0.2">
      <c r="A606" s="83" t="s">
        <v>177</v>
      </c>
      <c r="B606" s="83">
        <v>22</v>
      </c>
      <c r="C606" s="84">
        <v>675.95984113999998</v>
      </c>
      <c r="D606" s="84">
        <v>668.91401384000005</v>
      </c>
      <c r="E606" s="84">
        <v>113.32071114</v>
      </c>
      <c r="F606" s="84">
        <v>113.32071114</v>
      </c>
    </row>
    <row r="607" spans="1:6" ht="12.75" customHeight="1" x14ac:dyDescent="0.2">
      <c r="A607" s="83" t="s">
        <v>177</v>
      </c>
      <c r="B607" s="83">
        <v>23</v>
      </c>
      <c r="C607" s="84">
        <v>739.15713456000003</v>
      </c>
      <c r="D607" s="84">
        <v>730.48889142999997</v>
      </c>
      <c r="E607" s="84">
        <v>123.75211005</v>
      </c>
      <c r="F607" s="84">
        <v>123.75211005</v>
      </c>
    </row>
    <row r="608" spans="1:6" ht="12.75" customHeight="1" x14ac:dyDescent="0.2">
      <c r="A608" s="83" t="s">
        <v>177</v>
      </c>
      <c r="B608" s="83">
        <v>24</v>
      </c>
      <c r="C608" s="84">
        <v>860.60105811000005</v>
      </c>
      <c r="D608" s="84">
        <v>847.90400733000001</v>
      </c>
      <c r="E608" s="84">
        <v>143.64340274</v>
      </c>
      <c r="F608" s="84">
        <v>143.64340274</v>
      </c>
    </row>
    <row r="609" spans="1:6" ht="12.75" customHeight="1" x14ac:dyDescent="0.2">
      <c r="A609" s="83" t="s">
        <v>178</v>
      </c>
      <c r="B609" s="83">
        <v>1</v>
      </c>
      <c r="C609" s="84">
        <v>961.47768086999997</v>
      </c>
      <c r="D609" s="84">
        <v>947.06446447999997</v>
      </c>
      <c r="E609" s="84">
        <v>160.44217401</v>
      </c>
      <c r="F609" s="84">
        <v>160.44217401</v>
      </c>
    </row>
    <row r="610" spans="1:6" ht="12.75" customHeight="1" x14ac:dyDescent="0.2">
      <c r="A610" s="83" t="s">
        <v>178</v>
      </c>
      <c r="B610" s="83">
        <v>2</v>
      </c>
      <c r="C610" s="84">
        <v>996.16293282000004</v>
      </c>
      <c r="D610" s="84">
        <v>982.92838135</v>
      </c>
      <c r="E610" s="84">
        <v>166.51787952999999</v>
      </c>
      <c r="F610" s="84">
        <v>166.51787952999999</v>
      </c>
    </row>
    <row r="611" spans="1:6" ht="12.75" customHeight="1" x14ac:dyDescent="0.2">
      <c r="A611" s="83" t="s">
        <v>178</v>
      </c>
      <c r="B611" s="83">
        <v>3</v>
      </c>
      <c r="C611" s="84">
        <v>1016.33883251</v>
      </c>
      <c r="D611" s="84">
        <v>1002.11846008</v>
      </c>
      <c r="E611" s="84">
        <v>169.76887042000001</v>
      </c>
      <c r="F611" s="84">
        <v>169.76887042000001</v>
      </c>
    </row>
    <row r="612" spans="1:6" ht="12.75" customHeight="1" x14ac:dyDescent="0.2">
      <c r="A612" s="83" t="s">
        <v>178</v>
      </c>
      <c r="B612" s="83">
        <v>4</v>
      </c>
      <c r="C612" s="84">
        <v>1022.50359523</v>
      </c>
      <c r="D612" s="84">
        <v>1006.39596986</v>
      </c>
      <c r="E612" s="84">
        <v>170.49352328000001</v>
      </c>
      <c r="F612" s="84">
        <v>170.49352328000001</v>
      </c>
    </row>
    <row r="613" spans="1:6" ht="12.75" customHeight="1" x14ac:dyDescent="0.2">
      <c r="A613" s="83" t="s">
        <v>178</v>
      </c>
      <c r="B613" s="83">
        <v>5</v>
      </c>
      <c r="C613" s="84">
        <v>1020.27713669</v>
      </c>
      <c r="D613" s="84">
        <v>1005.87148126</v>
      </c>
      <c r="E613" s="84">
        <v>170.40466967</v>
      </c>
      <c r="F613" s="84">
        <v>170.40466967</v>
      </c>
    </row>
    <row r="614" spans="1:6" ht="12.75" customHeight="1" x14ac:dyDescent="0.2">
      <c r="A614" s="83" t="s">
        <v>178</v>
      </c>
      <c r="B614" s="83">
        <v>6</v>
      </c>
      <c r="C614" s="84">
        <v>1025.7100223299999</v>
      </c>
      <c r="D614" s="84">
        <v>1010.14598892</v>
      </c>
      <c r="E614" s="84">
        <v>171.12881393999999</v>
      </c>
      <c r="F614" s="84">
        <v>171.12881393999999</v>
      </c>
    </row>
    <row r="615" spans="1:6" ht="12.75" customHeight="1" x14ac:dyDescent="0.2">
      <c r="A615" s="83" t="s">
        <v>178</v>
      </c>
      <c r="B615" s="83">
        <v>7</v>
      </c>
      <c r="C615" s="84">
        <v>1005.99754999</v>
      </c>
      <c r="D615" s="84">
        <v>991.20137275000002</v>
      </c>
      <c r="E615" s="84">
        <v>167.91940685</v>
      </c>
      <c r="F615" s="84">
        <v>167.91940685</v>
      </c>
    </row>
    <row r="616" spans="1:6" ht="12.75" customHeight="1" x14ac:dyDescent="0.2">
      <c r="A616" s="83" t="s">
        <v>178</v>
      </c>
      <c r="B616" s="83">
        <v>8</v>
      </c>
      <c r="C616" s="84">
        <v>970.56281845000001</v>
      </c>
      <c r="D616" s="84">
        <v>958.90540980000003</v>
      </c>
      <c r="E616" s="84">
        <v>162.44814835</v>
      </c>
      <c r="F616" s="84">
        <v>162.44814835</v>
      </c>
    </row>
    <row r="617" spans="1:6" ht="12.75" customHeight="1" x14ac:dyDescent="0.2">
      <c r="A617" s="83" t="s">
        <v>178</v>
      </c>
      <c r="B617" s="83">
        <v>9</v>
      </c>
      <c r="C617" s="84">
        <v>916.13597430000004</v>
      </c>
      <c r="D617" s="84">
        <v>909.50743847000001</v>
      </c>
      <c r="E617" s="84">
        <v>154.07963889999999</v>
      </c>
      <c r="F617" s="84">
        <v>154.07963889999999</v>
      </c>
    </row>
    <row r="618" spans="1:6" ht="12.75" customHeight="1" x14ac:dyDescent="0.2">
      <c r="A618" s="83" t="s">
        <v>178</v>
      </c>
      <c r="B618" s="83">
        <v>10</v>
      </c>
      <c r="C618" s="84">
        <v>807.66917946000001</v>
      </c>
      <c r="D618" s="84">
        <v>801.33715153000003</v>
      </c>
      <c r="E618" s="84">
        <v>135.75451253</v>
      </c>
      <c r="F618" s="84">
        <v>135.75451253</v>
      </c>
    </row>
    <row r="619" spans="1:6" ht="12.75" customHeight="1" x14ac:dyDescent="0.2">
      <c r="A619" s="83" t="s">
        <v>178</v>
      </c>
      <c r="B619" s="83">
        <v>11</v>
      </c>
      <c r="C619" s="84">
        <v>730.54028664999998</v>
      </c>
      <c r="D619" s="84">
        <v>722.94415816000003</v>
      </c>
      <c r="E619" s="84">
        <v>122.47395692000001</v>
      </c>
      <c r="F619" s="84">
        <v>122.47395692000001</v>
      </c>
    </row>
    <row r="620" spans="1:6" ht="12.75" customHeight="1" x14ac:dyDescent="0.2">
      <c r="A620" s="83" t="s">
        <v>178</v>
      </c>
      <c r="B620" s="83">
        <v>12</v>
      </c>
      <c r="C620" s="84">
        <v>690.16195430000005</v>
      </c>
      <c r="D620" s="84">
        <v>683.68171499000005</v>
      </c>
      <c r="E620" s="84">
        <v>115.82250712</v>
      </c>
      <c r="F620" s="84">
        <v>115.82250712</v>
      </c>
    </row>
    <row r="621" spans="1:6" ht="12.75" customHeight="1" x14ac:dyDescent="0.2">
      <c r="A621" s="83" t="s">
        <v>178</v>
      </c>
      <c r="B621" s="83">
        <v>13</v>
      </c>
      <c r="C621" s="84">
        <v>697.99720199000001</v>
      </c>
      <c r="D621" s="84">
        <v>690.79724034000003</v>
      </c>
      <c r="E621" s="84">
        <v>117.02794815</v>
      </c>
      <c r="F621" s="84">
        <v>117.02794815</v>
      </c>
    </row>
    <row r="622" spans="1:6" ht="12.75" customHeight="1" x14ac:dyDescent="0.2">
      <c r="A622" s="83" t="s">
        <v>178</v>
      </c>
      <c r="B622" s="83">
        <v>14</v>
      </c>
      <c r="C622" s="84">
        <v>696.32122701000003</v>
      </c>
      <c r="D622" s="84">
        <v>689.31217290999996</v>
      </c>
      <c r="E622" s="84">
        <v>116.7763629</v>
      </c>
      <c r="F622" s="84">
        <v>116.7763629</v>
      </c>
    </row>
    <row r="623" spans="1:6" ht="12.75" customHeight="1" x14ac:dyDescent="0.2">
      <c r="A623" s="83" t="s">
        <v>178</v>
      </c>
      <c r="B623" s="83">
        <v>15</v>
      </c>
      <c r="C623" s="84">
        <v>701.51168034</v>
      </c>
      <c r="D623" s="84">
        <v>694.70151917999999</v>
      </c>
      <c r="E623" s="84">
        <v>117.68937194999999</v>
      </c>
      <c r="F623" s="84">
        <v>117.68937194999999</v>
      </c>
    </row>
    <row r="624" spans="1:6" ht="12.75" customHeight="1" x14ac:dyDescent="0.2">
      <c r="A624" s="83" t="s">
        <v>178</v>
      </c>
      <c r="B624" s="83">
        <v>16</v>
      </c>
      <c r="C624" s="84">
        <v>705.00912146999997</v>
      </c>
      <c r="D624" s="84">
        <v>697.52483966</v>
      </c>
      <c r="E624" s="84">
        <v>118.16767063</v>
      </c>
      <c r="F624" s="84">
        <v>118.16767063</v>
      </c>
    </row>
    <row r="625" spans="1:6" ht="12.75" customHeight="1" x14ac:dyDescent="0.2">
      <c r="A625" s="83" t="s">
        <v>178</v>
      </c>
      <c r="B625" s="83">
        <v>17</v>
      </c>
      <c r="C625" s="84">
        <v>701.90270668000005</v>
      </c>
      <c r="D625" s="84">
        <v>698.05409528999996</v>
      </c>
      <c r="E625" s="84">
        <v>118.25733181</v>
      </c>
      <c r="F625" s="84">
        <v>118.25733181</v>
      </c>
    </row>
    <row r="626" spans="1:6" ht="12.75" customHeight="1" x14ac:dyDescent="0.2">
      <c r="A626" s="83" t="s">
        <v>178</v>
      </c>
      <c r="B626" s="83">
        <v>18</v>
      </c>
      <c r="C626" s="84">
        <v>727.80112598000005</v>
      </c>
      <c r="D626" s="84">
        <v>720.91632281</v>
      </c>
      <c r="E626" s="84">
        <v>122.13042136999999</v>
      </c>
      <c r="F626" s="84">
        <v>122.13042136999999</v>
      </c>
    </row>
    <row r="627" spans="1:6" ht="12.75" customHeight="1" x14ac:dyDescent="0.2">
      <c r="A627" s="83" t="s">
        <v>178</v>
      </c>
      <c r="B627" s="83">
        <v>19</v>
      </c>
      <c r="C627" s="84">
        <v>724.15506321999999</v>
      </c>
      <c r="D627" s="84">
        <v>718.64385488999994</v>
      </c>
      <c r="E627" s="84">
        <v>121.74544262000001</v>
      </c>
      <c r="F627" s="84">
        <v>121.74544262000001</v>
      </c>
    </row>
    <row r="628" spans="1:6" ht="12.75" customHeight="1" x14ac:dyDescent="0.2">
      <c r="A628" s="83" t="s">
        <v>178</v>
      </c>
      <c r="B628" s="83">
        <v>20</v>
      </c>
      <c r="C628" s="84">
        <v>724.26603727999998</v>
      </c>
      <c r="D628" s="84">
        <v>715.91201650000005</v>
      </c>
      <c r="E628" s="84">
        <v>121.28264193</v>
      </c>
      <c r="F628" s="84">
        <v>121.28264193</v>
      </c>
    </row>
    <row r="629" spans="1:6" ht="12.75" customHeight="1" x14ac:dyDescent="0.2">
      <c r="A629" s="83" t="s">
        <v>178</v>
      </c>
      <c r="B629" s="83">
        <v>21</v>
      </c>
      <c r="C629" s="84">
        <v>696.50514064000004</v>
      </c>
      <c r="D629" s="84">
        <v>686.55602273</v>
      </c>
      <c r="E629" s="84">
        <v>116.30944355</v>
      </c>
      <c r="F629" s="84">
        <v>116.30944355</v>
      </c>
    </row>
    <row r="630" spans="1:6" ht="12.75" customHeight="1" x14ac:dyDescent="0.2">
      <c r="A630" s="83" t="s">
        <v>178</v>
      </c>
      <c r="B630" s="83">
        <v>22</v>
      </c>
      <c r="C630" s="84">
        <v>694.82122318999996</v>
      </c>
      <c r="D630" s="84">
        <v>687.03943913000001</v>
      </c>
      <c r="E630" s="84">
        <v>116.39133911</v>
      </c>
      <c r="F630" s="84">
        <v>116.39133911</v>
      </c>
    </row>
    <row r="631" spans="1:6" ht="12.75" customHeight="1" x14ac:dyDescent="0.2">
      <c r="A631" s="83" t="s">
        <v>178</v>
      </c>
      <c r="B631" s="83">
        <v>23</v>
      </c>
      <c r="C631" s="84">
        <v>768.65720017000001</v>
      </c>
      <c r="D631" s="84">
        <v>761.34329351999997</v>
      </c>
      <c r="E631" s="84">
        <v>128.97915376</v>
      </c>
      <c r="F631" s="84">
        <v>128.97915376</v>
      </c>
    </row>
    <row r="632" spans="1:6" ht="12.75" customHeight="1" x14ac:dyDescent="0.2">
      <c r="A632" s="83" t="s">
        <v>178</v>
      </c>
      <c r="B632" s="83">
        <v>24</v>
      </c>
      <c r="C632" s="84">
        <v>870.98963737999998</v>
      </c>
      <c r="D632" s="84">
        <v>861.71109116000002</v>
      </c>
      <c r="E632" s="84">
        <v>145.98246055999999</v>
      </c>
      <c r="F632" s="84">
        <v>145.98246055999999</v>
      </c>
    </row>
    <row r="633" spans="1:6" ht="12.75" customHeight="1" x14ac:dyDescent="0.2">
      <c r="A633" s="83" t="s">
        <v>179</v>
      </c>
      <c r="B633" s="83">
        <v>1</v>
      </c>
      <c r="C633" s="84">
        <v>933.60637436000002</v>
      </c>
      <c r="D633" s="84">
        <v>926.30256687999997</v>
      </c>
      <c r="E633" s="84">
        <v>156.92490131</v>
      </c>
      <c r="F633" s="84">
        <v>156.92490131</v>
      </c>
    </row>
    <row r="634" spans="1:6" ht="12.75" customHeight="1" x14ac:dyDescent="0.2">
      <c r="A634" s="83" t="s">
        <v>179</v>
      </c>
      <c r="B634" s="83">
        <v>2</v>
      </c>
      <c r="C634" s="84">
        <v>969.76912417999995</v>
      </c>
      <c r="D634" s="84">
        <v>959.17334729000004</v>
      </c>
      <c r="E634" s="84">
        <v>162.49353962999999</v>
      </c>
      <c r="F634" s="84">
        <v>162.49353962999999</v>
      </c>
    </row>
    <row r="635" spans="1:6" ht="12.75" customHeight="1" x14ac:dyDescent="0.2">
      <c r="A635" s="83" t="s">
        <v>179</v>
      </c>
      <c r="B635" s="83">
        <v>3</v>
      </c>
      <c r="C635" s="84">
        <v>978.19815988000005</v>
      </c>
      <c r="D635" s="84">
        <v>966.78318456</v>
      </c>
      <c r="E635" s="84">
        <v>163.78272203</v>
      </c>
      <c r="F635" s="84">
        <v>163.78272203</v>
      </c>
    </row>
    <row r="636" spans="1:6" ht="12.75" customHeight="1" x14ac:dyDescent="0.2">
      <c r="A636" s="83" t="s">
        <v>179</v>
      </c>
      <c r="B636" s="83">
        <v>4</v>
      </c>
      <c r="C636" s="84">
        <v>982.85451708000005</v>
      </c>
      <c r="D636" s="84">
        <v>972.98472872000002</v>
      </c>
      <c r="E636" s="84">
        <v>164.83332551000001</v>
      </c>
      <c r="F636" s="84">
        <v>164.83332551000001</v>
      </c>
    </row>
    <row r="637" spans="1:6" ht="12.75" customHeight="1" x14ac:dyDescent="0.2">
      <c r="A637" s="83" t="s">
        <v>179</v>
      </c>
      <c r="B637" s="83">
        <v>5</v>
      </c>
      <c r="C637" s="84">
        <v>987.96391564999999</v>
      </c>
      <c r="D637" s="84">
        <v>978.43740765999996</v>
      </c>
      <c r="E637" s="84">
        <v>165.75706374999999</v>
      </c>
      <c r="F637" s="84">
        <v>165.75706374999999</v>
      </c>
    </row>
    <row r="638" spans="1:6" ht="12.75" customHeight="1" x14ac:dyDescent="0.2">
      <c r="A638" s="83" t="s">
        <v>179</v>
      </c>
      <c r="B638" s="83">
        <v>6</v>
      </c>
      <c r="C638" s="84">
        <v>987.07296437000002</v>
      </c>
      <c r="D638" s="84">
        <v>975.05338329999995</v>
      </c>
      <c r="E638" s="84">
        <v>165.18377624999999</v>
      </c>
      <c r="F638" s="84">
        <v>165.18377624999999</v>
      </c>
    </row>
    <row r="639" spans="1:6" ht="12.75" customHeight="1" x14ac:dyDescent="0.2">
      <c r="A639" s="83" t="s">
        <v>179</v>
      </c>
      <c r="B639" s="83">
        <v>7</v>
      </c>
      <c r="C639" s="84">
        <v>993.91565402000003</v>
      </c>
      <c r="D639" s="84">
        <v>979.94087373000002</v>
      </c>
      <c r="E639" s="84">
        <v>166.01176591000001</v>
      </c>
      <c r="F639" s="84">
        <v>166.01176591000001</v>
      </c>
    </row>
    <row r="640" spans="1:6" ht="12.75" customHeight="1" x14ac:dyDescent="0.2">
      <c r="A640" s="83" t="s">
        <v>179</v>
      </c>
      <c r="B640" s="83">
        <v>8</v>
      </c>
      <c r="C640" s="84">
        <v>930.34877534999998</v>
      </c>
      <c r="D640" s="84">
        <v>916.60784529</v>
      </c>
      <c r="E640" s="84">
        <v>155.2825187</v>
      </c>
      <c r="F640" s="84">
        <v>155.2825187</v>
      </c>
    </row>
    <row r="641" spans="1:6" ht="12.75" customHeight="1" x14ac:dyDescent="0.2">
      <c r="A641" s="83" t="s">
        <v>179</v>
      </c>
      <c r="B641" s="83">
        <v>9</v>
      </c>
      <c r="C641" s="84">
        <v>907.02479421999999</v>
      </c>
      <c r="D641" s="84">
        <v>897.78928026000006</v>
      </c>
      <c r="E641" s="84">
        <v>152.09446593000001</v>
      </c>
      <c r="F641" s="84">
        <v>152.09446593000001</v>
      </c>
    </row>
    <row r="642" spans="1:6" ht="12.75" customHeight="1" x14ac:dyDescent="0.2">
      <c r="A642" s="83" t="s">
        <v>179</v>
      </c>
      <c r="B642" s="83">
        <v>10</v>
      </c>
      <c r="C642" s="84">
        <v>802.51621221000005</v>
      </c>
      <c r="D642" s="84">
        <v>796.10201240000004</v>
      </c>
      <c r="E642" s="84">
        <v>134.86762770000001</v>
      </c>
      <c r="F642" s="84">
        <v>134.86762770000001</v>
      </c>
    </row>
    <row r="643" spans="1:6" ht="12.75" customHeight="1" x14ac:dyDescent="0.2">
      <c r="A643" s="83" t="s">
        <v>179</v>
      </c>
      <c r="B643" s="83">
        <v>11</v>
      </c>
      <c r="C643" s="84">
        <v>724.79015383000001</v>
      </c>
      <c r="D643" s="84">
        <v>719.65606538999998</v>
      </c>
      <c r="E643" s="84">
        <v>121.91692118</v>
      </c>
      <c r="F643" s="84">
        <v>121.91692118</v>
      </c>
    </row>
    <row r="644" spans="1:6" ht="12.75" customHeight="1" x14ac:dyDescent="0.2">
      <c r="A644" s="83" t="s">
        <v>179</v>
      </c>
      <c r="B644" s="83">
        <v>12</v>
      </c>
      <c r="C644" s="84">
        <v>719.86277833999998</v>
      </c>
      <c r="D644" s="84">
        <v>715.90618642000004</v>
      </c>
      <c r="E644" s="84">
        <v>121.28165425</v>
      </c>
      <c r="F644" s="84">
        <v>121.28165425</v>
      </c>
    </row>
    <row r="645" spans="1:6" ht="12.75" customHeight="1" x14ac:dyDescent="0.2">
      <c r="A645" s="83" t="s">
        <v>179</v>
      </c>
      <c r="B645" s="83">
        <v>13</v>
      </c>
      <c r="C645" s="84">
        <v>709.25736529999995</v>
      </c>
      <c r="D645" s="84">
        <v>708.84184667</v>
      </c>
      <c r="E645" s="84">
        <v>120.08488457999999</v>
      </c>
      <c r="F645" s="84">
        <v>120.08488457999999</v>
      </c>
    </row>
    <row r="646" spans="1:6" ht="12.75" customHeight="1" x14ac:dyDescent="0.2">
      <c r="A646" s="83" t="s">
        <v>179</v>
      </c>
      <c r="B646" s="83">
        <v>14</v>
      </c>
      <c r="C646" s="84">
        <v>712.50635698999997</v>
      </c>
      <c r="D646" s="84">
        <v>710.98574996000002</v>
      </c>
      <c r="E646" s="84">
        <v>120.4480832</v>
      </c>
      <c r="F646" s="84">
        <v>120.4480832</v>
      </c>
    </row>
    <row r="647" spans="1:6" ht="12.75" customHeight="1" x14ac:dyDescent="0.2">
      <c r="A647" s="83" t="s">
        <v>179</v>
      </c>
      <c r="B647" s="83">
        <v>15</v>
      </c>
      <c r="C647" s="84">
        <v>743.01987063000001</v>
      </c>
      <c r="D647" s="84">
        <v>739.90179229</v>
      </c>
      <c r="E647" s="84">
        <v>125.34674941</v>
      </c>
      <c r="F647" s="84">
        <v>125.34674941</v>
      </c>
    </row>
    <row r="648" spans="1:6" ht="12.75" customHeight="1" x14ac:dyDescent="0.2">
      <c r="A648" s="83" t="s">
        <v>179</v>
      </c>
      <c r="B648" s="83">
        <v>16</v>
      </c>
      <c r="C648" s="84">
        <v>749.44033314000001</v>
      </c>
      <c r="D648" s="84">
        <v>746.99210788000005</v>
      </c>
      <c r="E648" s="84">
        <v>126.54791965</v>
      </c>
      <c r="F648" s="84">
        <v>126.54791965</v>
      </c>
    </row>
    <row r="649" spans="1:6" ht="12.75" customHeight="1" x14ac:dyDescent="0.2">
      <c r="A649" s="83" t="s">
        <v>179</v>
      </c>
      <c r="B649" s="83">
        <v>17</v>
      </c>
      <c r="C649" s="84">
        <v>728.88528930999996</v>
      </c>
      <c r="D649" s="84">
        <v>723.29010350999999</v>
      </c>
      <c r="E649" s="84">
        <v>122.53256352</v>
      </c>
      <c r="F649" s="84">
        <v>122.53256352</v>
      </c>
    </row>
    <row r="650" spans="1:6" ht="12.75" customHeight="1" x14ac:dyDescent="0.2">
      <c r="A650" s="83" t="s">
        <v>179</v>
      </c>
      <c r="B650" s="83">
        <v>18</v>
      </c>
      <c r="C650" s="84">
        <v>734.57177658000001</v>
      </c>
      <c r="D650" s="84">
        <v>726.44324054000003</v>
      </c>
      <c r="E650" s="84">
        <v>123.0667364</v>
      </c>
      <c r="F650" s="84">
        <v>123.0667364</v>
      </c>
    </row>
    <row r="651" spans="1:6" ht="12.75" customHeight="1" x14ac:dyDescent="0.2">
      <c r="A651" s="83" t="s">
        <v>179</v>
      </c>
      <c r="B651" s="83">
        <v>19</v>
      </c>
      <c r="C651" s="84">
        <v>755.17771803999995</v>
      </c>
      <c r="D651" s="84">
        <v>752.23514281999996</v>
      </c>
      <c r="E651" s="84">
        <v>127.43614211000001</v>
      </c>
      <c r="F651" s="84">
        <v>127.43614211000001</v>
      </c>
    </row>
    <row r="652" spans="1:6" ht="12.75" customHeight="1" x14ac:dyDescent="0.2">
      <c r="A652" s="83" t="s">
        <v>179</v>
      </c>
      <c r="B652" s="83">
        <v>20</v>
      </c>
      <c r="C652" s="84">
        <v>765.44608071000005</v>
      </c>
      <c r="D652" s="84">
        <v>752.50372400000003</v>
      </c>
      <c r="E652" s="84">
        <v>127.48164244</v>
      </c>
      <c r="F652" s="84">
        <v>127.48164244</v>
      </c>
    </row>
    <row r="653" spans="1:6" ht="12.75" customHeight="1" x14ac:dyDescent="0.2">
      <c r="A653" s="83" t="s">
        <v>179</v>
      </c>
      <c r="B653" s="83">
        <v>21</v>
      </c>
      <c r="C653" s="84">
        <v>730.43150138999999</v>
      </c>
      <c r="D653" s="84">
        <v>718.83457398999997</v>
      </c>
      <c r="E653" s="84">
        <v>121.77775234000001</v>
      </c>
      <c r="F653" s="84">
        <v>121.77775234000001</v>
      </c>
    </row>
    <row r="654" spans="1:6" ht="12.75" customHeight="1" x14ac:dyDescent="0.2">
      <c r="A654" s="83" t="s">
        <v>179</v>
      </c>
      <c r="B654" s="83">
        <v>22</v>
      </c>
      <c r="C654" s="84">
        <v>699.3584621</v>
      </c>
      <c r="D654" s="84">
        <v>690.42582718999995</v>
      </c>
      <c r="E654" s="84">
        <v>116.96502705</v>
      </c>
      <c r="F654" s="84">
        <v>116.96502705</v>
      </c>
    </row>
    <row r="655" spans="1:6" ht="12.75" customHeight="1" x14ac:dyDescent="0.2">
      <c r="A655" s="83" t="s">
        <v>179</v>
      </c>
      <c r="B655" s="83">
        <v>23</v>
      </c>
      <c r="C655" s="84">
        <v>742.22490459999995</v>
      </c>
      <c r="D655" s="84">
        <v>734.28498450999996</v>
      </c>
      <c r="E655" s="84">
        <v>124.39520611</v>
      </c>
      <c r="F655" s="84">
        <v>124.39520611</v>
      </c>
    </row>
    <row r="656" spans="1:6" ht="12.75" customHeight="1" x14ac:dyDescent="0.2">
      <c r="A656" s="83" t="s">
        <v>179</v>
      </c>
      <c r="B656" s="83">
        <v>24</v>
      </c>
      <c r="C656" s="84">
        <v>831.59476581000001</v>
      </c>
      <c r="D656" s="84">
        <v>822.83286698999996</v>
      </c>
      <c r="E656" s="84">
        <v>139.3961013</v>
      </c>
      <c r="F656" s="84">
        <v>139.3961013</v>
      </c>
    </row>
    <row r="657" spans="1:6" ht="12.75" customHeight="1" x14ac:dyDescent="0.2">
      <c r="A657" s="83" t="s">
        <v>180</v>
      </c>
      <c r="B657" s="83">
        <v>1</v>
      </c>
      <c r="C657" s="84">
        <v>918.76001939000002</v>
      </c>
      <c r="D657" s="84">
        <v>903.58335140999998</v>
      </c>
      <c r="E657" s="84">
        <v>153.07603942</v>
      </c>
      <c r="F657" s="84">
        <v>153.07603942</v>
      </c>
    </row>
    <row r="658" spans="1:6" ht="12.75" customHeight="1" x14ac:dyDescent="0.2">
      <c r="A658" s="83" t="s">
        <v>180</v>
      </c>
      <c r="B658" s="83">
        <v>2</v>
      </c>
      <c r="C658" s="84">
        <v>902.01287676000004</v>
      </c>
      <c r="D658" s="84">
        <v>893.11431230000005</v>
      </c>
      <c r="E658" s="84">
        <v>151.30247969000001</v>
      </c>
      <c r="F658" s="84">
        <v>151.30247969000001</v>
      </c>
    </row>
    <row r="659" spans="1:6" ht="12.75" customHeight="1" x14ac:dyDescent="0.2">
      <c r="A659" s="83" t="s">
        <v>180</v>
      </c>
      <c r="B659" s="83">
        <v>3</v>
      </c>
      <c r="C659" s="84">
        <v>899.71992003000003</v>
      </c>
      <c r="D659" s="84">
        <v>889.63143735000006</v>
      </c>
      <c r="E659" s="84">
        <v>150.71244591000001</v>
      </c>
      <c r="F659" s="84">
        <v>150.71244591000001</v>
      </c>
    </row>
    <row r="660" spans="1:6" ht="12.75" customHeight="1" x14ac:dyDescent="0.2">
      <c r="A660" s="83" t="s">
        <v>180</v>
      </c>
      <c r="B660" s="83">
        <v>4</v>
      </c>
      <c r="C660" s="84">
        <v>899.29985319000002</v>
      </c>
      <c r="D660" s="84">
        <v>890.58979234000003</v>
      </c>
      <c r="E660" s="84">
        <v>150.87480081000001</v>
      </c>
      <c r="F660" s="84">
        <v>150.87480081000001</v>
      </c>
    </row>
    <row r="661" spans="1:6" ht="12.75" customHeight="1" x14ac:dyDescent="0.2">
      <c r="A661" s="83" t="s">
        <v>180</v>
      </c>
      <c r="B661" s="83">
        <v>5</v>
      </c>
      <c r="C661" s="84">
        <v>897.37818491999997</v>
      </c>
      <c r="D661" s="84">
        <v>885.58511229999999</v>
      </c>
      <c r="E661" s="84">
        <v>150.02695806</v>
      </c>
      <c r="F661" s="84">
        <v>150.02695806</v>
      </c>
    </row>
    <row r="662" spans="1:6" ht="12.75" customHeight="1" x14ac:dyDescent="0.2">
      <c r="A662" s="83" t="s">
        <v>180</v>
      </c>
      <c r="B662" s="83">
        <v>6</v>
      </c>
      <c r="C662" s="84">
        <v>896.88333201</v>
      </c>
      <c r="D662" s="84">
        <v>883.49160024000003</v>
      </c>
      <c r="E662" s="84">
        <v>149.67229621000001</v>
      </c>
      <c r="F662" s="84">
        <v>149.67229621000001</v>
      </c>
    </row>
    <row r="663" spans="1:6" ht="12.75" customHeight="1" x14ac:dyDescent="0.2">
      <c r="A663" s="83" t="s">
        <v>180</v>
      </c>
      <c r="B663" s="83">
        <v>7</v>
      </c>
      <c r="C663" s="84">
        <v>896.12136043999999</v>
      </c>
      <c r="D663" s="84">
        <v>883.77855733000001</v>
      </c>
      <c r="E663" s="84">
        <v>149.72090961000001</v>
      </c>
      <c r="F663" s="84">
        <v>149.72090961000001</v>
      </c>
    </row>
    <row r="664" spans="1:6" ht="12.75" customHeight="1" x14ac:dyDescent="0.2">
      <c r="A664" s="83" t="s">
        <v>180</v>
      </c>
      <c r="B664" s="83">
        <v>8</v>
      </c>
      <c r="C664" s="84">
        <v>889.72606555000004</v>
      </c>
      <c r="D664" s="84">
        <v>880.26876110000001</v>
      </c>
      <c r="E664" s="84">
        <v>149.12631508999999</v>
      </c>
      <c r="F664" s="84">
        <v>149.12631508999999</v>
      </c>
    </row>
    <row r="665" spans="1:6" ht="12.75" customHeight="1" x14ac:dyDescent="0.2">
      <c r="A665" s="83" t="s">
        <v>180</v>
      </c>
      <c r="B665" s="83">
        <v>9</v>
      </c>
      <c r="C665" s="84">
        <v>882.29788599999995</v>
      </c>
      <c r="D665" s="84">
        <v>876.10206288999996</v>
      </c>
      <c r="E665" s="84">
        <v>148.42043482</v>
      </c>
      <c r="F665" s="84">
        <v>148.42043482</v>
      </c>
    </row>
    <row r="666" spans="1:6" ht="12.75" customHeight="1" x14ac:dyDescent="0.2">
      <c r="A666" s="83" t="s">
        <v>180</v>
      </c>
      <c r="B666" s="83">
        <v>10</v>
      </c>
      <c r="C666" s="84">
        <v>773.23033061000001</v>
      </c>
      <c r="D666" s="84">
        <v>769.69451626</v>
      </c>
      <c r="E666" s="84">
        <v>130.39393425</v>
      </c>
      <c r="F666" s="84">
        <v>130.39393425</v>
      </c>
    </row>
    <row r="667" spans="1:6" ht="12.75" customHeight="1" x14ac:dyDescent="0.2">
      <c r="A667" s="83" t="s">
        <v>180</v>
      </c>
      <c r="B667" s="83">
        <v>11</v>
      </c>
      <c r="C667" s="84">
        <v>692.95129452000003</v>
      </c>
      <c r="D667" s="84">
        <v>687.80913972999997</v>
      </c>
      <c r="E667" s="84">
        <v>116.52173408</v>
      </c>
      <c r="F667" s="84">
        <v>116.52173408</v>
      </c>
    </row>
    <row r="668" spans="1:6" ht="12.75" customHeight="1" x14ac:dyDescent="0.2">
      <c r="A668" s="83" t="s">
        <v>180</v>
      </c>
      <c r="B668" s="83">
        <v>12</v>
      </c>
      <c r="C668" s="84">
        <v>683.13257303</v>
      </c>
      <c r="D668" s="84">
        <v>676.78707517999999</v>
      </c>
      <c r="E668" s="84">
        <v>114.65448632</v>
      </c>
      <c r="F668" s="84">
        <v>114.65448632</v>
      </c>
    </row>
    <row r="669" spans="1:6" ht="12.75" customHeight="1" x14ac:dyDescent="0.2">
      <c r="A669" s="83" t="s">
        <v>180</v>
      </c>
      <c r="B669" s="83">
        <v>13</v>
      </c>
      <c r="C669" s="84">
        <v>692.73642271000006</v>
      </c>
      <c r="D669" s="84">
        <v>686.14457864999997</v>
      </c>
      <c r="E669" s="84">
        <v>116.23974081</v>
      </c>
      <c r="F669" s="84">
        <v>116.23974081</v>
      </c>
    </row>
    <row r="670" spans="1:6" ht="12.75" customHeight="1" x14ac:dyDescent="0.2">
      <c r="A670" s="83" t="s">
        <v>180</v>
      </c>
      <c r="B670" s="83">
        <v>14</v>
      </c>
      <c r="C670" s="84">
        <v>698.52306799999997</v>
      </c>
      <c r="D670" s="84">
        <v>694.28255659000001</v>
      </c>
      <c r="E670" s="84">
        <v>117.61839551</v>
      </c>
      <c r="F670" s="84">
        <v>117.61839551</v>
      </c>
    </row>
    <row r="671" spans="1:6" ht="12.75" customHeight="1" x14ac:dyDescent="0.2">
      <c r="A671" s="83" t="s">
        <v>180</v>
      </c>
      <c r="B671" s="83">
        <v>15</v>
      </c>
      <c r="C671" s="84">
        <v>709.92930393999995</v>
      </c>
      <c r="D671" s="84">
        <v>703.60275165999997</v>
      </c>
      <c r="E671" s="84">
        <v>119.19732959</v>
      </c>
      <c r="F671" s="84">
        <v>119.19732959</v>
      </c>
    </row>
    <row r="672" spans="1:6" ht="12.75" customHeight="1" x14ac:dyDescent="0.2">
      <c r="A672" s="83" t="s">
        <v>180</v>
      </c>
      <c r="B672" s="83">
        <v>16</v>
      </c>
      <c r="C672" s="84">
        <v>721.90695481</v>
      </c>
      <c r="D672" s="84">
        <v>712.73122681999996</v>
      </c>
      <c r="E672" s="84">
        <v>120.7437844</v>
      </c>
      <c r="F672" s="84">
        <v>120.7437844</v>
      </c>
    </row>
    <row r="673" spans="1:6" ht="12.75" customHeight="1" x14ac:dyDescent="0.2">
      <c r="A673" s="83" t="s">
        <v>180</v>
      </c>
      <c r="B673" s="83">
        <v>17</v>
      </c>
      <c r="C673" s="84">
        <v>704.00045174000002</v>
      </c>
      <c r="D673" s="84">
        <v>688.15111378999995</v>
      </c>
      <c r="E673" s="84">
        <v>116.57966789</v>
      </c>
      <c r="F673" s="84">
        <v>116.57966789</v>
      </c>
    </row>
    <row r="674" spans="1:6" ht="12.75" customHeight="1" x14ac:dyDescent="0.2">
      <c r="A674" s="83" t="s">
        <v>180</v>
      </c>
      <c r="B674" s="83">
        <v>18</v>
      </c>
      <c r="C674" s="84">
        <v>706.80748997000001</v>
      </c>
      <c r="D674" s="84">
        <v>696.96315677999996</v>
      </c>
      <c r="E674" s="84">
        <v>118.07251594</v>
      </c>
      <c r="F674" s="84">
        <v>118.07251594</v>
      </c>
    </row>
    <row r="675" spans="1:6" ht="12.75" customHeight="1" x14ac:dyDescent="0.2">
      <c r="A675" s="83" t="s">
        <v>180</v>
      </c>
      <c r="B675" s="83">
        <v>19</v>
      </c>
      <c r="C675" s="84">
        <v>727.44991375999996</v>
      </c>
      <c r="D675" s="84">
        <v>717.84464663000006</v>
      </c>
      <c r="E675" s="84">
        <v>121.61004876</v>
      </c>
      <c r="F675" s="84">
        <v>121.61004876</v>
      </c>
    </row>
    <row r="676" spans="1:6" ht="12.75" customHeight="1" x14ac:dyDescent="0.2">
      <c r="A676" s="83" t="s">
        <v>180</v>
      </c>
      <c r="B676" s="83">
        <v>20</v>
      </c>
      <c r="C676" s="84">
        <v>719.84402910999995</v>
      </c>
      <c r="D676" s="84">
        <v>704.61254140999995</v>
      </c>
      <c r="E676" s="84">
        <v>119.36839805</v>
      </c>
      <c r="F676" s="84">
        <v>119.36839805</v>
      </c>
    </row>
    <row r="677" spans="1:6" ht="12.75" customHeight="1" x14ac:dyDescent="0.2">
      <c r="A677" s="83" t="s">
        <v>180</v>
      </c>
      <c r="B677" s="83">
        <v>21</v>
      </c>
      <c r="C677" s="84">
        <v>697.44476880000002</v>
      </c>
      <c r="D677" s="84">
        <v>690.64685980000002</v>
      </c>
      <c r="E677" s="84">
        <v>117.00247218</v>
      </c>
      <c r="F677" s="84">
        <v>117.00247218</v>
      </c>
    </row>
    <row r="678" spans="1:6" ht="12.75" customHeight="1" x14ac:dyDescent="0.2">
      <c r="A678" s="83" t="s">
        <v>180</v>
      </c>
      <c r="B678" s="83">
        <v>22</v>
      </c>
      <c r="C678" s="84">
        <v>660.52786114000003</v>
      </c>
      <c r="D678" s="84">
        <v>657.45004145999997</v>
      </c>
      <c r="E678" s="84">
        <v>111.37859978</v>
      </c>
      <c r="F678" s="84">
        <v>111.37859978</v>
      </c>
    </row>
    <row r="679" spans="1:6" ht="12.75" customHeight="1" x14ac:dyDescent="0.2">
      <c r="A679" s="83" t="s">
        <v>180</v>
      </c>
      <c r="B679" s="83">
        <v>23</v>
      </c>
      <c r="C679" s="84">
        <v>693.13771213999996</v>
      </c>
      <c r="D679" s="84">
        <v>686.64048068</v>
      </c>
      <c r="E679" s="84">
        <v>116.32375157</v>
      </c>
      <c r="F679" s="84">
        <v>116.32375157</v>
      </c>
    </row>
    <row r="680" spans="1:6" ht="12.75" customHeight="1" x14ac:dyDescent="0.2">
      <c r="A680" s="83" t="s">
        <v>180</v>
      </c>
      <c r="B680" s="83">
        <v>24</v>
      </c>
      <c r="C680" s="84">
        <v>799.26424502999998</v>
      </c>
      <c r="D680" s="84">
        <v>790.08668019000004</v>
      </c>
      <c r="E680" s="84">
        <v>133.84857038000001</v>
      </c>
      <c r="F680" s="84">
        <v>133.84857038000001</v>
      </c>
    </row>
    <row r="681" spans="1:6" ht="12.75" customHeight="1" x14ac:dyDescent="0.2">
      <c r="A681" s="83" t="s">
        <v>181</v>
      </c>
      <c r="B681" s="83">
        <v>1</v>
      </c>
      <c r="C681" s="84">
        <v>886.70362460000001</v>
      </c>
      <c r="D681" s="84">
        <v>872.51230866000003</v>
      </c>
      <c r="E681" s="84">
        <v>147.81229461999999</v>
      </c>
      <c r="F681" s="84">
        <v>147.81229461999999</v>
      </c>
    </row>
    <row r="682" spans="1:6" ht="12.75" customHeight="1" x14ac:dyDescent="0.2">
      <c r="A682" s="83" t="s">
        <v>181</v>
      </c>
      <c r="B682" s="83">
        <v>2</v>
      </c>
      <c r="C682" s="84">
        <v>864.18528824999999</v>
      </c>
      <c r="D682" s="84">
        <v>856.09271480999996</v>
      </c>
      <c r="E682" s="84">
        <v>145.03065151999999</v>
      </c>
      <c r="F682" s="84">
        <v>145.03065151999999</v>
      </c>
    </row>
    <row r="683" spans="1:6" ht="12.75" customHeight="1" x14ac:dyDescent="0.2">
      <c r="A683" s="83" t="s">
        <v>181</v>
      </c>
      <c r="B683" s="83">
        <v>3</v>
      </c>
      <c r="C683" s="84">
        <v>843.89979428000004</v>
      </c>
      <c r="D683" s="84">
        <v>835.85296174999996</v>
      </c>
      <c r="E683" s="84">
        <v>141.60183531999999</v>
      </c>
      <c r="F683" s="84">
        <v>141.60183531999999</v>
      </c>
    </row>
    <row r="684" spans="1:6" ht="12.75" customHeight="1" x14ac:dyDescent="0.2">
      <c r="A684" s="83" t="s">
        <v>181</v>
      </c>
      <c r="B684" s="83">
        <v>4</v>
      </c>
      <c r="C684" s="84">
        <v>845.02965946999996</v>
      </c>
      <c r="D684" s="84">
        <v>836.78928926000003</v>
      </c>
      <c r="E684" s="84">
        <v>141.76045855000001</v>
      </c>
      <c r="F684" s="84">
        <v>141.76045855000001</v>
      </c>
    </row>
    <row r="685" spans="1:6" ht="12.75" customHeight="1" x14ac:dyDescent="0.2">
      <c r="A685" s="83" t="s">
        <v>181</v>
      </c>
      <c r="B685" s="83">
        <v>5</v>
      </c>
      <c r="C685" s="84">
        <v>844.10555412999997</v>
      </c>
      <c r="D685" s="84">
        <v>835.04559071999995</v>
      </c>
      <c r="E685" s="84">
        <v>141.46505861</v>
      </c>
      <c r="F685" s="84">
        <v>141.46505861</v>
      </c>
    </row>
    <row r="686" spans="1:6" ht="12.75" customHeight="1" x14ac:dyDescent="0.2">
      <c r="A686" s="83" t="s">
        <v>181</v>
      </c>
      <c r="B686" s="83">
        <v>6</v>
      </c>
      <c r="C686" s="84">
        <v>854.94145706999996</v>
      </c>
      <c r="D686" s="84">
        <v>843.73330964000002</v>
      </c>
      <c r="E686" s="84">
        <v>142.93684490999999</v>
      </c>
      <c r="F686" s="84">
        <v>142.93684490999999</v>
      </c>
    </row>
    <row r="687" spans="1:6" ht="12.75" customHeight="1" x14ac:dyDescent="0.2">
      <c r="A687" s="83" t="s">
        <v>181</v>
      </c>
      <c r="B687" s="83">
        <v>7</v>
      </c>
      <c r="C687" s="84">
        <v>854.96643511000002</v>
      </c>
      <c r="D687" s="84">
        <v>844.60888623000005</v>
      </c>
      <c r="E687" s="84">
        <v>143.08517633</v>
      </c>
      <c r="F687" s="84">
        <v>143.08517633</v>
      </c>
    </row>
    <row r="688" spans="1:6" ht="12.75" customHeight="1" x14ac:dyDescent="0.2">
      <c r="A688" s="83" t="s">
        <v>181</v>
      </c>
      <c r="B688" s="83">
        <v>8</v>
      </c>
      <c r="C688" s="84">
        <v>868.65886962000002</v>
      </c>
      <c r="D688" s="84">
        <v>857.63920801999996</v>
      </c>
      <c r="E688" s="84">
        <v>145.29264291000001</v>
      </c>
      <c r="F688" s="84">
        <v>145.29264291000001</v>
      </c>
    </row>
    <row r="689" spans="1:6" ht="12.75" customHeight="1" x14ac:dyDescent="0.2">
      <c r="A689" s="83" t="s">
        <v>181</v>
      </c>
      <c r="B689" s="83">
        <v>9</v>
      </c>
      <c r="C689" s="84">
        <v>861.28523347999999</v>
      </c>
      <c r="D689" s="84">
        <v>853.58970146000001</v>
      </c>
      <c r="E689" s="84">
        <v>144.60661608000001</v>
      </c>
      <c r="F689" s="84">
        <v>144.60661608000001</v>
      </c>
    </row>
    <row r="690" spans="1:6" ht="12.75" customHeight="1" x14ac:dyDescent="0.2">
      <c r="A690" s="83" t="s">
        <v>181</v>
      </c>
      <c r="B690" s="83">
        <v>10</v>
      </c>
      <c r="C690" s="84">
        <v>785.81371302000002</v>
      </c>
      <c r="D690" s="84">
        <v>777.71810018999997</v>
      </c>
      <c r="E690" s="84">
        <v>131.75320945999999</v>
      </c>
      <c r="F690" s="84">
        <v>131.75320945999999</v>
      </c>
    </row>
    <row r="691" spans="1:6" ht="12.75" customHeight="1" x14ac:dyDescent="0.2">
      <c r="A691" s="83" t="s">
        <v>181</v>
      </c>
      <c r="B691" s="83">
        <v>11</v>
      </c>
      <c r="C691" s="84">
        <v>699.19254708999995</v>
      </c>
      <c r="D691" s="84">
        <v>693.85038178000002</v>
      </c>
      <c r="E691" s="84">
        <v>117.54518078</v>
      </c>
      <c r="F691" s="84">
        <v>117.54518078</v>
      </c>
    </row>
    <row r="692" spans="1:6" ht="12.75" customHeight="1" x14ac:dyDescent="0.2">
      <c r="A692" s="83" t="s">
        <v>181</v>
      </c>
      <c r="B692" s="83">
        <v>12</v>
      </c>
      <c r="C692" s="84">
        <v>668.00585310999998</v>
      </c>
      <c r="D692" s="84">
        <v>663.14171740999996</v>
      </c>
      <c r="E692" s="84">
        <v>112.3428265</v>
      </c>
      <c r="F692" s="84">
        <v>112.3428265</v>
      </c>
    </row>
    <row r="693" spans="1:6" ht="12.75" customHeight="1" x14ac:dyDescent="0.2">
      <c r="A693" s="83" t="s">
        <v>181</v>
      </c>
      <c r="B693" s="83">
        <v>13</v>
      </c>
      <c r="C693" s="84">
        <v>683.33686275000002</v>
      </c>
      <c r="D693" s="84">
        <v>677.96230410999999</v>
      </c>
      <c r="E693" s="84">
        <v>114.85358183</v>
      </c>
      <c r="F693" s="84">
        <v>114.85358183</v>
      </c>
    </row>
    <row r="694" spans="1:6" ht="12.75" customHeight="1" x14ac:dyDescent="0.2">
      <c r="A694" s="83" t="s">
        <v>181</v>
      </c>
      <c r="B694" s="83">
        <v>14</v>
      </c>
      <c r="C694" s="84">
        <v>703.29007295999997</v>
      </c>
      <c r="D694" s="84">
        <v>698.21927632999996</v>
      </c>
      <c r="E694" s="84">
        <v>118.28531513</v>
      </c>
      <c r="F694" s="84">
        <v>118.28531513</v>
      </c>
    </row>
    <row r="695" spans="1:6" ht="12.75" customHeight="1" x14ac:dyDescent="0.2">
      <c r="A695" s="83" t="s">
        <v>181</v>
      </c>
      <c r="B695" s="83">
        <v>15</v>
      </c>
      <c r="C695" s="84">
        <v>690.00713229999997</v>
      </c>
      <c r="D695" s="84">
        <v>682.73469681999995</v>
      </c>
      <c r="E695" s="84">
        <v>115.66207279</v>
      </c>
      <c r="F695" s="84">
        <v>115.66207279</v>
      </c>
    </row>
    <row r="696" spans="1:6" ht="12.75" customHeight="1" x14ac:dyDescent="0.2">
      <c r="A696" s="83" t="s">
        <v>181</v>
      </c>
      <c r="B696" s="83">
        <v>16</v>
      </c>
      <c r="C696" s="84">
        <v>698.21035104999999</v>
      </c>
      <c r="D696" s="84">
        <v>687.44752744000004</v>
      </c>
      <c r="E696" s="84">
        <v>116.46047333999999</v>
      </c>
      <c r="F696" s="84">
        <v>116.46047333999999</v>
      </c>
    </row>
    <row r="697" spans="1:6" ht="12.75" customHeight="1" x14ac:dyDescent="0.2">
      <c r="A697" s="83" t="s">
        <v>181</v>
      </c>
      <c r="B697" s="83">
        <v>17</v>
      </c>
      <c r="C697" s="84">
        <v>715.91879398000003</v>
      </c>
      <c r="D697" s="84">
        <v>704.25759059999996</v>
      </c>
      <c r="E697" s="84">
        <v>119.30826584</v>
      </c>
      <c r="F697" s="84">
        <v>119.30826584</v>
      </c>
    </row>
    <row r="698" spans="1:6" ht="12.75" customHeight="1" x14ac:dyDescent="0.2">
      <c r="A698" s="83" t="s">
        <v>181</v>
      </c>
      <c r="B698" s="83">
        <v>18</v>
      </c>
      <c r="C698" s="84">
        <v>714.10561034</v>
      </c>
      <c r="D698" s="84">
        <v>707.74557449999998</v>
      </c>
      <c r="E698" s="84">
        <v>119.89916513</v>
      </c>
      <c r="F698" s="84">
        <v>119.89916513</v>
      </c>
    </row>
    <row r="699" spans="1:6" ht="12.75" customHeight="1" x14ac:dyDescent="0.2">
      <c r="A699" s="83" t="s">
        <v>181</v>
      </c>
      <c r="B699" s="83">
        <v>19</v>
      </c>
      <c r="C699" s="84">
        <v>708.83004111000002</v>
      </c>
      <c r="D699" s="84">
        <v>700.73606267000002</v>
      </c>
      <c r="E699" s="84">
        <v>118.71168385999999</v>
      </c>
      <c r="F699" s="84">
        <v>118.71168385999999</v>
      </c>
    </row>
    <row r="700" spans="1:6" ht="12.75" customHeight="1" x14ac:dyDescent="0.2">
      <c r="A700" s="83" t="s">
        <v>181</v>
      </c>
      <c r="B700" s="83">
        <v>20</v>
      </c>
      <c r="C700" s="84">
        <v>703.96326329999999</v>
      </c>
      <c r="D700" s="84">
        <v>687.25691754000002</v>
      </c>
      <c r="E700" s="84">
        <v>116.42818212</v>
      </c>
      <c r="F700" s="84">
        <v>116.42818212</v>
      </c>
    </row>
    <row r="701" spans="1:6" ht="12.75" customHeight="1" x14ac:dyDescent="0.2">
      <c r="A701" s="83" t="s">
        <v>181</v>
      </c>
      <c r="B701" s="83">
        <v>21</v>
      </c>
      <c r="C701" s="84">
        <v>695.67278816999999</v>
      </c>
      <c r="D701" s="84">
        <v>686.53889789000004</v>
      </c>
      <c r="E701" s="84">
        <v>116.30654242999999</v>
      </c>
      <c r="F701" s="84">
        <v>116.30654242999999</v>
      </c>
    </row>
    <row r="702" spans="1:6" ht="12.75" customHeight="1" x14ac:dyDescent="0.2">
      <c r="A702" s="83" t="s">
        <v>181</v>
      </c>
      <c r="B702" s="83">
        <v>22</v>
      </c>
      <c r="C702" s="84">
        <v>673.53107559</v>
      </c>
      <c r="D702" s="84">
        <v>665.97525466000002</v>
      </c>
      <c r="E702" s="84">
        <v>112.822856</v>
      </c>
      <c r="F702" s="84">
        <v>112.822856</v>
      </c>
    </row>
    <row r="703" spans="1:6" ht="12.75" customHeight="1" x14ac:dyDescent="0.2">
      <c r="A703" s="83" t="s">
        <v>181</v>
      </c>
      <c r="B703" s="83">
        <v>23</v>
      </c>
      <c r="C703" s="84">
        <v>711.74858280000001</v>
      </c>
      <c r="D703" s="84">
        <v>703.07557428999996</v>
      </c>
      <c r="E703" s="84">
        <v>119.10802047999999</v>
      </c>
      <c r="F703" s="84">
        <v>119.10802047999999</v>
      </c>
    </row>
    <row r="704" spans="1:6" ht="12.75" customHeight="1" x14ac:dyDescent="0.2">
      <c r="A704" s="83" t="s">
        <v>181</v>
      </c>
      <c r="B704" s="83">
        <v>24</v>
      </c>
      <c r="C704" s="84">
        <v>790.98174657000004</v>
      </c>
      <c r="D704" s="84">
        <v>780.68029062999994</v>
      </c>
      <c r="E704" s="84">
        <v>132.25503409000001</v>
      </c>
      <c r="F704" s="84">
        <v>132.25503409000001</v>
      </c>
    </row>
    <row r="705" spans="1:6" ht="12.75" customHeight="1" x14ac:dyDescent="0.2">
      <c r="A705" s="83" t="s">
        <v>182</v>
      </c>
      <c r="B705" s="83">
        <v>1</v>
      </c>
      <c r="C705" s="84">
        <v>968.40430191999997</v>
      </c>
      <c r="D705" s="84">
        <v>956.85289293000005</v>
      </c>
      <c r="E705" s="84">
        <v>162.10043150000001</v>
      </c>
      <c r="F705" s="84">
        <v>162.10043150000001</v>
      </c>
    </row>
    <row r="706" spans="1:6" ht="12.75" customHeight="1" x14ac:dyDescent="0.2">
      <c r="A706" s="83" t="s">
        <v>182</v>
      </c>
      <c r="B706" s="83">
        <v>2</v>
      </c>
      <c r="C706" s="84">
        <v>961.60819315000003</v>
      </c>
      <c r="D706" s="84">
        <v>951.60488307000003</v>
      </c>
      <c r="E706" s="84">
        <v>161.21136623999999</v>
      </c>
      <c r="F706" s="84">
        <v>161.21136623999999</v>
      </c>
    </row>
    <row r="707" spans="1:6" ht="12.75" customHeight="1" x14ac:dyDescent="0.2">
      <c r="A707" s="83" t="s">
        <v>182</v>
      </c>
      <c r="B707" s="83">
        <v>3</v>
      </c>
      <c r="C707" s="84">
        <v>945.08546418000003</v>
      </c>
      <c r="D707" s="84">
        <v>934.77786982999999</v>
      </c>
      <c r="E707" s="84">
        <v>158.36070222999999</v>
      </c>
      <c r="F707" s="84">
        <v>158.36070222999999</v>
      </c>
    </row>
    <row r="708" spans="1:6" ht="12.75" customHeight="1" x14ac:dyDescent="0.2">
      <c r="A708" s="83" t="s">
        <v>182</v>
      </c>
      <c r="B708" s="83">
        <v>4</v>
      </c>
      <c r="C708" s="84">
        <v>938.55856138000001</v>
      </c>
      <c r="D708" s="84">
        <v>928.36462832999996</v>
      </c>
      <c r="E708" s="84">
        <v>157.2742351</v>
      </c>
      <c r="F708" s="84">
        <v>157.2742351</v>
      </c>
    </row>
    <row r="709" spans="1:6" ht="12.75" customHeight="1" x14ac:dyDescent="0.2">
      <c r="A709" s="83" t="s">
        <v>182</v>
      </c>
      <c r="B709" s="83">
        <v>5</v>
      </c>
      <c r="C709" s="84">
        <v>924.56931757999996</v>
      </c>
      <c r="D709" s="84">
        <v>914.35367725000003</v>
      </c>
      <c r="E709" s="84">
        <v>154.90064013</v>
      </c>
      <c r="F709" s="84">
        <v>154.90064013</v>
      </c>
    </row>
    <row r="710" spans="1:6" ht="12.75" customHeight="1" x14ac:dyDescent="0.2">
      <c r="A710" s="83" t="s">
        <v>182</v>
      </c>
      <c r="B710" s="83">
        <v>6</v>
      </c>
      <c r="C710" s="84">
        <v>938.67795379999995</v>
      </c>
      <c r="D710" s="84">
        <v>925.84783020999998</v>
      </c>
      <c r="E710" s="84">
        <v>156.84786438</v>
      </c>
      <c r="F710" s="84">
        <v>156.84786438</v>
      </c>
    </row>
    <row r="711" spans="1:6" ht="12.75" customHeight="1" x14ac:dyDescent="0.2">
      <c r="A711" s="83" t="s">
        <v>182</v>
      </c>
      <c r="B711" s="83">
        <v>7</v>
      </c>
      <c r="C711" s="84">
        <v>957.97897761000002</v>
      </c>
      <c r="D711" s="84">
        <v>948.84028836000005</v>
      </c>
      <c r="E711" s="84">
        <v>160.74301629999999</v>
      </c>
      <c r="F711" s="84">
        <v>160.74301629999999</v>
      </c>
    </row>
    <row r="712" spans="1:6" ht="12.75" customHeight="1" x14ac:dyDescent="0.2">
      <c r="A712" s="83" t="s">
        <v>182</v>
      </c>
      <c r="B712" s="83">
        <v>8</v>
      </c>
      <c r="C712" s="84">
        <v>980.2277924</v>
      </c>
      <c r="D712" s="84">
        <v>968.68459939000002</v>
      </c>
      <c r="E712" s="84">
        <v>164.10484068</v>
      </c>
      <c r="F712" s="84">
        <v>164.10484068</v>
      </c>
    </row>
    <row r="713" spans="1:6" ht="12.75" customHeight="1" x14ac:dyDescent="0.2">
      <c r="A713" s="83" t="s">
        <v>182</v>
      </c>
      <c r="B713" s="83">
        <v>9</v>
      </c>
      <c r="C713" s="84">
        <v>917.95797216000005</v>
      </c>
      <c r="D713" s="84">
        <v>910.90144282999995</v>
      </c>
      <c r="E713" s="84">
        <v>154.31579715999999</v>
      </c>
      <c r="F713" s="84">
        <v>154.31579715999999</v>
      </c>
    </row>
    <row r="714" spans="1:6" ht="12.75" customHeight="1" x14ac:dyDescent="0.2">
      <c r="A714" s="83" t="s">
        <v>182</v>
      </c>
      <c r="B714" s="83">
        <v>10</v>
      </c>
      <c r="C714" s="84">
        <v>775.11586777000002</v>
      </c>
      <c r="D714" s="84">
        <v>767.92330170000002</v>
      </c>
      <c r="E714" s="84">
        <v>130.09387282</v>
      </c>
      <c r="F714" s="84">
        <v>130.09387282</v>
      </c>
    </row>
    <row r="715" spans="1:6" ht="12.75" customHeight="1" x14ac:dyDescent="0.2">
      <c r="A715" s="83" t="s">
        <v>182</v>
      </c>
      <c r="B715" s="83">
        <v>11</v>
      </c>
      <c r="C715" s="84">
        <v>656.00225823000005</v>
      </c>
      <c r="D715" s="84">
        <v>649.21156300999996</v>
      </c>
      <c r="E715" s="84">
        <v>109.98291929</v>
      </c>
      <c r="F715" s="84">
        <v>109.98291929</v>
      </c>
    </row>
    <row r="716" spans="1:6" ht="12.75" customHeight="1" x14ac:dyDescent="0.2">
      <c r="A716" s="83" t="s">
        <v>182</v>
      </c>
      <c r="B716" s="83">
        <v>12</v>
      </c>
      <c r="C716" s="84">
        <v>642.65151691000005</v>
      </c>
      <c r="D716" s="84">
        <v>633.05525637999995</v>
      </c>
      <c r="E716" s="84">
        <v>107.24587968</v>
      </c>
      <c r="F716" s="84">
        <v>107.24587968</v>
      </c>
    </row>
    <row r="717" spans="1:6" ht="12.75" customHeight="1" x14ac:dyDescent="0.2">
      <c r="A717" s="83" t="s">
        <v>182</v>
      </c>
      <c r="B717" s="83">
        <v>13</v>
      </c>
      <c r="C717" s="84">
        <v>667.08526371999994</v>
      </c>
      <c r="D717" s="84">
        <v>659.03137545000004</v>
      </c>
      <c r="E717" s="84">
        <v>111.64649353999999</v>
      </c>
      <c r="F717" s="84">
        <v>111.64649353999999</v>
      </c>
    </row>
    <row r="718" spans="1:6" ht="12.75" customHeight="1" x14ac:dyDescent="0.2">
      <c r="A718" s="83" t="s">
        <v>182</v>
      </c>
      <c r="B718" s="83">
        <v>14</v>
      </c>
      <c r="C718" s="84">
        <v>687.50936903000002</v>
      </c>
      <c r="D718" s="84">
        <v>678.96377114999996</v>
      </c>
      <c r="E718" s="84">
        <v>115.02324034</v>
      </c>
      <c r="F718" s="84">
        <v>115.02324034</v>
      </c>
    </row>
    <row r="719" spans="1:6" ht="12.75" customHeight="1" x14ac:dyDescent="0.2">
      <c r="A719" s="83" t="s">
        <v>182</v>
      </c>
      <c r="B719" s="83">
        <v>15</v>
      </c>
      <c r="C719" s="84">
        <v>675.43480425999996</v>
      </c>
      <c r="D719" s="84">
        <v>667.38649099999998</v>
      </c>
      <c r="E719" s="84">
        <v>113.06193352</v>
      </c>
      <c r="F719" s="84">
        <v>113.06193352</v>
      </c>
    </row>
    <row r="720" spans="1:6" ht="12.75" customHeight="1" x14ac:dyDescent="0.2">
      <c r="A720" s="83" t="s">
        <v>182</v>
      </c>
      <c r="B720" s="83">
        <v>16</v>
      </c>
      <c r="C720" s="84">
        <v>675.31153639000001</v>
      </c>
      <c r="D720" s="84">
        <v>669.22931959000005</v>
      </c>
      <c r="E720" s="84">
        <v>113.37412707999999</v>
      </c>
      <c r="F720" s="84">
        <v>113.37412707999999</v>
      </c>
    </row>
    <row r="721" spans="1:6" ht="12.75" customHeight="1" x14ac:dyDescent="0.2">
      <c r="A721" s="83" t="s">
        <v>182</v>
      </c>
      <c r="B721" s="83">
        <v>17</v>
      </c>
      <c r="C721" s="84">
        <v>696.83863595000003</v>
      </c>
      <c r="D721" s="84">
        <v>691.39818290000005</v>
      </c>
      <c r="E721" s="84">
        <v>117.12975381</v>
      </c>
      <c r="F721" s="84">
        <v>117.12975381</v>
      </c>
    </row>
    <row r="722" spans="1:6" ht="12.75" customHeight="1" x14ac:dyDescent="0.2">
      <c r="A722" s="83" t="s">
        <v>182</v>
      </c>
      <c r="B722" s="83">
        <v>18</v>
      </c>
      <c r="C722" s="84">
        <v>697.26253756999995</v>
      </c>
      <c r="D722" s="84">
        <v>690.14315051999995</v>
      </c>
      <c r="E722" s="84">
        <v>116.9171388</v>
      </c>
      <c r="F722" s="84">
        <v>116.9171388</v>
      </c>
    </row>
    <row r="723" spans="1:6" ht="12.75" customHeight="1" x14ac:dyDescent="0.2">
      <c r="A723" s="83" t="s">
        <v>182</v>
      </c>
      <c r="B723" s="83">
        <v>19</v>
      </c>
      <c r="C723" s="84">
        <v>707.73459216000003</v>
      </c>
      <c r="D723" s="84">
        <v>701.26447815999995</v>
      </c>
      <c r="E723" s="84">
        <v>118.80120272000001</v>
      </c>
      <c r="F723" s="84">
        <v>118.80120272000001</v>
      </c>
    </row>
    <row r="724" spans="1:6" ht="12.75" customHeight="1" x14ac:dyDescent="0.2">
      <c r="A724" s="83" t="s">
        <v>182</v>
      </c>
      <c r="B724" s="83">
        <v>20</v>
      </c>
      <c r="C724" s="84">
        <v>738.06089511000005</v>
      </c>
      <c r="D724" s="84">
        <v>727.89855946</v>
      </c>
      <c r="E724" s="84">
        <v>123.31328196</v>
      </c>
      <c r="F724" s="84">
        <v>123.31328196</v>
      </c>
    </row>
    <row r="725" spans="1:6" ht="12.75" customHeight="1" x14ac:dyDescent="0.2">
      <c r="A725" s="83" t="s">
        <v>182</v>
      </c>
      <c r="B725" s="83">
        <v>21</v>
      </c>
      <c r="C725" s="84">
        <v>743.00606815000003</v>
      </c>
      <c r="D725" s="84">
        <v>733.73996821000003</v>
      </c>
      <c r="E725" s="84">
        <v>124.30287491</v>
      </c>
      <c r="F725" s="84">
        <v>124.30287491</v>
      </c>
    </row>
    <row r="726" spans="1:6" ht="12.75" customHeight="1" x14ac:dyDescent="0.2">
      <c r="A726" s="83" t="s">
        <v>182</v>
      </c>
      <c r="B726" s="83">
        <v>22</v>
      </c>
      <c r="C726" s="84">
        <v>712.41503762000002</v>
      </c>
      <c r="D726" s="84">
        <v>704.64293454999995</v>
      </c>
      <c r="E726" s="84">
        <v>119.37354696</v>
      </c>
      <c r="F726" s="84">
        <v>119.37354696</v>
      </c>
    </row>
    <row r="727" spans="1:6" ht="12.75" customHeight="1" x14ac:dyDescent="0.2">
      <c r="A727" s="83" t="s">
        <v>182</v>
      </c>
      <c r="B727" s="83">
        <v>23</v>
      </c>
      <c r="C727" s="84">
        <v>700.87699763000001</v>
      </c>
      <c r="D727" s="84">
        <v>693.63992909000001</v>
      </c>
      <c r="E727" s="84">
        <v>117.509528</v>
      </c>
      <c r="F727" s="84">
        <v>117.509528</v>
      </c>
    </row>
    <row r="728" spans="1:6" ht="12.75" customHeight="1" x14ac:dyDescent="0.2">
      <c r="A728" s="83" t="s">
        <v>182</v>
      </c>
      <c r="B728" s="83">
        <v>24</v>
      </c>
      <c r="C728" s="84">
        <v>836.29688620000002</v>
      </c>
      <c r="D728" s="84">
        <v>827.01273682999999</v>
      </c>
      <c r="E728" s="84">
        <v>140.10421296999999</v>
      </c>
      <c r="F728" s="84">
        <v>140.10421296999999</v>
      </c>
    </row>
    <row r="729" spans="1:6" ht="12.75" customHeight="1" x14ac:dyDescent="0.2">
      <c r="A729" s="83" t="s">
        <v>183</v>
      </c>
      <c r="B729" s="83">
        <v>1</v>
      </c>
      <c r="C729" s="84">
        <v>963.80375475999995</v>
      </c>
      <c r="D729" s="84">
        <v>955.08807265999997</v>
      </c>
      <c r="E729" s="84">
        <v>161.80145332999999</v>
      </c>
      <c r="F729" s="84">
        <v>161.80145332999999</v>
      </c>
    </row>
    <row r="730" spans="1:6" ht="12.75" customHeight="1" x14ac:dyDescent="0.2">
      <c r="A730" s="83" t="s">
        <v>183</v>
      </c>
      <c r="B730" s="83">
        <v>2</v>
      </c>
      <c r="C730" s="84">
        <v>933.06488204000004</v>
      </c>
      <c r="D730" s="84">
        <v>924.87439492999999</v>
      </c>
      <c r="E730" s="84">
        <v>156.68295472</v>
      </c>
      <c r="F730" s="84">
        <v>156.68295472</v>
      </c>
    </row>
    <row r="731" spans="1:6" ht="12.75" customHeight="1" x14ac:dyDescent="0.2">
      <c r="A731" s="83" t="s">
        <v>183</v>
      </c>
      <c r="B731" s="83">
        <v>3</v>
      </c>
      <c r="C731" s="84">
        <v>915.4148209</v>
      </c>
      <c r="D731" s="84">
        <v>907.87834269999996</v>
      </c>
      <c r="E731" s="84">
        <v>153.80365381999999</v>
      </c>
      <c r="F731" s="84">
        <v>153.80365381999999</v>
      </c>
    </row>
    <row r="732" spans="1:6" ht="12.75" customHeight="1" x14ac:dyDescent="0.2">
      <c r="A732" s="83" t="s">
        <v>183</v>
      </c>
      <c r="B732" s="83">
        <v>4</v>
      </c>
      <c r="C732" s="84">
        <v>908.42614049999997</v>
      </c>
      <c r="D732" s="84">
        <v>899.85657137999999</v>
      </c>
      <c r="E732" s="84">
        <v>152.44468567999999</v>
      </c>
      <c r="F732" s="84">
        <v>152.44468567999999</v>
      </c>
    </row>
    <row r="733" spans="1:6" ht="12.75" customHeight="1" x14ac:dyDescent="0.2">
      <c r="A733" s="83" t="s">
        <v>183</v>
      </c>
      <c r="B733" s="83">
        <v>5</v>
      </c>
      <c r="C733" s="84">
        <v>896.16734223000003</v>
      </c>
      <c r="D733" s="84">
        <v>889.88329950000002</v>
      </c>
      <c r="E733" s="84">
        <v>150.75511387</v>
      </c>
      <c r="F733" s="84">
        <v>150.75511387</v>
      </c>
    </row>
    <row r="734" spans="1:6" ht="12.75" customHeight="1" x14ac:dyDescent="0.2">
      <c r="A734" s="83" t="s">
        <v>183</v>
      </c>
      <c r="B734" s="83">
        <v>6</v>
      </c>
      <c r="C734" s="84">
        <v>912.68349563000004</v>
      </c>
      <c r="D734" s="84">
        <v>903.80920493999997</v>
      </c>
      <c r="E734" s="84">
        <v>153.11430125999999</v>
      </c>
      <c r="F734" s="84">
        <v>153.11430125999999</v>
      </c>
    </row>
    <row r="735" spans="1:6" ht="12.75" customHeight="1" x14ac:dyDescent="0.2">
      <c r="A735" s="83" t="s">
        <v>183</v>
      </c>
      <c r="B735" s="83">
        <v>7</v>
      </c>
      <c r="C735" s="84">
        <v>939.61578555999995</v>
      </c>
      <c r="D735" s="84">
        <v>931.24900725999998</v>
      </c>
      <c r="E735" s="84">
        <v>157.76287768</v>
      </c>
      <c r="F735" s="84">
        <v>157.76287768</v>
      </c>
    </row>
    <row r="736" spans="1:6" ht="12.75" customHeight="1" x14ac:dyDescent="0.2">
      <c r="A736" s="83" t="s">
        <v>183</v>
      </c>
      <c r="B736" s="83">
        <v>8</v>
      </c>
      <c r="C736" s="84">
        <v>952.16138537999996</v>
      </c>
      <c r="D736" s="84">
        <v>940.23697149999998</v>
      </c>
      <c r="E736" s="84">
        <v>159.28552855000001</v>
      </c>
      <c r="F736" s="84">
        <v>159.28552855000001</v>
      </c>
    </row>
    <row r="737" spans="1:6" ht="12.75" customHeight="1" x14ac:dyDescent="0.2">
      <c r="A737" s="83" t="s">
        <v>183</v>
      </c>
      <c r="B737" s="83">
        <v>9</v>
      </c>
      <c r="C737" s="84">
        <v>892.66284941000004</v>
      </c>
      <c r="D737" s="84">
        <v>883.94396492999999</v>
      </c>
      <c r="E737" s="84">
        <v>149.74893130999999</v>
      </c>
      <c r="F737" s="84">
        <v>149.74893130999999</v>
      </c>
    </row>
    <row r="738" spans="1:6" ht="12.75" customHeight="1" x14ac:dyDescent="0.2">
      <c r="A738" s="83" t="s">
        <v>183</v>
      </c>
      <c r="B738" s="83">
        <v>10</v>
      </c>
      <c r="C738" s="84">
        <v>786.33296682000002</v>
      </c>
      <c r="D738" s="84">
        <v>781.06868556999996</v>
      </c>
      <c r="E738" s="84">
        <v>132.32083206999999</v>
      </c>
      <c r="F738" s="84">
        <v>132.32083206999999</v>
      </c>
    </row>
    <row r="739" spans="1:6" ht="12.75" customHeight="1" x14ac:dyDescent="0.2">
      <c r="A739" s="83" t="s">
        <v>183</v>
      </c>
      <c r="B739" s="83">
        <v>11</v>
      </c>
      <c r="C739" s="84">
        <v>694.53593550999994</v>
      </c>
      <c r="D739" s="84">
        <v>687.30972292000001</v>
      </c>
      <c r="E739" s="84">
        <v>116.43712788000001</v>
      </c>
      <c r="F739" s="84">
        <v>116.43712788000001</v>
      </c>
    </row>
    <row r="740" spans="1:6" ht="12.75" customHeight="1" x14ac:dyDescent="0.2">
      <c r="A740" s="83" t="s">
        <v>183</v>
      </c>
      <c r="B740" s="83">
        <v>12</v>
      </c>
      <c r="C740" s="84">
        <v>688.04285316999994</v>
      </c>
      <c r="D740" s="84">
        <v>681.83394788999999</v>
      </c>
      <c r="E740" s="84">
        <v>115.50947693000001</v>
      </c>
      <c r="F740" s="84">
        <v>115.50947693000001</v>
      </c>
    </row>
    <row r="741" spans="1:6" ht="12.75" customHeight="1" x14ac:dyDescent="0.2">
      <c r="A741" s="83" t="s">
        <v>183</v>
      </c>
      <c r="B741" s="83">
        <v>13</v>
      </c>
      <c r="C741" s="84">
        <v>716.58590976999994</v>
      </c>
      <c r="D741" s="84">
        <v>707.41742585999998</v>
      </c>
      <c r="E741" s="84">
        <v>119.84357348</v>
      </c>
      <c r="F741" s="84">
        <v>119.84357348</v>
      </c>
    </row>
    <row r="742" spans="1:6" ht="12.75" customHeight="1" x14ac:dyDescent="0.2">
      <c r="A742" s="83" t="s">
        <v>183</v>
      </c>
      <c r="B742" s="83">
        <v>14</v>
      </c>
      <c r="C742" s="84">
        <v>713.66702577000001</v>
      </c>
      <c r="D742" s="84">
        <v>712.00074747999997</v>
      </c>
      <c r="E742" s="84">
        <v>120.62003391</v>
      </c>
      <c r="F742" s="84">
        <v>120.62003391</v>
      </c>
    </row>
    <row r="743" spans="1:6" ht="12.75" customHeight="1" x14ac:dyDescent="0.2">
      <c r="A743" s="83" t="s">
        <v>183</v>
      </c>
      <c r="B743" s="83">
        <v>15</v>
      </c>
      <c r="C743" s="84">
        <v>713.86311421000005</v>
      </c>
      <c r="D743" s="84">
        <v>708.50564443999997</v>
      </c>
      <c r="E743" s="84">
        <v>120.02792857</v>
      </c>
      <c r="F743" s="84">
        <v>120.02792857</v>
      </c>
    </row>
    <row r="744" spans="1:6" ht="12.75" customHeight="1" x14ac:dyDescent="0.2">
      <c r="A744" s="83" t="s">
        <v>183</v>
      </c>
      <c r="B744" s="83">
        <v>16</v>
      </c>
      <c r="C744" s="84">
        <v>718.90397213999995</v>
      </c>
      <c r="D744" s="84">
        <v>713.51649594000003</v>
      </c>
      <c r="E744" s="84">
        <v>120.87681683</v>
      </c>
      <c r="F744" s="84">
        <v>120.87681683</v>
      </c>
    </row>
    <row r="745" spans="1:6" ht="12.75" customHeight="1" x14ac:dyDescent="0.2">
      <c r="A745" s="83" t="s">
        <v>183</v>
      </c>
      <c r="B745" s="83">
        <v>17</v>
      </c>
      <c r="C745" s="84">
        <v>723.12701472000003</v>
      </c>
      <c r="D745" s="84">
        <v>715.63851680000005</v>
      </c>
      <c r="E745" s="84">
        <v>121.23630835</v>
      </c>
      <c r="F745" s="84">
        <v>121.23630835</v>
      </c>
    </row>
    <row r="746" spans="1:6" ht="12.75" customHeight="1" x14ac:dyDescent="0.2">
      <c r="A746" s="83" t="s">
        <v>183</v>
      </c>
      <c r="B746" s="83">
        <v>18</v>
      </c>
      <c r="C746" s="84">
        <v>724.91524912</v>
      </c>
      <c r="D746" s="84">
        <v>717.80729785999995</v>
      </c>
      <c r="E746" s="84">
        <v>121.60372151</v>
      </c>
      <c r="F746" s="84">
        <v>121.60372151</v>
      </c>
    </row>
    <row r="747" spans="1:6" ht="12.75" customHeight="1" x14ac:dyDescent="0.2">
      <c r="A747" s="83" t="s">
        <v>183</v>
      </c>
      <c r="B747" s="83">
        <v>19</v>
      </c>
      <c r="C747" s="84">
        <v>728.10876784000004</v>
      </c>
      <c r="D747" s="84">
        <v>717.29899464000005</v>
      </c>
      <c r="E747" s="84">
        <v>121.51760987</v>
      </c>
      <c r="F747" s="84">
        <v>121.51760987</v>
      </c>
    </row>
    <row r="748" spans="1:6" ht="12.75" customHeight="1" x14ac:dyDescent="0.2">
      <c r="A748" s="83" t="s">
        <v>183</v>
      </c>
      <c r="B748" s="83">
        <v>20</v>
      </c>
      <c r="C748" s="84">
        <v>723.60812683999995</v>
      </c>
      <c r="D748" s="84">
        <v>711.29220628999997</v>
      </c>
      <c r="E748" s="84">
        <v>120.49999996</v>
      </c>
      <c r="F748" s="84">
        <v>120.49999996</v>
      </c>
    </row>
    <row r="749" spans="1:6" ht="12.75" customHeight="1" x14ac:dyDescent="0.2">
      <c r="A749" s="83" t="s">
        <v>183</v>
      </c>
      <c r="B749" s="83">
        <v>21</v>
      </c>
      <c r="C749" s="84">
        <v>714.83800998000004</v>
      </c>
      <c r="D749" s="84">
        <v>704.12389466000002</v>
      </c>
      <c r="E749" s="84">
        <v>119.28561642</v>
      </c>
      <c r="F749" s="84">
        <v>119.28561642</v>
      </c>
    </row>
    <row r="750" spans="1:6" ht="12.75" customHeight="1" x14ac:dyDescent="0.2">
      <c r="A750" s="83" t="s">
        <v>183</v>
      </c>
      <c r="B750" s="83">
        <v>22</v>
      </c>
      <c r="C750" s="84">
        <v>683.12257376000002</v>
      </c>
      <c r="D750" s="84">
        <v>675.38016006999999</v>
      </c>
      <c r="E750" s="84">
        <v>114.41614085000001</v>
      </c>
      <c r="F750" s="84">
        <v>114.41614085000001</v>
      </c>
    </row>
    <row r="751" spans="1:6" ht="12.75" customHeight="1" x14ac:dyDescent="0.2">
      <c r="A751" s="83" t="s">
        <v>183</v>
      </c>
      <c r="B751" s="83">
        <v>23</v>
      </c>
      <c r="C751" s="84">
        <v>732.01414910999995</v>
      </c>
      <c r="D751" s="84">
        <v>723.73785831999999</v>
      </c>
      <c r="E751" s="84">
        <v>122.60841765000001</v>
      </c>
      <c r="F751" s="84">
        <v>122.60841765000001</v>
      </c>
    </row>
    <row r="752" spans="1:6" ht="12.75" customHeight="1" x14ac:dyDescent="0.2">
      <c r="A752" s="83" t="s">
        <v>183</v>
      </c>
      <c r="B752" s="83">
        <v>24</v>
      </c>
      <c r="C752" s="84">
        <v>838.73934028999997</v>
      </c>
      <c r="D752" s="84">
        <v>828.20794011999999</v>
      </c>
      <c r="E752" s="84">
        <v>140.30669234000001</v>
      </c>
      <c r="F752" s="84">
        <v>140.30669234000001</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9LWVPw1BJYnYkLO3CCcUDPgJQ3QOBXn3QTv4YahBNiHFs4AJJ1EgDcSHFhxeXSoafx7KpBk8dI3fpu5ALAF54A==" saltValue="Xq3g8jxlyOYWNVBVD1RJPA=="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6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62" r:id="rId4"/>
      </mc:Fallback>
    </mc:AlternateContent>
    <mc:AlternateContent xmlns:mc="http://schemas.openxmlformats.org/markup-compatibility/2006">
      <mc:Choice Requires="x14">
        <oleObject progId="Equation.3" shapeId="126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63" r:id="rId6"/>
      </mc:Fallback>
    </mc:AlternateContent>
    <mc:AlternateContent xmlns:mc="http://schemas.openxmlformats.org/markup-compatibility/2006">
      <mc:Choice Requires="x14">
        <oleObject progId="Equation.3" shapeId="126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64" r:id="rId8"/>
      </mc:Fallback>
    </mc:AlternateContent>
    <mc:AlternateContent xmlns:mc="http://schemas.openxmlformats.org/markup-compatibility/2006">
      <mc:Choice Requires="x14">
        <oleObject progId="Equation.3" shapeId="126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65" r:id="rId10"/>
      </mc:Fallback>
    </mc:AlternateContent>
    <mc:AlternateContent xmlns:mc="http://schemas.openxmlformats.org/markup-compatibility/2006">
      <mc:Choice Requires="x14">
        <oleObject progId="Equation.3" shapeId="1266"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66" r:id="rId12"/>
      </mc:Fallback>
    </mc:AlternateContent>
    <mc:AlternateContent xmlns:mc="http://schemas.openxmlformats.org/markup-compatibility/2006">
      <mc:Choice Requires="x14">
        <oleObject progId="Equation.3" shapeId="1267"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67" r:id="rId14"/>
      </mc:Fallback>
    </mc:AlternateContent>
    <mc:AlternateContent xmlns:mc="http://schemas.openxmlformats.org/markup-compatibility/2006">
      <mc:Choice Requires="x14">
        <oleObject progId="Equation.3" shapeId="1268"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68" r:id="rId16"/>
      </mc:Fallback>
    </mc:AlternateContent>
    <mc:AlternateContent xmlns:mc="http://schemas.openxmlformats.org/markup-compatibility/2006">
      <mc:Choice Requires="x14">
        <oleObject progId="Equation.3" shapeId="1269"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69" r:id="rId18"/>
      </mc:Fallback>
    </mc:AlternateContent>
    <mc:AlternateContent xmlns:mc="http://schemas.openxmlformats.org/markup-compatibility/2006">
      <mc:Choice Requires="x14">
        <oleObject progId="Equation.3" shapeId="1270"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70" r:id="rId20"/>
      </mc:Fallback>
    </mc:AlternateContent>
    <mc:AlternateContent xmlns:mc="http://schemas.openxmlformats.org/markup-compatibility/2006">
      <mc:Choice Requires="x14">
        <oleObject progId="Equation.3" shapeId="1271"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71" r:id="rId22"/>
      </mc:Fallback>
    </mc:AlternateContent>
    <mc:AlternateContent xmlns:mc="http://schemas.openxmlformats.org/markup-compatibility/2006">
      <mc:Choice Requires="x14">
        <oleObject progId="Equation.3" shapeId="1272"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72" r:id="rId24"/>
      </mc:Fallback>
    </mc:AlternateContent>
    <mc:AlternateContent xmlns:mc="http://schemas.openxmlformats.org/markup-compatibility/2006">
      <mc:Choice Requires="x14">
        <oleObject progId="Equation.3" shapeId="1273"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73" r:id="rId26"/>
      </mc:Fallback>
    </mc:AlternateContent>
    <mc:AlternateContent xmlns:mc="http://schemas.openxmlformats.org/markup-compatibility/2006">
      <mc:Choice Requires="x14">
        <oleObject progId="Equation.3" shapeId="1274"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74" r:id="rId28"/>
      </mc:Fallback>
    </mc:AlternateContent>
    <mc:AlternateContent xmlns:mc="http://schemas.openxmlformats.org/markup-compatibility/2006">
      <mc:Choice Requires="x14">
        <oleObject progId="Equation.3" shapeId="1275"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75"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2020-07-16T11:40:09Z</dcterms:modified>
</cp:coreProperties>
</file>