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embeddings/oleObject29.bin" ContentType="application/vnd.openxmlformats-officedocument.oleObject"/>
  <Override PartName="/xl/embeddings/oleObject30.bin" ContentType="application/vnd.openxmlformats-officedocument.oleObject"/>
  <Override PartName="/xl/embeddings/oleObject31.bin" ContentType="application/vnd.openxmlformats-officedocument.oleObject"/>
  <Override PartName="/xl/embeddings/oleObject32.bin" ContentType="application/vnd.openxmlformats-officedocument.oleObject"/>
  <Override PartName="/xl/embeddings/oleObject33.bin" ContentType="application/vnd.openxmlformats-officedocument.oleObject"/>
  <Override PartName="/xl/embeddings/oleObject34.bin" ContentType="application/vnd.openxmlformats-officedocument.oleObject"/>
  <Override PartName="/xl/embeddings/oleObject35.bin" ContentType="application/vnd.openxmlformats-officedocument.oleObject"/>
  <Override PartName="/xl/embeddings/oleObject36.bin" ContentType="application/vnd.openxmlformats-officedocument.oleObject"/>
  <Override PartName="/xl/embeddings/oleObject37.bin" ContentType="application/vnd.openxmlformats-officedocument.oleObject"/>
  <Override PartName="/xl/embeddings/oleObject38.bin" ContentType="application/vnd.openxmlformats-officedocument.oleObject"/>
  <Override PartName="/xl/embeddings/oleObject39.bin" ContentType="application/vnd.openxmlformats-officedocument.oleObject"/>
  <Override PartName="/xl/embeddings/oleObject40.bin" ContentType="application/vnd.openxmlformats-officedocument.oleObject"/>
  <Override PartName="/xl/embeddings/oleObject41.bin" ContentType="application/vnd.openxmlformats-officedocument.oleObject"/>
  <Override PartName="/xl/embeddings/oleObject4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1\"/>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F26" i="1"/>
  <c r="F15" i="1" s="1"/>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7" i="1" s="1"/>
  <c r="F14" i="1"/>
  <c r="F13" i="1"/>
  <c r="Y49" i="28" l="1"/>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F12" i="1"/>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E7" i="1"/>
  <c r="D7" i="1"/>
  <c r="F7" i="1"/>
  <c r="C7" i="1"/>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86" i="19"/>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alcChain>
</file>

<file path=xl/sharedStrings.xml><?xml version="1.0" encoding="utf-8"?>
<sst xmlns="http://schemas.openxmlformats.org/spreadsheetml/2006/main" count="1028" uniqueCount="185">
  <si>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</si>
  <si>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</si>
  <si>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</si>
  <si>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</si>
  <si>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</si>
  <si>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</si>
  <si>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</si>
  <si>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</si>
  <si>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</si>
  <si>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</si>
  <si>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</si>
  <si>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</si>
  <si>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</si>
  <si>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</si>
  <si>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</si>
  <si>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</si>
  <si>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</si>
  <si>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</si>
  <si>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</si>
  <si>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</si>
  <si>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</si>
  <si>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</si>
  <si>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</si>
  <si>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</si>
  <si>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</si>
  <si>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</si>
  <si>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</si>
  <si>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</si>
  <si>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</si>
  <si>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</si>
  <si>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</si>
  <si>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</si>
  <si>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</si>
  <si>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</si>
  <si>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</si>
  <si>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</si>
  <si>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</si>
  <si>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</si>
  <si>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</si>
  <si>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</si>
  <si>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</si>
  <si>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</si>
  <si>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</si>
  <si>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</si>
  <si>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</si>
  <si>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</si>
  <si>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</si>
  <si>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</si>
  <si>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</si>
  <si>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</si>
  <si>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</si>
  <si>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</si>
  <si>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</si>
  <si>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</si>
  <si>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</si>
  <si>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</si>
  <si>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</si>
  <si>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</si>
  <si>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</si>
  <si>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</si>
  <si>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</si>
  <si>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</si>
  <si>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</si>
  <si>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</si>
  <si>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</si>
  <si>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</si>
  <si>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</si>
  <si>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</si>
  <si>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</si>
  <si>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</si>
  <si>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</si>
  <si>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</si>
  <si>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</si>
  <si>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</si>
  <si>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</si>
  <si>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</si>
  <si>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</si>
  <si>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</si>
  <si>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</si>
  <si>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</si>
  <si>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</si>
  <si>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</si>
  <si>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</si>
  <si>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</si>
  <si>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</si>
  <si>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</si>
  <si>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</si>
  <si>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</si>
  <si>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</si>
  <si>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</si>
  <si>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</si>
  <si>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</si>
  <si>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</si>
  <si>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</si>
  <si>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</si>
  <si>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</si>
  <si>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</si>
  <si>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</si>
  <si>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</si>
  <si>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</si>
  <si>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</si>
  <si>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</si>
  <si>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</si>
  <si>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</si>
  <si>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</si>
  <si>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</si>
  <si>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</si>
  <si>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</si>
  <si>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</si>
  <si>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</si>
  <si>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</si>
  <si>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</si>
  <si>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</si>
  <si>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</si>
  <si>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</si>
  <si>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</si>
  <si>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</si>
  <si>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</si>
  <si>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</si>
  <si>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</si>
  <si>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</si>
  <si>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</si>
  <si>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</si>
  <si>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</si>
  <si>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</si>
  <si>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</si>
  <si>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</si>
  <si>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</si>
  <si>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</si>
  <si>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</si>
  <si>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</si>
  <si>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</si>
  <si>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</si>
  <si>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</si>
  <si>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</si>
  <si>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</si>
  <si>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Правительство Хабаровского края. Комитет по ценам и тарифам.  Постановление № 42/6 от 25.12.2018г.</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</si>
  <si>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</si>
  <si>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</si>
  <si>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</si>
  <si>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</si>
  <si>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</si>
  <si>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</si>
  <si>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</si>
  <si>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ФАС России. Приказ №1710/18 от 06.12.2018</t>
  </si>
  <si>
    <t>Минэнерго России. Приказ  от 27 декабря 2018г. №1251</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</si>
  <si>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</si>
  <si>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</si>
  <si>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</si>
  <si>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</si>
  <si>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</si>
  <si>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</si>
  <si>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2019г.</t>
  </si>
  <si>
    <t>1578,45</t>
  </si>
  <si>
    <t>ноябрь 2019 года</t>
  </si>
  <si>
    <t>01.11.2019</t>
  </si>
  <si>
    <t>02.11.2019</t>
  </si>
  <si>
    <t>03.11.2019</t>
  </si>
  <si>
    <t>04.11.2019</t>
  </si>
  <si>
    <t>05.11.2019</t>
  </si>
  <si>
    <t>06.11.2019</t>
  </si>
  <si>
    <t>07.11.2019</t>
  </si>
  <si>
    <t>08.11.2019</t>
  </si>
  <si>
    <t>09.11.2019</t>
  </si>
  <si>
    <t>10.11.2019</t>
  </si>
  <si>
    <t>11.11.2019</t>
  </si>
  <si>
    <t>12.11.2019</t>
  </si>
  <si>
    <t>13.11.2019</t>
  </si>
  <si>
    <t>14.11.2019</t>
  </si>
  <si>
    <t>15.11.2019</t>
  </si>
  <si>
    <t>16.11.2019</t>
  </si>
  <si>
    <t>17.11.2019</t>
  </si>
  <si>
    <t>18.11.2019</t>
  </si>
  <si>
    <t>19.11.2019</t>
  </si>
  <si>
    <t>20.11.2019</t>
  </si>
  <si>
    <t>21.11.2019</t>
  </si>
  <si>
    <t>22.11.2019</t>
  </si>
  <si>
    <t>23.11.2019</t>
  </si>
  <si>
    <t>24.11.2019</t>
  </si>
  <si>
    <t>25.11.2019</t>
  </si>
  <si>
    <t>26.11.2019</t>
  </si>
  <si>
    <t>27.11.2019</t>
  </si>
  <si>
    <t>28.11.2019</t>
  </si>
  <si>
    <t>29.11.2019</t>
  </si>
  <si>
    <t>30.11.2019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</si>
</sst>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2">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4" fontId="25" fillId="8" borderId="10" xfId="25" applyNumberFormat="1" applyFont="1" applyFill="1" applyBorder="1" applyAlignment="1" applyProtection="1">
      <alignment horizontal="center"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9"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64" name="Object 140" hidden="1">
              <a:extLst>
                <a:ext uri="{63B3BB69-23CF-44E3-9099-C40C66FF867C}">
                  <a14:compatExt spid="_x0000_s11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65" name="Object 141" hidden="1">
              <a:extLst>
                <a:ext uri="{63B3BB69-23CF-44E3-9099-C40C66FF867C}">
                  <a14:compatExt spid="_x0000_s11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66" name="Object 142" hidden="1">
              <a:extLst>
                <a:ext uri="{63B3BB69-23CF-44E3-9099-C40C66FF867C}">
                  <a14:compatExt spid="_x0000_s11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67" name="Object 143" hidden="1">
              <a:extLst>
                <a:ext uri="{63B3BB69-23CF-44E3-9099-C40C66FF867C}">
                  <a14:compatExt spid="_x0000_s11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2"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93"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94"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95"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168" name="Object 144" hidden="1">
              <a:extLst>
                <a:ext uri="{63B3BB69-23CF-44E3-9099-C40C66FF867C}">
                  <a14:compatExt spid="_x0000_s116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69" name="Object 145" hidden="1">
              <a:extLst>
                <a:ext uri="{63B3BB69-23CF-44E3-9099-C40C66FF867C}">
                  <a14:compatExt spid="_x0000_s11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70" name="Object 146" hidden="1">
              <a:extLst>
                <a:ext uri="{63B3BB69-23CF-44E3-9099-C40C66FF867C}">
                  <a14:compatExt spid="_x0000_s11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71" name="Object 147" hidden="1">
              <a:extLst>
                <a:ext uri="{63B3BB69-23CF-44E3-9099-C40C66FF867C}">
                  <a14:compatExt spid="_x0000_s117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72" name="Object 148" hidden="1">
              <a:extLst>
                <a:ext uri="{63B3BB69-23CF-44E3-9099-C40C66FF867C}">
                  <a14:compatExt spid="_x0000_s11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73" name="Object 149" hidden="1">
              <a:extLst>
                <a:ext uri="{63B3BB69-23CF-44E3-9099-C40C66FF867C}">
                  <a14:compatExt spid="_x0000_s11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74" name="Object 150" hidden="1">
              <a:extLst>
                <a:ext uri="{63B3BB69-23CF-44E3-9099-C40C66FF867C}">
                  <a14:compatExt spid="_x0000_s11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75" name="Object 151" hidden="1">
              <a:extLst>
                <a:ext uri="{63B3BB69-23CF-44E3-9099-C40C66FF867C}">
                  <a14:compatExt spid="_x0000_s11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76" name="Object 152" hidden="1">
              <a:extLst>
                <a:ext uri="{63B3BB69-23CF-44E3-9099-C40C66FF867C}">
                  <a14:compatExt spid="_x0000_s117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77" name="Object 153" hidden="1">
              <a:extLst>
                <a:ext uri="{63B3BB69-23CF-44E3-9099-C40C66FF867C}">
                  <a14:compatExt spid="_x0000_s117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8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8"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78" name="Object 154" hidden="1">
              <a:extLst>
                <a:ext uri="{63B3BB69-23CF-44E3-9099-C40C66FF867C}">
                  <a14:compatExt spid="_x0000_s117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79" name="Object 155" hidden="1">
              <a:extLst>
                <a:ext uri="{63B3BB69-23CF-44E3-9099-C40C66FF867C}">
                  <a14:compatExt spid="_x0000_s117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0" name="Object 156" hidden="1">
              <a:extLst>
                <a:ext uri="{63B3BB69-23CF-44E3-9099-C40C66FF867C}">
                  <a14:compatExt spid="_x0000_s118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1" name="Object 157" hidden="1">
              <a:extLst>
                <a:ext uri="{63B3BB69-23CF-44E3-9099-C40C66FF867C}">
                  <a14:compatExt spid="_x0000_s118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9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0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0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182" name="Object 158" hidden="1">
              <a:extLst>
                <a:ext uri="{63B3BB69-23CF-44E3-9099-C40C66FF867C}">
                  <a14:compatExt spid="_x0000_s118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83" name="Object 159" hidden="1">
              <a:extLst>
                <a:ext uri="{63B3BB69-23CF-44E3-9099-C40C66FF867C}">
                  <a14:compatExt spid="_x0000_s118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84" name="Object 160" hidden="1">
              <a:extLst>
                <a:ext uri="{63B3BB69-23CF-44E3-9099-C40C66FF867C}">
                  <a14:compatExt spid="_x0000_s118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0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06"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1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1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1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1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1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01" name="Object 177" hidden="1">
              <a:extLst>
                <a:ext uri="{63B3BB69-23CF-44E3-9099-C40C66FF867C}">
                  <a14:compatExt spid="_x0000_s120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02" name="Object 178" hidden="1">
              <a:extLst>
                <a:ext uri="{63B3BB69-23CF-44E3-9099-C40C66FF867C}">
                  <a14:compatExt spid="_x0000_s1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03" name="Object 179" hidden="1">
              <a:extLst>
                <a:ext uri="{63B3BB69-23CF-44E3-9099-C40C66FF867C}">
                  <a14:compatExt spid="_x0000_s120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04" name="Object 180" hidden="1">
              <a:extLst>
                <a:ext uri="{63B3BB69-23CF-44E3-9099-C40C66FF867C}">
                  <a14:compatExt spid="_x0000_s120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oleObject" Target="../embeddings/oleObject22.bin"/><Relationship Id="rId21" Type="http://schemas.openxmlformats.org/officeDocument/2006/relationships/image" Target="../media/image9.wmf"/><Relationship Id="rId34" Type="http://schemas.openxmlformats.org/officeDocument/2006/relationships/oleObject" Target="../embeddings/oleObject17.bin"/><Relationship Id="rId42" Type="http://schemas.openxmlformats.org/officeDocument/2006/relationships/oleObject" Target="../embeddings/oleObject25.bin"/><Relationship Id="rId47" Type="http://schemas.openxmlformats.org/officeDocument/2006/relationships/oleObject" Target="../embeddings/oleObject30.bin"/><Relationship Id="rId50" Type="http://schemas.openxmlformats.org/officeDocument/2006/relationships/oleObject" Target="../embeddings/oleObject33.bin"/><Relationship Id="rId55" Type="http://schemas.openxmlformats.org/officeDocument/2006/relationships/oleObject" Target="../embeddings/oleObject38.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oleObject" Target="../embeddings/oleObject16.bin"/><Relationship Id="rId38" Type="http://schemas.openxmlformats.org/officeDocument/2006/relationships/oleObject" Target="../embeddings/oleObject21.bin"/><Relationship Id="rId46" Type="http://schemas.openxmlformats.org/officeDocument/2006/relationships/oleObject" Target="../embeddings/oleObject29.bin"/><Relationship Id="rId59" Type="http://schemas.openxmlformats.org/officeDocument/2006/relationships/oleObject" Target="../embeddings/oleObject42.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oleObject" Target="../embeddings/oleObject24.bin"/><Relationship Id="rId54" Type="http://schemas.openxmlformats.org/officeDocument/2006/relationships/oleObject" Target="../embeddings/oleObject37.bin"/><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oleObject" Target="../embeddings/oleObject20.bin"/><Relationship Id="rId40" Type="http://schemas.openxmlformats.org/officeDocument/2006/relationships/oleObject" Target="../embeddings/oleObject23.bin"/><Relationship Id="rId45" Type="http://schemas.openxmlformats.org/officeDocument/2006/relationships/oleObject" Target="../embeddings/oleObject28.bin"/><Relationship Id="rId53" Type="http://schemas.openxmlformats.org/officeDocument/2006/relationships/oleObject" Target="../embeddings/oleObject36.bin"/><Relationship Id="rId58" Type="http://schemas.openxmlformats.org/officeDocument/2006/relationships/oleObject" Target="../embeddings/oleObject4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9.bin"/><Relationship Id="rId49" Type="http://schemas.openxmlformats.org/officeDocument/2006/relationships/oleObject" Target="../embeddings/oleObject32.bin"/><Relationship Id="rId57" Type="http://schemas.openxmlformats.org/officeDocument/2006/relationships/oleObject" Target="../embeddings/oleObject40.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4" Type="http://schemas.openxmlformats.org/officeDocument/2006/relationships/oleObject" Target="../embeddings/oleObject27.bin"/><Relationship Id="rId52" Type="http://schemas.openxmlformats.org/officeDocument/2006/relationships/oleObject" Target="../embeddings/oleObject35.bin"/><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oleObject" Target="../embeddings/oleObject18.bin"/><Relationship Id="rId43" Type="http://schemas.openxmlformats.org/officeDocument/2006/relationships/oleObject" Target="../embeddings/oleObject26.bin"/><Relationship Id="rId48" Type="http://schemas.openxmlformats.org/officeDocument/2006/relationships/oleObject" Target="../embeddings/oleObject31.bin"/><Relationship Id="rId56" Type="http://schemas.openxmlformats.org/officeDocument/2006/relationships/oleObject" Target="../embeddings/oleObject39.bin"/><Relationship Id="rId8" Type="http://schemas.openxmlformats.org/officeDocument/2006/relationships/oleObject" Target="../embeddings/oleObject3.bin"/><Relationship Id="rId51" Type="http://schemas.openxmlformats.org/officeDocument/2006/relationships/oleObject" Target="../embeddings/oleObject34.bin"/><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2" t="s">
        <v>152</v>
      </c>
      <c r="B1" s="112"/>
      <c r="C1" s="112"/>
      <c r="D1" s="112"/>
      <c r="E1" s="112"/>
      <c r="F1" s="112"/>
    </row>
    <row r="2" spans="1:8" s="1" customFormat="1" ht="21.75" customHeight="1" x14ac:dyDescent="0.25">
      <c r="A2" s="113" t="s">
        <v>30</v>
      </c>
      <c r="B2" s="113"/>
      <c r="C2" s="113"/>
      <c r="D2" s="113"/>
      <c r="E2" s="113"/>
      <c r="F2" s="113"/>
      <c r="G2" s="1" t="s">
        <v>41</v>
      </c>
    </row>
    <row r="3" spans="1:8" ht="18" customHeight="1" x14ac:dyDescent="0.25">
      <c r="A3" s="114" t="s">
        <v>31</v>
      </c>
      <c r="B3" s="114"/>
      <c r="C3" s="114"/>
      <c r="D3" s="114"/>
      <c r="E3" s="114"/>
      <c r="F3" s="114"/>
    </row>
    <row r="4" spans="1:8" ht="34.5" customHeight="1" x14ac:dyDescent="0.25">
      <c r="A4" s="115" t="s">
        <v>45</v>
      </c>
      <c r="B4" s="115"/>
      <c r="C4" s="115"/>
      <c r="D4" s="115"/>
      <c r="E4" s="115"/>
      <c r="F4" s="115"/>
    </row>
    <row r="5" spans="1:8" x14ac:dyDescent="0.25">
      <c r="A5" s="119"/>
      <c r="B5" s="119"/>
      <c r="C5" s="120" t="s">
        <v>29</v>
      </c>
      <c r="D5" s="121"/>
      <c r="E5" s="121"/>
      <c r="F5" s="122"/>
    </row>
    <row r="6" spans="1:8" x14ac:dyDescent="0.25">
      <c r="A6" s="119"/>
      <c r="B6" s="119"/>
      <c r="C6" s="3" t="s">
        <v>0</v>
      </c>
      <c r="D6" s="3" t="s">
        <v>1</v>
      </c>
      <c r="E6" s="3" t="s">
        <v>2</v>
      </c>
      <c r="F6" s="3" t="s">
        <v>3</v>
      </c>
    </row>
    <row r="7" spans="1:8" s="6" customFormat="1" x14ac:dyDescent="0.25">
      <c r="A7" s="116" t="s">
        <v>44</v>
      </c>
      <c r="B7" s="117"/>
      <c r="C7" s="4">
        <f>$F$12+'СЕТ СН'!F5+СВЦЭМ!$D$10+'СЕТ СН'!F11-'СЕТ СН'!F$18</f>
        <v>1842.3505319199999</v>
      </c>
      <c r="D7" s="4">
        <f>$F$12+'СЕТ СН'!G5+СВЦЭМ!$D$10+'СЕТ СН'!G11-'СЕТ СН'!G$18</f>
        <v>2668.9905319199997</v>
      </c>
      <c r="E7" s="4">
        <f>$F$12+'СЕТ СН'!H5+СВЦЭМ!$D$10+'СЕТ СН'!H11-'СЕТ СН'!H$18</f>
        <v>2784.3805319200001</v>
      </c>
      <c r="F7" s="4">
        <f>$F$12+'СЕТ СН'!I5+СВЦЭМ!$D$10+'СЕТ СН'!I11-'СЕТ СН'!I$18</f>
        <v>2993.15053192</v>
      </c>
      <c r="G7" s="5"/>
    </row>
    <row r="8" spans="1:8" x14ac:dyDescent="0.25">
      <c r="F8" s="8"/>
    </row>
    <row r="9" spans="1:8" ht="45.75" customHeight="1" x14ac:dyDescent="0.25">
      <c r="A9" s="107" t="s">
        <v>46</v>
      </c>
      <c r="B9" s="107"/>
      <c r="C9" s="107"/>
      <c r="D9" s="107"/>
      <c r="E9" s="107"/>
      <c r="F9" s="107"/>
    </row>
    <row r="10" spans="1:8" x14ac:dyDescent="0.25">
      <c r="B10" s="2"/>
      <c r="H10" s="2" t="s">
        <v>41</v>
      </c>
    </row>
    <row r="11" spans="1:8" ht="31.5" x14ac:dyDescent="0.25">
      <c r="A11" s="9"/>
      <c r="B11" s="118" t="s">
        <v>5</v>
      </c>
      <c r="C11" s="118"/>
      <c r="D11" s="118"/>
      <c r="E11" s="10" t="s">
        <v>4</v>
      </c>
      <c r="F11" s="11" t="s">
        <v>12</v>
      </c>
      <c r="G11" s="2" t="s">
        <v>41</v>
      </c>
    </row>
    <row r="12" spans="1:8" ht="31.5" x14ac:dyDescent="0.25">
      <c r="A12" s="12">
        <v>1</v>
      </c>
      <c r="B12" s="106" t="s">
        <v>47</v>
      </c>
      <c r="C12" s="106"/>
      <c r="D12" s="106"/>
      <c r="E12" s="13" t="s">
        <v>22</v>
      </c>
      <c r="F12" s="11">
        <f>ROUND(F13+F14*F15,8)+F34</f>
        <v>792.23894908</v>
      </c>
      <c r="H12" s="2" t="s">
        <v>41</v>
      </c>
    </row>
    <row r="13" spans="1:8" ht="31.5" x14ac:dyDescent="0.25">
      <c r="A13" s="12">
        <v>2</v>
      </c>
      <c r="B13" s="106" t="s">
        <v>48</v>
      </c>
      <c r="C13" s="106"/>
      <c r="D13" s="106"/>
      <c r="E13" s="13" t="s">
        <v>22</v>
      </c>
      <c r="F13" s="11">
        <f>СВЦЭМ!$D$11</f>
        <v>792.23894908</v>
      </c>
    </row>
    <row r="14" spans="1:8" ht="36" customHeight="1" x14ac:dyDescent="0.25">
      <c r="A14" s="12">
        <v>3</v>
      </c>
      <c r="B14" s="106" t="s">
        <v>49</v>
      </c>
      <c r="C14" s="106"/>
      <c r="D14" s="106"/>
      <c r="E14" s="13" t="s">
        <v>23</v>
      </c>
      <c r="F14" s="11">
        <f>СВЦЭМ!$D$12</f>
        <v>610699.45816733071</v>
      </c>
    </row>
    <row r="15" spans="1:8" ht="30.75" customHeight="1" x14ac:dyDescent="0.25">
      <c r="A15" s="12">
        <v>4</v>
      </c>
      <c r="B15" s="106" t="s">
        <v>50</v>
      </c>
      <c r="C15" s="106" t="s">
        <v>24</v>
      </c>
      <c r="D15" s="106" t="s">
        <v>24</v>
      </c>
      <c r="E15" s="14" t="s">
        <v>51</v>
      </c>
      <c r="F15" s="15">
        <f>ROUND(IF(F25-(F26+F33)&lt;=0,0,MAX(0,(F16-(F17+F24))/(F25-(F26+F33)))),11)</f>
        <v>0</v>
      </c>
    </row>
    <row r="16" spans="1:8" ht="36" customHeight="1" x14ac:dyDescent="0.25">
      <c r="A16" s="12">
        <v>5</v>
      </c>
      <c r="B16" s="106" t="s">
        <v>52</v>
      </c>
      <c r="C16" s="106" t="s">
        <v>25</v>
      </c>
      <c r="D16" s="106" t="s">
        <v>6</v>
      </c>
      <c r="E16" s="13" t="s">
        <v>6</v>
      </c>
      <c r="F16" s="16">
        <f>СВЦЭМ!$D$21</f>
        <v>1.2549999999999999</v>
      </c>
    </row>
    <row r="17" spans="1:6" ht="33" customHeight="1" x14ac:dyDescent="0.25">
      <c r="A17" s="12">
        <v>6</v>
      </c>
      <c r="B17" s="106" t="s">
        <v>53</v>
      </c>
      <c r="C17" s="106" t="s">
        <v>25</v>
      </c>
      <c r="D17" s="106" t="s">
        <v>6</v>
      </c>
      <c r="E17" s="13" t="s">
        <v>6</v>
      </c>
      <c r="F17" s="16">
        <f>SUM(F19:F23)</f>
        <v>1.2549999999999999</v>
      </c>
    </row>
    <row r="18" spans="1:6" ht="13.5" customHeight="1" x14ac:dyDescent="0.25">
      <c r="A18" s="12"/>
      <c r="B18" s="109" t="s">
        <v>54</v>
      </c>
      <c r="C18" s="110"/>
      <c r="D18" s="110"/>
      <c r="E18" s="110"/>
      <c r="F18" s="111"/>
    </row>
    <row r="19" spans="1:6" x14ac:dyDescent="0.25">
      <c r="A19" s="12">
        <v>6.1</v>
      </c>
      <c r="B19" s="106" t="s">
        <v>55</v>
      </c>
      <c r="C19" s="106"/>
      <c r="D19" s="106"/>
      <c r="E19" s="13" t="s">
        <v>6</v>
      </c>
      <c r="F19" s="16">
        <v>0</v>
      </c>
    </row>
    <row r="20" spans="1:6" x14ac:dyDescent="0.25">
      <c r="A20" s="12">
        <v>6.2</v>
      </c>
      <c r="B20" s="106" t="s">
        <v>56</v>
      </c>
      <c r="C20" s="106"/>
      <c r="D20" s="106"/>
      <c r="E20" s="13" t="s">
        <v>6</v>
      </c>
      <c r="F20" s="16">
        <v>0</v>
      </c>
    </row>
    <row r="21" spans="1:6" x14ac:dyDescent="0.25">
      <c r="A21" s="12">
        <v>6.3</v>
      </c>
      <c r="B21" s="106" t="s">
        <v>57</v>
      </c>
      <c r="C21" s="106"/>
      <c r="D21" s="106"/>
      <c r="E21" s="13" t="s">
        <v>6</v>
      </c>
      <c r="F21" s="16">
        <v>0</v>
      </c>
    </row>
    <row r="22" spans="1:6" x14ac:dyDescent="0.25">
      <c r="A22" s="12">
        <v>6.4</v>
      </c>
      <c r="B22" s="106" t="s">
        <v>58</v>
      </c>
      <c r="C22" s="106"/>
      <c r="D22" s="106"/>
      <c r="E22" s="13" t="s">
        <v>6</v>
      </c>
      <c r="F22" s="16">
        <v>0</v>
      </c>
    </row>
    <row r="23" spans="1:6" x14ac:dyDescent="0.25">
      <c r="A23" s="12">
        <v>6.5</v>
      </c>
      <c r="B23" s="106" t="s">
        <v>59</v>
      </c>
      <c r="C23" s="106"/>
      <c r="D23" s="106"/>
      <c r="E23" s="13" t="s">
        <v>6</v>
      </c>
      <c r="F23" s="16">
        <f>F16</f>
        <v>1.2549999999999999</v>
      </c>
    </row>
    <row r="24" spans="1:6" ht="31.5" customHeight="1" x14ac:dyDescent="0.25">
      <c r="A24" s="12">
        <v>7</v>
      </c>
      <c r="B24" s="106" t="s">
        <v>26</v>
      </c>
      <c r="C24" s="106" t="s">
        <v>25</v>
      </c>
      <c r="D24" s="106" t="s">
        <v>6</v>
      </c>
      <c r="E24" s="13" t="s">
        <v>6</v>
      </c>
      <c r="F24" s="16">
        <v>0</v>
      </c>
    </row>
    <row r="25" spans="1:6" ht="30" customHeight="1" x14ac:dyDescent="0.25">
      <c r="A25" s="12">
        <v>8</v>
      </c>
      <c r="B25" s="106" t="s">
        <v>60</v>
      </c>
      <c r="C25" s="106" t="s">
        <v>27</v>
      </c>
      <c r="D25" s="106" t="s">
        <v>28</v>
      </c>
      <c r="E25" s="13" t="s">
        <v>61</v>
      </c>
      <c r="F25" s="16">
        <f>СВЦЭМ!$D$20</f>
        <v>938.71299999999997</v>
      </c>
    </row>
    <row r="26" spans="1:6" ht="30.75" customHeight="1" x14ac:dyDescent="0.25">
      <c r="A26" s="12">
        <v>9</v>
      </c>
      <c r="B26" s="106" t="s">
        <v>62</v>
      </c>
      <c r="C26" s="106" t="s">
        <v>27</v>
      </c>
      <c r="D26" s="106" t="s">
        <v>28</v>
      </c>
      <c r="E26" s="13" t="s">
        <v>61</v>
      </c>
      <c r="F26" s="16">
        <f>SUM(F28:F32)</f>
        <v>938.71299999999997</v>
      </c>
    </row>
    <row r="27" spans="1:6" x14ac:dyDescent="0.25">
      <c r="A27" s="12"/>
      <c r="B27" s="109" t="s">
        <v>54</v>
      </c>
      <c r="C27" s="110"/>
      <c r="D27" s="110"/>
      <c r="E27" s="110"/>
      <c r="F27" s="111"/>
    </row>
    <row r="28" spans="1:6" x14ac:dyDescent="0.25">
      <c r="A28" s="12">
        <v>9.1</v>
      </c>
      <c r="B28" s="106" t="s">
        <v>55</v>
      </c>
      <c r="C28" s="106"/>
      <c r="D28" s="106"/>
      <c r="E28" s="13" t="s">
        <v>61</v>
      </c>
      <c r="F28" s="16">
        <v>0</v>
      </c>
    </row>
    <row r="29" spans="1:6" x14ac:dyDescent="0.25">
      <c r="A29" s="12">
        <v>9.1999999999999993</v>
      </c>
      <c r="B29" s="106" t="s">
        <v>56</v>
      </c>
      <c r="C29" s="106"/>
      <c r="D29" s="106"/>
      <c r="E29" s="13" t="s">
        <v>61</v>
      </c>
      <c r="F29" s="86">
        <v>0</v>
      </c>
    </row>
    <row r="30" spans="1:6" x14ac:dyDescent="0.25">
      <c r="A30" s="12">
        <v>9.3000000000000007</v>
      </c>
      <c r="B30" s="106" t="s">
        <v>57</v>
      </c>
      <c r="C30" s="106"/>
      <c r="D30" s="106"/>
      <c r="E30" s="13" t="s">
        <v>61</v>
      </c>
      <c r="F30" s="16">
        <v>0</v>
      </c>
    </row>
    <row r="31" spans="1:6" x14ac:dyDescent="0.25">
      <c r="A31" s="12">
        <v>9.4</v>
      </c>
      <c r="B31" s="106" t="s">
        <v>58</v>
      </c>
      <c r="C31" s="106"/>
      <c r="D31" s="106"/>
      <c r="E31" s="13" t="s">
        <v>61</v>
      </c>
      <c r="F31" s="16">
        <v>0</v>
      </c>
    </row>
    <row r="32" spans="1:6" x14ac:dyDescent="0.25">
      <c r="A32" s="12">
        <v>9.5</v>
      </c>
      <c r="B32" s="106" t="s">
        <v>59</v>
      </c>
      <c r="C32" s="106"/>
      <c r="D32" s="106"/>
      <c r="E32" s="13" t="s">
        <v>61</v>
      </c>
      <c r="F32" s="86">
        <f>F25</f>
        <v>938.71299999999997</v>
      </c>
    </row>
    <row r="33" spans="1:6" ht="34.5" customHeight="1" x14ac:dyDescent="0.25">
      <c r="A33" s="12">
        <v>10</v>
      </c>
      <c r="B33" s="106" t="s">
        <v>63</v>
      </c>
      <c r="C33" s="106" t="s">
        <v>27</v>
      </c>
      <c r="D33" s="106" t="s">
        <v>28</v>
      </c>
      <c r="E33" s="13" t="s">
        <v>61</v>
      </c>
      <c r="F33" s="16">
        <v>0</v>
      </c>
    </row>
    <row r="34" spans="1:6" ht="42" customHeight="1" x14ac:dyDescent="0.25">
      <c r="A34" s="12">
        <v>11</v>
      </c>
      <c r="B34" s="106" t="s">
        <v>64</v>
      </c>
      <c r="C34" s="106"/>
      <c r="D34" s="106" t="s">
        <v>22</v>
      </c>
      <c r="E34" s="17" t="s">
        <v>22</v>
      </c>
      <c r="F34" s="11">
        <v>0</v>
      </c>
    </row>
    <row r="36" spans="1:6" ht="15.75" customHeight="1" x14ac:dyDescent="0.25">
      <c r="A36" s="108" t="s">
        <v>65</v>
      </c>
      <c r="B36" s="108"/>
      <c r="C36" s="108"/>
      <c r="D36" s="108"/>
      <c r="E36" s="108"/>
      <c r="F36" s="108"/>
    </row>
    <row r="37" spans="1:6" x14ac:dyDescent="0.25">
      <c r="A37" s="108"/>
      <c r="B37" s="108"/>
      <c r="C37" s="108"/>
      <c r="D37" s="108"/>
      <c r="E37" s="108"/>
      <c r="F37" s="108"/>
    </row>
    <row r="38" spans="1:6" x14ac:dyDescent="0.25">
      <c r="A38" s="108"/>
      <c r="B38" s="108"/>
      <c r="C38" s="108"/>
      <c r="D38" s="108"/>
      <c r="E38" s="108"/>
      <c r="F38" s="108"/>
    </row>
    <row r="39" spans="1:6" x14ac:dyDescent="0.25">
      <c r="A39" s="108"/>
      <c r="B39" s="108"/>
      <c r="C39" s="108"/>
      <c r="D39" s="108"/>
      <c r="E39" s="108"/>
      <c r="F39" s="108"/>
    </row>
    <row r="40" spans="1:6" x14ac:dyDescent="0.25">
      <c r="A40" s="108"/>
      <c r="B40" s="108"/>
      <c r="C40" s="108"/>
      <c r="D40" s="108"/>
      <c r="E40" s="108"/>
      <c r="F40" s="108"/>
    </row>
    <row r="41" spans="1:6" x14ac:dyDescent="0.25">
      <c r="A41" s="108"/>
      <c r="B41" s="108"/>
      <c r="C41" s="108"/>
      <c r="D41" s="108"/>
      <c r="E41" s="108"/>
      <c r="F41" s="108"/>
    </row>
  </sheetData>
  <sheetProtection algorithmName="SHA-512" hashValue="us3wdhRKaFKsRI/TSYR1nXzciXY6gld1Ui1z9ss+tAF30ig/a4o3Mr2sjMjdoWqoAP9Raq11ayezLKKcTt4/9Q==" saltValue="oW+kuR/fwHNS6Jr0LOln8A=="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2019г.</v>
      </c>
      <c r="B1" s="123"/>
      <c r="C1" s="123"/>
      <c r="D1" s="123"/>
      <c r="E1" s="123"/>
      <c r="F1" s="18"/>
    </row>
    <row r="2" spans="1:6" x14ac:dyDescent="0.25">
      <c r="A2" s="19"/>
      <c r="B2" s="19"/>
      <c r="C2" s="19"/>
      <c r="D2" s="19"/>
      <c r="E2" s="19"/>
      <c r="F2" s="19"/>
    </row>
    <row r="3" spans="1:6" x14ac:dyDescent="0.25">
      <c r="A3" s="113" t="s">
        <v>13</v>
      </c>
      <c r="B3" s="113"/>
      <c r="C3" s="113"/>
      <c r="D3" s="113"/>
      <c r="E3" s="113"/>
      <c r="F3" s="20"/>
    </row>
    <row r="4" spans="1:6" x14ac:dyDescent="0.25">
      <c r="A4" s="114" t="s">
        <v>14</v>
      </c>
      <c r="B4" s="114"/>
      <c r="C4" s="114"/>
      <c r="D4" s="114"/>
      <c r="E4" s="114"/>
      <c r="F4" s="21"/>
    </row>
    <row r="5" spans="1:6" x14ac:dyDescent="0.25">
      <c r="A5" s="19"/>
      <c r="B5" s="19"/>
      <c r="C5" s="19"/>
      <c r="D5" s="19"/>
      <c r="E5" s="19"/>
      <c r="F5" s="19"/>
    </row>
    <row r="6" spans="1:6" x14ac:dyDescent="0.25">
      <c r="A6" s="22" t="s">
        <v>66</v>
      </c>
      <c r="B6" s="23"/>
    </row>
    <row r="7" spans="1:6" x14ac:dyDescent="0.25">
      <c r="A7" s="126" t="s">
        <v>67</v>
      </c>
      <c r="B7" s="124" t="s">
        <v>29</v>
      </c>
      <c r="C7" s="124"/>
      <c r="D7" s="124"/>
      <c r="E7" s="124"/>
      <c r="F7" s="24"/>
    </row>
    <row r="8" spans="1:6" x14ac:dyDescent="0.25">
      <c r="A8" s="127"/>
      <c r="B8" s="25" t="s">
        <v>0</v>
      </c>
      <c r="C8" s="25" t="s">
        <v>32</v>
      </c>
      <c r="D8" s="25" t="s">
        <v>33</v>
      </c>
      <c r="E8" s="25" t="s">
        <v>3</v>
      </c>
    </row>
    <row r="9" spans="1:6" x14ac:dyDescent="0.25">
      <c r="A9" s="26" t="s">
        <v>34</v>
      </c>
      <c r="B9" s="4">
        <f>СВЦЭМ!$D$14+'СЕТ СН'!F5+СВЦЭМ!$D$10+'СЕТ СН'!F11-'СЕТ СН'!F$19</f>
        <v>1884.5388704299999</v>
      </c>
      <c r="C9" s="4">
        <f>СВЦЭМ!$D$14+'СЕТ СН'!G5+СВЦЭМ!$D$10+'СЕТ СН'!G11-'СЕТ СН'!G$19</f>
        <v>2711.1788704299997</v>
      </c>
      <c r="D9" s="4">
        <f>СВЦЭМ!$D$14+'СЕТ СН'!H5+СВЦЭМ!$D$10+'СЕТ СН'!H11-'СЕТ СН'!H$19</f>
        <v>2826.5688704300001</v>
      </c>
      <c r="E9" s="4">
        <f>СВЦЭМ!$D$14+'СЕТ СН'!I5+СВЦЭМ!$D$10+'СЕТ СН'!I11-'СЕТ СН'!I$19</f>
        <v>3035.33887043</v>
      </c>
    </row>
    <row r="10" spans="1:6" x14ac:dyDescent="0.25">
      <c r="A10" s="26" t="s">
        <v>35</v>
      </c>
      <c r="B10" s="4">
        <f>СВЦЭМ!$D$15+'СЕТ СН'!F5+СВЦЭМ!$D$10+'СЕТ СН'!F11-'СЕТ СН'!F$19</f>
        <v>2596.5435332100001</v>
      </c>
      <c r="C10" s="4">
        <f>СВЦЭМ!$D$15+'СЕТ СН'!G5+СВЦЭМ!$D$10+'СЕТ СН'!G11-'СЕТ СН'!G$19</f>
        <v>3423.18353321</v>
      </c>
      <c r="D10" s="4">
        <f>СВЦЭМ!$D$15+'СЕТ СН'!H5+СВЦЭМ!$D$10+'СЕТ СН'!H11-'СЕТ СН'!H$19</f>
        <v>3538.5735332099998</v>
      </c>
      <c r="E10" s="4">
        <f>СВЦЭМ!$D$15+'СЕТ СН'!I5+СВЦЭМ!$D$10+'СЕТ СН'!I11-'СЕТ СН'!I$19</f>
        <v>3747.3435332100003</v>
      </c>
    </row>
    <row r="11" spans="1:6" x14ac:dyDescent="0.25">
      <c r="A11" s="26" t="s">
        <v>36</v>
      </c>
      <c r="B11" s="4">
        <f>СВЦЭМ!$D$16+'СЕТ СН'!F5+СВЦЭМ!$D$10+'СЕТ СН'!F11-'СЕТ СН'!F$19</f>
        <v>4064.8753135900001</v>
      </c>
      <c r="C11" s="4">
        <f>СВЦЭМ!$D$16+'СЕТ СН'!G5+СВЦЭМ!$D$10+'СЕТ СН'!G11-'СЕТ СН'!G$19</f>
        <v>4891.51531359</v>
      </c>
      <c r="D11" s="4">
        <f>СВЦЭМ!$D$16+'СЕТ СН'!H5+СВЦЭМ!$D$10+'СЕТ СН'!H11-'СЕТ СН'!H$19</f>
        <v>5006.9053135900003</v>
      </c>
      <c r="E11" s="4">
        <f>СВЦЭМ!$D$16+'СЕТ СН'!I5+СВЦЭМ!$D$10+'СЕТ СН'!I11-'СЕТ СН'!I$19</f>
        <v>5215.6753135900008</v>
      </c>
    </row>
    <row r="12" spans="1:6" x14ac:dyDescent="0.25">
      <c r="A12" s="125"/>
      <c r="B12" s="125"/>
      <c r="C12" s="125"/>
      <c r="D12" s="125"/>
      <c r="E12" s="125"/>
    </row>
    <row r="13" spans="1:6" x14ac:dyDescent="0.25">
      <c r="A13" s="27" t="s">
        <v>68</v>
      </c>
      <c r="B13" s="23"/>
    </row>
    <row r="14" spans="1:6" x14ac:dyDescent="0.25">
      <c r="A14" s="126" t="s">
        <v>67</v>
      </c>
      <c r="B14" s="124" t="s">
        <v>29</v>
      </c>
      <c r="C14" s="124"/>
      <c r="D14" s="124"/>
      <c r="E14" s="124"/>
    </row>
    <row r="15" spans="1:6" x14ac:dyDescent="0.25">
      <c r="A15" s="127"/>
      <c r="B15" s="25" t="s">
        <v>0</v>
      </c>
      <c r="C15" s="25" t="s">
        <v>32</v>
      </c>
      <c r="D15" s="25" t="s">
        <v>33</v>
      </c>
      <c r="E15" s="25" t="s">
        <v>3</v>
      </c>
    </row>
    <row r="16" spans="1:6" x14ac:dyDescent="0.25">
      <c r="A16" s="26" t="s">
        <v>34</v>
      </c>
      <c r="B16" s="28">
        <f>СВЦЭМ!$D$14+'СЕТ СН'!F5+СВЦЭМ!$D$10+'СЕТ СН'!F11-'СЕТ СН'!F$19</f>
        <v>1884.5388704299999</v>
      </c>
      <c r="C16" s="28">
        <f>СВЦЭМ!$D$14+'СЕТ СН'!G5+СВЦЭМ!$D$10+'СЕТ СН'!G11-'СЕТ СН'!G$19</f>
        <v>2711.1788704299997</v>
      </c>
      <c r="D16" s="28">
        <f>СВЦЭМ!$D$14+'СЕТ СН'!H5+СВЦЭМ!$D$10+'СЕТ СН'!H11-'СЕТ СН'!H$19</f>
        <v>2826.5688704300001</v>
      </c>
      <c r="E16" s="28">
        <f>СВЦЭМ!$D$14+'СЕТ СН'!I5+СВЦЭМ!$D$10+'СЕТ СН'!I11-'СЕТ СН'!I$19</f>
        <v>3035.33887043</v>
      </c>
    </row>
    <row r="17" spans="1:5" x14ac:dyDescent="0.25">
      <c r="A17" s="26" t="s">
        <v>37</v>
      </c>
      <c r="B17" s="28">
        <f>СВЦЭМ!$D$17+'СЕТ СН'!F5+СВЦЭМ!$D$10+'СЕТ СН'!F11-'СЕТ СН'!F$19</f>
        <v>3070.30960276</v>
      </c>
      <c r="C17" s="28">
        <f>СВЦЭМ!$D$17+'СЕТ СН'!G5+СВЦЭМ!$D$10+'СЕТ СН'!G11-'СЕТ СН'!G$19</f>
        <v>3896.9496027599998</v>
      </c>
      <c r="D17" s="28">
        <f>СВЦЭМ!$D$17+'СЕТ СН'!H5+СВЦЭМ!$D$10+'СЕТ СН'!H11-'СЕТ СН'!H$19</f>
        <v>4012.3396027599997</v>
      </c>
      <c r="E17" s="28">
        <f>СВЦЭМ!$D$17+'СЕТ СН'!I5+СВЦЭМ!$D$10+'СЕТ СН'!I11-'СЕТ СН'!I$19</f>
        <v>4221.1096027600006</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4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2019г.</v>
      </c>
      <c r="B1" s="144"/>
      <c r="C1" s="144"/>
      <c r="D1" s="144"/>
      <c r="E1" s="144"/>
      <c r="F1" s="144"/>
      <c r="G1" s="144"/>
      <c r="H1" s="144"/>
      <c r="I1" s="144"/>
      <c r="J1" s="144"/>
      <c r="K1" s="144"/>
      <c r="L1" s="144"/>
      <c r="M1" s="144"/>
      <c r="N1" s="144"/>
      <c r="O1" s="144"/>
      <c r="P1" s="144"/>
      <c r="Q1" s="144"/>
      <c r="R1" s="144"/>
      <c r="S1" s="144"/>
      <c r="T1" s="144"/>
      <c r="U1" s="144"/>
      <c r="V1" s="144"/>
      <c r="W1" s="144"/>
      <c r="X1" s="144"/>
      <c r="Y1" s="144"/>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5" t="s">
        <v>38</v>
      </c>
      <c r="B3" s="145"/>
      <c r="C3" s="145"/>
      <c r="D3" s="145"/>
      <c r="E3" s="145"/>
      <c r="F3" s="145"/>
      <c r="G3" s="145"/>
      <c r="H3" s="145"/>
      <c r="I3" s="145"/>
      <c r="J3" s="145"/>
      <c r="K3" s="145"/>
      <c r="L3" s="145"/>
      <c r="M3" s="145"/>
      <c r="N3" s="145"/>
      <c r="O3" s="145"/>
      <c r="P3" s="145"/>
      <c r="Q3" s="145"/>
      <c r="R3" s="145"/>
      <c r="S3" s="145"/>
      <c r="T3" s="145"/>
      <c r="U3" s="145"/>
      <c r="V3" s="145"/>
      <c r="W3" s="145"/>
      <c r="X3" s="145"/>
      <c r="Y3" s="145"/>
    </row>
    <row r="4" spans="1:27" ht="15.75" x14ac:dyDescent="0.2">
      <c r="A4" s="145" t="s">
        <v>8</v>
      </c>
      <c r="B4" s="145"/>
      <c r="C4" s="145"/>
      <c r="D4" s="145"/>
      <c r="E4" s="145"/>
      <c r="F4" s="145"/>
      <c r="G4" s="145"/>
      <c r="H4" s="145"/>
      <c r="I4" s="145"/>
      <c r="J4" s="145"/>
      <c r="K4" s="145"/>
      <c r="L4" s="145"/>
      <c r="M4" s="145"/>
      <c r="N4" s="145"/>
      <c r="O4" s="145"/>
      <c r="P4" s="145"/>
      <c r="Q4" s="145"/>
      <c r="R4" s="145"/>
      <c r="S4" s="145"/>
      <c r="T4" s="145"/>
      <c r="U4" s="145"/>
      <c r="V4" s="145"/>
      <c r="W4" s="145"/>
      <c r="X4" s="145"/>
      <c r="Y4" s="14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9" t="s">
        <v>7</v>
      </c>
      <c r="B9" s="133" t="s">
        <v>69</v>
      </c>
      <c r="C9" s="134"/>
      <c r="D9" s="134"/>
      <c r="E9" s="134"/>
      <c r="F9" s="134"/>
      <c r="G9" s="134"/>
      <c r="H9" s="134"/>
      <c r="I9" s="134"/>
      <c r="J9" s="134"/>
      <c r="K9" s="134"/>
      <c r="L9" s="134"/>
      <c r="M9" s="134"/>
      <c r="N9" s="134"/>
      <c r="O9" s="134"/>
      <c r="P9" s="134"/>
      <c r="Q9" s="134"/>
      <c r="R9" s="134"/>
      <c r="S9" s="134"/>
      <c r="T9" s="134"/>
      <c r="U9" s="134"/>
      <c r="V9" s="134"/>
      <c r="W9" s="134"/>
      <c r="X9" s="134"/>
      <c r="Y9" s="135"/>
    </row>
    <row r="10" spans="1:27" ht="12.75" x14ac:dyDescent="0.2">
      <c r="A10" s="140"/>
      <c r="B10" s="136"/>
      <c r="C10" s="137"/>
      <c r="D10" s="137"/>
      <c r="E10" s="137"/>
      <c r="F10" s="137"/>
      <c r="G10" s="137"/>
      <c r="H10" s="137"/>
      <c r="I10" s="137"/>
      <c r="J10" s="137"/>
      <c r="K10" s="137"/>
      <c r="L10" s="137"/>
      <c r="M10" s="137"/>
      <c r="N10" s="137"/>
      <c r="O10" s="137"/>
      <c r="P10" s="137"/>
      <c r="Q10" s="137"/>
      <c r="R10" s="137"/>
      <c r="S10" s="137"/>
      <c r="T10" s="137"/>
      <c r="U10" s="137"/>
      <c r="V10" s="137"/>
      <c r="W10" s="137"/>
      <c r="X10" s="137"/>
      <c r="Y10" s="138"/>
    </row>
    <row r="11" spans="1:27" ht="12.75" customHeight="1" x14ac:dyDescent="0.2">
      <c r="A11" s="14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01.11.2019</v>
      </c>
      <c r="B12" s="36">
        <f>SUMIFS(СВЦЭМ!$C$33:$C$776,СВЦЭМ!$A$33:$A$776,$A12,СВЦЭМ!$B$33:$B$776,B$11)+'СЕТ СН'!$F$12+СВЦЭМ!$D$10+'СЕТ СН'!$F$5-'СЕТ СН'!$F$20</f>
        <v>1831.43456857</v>
      </c>
      <c r="C12" s="36">
        <f>SUMIFS(СВЦЭМ!$C$33:$C$776,СВЦЭМ!$A$33:$A$776,$A12,СВЦЭМ!$B$33:$B$776,C$11)+'СЕТ СН'!$F$12+СВЦЭМ!$D$10+'СЕТ СН'!$F$5-'СЕТ СН'!$F$20</f>
        <v>1865.5760693400002</v>
      </c>
      <c r="D12" s="36">
        <f>SUMIFS(СВЦЭМ!$C$33:$C$776,СВЦЭМ!$A$33:$A$776,$A12,СВЦЭМ!$B$33:$B$776,D$11)+'СЕТ СН'!$F$12+СВЦЭМ!$D$10+'СЕТ СН'!$F$5-'СЕТ СН'!$F$20</f>
        <v>1884.72671206</v>
      </c>
      <c r="E12" s="36">
        <f>SUMIFS(СВЦЭМ!$C$33:$C$776,СВЦЭМ!$A$33:$A$776,$A12,СВЦЭМ!$B$33:$B$776,E$11)+'СЕТ СН'!$F$12+СВЦЭМ!$D$10+'СЕТ СН'!$F$5-'СЕТ СН'!$F$20</f>
        <v>1898.4458849600001</v>
      </c>
      <c r="F12" s="36">
        <f>SUMIFS(СВЦЭМ!$C$33:$C$776,СВЦЭМ!$A$33:$A$776,$A12,СВЦЭМ!$B$33:$B$776,F$11)+'СЕТ СН'!$F$12+СВЦЭМ!$D$10+'СЕТ СН'!$F$5-'СЕТ СН'!$F$20</f>
        <v>1899.2242274499999</v>
      </c>
      <c r="G12" s="36">
        <f>SUMIFS(СВЦЭМ!$C$33:$C$776,СВЦЭМ!$A$33:$A$776,$A12,СВЦЭМ!$B$33:$B$776,G$11)+'СЕТ СН'!$F$12+СВЦЭМ!$D$10+'СЕТ СН'!$F$5-'СЕТ СН'!$F$20</f>
        <v>1874.4569016</v>
      </c>
      <c r="H12" s="36">
        <f>SUMIFS(СВЦЭМ!$C$33:$C$776,СВЦЭМ!$A$33:$A$776,$A12,СВЦЭМ!$B$33:$B$776,H$11)+'СЕТ СН'!$F$12+СВЦЭМ!$D$10+'СЕТ СН'!$F$5-'СЕТ СН'!$F$20</f>
        <v>1871.2726113100002</v>
      </c>
      <c r="I12" s="36">
        <f>SUMIFS(СВЦЭМ!$C$33:$C$776,СВЦЭМ!$A$33:$A$776,$A12,СВЦЭМ!$B$33:$B$776,I$11)+'СЕТ СН'!$F$12+СВЦЭМ!$D$10+'СЕТ СН'!$F$5-'СЕТ СН'!$F$20</f>
        <v>1854.6082688800002</v>
      </c>
      <c r="J12" s="36">
        <f>SUMIFS(СВЦЭМ!$C$33:$C$776,СВЦЭМ!$A$33:$A$776,$A12,СВЦЭМ!$B$33:$B$776,J$11)+'СЕТ СН'!$F$12+СВЦЭМ!$D$10+'СЕТ СН'!$F$5-'СЕТ СН'!$F$20</f>
        <v>1830.9891723200001</v>
      </c>
      <c r="K12" s="36">
        <f>SUMIFS(СВЦЭМ!$C$33:$C$776,СВЦЭМ!$A$33:$A$776,$A12,СВЦЭМ!$B$33:$B$776,K$11)+'СЕТ СН'!$F$12+СВЦЭМ!$D$10+'СЕТ СН'!$F$5-'СЕТ СН'!$F$20</f>
        <v>1814.3707769300001</v>
      </c>
      <c r="L12" s="36">
        <f>SUMIFS(СВЦЭМ!$C$33:$C$776,СВЦЭМ!$A$33:$A$776,$A12,СВЦЭМ!$B$33:$B$776,L$11)+'СЕТ СН'!$F$12+СВЦЭМ!$D$10+'СЕТ СН'!$F$5-'СЕТ СН'!$F$20</f>
        <v>1818.70435451</v>
      </c>
      <c r="M12" s="36">
        <f>SUMIFS(СВЦЭМ!$C$33:$C$776,СВЦЭМ!$A$33:$A$776,$A12,СВЦЭМ!$B$33:$B$776,M$11)+'СЕТ СН'!$F$12+СВЦЭМ!$D$10+'СЕТ СН'!$F$5-'СЕТ СН'!$F$20</f>
        <v>1823.5685847300001</v>
      </c>
      <c r="N12" s="36">
        <f>SUMIFS(СВЦЭМ!$C$33:$C$776,СВЦЭМ!$A$33:$A$776,$A12,СВЦЭМ!$B$33:$B$776,N$11)+'СЕТ СН'!$F$12+СВЦЭМ!$D$10+'СЕТ СН'!$F$5-'СЕТ СН'!$F$20</f>
        <v>1832.3816737900001</v>
      </c>
      <c r="O12" s="36">
        <f>SUMIFS(СВЦЭМ!$C$33:$C$776,СВЦЭМ!$A$33:$A$776,$A12,СВЦЭМ!$B$33:$B$776,O$11)+'СЕТ СН'!$F$12+СВЦЭМ!$D$10+'СЕТ СН'!$F$5-'СЕТ СН'!$F$20</f>
        <v>1820.6183159400002</v>
      </c>
      <c r="P12" s="36">
        <f>SUMIFS(СВЦЭМ!$C$33:$C$776,СВЦЭМ!$A$33:$A$776,$A12,СВЦЭМ!$B$33:$B$776,P$11)+'СЕТ СН'!$F$12+СВЦЭМ!$D$10+'СЕТ СН'!$F$5-'СЕТ СН'!$F$20</f>
        <v>1832.3814695999999</v>
      </c>
      <c r="Q12" s="36">
        <f>SUMIFS(СВЦЭМ!$C$33:$C$776,СВЦЭМ!$A$33:$A$776,$A12,СВЦЭМ!$B$33:$B$776,Q$11)+'СЕТ СН'!$F$12+СВЦЭМ!$D$10+'СЕТ СН'!$F$5-'СЕТ СН'!$F$20</f>
        <v>1825.30754359</v>
      </c>
      <c r="R12" s="36">
        <f>SUMIFS(СВЦЭМ!$C$33:$C$776,СВЦЭМ!$A$33:$A$776,$A12,СВЦЭМ!$B$33:$B$776,R$11)+'СЕТ СН'!$F$12+СВЦЭМ!$D$10+'СЕТ СН'!$F$5-'СЕТ СН'!$F$20</f>
        <v>1789.6477455500001</v>
      </c>
      <c r="S12" s="36">
        <f>SUMIFS(СВЦЭМ!$C$33:$C$776,СВЦЭМ!$A$33:$A$776,$A12,СВЦЭМ!$B$33:$B$776,S$11)+'СЕТ СН'!$F$12+СВЦЭМ!$D$10+'СЕТ СН'!$F$5-'СЕТ СН'!$F$20</f>
        <v>1769.0989713600002</v>
      </c>
      <c r="T12" s="36">
        <f>SUMIFS(СВЦЭМ!$C$33:$C$776,СВЦЭМ!$A$33:$A$776,$A12,СВЦЭМ!$B$33:$B$776,T$11)+'СЕТ СН'!$F$12+СВЦЭМ!$D$10+'СЕТ СН'!$F$5-'СЕТ СН'!$F$20</f>
        <v>1748.2753650300001</v>
      </c>
      <c r="U12" s="36">
        <f>SUMIFS(СВЦЭМ!$C$33:$C$776,СВЦЭМ!$A$33:$A$776,$A12,СВЦЭМ!$B$33:$B$776,U$11)+'СЕТ СН'!$F$12+СВЦЭМ!$D$10+'СЕТ СН'!$F$5-'СЕТ СН'!$F$20</f>
        <v>1752.1431625499999</v>
      </c>
      <c r="V12" s="36">
        <f>SUMIFS(СВЦЭМ!$C$33:$C$776,СВЦЭМ!$A$33:$A$776,$A12,СВЦЭМ!$B$33:$B$776,V$11)+'СЕТ СН'!$F$12+СВЦЭМ!$D$10+'СЕТ СН'!$F$5-'СЕТ СН'!$F$20</f>
        <v>1757.00904528</v>
      </c>
      <c r="W12" s="36">
        <f>SUMIFS(СВЦЭМ!$C$33:$C$776,СВЦЭМ!$A$33:$A$776,$A12,СВЦЭМ!$B$33:$B$776,W$11)+'СЕТ СН'!$F$12+СВЦЭМ!$D$10+'СЕТ СН'!$F$5-'СЕТ СН'!$F$20</f>
        <v>1770.8872610000001</v>
      </c>
      <c r="X12" s="36">
        <f>SUMIFS(СВЦЭМ!$C$33:$C$776,СВЦЭМ!$A$33:$A$776,$A12,СВЦЭМ!$B$33:$B$776,X$11)+'СЕТ СН'!$F$12+СВЦЭМ!$D$10+'СЕТ СН'!$F$5-'СЕТ СН'!$F$20</f>
        <v>1787.0391291700003</v>
      </c>
      <c r="Y12" s="36">
        <f>SUMIFS(СВЦЭМ!$C$33:$C$776,СВЦЭМ!$A$33:$A$776,$A12,СВЦЭМ!$B$33:$B$776,Y$11)+'СЕТ СН'!$F$12+СВЦЭМ!$D$10+'СЕТ СН'!$F$5-'СЕТ СН'!$F$20</f>
        <v>1819.0057717300001</v>
      </c>
      <c r="AA12" s="37"/>
    </row>
    <row r="13" spans="1:27" ht="15.75" x14ac:dyDescent="0.2">
      <c r="A13" s="35">
        <f>A12+1</f>
        <v>43771</v>
      </c>
      <c r="B13" s="36">
        <f>SUMIFS(СВЦЭМ!$C$33:$C$776,СВЦЭМ!$A$33:$A$776,$A13,СВЦЭМ!$B$33:$B$776,B$11)+'СЕТ СН'!$F$12+СВЦЭМ!$D$10+'СЕТ СН'!$F$5-'СЕТ СН'!$F$20</f>
        <v>1835.2199228100001</v>
      </c>
      <c r="C13" s="36">
        <f>SUMIFS(СВЦЭМ!$C$33:$C$776,СВЦЭМ!$A$33:$A$776,$A13,СВЦЭМ!$B$33:$B$776,C$11)+'СЕТ СН'!$F$12+СВЦЭМ!$D$10+'СЕТ СН'!$F$5-'СЕТ СН'!$F$20</f>
        <v>1871.0916404</v>
      </c>
      <c r="D13" s="36">
        <f>SUMIFS(СВЦЭМ!$C$33:$C$776,СВЦЭМ!$A$33:$A$776,$A13,СВЦЭМ!$B$33:$B$776,D$11)+'СЕТ СН'!$F$12+СВЦЭМ!$D$10+'СЕТ СН'!$F$5-'СЕТ СН'!$F$20</f>
        <v>1894.3808498600001</v>
      </c>
      <c r="E13" s="36">
        <f>SUMIFS(СВЦЭМ!$C$33:$C$776,СВЦЭМ!$A$33:$A$776,$A13,СВЦЭМ!$B$33:$B$776,E$11)+'СЕТ СН'!$F$12+СВЦЭМ!$D$10+'СЕТ СН'!$F$5-'СЕТ СН'!$F$20</f>
        <v>1906.4886794399999</v>
      </c>
      <c r="F13" s="36">
        <f>SUMIFS(СВЦЭМ!$C$33:$C$776,СВЦЭМ!$A$33:$A$776,$A13,СВЦЭМ!$B$33:$B$776,F$11)+'СЕТ СН'!$F$12+СВЦЭМ!$D$10+'СЕТ СН'!$F$5-'СЕТ СН'!$F$20</f>
        <v>1890.5468481400001</v>
      </c>
      <c r="G13" s="36">
        <f>SUMIFS(СВЦЭМ!$C$33:$C$776,СВЦЭМ!$A$33:$A$776,$A13,СВЦЭМ!$B$33:$B$776,G$11)+'СЕТ СН'!$F$12+СВЦЭМ!$D$10+'СЕТ СН'!$F$5-'СЕТ СН'!$F$20</f>
        <v>1867.2715439200001</v>
      </c>
      <c r="H13" s="36">
        <f>SUMIFS(СВЦЭМ!$C$33:$C$776,СВЦЭМ!$A$33:$A$776,$A13,СВЦЭМ!$B$33:$B$776,H$11)+'СЕТ СН'!$F$12+СВЦЭМ!$D$10+'СЕТ СН'!$F$5-'СЕТ СН'!$F$20</f>
        <v>1857.09052144</v>
      </c>
      <c r="I13" s="36">
        <f>SUMIFS(СВЦЭМ!$C$33:$C$776,СВЦЭМ!$A$33:$A$776,$A13,СВЦЭМ!$B$33:$B$776,I$11)+'СЕТ СН'!$F$12+СВЦЭМ!$D$10+'СЕТ СН'!$F$5-'СЕТ СН'!$F$20</f>
        <v>1849.17112972</v>
      </c>
      <c r="J13" s="36">
        <f>SUMIFS(СВЦЭМ!$C$33:$C$776,СВЦЭМ!$A$33:$A$776,$A13,СВЦЭМ!$B$33:$B$776,J$11)+'СЕТ СН'!$F$12+СВЦЭМ!$D$10+'СЕТ СН'!$F$5-'СЕТ СН'!$F$20</f>
        <v>1830.0275347199999</v>
      </c>
      <c r="K13" s="36">
        <f>SUMIFS(СВЦЭМ!$C$33:$C$776,СВЦЭМ!$A$33:$A$776,$A13,СВЦЭМ!$B$33:$B$776,K$11)+'СЕТ СН'!$F$12+СВЦЭМ!$D$10+'СЕТ СН'!$F$5-'СЕТ СН'!$F$20</f>
        <v>1801.6746216400002</v>
      </c>
      <c r="L13" s="36">
        <f>SUMIFS(СВЦЭМ!$C$33:$C$776,СВЦЭМ!$A$33:$A$776,$A13,СВЦЭМ!$B$33:$B$776,L$11)+'СЕТ СН'!$F$12+СВЦЭМ!$D$10+'СЕТ СН'!$F$5-'СЕТ СН'!$F$20</f>
        <v>1787.26337822</v>
      </c>
      <c r="M13" s="36">
        <f>SUMIFS(СВЦЭМ!$C$33:$C$776,СВЦЭМ!$A$33:$A$776,$A13,СВЦЭМ!$B$33:$B$776,M$11)+'СЕТ СН'!$F$12+СВЦЭМ!$D$10+'СЕТ СН'!$F$5-'СЕТ СН'!$F$20</f>
        <v>1797.48897033</v>
      </c>
      <c r="N13" s="36">
        <f>SUMIFS(СВЦЭМ!$C$33:$C$776,СВЦЭМ!$A$33:$A$776,$A13,СВЦЭМ!$B$33:$B$776,N$11)+'СЕТ СН'!$F$12+СВЦЭМ!$D$10+'СЕТ СН'!$F$5-'СЕТ СН'!$F$20</f>
        <v>1806.8180737000002</v>
      </c>
      <c r="O13" s="36">
        <f>SUMIFS(СВЦЭМ!$C$33:$C$776,СВЦЭМ!$A$33:$A$776,$A13,СВЦЭМ!$B$33:$B$776,O$11)+'СЕТ СН'!$F$12+СВЦЭМ!$D$10+'СЕТ СН'!$F$5-'СЕТ СН'!$F$20</f>
        <v>1802.7129082700001</v>
      </c>
      <c r="P13" s="36">
        <f>SUMIFS(СВЦЭМ!$C$33:$C$776,СВЦЭМ!$A$33:$A$776,$A13,СВЦЭМ!$B$33:$B$776,P$11)+'СЕТ СН'!$F$12+СВЦЭМ!$D$10+'СЕТ СН'!$F$5-'СЕТ СН'!$F$20</f>
        <v>1808.5059957400001</v>
      </c>
      <c r="Q13" s="36">
        <f>SUMIFS(СВЦЭМ!$C$33:$C$776,СВЦЭМ!$A$33:$A$776,$A13,СВЦЭМ!$B$33:$B$776,Q$11)+'СЕТ СН'!$F$12+СВЦЭМ!$D$10+'СЕТ СН'!$F$5-'СЕТ СН'!$F$20</f>
        <v>1793.4741172399999</v>
      </c>
      <c r="R13" s="36">
        <f>SUMIFS(СВЦЭМ!$C$33:$C$776,СВЦЭМ!$A$33:$A$776,$A13,СВЦЭМ!$B$33:$B$776,R$11)+'СЕТ СН'!$F$12+СВЦЭМ!$D$10+'СЕТ СН'!$F$5-'СЕТ СН'!$F$20</f>
        <v>1747.69170893</v>
      </c>
      <c r="S13" s="36">
        <f>SUMIFS(СВЦЭМ!$C$33:$C$776,СВЦЭМ!$A$33:$A$776,$A13,СВЦЭМ!$B$33:$B$776,S$11)+'СЕТ СН'!$F$12+СВЦЭМ!$D$10+'СЕТ СН'!$F$5-'СЕТ СН'!$F$20</f>
        <v>1726.62561495</v>
      </c>
      <c r="T13" s="36">
        <f>SUMIFS(СВЦЭМ!$C$33:$C$776,СВЦЭМ!$A$33:$A$776,$A13,СВЦЭМ!$B$33:$B$776,T$11)+'СЕТ СН'!$F$12+СВЦЭМ!$D$10+'СЕТ СН'!$F$5-'СЕТ СН'!$F$20</f>
        <v>1718.24949191</v>
      </c>
      <c r="U13" s="36">
        <f>SUMIFS(СВЦЭМ!$C$33:$C$776,СВЦЭМ!$A$33:$A$776,$A13,СВЦЭМ!$B$33:$B$776,U$11)+'СЕТ СН'!$F$12+СВЦЭМ!$D$10+'СЕТ СН'!$F$5-'СЕТ СН'!$F$20</f>
        <v>1721.7594478600001</v>
      </c>
      <c r="V13" s="36">
        <f>SUMIFS(СВЦЭМ!$C$33:$C$776,СВЦЭМ!$A$33:$A$776,$A13,СВЦЭМ!$B$33:$B$776,V$11)+'СЕТ СН'!$F$12+СВЦЭМ!$D$10+'СЕТ СН'!$F$5-'СЕТ СН'!$F$20</f>
        <v>1718.7656688900001</v>
      </c>
      <c r="W13" s="36">
        <f>SUMIFS(СВЦЭМ!$C$33:$C$776,СВЦЭМ!$A$33:$A$776,$A13,СВЦЭМ!$B$33:$B$776,W$11)+'СЕТ СН'!$F$12+СВЦЭМ!$D$10+'СЕТ СН'!$F$5-'СЕТ СН'!$F$20</f>
        <v>1748.9963361499999</v>
      </c>
      <c r="X13" s="36">
        <f>SUMIFS(СВЦЭМ!$C$33:$C$776,СВЦЭМ!$A$33:$A$776,$A13,СВЦЭМ!$B$33:$B$776,X$11)+'СЕТ СН'!$F$12+СВЦЭМ!$D$10+'СЕТ СН'!$F$5-'СЕТ СН'!$F$20</f>
        <v>1763.1766321600001</v>
      </c>
      <c r="Y13" s="36">
        <f>SUMIFS(СВЦЭМ!$C$33:$C$776,СВЦЭМ!$A$33:$A$776,$A13,СВЦЭМ!$B$33:$B$776,Y$11)+'СЕТ СН'!$F$12+СВЦЭМ!$D$10+'СЕТ СН'!$F$5-'СЕТ СН'!$F$20</f>
        <v>1790.0726706200001</v>
      </c>
    </row>
    <row r="14" spans="1:27" ht="15.75" x14ac:dyDescent="0.2">
      <c r="A14" s="35">
        <f t="shared" ref="A14:A42" si="0">A13+1</f>
        <v>43772</v>
      </c>
      <c r="B14" s="36">
        <f>SUMIFS(СВЦЭМ!$C$33:$C$776,СВЦЭМ!$A$33:$A$776,$A14,СВЦЭМ!$B$33:$B$776,B$11)+'СЕТ СН'!$F$12+СВЦЭМ!$D$10+'СЕТ СН'!$F$5-'СЕТ СН'!$F$20</f>
        <v>1777.3302897000001</v>
      </c>
      <c r="C14" s="36">
        <f>SUMIFS(СВЦЭМ!$C$33:$C$776,СВЦЭМ!$A$33:$A$776,$A14,СВЦЭМ!$B$33:$B$776,C$11)+'СЕТ СН'!$F$12+СВЦЭМ!$D$10+'СЕТ СН'!$F$5-'СЕТ СН'!$F$20</f>
        <v>1812.0596957400001</v>
      </c>
      <c r="D14" s="36">
        <f>SUMIFS(СВЦЭМ!$C$33:$C$776,СВЦЭМ!$A$33:$A$776,$A14,СВЦЭМ!$B$33:$B$776,D$11)+'СЕТ СН'!$F$12+СВЦЭМ!$D$10+'СЕТ СН'!$F$5-'СЕТ СН'!$F$20</f>
        <v>1830.97869805</v>
      </c>
      <c r="E14" s="36">
        <f>SUMIFS(СВЦЭМ!$C$33:$C$776,СВЦЭМ!$A$33:$A$776,$A14,СВЦЭМ!$B$33:$B$776,E$11)+'СЕТ СН'!$F$12+СВЦЭМ!$D$10+'СЕТ СН'!$F$5-'СЕТ СН'!$F$20</f>
        <v>1839.3121375600001</v>
      </c>
      <c r="F14" s="36">
        <f>SUMIFS(СВЦЭМ!$C$33:$C$776,СВЦЭМ!$A$33:$A$776,$A14,СВЦЭМ!$B$33:$B$776,F$11)+'СЕТ СН'!$F$12+СВЦЭМ!$D$10+'СЕТ СН'!$F$5-'СЕТ СН'!$F$20</f>
        <v>1854.0733417599999</v>
      </c>
      <c r="G14" s="36">
        <f>SUMIFS(СВЦЭМ!$C$33:$C$776,СВЦЭМ!$A$33:$A$776,$A14,СВЦЭМ!$B$33:$B$776,G$11)+'СЕТ СН'!$F$12+СВЦЭМ!$D$10+'СЕТ СН'!$F$5-'СЕТ СН'!$F$20</f>
        <v>1838.9405128400001</v>
      </c>
      <c r="H14" s="36">
        <f>SUMIFS(СВЦЭМ!$C$33:$C$776,СВЦЭМ!$A$33:$A$776,$A14,СВЦЭМ!$B$33:$B$776,H$11)+'СЕТ СН'!$F$12+СВЦЭМ!$D$10+'СЕТ СН'!$F$5-'СЕТ СН'!$F$20</f>
        <v>1821.2916819300001</v>
      </c>
      <c r="I14" s="36">
        <f>SUMIFS(СВЦЭМ!$C$33:$C$776,СВЦЭМ!$A$33:$A$776,$A14,СВЦЭМ!$B$33:$B$776,I$11)+'СЕТ СН'!$F$12+СВЦЭМ!$D$10+'СЕТ СН'!$F$5-'СЕТ СН'!$F$20</f>
        <v>1815.4672592300001</v>
      </c>
      <c r="J14" s="36">
        <f>SUMIFS(СВЦЭМ!$C$33:$C$776,СВЦЭМ!$A$33:$A$776,$A14,СВЦЭМ!$B$33:$B$776,J$11)+'СЕТ СН'!$F$12+СВЦЭМ!$D$10+'СЕТ СН'!$F$5-'СЕТ СН'!$F$20</f>
        <v>1769.7541385300001</v>
      </c>
      <c r="K14" s="36">
        <f>SUMIFS(СВЦЭМ!$C$33:$C$776,СВЦЭМ!$A$33:$A$776,$A14,СВЦЭМ!$B$33:$B$776,K$11)+'СЕТ СН'!$F$12+СВЦЭМ!$D$10+'СЕТ СН'!$F$5-'СЕТ СН'!$F$20</f>
        <v>1731.4073788200001</v>
      </c>
      <c r="L14" s="36">
        <f>SUMIFS(СВЦЭМ!$C$33:$C$776,СВЦЭМ!$A$33:$A$776,$A14,СВЦЭМ!$B$33:$B$776,L$11)+'СЕТ СН'!$F$12+СВЦЭМ!$D$10+'СЕТ СН'!$F$5-'СЕТ СН'!$F$20</f>
        <v>1718.0492144200002</v>
      </c>
      <c r="M14" s="36">
        <f>SUMIFS(СВЦЭМ!$C$33:$C$776,СВЦЭМ!$A$33:$A$776,$A14,СВЦЭМ!$B$33:$B$776,M$11)+'СЕТ СН'!$F$12+СВЦЭМ!$D$10+'СЕТ СН'!$F$5-'СЕТ СН'!$F$20</f>
        <v>1717.7998329900001</v>
      </c>
      <c r="N14" s="36">
        <f>SUMIFS(СВЦЭМ!$C$33:$C$776,СВЦЭМ!$A$33:$A$776,$A14,СВЦЭМ!$B$33:$B$776,N$11)+'СЕТ СН'!$F$12+СВЦЭМ!$D$10+'СЕТ СН'!$F$5-'СЕТ СН'!$F$20</f>
        <v>1734.19258016</v>
      </c>
      <c r="O14" s="36">
        <f>SUMIFS(СВЦЭМ!$C$33:$C$776,СВЦЭМ!$A$33:$A$776,$A14,СВЦЭМ!$B$33:$B$776,O$11)+'СЕТ СН'!$F$12+СВЦЭМ!$D$10+'СЕТ СН'!$F$5-'СЕТ СН'!$F$20</f>
        <v>1728.3060541899999</v>
      </c>
      <c r="P14" s="36">
        <f>SUMIFS(СВЦЭМ!$C$33:$C$776,СВЦЭМ!$A$33:$A$776,$A14,СВЦЭМ!$B$33:$B$776,P$11)+'СЕТ СН'!$F$12+СВЦЭМ!$D$10+'СЕТ СН'!$F$5-'СЕТ СН'!$F$20</f>
        <v>1733.2274209000002</v>
      </c>
      <c r="Q14" s="36">
        <f>SUMIFS(СВЦЭМ!$C$33:$C$776,СВЦЭМ!$A$33:$A$776,$A14,СВЦЭМ!$B$33:$B$776,Q$11)+'СЕТ СН'!$F$12+СВЦЭМ!$D$10+'СЕТ СН'!$F$5-'СЕТ СН'!$F$20</f>
        <v>1724.93382251</v>
      </c>
      <c r="R14" s="36">
        <f>SUMIFS(СВЦЭМ!$C$33:$C$776,СВЦЭМ!$A$33:$A$776,$A14,СВЦЭМ!$B$33:$B$776,R$11)+'СЕТ СН'!$F$12+СВЦЭМ!$D$10+'СЕТ СН'!$F$5-'СЕТ СН'!$F$20</f>
        <v>1698.42011849</v>
      </c>
      <c r="S14" s="36">
        <f>SUMIFS(СВЦЭМ!$C$33:$C$776,СВЦЭМ!$A$33:$A$776,$A14,СВЦЭМ!$B$33:$B$776,S$11)+'СЕТ СН'!$F$12+СВЦЭМ!$D$10+'СЕТ СН'!$F$5-'СЕТ СН'!$F$20</f>
        <v>1663.0511566800001</v>
      </c>
      <c r="T14" s="36">
        <f>SUMIFS(СВЦЭМ!$C$33:$C$776,СВЦЭМ!$A$33:$A$776,$A14,СВЦЭМ!$B$33:$B$776,T$11)+'СЕТ СН'!$F$12+СВЦЭМ!$D$10+'СЕТ СН'!$F$5-'СЕТ СН'!$F$20</f>
        <v>1645.4672222200002</v>
      </c>
      <c r="U14" s="36">
        <f>SUMIFS(СВЦЭМ!$C$33:$C$776,СВЦЭМ!$A$33:$A$776,$A14,СВЦЭМ!$B$33:$B$776,U$11)+'СЕТ СН'!$F$12+СВЦЭМ!$D$10+'СЕТ СН'!$F$5-'СЕТ СН'!$F$20</f>
        <v>1650.5268111300002</v>
      </c>
      <c r="V14" s="36">
        <f>SUMIFS(СВЦЭМ!$C$33:$C$776,СВЦЭМ!$A$33:$A$776,$A14,СВЦЭМ!$B$33:$B$776,V$11)+'СЕТ СН'!$F$12+СВЦЭМ!$D$10+'СЕТ СН'!$F$5-'СЕТ СН'!$F$20</f>
        <v>1659.33919208</v>
      </c>
      <c r="W14" s="36">
        <f>SUMIFS(СВЦЭМ!$C$33:$C$776,СВЦЭМ!$A$33:$A$776,$A14,СВЦЭМ!$B$33:$B$776,W$11)+'СЕТ СН'!$F$12+СВЦЭМ!$D$10+'СЕТ СН'!$F$5-'СЕТ СН'!$F$20</f>
        <v>1666.1124005000001</v>
      </c>
      <c r="X14" s="36">
        <f>SUMIFS(СВЦЭМ!$C$33:$C$776,СВЦЭМ!$A$33:$A$776,$A14,СВЦЭМ!$B$33:$B$776,X$11)+'СЕТ СН'!$F$12+СВЦЭМ!$D$10+'СЕТ СН'!$F$5-'СЕТ СН'!$F$20</f>
        <v>1679.16550925</v>
      </c>
      <c r="Y14" s="36">
        <f>SUMIFS(СВЦЭМ!$C$33:$C$776,СВЦЭМ!$A$33:$A$776,$A14,СВЦЭМ!$B$33:$B$776,Y$11)+'СЕТ СН'!$F$12+СВЦЭМ!$D$10+'СЕТ СН'!$F$5-'СЕТ СН'!$F$20</f>
        <v>1725.2696191100001</v>
      </c>
    </row>
    <row r="15" spans="1:27" ht="15.75" x14ac:dyDescent="0.2">
      <c r="A15" s="35">
        <f t="shared" si="0"/>
        <v>43773</v>
      </c>
      <c r="B15" s="36">
        <f>SUMIFS(СВЦЭМ!$C$33:$C$776,СВЦЭМ!$A$33:$A$776,$A15,СВЦЭМ!$B$33:$B$776,B$11)+'СЕТ СН'!$F$12+СВЦЭМ!$D$10+'СЕТ СН'!$F$5-'СЕТ СН'!$F$20</f>
        <v>1803.7604390900001</v>
      </c>
      <c r="C15" s="36">
        <f>SUMIFS(СВЦЭМ!$C$33:$C$776,СВЦЭМ!$A$33:$A$776,$A15,СВЦЭМ!$B$33:$B$776,C$11)+'СЕТ СН'!$F$12+СВЦЭМ!$D$10+'СЕТ СН'!$F$5-'СЕТ СН'!$F$20</f>
        <v>1836.29623173</v>
      </c>
      <c r="D15" s="36">
        <f>SUMIFS(СВЦЭМ!$C$33:$C$776,СВЦЭМ!$A$33:$A$776,$A15,СВЦЭМ!$B$33:$B$776,D$11)+'СЕТ СН'!$F$12+СВЦЭМ!$D$10+'СЕТ СН'!$F$5-'СЕТ СН'!$F$20</f>
        <v>1846.2981608700002</v>
      </c>
      <c r="E15" s="36">
        <f>SUMIFS(СВЦЭМ!$C$33:$C$776,СВЦЭМ!$A$33:$A$776,$A15,СВЦЭМ!$B$33:$B$776,E$11)+'СЕТ СН'!$F$12+СВЦЭМ!$D$10+'СЕТ СН'!$F$5-'СЕТ СН'!$F$20</f>
        <v>1864.0859488200001</v>
      </c>
      <c r="F15" s="36">
        <f>SUMIFS(СВЦЭМ!$C$33:$C$776,СВЦЭМ!$A$33:$A$776,$A15,СВЦЭМ!$B$33:$B$776,F$11)+'СЕТ СН'!$F$12+СВЦЭМ!$D$10+'СЕТ СН'!$F$5-'СЕТ СН'!$F$20</f>
        <v>1864.5635154700001</v>
      </c>
      <c r="G15" s="36">
        <f>SUMIFS(СВЦЭМ!$C$33:$C$776,СВЦЭМ!$A$33:$A$776,$A15,СВЦЭМ!$B$33:$B$776,G$11)+'СЕТ СН'!$F$12+СВЦЭМ!$D$10+'СЕТ СН'!$F$5-'СЕТ СН'!$F$20</f>
        <v>1829.7010172400001</v>
      </c>
      <c r="H15" s="36">
        <f>SUMIFS(СВЦЭМ!$C$33:$C$776,СВЦЭМ!$A$33:$A$776,$A15,СВЦЭМ!$B$33:$B$776,H$11)+'СЕТ СН'!$F$12+СВЦЭМ!$D$10+'СЕТ СН'!$F$5-'СЕТ СН'!$F$20</f>
        <v>1803.0482138500001</v>
      </c>
      <c r="I15" s="36">
        <f>SUMIFS(СВЦЭМ!$C$33:$C$776,СВЦЭМ!$A$33:$A$776,$A15,СВЦЭМ!$B$33:$B$776,I$11)+'СЕТ СН'!$F$12+СВЦЭМ!$D$10+'СЕТ СН'!$F$5-'СЕТ СН'!$F$20</f>
        <v>1790.9637378300001</v>
      </c>
      <c r="J15" s="36">
        <f>SUMIFS(СВЦЭМ!$C$33:$C$776,СВЦЭМ!$A$33:$A$776,$A15,СВЦЭМ!$B$33:$B$776,J$11)+'СЕТ СН'!$F$12+СВЦЭМ!$D$10+'СЕТ СН'!$F$5-'СЕТ СН'!$F$20</f>
        <v>1778.9529085300001</v>
      </c>
      <c r="K15" s="36">
        <f>SUMIFS(СВЦЭМ!$C$33:$C$776,СВЦЭМ!$A$33:$A$776,$A15,СВЦЭМ!$B$33:$B$776,K$11)+'СЕТ СН'!$F$12+СВЦЭМ!$D$10+'СЕТ СН'!$F$5-'СЕТ СН'!$F$20</f>
        <v>1750.3218363700003</v>
      </c>
      <c r="L15" s="36">
        <f>SUMIFS(СВЦЭМ!$C$33:$C$776,СВЦЭМ!$A$33:$A$776,$A15,СВЦЭМ!$B$33:$B$776,L$11)+'СЕТ СН'!$F$12+СВЦЭМ!$D$10+'СЕТ СН'!$F$5-'СЕТ СН'!$F$20</f>
        <v>1735.4231777500001</v>
      </c>
      <c r="M15" s="36">
        <f>SUMIFS(СВЦЭМ!$C$33:$C$776,СВЦЭМ!$A$33:$A$776,$A15,СВЦЭМ!$B$33:$B$776,M$11)+'СЕТ СН'!$F$12+СВЦЭМ!$D$10+'СЕТ СН'!$F$5-'СЕТ СН'!$F$20</f>
        <v>1738.4924429900002</v>
      </c>
      <c r="N15" s="36">
        <f>SUMIFS(СВЦЭМ!$C$33:$C$776,СВЦЭМ!$A$33:$A$776,$A15,СВЦЭМ!$B$33:$B$776,N$11)+'СЕТ СН'!$F$12+СВЦЭМ!$D$10+'СЕТ СН'!$F$5-'СЕТ СН'!$F$20</f>
        <v>1747.2349363200001</v>
      </c>
      <c r="O15" s="36">
        <f>SUMIFS(СВЦЭМ!$C$33:$C$776,СВЦЭМ!$A$33:$A$776,$A15,СВЦЭМ!$B$33:$B$776,O$11)+'СЕТ СН'!$F$12+СВЦЭМ!$D$10+'СЕТ СН'!$F$5-'СЕТ СН'!$F$20</f>
        <v>1746.1603590200002</v>
      </c>
      <c r="P15" s="36">
        <f>SUMIFS(СВЦЭМ!$C$33:$C$776,СВЦЭМ!$A$33:$A$776,$A15,СВЦЭМ!$B$33:$B$776,P$11)+'СЕТ СН'!$F$12+СВЦЭМ!$D$10+'СЕТ СН'!$F$5-'СЕТ СН'!$F$20</f>
        <v>1759.0140737500001</v>
      </c>
      <c r="Q15" s="36">
        <f>SUMIFS(СВЦЭМ!$C$33:$C$776,СВЦЭМ!$A$33:$A$776,$A15,СВЦЭМ!$B$33:$B$776,Q$11)+'СЕТ СН'!$F$12+СВЦЭМ!$D$10+'СЕТ СН'!$F$5-'СЕТ СН'!$F$20</f>
        <v>1762.2883594300001</v>
      </c>
      <c r="R15" s="36">
        <f>SUMIFS(СВЦЭМ!$C$33:$C$776,СВЦЭМ!$A$33:$A$776,$A15,СВЦЭМ!$B$33:$B$776,R$11)+'СЕТ СН'!$F$12+СВЦЭМ!$D$10+'СЕТ СН'!$F$5-'СЕТ СН'!$F$20</f>
        <v>1720.2327370800001</v>
      </c>
      <c r="S15" s="36">
        <f>SUMIFS(СВЦЭМ!$C$33:$C$776,СВЦЭМ!$A$33:$A$776,$A15,СВЦЭМ!$B$33:$B$776,S$11)+'СЕТ СН'!$F$12+СВЦЭМ!$D$10+'СЕТ СН'!$F$5-'СЕТ СН'!$F$20</f>
        <v>1688.6577451600001</v>
      </c>
      <c r="T15" s="36">
        <f>SUMIFS(СВЦЭМ!$C$33:$C$776,СВЦЭМ!$A$33:$A$776,$A15,СВЦЭМ!$B$33:$B$776,T$11)+'СЕТ СН'!$F$12+СВЦЭМ!$D$10+'СЕТ СН'!$F$5-'СЕТ СН'!$F$20</f>
        <v>1675.20933853</v>
      </c>
      <c r="U15" s="36">
        <f>SUMIFS(СВЦЭМ!$C$33:$C$776,СВЦЭМ!$A$33:$A$776,$A15,СВЦЭМ!$B$33:$B$776,U$11)+'СЕТ СН'!$F$12+СВЦЭМ!$D$10+'СЕТ СН'!$F$5-'СЕТ СН'!$F$20</f>
        <v>1675.6549371300002</v>
      </c>
      <c r="V15" s="36">
        <f>SUMIFS(СВЦЭМ!$C$33:$C$776,СВЦЭМ!$A$33:$A$776,$A15,СВЦЭМ!$B$33:$B$776,V$11)+'СЕТ СН'!$F$12+СВЦЭМ!$D$10+'СЕТ СН'!$F$5-'СЕТ СН'!$F$20</f>
        <v>1680.5685863600002</v>
      </c>
      <c r="W15" s="36">
        <f>SUMIFS(СВЦЭМ!$C$33:$C$776,СВЦЭМ!$A$33:$A$776,$A15,СВЦЭМ!$B$33:$B$776,W$11)+'СЕТ СН'!$F$12+СВЦЭМ!$D$10+'СЕТ СН'!$F$5-'СЕТ СН'!$F$20</f>
        <v>1699.0211735500002</v>
      </c>
      <c r="X15" s="36">
        <f>SUMIFS(СВЦЭМ!$C$33:$C$776,СВЦЭМ!$A$33:$A$776,$A15,СВЦЭМ!$B$33:$B$776,X$11)+'СЕТ СН'!$F$12+СВЦЭМ!$D$10+'СЕТ СН'!$F$5-'СЕТ СН'!$F$20</f>
        <v>1714.53816987</v>
      </c>
      <c r="Y15" s="36">
        <f>SUMIFS(СВЦЭМ!$C$33:$C$776,СВЦЭМ!$A$33:$A$776,$A15,СВЦЭМ!$B$33:$B$776,Y$11)+'СЕТ СН'!$F$12+СВЦЭМ!$D$10+'СЕТ СН'!$F$5-'СЕТ СН'!$F$20</f>
        <v>1749.5391519300001</v>
      </c>
    </row>
    <row r="16" spans="1:27" ht="15.75" x14ac:dyDescent="0.2">
      <c r="A16" s="35">
        <f t="shared" si="0"/>
        <v>43774</v>
      </c>
      <c r="B16" s="36">
        <f>SUMIFS(СВЦЭМ!$C$33:$C$776,СВЦЭМ!$A$33:$A$776,$A16,СВЦЭМ!$B$33:$B$776,B$11)+'СЕТ СН'!$F$12+СВЦЭМ!$D$10+'СЕТ СН'!$F$5-'СЕТ СН'!$F$20</f>
        <v>1857.7782313100001</v>
      </c>
      <c r="C16" s="36">
        <f>SUMIFS(СВЦЭМ!$C$33:$C$776,СВЦЭМ!$A$33:$A$776,$A16,СВЦЭМ!$B$33:$B$776,C$11)+'СЕТ СН'!$F$12+СВЦЭМ!$D$10+'СЕТ СН'!$F$5-'СЕТ СН'!$F$20</f>
        <v>1874.2958714800002</v>
      </c>
      <c r="D16" s="36">
        <f>SUMIFS(СВЦЭМ!$C$33:$C$776,СВЦЭМ!$A$33:$A$776,$A16,СВЦЭМ!$B$33:$B$776,D$11)+'СЕТ СН'!$F$12+СВЦЭМ!$D$10+'СЕТ СН'!$F$5-'СЕТ СН'!$F$20</f>
        <v>1866.0311593700001</v>
      </c>
      <c r="E16" s="36">
        <f>SUMIFS(СВЦЭМ!$C$33:$C$776,СВЦЭМ!$A$33:$A$776,$A16,СВЦЭМ!$B$33:$B$776,E$11)+'СЕТ СН'!$F$12+СВЦЭМ!$D$10+'СЕТ СН'!$F$5-'СЕТ СН'!$F$20</f>
        <v>1875.7008554700001</v>
      </c>
      <c r="F16" s="36">
        <f>SUMIFS(СВЦЭМ!$C$33:$C$776,СВЦЭМ!$A$33:$A$776,$A16,СВЦЭМ!$B$33:$B$776,F$11)+'СЕТ СН'!$F$12+СВЦЭМ!$D$10+'СЕТ СН'!$F$5-'СЕТ СН'!$F$20</f>
        <v>1876.0528741800001</v>
      </c>
      <c r="G16" s="36">
        <f>SUMIFS(СВЦЭМ!$C$33:$C$776,СВЦЭМ!$A$33:$A$776,$A16,СВЦЭМ!$B$33:$B$776,G$11)+'СЕТ СН'!$F$12+СВЦЭМ!$D$10+'СЕТ СН'!$F$5-'СЕТ СН'!$F$20</f>
        <v>1853.2149696000001</v>
      </c>
      <c r="H16" s="36">
        <f>SUMIFS(СВЦЭМ!$C$33:$C$776,СВЦЭМ!$A$33:$A$776,$A16,СВЦЭМ!$B$33:$B$776,H$11)+'СЕТ СН'!$F$12+СВЦЭМ!$D$10+'СЕТ СН'!$F$5-'СЕТ СН'!$F$20</f>
        <v>1813.3708478200001</v>
      </c>
      <c r="I16" s="36">
        <f>SUMIFS(СВЦЭМ!$C$33:$C$776,СВЦЭМ!$A$33:$A$776,$A16,СВЦЭМ!$B$33:$B$776,I$11)+'СЕТ СН'!$F$12+СВЦЭМ!$D$10+'СЕТ СН'!$F$5-'СЕТ СН'!$F$20</f>
        <v>1826.13681937</v>
      </c>
      <c r="J16" s="36">
        <f>SUMIFS(СВЦЭМ!$C$33:$C$776,СВЦЭМ!$A$33:$A$776,$A16,СВЦЭМ!$B$33:$B$776,J$11)+'СЕТ СН'!$F$12+СВЦЭМ!$D$10+'СЕТ СН'!$F$5-'СЕТ СН'!$F$20</f>
        <v>1803.8431373100002</v>
      </c>
      <c r="K16" s="36">
        <f>SUMIFS(СВЦЭМ!$C$33:$C$776,СВЦЭМ!$A$33:$A$776,$A16,СВЦЭМ!$B$33:$B$776,K$11)+'СЕТ СН'!$F$12+СВЦЭМ!$D$10+'СЕТ СН'!$F$5-'СЕТ СН'!$F$20</f>
        <v>1779.1137975300001</v>
      </c>
      <c r="L16" s="36">
        <f>SUMIFS(СВЦЭМ!$C$33:$C$776,СВЦЭМ!$A$33:$A$776,$A16,СВЦЭМ!$B$33:$B$776,L$11)+'СЕТ СН'!$F$12+СВЦЭМ!$D$10+'СЕТ СН'!$F$5-'СЕТ СН'!$F$20</f>
        <v>1777.93374042</v>
      </c>
      <c r="M16" s="36">
        <f>SUMIFS(СВЦЭМ!$C$33:$C$776,СВЦЭМ!$A$33:$A$776,$A16,СВЦЭМ!$B$33:$B$776,M$11)+'СЕТ СН'!$F$12+СВЦЭМ!$D$10+'СЕТ СН'!$F$5-'СЕТ СН'!$F$20</f>
        <v>1781.2227144200001</v>
      </c>
      <c r="N16" s="36">
        <f>SUMIFS(СВЦЭМ!$C$33:$C$776,СВЦЭМ!$A$33:$A$776,$A16,СВЦЭМ!$B$33:$B$776,N$11)+'СЕТ СН'!$F$12+СВЦЭМ!$D$10+'СЕТ СН'!$F$5-'СЕТ СН'!$F$20</f>
        <v>1785.8973319500001</v>
      </c>
      <c r="O16" s="36">
        <f>SUMIFS(СВЦЭМ!$C$33:$C$776,СВЦЭМ!$A$33:$A$776,$A16,СВЦЭМ!$B$33:$B$776,O$11)+'СЕТ СН'!$F$12+СВЦЭМ!$D$10+'СЕТ СН'!$F$5-'СЕТ СН'!$F$20</f>
        <v>1795.5699323600002</v>
      </c>
      <c r="P16" s="36">
        <f>SUMIFS(СВЦЭМ!$C$33:$C$776,СВЦЭМ!$A$33:$A$776,$A16,СВЦЭМ!$B$33:$B$776,P$11)+'СЕТ СН'!$F$12+СВЦЭМ!$D$10+'СЕТ СН'!$F$5-'СЕТ СН'!$F$20</f>
        <v>1800.0225747900001</v>
      </c>
      <c r="Q16" s="36">
        <f>SUMIFS(СВЦЭМ!$C$33:$C$776,СВЦЭМ!$A$33:$A$776,$A16,СВЦЭМ!$B$33:$B$776,Q$11)+'СЕТ СН'!$F$12+СВЦЭМ!$D$10+'СЕТ СН'!$F$5-'СЕТ СН'!$F$20</f>
        <v>1788.2982482000002</v>
      </c>
      <c r="R16" s="36">
        <f>SUMIFS(СВЦЭМ!$C$33:$C$776,СВЦЭМ!$A$33:$A$776,$A16,СВЦЭМ!$B$33:$B$776,R$11)+'СЕТ СН'!$F$12+СВЦЭМ!$D$10+'СЕТ СН'!$F$5-'СЕТ СН'!$F$20</f>
        <v>1731.3843812200003</v>
      </c>
      <c r="S16" s="36">
        <f>SUMIFS(СВЦЭМ!$C$33:$C$776,СВЦЭМ!$A$33:$A$776,$A16,СВЦЭМ!$B$33:$B$776,S$11)+'СЕТ СН'!$F$12+СВЦЭМ!$D$10+'СЕТ СН'!$F$5-'СЕТ СН'!$F$20</f>
        <v>1708.0956257100001</v>
      </c>
      <c r="T16" s="36">
        <f>SUMIFS(СВЦЭМ!$C$33:$C$776,СВЦЭМ!$A$33:$A$776,$A16,СВЦЭМ!$B$33:$B$776,T$11)+'СЕТ СН'!$F$12+СВЦЭМ!$D$10+'СЕТ СН'!$F$5-'СЕТ СН'!$F$20</f>
        <v>1721.1666807900001</v>
      </c>
      <c r="U16" s="36">
        <f>SUMIFS(СВЦЭМ!$C$33:$C$776,СВЦЭМ!$A$33:$A$776,$A16,СВЦЭМ!$B$33:$B$776,U$11)+'СЕТ СН'!$F$12+СВЦЭМ!$D$10+'СЕТ СН'!$F$5-'СЕТ СН'!$F$20</f>
        <v>1728.55260168</v>
      </c>
      <c r="V16" s="36">
        <f>SUMIFS(СВЦЭМ!$C$33:$C$776,СВЦЭМ!$A$33:$A$776,$A16,СВЦЭМ!$B$33:$B$776,V$11)+'СЕТ СН'!$F$12+СВЦЭМ!$D$10+'СЕТ СН'!$F$5-'СЕТ СН'!$F$20</f>
        <v>1717.4007177000001</v>
      </c>
      <c r="W16" s="36">
        <f>SUMIFS(СВЦЭМ!$C$33:$C$776,СВЦЭМ!$A$33:$A$776,$A16,СВЦЭМ!$B$33:$B$776,W$11)+'СЕТ СН'!$F$12+СВЦЭМ!$D$10+'СЕТ СН'!$F$5-'СЕТ СН'!$F$20</f>
        <v>1725.3925918200002</v>
      </c>
      <c r="X16" s="36">
        <f>SUMIFS(СВЦЭМ!$C$33:$C$776,СВЦЭМ!$A$33:$A$776,$A16,СВЦЭМ!$B$33:$B$776,X$11)+'СЕТ СН'!$F$12+СВЦЭМ!$D$10+'СЕТ СН'!$F$5-'СЕТ СН'!$F$20</f>
        <v>1741.54424612</v>
      </c>
      <c r="Y16" s="36">
        <f>SUMIFS(СВЦЭМ!$C$33:$C$776,СВЦЭМ!$A$33:$A$776,$A16,СВЦЭМ!$B$33:$B$776,Y$11)+'СЕТ СН'!$F$12+СВЦЭМ!$D$10+'СЕТ СН'!$F$5-'СЕТ СН'!$F$20</f>
        <v>1781.7716302100002</v>
      </c>
    </row>
    <row r="17" spans="1:25" ht="15.75" x14ac:dyDescent="0.2">
      <c r="A17" s="35">
        <f t="shared" si="0"/>
        <v>43775</v>
      </c>
      <c r="B17" s="36">
        <f>SUMIFS(СВЦЭМ!$C$33:$C$776,СВЦЭМ!$A$33:$A$776,$A17,СВЦЭМ!$B$33:$B$776,B$11)+'СЕТ СН'!$F$12+СВЦЭМ!$D$10+'СЕТ СН'!$F$5-'СЕТ СН'!$F$20</f>
        <v>1780.1043242600001</v>
      </c>
      <c r="C17" s="36">
        <f>SUMIFS(СВЦЭМ!$C$33:$C$776,СВЦЭМ!$A$33:$A$776,$A17,СВЦЭМ!$B$33:$B$776,C$11)+'СЕТ СН'!$F$12+СВЦЭМ!$D$10+'СЕТ СН'!$F$5-'СЕТ СН'!$F$20</f>
        <v>1799.8360068000002</v>
      </c>
      <c r="D17" s="36">
        <f>SUMIFS(СВЦЭМ!$C$33:$C$776,СВЦЭМ!$A$33:$A$776,$A17,СВЦЭМ!$B$33:$B$776,D$11)+'СЕТ СН'!$F$12+СВЦЭМ!$D$10+'СЕТ СН'!$F$5-'СЕТ СН'!$F$20</f>
        <v>1812.7219738700001</v>
      </c>
      <c r="E17" s="36">
        <f>SUMIFS(СВЦЭМ!$C$33:$C$776,СВЦЭМ!$A$33:$A$776,$A17,СВЦЭМ!$B$33:$B$776,E$11)+'СЕТ СН'!$F$12+СВЦЭМ!$D$10+'СЕТ СН'!$F$5-'СЕТ СН'!$F$20</f>
        <v>1825.0937786500001</v>
      </c>
      <c r="F17" s="36">
        <f>SUMIFS(СВЦЭМ!$C$33:$C$776,СВЦЭМ!$A$33:$A$776,$A17,СВЦЭМ!$B$33:$B$776,F$11)+'СЕТ СН'!$F$12+СВЦЭМ!$D$10+'СЕТ СН'!$F$5-'СЕТ СН'!$F$20</f>
        <v>1826.6720674200001</v>
      </c>
      <c r="G17" s="36">
        <f>SUMIFS(СВЦЭМ!$C$33:$C$776,СВЦЭМ!$A$33:$A$776,$A17,СВЦЭМ!$B$33:$B$776,G$11)+'СЕТ СН'!$F$12+СВЦЭМ!$D$10+'СЕТ СН'!$F$5-'СЕТ СН'!$F$20</f>
        <v>1807.4486537500002</v>
      </c>
      <c r="H17" s="36">
        <f>SUMIFS(СВЦЭМ!$C$33:$C$776,СВЦЭМ!$A$33:$A$776,$A17,СВЦЭМ!$B$33:$B$776,H$11)+'СЕТ СН'!$F$12+СВЦЭМ!$D$10+'СЕТ СН'!$F$5-'СЕТ СН'!$F$20</f>
        <v>1782.19385848</v>
      </c>
      <c r="I17" s="36">
        <f>SUMIFS(СВЦЭМ!$C$33:$C$776,СВЦЭМ!$A$33:$A$776,$A17,СВЦЭМ!$B$33:$B$776,I$11)+'СЕТ СН'!$F$12+СВЦЭМ!$D$10+'СЕТ СН'!$F$5-'СЕТ СН'!$F$20</f>
        <v>1749.8322069600001</v>
      </c>
      <c r="J17" s="36">
        <f>SUMIFS(СВЦЭМ!$C$33:$C$776,СВЦЭМ!$A$33:$A$776,$A17,СВЦЭМ!$B$33:$B$776,J$11)+'СЕТ СН'!$F$12+СВЦЭМ!$D$10+'СЕТ СН'!$F$5-'СЕТ СН'!$F$20</f>
        <v>1733.84756135</v>
      </c>
      <c r="K17" s="36">
        <f>SUMIFS(СВЦЭМ!$C$33:$C$776,СВЦЭМ!$A$33:$A$776,$A17,СВЦЭМ!$B$33:$B$776,K$11)+'СЕТ СН'!$F$12+СВЦЭМ!$D$10+'СЕТ СН'!$F$5-'СЕТ СН'!$F$20</f>
        <v>1733.0097977800001</v>
      </c>
      <c r="L17" s="36">
        <f>SUMIFS(СВЦЭМ!$C$33:$C$776,СВЦЭМ!$A$33:$A$776,$A17,СВЦЭМ!$B$33:$B$776,L$11)+'СЕТ СН'!$F$12+СВЦЭМ!$D$10+'СЕТ СН'!$F$5-'СЕТ СН'!$F$20</f>
        <v>1752.0096788300002</v>
      </c>
      <c r="M17" s="36">
        <f>SUMIFS(СВЦЭМ!$C$33:$C$776,СВЦЭМ!$A$33:$A$776,$A17,СВЦЭМ!$B$33:$B$776,M$11)+'СЕТ СН'!$F$12+СВЦЭМ!$D$10+'СЕТ СН'!$F$5-'СЕТ СН'!$F$20</f>
        <v>1778.1549807900001</v>
      </c>
      <c r="N17" s="36">
        <f>SUMIFS(СВЦЭМ!$C$33:$C$776,СВЦЭМ!$A$33:$A$776,$A17,СВЦЭМ!$B$33:$B$776,N$11)+'СЕТ СН'!$F$12+СВЦЭМ!$D$10+'СЕТ СН'!$F$5-'СЕТ СН'!$F$20</f>
        <v>1798.4128224200001</v>
      </c>
      <c r="O17" s="36">
        <f>SUMIFS(СВЦЭМ!$C$33:$C$776,СВЦЭМ!$A$33:$A$776,$A17,СВЦЭМ!$B$33:$B$776,O$11)+'СЕТ СН'!$F$12+СВЦЭМ!$D$10+'СЕТ СН'!$F$5-'СЕТ СН'!$F$20</f>
        <v>1796.70069435</v>
      </c>
      <c r="P17" s="36">
        <f>SUMIFS(СВЦЭМ!$C$33:$C$776,СВЦЭМ!$A$33:$A$776,$A17,СВЦЭМ!$B$33:$B$776,P$11)+'СЕТ СН'!$F$12+СВЦЭМ!$D$10+'СЕТ СН'!$F$5-'СЕТ СН'!$F$20</f>
        <v>1799.0252701600002</v>
      </c>
      <c r="Q17" s="36">
        <f>SUMIFS(СВЦЭМ!$C$33:$C$776,СВЦЭМ!$A$33:$A$776,$A17,СВЦЭМ!$B$33:$B$776,Q$11)+'СЕТ СН'!$F$12+СВЦЭМ!$D$10+'СЕТ СН'!$F$5-'СЕТ СН'!$F$20</f>
        <v>1796.0047366400001</v>
      </c>
      <c r="R17" s="36">
        <f>SUMIFS(СВЦЭМ!$C$33:$C$776,СВЦЭМ!$A$33:$A$776,$A17,СВЦЭМ!$B$33:$B$776,R$11)+'СЕТ СН'!$F$12+СВЦЭМ!$D$10+'СЕТ СН'!$F$5-'СЕТ СН'!$F$20</f>
        <v>1757.3583917300002</v>
      </c>
      <c r="S17" s="36">
        <f>SUMIFS(СВЦЭМ!$C$33:$C$776,СВЦЭМ!$A$33:$A$776,$A17,СВЦЭМ!$B$33:$B$776,S$11)+'СЕТ СН'!$F$12+СВЦЭМ!$D$10+'СЕТ СН'!$F$5-'СЕТ СН'!$F$20</f>
        <v>1735.5196761300001</v>
      </c>
      <c r="T17" s="36">
        <f>SUMIFS(СВЦЭМ!$C$33:$C$776,СВЦЭМ!$A$33:$A$776,$A17,СВЦЭМ!$B$33:$B$776,T$11)+'СЕТ СН'!$F$12+СВЦЭМ!$D$10+'СЕТ СН'!$F$5-'СЕТ СН'!$F$20</f>
        <v>1751.2030546300002</v>
      </c>
      <c r="U17" s="36">
        <f>SUMIFS(СВЦЭМ!$C$33:$C$776,СВЦЭМ!$A$33:$A$776,$A17,СВЦЭМ!$B$33:$B$776,U$11)+'СЕТ СН'!$F$12+СВЦЭМ!$D$10+'СЕТ СН'!$F$5-'СЕТ СН'!$F$20</f>
        <v>1748.1723761000001</v>
      </c>
      <c r="V17" s="36">
        <f>SUMIFS(СВЦЭМ!$C$33:$C$776,СВЦЭМ!$A$33:$A$776,$A17,СВЦЭМ!$B$33:$B$776,V$11)+'СЕТ СН'!$F$12+СВЦЭМ!$D$10+'СЕТ СН'!$F$5-'СЕТ СН'!$F$20</f>
        <v>1737.3790944400002</v>
      </c>
      <c r="W17" s="36">
        <f>SUMIFS(СВЦЭМ!$C$33:$C$776,СВЦЭМ!$A$33:$A$776,$A17,СВЦЭМ!$B$33:$B$776,W$11)+'СЕТ СН'!$F$12+СВЦЭМ!$D$10+'СЕТ СН'!$F$5-'СЕТ СН'!$F$20</f>
        <v>1725.36840562</v>
      </c>
      <c r="X17" s="36">
        <f>SUMIFS(СВЦЭМ!$C$33:$C$776,СВЦЭМ!$A$33:$A$776,$A17,СВЦЭМ!$B$33:$B$776,X$11)+'СЕТ СН'!$F$12+СВЦЭМ!$D$10+'СЕТ СН'!$F$5-'СЕТ СН'!$F$20</f>
        <v>1729.3956270400001</v>
      </c>
      <c r="Y17" s="36">
        <f>SUMIFS(СВЦЭМ!$C$33:$C$776,СВЦЭМ!$A$33:$A$776,$A17,СВЦЭМ!$B$33:$B$776,Y$11)+'СЕТ СН'!$F$12+СВЦЭМ!$D$10+'СЕТ СН'!$F$5-'СЕТ СН'!$F$20</f>
        <v>1725.3212044300001</v>
      </c>
    </row>
    <row r="18" spans="1:25" ht="15.75" x14ac:dyDescent="0.2">
      <c r="A18" s="35">
        <f t="shared" si="0"/>
        <v>43776</v>
      </c>
      <c r="B18" s="36">
        <f>SUMIFS(СВЦЭМ!$C$33:$C$776,СВЦЭМ!$A$33:$A$776,$A18,СВЦЭМ!$B$33:$B$776,B$11)+'СЕТ СН'!$F$12+СВЦЭМ!$D$10+'СЕТ СН'!$F$5-'СЕТ СН'!$F$20</f>
        <v>1772.8552160900001</v>
      </c>
      <c r="C18" s="36">
        <f>SUMIFS(СВЦЭМ!$C$33:$C$776,СВЦЭМ!$A$33:$A$776,$A18,СВЦЭМ!$B$33:$B$776,C$11)+'СЕТ СН'!$F$12+СВЦЭМ!$D$10+'СЕТ СН'!$F$5-'СЕТ СН'!$F$20</f>
        <v>1803.0604114900002</v>
      </c>
      <c r="D18" s="36">
        <f>SUMIFS(СВЦЭМ!$C$33:$C$776,СВЦЭМ!$A$33:$A$776,$A18,СВЦЭМ!$B$33:$B$776,D$11)+'СЕТ СН'!$F$12+СВЦЭМ!$D$10+'СЕТ СН'!$F$5-'СЕТ СН'!$F$20</f>
        <v>1817.5661597200001</v>
      </c>
      <c r="E18" s="36">
        <f>SUMIFS(СВЦЭМ!$C$33:$C$776,СВЦЭМ!$A$33:$A$776,$A18,СВЦЭМ!$B$33:$B$776,E$11)+'СЕТ СН'!$F$12+СВЦЭМ!$D$10+'СЕТ СН'!$F$5-'СЕТ СН'!$F$20</f>
        <v>1829.0051725400001</v>
      </c>
      <c r="F18" s="36">
        <f>SUMIFS(СВЦЭМ!$C$33:$C$776,СВЦЭМ!$A$33:$A$776,$A18,СВЦЭМ!$B$33:$B$776,F$11)+'СЕТ СН'!$F$12+СВЦЭМ!$D$10+'СЕТ СН'!$F$5-'СЕТ СН'!$F$20</f>
        <v>1826.4487771300001</v>
      </c>
      <c r="G18" s="36">
        <f>SUMIFS(СВЦЭМ!$C$33:$C$776,СВЦЭМ!$A$33:$A$776,$A18,СВЦЭМ!$B$33:$B$776,G$11)+'СЕТ СН'!$F$12+СВЦЭМ!$D$10+'СЕТ СН'!$F$5-'СЕТ СН'!$F$20</f>
        <v>1798.6517198900001</v>
      </c>
      <c r="H18" s="36">
        <f>SUMIFS(СВЦЭМ!$C$33:$C$776,СВЦЭМ!$A$33:$A$776,$A18,СВЦЭМ!$B$33:$B$776,H$11)+'СЕТ СН'!$F$12+СВЦЭМ!$D$10+'СЕТ СН'!$F$5-'СЕТ СН'!$F$20</f>
        <v>1754.5418000500001</v>
      </c>
      <c r="I18" s="36">
        <f>SUMIFS(СВЦЭМ!$C$33:$C$776,СВЦЭМ!$A$33:$A$776,$A18,СВЦЭМ!$B$33:$B$776,I$11)+'СЕТ СН'!$F$12+СВЦЭМ!$D$10+'СЕТ СН'!$F$5-'СЕТ СН'!$F$20</f>
        <v>1732.8933209900001</v>
      </c>
      <c r="J18" s="36">
        <f>SUMIFS(СВЦЭМ!$C$33:$C$776,СВЦЭМ!$A$33:$A$776,$A18,СВЦЭМ!$B$33:$B$776,J$11)+'СЕТ СН'!$F$12+СВЦЭМ!$D$10+'СЕТ СН'!$F$5-'СЕТ СН'!$F$20</f>
        <v>1726.2505458700002</v>
      </c>
      <c r="K18" s="36">
        <f>SUMIFS(СВЦЭМ!$C$33:$C$776,СВЦЭМ!$A$33:$A$776,$A18,СВЦЭМ!$B$33:$B$776,K$11)+'СЕТ СН'!$F$12+СВЦЭМ!$D$10+'СЕТ СН'!$F$5-'СЕТ СН'!$F$20</f>
        <v>1726.4837201700002</v>
      </c>
      <c r="L18" s="36">
        <f>SUMIFS(СВЦЭМ!$C$33:$C$776,СВЦЭМ!$A$33:$A$776,$A18,СВЦЭМ!$B$33:$B$776,L$11)+'СЕТ СН'!$F$12+СВЦЭМ!$D$10+'СЕТ СН'!$F$5-'СЕТ СН'!$F$20</f>
        <v>1751.0519320100002</v>
      </c>
      <c r="M18" s="36">
        <f>SUMIFS(СВЦЭМ!$C$33:$C$776,СВЦЭМ!$A$33:$A$776,$A18,СВЦЭМ!$B$33:$B$776,M$11)+'СЕТ СН'!$F$12+СВЦЭМ!$D$10+'СЕТ СН'!$F$5-'СЕТ СН'!$F$20</f>
        <v>1767.83914912</v>
      </c>
      <c r="N18" s="36">
        <f>SUMIFS(СВЦЭМ!$C$33:$C$776,СВЦЭМ!$A$33:$A$776,$A18,СВЦЭМ!$B$33:$B$776,N$11)+'СЕТ СН'!$F$12+СВЦЭМ!$D$10+'СЕТ СН'!$F$5-'СЕТ СН'!$F$20</f>
        <v>1781.0735421200002</v>
      </c>
      <c r="O18" s="36">
        <f>SUMIFS(СВЦЭМ!$C$33:$C$776,СВЦЭМ!$A$33:$A$776,$A18,СВЦЭМ!$B$33:$B$776,O$11)+'СЕТ СН'!$F$12+СВЦЭМ!$D$10+'СЕТ СН'!$F$5-'СЕТ СН'!$F$20</f>
        <v>1791.45630575</v>
      </c>
      <c r="P18" s="36">
        <f>SUMIFS(СВЦЭМ!$C$33:$C$776,СВЦЭМ!$A$33:$A$776,$A18,СВЦЭМ!$B$33:$B$776,P$11)+'СЕТ СН'!$F$12+СВЦЭМ!$D$10+'СЕТ СН'!$F$5-'СЕТ СН'!$F$20</f>
        <v>1788.4116584800001</v>
      </c>
      <c r="Q18" s="36">
        <f>SUMIFS(СВЦЭМ!$C$33:$C$776,СВЦЭМ!$A$33:$A$776,$A18,СВЦЭМ!$B$33:$B$776,Q$11)+'СЕТ СН'!$F$12+СВЦЭМ!$D$10+'СЕТ СН'!$F$5-'СЕТ СН'!$F$20</f>
        <v>1779.55143821</v>
      </c>
      <c r="R18" s="36">
        <f>SUMIFS(СВЦЭМ!$C$33:$C$776,СВЦЭМ!$A$33:$A$776,$A18,СВЦЭМ!$B$33:$B$776,R$11)+'СЕТ СН'!$F$12+СВЦЭМ!$D$10+'СЕТ СН'!$F$5-'СЕТ СН'!$F$20</f>
        <v>1736.3356051000001</v>
      </c>
      <c r="S18" s="36">
        <f>SUMIFS(СВЦЭМ!$C$33:$C$776,СВЦЭМ!$A$33:$A$776,$A18,СВЦЭМ!$B$33:$B$776,S$11)+'СЕТ СН'!$F$12+СВЦЭМ!$D$10+'СЕТ СН'!$F$5-'СЕТ СН'!$F$20</f>
        <v>1721.8062767900001</v>
      </c>
      <c r="T18" s="36">
        <f>SUMIFS(СВЦЭМ!$C$33:$C$776,СВЦЭМ!$A$33:$A$776,$A18,СВЦЭМ!$B$33:$B$776,T$11)+'СЕТ СН'!$F$12+СВЦЭМ!$D$10+'СЕТ СН'!$F$5-'СЕТ СН'!$F$20</f>
        <v>1709.73342723</v>
      </c>
      <c r="U18" s="36">
        <f>SUMIFS(СВЦЭМ!$C$33:$C$776,СВЦЭМ!$A$33:$A$776,$A18,СВЦЭМ!$B$33:$B$776,U$11)+'СЕТ СН'!$F$12+СВЦЭМ!$D$10+'СЕТ СН'!$F$5-'СЕТ СН'!$F$20</f>
        <v>1711.76611693</v>
      </c>
      <c r="V18" s="36">
        <f>SUMIFS(СВЦЭМ!$C$33:$C$776,СВЦЭМ!$A$33:$A$776,$A18,СВЦЭМ!$B$33:$B$776,V$11)+'СЕТ СН'!$F$12+СВЦЭМ!$D$10+'СЕТ СН'!$F$5-'СЕТ СН'!$F$20</f>
        <v>1711.8004370100002</v>
      </c>
      <c r="W18" s="36">
        <f>SUMIFS(СВЦЭМ!$C$33:$C$776,СВЦЭМ!$A$33:$A$776,$A18,СВЦЭМ!$B$33:$B$776,W$11)+'СЕТ СН'!$F$12+СВЦЭМ!$D$10+'СЕТ СН'!$F$5-'СЕТ СН'!$F$20</f>
        <v>1705.2389728100002</v>
      </c>
      <c r="X18" s="36">
        <f>SUMIFS(СВЦЭМ!$C$33:$C$776,СВЦЭМ!$A$33:$A$776,$A18,СВЦЭМ!$B$33:$B$776,X$11)+'СЕТ СН'!$F$12+СВЦЭМ!$D$10+'СЕТ СН'!$F$5-'СЕТ СН'!$F$20</f>
        <v>1712.00029556</v>
      </c>
      <c r="Y18" s="36">
        <f>SUMIFS(СВЦЭМ!$C$33:$C$776,СВЦЭМ!$A$33:$A$776,$A18,СВЦЭМ!$B$33:$B$776,Y$11)+'СЕТ СН'!$F$12+СВЦЭМ!$D$10+'СЕТ СН'!$F$5-'СЕТ СН'!$F$20</f>
        <v>1749.8771606</v>
      </c>
    </row>
    <row r="19" spans="1:25" ht="15.75" x14ac:dyDescent="0.2">
      <c r="A19" s="35">
        <f t="shared" si="0"/>
        <v>43777</v>
      </c>
      <c r="B19" s="36">
        <f>SUMIFS(СВЦЭМ!$C$33:$C$776,СВЦЭМ!$A$33:$A$776,$A19,СВЦЭМ!$B$33:$B$776,B$11)+'СЕТ СН'!$F$12+СВЦЭМ!$D$10+'СЕТ СН'!$F$5-'СЕТ СН'!$F$20</f>
        <v>1827.4290144400002</v>
      </c>
      <c r="C19" s="36">
        <f>SUMIFS(СВЦЭМ!$C$33:$C$776,СВЦЭМ!$A$33:$A$776,$A19,СВЦЭМ!$B$33:$B$776,C$11)+'СЕТ СН'!$F$12+СВЦЭМ!$D$10+'СЕТ СН'!$F$5-'СЕТ СН'!$F$20</f>
        <v>1861.7000316799999</v>
      </c>
      <c r="D19" s="36">
        <f>SUMIFS(СВЦЭМ!$C$33:$C$776,СВЦЭМ!$A$33:$A$776,$A19,СВЦЭМ!$B$33:$B$776,D$11)+'СЕТ СН'!$F$12+СВЦЭМ!$D$10+'СЕТ СН'!$F$5-'СЕТ СН'!$F$20</f>
        <v>1871.0908838300002</v>
      </c>
      <c r="E19" s="36">
        <f>SUMIFS(СВЦЭМ!$C$33:$C$776,СВЦЭМ!$A$33:$A$776,$A19,СВЦЭМ!$B$33:$B$776,E$11)+'СЕТ СН'!$F$12+СВЦЭМ!$D$10+'СЕТ СН'!$F$5-'СЕТ СН'!$F$20</f>
        <v>1880.4145227500001</v>
      </c>
      <c r="F19" s="36">
        <f>SUMIFS(СВЦЭМ!$C$33:$C$776,СВЦЭМ!$A$33:$A$776,$A19,СВЦЭМ!$B$33:$B$776,F$11)+'СЕТ СН'!$F$12+СВЦЭМ!$D$10+'СЕТ СН'!$F$5-'СЕТ СН'!$F$20</f>
        <v>1874.5252277600002</v>
      </c>
      <c r="G19" s="36">
        <f>SUMIFS(СВЦЭМ!$C$33:$C$776,СВЦЭМ!$A$33:$A$776,$A19,СВЦЭМ!$B$33:$B$776,G$11)+'СЕТ СН'!$F$12+СВЦЭМ!$D$10+'СЕТ СН'!$F$5-'СЕТ СН'!$F$20</f>
        <v>1853.8719436700001</v>
      </c>
      <c r="H19" s="36">
        <f>SUMIFS(СВЦЭМ!$C$33:$C$776,СВЦЭМ!$A$33:$A$776,$A19,СВЦЭМ!$B$33:$B$776,H$11)+'СЕТ СН'!$F$12+СВЦЭМ!$D$10+'СЕТ СН'!$F$5-'СЕТ СН'!$F$20</f>
        <v>1802.6006459</v>
      </c>
      <c r="I19" s="36">
        <f>SUMIFS(СВЦЭМ!$C$33:$C$776,СВЦЭМ!$A$33:$A$776,$A19,СВЦЭМ!$B$33:$B$776,I$11)+'СЕТ СН'!$F$12+СВЦЭМ!$D$10+'СЕТ СН'!$F$5-'СЕТ СН'!$F$20</f>
        <v>1776.8055912899999</v>
      </c>
      <c r="J19" s="36">
        <f>SUMIFS(СВЦЭМ!$C$33:$C$776,СВЦЭМ!$A$33:$A$776,$A19,СВЦЭМ!$B$33:$B$776,J$11)+'СЕТ СН'!$F$12+СВЦЭМ!$D$10+'СЕТ СН'!$F$5-'СЕТ СН'!$F$20</f>
        <v>1763.73283352</v>
      </c>
      <c r="K19" s="36">
        <f>SUMIFS(СВЦЭМ!$C$33:$C$776,СВЦЭМ!$A$33:$A$776,$A19,СВЦЭМ!$B$33:$B$776,K$11)+'СЕТ СН'!$F$12+СВЦЭМ!$D$10+'СЕТ СН'!$F$5-'СЕТ СН'!$F$20</f>
        <v>1758.5929873</v>
      </c>
      <c r="L19" s="36">
        <f>SUMIFS(СВЦЭМ!$C$33:$C$776,СВЦЭМ!$A$33:$A$776,$A19,СВЦЭМ!$B$33:$B$776,L$11)+'СЕТ СН'!$F$12+СВЦЭМ!$D$10+'СЕТ СН'!$F$5-'СЕТ СН'!$F$20</f>
        <v>1750.98490739</v>
      </c>
      <c r="M19" s="36">
        <f>SUMIFS(СВЦЭМ!$C$33:$C$776,СВЦЭМ!$A$33:$A$776,$A19,СВЦЭМ!$B$33:$B$776,M$11)+'СЕТ СН'!$F$12+СВЦЭМ!$D$10+'СЕТ СН'!$F$5-'СЕТ СН'!$F$20</f>
        <v>1761.6223119599999</v>
      </c>
      <c r="N19" s="36">
        <f>SUMIFS(СВЦЭМ!$C$33:$C$776,СВЦЭМ!$A$33:$A$776,$A19,СВЦЭМ!$B$33:$B$776,N$11)+'СЕТ СН'!$F$12+СВЦЭМ!$D$10+'СЕТ СН'!$F$5-'СЕТ СН'!$F$20</f>
        <v>1781.8139131500002</v>
      </c>
      <c r="O19" s="36">
        <f>SUMIFS(СВЦЭМ!$C$33:$C$776,СВЦЭМ!$A$33:$A$776,$A19,СВЦЭМ!$B$33:$B$776,O$11)+'СЕТ СН'!$F$12+СВЦЭМ!$D$10+'СЕТ СН'!$F$5-'СЕТ СН'!$F$20</f>
        <v>1783.2658565300001</v>
      </c>
      <c r="P19" s="36">
        <f>SUMIFS(СВЦЭМ!$C$33:$C$776,СВЦЭМ!$A$33:$A$776,$A19,СВЦЭМ!$B$33:$B$776,P$11)+'СЕТ СН'!$F$12+СВЦЭМ!$D$10+'СЕТ СН'!$F$5-'СЕТ СН'!$F$20</f>
        <v>1783.2069597500001</v>
      </c>
      <c r="Q19" s="36">
        <f>SUMIFS(СВЦЭМ!$C$33:$C$776,СВЦЭМ!$A$33:$A$776,$A19,СВЦЭМ!$B$33:$B$776,Q$11)+'СЕТ СН'!$F$12+СВЦЭМ!$D$10+'СЕТ СН'!$F$5-'СЕТ СН'!$F$20</f>
        <v>1787.2215648200001</v>
      </c>
      <c r="R19" s="36">
        <f>SUMIFS(СВЦЭМ!$C$33:$C$776,СВЦЭМ!$A$33:$A$776,$A19,СВЦЭМ!$B$33:$B$776,R$11)+'СЕТ СН'!$F$12+СВЦЭМ!$D$10+'СЕТ СН'!$F$5-'СЕТ СН'!$F$20</f>
        <v>1749.5269970100001</v>
      </c>
      <c r="S19" s="36">
        <f>SUMIFS(СВЦЭМ!$C$33:$C$776,СВЦЭМ!$A$33:$A$776,$A19,СВЦЭМ!$B$33:$B$776,S$11)+'СЕТ СН'!$F$12+СВЦЭМ!$D$10+'СЕТ СН'!$F$5-'СЕТ СН'!$F$20</f>
        <v>1730.70650019</v>
      </c>
      <c r="T19" s="36">
        <f>SUMIFS(СВЦЭМ!$C$33:$C$776,СВЦЭМ!$A$33:$A$776,$A19,СВЦЭМ!$B$33:$B$776,T$11)+'СЕТ СН'!$F$12+СВЦЭМ!$D$10+'СЕТ СН'!$F$5-'СЕТ СН'!$F$20</f>
        <v>1715.1621213600001</v>
      </c>
      <c r="U19" s="36">
        <f>SUMIFS(СВЦЭМ!$C$33:$C$776,СВЦЭМ!$A$33:$A$776,$A19,СВЦЭМ!$B$33:$B$776,U$11)+'СЕТ СН'!$F$12+СВЦЭМ!$D$10+'СЕТ СН'!$F$5-'СЕТ СН'!$F$20</f>
        <v>1710.5103517699999</v>
      </c>
      <c r="V19" s="36">
        <f>SUMIFS(СВЦЭМ!$C$33:$C$776,СВЦЭМ!$A$33:$A$776,$A19,СВЦЭМ!$B$33:$B$776,V$11)+'СЕТ СН'!$F$12+СВЦЭМ!$D$10+'СЕТ СН'!$F$5-'СЕТ СН'!$F$20</f>
        <v>1722.4055521700002</v>
      </c>
      <c r="W19" s="36">
        <f>SUMIFS(СВЦЭМ!$C$33:$C$776,СВЦЭМ!$A$33:$A$776,$A19,СВЦЭМ!$B$33:$B$776,W$11)+'СЕТ СН'!$F$12+СВЦЭМ!$D$10+'СЕТ СН'!$F$5-'СЕТ СН'!$F$20</f>
        <v>1733.7579051800001</v>
      </c>
      <c r="X19" s="36">
        <f>SUMIFS(СВЦЭМ!$C$33:$C$776,СВЦЭМ!$A$33:$A$776,$A19,СВЦЭМ!$B$33:$B$776,X$11)+'СЕТ СН'!$F$12+СВЦЭМ!$D$10+'СЕТ СН'!$F$5-'СЕТ СН'!$F$20</f>
        <v>1751.0990731000002</v>
      </c>
      <c r="Y19" s="36">
        <f>SUMIFS(СВЦЭМ!$C$33:$C$776,СВЦЭМ!$A$33:$A$776,$A19,СВЦЭМ!$B$33:$B$776,Y$11)+'СЕТ СН'!$F$12+СВЦЭМ!$D$10+'СЕТ СН'!$F$5-'СЕТ СН'!$F$20</f>
        <v>1781.50738615</v>
      </c>
    </row>
    <row r="20" spans="1:25" ht="15.75" x14ac:dyDescent="0.2">
      <c r="A20" s="35">
        <f t="shared" si="0"/>
        <v>43778</v>
      </c>
      <c r="B20" s="36">
        <f>SUMIFS(СВЦЭМ!$C$33:$C$776,СВЦЭМ!$A$33:$A$776,$A20,СВЦЭМ!$B$33:$B$776,B$11)+'СЕТ СН'!$F$12+СВЦЭМ!$D$10+'СЕТ СН'!$F$5-'СЕТ СН'!$F$20</f>
        <v>1840.5461508800001</v>
      </c>
      <c r="C20" s="36">
        <f>SUMIFS(СВЦЭМ!$C$33:$C$776,СВЦЭМ!$A$33:$A$776,$A20,СВЦЭМ!$B$33:$B$776,C$11)+'СЕТ СН'!$F$12+СВЦЭМ!$D$10+'СЕТ СН'!$F$5-'СЕТ СН'!$F$20</f>
        <v>1881.0987635800002</v>
      </c>
      <c r="D20" s="36">
        <f>SUMIFS(СВЦЭМ!$C$33:$C$776,СВЦЭМ!$A$33:$A$776,$A20,СВЦЭМ!$B$33:$B$776,D$11)+'СЕТ СН'!$F$12+СВЦЭМ!$D$10+'СЕТ СН'!$F$5-'СЕТ СН'!$F$20</f>
        <v>1896.0092376300001</v>
      </c>
      <c r="E20" s="36">
        <f>SUMIFS(СВЦЭМ!$C$33:$C$776,СВЦЭМ!$A$33:$A$776,$A20,СВЦЭМ!$B$33:$B$776,E$11)+'СЕТ СН'!$F$12+СВЦЭМ!$D$10+'СЕТ СН'!$F$5-'СЕТ СН'!$F$20</f>
        <v>1912.44844582</v>
      </c>
      <c r="F20" s="36">
        <f>SUMIFS(СВЦЭМ!$C$33:$C$776,СВЦЭМ!$A$33:$A$776,$A20,СВЦЭМ!$B$33:$B$776,F$11)+'СЕТ СН'!$F$12+СВЦЭМ!$D$10+'СЕТ СН'!$F$5-'СЕТ СН'!$F$20</f>
        <v>1904.82565841</v>
      </c>
      <c r="G20" s="36">
        <f>SUMIFS(СВЦЭМ!$C$33:$C$776,СВЦЭМ!$A$33:$A$776,$A20,СВЦЭМ!$B$33:$B$776,G$11)+'СЕТ СН'!$F$12+СВЦЭМ!$D$10+'СЕТ СН'!$F$5-'СЕТ СН'!$F$20</f>
        <v>1896.0494385700001</v>
      </c>
      <c r="H20" s="36">
        <f>SUMIFS(СВЦЭМ!$C$33:$C$776,СВЦЭМ!$A$33:$A$776,$A20,СВЦЭМ!$B$33:$B$776,H$11)+'СЕТ СН'!$F$12+СВЦЭМ!$D$10+'СЕТ СН'!$F$5-'СЕТ СН'!$F$20</f>
        <v>1856.7857507900001</v>
      </c>
      <c r="I20" s="36">
        <f>SUMIFS(СВЦЭМ!$C$33:$C$776,СВЦЭМ!$A$33:$A$776,$A20,СВЦЭМ!$B$33:$B$776,I$11)+'СЕТ СН'!$F$12+СВЦЭМ!$D$10+'СЕТ СН'!$F$5-'СЕТ СН'!$F$20</f>
        <v>1811.87679114</v>
      </c>
      <c r="J20" s="36">
        <f>SUMIFS(СВЦЭМ!$C$33:$C$776,СВЦЭМ!$A$33:$A$776,$A20,СВЦЭМ!$B$33:$B$776,J$11)+'СЕТ СН'!$F$12+СВЦЭМ!$D$10+'СЕТ СН'!$F$5-'СЕТ СН'!$F$20</f>
        <v>1796.3845413000001</v>
      </c>
      <c r="K20" s="36">
        <f>SUMIFS(СВЦЭМ!$C$33:$C$776,СВЦЭМ!$A$33:$A$776,$A20,СВЦЭМ!$B$33:$B$776,K$11)+'СЕТ СН'!$F$12+СВЦЭМ!$D$10+'СЕТ СН'!$F$5-'СЕТ СН'!$F$20</f>
        <v>1792.3963608700001</v>
      </c>
      <c r="L20" s="36">
        <f>SUMIFS(СВЦЭМ!$C$33:$C$776,СВЦЭМ!$A$33:$A$776,$A20,СВЦЭМ!$B$33:$B$776,L$11)+'СЕТ СН'!$F$12+СВЦЭМ!$D$10+'СЕТ СН'!$F$5-'СЕТ СН'!$F$20</f>
        <v>1802.8087216900001</v>
      </c>
      <c r="M20" s="36">
        <f>SUMIFS(СВЦЭМ!$C$33:$C$776,СВЦЭМ!$A$33:$A$776,$A20,СВЦЭМ!$B$33:$B$776,M$11)+'СЕТ СН'!$F$12+СВЦЭМ!$D$10+'СЕТ СН'!$F$5-'СЕТ СН'!$F$20</f>
        <v>1806.9024611</v>
      </c>
      <c r="N20" s="36">
        <f>SUMIFS(СВЦЭМ!$C$33:$C$776,СВЦЭМ!$A$33:$A$776,$A20,СВЦЭМ!$B$33:$B$776,N$11)+'СЕТ СН'!$F$12+СВЦЭМ!$D$10+'СЕТ СН'!$F$5-'СЕТ СН'!$F$20</f>
        <v>1816.58107311</v>
      </c>
      <c r="O20" s="36">
        <f>SUMIFS(СВЦЭМ!$C$33:$C$776,СВЦЭМ!$A$33:$A$776,$A20,СВЦЭМ!$B$33:$B$776,O$11)+'СЕТ СН'!$F$12+СВЦЭМ!$D$10+'СЕТ СН'!$F$5-'СЕТ СН'!$F$20</f>
        <v>1819.2462122500001</v>
      </c>
      <c r="P20" s="36">
        <f>SUMIFS(СВЦЭМ!$C$33:$C$776,СВЦЭМ!$A$33:$A$776,$A20,СВЦЭМ!$B$33:$B$776,P$11)+'СЕТ СН'!$F$12+СВЦЭМ!$D$10+'СЕТ СН'!$F$5-'СЕТ СН'!$F$20</f>
        <v>1833.24489756</v>
      </c>
      <c r="Q20" s="36">
        <f>SUMIFS(СВЦЭМ!$C$33:$C$776,СВЦЭМ!$A$33:$A$776,$A20,СВЦЭМ!$B$33:$B$776,Q$11)+'СЕТ СН'!$F$12+СВЦЭМ!$D$10+'СЕТ СН'!$F$5-'СЕТ СН'!$F$20</f>
        <v>1830.8851981400001</v>
      </c>
      <c r="R20" s="36">
        <f>SUMIFS(СВЦЭМ!$C$33:$C$776,СВЦЭМ!$A$33:$A$776,$A20,СВЦЭМ!$B$33:$B$776,R$11)+'СЕТ СН'!$F$12+СВЦЭМ!$D$10+'СЕТ СН'!$F$5-'СЕТ СН'!$F$20</f>
        <v>1784.15647786</v>
      </c>
      <c r="S20" s="36">
        <f>SUMIFS(СВЦЭМ!$C$33:$C$776,СВЦЭМ!$A$33:$A$776,$A20,СВЦЭМ!$B$33:$B$776,S$11)+'СЕТ СН'!$F$12+СВЦЭМ!$D$10+'СЕТ СН'!$F$5-'СЕТ СН'!$F$20</f>
        <v>1746.8853071100002</v>
      </c>
      <c r="T20" s="36">
        <f>SUMIFS(СВЦЭМ!$C$33:$C$776,СВЦЭМ!$A$33:$A$776,$A20,СВЦЭМ!$B$33:$B$776,T$11)+'СЕТ СН'!$F$12+СВЦЭМ!$D$10+'СЕТ СН'!$F$5-'СЕТ СН'!$F$20</f>
        <v>1760.4315301500001</v>
      </c>
      <c r="U20" s="36">
        <f>SUMIFS(СВЦЭМ!$C$33:$C$776,СВЦЭМ!$A$33:$A$776,$A20,СВЦЭМ!$B$33:$B$776,U$11)+'СЕТ СН'!$F$12+СВЦЭМ!$D$10+'СЕТ СН'!$F$5-'СЕТ СН'!$F$20</f>
        <v>1762.5207783600001</v>
      </c>
      <c r="V20" s="36">
        <f>SUMIFS(СВЦЭМ!$C$33:$C$776,СВЦЭМ!$A$33:$A$776,$A20,СВЦЭМ!$B$33:$B$776,V$11)+'СЕТ СН'!$F$12+СВЦЭМ!$D$10+'СЕТ СН'!$F$5-'СЕТ СН'!$F$20</f>
        <v>1750.4406906500001</v>
      </c>
      <c r="W20" s="36">
        <f>SUMIFS(СВЦЭМ!$C$33:$C$776,СВЦЭМ!$A$33:$A$776,$A20,СВЦЭМ!$B$33:$B$776,W$11)+'СЕТ СН'!$F$12+СВЦЭМ!$D$10+'СЕТ СН'!$F$5-'СЕТ СН'!$F$20</f>
        <v>1741.8279903900002</v>
      </c>
      <c r="X20" s="36">
        <f>SUMIFS(СВЦЭМ!$C$33:$C$776,СВЦЭМ!$A$33:$A$776,$A20,СВЦЭМ!$B$33:$B$776,X$11)+'СЕТ СН'!$F$12+СВЦЭМ!$D$10+'СЕТ СН'!$F$5-'СЕТ СН'!$F$20</f>
        <v>1741.2421201500001</v>
      </c>
      <c r="Y20" s="36">
        <f>SUMIFS(СВЦЭМ!$C$33:$C$776,СВЦЭМ!$A$33:$A$776,$A20,СВЦЭМ!$B$33:$B$776,Y$11)+'СЕТ СН'!$F$12+СВЦЭМ!$D$10+'СЕТ СН'!$F$5-'СЕТ СН'!$F$20</f>
        <v>1771.4123733300003</v>
      </c>
    </row>
    <row r="21" spans="1:25" ht="15.75" x14ac:dyDescent="0.2">
      <c r="A21" s="35">
        <f t="shared" si="0"/>
        <v>43779</v>
      </c>
      <c r="B21" s="36">
        <f>SUMIFS(СВЦЭМ!$C$33:$C$776,СВЦЭМ!$A$33:$A$776,$A21,СВЦЭМ!$B$33:$B$776,B$11)+'СЕТ СН'!$F$12+СВЦЭМ!$D$10+'СЕТ СН'!$F$5-'СЕТ СН'!$F$20</f>
        <v>1836.2055188100001</v>
      </c>
      <c r="C21" s="36">
        <f>SUMIFS(СВЦЭМ!$C$33:$C$776,СВЦЭМ!$A$33:$A$776,$A21,СВЦЭМ!$B$33:$B$776,C$11)+'СЕТ СН'!$F$12+СВЦЭМ!$D$10+'СЕТ СН'!$F$5-'СЕТ СН'!$F$20</f>
        <v>1872.24197632</v>
      </c>
      <c r="D21" s="36">
        <f>SUMIFS(СВЦЭМ!$C$33:$C$776,СВЦЭМ!$A$33:$A$776,$A21,СВЦЭМ!$B$33:$B$776,D$11)+'СЕТ СН'!$F$12+СВЦЭМ!$D$10+'СЕТ СН'!$F$5-'СЕТ СН'!$F$20</f>
        <v>1889.33756339</v>
      </c>
      <c r="E21" s="36">
        <f>SUMIFS(СВЦЭМ!$C$33:$C$776,СВЦЭМ!$A$33:$A$776,$A21,СВЦЭМ!$B$33:$B$776,E$11)+'СЕТ СН'!$F$12+СВЦЭМ!$D$10+'СЕТ СН'!$F$5-'СЕТ СН'!$F$20</f>
        <v>1904.4265463900001</v>
      </c>
      <c r="F21" s="36">
        <f>SUMIFS(СВЦЭМ!$C$33:$C$776,СВЦЭМ!$A$33:$A$776,$A21,СВЦЭМ!$B$33:$B$776,F$11)+'СЕТ СН'!$F$12+СВЦЭМ!$D$10+'СЕТ СН'!$F$5-'СЕТ СН'!$F$20</f>
        <v>1903.2545456299999</v>
      </c>
      <c r="G21" s="36">
        <f>SUMIFS(СВЦЭМ!$C$33:$C$776,СВЦЭМ!$A$33:$A$776,$A21,СВЦЭМ!$B$33:$B$776,G$11)+'СЕТ СН'!$F$12+СВЦЭМ!$D$10+'СЕТ СН'!$F$5-'СЕТ СН'!$F$20</f>
        <v>1890.0480874600003</v>
      </c>
      <c r="H21" s="36">
        <f>SUMIFS(СВЦЭМ!$C$33:$C$776,СВЦЭМ!$A$33:$A$776,$A21,СВЦЭМ!$B$33:$B$776,H$11)+'СЕТ СН'!$F$12+СВЦЭМ!$D$10+'СЕТ СН'!$F$5-'СЕТ СН'!$F$20</f>
        <v>1865.0332345500001</v>
      </c>
      <c r="I21" s="36">
        <f>SUMIFS(СВЦЭМ!$C$33:$C$776,СВЦЭМ!$A$33:$A$776,$A21,СВЦЭМ!$B$33:$B$776,I$11)+'СЕТ СН'!$F$12+СВЦЭМ!$D$10+'СЕТ СН'!$F$5-'СЕТ СН'!$F$20</f>
        <v>1853.7250830900002</v>
      </c>
      <c r="J21" s="36">
        <f>SUMIFS(СВЦЭМ!$C$33:$C$776,СВЦЭМ!$A$33:$A$776,$A21,СВЦЭМ!$B$33:$B$776,J$11)+'СЕТ СН'!$F$12+СВЦЭМ!$D$10+'СЕТ СН'!$F$5-'СЕТ СН'!$F$20</f>
        <v>1844.3816337800001</v>
      </c>
      <c r="K21" s="36">
        <f>SUMIFS(СВЦЭМ!$C$33:$C$776,СВЦЭМ!$A$33:$A$776,$A21,СВЦЭМ!$B$33:$B$776,K$11)+'СЕТ СН'!$F$12+СВЦЭМ!$D$10+'СЕТ СН'!$F$5-'СЕТ СН'!$F$20</f>
        <v>1816.7061742000001</v>
      </c>
      <c r="L21" s="36">
        <f>SUMIFS(СВЦЭМ!$C$33:$C$776,СВЦЭМ!$A$33:$A$776,$A21,СВЦЭМ!$B$33:$B$776,L$11)+'СЕТ СН'!$F$12+СВЦЭМ!$D$10+'СЕТ СН'!$F$5-'СЕТ СН'!$F$20</f>
        <v>1804.1270649400001</v>
      </c>
      <c r="M21" s="36">
        <f>SUMIFS(СВЦЭМ!$C$33:$C$776,СВЦЭМ!$A$33:$A$776,$A21,СВЦЭМ!$B$33:$B$776,M$11)+'СЕТ СН'!$F$12+СВЦЭМ!$D$10+'СЕТ СН'!$F$5-'СЕТ СН'!$F$20</f>
        <v>1803.4776776900001</v>
      </c>
      <c r="N21" s="36">
        <f>SUMIFS(СВЦЭМ!$C$33:$C$776,СВЦЭМ!$A$33:$A$776,$A21,СВЦЭМ!$B$33:$B$776,N$11)+'СЕТ СН'!$F$12+СВЦЭМ!$D$10+'СЕТ СН'!$F$5-'СЕТ СН'!$F$20</f>
        <v>1813.4561259500001</v>
      </c>
      <c r="O21" s="36">
        <f>SUMIFS(СВЦЭМ!$C$33:$C$776,СВЦЭМ!$A$33:$A$776,$A21,СВЦЭМ!$B$33:$B$776,O$11)+'СЕТ СН'!$F$12+СВЦЭМ!$D$10+'СЕТ СН'!$F$5-'СЕТ СН'!$F$20</f>
        <v>1819.3606115400003</v>
      </c>
      <c r="P21" s="36">
        <f>SUMIFS(СВЦЭМ!$C$33:$C$776,СВЦЭМ!$A$33:$A$776,$A21,СВЦЭМ!$B$33:$B$776,P$11)+'СЕТ СН'!$F$12+СВЦЭМ!$D$10+'СЕТ СН'!$F$5-'СЕТ СН'!$F$20</f>
        <v>1835.5889066100001</v>
      </c>
      <c r="Q21" s="36">
        <f>SUMIFS(СВЦЭМ!$C$33:$C$776,СВЦЭМ!$A$33:$A$776,$A21,СВЦЭМ!$B$33:$B$776,Q$11)+'СЕТ СН'!$F$12+СВЦЭМ!$D$10+'СЕТ СН'!$F$5-'СЕТ СН'!$F$20</f>
        <v>1837.08248804</v>
      </c>
      <c r="R21" s="36">
        <f>SUMIFS(СВЦЭМ!$C$33:$C$776,СВЦЭМ!$A$33:$A$776,$A21,СВЦЭМ!$B$33:$B$776,R$11)+'СЕТ СН'!$F$12+СВЦЭМ!$D$10+'СЕТ СН'!$F$5-'СЕТ СН'!$F$20</f>
        <v>1791.0345148700001</v>
      </c>
      <c r="S21" s="36">
        <f>SUMIFS(СВЦЭМ!$C$33:$C$776,СВЦЭМ!$A$33:$A$776,$A21,СВЦЭМ!$B$33:$B$776,S$11)+'СЕТ СН'!$F$12+СВЦЭМ!$D$10+'СЕТ СН'!$F$5-'СЕТ СН'!$F$20</f>
        <v>1756.7764273299999</v>
      </c>
      <c r="T21" s="36">
        <f>SUMIFS(СВЦЭМ!$C$33:$C$776,СВЦЭМ!$A$33:$A$776,$A21,СВЦЭМ!$B$33:$B$776,T$11)+'СЕТ СН'!$F$12+СВЦЭМ!$D$10+'СЕТ СН'!$F$5-'СЕТ СН'!$F$20</f>
        <v>1762.7499361300002</v>
      </c>
      <c r="U21" s="36">
        <f>SUMIFS(СВЦЭМ!$C$33:$C$776,СВЦЭМ!$A$33:$A$776,$A21,СВЦЭМ!$B$33:$B$776,U$11)+'СЕТ СН'!$F$12+СВЦЭМ!$D$10+'СЕТ СН'!$F$5-'СЕТ СН'!$F$20</f>
        <v>1763.7974021100001</v>
      </c>
      <c r="V21" s="36">
        <f>SUMIFS(СВЦЭМ!$C$33:$C$776,СВЦЭМ!$A$33:$A$776,$A21,СВЦЭМ!$B$33:$B$776,V$11)+'СЕТ СН'!$F$12+СВЦЭМ!$D$10+'СЕТ СН'!$F$5-'СЕТ СН'!$F$20</f>
        <v>1754.4381651500003</v>
      </c>
      <c r="W21" s="36">
        <f>SUMIFS(СВЦЭМ!$C$33:$C$776,СВЦЭМ!$A$33:$A$776,$A21,СВЦЭМ!$B$33:$B$776,W$11)+'СЕТ СН'!$F$12+СВЦЭМ!$D$10+'СЕТ СН'!$F$5-'СЕТ СН'!$F$20</f>
        <v>1745.9868618400001</v>
      </c>
      <c r="X21" s="36">
        <f>SUMIFS(СВЦЭМ!$C$33:$C$776,СВЦЭМ!$A$33:$A$776,$A21,СВЦЭМ!$B$33:$B$776,X$11)+'СЕТ СН'!$F$12+СВЦЭМ!$D$10+'СЕТ СН'!$F$5-'СЕТ СН'!$F$20</f>
        <v>1732.6595799700001</v>
      </c>
      <c r="Y21" s="36">
        <f>SUMIFS(СВЦЭМ!$C$33:$C$776,СВЦЭМ!$A$33:$A$776,$A21,СВЦЭМ!$B$33:$B$776,Y$11)+'СЕТ СН'!$F$12+СВЦЭМ!$D$10+'СЕТ СН'!$F$5-'СЕТ СН'!$F$20</f>
        <v>1752.5085005000001</v>
      </c>
    </row>
    <row r="22" spans="1:25" ht="15.75" x14ac:dyDescent="0.2">
      <c r="A22" s="35">
        <f t="shared" si="0"/>
        <v>43780</v>
      </c>
      <c r="B22" s="36">
        <f>SUMIFS(СВЦЭМ!$C$33:$C$776,СВЦЭМ!$A$33:$A$776,$A22,СВЦЭМ!$B$33:$B$776,B$11)+'СЕТ СН'!$F$12+СВЦЭМ!$D$10+'СЕТ СН'!$F$5-'СЕТ СН'!$F$20</f>
        <v>1831.1285047599999</v>
      </c>
      <c r="C22" s="36">
        <f>SUMIFS(СВЦЭМ!$C$33:$C$776,СВЦЭМ!$A$33:$A$776,$A22,СВЦЭМ!$B$33:$B$776,C$11)+'СЕТ СН'!$F$12+СВЦЭМ!$D$10+'СЕТ СН'!$F$5-'СЕТ СН'!$F$20</f>
        <v>1863.8558085500001</v>
      </c>
      <c r="D22" s="36">
        <f>SUMIFS(СВЦЭМ!$C$33:$C$776,СВЦЭМ!$A$33:$A$776,$A22,СВЦЭМ!$B$33:$B$776,D$11)+'СЕТ СН'!$F$12+СВЦЭМ!$D$10+'СЕТ СН'!$F$5-'СЕТ СН'!$F$20</f>
        <v>1891.2150917500001</v>
      </c>
      <c r="E22" s="36">
        <f>SUMIFS(СВЦЭМ!$C$33:$C$776,СВЦЭМ!$A$33:$A$776,$A22,СВЦЭМ!$B$33:$B$776,E$11)+'СЕТ СН'!$F$12+СВЦЭМ!$D$10+'СЕТ СН'!$F$5-'СЕТ СН'!$F$20</f>
        <v>1901.32448957</v>
      </c>
      <c r="F22" s="36">
        <f>SUMIFS(СВЦЭМ!$C$33:$C$776,СВЦЭМ!$A$33:$A$776,$A22,СВЦЭМ!$B$33:$B$776,F$11)+'СЕТ СН'!$F$12+СВЦЭМ!$D$10+'СЕТ СН'!$F$5-'СЕТ СН'!$F$20</f>
        <v>1908.3840906099999</v>
      </c>
      <c r="G22" s="36">
        <f>SUMIFS(СВЦЭМ!$C$33:$C$776,СВЦЭМ!$A$33:$A$776,$A22,СВЦЭМ!$B$33:$B$776,G$11)+'СЕТ СН'!$F$12+СВЦЭМ!$D$10+'СЕТ СН'!$F$5-'СЕТ СН'!$F$20</f>
        <v>1873.5562635800002</v>
      </c>
      <c r="H22" s="36">
        <f>SUMIFS(СВЦЭМ!$C$33:$C$776,СВЦЭМ!$A$33:$A$776,$A22,СВЦЭМ!$B$33:$B$776,H$11)+'СЕТ СН'!$F$12+СВЦЭМ!$D$10+'СЕТ СН'!$F$5-'СЕТ СН'!$F$20</f>
        <v>1865.4160103300001</v>
      </c>
      <c r="I22" s="36">
        <f>SUMIFS(СВЦЭМ!$C$33:$C$776,СВЦЭМ!$A$33:$A$776,$A22,СВЦЭМ!$B$33:$B$776,I$11)+'СЕТ СН'!$F$12+СВЦЭМ!$D$10+'СЕТ СН'!$F$5-'СЕТ СН'!$F$20</f>
        <v>1865.5953754300001</v>
      </c>
      <c r="J22" s="36">
        <f>SUMIFS(СВЦЭМ!$C$33:$C$776,СВЦЭМ!$A$33:$A$776,$A22,СВЦЭМ!$B$33:$B$776,J$11)+'СЕТ СН'!$F$12+СВЦЭМ!$D$10+'СЕТ СН'!$F$5-'СЕТ СН'!$F$20</f>
        <v>1856.9796627800001</v>
      </c>
      <c r="K22" s="36">
        <f>SUMIFS(СВЦЭМ!$C$33:$C$776,СВЦЭМ!$A$33:$A$776,$A22,СВЦЭМ!$B$33:$B$776,K$11)+'СЕТ СН'!$F$12+СВЦЭМ!$D$10+'СЕТ СН'!$F$5-'СЕТ СН'!$F$20</f>
        <v>1845.73122212</v>
      </c>
      <c r="L22" s="36">
        <f>SUMIFS(СВЦЭМ!$C$33:$C$776,СВЦЭМ!$A$33:$A$776,$A22,СВЦЭМ!$B$33:$B$776,L$11)+'СЕТ СН'!$F$12+СВЦЭМ!$D$10+'СЕТ СН'!$F$5-'СЕТ СН'!$F$20</f>
        <v>1807.3496982400002</v>
      </c>
      <c r="M22" s="36">
        <f>SUMIFS(СВЦЭМ!$C$33:$C$776,СВЦЭМ!$A$33:$A$776,$A22,СВЦЭМ!$B$33:$B$776,M$11)+'СЕТ СН'!$F$12+СВЦЭМ!$D$10+'СЕТ СН'!$F$5-'СЕТ СН'!$F$20</f>
        <v>1792.0015902700002</v>
      </c>
      <c r="N22" s="36">
        <f>SUMIFS(СВЦЭМ!$C$33:$C$776,СВЦЭМ!$A$33:$A$776,$A22,СВЦЭМ!$B$33:$B$776,N$11)+'СЕТ СН'!$F$12+СВЦЭМ!$D$10+'СЕТ СН'!$F$5-'СЕТ СН'!$F$20</f>
        <v>1796.33445119</v>
      </c>
      <c r="O22" s="36">
        <f>SUMIFS(СВЦЭМ!$C$33:$C$776,СВЦЭМ!$A$33:$A$776,$A22,СВЦЭМ!$B$33:$B$776,O$11)+'СЕТ СН'!$F$12+СВЦЭМ!$D$10+'СЕТ СН'!$F$5-'СЕТ СН'!$F$20</f>
        <v>1791.9431785000002</v>
      </c>
      <c r="P22" s="36">
        <f>SUMIFS(СВЦЭМ!$C$33:$C$776,СВЦЭМ!$A$33:$A$776,$A22,СВЦЭМ!$B$33:$B$776,P$11)+'СЕТ СН'!$F$12+СВЦЭМ!$D$10+'СЕТ СН'!$F$5-'СЕТ СН'!$F$20</f>
        <v>1794.4125488600002</v>
      </c>
      <c r="Q22" s="36">
        <f>SUMIFS(СВЦЭМ!$C$33:$C$776,СВЦЭМ!$A$33:$A$776,$A22,СВЦЭМ!$B$33:$B$776,Q$11)+'СЕТ СН'!$F$12+СВЦЭМ!$D$10+'СЕТ СН'!$F$5-'СЕТ СН'!$F$20</f>
        <v>1798.3152924000001</v>
      </c>
      <c r="R22" s="36">
        <f>SUMIFS(СВЦЭМ!$C$33:$C$776,СВЦЭМ!$A$33:$A$776,$A22,СВЦЭМ!$B$33:$B$776,R$11)+'СЕТ СН'!$F$12+СВЦЭМ!$D$10+'СЕТ СН'!$F$5-'СЕТ СН'!$F$20</f>
        <v>1799.24168547</v>
      </c>
      <c r="S22" s="36">
        <f>SUMIFS(СВЦЭМ!$C$33:$C$776,СВЦЭМ!$A$33:$A$776,$A22,СВЦЭМ!$B$33:$B$776,S$11)+'СЕТ СН'!$F$12+СВЦЭМ!$D$10+'СЕТ СН'!$F$5-'СЕТ СН'!$F$20</f>
        <v>1796.5080195400001</v>
      </c>
      <c r="T22" s="36">
        <f>SUMIFS(СВЦЭМ!$C$33:$C$776,СВЦЭМ!$A$33:$A$776,$A22,СВЦЭМ!$B$33:$B$776,T$11)+'СЕТ СН'!$F$12+СВЦЭМ!$D$10+'СЕТ СН'!$F$5-'СЕТ СН'!$F$20</f>
        <v>1808.05652061</v>
      </c>
      <c r="U22" s="36">
        <f>SUMIFS(СВЦЭМ!$C$33:$C$776,СВЦЭМ!$A$33:$A$776,$A22,СВЦЭМ!$B$33:$B$776,U$11)+'СЕТ СН'!$F$12+СВЦЭМ!$D$10+'СЕТ СН'!$F$5-'СЕТ СН'!$F$20</f>
        <v>1800.1050324900002</v>
      </c>
      <c r="V22" s="36">
        <f>SUMIFS(СВЦЭМ!$C$33:$C$776,СВЦЭМ!$A$33:$A$776,$A22,СВЦЭМ!$B$33:$B$776,V$11)+'СЕТ СН'!$F$12+СВЦЭМ!$D$10+'СЕТ СН'!$F$5-'СЕТ СН'!$F$20</f>
        <v>1797.03864178</v>
      </c>
      <c r="W22" s="36">
        <f>SUMIFS(СВЦЭМ!$C$33:$C$776,СВЦЭМ!$A$33:$A$776,$A22,СВЦЭМ!$B$33:$B$776,W$11)+'СЕТ СН'!$F$12+СВЦЭМ!$D$10+'СЕТ СН'!$F$5-'СЕТ СН'!$F$20</f>
        <v>1792.76526122</v>
      </c>
      <c r="X22" s="36">
        <f>SUMIFS(СВЦЭМ!$C$33:$C$776,СВЦЭМ!$A$33:$A$776,$A22,СВЦЭМ!$B$33:$B$776,X$11)+'СЕТ СН'!$F$12+СВЦЭМ!$D$10+'СЕТ СН'!$F$5-'СЕТ СН'!$F$20</f>
        <v>1792.6444001</v>
      </c>
      <c r="Y22" s="36">
        <f>SUMIFS(СВЦЭМ!$C$33:$C$776,СВЦЭМ!$A$33:$A$776,$A22,СВЦЭМ!$B$33:$B$776,Y$11)+'СЕТ СН'!$F$12+СВЦЭМ!$D$10+'СЕТ СН'!$F$5-'СЕТ СН'!$F$20</f>
        <v>1829.0189689700001</v>
      </c>
    </row>
    <row r="23" spans="1:25" ht="15.75" x14ac:dyDescent="0.2">
      <c r="A23" s="35">
        <f t="shared" si="0"/>
        <v>43781</v>
      </c>
      <c r="B23" s="36">
        <f>SUMIFS(СВЦЭМ!$C$33:$C$776,СВЦЭМ!$A$33:$A$776,$A23,СВЦЭМ!$B$33:$B$776,B$11)+'СЕТ СН'!$F$12+СВЦЭМ!$D$10+'СЕТ СН'!$F$5-'СЕТ СН'!$F$20</f>
        <v>1819.6880820000001</v>
      </c>
      <c r="C23" s="36">
        <f>SUMIFS(СВЦЭМ!$C$33:$C$776,СВЦЭМ!$A$33:$A$776,$A23,СВЦЭМ!$B$33:$B$776,C$11)+'СЕТ СН'!$F$12+СВЦЭМ!$D$10+'СЕТ СН'!$F$5-'СЕТ СН'!$F$20</f>
        <v>1866.3885946</v>
      </c>
      <c r="D23" s="36">
        <f>SUMIFS(СВЦЭМ!$C$33:$C$776,СВЦЭМ!$A$33:$A$776,$A23,СВЦЭМ!$B$33:$B$776,D$11)+'СЕТ СН'!$F$12+СВЦЭМ!$D$10+'СЕТ СН'!$F$5-'СЕТ СН'!$F$20</f>
        <v>1874.8035570000002</v>
      </c>
      <c r="E23" s="36">
        <f>SUMIFS(СВЦЭМ!$C$33:$C$776,СВЦЭМ!$A$33:$A$776,$A23,СВЦЭМ!$B$33:$B$776,E$11)+'СЕТ СН'!$F$12+СВЦЭМ!$D$10+'СЕТ СН'!$F$5-'СЕТ СН'!$F$20</f>
        <v>1888.8491558300002</v>
      </c>
      <c r="F23" s="36">
        <f>SUMIFS(СВЦЭМ!$C$33:$C$776,СВЦЭМ!$A$33:$A$776,$A23,СВЦЭМ!$B$33:$B$776,F$11)+'СЕТ СН'!$F$12+СВЦЭМ!$D$10+'СЕТ СН'!$F$5-'СЕТ СН'!$F$20</f>
        <v>1878.91360145</v>
      </c>
      <c r="G23" s="36">
        <f>SUMIFS(СВЦЭМ!$C$33:$C$776,СВЦЭМ!$A$33:$A$776,$A23,СВЦЭМ!$B$33:$B$776,G$11)+'СЕТ СН'!$F$12+СВЦЭМ!$D$10+'СЕТ СН'!$F$5-'СЕТ СН'!$F$20</f>
        <v>1856.3506341300001</v>
      </c>
      <c r="H23" s="36">
        <f>SUMIFS(СВЦЭМ!$C$33:$C$776,СВЦЭМ!$A$33:$A$776,$A23,СВЦЭМ!$B$33:$B$776,H$11)+'СЕТ СН'!$F$12+СВЦЭМ!$D$10+'СЕТ СН'!$F$5-'СЕТ СН'!$F$20</f>
        <v>1825.87102018</v>
      </c>
      <c r="I23" s="36">
        <f>SUMIFS(СВЦЭМ!$C$33:$C$776,СВЦЭМ!$A$33:$A$776,$A23,СВЦЭМ!$B$33:$B$776,I$11)+'СЕТ СН'!$F$12+СВЦЭМ!$D$10+'СЕТ СН'!$F$5-'СЕТ СН'!$F$20</f>
        <v>1803.3250020300002</v>
      </c>
      <c r="J23" s="36">
        <f>SUMIFS(СВЦЭМ!$C$33:$C$776,СВЦЭМ!$A$33:$A$776,$A23,СВЦЭМ!$B$33:$B$776,J$11)+'СЕТ СН'!$F$12+СВЦЭМ!$D$10+'СЕТ СН'!$F$5-'СЕТ СН'!$F$20</f>
        <v>1784.1336817000001</v>
      </c>
      <c r="K23" s="36">
        <f>SUMIFS(СВЦЭМ!$C$33:$C$776,СВЦЭМ!$A$33:$A$776,$A23,СВЦЭМ!$B$33:$B$776,K$11)+'СЕТ СН'!$F$12+СВЦЭМ!$D$10+'СЕТ СН'!$F$5-'СЕТ СН'!$F$20</f>
        <v>1780.9386426700003</v>
      </c>
      <c r="L23" s="36">
        <f>SUMIFS(СВЦЭМ!$C$33:$C$776,СВЦЭМ!$A$33:$A$776,$A23,СВЦЭМ!$B$33:$B$776,L$11)+'СЕТ СН'!$F$12+СВЦЭМ!$D$10+'СЕТ СН'!$F$5-'СЕТ СН'!$F$20</f>
        <v>1756.1580463100001</v>
      </c>
      <c r="M23" s="36">
        <f>SUMIFS(СВЦЭМ!$C$33:$C$776,СВЦЭМ!$A$33:$A$776,$A23,СВЦЭМ!$B$33:$B$776,M$11)+'СЕТ СН'!$F$12+СВЦЭМ!$D$10+'СЕТ СН'!$F$5-'СЕТ СН'!$F$20</f>
        <v>1741.4755476800001</v>
      </c>
      <c r="N23" s="36">
        <f>SUMIFS(СВЦЭМ!$C$33:$C$776,СВЦЭМ!$A$33:$A$776,$A23,СВЦЭМ!$B$33:$B$776,N$11)+'СЕТ СН'!$F$12+СВЦЭМ!$D$10+'СЕТ СН'!$F$5-'СЕТ СН'!$F$20</f>
        <v>1764.6917477300001</v>
      </c>
      <c r="O23" s="36">
        <f>SUMIFS(СВЦЭМ!$C$33:$C$776,СВЦЭМ!$A$33:$A$776,$A23,СВЦЭМ!$B$33:$B$776,O$11)+'СЕТ СН'!$F$12+СВЦЭМ!$D$10+'СЕТ СН'!$F$5-'СЕТ СН'!$F$20</f>
        <v>1770.4641493300001</v>
      </c>
      <c r="P23" s="36">
        <f>SUMIFS(СВЦЭМ!$C$33:$C$776,СВЦЭМ!$A$33:$A$776,$A23,СВЦЭМ!$B$33:$B$776,P$11)+'СЕТ СН'!$F$12+СВЦЭМ!$D$10+'СЕТ СН'!$F$5-'СЕТ СН'!$F$20</f>
        <v>1788.1778706700002</v>
      </c>
      <c r="Q23" s="36">
        <f>SUMIFS(СВЦЭМ!$C$33:$C$776,СВЦЭМ!$A$33:$A$776,$A23,СВЦЭМ!$B$33:$B$776,Q$11)+'СЕТ СН'!$F$12+СВЦЭМ!$D$10+'СЕТ СН'!$F$5-'СЕТ СН'!$F$20</f>
        <v>1806.6561797200002</v>
      </c>
      <c r="R23" s="36">
        <f>SUMIFS(СВЦЭМ!$C$33:$C$776,СВЦЭМ!$A$33:$A$776,$A23,СВЦЭМ!$B$33:$B$776,R$11)+'СЕТ СН'!$F$12+СВЦЭМ!$D$10+'СЕТ СН'!$F$5-'СЕТ СН'!$F$20</f>
        <v>1804.2396139500001</v>
      </c>
      <c r="S23" s="36">
        <f>SUMIFS(СВЦЭМ!$C$33:$C$776,СВЦЭМ!$A$33:$A$776,$A23,СВЦЭМ!$B$33:$B$776,S$11)+'СЕТ СН'!$F$12+СВЦЭМ!$D$10+'СЕТ СН'!$F$5-'СЕТ СН'!$F$20</f>
        <v>1810.36009517</v>
      </c>
      <c r="T23" s="36">
        <f>SUMIFS(СВЦЭМ!$C$33:$C$776,СВЦЭМ!$A$33:$A$776,$A23,СВЦЭМ!$B$33:$B$776,T$11)+'СЕТ СН'!$F$12+СВЦЭМ!$D$10+'СЕТ СН'!$F$5-'СЕТ СН'!$F$20</f>
        <v>1802.6793807500001</v>
      </c>
      <c r="U23" s="36">
        <f>SUMIFS(СВЦЭМ!$C$33:$C$776,СВЦЭМ!$A$33:$A$776,$A23,СВЦЭМ!$B$33:$B$776,U$11)+'СЕТ СН'!$F$12+СВЦЭМ!$D$10+'СЕТ СН'!$F$5-'СЕТ СН'!$F$20</f>
        <v>1796.4539722200002</v>
      </c>
      <c r="V23" s="36">
        <f>SUMIFS(СВЦЭМ!$C$33:$C$776,СВЦЭМ!$A$33:$A$776,$A23,СВЦЭМ!$B$33:$B$776,V$11)+'СЕТ СН'!$F$12+СВЦЭМ!$D$10+'СЕТ СН'!$F$5-'СЕТ СН'!$F$20</f>
        <v>1786.1910146</v>
      </c>
      <c r="W23" s="36">
        <f>SUMIFS(СВЦЭМ!$C$33:$C$776,СВЦЭМ!$A$33:$A$776,$A23,СВЦЭМ!$B$33:$B$776,W$11)+'СЕТ СН'!$F$12+СВЦЭМ!$D$10+'СЕТ СН'!$F$5-'СЕТ СН'!$F$20</f>
        <v>1805.7885683100001</v>
      </c>
      <c r="X23" s="36">
        <f>SUMIFS(СВЦЭМ!$C$33:$C$776,СВЦЭМ!$A$33:$A$776,$A23,СВЦЭМ!$B$33:$B$776,X$11)+'СЕТ СН'!$F$12+СВЦЭМ!$D$10+'СЕТ СН'!$F$5-'СЕТ СН'!$F$20</f>
        <v>1823.01691157</v>
      </c>
      <c r="Y23" s="36">
        <f>SUMIFS(СВЦЭМ!$C$33:$C$776,СВЦЭМ!$A$33:$A$776,$A23,СВЦЭМ!$B$33:$B$776,Y$11)+'СЕТ СН'!$F$12+СВЦЭМ!$D$10+'СЕТ СН'!$F$5-'СЕТ СН'!$F$20</f>
        <v>1886.6320594600002</v>
      </c>
    </row>
    <row r="24" spans="1:25" ht="15.75" x14ac:dyDescent="0.2">
      <c r="A24" s="35">
        <f t="shared" si="0"/>
        <v>43782</v>
      </c>
      <c r="B24" s="36">
        <f>SUMIFS(СВЦЭМ!$C$33:$C$776,СВЦЭМ!$A$33:$A$776,$A24,СВЦЭМ!$B$33:$B$776,B$11)+'СЕТ СН'!$F$12+СВЦЭМ!$D$10+'СЕТ СН'!$F$5-'СЕТ СН'!$F$20</f>
        <v>1872.3151887600002</v>
      </c>
      <c r="C24" s="36">
        <f>SUMIFS(СВЦЭМ!$C$33:$C$776,СВЦЭМ!$A$33:$A$776,$A24,СВЦЭМ!$B$33:$B$776,C$11)+'СЕТ СН'!$F$12+СВЦЭМ!$D$10+'СЕТ СН'!$F$5-'СЕТ СН'!$F$20</f>
        <v>1935.74767195</v>
      </c>
      <c r="D24" s="36">
        <f>SUMIFS(СВЦЭМ!$C$33:$C$776,СВЦЭМ!$A$33:$A$776,$A24,СВЦЭМ!$B$33:$B$776,D$11)+'СЕТ СН'!$F$12+СВЦЭМ!$D$10+'СЕТ СН'!$F$5-'СЕТ СН'!$F$20</f>
        <v>1964.08288395</v>
      </c>
      <c r="E24" s="36">
        <f>SUMIFS(СВЦЭМ!$C$33:$C$776,СВЦЭМ!$A$33:$A$776,$A24,СВЦЭМ!$B$33:$B$776,E$11)+'СЕТ СН'!$F$12+СВЦЭМ!$D$10+'СЕТ СН'!$F$5-'СЕТ СН'!$F$20</f>
        <v>1951.2537190400001</v>
      </c>
      <c r="F24" s="36">
        <f>SUMIFS(СВЦЭМ!$C$33:$C$776,СВЦЭМ!$A$33:$A$776,$A24,СВЦЭМ!$B$33:$B$776,F$11)+'СЕТ СН'!$F$12+СВЦЭМ!$D$10+'СЕТ СН'!$F$5-'СЕТ СН'!$F$20</f>
        <v>1925.5962679500001</v>
      </c>
      <c r="G24" s="36">
        <f>SUMIFS(СВЦЭМ!$C$33:$C$776,СВЦЭМ!$A$33:$A$776,$A24,СВЦЭМ!$B$33:$B$776,G$11)+'СЕТ СН'!$F$12+СВЦЭМ!$D$10+'СЕТ СН'!$F$5-'СЕТ СН'!$F$20</f>
        <v>1894.35532461</v>
      </c>
      <c r="H24" s="36">
        <f>SUMIFS(СВЦЭМ!$C$33:$C$776,СВЦЭМ!$A$33:$A$776,$A24,СВЦЭМ!$B$33:$B$776,H$11)+'СЕТ СН'!$F$12+СВЦЭМ!$D$10+'СЕТ СН'!$F$5-'СЕТ СН'!$F$20</f>
        <v>1868.6485305800002</v>
      </c>
      <c r="I24" s="36">
        <f>SUMIFS(СВЦЭМ!$C$33:$C$776,СВЦЭМ!$A$33:$A$776,$A24,СВЦЭМ!$B$33:$B$776,I$11)+'СЕТ СН'!$F$12+СВЦЭМ!$D$10+'СЕТ СН'!$F$5-'СЕТ СН'!$F$20</f>
        <v>1814.1179106100001</v>
      </c>
      <c r="J24" s="36">
        <f>SUMIFS(СВЦЭМ!$C$33:$C$776,СВЦЭМ!$A$33:$A$776,$A24,СВЦЭМ!$B$33:$B$776,J$11)+'СЕТ СН'!$F$12+СВЦЭМ!$D$10+'СЕТ СН'!$F$5-'СЕТ СН'!$F$20</f>
        <v>1783.8171177600002</v>
      </c>
      <c r="K24" s="36">
        <f>SUMIFS(СВЦЭМ!$C$33:$C$776,СВЦЭМ!$A$33:$A$776,$A24,СВЦЭМ!$B$33:$B$776,K$11)+'СЕТ СН'!$F$12+СВЦЭМ!$D$10+'СЕТ СН'!$F$5-'СЕТ СН'!$F$20</f>
        <v>1772.6254752300001</v>
      </c>
      <c r="L24" s="36">
        <f>SUMIFS(СВЦЭМ!$C$33:$C$776,СВЦЭМ!$A$33:$A$776,$A24,СВЦЭМ!$B$33:$B$776,L$11)+'СЕТ СН'!$F$12+СВЦЭМ!$D$10+'СЕТ СН'!$F$5-'СЕТ СН'!$F$20</f>
        <v>1742.23233355</v>
      </c>
      <c r="M24" s="36">
        <f>SUMIFS(СВЦЭМ!$C$33:$C$776,СВЦЭМ!$A$33:$A$776,$A24,СВЦЭМ!$B$33:$B$776,M$11)+'СЕТ СН'!$F$12+СВЦЭМ!$D$10+'СЕТ СН'!$F$5-'СЕТ СН'!$F$20</f>
        <v>1724.8020551900001</v>
      </c>
      <c r="N24" s="36">
        <f>SUMIFS(СВЦЭМ!$C$33:$C$776,СВЦЭМ!$A$33:$A$776,$A24,СВЦЭМ!$B$33:$B$776,N$11)+'СЕТ СН'!$F$12+СВЦЭМ!$D$10+'СЕТ СН'!$F$5-'СЕТ СН'!$F$20</f>
        <v>1736.5280043400001</v>
      </c>
      <c r="O24" s="36">
        <f>SUMIFS(СВЦЭМ!$C$33:$C$776,СВЦЭМ!$A$33:$A$776,$A24,СВЦЭМ!$B$33:$B$776,O$11)+'СЕТ СН'!$F$12+СВЦЭМ!$D$10+'СЕТ СН'!$F$5-'СЕТ СН'!$F$20</f>
        <v>1733.6410907700001</v>
      </c>
      <c r="P24" s="36">
        <f>SUMIFS(СВЦЭМ!$C$33:$C$776,СВЦЭМ!$A$33:$A$776,$A24,СВЦЭМ!$B$33:$B$776,P$11)+'СЕТ СН'!$F$12+СВЦЭМ!$D$10+'СЕТ СН'!$F$5-'СЕТ СН'!$F$20</f>
        <v>1732.8022989300002</v>
      </c>
      <c r="Q24" s="36">
        <f>SUMIFS(СВЦЭМ!$C$33:$C$776,СВЦЭМ!$A$33:$A$776,$A24,СВЦЭМ!$B$33:$B$776,Q$11)+'СЕТ СН'!$F$12+СВЦЭМ!$D$10+'СЕТ СН'!$F$5-'СЕТ СН'!$F$20</f>
        <v>1736.2705046600001</v>
      </c>
      <c r="R24" s="36">
        <f>SUMIFS(СВЦЭМ!$C$33:$C$776,СВЦЭМ!$A$33:$A$776,$A24,СВЦЭМ!$B$33:$B$776,R$11)+'СЕТ СН'!$F$12+СВЦЭМ!$D$10+'СЕТ СН'!$F$5-'СЕТ СН'!$F$20</f>
        <v>1727.0258656300002</v>
      </c>
      <c r="S24" s="36">
        <f>SUMIFS(СВЦЭМ!$C$33:$C$776,СВЦЭМ!$A$33:$A$776,$A24,СВЦЭМ!$B$33:$B$776,S$11)+'СЕТ СН'!$F$12+СВЦЭМ!$D$10+'СЕТ СН'!$F$5-'СЕТ СН'!$F$20</f>
        <v>1728.46610332</v>
      </c>
      <c r="T24" s="36">
        <f>SUMIFS(СВЦЭМ!$C$33:$C$776,СВЦЭМ!$A$33:$A$776,$A24,СВЦЭМ!$B$33:$B$776,T$11)+'СЕТ СН'!$F$12+СВЦЭМ!$D$10+'СЕТ СН'!$F$5-'СЕТ СН'!$F$20</f>
        <v>1747.1802439000001</v>
      </c>
      <c r="U24" s="36">
        <f>SUMIFS(СВЦЭМ!$C$33:$C$776,СВЦЭМ!$A$33:$A$776,$A24,СВЦЭМ!$B$33:$B$776,U$11)+'СЕТ СН'!$F$12+СВЦЭМ!$D$10+'СЕТ СН'!$F$5-'СЕТ СН'!$F$20</f>
        <v>1747.7011451400001</v>
      </c>
      <c r="V24" s="36">
        <f>SUMIFS(СВЦЭМ!$C$33:$C$776,СВЦЭМ!$A$33:$A$776,$A24,СВЦЭМ!$B$33:$B$776,V$11)+'СЕТ СН'!$F$12+СВЦЭМ!$D$10+'СЕТ СН'!$F$5-'СЕТ СН'!$F$20</f>
        <v>1732.5052737999999</v>
      </c>
      <c r="W24" s="36">
        <f>SUMIFS(СВЦЭМ!$C$33:$C$776,СВЦЭМ!$A$33:$A$776,$A24,СВЦЭМ!$B$33:$B$776,W$11)+'СЕТ СН'!$F$12+СВЦЭМ!$D$10+'СЕТ СН'!$F$5-'СЕТ СН'!$F$20</f>
        <v>1724.0134922800003</v>
      </c>
      <c r="X24" s="36">
        <f>SUMIFS(СВЦЭМ!$C$33:$C$776,СВЦЭМ!$A$33:$A$776,$A24,СВЦЭМ!$B$33:$B$776,X$11)+'СЕТ СН'!$F$12+СВЦЭМ!$D$10+'СЕТ СН'!$F$5-'СЕТ СН'!$F$20</f>
        <v>1734.0255285500002</v>
      </c>
      <c r="Y24" s="36">
        <f>SUMIFS(СВЦЭМ!$C$33:$C$776,СВЦЭМ!$A$33:$A$776,$A24,СВЦЭМ!$B$33:$B$776,Y$11)+'СЕТ СН'!$F$12+СВЦЭМ!$D$10+'СЕТ СН'!$F$5-'СЕТ СН'!$F$20</f>
        <v>1771.1067308400002</v>
      </c>
    </row>
    <row r="25" spans="1:25" ht="15.75" x14ac:dyDescent="0.2">
      <c r="A25" s="35">
        <f t="shared" si="0"/>
        <v>43783</v>
      </c>
      <c r="B25" s="36">
        <f>SUMIFS(СВЦЭМ!$C$33:$C$776,СВЦЭМ!$A$33:$A$776,$A25,СВЦЭМ!$B$33:$B$776,B$11)+'СЕТ СН'!$F$12+СВЦЭМ!$D$10+'СЕТ СН'!$F$5-'СЕТ СН'!$F$20</f>
        <v>1761.6372090600003</v>
      </c>
      <c r="C25" s="36">
        <f>SUMIFS(СВЦЭМ!$C$33:$C$776,СВЦЭМ!$A$33:$A$776,$A25,СВЦЭМ!$B$33:$B$776,C$11)+'СЕТ СН'!$F$12+СВЦЭМ!$D$10+'СЕТ СН'!$F$5-'СЕТ СН'!$F$20</f>
        <v>1784.8956296000001</v>
      </c>
      <c r="D25" s="36">
        <f>SUMIFS(СВЦЭМ!$C$33:$C$776,СВЦЭМ!$A$33:$A$776,$A25,СВЦЭМ!$B$33:$B$776,D$11)+'СЕТ СН'!$F$12+СВЦЭМ!$D$10+'СЕТ СН'!$F$5-'СЕТ СН'!$F$20</f>
        <v>1788.5264622600002</v>
      </c>
      <c r="E25" s="36">
        <f>SUMIFS(СВЦЭМ!$C$33:$C$776,СВЦЭМ!$A$33:$A$776,$A25,СВЦЭМ!$B$33:$B$776,E$11)+'СЕТ СН'!$F$12+СВЦЭМ!$D$10+'СЕТ СН'!$F$5-'СЕТ СН'!$F$20</f>
        <v>1792.84739921</v>
      </c>
      <c r="F25" s="36">
        <f>SUMIFS(СВЦЭМ!$C$33:$C$776,СВЦЭМ!$A$33:$A$776,$A25,СВЦЭМ!$B$33:$B$776,F$11)+'СЕТ СН'!$F$12+СВЦЭМ!$D$10+'СЕТ СН'!$F$5-'СЕТ СН'!$F$20</f>
        <v>1790.5429456100001</v>
      </c>
      <c r="G25" s="36">
        <f>SUMIFS(СВЦЭМ!$C$33:$C$776,СВЦЭМ!$A$33:$A$776,$A25,СВЦЭМ!$B$33:$B$776,G$11)+'СЕТ СН'!$F$12+СВЦЭМ!$D$10+'СЕТ СН'!$F$5-'СЕТ СН'!$F$20</f>
        <v>1793.0697337400002</v>
      </c>
      <c r="H25" s="36">
        <f>SUMIFS(СВЦЭМ!$C$33:$C$776,СВЦЭМ!$A$33:$A$776,$A25,СВЦЭМ!$B$33:$B$776,H$11)+'СЕТ СН'!$F$12+СВЦЭМ!$D$10+'СЕТ СН'!$F$5-'СЕТ СН'!$F$20</f>
        <v>1779.0108085500001</v>
      </c>
      <c r="I25" s="36">
        <f>SUMIFS(СВЦЭМ!$C$33:$C$776,СВЦЭМ!$A$33:$A$776,$A25,СВЦЭМ!$B$33:$B$776,I$11)+'СЕТ СН'!$F$12+СВЦЭМ!$D$10+'СЕТ СН'!$F$5-'СЕТ СН'!$F$20</f>
        <v>1828.9264683300003</v>
      </c>
      <c r="J25" s="36">
        <f>SUMIFS(СВЦЭМ!$C$33:$C$776,СВЦЭМ!$A$33:$A$776,$A25,СВЦЭМ!$B$33:$B$776,J$11)+'СЕТ СН'!$F$12+СВЦЭМ!$D$10+'СЕТ СН'!$F$5-'СЕТ СН'!$F$20</f>
        <v>1884.3830461000002</v>
      </c>
      <c r="K25" s="36">
        <f>SUMIFS(СВЦЭМ!$C$33:$C$776,СВЦЭМ!$A$33:$A$776,$A25,СВЦЭМ!$B$33:$B$776,K$11)+'СЕТ СН'!$F$12+СВЦЭМ!$D$10+'СЕТ СН'!$F$5-'СЕТ СН'!$F$20</f>
        <v>1895.6810271900001</v>
      </c>
      <c r="L25" s="36">
        <f>SUMIFS(СВЦЭМ!$C$33:$C$776,СВЦЭМ!$A$33:$A$776,$A25,СВЦЭМ!$B$33:$B$776,L$11)+'СЕТ СН'!$F$12+СВЦЭМ!$D$10+'СЕТ СН'!$F$5-'СЕТ СН'!$F$20</f>
        <v>1855.4100312800001</v>
      </c>
      <c r="M25" s="36">
        <f>SUMIFS(СВЦЭМ!$C$33:$C$776,СВЦЭМ!$A$33:$A$776,$A25,СВЦЭМ!$B$33:$B$776,M$11)+'СЕТ СН'!$F$12+СВЦЭМ!$D$10+'СЕТ СН'!$F$5-'СЕТ СН'!$F$20</f>
        <v>1836.2901532600001</v>
      </c>
      <c r="N25" s="36">
        <f>SUMIFS(СВЦЭМ!$C$33:$C$776,СВЦЭМ!$A$33:$A$776,$A25,СВЦЭМ!$B$33:$B$776,N$11)+'СЕТ СН'!$F$12+СВЦЭМ!$D$10+'СЕТ СН'!$F$5-'СЕТ СН'!$F$20</f>
        <v>1820.17347165</v>
      </c>
      <c r="O25" s="36">
        <f>SUMIFS(СВЦЭМ!$C$33:$C$776,СВЦЭМ!$A$33:$A$776,$A25,СВЦЭМ!$B$33:$B$776,O$11)+'СЕТ СН'!$F$12+СВЦЭМ!$D$10+'СЕТ СН'!$F$5-'СЕТ СН'!$F$20</f>
        <v>1814.51899645</v>
      </c>
      <c r="P25" s="36">
        <f>SUMIFS(СВЦЭМ!$C$33:$C$776,СВЦЭМ!$A$33:$A$776,$A25,СВЦЭМ!$B$33:$B$776,P$11)+'СЕТ СН'!$F$12+СВЦЭМ!$D$10+'СЕТ СН'!$F$5-'СЕТ СН'!$F$20</f>
        <v>1805.3976475700001</v>
      </c>
      <c r="Q25" s="36">
        <f>SUMIFS(СВЦЭМ!$C$33:$C$776,СВЦЭМ!$A$33:$A$776,$A25,СВЦЭМ!$B$33:$B$776,Q$11)+'СЕТ СН'!$F$12+СВЦЭМ!$D$10+'СЕТ СН'!$F$5-'СЕТ СН'!$F$20</f>
        <v>1798.7774417800001</v>
      </c>
      <c r="R25" s="36">
        <f>SUMIFS(СВЦЭМ!$C$33:$C$776,СВЦЭМ!$A$33:$A$776,$A25,СВЦЭМ!$B$33:$B$776,R$11)+'СЕТ СН'!$F$12+СВЦЭМ!$D$10+'СЕТ СН'!$F$5-'СЕТ СН'!$F$20</f>
        <v>1804.6241132100001</v>
      </c>
      <c r="S25" s="36">
        <f>SUMIFS(СВЦЭМ!$C$33:$C$776,СВЦЭМ!$A$33:$A$776,$A25,СВЦЭМ!$B$33:$B$776,S$11)+'СЕТ СН'!$F$12+СВЦЭМ!$D$10+'СЕТ СН'!$F$5-'СЕТ СН'!$F$20</f>
        <v>1836.3859130400001</v>
      </c>
      <c r="T25" s="36">
        <f>SUMIFS(СВЦЭМ!$C$33:$C$776,СВЦЭМ!$A$33:$A$776,$A25,СВЦЭМ!$B$33:$B$776,T$11)+'СЕТ СН'!$F$12+СВЦЭМ!$D$10+'СЕТ СН'!$F$5-'СЕТ СН'!$F$20</f>
        <v>1851.62176555</v>
      </c>
      <c r="U25" s="36">
        <f>SUMIFS(СВЦЭМ!$C$33:$C$776,СВЦЭМ!$A$33:$A$776,$A25,СВЦЭМ!$B$33:$B$776,U$11)+'СЕТ СН'!$F$12+СВЦЭМ!$D$10+'СЕТ СН'!$F$5-'СЕТ СН'!$F$20</f>
        <v>1846.4142990300002</v>
      </c>
      <c r="V25" s="36">
        <f>SUMIFS(СВЦЭМ!$C$33:$C$776,СВЦЭМ!$A$33:$A$776,$A25,СВЦЭМ!$B$33:$B$776,V$11)+'СЕТ СН'!$F$12+СВЦЭМ!$D$10+'СЕТ СН'!$F$5-'СЕТ СН'!$F$20</f>
        <v>1840.1913302000003</v>
      </c>
      <c r="W25" s="36">
        <f>SUMIFS(СВЦЭМ!$C$33:$C$776,СВЦЭМ!$A$33:$A$776,$A25,СВЦЭМ!$B$33:$B$776,W$11)+'СЕТ СН'!$F$12+СВЦЭМ!$D$10+'СЕТ СН'!$F$5-'СЕТ СН'!$F$20</f>
        <v>1838.1647170200001</v>
      </c>
      <c r="X25" s="36">
        <f>SUMIFS(СВЦЭМ!$C$33:$C$776,СВЦЭМ!$A$33:$A$776,$A25,СВЦЭМ!$B$33:$B$776,X$11)+'СЕТ СН'!$F$12+СВЦЭМ!$D$10+'СЕТ СН'!$F$5-'СЕТ СН'!$F$20</f>
        <v>1829.5898427100001</v>
      </c>
      <c r="Y25" s="36">
        <f>SUMIFS(СВЦЭМ!$C$33:$C$776,СВЦЭМ!$A$33:$A$776,$A25,СВЦЭМ!$B$33:$B$776,Y$11)+'СЕТ СН'!$F$12+СВЦЭМ!$D$10+'СЕТ СН'!$F$5-'СЕТ СН'!$F$20</f>
        <v>1835.0235915000001</v>
      </c>
    </row>
    <row r="26" spans="1:25" ht="15.75" x14ac:dyDescent="0.2">
      <c r="A26" s="35">
        <f t="shared" si="0"/>
        <v>43784</v>
      </c>
      <c r="B26" s="36">
        <f>SUMIFS(СВЦЭМ!$C$33:$C$776,СВЦЭМ!$A$33:$A$776,$A26,СВЦЭМ!$B$33:$B$776,B$11)+'СЕТ СН'!$F$12+СВЦЭМ!$D$10+'СЕТ СН'!$F$5-'СЕТ СН'!$F$20</f>
        <v>1836.4185920100001</v>
      </c>
      <c r="C26" s="36">
        <f>SUMIFS(СВЦЭМ!$C$33:$C$776,СВЦЭМ!$A$33:$A$776,$A26,СВЦЭМ!$B$33:$B$776,C$11)+'СЕТ СН'!$F$12+СВЦЭМ!$D$10+'СЕТ СН'!$F$5-'СЕТ СН'!$F$20</f>
        <v>1867.4087652100002</v>
      </c>
      <c r="D26" s="36">
        <f>SUMIFS(СВЦЭМ!$C$33:$C$776,СВЦЭМ!$A$33:$A$776,$A26,СВЦЭМ!$B$33:$B$776,D$11)+'СЕТ СН'!$F$12+СВЦЭМ!$D$10+'СЕТ СН'!$F$5-'СЕТ СН'!$F$20</f>
        <v>1863.4526752100001</v>
      </c>
      <c r="E26" s="36">
        <f>SUMIFS(СВЦЭМ!$C$33:$C$776,СВЦЭМ!$A$33:$A$776,$A26,СВЦЭМ!$B$33:$B$776,E$11)+'СЕТ СН'!$F$12+СВЦЭМ!$D$10+'СЕТ СН'!$F$5-'СЕТ СН'!$F$20</f>
        <v>1874.2683145800002</v>
      </c>
      <c r="F26" s="36">
        <f>SUMIFS(СВЦЭМ!$C$33:$C$776,СВЦЭМ!$A$33:$A$776,$A26,СВЦЭМ!$B$33:$B$776,F$11)+'СЕТ СН'!$F$12+СВЦЭМ!$D$10+'СЕТ СН'!$F$5-'СЕТ СН'!$F$20</f>
        <v>1872.3837881100001</v>
      </c>
      <c r="G26" s="36">
        <f>SUMIFS(СВЦЭМ!$C$33:$C$776,СВЦЭМ!$A$33:$A$776,$A26,СВЦЭМ!$B$33:$B$776,G$11)+'СЕТ СН'!$F$12+СВЦЭМ!$D$10+'СЕТ СН'!$F$5-'СЕТ СН'!$F$20</f>
        <v>1853.6780034000001</v>
      </c>
      <c r="H26" s="36">
        <f>SUMIFS(СВЦЭМ!$C$33:$C$776,СВЦЭМ!$A$33:$A$776,$A26,СВЦЭМ!$B$33:$B$776,H$11)+'СЕТ СН'!$F$12+СВЦЭМ!$D$10+'СЕТ СН'!$F$5-'СЕТ СН'!$F$20</f>
        <v>1843.7668222000002</v>
      </c>
      <c r="I26" s="36">
        <f>SUMIFS(СВЦЭМ!$C$33:$C$776,СВЦЭМ!$A$33:$A$776,$A26,СВЦЭМ!$B$33:$B$776,I$11)+'СЕТ СН'!$F$12+СВЦЭМ!$D$10+'СЕТ СН'!$F$5-'СЕТ СН'!$F$20</f>
        <v>1862.8011121700001</v>
      </c>
      <c r="J26" s="36">
        <f>SUMIFS(СВЦЭМ!$C$33:$C$776,СВЦЭМ!$A$33:$A$776,$A26,СВЦЭМ!$B$33:$B$776,J$11)+'СЕТ СН'!$F$12+СВЦЭМ!$D$10+'СЕТ СН'!$F$5-'СЕТ СН'!$F$20</f>
        <v>1866.6054085700002</v>
      </c>
      <c r="K26" s="36">
        <f>SUMIFS(СВЦЭМ!$C$33:$C$776,СВЦЭМ!$A$33:$A$776,$A26,СВЦЭМ!$B$33:$B$776,K$11)+'СЕТ СН'!$F$12+СВЦЭМ!$D$10+'СЕТ СН'!$F$5-'СЕТ СН'!$F$20</f>
        <v>1872.7707315300001</v>
      </c>
      <c r="L26" s="36">
        <f>SUMIFS(СВЦЭМ!$C$33:$C$776,СВЦЭМ!$A$33:$A$776,$A26,СВЦЭМ!$B$33:$B$776,L$11)+'СЕТ СН'!$F$12+СВЦЭМ!$D$10+'СЕТ СН'!$F$5-'СЕТ СН'!$F$20</f>
        <v>1825.0281025100001</v>
      </c>
      <c r="M26" s="36">
        <f>SUMIFS(СВЦЭМ!$C$33:$C$776,СВЦЭМ!$A$33:$A$776,$A26,СВЦЭМ!$B$33:$B$776,M$11)+'СЕТ СН'!$F$12+СВЦЭМ!$D$10+'СЕТ СН'!$F$5-'СЕТ СН'!$F$20</f>
        <v>1797.5893165900002</v>
      </c>
      <c r="N26" s="36">
        <f>SUMIFS(СВЦЭМ!$C$33:$C$776,СВЦЭМ!$A$33:$A$776,$A26,СВЦЭМ!$B$33:$B$776,N$11)+'СЕТ СН'!$F$12+СВЦЭМ!$D$10+'СЕТ СН'!$F$5-'СЕТ СН'!$F$20</f>
        <v>1796.6181858899999</v>
      </c>
      <c r="O26" s="36">
        <f>SUMIFS(СВЦЭМ!$C$33:$C$776,СВЦЭМ!$A$33:$A$776,$A26,СВЦЭМ!$B$33:$B$776,O$11)+'СЕТ СН'!$F$12+СВЦЭМ!$D$10+'СЕТ СН'!$F$5-'СЕТ СН'!$F$20</f>
        <v>1787.4459833800001</v>
      </c>
      <c r="P26" s="36">
        <f>SUMIFS(СВЦЭМ!$C$33:$C$776,СВЦЭМ!$A$33:$A$776,$A26,СВЦЭМ!$B$33:$B$776,P$11)+'СЕТ СН'!$F$12+СВЦЭМ!$D$10+'СЕТ СН'!$F$5-'СЕТ СН'!$F$20</f>
        <v>1784.38005015</v>
      </c>
      <c r="Q26" s="36">
        <f>SUMIFS(СВЦЭМ!$C$33:$C$776,СВЦЭМ!$A$33:$A$776,$A26,СВЦЭМ!$B$33:$B$776,Q$11)+'СЕТ СН'!$F$12+СВЦЭМ!$D$10+'СЕТ СН'!$F$5-'СЕТ СН'!$F$20</f>
        <v>1783.8247568400002</v>
      </c>
      <c r="R26" s="36">
        <f>SUMIFS(СВЦЭМ!$C$33:$C$776,СВЦЭМ!$A$33:$A$776,$A26,СВЦЭМ!$B$33:$B$776,R$11)+'СЕТ СН'!$F$12+СВЦЭМ!$D$10+'СЕТ СН'!$F$5-'СЕТ СН'!$F$20</f>
        <v>1787.2125634500001</v>
      </c>
      <c r="S26" s="36">
        <f>SUMIFS(СВЦЭМ!$C$33:$C$776,СВЦЭМ!$A$33:$A$776,$A26,СВЦЭМ!$B$33:$B$776,S$11)+'СЕТ СН'!$F$12+СВЦЭМ!$D$10+'СЕТ СН'!$F$5-'СЕТ СН'!$F$20</f>
        <v>1799.4124922400001</v>
      </c>
      <c r="T26" s="36">
        <f>SUMIFS(СВЦЭМ!$C$33:$C$776,СВЦЭМ!$A$33:$A$776,$A26,СВЦЭМ!$B$33:$B$776,T$11)+'СЕТ СН'!$F$12+СВЦЭМ!$D$10+'СЕТ СН'!$F$5-'СЕТ СН'!$F$20</f>
        <v>1808.70730826</v>
      </c>
      <c r="U26" s="36">
        <f>SUMIFS(СВЦЭМ!$C$33:$C$776,СВЦЭМ!$A$33:$A$776,$A26,СВЦЭМ!$B$33:$B$776,U$11)+'СЕТ СН'!$F$12+СВЦЭМ!$D$10+'СЕТ СН'!$F$5-'СЕТ СН'!$F$20</f>
        <v>1801.3588910600001</v>
      </c>
      <c r="V26" s="36">
        <f>SUMIFS(СВЦЭМ!$C$33:$C$776,СВЦЭМ!$A$33:$A$776,$A26,СВЦЭМ!$B$33:$B$776,V$11)+'СЕТ СН'!$F$12+СВЦЭМ!$D$10+'СЕТ СН'!$F$5-'СЕТ СН'!$F$20</f>
        <v>1791.3699959200001</v>
      </c>
      <c r="W26" s="36">
        <f>SUMIFS(СВЦЭМ!$C$33:$C$776,СВЦЭМ!$A$33:$A$776,$A26,СВЦЭМ!$B$33:$B$776,W$11)+'СЕТ СН'!$F$12+СВЦЭМ!$D$10+'СЕТ СН'!$F$5-'СЕТ СН'!$F$20</f>
        <v>1784.1969951700003</v>
      </c>
      <c r="X26" s="36">
        <f>SUMIFS(СВЦЭМ!$C$33:$C$776,СВЦЭМ!$A$33:$A$776,$A26,СВЦЭМ!$B$33:$B$776,X$11)+'СЕТ СН'!$F$12+СВЦЭМ!$D$10+'СЕТ СН'!$F$5-'СЕТ СН'!$F$20</f>
        <v>1768.53622008</v>
      </c>
      <c r="Y26" s="36">
        <f>SUMIFS(СВЦЭМ!$C$33:$C$776,СВЦЭМ!$A$33:$A$776,$A26,СВЦЭМ!$B$33:$B$776,Y$11)+'СЕТ СН'!$F$12+СВЦЭМ!$D$10+'СЕТ СН'!$F$5-'СЕТ СН'!$F$20</f>
        <v>1774.9658299800001</v>
      </c>
    </row>
    <row r="27" spans="1:25" ht="15.75" x14ac:dyDescent="0.2">
      <c r="A27" s="35">
        <f t="shared" si="0"/>
        <v>43785</v>
      </c>
      <c r="B27" s="36">
        <f>SUMIFS(СВЦЭМ!$C$33:$C$776,СВЦЭМ!$A$33:$A$776,$A27,СВЦЭМ!$B$33:$B$776,B$11)+'СЕТ СН'!$F$12+СВЦЭМ!$D$10+'СЕТ СН'!$F$5-'СЕТ СН'!$F$20</f>
        <v>1871.9107322700002</v>
      </c>
      <c r="C27" s="36">
        <f>SUMIFS(СВЦЭМ!$C$33:$C$776,СВЦЭМ!$A$33:$A$776,$A27,СВЦЭМ!$B$33:$B$776,C$11)+'СЕТ СН'!$F$12+СВЦЭМ!$D$10+'СЕТ СН'!$F$5-'СЕТ СН'!$F$20</f>
        <v>1886.6152543200001</v>
      </c>
      <c r="D27" s="36">
        <f>SUMIFS(СВЦЭМ!$C$33:$C$776,СВЦЭМ!$A$33:$A$776,$A27,СВЦЭМ!$B$33:$B$776,D$11)+'СЕТ СН'!$F$12+СВЦЭМ!$D$10+'СЕТ СН'!$F$5-'СЕТ СН'!$F$20</f>
        <v>1885.5398571800001</v>
      </c>
      <c r="E27" s="36">
        <f>SUMIFS(СВЦЭМ!$C$33:$C$776,СВЦЭМ!$A$33:$A$776,$A27,СВЦЭМ!$B$33:$B$776,E$11)+'СЕТ СН'!$F$12+СВЦЭМ!$D$10+'СЕТ СН'!$F$5-'СЕТ СН'!$F$20</f>
        <v>1901.1276045300001</v>
      </c>
      <c r="F27" s="36">
        <f>SUMIFS(СВЦЭМ!$C$33:$C$776,СВЦЭМ!$A$33:$A$776,$A27,СВЦЭМ!$B$33:$B$776,F$11)+'СЕТ СН'!$F$12+СВЦЭМ!$D$10+'СЕТ СН'!$F$5-'СЕТ СН'!$F$20</f>
        <v>1893.1887807000001</v>
      </c>
      <c r="G27" s="36">
        <f>SUMIFS(СВЦЭМ!$C$33:$C$776,СВЦЭМ!$A$33:$A$776,$A27,СВЦЭМ!$B$33:$B$776,G$11)+'СЕТ СН'!$F$12+СВЦЭМ!$D$10+'СЕТ СН'!$F$5-'СЕТ СН'!$F$20</f>
        <v>1886.8560844900001</v>
      </c>
      <c r="H27" s="36">
        <f>SUMIFS(СВЦЭМ!$C$33:$C$776,СВЦЭМ!$A$33:$A$776,$A27,СВЦЭМ!$B$33:$B$776,H$11)+'СЕТ СН'!$F$12+СВЦЭМ!$D$10+'СЕТ СН'!$F$5-'СЕТ СН'!$F$20</f>
        <v>1891.2120014000002</v>
      </c>
      <c r="I27" s="36">
        <f>SUMIFS(СВЦЭМ!$C$33:$C$776,СВЦЭМ!$A$33:$A$776,$A27,СВЦЭМ!$B$33:$B$776,I$11)+'СЕТ СН'!$F$12+СВЦЭМ!$D$10+'СЕТ СН'!$F$5-'СЕТ СН'!$F$20</f>
        <v>1851.5879372500001</v>
      </c>
      <c r="J27" s="36">
        <f>SUMIFS(СВЦЭМ!$C$33:$C$776,СВЦЭМ!$A$33:$A$776,$A27,СВЦЭМ!$B$33:$B$776,J$11)+'СЕТ СН'!$F$12+СВЦЭМ!$D$10+'СЕТ СН'!$F$5-'СЕТ СН'!$F$20</f>
        <v>1867.4322718400001</v>
      </c>
      <c r="K27" s="36">
        <f>SUMIFS(СВЦЭМ!$C$33:$C$776,СВЦЭМ!$A$33:$A$776,$A27,СВЦЭМ!$B$33:$B$776,K$11)+'СЕТ СН'!$F$12+СВЦЭМ!$D$10+'СЕТ СН'!$F$5-'СЕТ СН'!$F$20</f>
        <v>1879.40554982</v>
      </c>
      <c r="L27" s="36">
        <f>SUMIFS(СВЦЭМ!$C$33:$C$776,СВЦЭМ!$A$33:$A$776,$A27,СВЦЭМ!$B$33:$B$776,L$11)+'СЕТ СН'!$F$12+СВЦЭМ!$D$10+'СЕТ СН'!$F$5-'СЕТ СН'!$F$20</f>
        <v>1844.3654259500001</v>
      </c>
      <c r="M27" s="36">
        <f>SUMIFS(СВЦЭМ!$C$33:$C$776,СВЦЭМ!$A$33:$A$776,$A27,СВЦЭМ!$B$33:$B$776,M$11)+'СЕТ СН'!$F$12+СВЦЭМ!$D$10+'СЕТ СН'!$F$5-'СЕТ СН'!$F$20</f>
        <v>1814.4256602700002</v>
      </c>
      <c r="N27" s="36">
        <f>SUMIFS(СВЦЭМ!$C$33:$C$776,СВЦЭМ!$A$33:$A$776,$A27,СВЦЭМ!$B$33:$B$776,N$11)+'СЕТ СН'!$F$12+СВЦЭМ!$D$10+'СЕТ СН'!$F$5-'СЕТ СН'!$F$20</f>
        <v>1823.3968623800001</v>
      </c>
      <c r="O27" s="36">
        <f>SUMIFS(СВЦЭМ!$C$33:$C$776,СВЦЭМ!$A$33:$A$776,$A27,СВЦЭМ!$B$33:$B$776,O$11)+'СЕТ СН'!$F$12+СВЦЭМ!$D$10+'СЕТ СН'!$F$5-'СЕТ СН'!$F$20</f>
        <v>1813.8062473500001</v>
      </c>
      <c r="P27" s="36">
        <f>SUMIFS(СВЦЭМ!$C$33:$C$776,СВЦЭМ!$A$33:$A$776,$A27,СВЦЭМ!$B$33:$B$776,P$11)+'СЕТ СН'!$F$12+СВЦЭМ!$D$10+'СЕТ СН'!$F$5-'СЕТ СН'!$F$20</f>
        <v>1808.2819021300002</v>
      </c>
      <c r="Q27" s="36">
        <f>SUMIFS(СВЦЭМ!$C$33:$C$776,СВЦЭМ!$A$33:$A$776,$A27,СВЦЭМ!$B$33:$B$776,Q$11)+'СЕТ СН'!$F$12+СВЦЭМ!$D$10+'СЕТ СН'!$F$5-'СЕТ СН'!$F$20</f>
        <v>1803.7499794600001</v>
      </c>
      <c r="R27" s="36">
        <f>SUMIFS(СВЦЭМ!$C$33:$C$776,СВЦЭМ!$A$33:$A$776,$A27,СВЦЭМ!$B$33:$B$776,R$11)+'СЕТ СН'!$F$12+СВЦЭМ!$D$10+'СЕТ СН'!$F$5-'СЕТ СН'!$F$20</f>
        <v>1797.3431248000002</v>
      </c>
      <c r="S27" s="36">
        <f>SUMIFS(СВЦЭМ!$C$33:$C$776,СВЦЭМ!$A$33:$A$776,$A27,СВЦЭМ!$B$33:$B$776,S$11)+'СЕТ СН'!$F$12+СВЦЭМ!$D$10+'СЕТ СН'!$F$5-'СЕТ СН'!$F$20</f>
        <v>1805.47275472</v>
      </c>
      <c r="T27" s="36">
        <f>SUMIFS(СВЦЭМ!$C$33:$C$776,СВЦЭМ!$A$33:$A$776,$A27,СВЦЭМ!$B$33:$B$776,T$11)+'СЕТ СН'!$F$12+СВЦЭМ!$D$10+'СЕТ СН'!$F$5-'СЕТ СН'!$F$20</f>
        <v>1834.6705620100001</v>
      </c>
      <c r="U27" s="36">
        <f>SUMIFS(СВЦЭМ!$C$33:$C$776,СВЦЭМ!$A$33:$A$776,$A27,СВЦЭМ!$B$33:$B$776,U$11)+'СЕТ СН'!$F$12+СВЦЭМ!$D$10+'СЕТ СН'!$F$5-'СЕТ СН'!$F$20</f>
        <v>1831.3070826000001</v>
      </c>
      <c r="V27" s="36">
        <f>SUMIFS(СВЦЭМ!$C$33:$C$776,СВЦЭМ!$A$33:$A$776,$A27,СВЦЭМ!$B$33:$B$776,V$11)+'СЕТ СН'!$F$12+СВЦЭМ!$D$10+'СЕТ СН'!$F$5-'СЕТ СН'!$F$20</f>
        <v>1818.4676336100001</v>
      </c>
      <c r="W27" s="36">
        <f>SUMIFS(СВЦЭМ!$C$33:$C$776,СВЦЭМ!$A$33:$A$776,$A27,СВЦЭМ!$B$33:$B$776,W$11)+'СЕТ СН'!$F$12+СВЦЭМ!$D$10+'СЕТ СН'!$F$5-'СЕТ СН'!$F$20</f>
        <v>1811.20929815</v>
      </c>
      <c r="X27" s="36">
        <f>SUMIFS(СВЦЭМ!$C$33:$C$776,СВЦЭМ!$A$33:$A$776,$A27,СВЦЭМ!$B$33:$B$776,X$11)+'СЕТ СН'!$F$12+СВЦЭМ!$D$10+'СЕТ СН'!$F$5-'СЕТ СН'!$F$20</f>
        <v>1808.0528562300001</v>
      </c>
      <c r="Y27" s="36">
        <f>SUMIFS(СВЦЭМ!$C$33:$C$776,СВЦЭМ!$A$33:$A$776,$A27,СВЦЭМ!$B$33:$B$776,Y$11)+'СЕТ СН'!$F$12+СВЦЭМ!$D$10+'СЕТ СН'!$F$5-'СЕТ СН'!$F$20</f>
        <v>1815.9669365</v>
      </c>
    </row>
    <row r="28" spans="1:25" ht="15.75" x14ac:dyDescent="0.2">
      <c r="A28" s="35">
        <f t="shared" si="0"/>
        <v>43786</v>
      </c>
      <c r="B28" s="36">
        <f>SUMIFS(СВЦЭМ!$C$33:$C$776,СВЦЭМ!$A$33:$A$776,$A28,СВЦЭМ!$B$33:$B$776,B$11)+'СЕТ СН'!$F$12+СВЦЭМ!$D$10+'СЕТ СН'!$F$5-'СЕТ СН'!$F$20</f>
        <v>1862.9745768000002</v>
      </c>
      <c r="C28" s="36">
        <f>SUMIFS(СВЦЭМ!$C$33:$C$776,СВЦЭМ!$A$33:$A$776,$A28,СВЦЭМ!$B$33:$B$776,C$11)+'СЕТ СН'!$F$12+СВЦЭМ!$D$10+'СЕТ СН'!$F$5-'СЕТ СН'!$F$20</f>
        <v>1888.5122270700001</v>
      </c>
      <c r="D28" s="36">
        <f>SUMIFS(СВЦЭМ!$C$33:$C$776,СВЦЭМ!$A$33:$A$776,$A28,СВЦЭМ!$B$33:$B$776,D$11)+'СЕТ СН'!$F$12+СВЦЭМ!$D$10+'СЕТ СН'!$F$5-'СЕТ СН'!$F$20</f>
        <v>1881.8148771600002</v>
      </c>
      <c r="E28" s="36">
        <f>SUMIFS(СВЦЭМ!$C$33:$C$776,СВЦЭМ!$A$33:$A$776,$A28,СВЦЭМ!$B$33:$B$776,E$11)+'СЕТ СН'!$F$12+СВЦЭМ!$D$10+'СЕТ СН'!$F$5-'СЕТ СН'!$F$20</f>
        <v>1896.3706879400002</v>
      </c>
      <c r="F28" s="36">
        <f>SUMIFS(СВЦЭМ!$C$33:$C$776,СВЦЭМ!$A$33:$A$776,$A28,СВЦЭМ!$B$33:$B$776,F$11)+'СЕТ СН'!$F$12+СВЦЭМ!$D$10+'СЕТ СН'!$F$5-'СЕТ СН'!$F$20</f>
        <v>1892.9327087700001</v>
      </c>
      <c r="G28" s="36">
        <f>SUMIFS(СВЦЭМ!$C$33:$C$776,СВЦЭМ!$A$33:$A$776,$A28,СВЦЭМ!$B$33:$B$776,G$11)+'СЕТ СН'!$F$12+СВЦЭМ!$D$10+'СЕТ СН'!$F$5-'СЕТ СН'!$F$20</f>
        <v>1878.1984402100002</v>
      </c>
      <c r="H28" s="36">
        <f>SUMIFS(СВЦЭМ!$C$33:$C$776,СВЦЭМ!$A$33:$A$776,$A28,СВЦЭМ!$B$33:$B$776,H$11)+'СЕТ СН'!$F$12+СВЦЭМ!$D$10+'СЕТ СН'!$F$5-'СЕТ СН'!$F$20</f>
        <v>1874.0009060400002</v>
      </c>
      <c r="I28" s="36">
        <f>SUMIFS(СВЦЭМ!$C$33:$C$776,СВЦЭМ!$A$33:$A$776,$A28,СВЦЭМ!$B$33:$B$776,I$11)+'СЕТ СН'!$F$12+СВЦЭМ!$D$10+'СЕТ СН'!$F$5-'СЕТ СН'!$F$20</f>
        <v>1864.7461261000001</v>
      </c>
      <c r="J28" s="36">
        <f>SUMIFS(СВЦЭМ!$C$33:$C$776,СВЦЭМ!$A$33:$A$776,$A28,СВЦЭМ!$B$33:$B$776,J$11)+'СЕТ СН'!$F$12+СВЦЭМ!$D$10+'СЕТ СН'!$F$5-'СЕТ СН'!$F$20</f>
        <v>1871.29589119</v>
      </c>
      <c r="K28" s="36">
        <f>SUMIFS(СВЦЭМ!$C$33:$C$776,СВЦЭМ!$A$33:$A$776,$A28,СВЦЭМ!$B$33:$B$776,K$11)+'СЕТ СН'!$F$12+СВЦЭМ!$D$10+'СЕТ СН'!$F$5-'СЕТ СН'!$F$20</f>
        <v>1891.9428943900002</v>
      </c>
      <c r="L28" s="36">
        <f>SUMIFS(СВЦЭМ!$C$33:$C$776,СВЦЭМ!$A$33:$A$776,$A28,СВЦЭМ!$B$33:$B$776,L$11)+'СЕТ СН'!$F$12+СВЦЭМ!$D$10+'СЕТ СН'!$F$5-'СЕТ СН'!$F$20</f>
        <v>1855.1470651600002</v>
      </c>
      <c r="M28" s="36">
        <f>SUMIFS(СВЦЭМ!$C$33:$C$776,СВЦЭМ!$A$33:$A$776,$A28,СВЦЭМ!$B$33:$B$776,M$11)+'СЕТ СН'!$F$12+СВЦЭМ!$D$10+'СЕТ СН'!$F$5-'СЕТ СН'!$F$20</f>
        <v>1831.9957158700001</v>
      </c>
      <c r="N28" s="36">
        <f>SUMIFS(СВЦЭМ!$C$33:$C$776,СВЦЭМ!$A$33:$A$776,$A28,СВЦЭМ!$B$33:$B$776,N$11)+'СЕТ СН'!$F$12+СВЦЭМ!$D$10+'СЕТ СН'!$F$5-'СЕТ СН'!$F$20</f>
        <v>1838.89834397</v>
      </c>
      <c r="O28" s="36">
        <f>SUMIFS(СВЦЭМ!$C$33:$C$776,СВЦЭМ!$A$33:$A$776,$A28,СВЦЭМ!$B$33:$B$776,O$11)+'СЕТ СН'!$F$12+СВЦЭМ!$D$10+'СЕТ СН'!$F$5-'СЕТ СН'!$F$20</f>
        <v>1831.0385681800001</v>
      </c>
      <c r="P28" s="36">
        <f>SUMIFS(СВЦЭМ!$C$33:$C$776,СВЦЭМ!$A$33:$A$776,$A28,СВЦЭМ!$B$33:$B$776,P$11)+'СЕТ СН'!$F$12+СВЦЭМ!$D$10+'СЕТ СН'!$F$5-'СЕТ СН'!$F$20</f>
        <v>1828.60409355</v>
      </c>
      <c r="Q28" s="36">
        <f>SUMIFS(СВЦЭМ!$C$33:$C$776,СВЦЭМ!$A$33:$A$776,$A28,СВЦЭМ!$B$33:$B$776,Q$11)+'СЕТ СН'!$F$12+СВЦЭМ!$D$10+'СЕТ СН'!$F$5-'СЕТ СН'!$F$20</f>
        <v>1830.71733795</v>
      </c>
      <c r="R28" s="36">
        <f>SUMIFS(СВЦЭМ!$C$33:$C$776,СВЦЭМ!$A$33:$A$776,$A28,СВЦЭМ!$B$33:$B$776,R$11)+'СЕТ СН'!$F$12+СВЦЭМ!$D$10+'СЕТ СН'!$F$5-'СЕТ СН'!$F$20</f>
        <v>1829.1947717400001</v>
      </c>
      <c r="S28" s="36">
        <f>SUMIFS(СВЦЭМ!$C$33:$C$776,СВЦЭМ!$A$33:$A$776,$A28,СВЦЭМ!$B$33:$B$776,S$11)+'СЕТ СН'!$F$12+СВЦЭМ!$D$10+'СЕТ СН'!$F$5-'СЕТ СН'!$F$20</f>
        <v>1841.3177377400002</v>
      </c>
      <c r="T28" s="36">
        <f>SUMIFS(СВЦЭМ!$C$33:$C$776,СВЦЭМ!$A$33:$A$776,$A28,СВЦЭМ!$B$33:$B$776,T$11)+'СЕТ СН'!$F$12+СВЦЭМ!$D$10+'СЕТ СН'!$F$5-'СЕТ СН'!$F$20</f>
        <v>1855.5507579300001</v>
      </c>
      <c r="U28" s="36">
        <f>SUMIFS(СВЦЭМ!$C$33:$C$776,СВЦЭМ!$A$33:$A$776,$A28,СВЦЭМ!$B$33:$B$776,U$11)+'СЕТ СН'!$F$12+СВЦЭМ!$D$10+'СЕТ СН'!$F$5-'СЕТ СН'!$F$20</f>
        <v>1858.08554809</v>
      </c>
      <c r="V28" s="36">
        <f>SUMIFS(СВЦЭМ!$C$33:$C$776,СВЦЭМ!$A$33:$A$776,$A28,СВЦЭМ!$B$33:$B$776,V$11)+'СЕТ СН'!$F$12+СВЦЭМ!$D$10+'СЕТ СН'!$F$5-'СЕТ СН'!$F$20</f>
        <v>1848.02889329</v>
      </c>
      <c r="W28" s="36">
        <f>SUMIFS(СВЦЭМ!$C$33:$C$776,СВЦЭМ!$A$33:$A$776,$A28,СВЦЭМ!$B$33:$B$776,W$11)+'СЕТ СН'!$F$12+СВЦЭМ!$D$10+'СЕТ СН'!$F$5-'СЕТ СН'!$F$20</f>
        <v>1838.1384256599999</v>
      </c>
      <c r="X28" s="36">
        <f>SUMIFS(СВЦЭМ!$C$33:$C$776,СВЦЭМ!$A$33:$A$776,$A28,СВЦЭМ!$B$33:$B$776,X$11)+'СЕТ СН'!$F$12+СВЦЭМ!$D$10+'СЕТ СН'!$F$5-'СЕТ СН'!$F$20</f>
        <v>1830.65410204</v>
      </c>
      <c r="Y28" s="36">
        <f>SUMIFS(СВЦЭМ!$C$33:$C$776,СВЦЭМ!$A$33:$A$776,$A28,СВЦЭМ!$B$33:$B$776,Y$11)+'СЕТ СН'!$F$12+СВЦЭМ!$D$10+'СЕТ СН'!$F$5-'СЕТ СН'!$F$20</f>
        <v>1833.0634717400001</v>
      </c>
    </row>
    <row r="29" spans="1:25" ht="15.75" x14ac:dyDescent="0.2">
      <c r="A29" s="35">
        <f t="shared" si="0"/>
        <v>43787</v>
      </c>
      <c r="B29" s="36">
        <f>SUMIFS(СВЦЭМ!$C$33:$C$776,СВЦЭМ!$A$33:$A$776,$A29,СВЦЭМ!$B$33:$B$776,B$11)+'СЕТ СН'!$F$12+СВЦЭМ!$D$10+'СЕТ СН'!$F$5-'СЕТ СН'!$F$20</f>
        <v>1841.48849492</v>
      </c>
      <c r="C29" s="36">
        <f>SUMIFS(СВЦЭМ!$C$33:$C$776,СВЦЭМ!$A$33:$A$776,$A29,СВЦЭМ!$B$33:$B$776,C$11)+'СЕТ СН'!$F$12+СВЦЭМ!$D$10+'СЕТ СН'!$F$5-'СЕТ СН'!$F$20</f>
        <v>1851.48942872</v>
      </c>
      <c r="D29" s="36">
        <f>SUMIFS(СВЦЭМ!$C$33:$C$776,СВЦЭМ!$A$33:$A$776,$A29,СВЦЭМ!$B$33:$B$776,D$11)+'СЕТ СН'!$F$12+СВЦЭМ!$D$10+'СЕТ СН'!$F$5-'СЕТ СН'!$F$20</f>
        <v>1841.8870486400001</v>
      </c>
      <c r="E29" s="36">
        <f>SUMIFS(СВЦЭМ!$C$33:$C$776,СВЦЭМ!$A$33:$A$776,$A29,СВЦЭМ!$B$33:$B$776,E$11)+'СЕТ СН'!$F$12+СВЦЭМ!$D$10+'СЕТ СН'!$F$5-'СЕТ СН'!$F$20</f>
        <v>1852.0479954100001</v>
      </c>
      <c r="F29" s="36">
        <f>SUMIFS(СВЦЭМ!$C$33:$C$776,СВЦЭМ!$A$33:$A$776,$A29,СВЦЭМ!$B$33:$B$776,F$11)+'СЕТ СН'!$F$12+СВЦЭМ!$D$10+'СЕТ СН'!$F$5-'СЕТ СН'!$F$20</f>
        <v>1842.0493602500001</v>
      </c>
      <c r="G29" s="36">
        <f>SUMIFS(СВЦЭМ!$C$33:$C$776,СВЦЭМ!$A$33:$A$776,$A29,СВЦЭМ!$B$33:$B$776,G$11)+'СЕТ СН'!$F$12+СВЦЭМ!$D$10+'СЕТ СН'!$F$5-'СЕТ СН'!$F$20</f>
        <v>1844.3323641100001</v>
      </c>
      <c r="H29" s="36">
        <f>SUMIFS(СВЦЭМ!$C$33:$C$776,СВЦЭМ!$A$33:$A$776,$A29,СВЦЭМ!$B$33:$B$776,H$11)+'СЕТ СН'!$F$12+СВЦЭМ!$D$10+'СЕТ СН'!$F$5-'СЕТ СН'!$F$20</f>
        <v>1856.0446630900001</v>
      </c>
      <c r="I29" s="36">
        <f>SUMIFS(СВЦЭМ!$C$33:$C$776,СВЦЭМ!$A$33:$A$776,$A29,СВЦЭМ!$B$33:$B$776,I$11)+'СЕТ СН'!$F$12+СВЦЭМ!$D$10+'СЕТ СН'!$F$5-'СЕТ СН'!$F$20</f>
        <v>1898.8913954300001</v>
      </c>
      <c r="J29" s="36">
        <f>SUMIFS(СВЦЭМ!$C$33:$C$776,СВЦЭМ!$A$33:$A$776,$A29,СВЦЭМ!$B$33:$B$776,J$11)+'СЕТ СН'!$F$12+СВЦЭМ!$D$10+'СЕТ СН'!$F$5-'СЕТ СН'!$F$20</f>
        <v>1915.32398741</v>
      </c>
      <c r="K29" s="36">
        <f>SUMIFS(СВЦЭМ!$C$33:$C$776,СВЦЭМ!$A$33:$A$776,$A29,СВЦЭМ!$B$33:$B$776,K$11)+'СЕТ СН'!$F$12+СВЦЭМ!$D$10+'СЕТ СН'!$F$5-'СЕТ СН'!$F$20</f>
        <v>1925.2007727</v>
      </c>
      <c r="L29" s="36">
        <f>SUMIFS(СВЦЭМ!$C$33:$C$776,СВЦЭМ!$A$33:$A$776,$A29,СВЦЭМ!$B$33:$B$776,L$11)+'СЕТ СН'!$F$12+СВЦЭМ!$D$10+'СЕТ СН'!$F$5-'СЕТ СН'!$F$20</f>
        <v>1893.0540104500001</v>
      </c>
      <c r="M29" s="36">
        <f>SUMIFS(СВЦЭМ!$C$33:$C$776,СВЦЭМ!$A$33:$A$776,$A29,СВЦЭМ!$B$33:$B$776,M$11)+'СЕТ СН'!$F$12+СВЦЭМ!$D$10+'СЕТ СН'!$F$5-'СЕТ СН'!$F$20</f>
        <v>1868.9651186600001</v>
      </c>
      <c r="N29" s="36">
        <f>SUMIFS(СВЦЭМ!$C$33:$C$776,СВЦЭМ!$A$33:$A$776,$A29,СВЦЭМ!$B$33:$B$776,N$11)+'СЕТ СН'!$F$12+СВЦЭМ!$D$10+'СЕТ СН'!$F$5-'СЕТ СН'!$F$20</f>
        <v>1871.9612932800001</v>
      </c>
      <c r="O29" s="36">
        <f>SUMIFS(СВЦЭМ!$C$33:$C$776,СВЦЭМ!$A$33:$A$776,$A29,СВЦЭМ!$B$33:$B$776,O$11)+'СЕТ СН'!$F$12+СВЦЭМ!$D$10+'СЕТ СН'!$F$5-'СЕТ СН'!$F$20</f>
        <v>1863.8776532000002</v>
      </c>
      <c r="P29" s="36">
        <f>SUMIFS(СВЦЭМ!$C$33:$C$776,СВЦЭМ!$A$33:$A$776,$A29,СВЦЭМ!$B$33:$B$776,P$11)+'СЕТ СН'!$F$12+СВЦЭМ!$D$10+'СЕТ СН'!$F$5-'СЕТ СН'!$F$20</f>
        <v>1863.4441813400001</v>
      </c>
      <c r="Q29" s="36">
        <f>SUMIFS(СВЦЭМ!$C$33:$C$776,СВЦЭМ!$A$33:$A$776,$A29,СВЦЭМ!$B$33:$B$776,Q$11)+'СЕТ СН'!$F$12+СВЦЭМ!$D$10+'СЕТ СН'!$F$5-'СЕТ СН'!$F$20</f>
        <v>1860.6059928300001</v>
      </c>
      <c r="R29" s="36">
        <f>SUMIFS(СВЦЭМ!$C$33:$C$776,СВЦЭМ!$A$33:$A$776,$A29,СВЦЭМ!$B$33:$B$776,R$11)+'СЕТ СН'!$F$12+СВЦЭМ!$D$10+'СЕТ СН'!$F$5-'СЕТ СН'!$F$20</f>
        <v>1860.5539373500001</v>
      </c>
      <c r="S29" s="36">
        <f>SUMIFS(СВЦЭМ!$C$33:$C$776,СВЦЭМ!$A$33:$A$776,$A29,СВЦЭМ!$B$33:$B$776,S$11)+'СЕТ СН'!$F$12+СВЦЭМ!$D$10+'СЕТ СН'!$F$5-'СЕТ СН'!$F$20</f>
        <v>1873.5243131800003</v>
      </c>
      <c r="T29" s="36">
        <f>SUMIFS(СВЦЭМ!$C$33:$C$776,СВЦЭМ!$A$33:$A$776,$A29,СВЦЭМ!$B$33:$B$776,T$11)+'СЕТ СН'!$F$12+СВЦЭМ!$D$10+'СЕТ СН'!$F$5-'СЕТ СН'!$F$20</f>
        <v>1893.0810028300002</v>
      </c>
      <c r="U29" s="36">
        <f>SUMIFS(СВЦЭМ!$C$33:$C$776,СВЦЭМ!$A$33:$A$776,$A29,СВЦЭМ!$B$33:$B$776,U$11)+'СЕТ СН'!$F$12+СВЦЭМ!$D$10+'СЕТ СН'!$F$5-'СЕТ СН'!$F$20</f>
        <v>1892.3672636900001</v>
      </c>
      <c r="V29" s="36">
        <f>SUMIFS(СВЦЭМ!$C$33:$C$776,СВЦЭМ!$A$33:$A$776,$A29,СВЦЭМ!$B$33:$B$776,V$11)+'СЕТ СН'!$F$12+СВЦЭМ!$D$10+'СЕТ СН'!$F$5-'СЕТ СН'!$F$20</f>
        <v>1884.8549746900001</v>
      </c>
      <c r="W29" s="36">
        <f>SUMIFS(СВЦЭМ!$C$33:$C$776,СВЦЭМ!$A$33:$A$776,$A29,СВЦЭМ!$B$33:$B$776,W$11)+'СЕТ СН'!$F$12+СВЦЭМ!$D$10+'СЕТ СН'!$F$5-'СЕТ СН'!$F$20</f>
        <v>1878.6614237200001</v>
      </c>
      <c r="X29" s="36">
        <f>SUMIFS(СВЦЭМ!$C$33:$C$776,СВЦЭМ!$A$33:$A$776,$A29,СВЦЭМ!$B$33:$B$776,X$11)+'СЕТ СН'!$F$12+СВЦЭМ!$D$10+'СЕТ СН'!$F$5-'СЕТ СН'!$F$20</f>
        <v>1864.3665000400001</v>
      </c>
      <c r="Y29" s="36">
        <f>SUMIFS(СВЦЭМ!$C$33:$C$776,СВЦЭМ!$A$33:$A$776,$A29,СВЦЭМ!$B$33:$B$776,Y$11)+'СЕТ СН'!$F$12+СВЦЭМ!$D$10+'СЕТ СН'!$F$5-'СЕТ СН'!$F$20</f>
        <v>1871.9851631400002</v>
      </c>
    </row>
    <row r="30" spans="1:25" ht="15.75" x14ac:dyDescent="0.2">
      <c r="A30" s="35">
        <f t="shared" si="0"/>
        <v>43788</v>
      </c>
      <c r="B30" s="36">
        <f>SUMIFS(СВЦЭМ!$C$33:$C$776,СВЦЭМ!$A$33:$A$776,$A30,СВЦЭМ!$B$33:$B$776,B$11)+'СЕТ СН'!$F$12+СВЦЭМ!$D$10+'СЕТ СН'!$F$5-'СЕТ СН'!$F$20</f>
        <v>1942.1951330000002</v>
      </c>
      <c r="C30" s="36">
        <f>SUMIFS(СВЦЭМ!$C$33:$C$776,СВЦЭМ!$A$33:$A$776,$A30,СВЦЭМ!$B$33:$B$776,C$11)+'СЕТ СН'!$F$12+СВЦЭМ!$D$10+'СЕТ СН'!$F$5-'СЕТ СН'!$F$20</f>
        <v>1960.9069521800002</v>
      </c>
      <c r="D30" s="36">
        <f>SUMIFS(СВЦЭМ!$C$33:$C$776,СВЦЭМ!$A$33:$A$776,$A30,СВЦЭМ!$B$33:$B$776,D$11)+'СЕТ СН'!$F$12+СВЦЭМ!$D$10+'СЕТ СН'!$F$5-'СЕТ СН'!$F$20</f>
        <v>1961.2233756099999</v>
      </c>
      <c r="E30" s="36">
        <f>SUMIFS(СВЦЭМ!$C$33:$C$776,СВЦЭМ!$A$33:$A$776,$A30,СВЦЭМ!$B$33:$B$776,E$11)+'СЕТ СН'!$F$12+СВЦЭМ!$D$10+'СЕТ СН'!$F$5-'СЕТ СН'!$F$20</f>
        <v>1964.7673073600001</v>
      </c>
      <c r="F30" s="36">
        <f>SUMIFS(СВЦЭМ!$C$33:$C$776,СВЦЭМ!$A$33:$A$776,$A30,СВЦЭМ!$B$33:$B$776,F$11)+'СЕТ СН'!$F$12+СВЦЭМ!$D$10+'СЕТ СН'!$F$5-'СЕТ СН'!$F$20</f>
        <v>1947.0861982200001</v>
      </c>
      <c r="G30" s="36">
        <f>SUMIFS(СВЦЭМ!$C$33:$C$776,СВЦЭМ!$A$33:$A$776,$A30,СВЦЭМ!$B$33:$B$776,G$11)+'СЕТ СН'!$F$12+СВЦЭМ!$D$10+'СЕТ СН'!$F$5-'СЕТ СН'!$F$20</f>
        <v>1945.2382325500002</v>
      </c>
      <c r="H30" s="36">
        <f>SUMIFS(СВЦЭМ!$C$33:$C$776,СВЦЭМ!$A$33:$A$776,$A30,СВЦЭМ!$B$33:$B$776,H$11)+'СЕТ СН'!$F$12+СВЦЭМ!$D$10+'СЕТ СН'!$F$5-'СЕТ СН'!$F$20</f>
        <v>1922.0759113100003</v>
      </c>
      <c r="I30" s="36">
        <f>SUMIFS(СВЦЭМ!$C$33:$C$776,СВЦЭМ!$A$33:$A$776,$A30,СВЦЭМ!$B$33:$B$776,I$11)+'СЕТ СН'!$F$12+СВЦЭМ!$D$10+'СЕТ СН'!$F$5-'СЕТ СН'!$F$20</f>
        <v>1928.00711383</v>
      </c>
      <c r="J30" s="36">
        <f>SUMIFS(СВЦЭМ!$C$33:$C$776,СВЦЭМ!$A$33:$A$776,$A30,СВЦЭМ!$B$33:$B$776,J$11)+'СЕТ СН'!$F$12+СВЦЭМ!$D$10+'СЕТ СН'!$F$5-'СЕТ СН'!$F$20</f>
        <v>1936.8326463900003</v>
      </c>
      <c r="K30" s="36">
        <f>SUMIFS(СВЦЭМ!$C$33:$C$776,СВЦЭМ!$A$33:$A$776,$A30,СВЦЭМ!$B$33:$B$776,K$11)+'СЕТ СН'!$F$12+СВЦЭМ!$D$10+'СЕТ СН'!$F$5-'СЕТ СН'!$F$20</f>
        <v>1943.2952109600001</v>
      </c>
      <c r="L30" s="36">
        <f>SUMIFS(СВЦЭМ!$C$33:$C$776,СВЦЭМ!$A$33:$A$776,$A30,СВЦЭМ!$B$33:$B$776,L$11)+'СЕТ СН'!$F$12+СВЦЭМ!$D$10+'СЕТ СН'!$F$5-'СЕТ СН'!$F$20</f>
        <v>1906.9514031100002</v>
      </c>
      <c r="M30" s="36">
        <f>SUMIFS(СВЦЭМ!$C$33:$C$776,СВЦЭМ!$A$33:$A$776,$A30,СВЦЭМ!$B$33:$B$776,M$11)+'СЕТ СН'!$F$12+СВЦЭМ!$D$10+'СЕТ СН'!$F$5-'СЕТ СН'!$F$20</f>
        <v>1889.86809309</v>
      </c>
      <c r="N30" s="36">
        <f>SUMIFS(СВЦЭМ!$C$33:$C$776,СВЦЭМ!$A$33:$A$776,$A30,СВЦЭМ!$B$33:$B$776,N$11)+'СЕТ СН'!$F$12+СВЦЭМ!$D$10+'СЕТ СН'!$F$5-'СЕТ СН'!$F$20</f>
        <v>1883.4899689600002</v>
      </c>
      <c r="O30" s="36">
        <f>SUMIFS(СВЦЭМ!$C$33:$C$776,СВЦЭМ!$A$33:$A$776,$A30,СВЦЭМ!$B$33:$B$776,O$11)+'СЕТ СН'!$F$12+СВЦЭМ!$D$10+'СЕТ СН'!$F$5-'СЕТ СН'!$F$20</f>
        <v>1880.4657349300001</v>
      </c>
      <c r="P30" s="36">
        <f>SUMIFS(СВЦЭМ!$C$33:$C$776,СВЦЭМ!$A$33:$A$776,$A30,СВЦЭМ!$B$33:$B$776,P$11)+'СЕТ СН'!$F$12+СВЦЭМ!$D$10+'СЕТ СН'!$F$5-'СЕТ СН'!$F$20</f>
        <v>1878.64410109</v>
      </c>
      <c r="Q30" s="36">
        <f>SUMIFS(СВЦЭМ!$C$33:$C$776,СВЦЭМ!$A$33:$A$776,$A30,СВЦЭМ!$B$33:$B$776,Q$11)+'СЕТ СН'!$F$12+СВЦЭМ!$D$10+'СЕТ СН'!$F$5-'СЕТ СН'!$F$20</f>
        <v>1883.96909886</v>
      </c>
      <c r="R30" s="36">
        <f>SUMIFS(СВЦЭМ!$C$33:$C$776,СВЦЭМ!$A$33:$A$776,$A30,СВЦЭМ!$B$33:$B$776,R$11)+'СЕТ СН'!$F$12+СВЦЭМ!$D$10+'СЕТ СН'!$F$5-'СЕТ СН'!$F$20</f>
        <v>1880.2050789100001</v>
      </c>
      <c r="S30" s="36">
        <f>SUMIFS(СВЦЭМ!$C$33:$C$776,СВЦЭМ!$A$33:$A$776,$A30,СВЦЭМ!$B$33:$B$776,S$11)+'СЕТ СН'!$F$12+СВЦЭМ!$D$10+'СЕТ СН'!$F$5-'СЕТ СН'!$F$20</f>
        <v>1888.90952113</v>
      </c>
      <c r="T30" s="36">
        <f>SUMIFS(СВЦЭМ!$C$33:$C$776,СВЦЭМ!$A$33:$A$776,$A30,СВЦЭМ!$B$33:$B$776,T$11)+'СЕТ СН'!$F$12+СВЦЭМ!$D$10+'СЕТ СН'!$F$5-'СЕТ СН'!$F$20</f>
        <v>1903.56929253</v>
      </c>
      <c r="U30" s="36">
        <f>SUMIFS(СВЦЭМ!$C$33:$C$776,СВЦЭМ!$A$33:$A$776,$A30,СВЦЭМ!$B$33:$B$776,U$11)+'СЕТ СН'!$F$12+СВЦЭМ!$D$10+'СЕТ СН'!$F$5-'СЕТ СН'!$F$20</f>
        <v>1900.2359141400002</v>
      </c>
      <c r="V30" s="36">
        <f>SUMIFS(СВЦЭМ!$C$33:$C$776,СВЦЭМ!$A$33:$A$776,$A30,СВЦЭМ!$B$33:$B$776,V$11)+'СЕТ СН'!$F$12+СВЦЭМ!$D$10+'СЕТ СН'!$F$5-'СЕТ СН'!$F$20</f>
        <v>1892.73288559</v>
      </c>
      <c r="W30" s="36">
        <f>SUMIFS(СВЦЭМ!$C$33:$C$776,СВЦЭМ!$A$33:$A$776,$A30,СВЦЭМ!$B$33:$B$776,W$11)+'СЕТ СН'!$F$12+СВЦЭМ!$D$10+'СЕТ СН'!$F$5-'СЕТ СН'!$F$20</f>
        <v>1891.03085427</v>
      </c>
      <c r="X30" s="36">
        <f>SUMIFS(СВЦЭМ!$C$33:$C$776,СВЦЭМ!$A$33:$A$776,$A30,СВЦЭМ!$B$33:$B$776,X$11)+'СЕТ СН'!$F$12+СВЦЭМ!$D$10+'СЕТ СН'!$F$5-'СЕТ СН'!$F$20</f>
        <v>1888.0265698100002</v>
      </c>
      <c r="Y30" s="36">
        <f>SUMIFS(СВЦЭМ!$C$33:$C$776,СВЦЭМ!$A$33:$A$776,$A30,СВЦЭМ!$B$33:$B$776,Y$11)+'СЕТ СН'!$F$12+СВЦЭМ!$D$10+'СЕТ СН'!$F$5-'СЕТ СН'!$F$20</f>
        <v>1893.94758129</v>
      </c>
    </row>
    <row r="31" spans="1:25" ht="15.75" x14ac:dyDescent="0.2">
      <c r="A31" s="35">
        <f t="shared" si="0"/>
        <v>43789</v>
      </c>
      <c r="B31" s="36">
        <f>SUMIFS(СВЦЭМ!$C$33:$C$776,СВЦЭМ!$A$33:$A$776,$A31,СВЦЭМ!$B$33:$B$776,B$11)+'СЕТ СН'!$F$12+СВЦЭМ!$D$10+'СЕТ СН'!$F$5-'СЕТ СН'!$F$20</f>
        <v>1876.36923067</v>
      </c>
      <c r="C31" s="36">
        <f>SUMIFS(СВЦЭМ!$C$33:$C$776,СВЦЭМ!$A$33:$A$776,$A31,СВЦЭМ!$B$33:$B$776,C$11)+'СЕТ СН'!$F$12+СВЦЭМ!$D$10+'СЕТ СН'!$F$5-'СЕТ СН'!$F$20</f>
        <v>1886.3154288000001</v>
      </c>
      <c r="D31" s="36">
        <f>SUMIFS(СВЦЭМ!$C$33:$C$776,СВЦЭМ!$A$33:$A$776,$A31,СВЦЭМ!$B$33:$B$776,D$11)+'СЕТ СН'!$F$12+СВЦЭМ!$D$10+'СЕТ СН'!$F$5-'СЕТ СН'!$F$20</f>
        <v>1884.1116505100001</v>
      </c>
      <c r="E31" s="36">
        <f>SUMIFS(СВЦЭМ!$C$33:$C$776,СВЦЭМ!$A$33:$A$776,$A31,СВЦЭМ!$B$33:$B$776,E$11)+'СЕТ СН'!$F$12+СВЦЭМ!$D$10+'СЕТ СН'!$F$5-'СЕТ СН'!$F$20</f>
        <v>1891.2416422900001</v>
      </c>
      <c r="F31" s="36">
        <f>SUMIFS(СВЦЭМ!$C$33:$C$776,СВЦЭМ!$A$33:$A$776,$A31,СВЦЭМ!$B$33:$B$776,F$11)+'СЕТ СН'!$F$12+СВЦЭМ!$D$10+'СЕТ СН'!$F$5-'СЕТ СН'!$F$20</f>
        <v>1879.6533197400001</v>
      </c>
      <c r="G31" s="36">
        <f>SUMIFS(СВЦЭМ!$C$33:$C$776,СВЦЭМ!$A$33:$A$776,$A31,СВЦЭМ!$B$33:$B$776,G$11)+'СЕТ СН'!$F$12+СВЦЭМ!$D$10+'СЕТ СН'!$F$5-'СЕТ СН'!$F$20</f>
        <v>1878.9315554899999</v>
      </c>
      <c r="H31" s="36">
        <f>SUMIFS(СВЦЭМ!$C$33:$C$776,СВЦЭМ!$A$33:$A$776,$A31,СВЦЭМ!$B$33:$B$776,H$11)+'СЕТ СН'!$F$12+СВЦЭМ!$D$10+'СЕТ СН'!$F$5-'СЕТ СН'!$F$20</f>
        <v>1879.4569252000001</v>
      </c>
      <c r="I31" s="36">
        <f>SUMIFS(СВЦЭМ!$C$33:$C$776,СВЦЭМ!$A$33:$A$776,$A31,СВЦЭМ!$B$33:$B$776,I$11)+'СЕТ СН'!$F$12+СВЦЭМ!$D$10+'СЕТ СН'!$F$5-'СЕТ СН'!$F$20</f>
        <v>1901.2487802400001</v>
      </c>
      <c r="J31" s="36">
        <f>SUMIFS(СВЦЭМ!$C$33:$C$776,СВЦЭМ!$A$33:$A$776,$A31,СВЦЭМ!$B$33:$B$776,J$11)+'СЕТ СН'!$F$12+СВЦЭМ!$D$10+'СЕТ СН'!$F$5-'СЕТ СН'!$F$20</f>
        <v>1907.8206754800001</v>
      </c>
      <c r="K31" s="36">
        <f>SUMIFS(СВЦЭМ!$C$33:$C$776,СВЦЭМ!$A$33:$A$776,$A31,СВЦЭМ!$B$33:$B$776,K$11)+'СЕТ СН'!$F$12+СВЦЭМ!$D$10+'СЕТ СН'!$F$5-'СЕТ СН'!$F$20</f>
        <v>1913.4182545400001</v>
      </c>
      <c r="L31" s="36">
        <f>SUMIFS(СВЦЭМ!$C$33:$C$776,СВЦЭМ!$A$33:$A$776,$A31,СВЦЭМ!$B$33:$B$776,L$11)+'СЕТ СН'!$F$12+СВЦЭМ!$D$10+'СЕТ СН'!$F$5-'СЕТ СН'!$F$20</f>
        <v>1883.3406457999999</v>
      </c>
      <c r="M31" s="36">
        <f>SUMIFS(СВЦЭМ!$C$33:$C$776,СВЦЭМ!$A$33:$A$776,$A31,СВЦЭМ!$B$33:$B$776,M$11)+'СЕТ СН'!$F$12+СВЦЭМ!$D$10+'СЕТ СН'!$F$5-'СЕТ СН'!$F$20</f>
        <v>1859.56252417</v>
      </c>
      <c r="N31" s="36">
        <f>SUMIFS(СВЦЭМ!$C$33:$C$776,СВЦЭМ!$A$33:$A$776,$A31,СВЦЭМ!$B$33:$B$776,N$11)+'СЕТ СН'!$F$12+СВЦЭМ!$D$10+'СЕТ СН'!$F$5-'СЕТ СН'!$F$20</f>
        <v>1852.6244541800002</v>
      </c>
      <c r="O31" s="36">
        <f>SUMIFS(СВЦЭМ!$C$33:$C$776,СВЦЭМ!$A$33:$A$776,$A31,СВЦЭМ!$B$33:$B$776,O$11)+'СЕТ СН'!$F$12+СВЦЭМ!$D$10+'СЕТ СН'!$F$5-'СЕТ СН'!$F$20</f>
        <v>1848.7905436300002</v>
      </c>
      <c r="P31" s="36">
        <f>SUMIFS(СВЦЭМ!$C$33:$C$776,СВЦЭМ!$A$33:$A$776,$A31,СВЦЭМ!$B$33:$B$776,P$11)+'СЕТ СН'!$F$12+СВЦЭМ!$D$10+'СЕТ СН'!$F$5-'СЕТ СН'!$F$20</f>
        <v>1841.6610210400002</v>
      </c>
      <c r="Q31" s="36">
        <f>SUMIFS(СВЦЭМ!$C$33:$C$776,СВЦЭМ!$A$33:$A$776,$A31,СВЦЭМ!$B$33:$B$776,Q$11)+'СЕТ СН'!$F$12+СВЦЭМ!$D$10+'СЕТ СН'!$F$5-'СЕТ СН'!$F$20</f>
        <v>1837.5234513099999</v>
      </c>
      <c r="R31" s="36">
        <f>SUMIFS(СВЦЭМ!$C$33:$C$776,СВЦЭМ!$A$33:$A$776,$A31,СВЦЭМ!$B$33:$B$776,R$11)+'СЕТ СН'!$F$12+СВЦЭМ!$D$10+'СЕТ СН'!$F$5-'СЕТ СН'!$F$20</f>
        <v>1845.3179302600001</v>
      </c>
      <c r="S31" s="36">
        <f>SUMIFS(СВЦЭМ!$C$33:$C$776,СВЦЭМ!$A$33:$A$776,$A31,СВЦЭМ!$B$33:$B$776,S$11)+'СЕТ СН'!$F$12+СВЦЭМ!$D$10+'СЕТ СН'!$F$5-'СЕТ СН'!$F$20</f>
        <v>1863.20681719</v>
      </c>
      <c r="T31" s="36">
        <f>SUMIFS(СВЦЭМ!$C$33:$C$776,СВЦЭМ!$A$33:$A$776,$A31,СВЦЭМ!$B$33:$B$776,T$11)+'СЕТ СН'!$F$12+СВЦЭМ!$D$10+'СЕТ СН'!$F$5-'СЕТ СН'!$F$20</f>
        <v>1876.78555203</v>
      </c>
      <c r="U31" s="36">
        <f>SUMIFS(СВЦЭМ!$C$33:$C$776,СВЦЭМ!$A$33:$A$776,$A31,СВЦЭМ!$B$33:$B$776,U$11)+'СЕТ СН'!$F$12+СВЦЭМ!$D$10+'СЕТ СН'!$F$5-'СЕТ СН'!$F$20</f>
        <v>1874.4420825800003</v>
      </c>
      <c r="V31" s="36">
        <f>SUMIFS(СВЦЭМ!$C$33:$C$776,СВЦЭМ!$A$33:$A$776,$A31,СВЦЭМ!$B$33:$B$776,V$11)+'СЕТ СН'!$F$12+СВЦЭМ!$D$10+'СЕТ СН'!$F$5-'СЕТ СН'!$F$20</f>
        <v>1860.3617050100002</v>
      </c>
      <c r="W31" s="36">
        <f>SUMIFS(СВЦЭМ!$C$33:$C$776,СВЦЭМ!$A$33:$A$776,$A31,СВЦЭМ!$B$33:$B$776,W$11)+'СЕТ СН'!$F$12+СВЦЭМ!$D$10+'СЕТ СН'!$F$5-'СЕТ СН'!$F$20</f>
        <v>1860.5194670999999</v>
      </c>
      <c r="X31" s="36">
        <f>SUMIFS(СВЦЭМ!$C$33:$C$776,СВЦЭМ!$A$33:$A$776,$A31,СВЦЭМ!$B$33:$B$776,X$11)+'СЕТ СН'!$F$12+СВЦЭМ!$D$10+'СЕТ СН'!$F$5-'СЕТ СН'!$F$20</f>
        <v>1854.2860707</v>
      </c>
      <c r="Y31" s="36">
        <f>SUMIFS(СВЦЭМ!$C$33:$C$776,СВЦЭМ!$A$33:$A$776,$A31,СВЦЭМ!$B$33:$B$776,Y$11)+'СЕТ СН'!$F$12+СВЦЭМ!$D$10+'СЕТ СН'!$F$5-'СЕТ СН'!$F$20</f>
        <v>1858.9598475299999</v>
      </c>
    </row>
    <row r="32" spans="1:25" ht="15.75" x14ac:dyDescent="0.2">
      <c r="A32" s="35">
        <f t="shared" si="0"/>
        <v>43790</v>
      </c>
      <c r="B32" s="36">
        <f>SUMIFS(СВЦЭМ!$C$33:$C$776,СВЦЭМ!$A$33:$A$776,$A32,СВЦЭМ!$B$33:$B$776,B$11)+'СЕТ СН'!$F$12+СВЦЭМ!$D$10+'СЕТ СН'!$F$5-'СЕТ СН'!$F$20</f>
        <v>1934.88278851</v>
      </c>
      <c r="C32" s="36">
        <f>SUMIFS(СВЦЭМ!$C$33:$C$776,СВЦЭМ!$A$33:$A$776,$A32,СВЦЭМ!$B$33:$B$776,C$11)+'СЕТ СН'!$F$12+СВЦЭМ!$D$10+'СЕТ СН'!$F$5-'СЕТ СН'!$F$20</f>
        <v>1933.62271121</v>
      </c>
      <c r="D32" s="36">
        <f>SUMIFS(СВЦЭМ!$C$33:$C$776,СВЦЭМ!$A$33:$A$776,$A32,СВЦЭМ!$B$33:$B$776,D$11)+'СЕТ СН'!$F$12+СВЦЭМ!$D$10+'СЕТ СН'!$F$5-'СЕТ СН'!$F$20</f>
        <v>1975.7844504899999</v>
      </c>
      <c r="E32" s="36">
        <f>SUMIFS(СВЦЭМ!$C$33:$C$776,СВЦЭМ!$A$33:$A$776,$A32,СВЦЭМ!$B$33:$B$776,E$11)+'СЕТ СН'!$F$12+СВЦЭМ!$D$10+'СЕТ СН'!$F$5-'СЕТ СН'!$F$20</f>
        <v>1975.0822037800001</v>
      </c>
      <c r="F32" s="36">
        <f>SUMIFS(СВЦЭМ!$C$33:$C$776,СВЦЭМ!$A$33:$A$776,$A32,СВЦЭМ!$B$33:$B$776,F$11)+'СЕТ СН'!$F$12+СВЦЭМ!$D$10+'СЕТ СН'!$F$5-'СЕТ СН'!$F$20</f>
        <v>1966.3295936600002</v>
      </c>
      <c r="G32" s="36">
        <f>SUMIFS(СВЦЭМ!$C$33:$C$776,СВЦЭМ!$A$33:$A$776,$A32,СВЦЭМ!$B$33:$B$776,G$11)+'СЕТ СН'!$F$12+СВЦЭМ!$D$10+'СЕТ СН'!$F$5-'СЕТ СН'!$F$20</f>
        <v>1959.5469872000001</v>
      </c>
      <c r="H32" s="36">
        <f>SUMIFS(СВЦЭМ!$C$33:$C$776,СВЦЭМ!$A$33:$A$776,$A32,СВЦЭМ!$B$33:$B$776,H$11)+'СЕТ СН'!$F$12+СВЦЭМ!$D$10+'СЕТ СН'!$F$5-'СЕТ СН'!$F$20</f>
        <v>1919.1373126600001</v>
      </c>
      <c r="I32" s="36">
        <f>SUMIFS(СВЦЭМ!$C$33:$C$776,СВЦЭМ!$A$33:$A$776,$A32,СВЦЭМ!$B$33:$B$776,I$11)+'СЕТ СН'!$F$12+СВЦЭМ!$D$10+'СЕТ СН'!$F$5-'СЕТ СН'!$F$20</f>
        <v>1909.6328143200001</v>
      </c>
      <c r="J32" s="36">
        <f>SUMIFS(СВЦЭМ!$C$33:$C$776,СВЦЭМ!$A$33:$A$776,$A32,СВЦЭМ!$B$33:$B$776,J$11)+'СЕТ СН'!$F$12+СВЦЭМ!$D$10+'СЕТ СН'!$F$5-'СЕТ СН'!$F$20</f>
        <v>1880.05639488</v>
      </c>
      <c r="K32" s="36">
        <f>SUMIFS(СВЦЭМ!$C$33:$C$776,СВЦЭМ!$A$33:$A$776,$A32,СВЦЭМ!$B$33:$B$776,K$11)+'СЕТ СН'!$F$12+СВЦЭМ!$D$10+'СЕТ СН'!$F$5-'СЕТ СН'!$F$20</f>
        <v>1873.35011416</v>
      </c>
      <c r="L32" s="36">
        <f>SUMIFS(СВЦЭМ!$C$33:$C$776,СВЦЭМ!$A$33:$A$776,$A32,СВЦЭМ!$B$33:$B$776,L$11)+'СЕТ СН'!$F$12+СВЦЭМ!$D$10+'СЕТ СН'!$F$5-'СЕТ СН'!$F$20</f>
        <v>1844.8230488300001</v>
      </c>
      <c r="M32" s="36">
        <f>SUMIFS(СВЦЭМ!$C$33:$C$776,СВЦЭМ!$A$33:$A$776,$A32,СВЦЭМ!$B$33:$B$776,M$11)+'СЕТ СН'!$F$12+СВЦЭМ!$D$10+'СЕТ СН'!$F$5-'СЕТ СН'!$F$20</f>
        <v>1837.2410296</v>
      </c>
      <c r="N32" s="36">
        <f>SUMIFS(СВЦЭМ!$C$33:$C$776,СВЦЭМ!$A$33:$A$776,$A32,СВЦЭМ!$B$33:$B$776,N$11)+'СЕТ СН'!$F$12+СВЦЭМ!$D$10+'СЕТ СН'!$F$5-'СЕТ СН'!$F$20</f>
        <v>1867.73122298</v>
      </c>
      <c r="O32" s="36">
        <f>SUMIFS(СВЦЭМ!$C$33:$C$776,СВЦЭМ!$A$33:$A$776,$A32,СВЦЭМ!$B$33:$B$776,O$11)+'СЕТ СН'!$F$12+СВЦЭМ!$D$10+'СЕТ СН'!$F$5-'СЕТ СН'!$F$20</f>
        <v>1876.8733835800001</v>
      </c>
      <c r="P32" s="36">
        <f>SUMIFS(СВЦЭМ!$C$33:$C$776,СВЦЭМ!$A$33:$A$776,$A32,СВЦЭМ!$B$33:$B$776,P$11)+'СЕТ СН'!$F$12+СВЦЭМ!$D$10+'СЕТ СН'!$F$5-'СЕТ СН'!$F$20</f>
        <v>1874.0438833400001</v>
      </c>
      <c r="Q32" s="36">
        <f>SUMIFS(СВЦЭМ!$C$33:$C$776,СВЦЭМ!$A$33:$A$776,$A32,СВЦЭМ!$B$33:$B$776,Q$11)+'СЕТ СН'!$F$12+СВЦЭМ!$D$10+'СЕТ СН'!$F$5-'СЕТ СН'!$F$20</f>
        <v>1874.12588783</v>
      </c>
      <c r="R32" s="36">
        <f>SUMIFS(СВЦЭМ!$C$33:$C$776,СВЦЭМ!$A$33:$A$776,$A32,СВЦЭМ!$B$33:$B$776,R$11)+'СЕТ СН'!$F$12+СВЦЭМ!$D$10+'СЕТ СН'!$F$5-'СЕТ СН'!$F$20</f>
        <v>1859.6785449100003</v>
      </c>
      <c r="S32" s="36">
        <f>SUMIFS(СВЦЭМ!$C$33:$C$776,СВЦЭМ!$A$33:$A$776,$A32,СВЦЭМ!$B$33:$B$776,S$11)+'СЕТ СН'!$F$12+СВЦЭМ!$D$10+'СЕТ СН'!$F$5-'СЕТ СН'!$F$20</f>
        <v>1838.9205795900002</v>
      </c>
      <c r="T32" s="36">
        <f>SUMIFS(СВЦЭМ!$C$33:$C$776,СВЦЭМ!$A$33:$A$776,$A32,СВЦЭМ!$B$33:$B$776,T$11)+'СЕТ СН'!$F$12+СВЦЭМ!$D$10+'СЕТ СН'!$F$5-'СЕТ СН'!$F$20</f>
        <v>1833.8349309</v>
      </c>
      <c r="U32" s="36">
        <f>SUMIFS(СВЦЭМ!$C$33:$C$776,СВЦЭМ!$A$33:$A$776,$A32,СВЦЭМ!$B$33:$B$776,U$11)+'СЕТ СН'!$F$12+СВЦЭМ!$D$10+'СЕТ СН'!$F$5-'СЕТ СН'!$F$20</f>
        <v>1833.3551573200002</v>
      </c>
      <c r="V32" s="36">
        <f>SUMIFS(СВЦЭМ!$C$33:$C$776,СВЦЭМ!$A$33:$A$776,$A32,СВЦЭМ!$B$33:$B$776,V$11)+'СЕТ СН'!$F$12+СВЦЭМ!$D$10+'СЕТ СН'!$F$5-'СЕТ СН'!$F$20</f>
        <v>1818.1663321600001</v>
      </c>
      <c r="W32" s="36">
        <f>SUMIFS(СВЦЭМ!$C$33:$C$776,СВЦЭМ!$A$33:$A$776,$A32,СВЦЭМ!$B$33:$B$776,W$11)+'СЕТ СН'!$F$12+СВЦЭМ!$D$10+'СЕТ СН'!$F$5-'СЕТ СН'!$F$20</f>
        <v>1808.5217104800001</v>
      </c>
      <c r="X32" s="36">
        <f>SUMIFS(СВЦЭМ!$C$33:$C$776,СВЦЭМ!$A$33:$A$776,$A32,СВЦЭМ!$B$33:$B$776,X$11)+'СЕТ СН'!$F$12+СВЦЭМ!$D$10+'СЕТ СН'!$F$5-'СЕТ СН'!$F$20</f>
        <v>1810.1418128100001</v>
      </c>
      <c r="Y32" s="36">
        <f>SUMIFS(СВЦЭМ!$C$33:$C$776,СВЦЭМ!$A$33:$A$776,$A32,СВЦЭМ!$B$33:$B$776,Y$11)+'СЕТ СН'!$F$12+СВЦЭМ!$D$10+'СЕТ СН'!$F$5-'СЕТ СН'!$F$20</f>
        <v>1871.8244522200002</v>
      </c>
    </row>
    <row r="33" spans="1:25" ht="15.75" x14ac:dyDescent="0.2">
      <c r="A33" s="35">
        <f t="shared" si="0"/>
        <v>43791</v>
      </c>
      <c r="B33" s="36">
        <f>SUMIFS(СВЦЭМ!$C$33:$C$776,СВЦЭМ!$A$33:$A$776,$A33,СВЦЭМ!$B$33:$B$776,B$11)+'СЕТ СН'!$F$12+СВЦЭМ!$D$10+'СЕТ СН'!$F$5-'СЕТ СН'!$F$20</f>
        <v>1930.0134053100001</v>
      </c>
      <c r="C33" s="36">
        <f>SUMIFS(СВЦЭМ!$C$33:$C$776,СВЦЭМ!$A$33:$A$776,$A33,СВЦЭМ!$B$33:$B$776,C$11)+'СЕТ СН'!$F$12+СВЦЭМ!$D$10+'СЕТ СН'!$F$5-'СЕТ СН'!$F$20</f>
        <v>1962.1384442799999</v>
      </c>
      <c r="D33" s="36">
        <f>SUMIFS(СВЦЭМ!$C$33:$C$776,СВЦЭМ!$A$33:$A$776,$A33,СВЦЭМ!$B$33:$B$776,D$11)+'СЕТ СН'!$F$12+СВЦЭМ!$D$10+'СЕТ СН'!$F$5-'СЕТ СН'!$F$20</f>
        <v>1966.67057411</v>
      </c>
      <c r="E33" s="36">
        <f>SUMIFS(СВЦЭМ!$C$33:$C$776,СВЦЭМ!$A$33:$A$776,$A33,СВЦЭМ!$B$33:$B$776,E$11)+'СЕТ СН'!$F$12+СВЦЭМ!$D$10+'СЕТ СН'!$F$5-'СЕТ СН'!$F$20</f>
        <v>1953.1119674400002</v>
      </c>
      <c r="F33" s="36">
        <f>SUMIFS(СВЦЭМ!$C$33:$C$776,СВЦЭМ!$A$33:$A$776,$A33,СВЦЭМ!$B$33:$B$776,F$11)+'СЕТ СН'!$F$12+СВЦЭМ!$D$10+'СЕТ СН'!$F$5-'СЕТ СН'!$F$20</f>
        <v>1939.0748647400001</v>
      </c>
      <c r="G33" s="36">
        <f>SUMIFS(СВЦЭМ!$C$33:$C$776,СВЦЭМ!$A$33:$A$776,$A33,СВЦЭМ!$B$33:$B$776,G$11)+'СЕТ СН'!$F$12+СВЦЭМ!$D$10+'СЕТ СН'!$F$5-'СЕТ СН'!$F$20</f>
        <v>1923.5409329500001</v>
      </c>
      <c r="H33" s="36">
        <f>SUMIFS(СВЦЭМ!$C$33:$C$776,СВЦЭМ!$A$33:$A$776,$A33,СВЦЭМ!$B$33:$B$776,H$11)+'СЕТ СН'!$F$12+СВЦЭМ!$D$10+'СЕТ СН'!$F$5-'СЕТ СН'!$F$20</f>
        <v>1903.0264353300001</v>
      </c>
      <c r="I33" s="36">
        <f>SUMIFS(СВЦЭМ!$C$33:$C$776,СВЦЭМ!$A$33:$A$776,$A33,СВЦЭМ!$B$33:$B$776,I$11)+'СЕТ СН'!$F$12+СВЦЭМ!$D$10+'СЕТ СН'!$F$5-'СЕТ СН'!$F$20</f>
        <v>1895.9637469200002</v>
      </c>
      <c r="J33" s="36">
        <f>SUMIFS(СВЦЭМ!$C$33:$C$776,СВЦЭМ!$A$33:$A$776,$A33,СВЦЭМ!$B$33:$B$776,J$11)+'СЕТ СН'!$F$12+СВЦЭМ!$D$10+'СЕТ СН'!$F$5-'СЕТ СН'!$F$20</f>
        <v>1874.0242165900002</v>
      </c>
      <c r="K33" s="36">
        <f>SUMIFS(СВЦЭМ!$C$33:$C$776,СВЦЭМ!$A$33:$A$776,$A33,СВЦЭМ!$B$33:$B$776,K$11)+'СЕТ СН'!$F$12+СВЦЭМ!$D$10+'СЕТ СН'!$F$5-'СЕТ СН'!$F$20</f>
        <v>1868.7895876400003</v>
      </c>
      <c r="L33" s="36">
        <f>SUMIFS(СВЦЭМ!$C$33:$C$776,СВЦЭМ!$A$33:$A$776,$A33,СВЦЭМ!$B$33:$B$776,L$11)+'СЕТ СН'!$F$12+СВЦЭМ!$D$10+'СЕТ СН'!$F$5-'СЕТ СН'!$F$20</f>
        <v>1835.2721025400001</v>
      </c>
      <c r="M33" s="36">
        <f>SUMIFS(СВЦЭМ!$C$33:$C$776,СВЦЭМ!$A$33:$A$776,$A33,СВЦЭМ!$B$33:$B$776,M$11)+'СЕТ СН'!$F$12+СВЦЭМ!$D$10+'СЕТ СН'!$F$5-'СЕТ СН'!$F$20</f>
        <v>1828.8706797</v>
      </c>
      <c r="N33" s="36">
        <f>SUMIFS(СВЦЭМ!$C$33:$C$776,СВЦЭМ!$A$33:$A$776,$A33,СВЦЭМ!$B$33:$B$776,N$11)+'СЕТ СН'!$F$12+СВЦЭМ!$D$10+'СЕТ СН'!$F$5-'СЕТ СН'!$F$20</f>
        <v>1824.2727038400001</v>
      </c>
      <c r="O33" s="36">
        <f>SUMIFS(СВЦЭМ!$C$33:$C$776,СВЦЭМ!$A$33:$A$776,$A33,СВЦЭМ!$B$33:$B$776,O$11)+'СЕТ СН'!$F$12+СВЦЭМ!$D$10+'СЕТ СН'!$F$5-'СЕТ СН'!$F$20</f>
        <v>1841.5361453700002</v>
      </c>
      <c r="P33" s="36">
        <f>SUMIFS(СВЦЭМ!$C$33:$C$776,СВЦЭМ!$A$33:$A$776,$A33,СВЦЭМ!$B$33:$B$776,P$11)+'СЕТ СН'!$F$12+СВЦЭМ!$D$10+'СЕТ СН'!$F$5-'СЕТ СН'!$F$20</f>
        <v>1855.19739996</v>
      </c>
      <c r="Q33" s="36">
        <f>SUMIFS(СВЦЭМ!$C$33:$C$776,СВЦЭМ!$A$33:$A$776,$A33,СВЦЭМ!$B$33:$B$776,Q$11)+'СЕТ СН'!$F$12+СВЦЭМ!$D$10+'СЕТ СН'!$F$5-'СЕТ СН'!$F$20</f>
        <v>1849.1268768300001</v>
      </c>
      <c r="R33" s="36">
        <f>SUMIFS(СВЦЭМ!$C$33:$C$776,СВЦЭМ!$A$33:$A$776,$A33,СВЦЭМ!$B$33:$B$776,R$11)+'СЕТ СН'!$F$12+СВЦЭМ!$D$10+'СЕТ СН'!$F$5-'СЕТ СН'!$F$20</f>
        <v>1837.9459687000001</v>
      </c>
      <c r="S33" s="36">
        <f>SUMIFS(СВЦЭМ!$C$33:$C$776,СВЦЭМ!$A$33:$A$776,$A33,СВЦЭМ!$B$33:$B$776,S$11)+'СЕТ СН'!$F$12+СВЦЭМ!$D$10+'СЕТ СН'!$F$5-'СЕТ СН'!$F$20</f>
        <v>1827.8757902900002</v>
      </c>
      <c r="T33" s="36">
        <f>SUMIFS(СВЦЭМ!$C$33:$C$776,СВЦЭМ!$A$33:$A$776,$A33,СВЦЭМ!$B$33:$B$776,T$11)+'СЕТ СН'!$F$12+СВЦЭМ!$D$10+'СЕТ СН'!$F$5-'СЕТ СН'!$F$20</f>
        <v>1824.3640573000002</v>
      </c>
      <c r="U33" s="36">
        <f>SUMIFS(СВЦЭМ!$C$33:$C$776,СВЦЭМ!$A$33:$A$776,$A33,СВЦЭМ!$B$33:$B$776,U$11)+'СЕТ СН'!$F$12+СВЦЭМ!$D$10+'СЕТ СН'!$F$5-'СЕТ СН'!$F$20</f>
        <v>1819.4104112100001</v>
      </c>
      <c r="V33" s="36">
        <f>SUMIFS(СВЦЭМ!$C$33:$C$776,СВЦЭМ!$A$33:$A$776,$A33,СВЦЭМ!$B$33:$B$776,V$11)+'СЕТ СН'!$F$12+СВЦЭМ!$D$10+'СЕТ СН'!$F$5-'СЕТ СН'!$F$20</f>
        <v>1809.65878088</v>
      </c>
      <c r="W33" s="36">
        <f>SUMIFS(СВЦЭМ!$C$33:$C$776,СВЦЭМ!$A$33:$A$776,$A33,СВЦЭМ!$B$33:$B$776,W$11)+'СЕТ СН'!$F$12+СВЦЭМ!$D$10+'СЕТ СН'!$F$5-'СЕТ СН'!$F$20</f>
        <v>1794.0621133600002</v>
      </c>
      <c r="X33" s="36">
        <f>SUMIFS(СВЦЭМ!$C$33:$C$776,СВЦЭМ!$A$33:$A$776,$A33,СВЦЭМ!$B$33:$B$776,X$11)+'СЕТ СН'!$F$12+СВЦЭМ!$D$10+'СЕТ СН'!$F$5-'СЕТ СН'!$F$20</f>
        <v>1811.92275227</v>
      </c>
      <c r="Y33" s="36">
        <f>SUMIFS(СВЦЭМ!$C$33:$C$776,СВЦЭМ!$A$33:$A$776,$A33,СВЦЭМ!$B$33:$B$776,Y$11)+'СЕТ СН'!$F$12+СВЦЭМ!$D$10+'СЕТ СН'!$F$5-'СЕТ СН'!$F$20</f>
        <v>1846.5225030500001</v>
      </c>
    </row>
    <row r="34" spans="1:25" ht="15.75" x14ac:dyDescent="0.2">
      <c r="A34" s="35">
        <f t="shared" si="0"/>
        <v>43792</v>
      </c>
      <c r="B34" s="36">
        <f>SUMIFS(СВЦЭМ!$C$33:$C$776,СВЦЭМ!$A$33:$A$776,$A34,СВЦЭМ!$B$33:$B$776,B$11)+'СЕТ СН'!$F$12+СВЦЭМ!$D$10+'СЕТ СН'!$F$5-'СЕТ СН'!$F$20</f>
        <v>1886.5147511499999</v>
      </c>
      <c r="C34" s="36">
        <f>SUMIFS(СВЦЭМ!$C$33:$C$776,СВЦЭМ!$A$33:$A$776,$A34,СВЦЭМ!$B$33:$B$776,C$11)+'СЕТ СН'!$F$12+СВЦЭМ!$D$10+'СЕТ СН'!$F$5-'СЕТ СН'!$F$20</f>
        <v>1920.3475907400002</v>
      </c>
      <c r="D34" s="36">
        <f>SUMIFS(СВЦЭМ!$C$33:$C$776,СВЦЭМ!$A$33:$A$776,$A34,СВЦЭМ!$B$33:$B$776,D$11)+'СЕТ СН'!$F$12+СВЦЭМ!$D$10+'СЕТ СН'!$F$5-'СЕТ СН'!$F$20</f>
        <v>1923.06778583</v>
      </c>
      <c r="E34" s="36">
        <f>SUMIFS(СВЦЭМ!$C$33:$C$776,СВЦЭМ!$A$33:$A$776,$A34,СВЦЭМ!$B$33:$B$776,E$11)+'СЕТ СН'!$F$12+СВЦЭМ!$D$10+'СЕТ СН'!$F$5-'СЕТ СН'!$F$20</f>
        <v>1936.3618642400002</v>
      </c>
      <c r="F34" s="36">
        <f>SUMIFS(СВЦЭМ!$C$33:$C$776,СВЦЭМ!$A$33:$A$776,$A34,СВЦЭМ!$B$33:$B$776,F$11)+'СЕТ СН'!$F$12+СВЦЭМ!$D$10+'СЕТ СН'!$F$5-'СЕТ СН'!$F$20</f>
        <v>1934.2295179299999</v>
      </c>
      <c r="G34" s="36">
        <f>SUMIFS(СВЦЭМ!$C$33:$C$776,СВЦЭМ!$A$33:$A$776,$A34,СВЦЭМ!$B$33:$B$776,G$11)+'СЕТ СН'!$F$12+СВЦЭМ!$D$10+'СЕТ СН'!$F$5-'СЕТ СН'!$F$20</f>
        <v>1923.3607424300001</v>
      </c>
      <c r="H34" s="36">
        <f>SUMIFS(СВЦЭМ!$C$33:$C$776,СВЦЭМ!$A$33:$A$776,$A34,СВЦЭМ!$B$33:$B$776,H$11)+'СЕТ СН'!$F$12+СВЦЭМ!$D$10+'СЕТ СН'!$F$5-'СЕТ СН'!$F$20</f>
        <v>1903.31789764</v>
      </c>
      <c r="I34" s="36">
        <f>SUMIFS(СВЦЭМ!$C$33:$C$776,СВЦЭМ!$A$33:$A$776,$A34,СВЦЭМ!$B$33:$B$776,I$11)+'СЕТ СН'!$F$12+СВЦЭМ!$D$10+'СЕТ СН'!$F$5-'СЕТ СН'!$F$20</f>
        <v>1911.84399042</v>
      </c>
      <c r="J34" s="36">
        <f>SUMIFS(СВЦЭМ!$C$33:$C$776,СВЦЭМ!$A$33:$A$776,$A34,СВЦЭМ!$B$33:$B$776,J$11)+'СЕТ СН'!$F$12+СВЦЭМ!$D$10+'СЕТ СН'!$F$5-'СЕТ СН'!$F$20</f>
        <v>1890.44552144</v>
      </c>
      <c r="K34" s="36">
        <f>SUMIFS(СВЦЭМ!$C$33:$C$776,СВЦЭМ!$A$33:$A$776,$A34,СВЦЭМ!$B$33:$B$776,K$11)+'СЕТ СН'!$F$12+СВЦЭМ!$D$10+'СЕТ СН'!$F$5-'СЕТ СН'!$F$20</f>
        <v>1876.1647513900002</v>
      </c>
      <c r="L34" s="36">
        <f>SUMIFS(СВЦЭМ!$C$33:$C$776,СВЦЭМ!$A$33:$A$776,$A34,СВЦЭМ!$B$33:$B$776,L$11)+'СЕТ СН'!$F$12+СВЦЭМ!$D$10+'СЕТ СН'!$F$5-'СЕТ СН'!$F$20</f>
        <v>1842.5051195400001</v>
      </c>
      <c r="M34" s="36">
        <f>SUMIFS(СВЦЭМ!$C$33:$C$776,СВЦЭМ!$A$33:$A$776,$A34,СВЦЭМ!$B$33:$B$776,M$11)+'СЕТ СН'!$F$12+СВЦЭМ!$D$10+'СЕТ СН'!$F$5-'СЕТ СН'!$F$20</f>
        <v>1833.6521062000002</v>
      </c>
      <c r="N34" s="36">
        <f>SUMIFS(СВЦЭМ!$C$33:$C$776,СВЦЭМ!$A$33:$A$776,$A34,СВЦЭМ!$B$33:$B$776,N$11)+'СЕТ СН'!$F$12+СВЦЭМ!$D$10+'СЕТ СН'!$F$5-'СЕТ СН'!$F$20</f>
        <v>1836.1815218700001</v>
      </c>
      <c r="O34" s="36">
        <f>SUMIFS(СВЦЭМ!$C$33:$C$776,СВЦЭМ!$A$33:$A$776,$A34,СВЦЭМ!$B$33:$B$776,O$11)+'СЕТ СН'!$F$12+СВЦЭМ!$D$10+'СЕТ СН'!$F$5-'СЕТ СН'!$F$20</f>
        <v>1833.4462227200002</v>
      </c>
      <c r="P34" s="36">
        <f>SUMIFS(СВЦЭМ!$C$33:$C$776,СВЦЭМ!$A$33:$A$776,$A34,СВЦЭМ!$B$33:$B$776,P$11)+'СЕТ СН'!$F$12+СВЦЭМ!$D$10+'СЕТ СН'!$F$5-'СЕТ СН'!$F$20</f>
        <v>1843.9376469000001</v>
      </c>
      <c r="Q34" s="36">
        <f>SUMIFS(СВЦЭМ!$C$33:$C$776,СВЦЭМ!$A$33:$A$776,$A34,СВЦЭМ!$B$33:$B$776,Q$11)+'СЕТ СН'!$F$12+СВЦЭМ!$D$10+'СЕТ СН'!$F$5-'СЕТ СН'!$F$20</f>
        <v>1843.0853977700001</v>
      </c>
      <c r="R34" s="36">
        <f>SUMIFS(СВЦЭМ!$C$33:$C$776,СВЦЭМ!$A$33:$A$776,$A34,СВЦЭМ!$B$33:$B$776,R$11)+'СЕТ СН'!$F$12+СВЦЭМ!$D$10+'СЕТ СН'!$F$5-'СЕТ СН'!$F$20</f>
        <v>1835.2581170400001</v>
      </c>
      <c r="S34" s="36">
        <f>SUMIFS(СВЦЭМ!$C$33:$C$776,СВЦЭМ!$A$33:$A$776,$A34,СВЦЭМ!$B$33:$B$776,S$11)+'СЕТ СН'!$F$12+СВЦЭМ!$D$10+'СЕТ СН'!$F$5-'СЕТ СН'!$F$20</f>
        <v>1827.2542602800002</v>
      </c>
      <c r="T34" s="36">
        <f>SUMIFS(СВЦЭМ!$C$33:$C$776,СВЦЭМ!$A$33:$A$776,$A34,СВЦЭМ!$B$33:$B$776,T$11)+'СЕТ СН'!$F$12+СВЦЭМ!$D$10+'СЕТ СН'!$F$5-'СЕТ СН'!$F$20</f>
        <v>1822.5800586300002</v>
      </c>
      <c r="U34" s="36">
        <f>SUMIFS(СВЦЭМ!$C$33:$C$776,СВЦЭМ!$A$33:$A$776,$A34,СВЦЭМ!$B$33:$B$776,U$11)+'СЕТ СН'!$F$12+СВЦЭМ!$D$10+'СЕТ СН'!$F$5-'СЕТ СН'!$F$20</f>
        <v>1822.8342874800001</v>
      </c>
      <c r="V34" s="36">
        <f>SUMIFS(СВЦЭМ!$C$33:$C$776,СВЦЭМ!$A$33:$A$776,$A34,СВЦЭМ!$B$33:$B$776,V$11)+'СЕТ СН'!$F$12+СВЦЭМ!$D$10+'СЕТ СН'!$F$5-'СЕТ СН'!$F$20</f>
        <v>1829.84256301</v>
      </c>
      <c r="W34" s="36">
        <f>SUMIFS(СВЦЭМ!$C$33:$C$776,СВЦЭМ!$A$33:$A$776,$A34,СВЦЭМ!$B$33:$B$776,W$11)+'СЕТ СН'!$F$12+СВЦЭМ!$D$10+'СЕТ СН'!$F$5-'СЕТ СН'!$F$20</f>
        <v>1838.67154893</v>
      </c>
      <c r="X34" s="36">
        <f>SUMIFS(СВЦЭМ!$C$33:$C$776,СВЦЭМ!$A$33:$A$776,$A34,СВЦЭМ!$B$33:$B$776,X$11)+'СЕТ СН'!$F$12+СВЦЭМ!$D$10+'СЕТ СН'!$F$5-'СЕТ СН'!$F$20</f>
        <v>1849.06370259</v>
      </c>
      <c r="Y34" s="36">
        <f>SUMIFS(СВЦЭМ!$C$33:$C$776,СВЦЭМ!$A$33:$A$776,$A34,СВЦЭМ!$B$33:$B$776,Y$11)+'СЕТ СН'!$F$12+СВЦЭМ!$D$10+'СЕТ СН'!$F$5-'СЕТ СН'!$F$20</f>
        <v>1863.1610748600001</v>
      </c>
    </row>
    <row r="35" spans="1:25" ht="15.75" x14ac:dyDescent="0.2">
      <c r="A35" s="35">
        <f t="shared" si="0"/>
        <v>43793</v>
      </c>
      <c r="B35" s="36">
        <f>SUMIFS(СВЦЭМ!$C$33:$C$776,СВЦЭМ!$A$33:$A$776,$A35,СВЦЭМ!$B$33:$B$776,B$11)+'СЕТ СН'!$F$12+СВЦЭМ!$D$10+'СЕТ СН'!$F$5-'СЕТ СН'!$F$20</f>
        <v>1844.5517254900001</v>
      </c>
      <c r="C35" s="36">
        <f>SUMIFS(СВЦЭМ!$C$33:$C$776,СВЦЭМ!$A$33:$A$776,$A35,СВЦЭМ!$B$33:$B$776,C$11)+'СЕТ СН'!$F$12+СВЦЭМ!$D$10+'СЕТ СН'!$F$5-'СЕТ СН'!$F$20</f>
        <v>1855.9754779600003</v>
      </c>
      <c r="D35" s="36">
        <f>SUMIFS(СВЦЭМ!$C$33:$C$776,СВЦЭМ!$A$33:$A$776,$A35,СВЦЭМ!$B$33:$B$776,D$11)+'СЕТ СН'!$F$12+СВЦЭМ!$D$10+'СЕТ СН'!$F$5-'СЕТ СН'!$F$20</f>
        <v>1914.0412648900001</v>
      </c>
      <c r="E35" s="36">
        <f>SUMIFS(СВЦЭМ!$C$33:$C$776,СВЦЭМ!$A$33:$A$776,$A35,СВЦЭМ!$B$33:$B$776,E$11)+'СЕТ СН'!$F$12+СВЦЭМ!$D$10+'СЕТ СН'!$F$5-'СЕТ СН'!$F$20</f>
        <v>1938.4028911400001</v>
      </c>
      <c r="F35" s="36">
        <f>SUMIFS(СВЦЭМ!$C$33:$C$776,СВЦЭМ!$A$33:$A$776,$A35,СВЦЭМ!$B$33:$B$776,F$11)+'СЕТ СН'!$F$12+СВЦЭМ!$D$10+'СЕТ СН'!$F$5-'СЕТ СН'!$F$20</f>
        <v>1940.7705495700002</v>
      </c>
      <c r="G35" s="36">
        <f>SUMIFS(СВЦЭМ!$C$33:$C$776,СВЦЭМ!$A$33:$A$776,$A35,СВЦЭМ!$B$33:$B$776,G$11)+'СЕТ СН'!$F$12+СВЦЭМ!$D$10+'СЕТ СН'!$F$5-'СЕТ СН'!$F$20</f>
        <v>1939.7779050700001</v>
      </c>
      <c r="H35" s="36">
        <f>SUMIFS(СВЦЭМ!$C$33:$C$776,СВЦЭМ!$A$33:$A$776,$A35,СВЦЭМ!$B$33:$B$776,H$11)+'СЕТ СН'!$F$12+СВЦЭМ!$D$10+'СЕТ СН'!$F$5-'СЕТ СН'!$F$20</f>
        <v>1921.5431529300001</v>
      </c>
      <c r="I35" s="36">
        <f>SUMIFS(СВЦЭМ!$C$33:$C$776,СВЦЭМ!$A$33:$A$776,$A35,СВЦЭМ!$B$33:$B$776,I$11)+'СЕТ СН'!$F$12+СВЦЭМ!$D$10+'СЕТ СН'!$F$5-'СЕТ СН'!$F$20</f>
        <v>1928.6888000200001</v>
      </c>
      <c r="J35" s="36">
        <f>SUMIFS(СВЦЭМ!$C$33:$C$776,СВЦЭМ!$A$33:$A$776,$A35,СВЦЭМ!$B$33:$B$776,J$11)+'СЕТ СН'!$F$12+СВЦЭМ!$D$10+'СЕТ СН'!$F$5-'СЕТ СН'!$F$20</f>
        <v>1903.5476310600002</v>
      </c>
      <c r="K35" s="36">
        <f>SUMIFS(СВЦЭМ!$C$33:$C$776,СВЦЭМ!$A$33:$A$776,$A35,СВЦЭМ!$B$33:$B$776,K$11)+'СЕТ СН'!$F$12+СВЦЭМ!$D$10+'СЕТ СН'!$F$5-'СЕТ СН'!$F$20</f>
        <v>1890.2232888000001</v>
      </c>
      <c r="L35" s="36">
        <f>SUMIFS(СВЦЭМ!$C$33:$C$776,СВЦЭМ!$A$33:$A$776,$A35,СВЦЭМ!$B$33:$B$776,L$11)+'СЕТ СН'!$F$12+СВЦЭМ!$D$10+'СЕТ СН'!$F$5-'СЕТ СН'!$F$20</f>
        <v>1843.64217173</v>
      </c>
      <c r="M35" s="36">
        <f>SUMIFS(СВЦЭМ!$C$33:$C$776,СВЦЭМ!$A$33:$A$776,$A35,СВЦЭМ!$B$33:$B$776,M$11)+'СЕТ СН'!$F$12+СВЦЭМ!$D$10+'СЕТ СН'!$F$5-'СЕТ СН'!$F$20</f>
        <v>1832.5153153900001</v>
      </c>
      <c r="N35" s="36">
        <f>SUMIFS(СВЦЭМ!$C$33:$C$776,СВЦЭМ!$A$33:$A$776,$A35,СВЦЭМ!$B$33:$B$776,N$11)+'СЕТ СН'!$F$12+СВЦЭМ!$D$10+'СЕТ СН'!$F$5-'СЕТ СН'!$F$20</f>
        <v>1828.15303546</v>
      </c>
      <c r="O35" s="36">
        <f>SUMIFS(СВЦЭМ!$C$33:$C$776,СВЦЭМ!$A$33:$A$776,$A35,СВЦЭМ!$B$33:$B$776,O$11)+'СЕТ СН'!$F$12+СВЦЭМ!$D$10+'СЕТ СН'!$F$5-'СЕТ СН'!$F$20</f>
        <v>1815.1840277599999</v>
      </c>
      <c r="P35" s="36">
        <f>SUMIFS(СВЦЭМ!$C$33:$C$776,СВЦЭМ!$A$33:$A$776,$A35,СВЦЭМ!$B$33:$B$776,P$11)+'СЕТ СН'!$F$12+СВЦЭМ!$D$10+'СЕТ СН'!$F$5-'СЕТ СН'!$F$20</f>
        <v>1825.6208035100001</v>
      </c>
      <c r="Q35" s="36">
        <f>SUMIFS(СВЦЭМ!$C$33:$C$776,СВЦЭМ!$A$33:$A$776,$A35,СВЦЭМ!$B$33:$B$776,Q$11)+'СЕТ СН'!$F$12+СВЦЭМ!$D$10+'СЕТ СН'!$F$5-'СЕТ СН'!$F$20</f>
        <v>1815.04784926</v>
      </c>
      <c r="R35" s="36">
        <f>SUMIFS(СВЦЭМ!$C$33:$C$776,СВЦЭМ!$A$33:$A$776,$A35,СВЦЭМ!$B$33:$B$776,R$11)+'СЕТ СН'!$F$12+СВЦЭМ!$D$10+'СЕТ СН'!$F$5-'СЕТ СН'!$F$20</f>
        <v>1837.3715857500001</v>
      </c>
      <c r="S35" s="36">
        <f>SUMIFS(СВЦЭМ!$C$33:$C$776,СВЦЭМ!$A$33:$A$776,$A35,СВЦЭМ!$B$33:$B$776,S$11)+'СЕТ СН'!$F$12+СВЦЭМ!$D$10+'СЕТ СН'!$F$5-'СЕТ СН'!$F$20</f>
        <v>1849.4559391900002</v>
      </c>
      <c r="T35" s="36">
        <f>SUMIFS(СВЦЭМ!$C$33:$C$776,СВЦЭМ!$A$33:$A$776,$A35,СВЦЭМ!$B$33:$B$776,T$11)+'СЕТ СН'!$F$12+СВЦЭМ!$D$10+'СЕТ СН'!$F$5-'СЕТ СН'!$F$20</f>
        <v>1844.90922645</v>
      </c>
      <c r="U35" s="36">
        <f>SUMIFS(СВЦЭМ!$C$33:$C$776,СВЦЭМ!$A$33:$A$776,$A35,СВЦЭМ!$B$33:$B$776,U$11)+'СЕТ СН'!$F$12+СВЦЭМ!$D$10+'СЕТ СН'!$F$5-'СЕТ СН'!$F$20</f>
        <v>1858.1505155500001</v>
      </c>
      <c r="V35" s="36">
        <f>SUMIFS(СВЦЭМ!$C$33:$C$776,СВЦЭМ!$A$33:$A$776,$A35,СВЦЭМ!$B$33:$B$776,V$11)+'СЕТ СН'!$F$12+СВЦЭМ!$D$10+'СЕТ СН'!$F$5-'СЕТ СН'!$F$20</f>
        <v>1852.91413435</v>
      </c>
      <c r="W35" s="36">
        <f>SUMIFS(СВЦЭМ!$C$33:$C$776,СВЦЭМ!$A$33:$A$776,$A35,СВЦЭМ!$B$33:$B$776,W$11)+'СЕТ СН'!$F$12+СВЦЭМ!$D$10+'СЕТ СН'!$F$5-'СЕТ СН'!$F$20</f>
        <v>1851.52468817</v>
      </c>
      <c r="X35" s="36">
        <f>SUMIFS(СВЦЭМ!$C$33:$C$776,СВЦЭМ!$A$33:$A$776,$A35,СВЦЭМ!$B$33:$B$776,X$11)+'СЕТ СН'!$F$12+СВЦЭМ!$D$10+'СЕТ СН'!$F$5-'СЕТ СН'!$F$20</f>
        <v>1848.6225496400002</v>
      </c>
      <c r="Y35" s="36">
        <f>SUMIFS(СВЦЭМ!$C$33:$C$776,СВЦЭМ!$A$33:$A$776,$A35,СВЦЭМ!$B$33:$B$776,Y$11)+'СЕТ СН'!$F$12+СВЦЭМ!$D$10+'СЕТ СН'!$F$5-'СЕТ СН'!$F$20</f>
        <v>1878.54931571</v>
      </c>
    </row>
    <row r="36" spans="1:25" ht="15.75" x14ac:dyDescent="0.2">
      <c r="A36" s="35">
        <f t="shared" si="0"/>
        <v>43794</v>
      </c>
      <c r="B36" s="36">
        <f>SUMIFS(СВЦЭМ!$C$33:$C$776,СВЦЭМ!$A$33:$A$776,$A36,СВЦЭМ!$B$33:$B$776,B$11)+'СЕТ СН'!$F$12+СВЦЭМ!$D$10+'СЕТ СН'!$F$5-'СЕТ СН'!$F$20</f>
        <v>1921.05573104</v>
      </c>
      <c r="C36" s="36">
        <f>SUMIFS(СВЦЭМ!$C$33:$C$776,СВЦЭМ!$A$33:$A$776,$A36,СВЦЭМ!$B$33:$B$776,C$11)+'СЕТ СН'!$F$12+СВЦЭМ!$D$10+'СЕТ СН'!$F$5-'СЕТ СН'!$F$20</f>
        <v>1937.8699836300002</v>
      </c>
      <c r="D36" s="36">
        <f>SUMIFS(СВЦЭМ!$C$33:$C$776,СВЦЭМ!$A$33:$A$776,$A36,СВЦЭМ!$B$33:$B$776,D$11)+'СЕТ СН'!$F$12+СВЦЭМ!$D$10+'СЕТ СН'!$F$5-'СЕТ СН'!$F$20</f>
        <v>1973.90254151</v>
      </c>
      <c r="E36" s="36">
        <f>SUMIFS(СВЦЭМ!$C$33:$C$776,СВЦЭМ!$A$33:$A$776,$A36,СВЦЭМ!$B$33:$B$776,E$11)+'СЕТ СН'!$F$12+СВЦЭМ!$D$10+'СЕТ СН'!$F$5-'СЕТ СН'!$F$20</f>
        <v>1985.63688172</v>
      </c>
      <c r="F36" s="36">
        <f>SUMIFS(СВЦЭМ!$C$33:$C$776,СВЦЭМ!$A$33:$A$776,$A36,СВЦЭМ!$B$33:$B$776,F$11)+'СЕТ СН'!$F$12+СВЦЭМ!$D$10+'СЕТ СН'!$F$5-'СЕТ СН'!$F$20</f>
        <v>1966.61700161</v>
      </c>
      <c r="G36" s="36">
        <f>SUMIFS(СВЦЭМ!$C$33:$C$776,СВЦЭМ!$A$33:$A$776,$A36,СВЦЭМ!$B$33:$B$776,G$11)+'СЕТ СН'!$F$12+СВЦЭМ!$D$10+'СЕТ СН'!$F$5-'СЕТ СН'!$F$20</f>
        <v>1966.7044225500001</v>
      </c>
      <c r="H36" s="36">
        <f>SUMIFS(СВЦЭМ!$C$33:$C$776,СВЦЭМ!$A$33:$A$776,$A36,СВЦЭМ!$B$33:$B$776,H$11)+'СЕТ СН'!$F$12+СВЦЭМ!$D$10+'СЕТ СН'!$F$5-'СЕТ СН'!$F$20</f>
        <v>1925.7914250700001</v>
      </c>
      <c r="I36" s="36">
        <f>SUMIFS(СВЦЭМ!$C$33:$C$776,СВЦЭМ!$A$33:$A$776,$A36,СВЦЭМ!$B$33:$B$776,I$11)+'СЕТ СН'!$F$12+СВЦЭМ!$D$10+'СЕТ СН'!$F$5-'СЕТ СН'!$F$20</f>
        <v>1902.87180635</v>
      </c>
      <c r="J36" s="36">
        <f>SUMIFS(СВЦЭМ!$C$33:$C$776,СВЦЭМ!$A$33:$A$776,$A36,СВЦЭМ!$B$33:$B$776,J$11)+'СЕТ СН'!$F$12+СВЦЭМ!$D$10+'СЕТ СН'!$F$5-'СЕТ СН'!$F$20</f>
        <v>1883.9534290900001</v>
      </c>
      <c r="K36" s="36">
        <f>SUMIFS(СВЦЭМ!$C$33:$C$776,СВЦЭМ!$A$33:$A$776,$A36,СВЦЭМ!$B$33:$B$776,K$11)+'СЕТ СН'!$F$12+СВЦЭМ!$D$10+'СЕТ СН'!$F$5-'СЕТ СН'!$F$20</f>
        <v>1879.7002666900003</v>
      </c>
      <c r="L36" s="36">
        <f>SUMIFS(СВЦЭМ!$C$33:$C$776,СВЦЭМ!$A$33:$A$776,$A36,СВЦЭМ!$B$33:$B$776,L$11)+'СЕТ СН'!$F$12+СВЦЭМ!$D$10+'СЕТ СН'!$F$5-'СЕТ СН'!$F$20</f>
        <v>1839.5798321500001</v>
      </c>
      <c r="M36" s="36">
        <f>SUMIFS(СВЦЭМ!$C$33:$C$776,СВЦЭМ!$A$33:$A$776,$A36,СВЦЭМ!$B$33:$B$776,M$11)+'СЕТ СН'!$F$12+СВЦЭМ!$D$10+'СЕТ СН'!$F$5-'СЕТ СН'!$F$20</f>
        <v>1839.5746563000002</v>
      </c>
      <c r="N36" s="36">
        <f>SUMIFS(СВЦЭМ!$C$33:$C$776,СВЦЭМ!$A$33:$A$776,$A36,СВЦЭМ!$B$33:$B$776,N$11)+'СЕТ СН'!$F$12+СВЦЭМ!$D$10+'СЕТ СН'!$F$5-'СЕТ СН'!$F$20</f>
        <v>1830.3558069700002</v>
      </c>
      <c r="O36" s="36">
        <f>SUMIFS(СВЦЭМ!$C$33:$C$776,СВЦЭМ!$A$33:$A$776,$A36,СВЦЭМ!$B$33:$B$776,O$11)+'СЕТ СН'!$F$12+СВЦЭМ!$D$10+'СЕТ СН'!$F$5-'СЕТ СН'!$F$20</f>
        <v>1834.8806828300001</v>
      </c>
      <c r="P36" s="36">
        <f>SUMIFS(СВЦЭМ!$C$33:$C$776,СВЦЭМ!$A$33:$A$776,$A36,СВЦЭМ!$B$33:$B$776,P$11)+'СЕТ СН'!$F$12+СВЦЭМ!$D$10+'СЕТ СН'!$F$5-'СЕТ СН'!$F$20</f>
        <v>1842.6814652500002</v>
      </c>
      <c r="Q36" s="36">
        <f>SUMIFS(СВЦЭМ!$C$33:$C$776,СВЦЭМ!$A$33:$A$776,$A36,СВЦЭМ!$B$33:$B$776,Q$11)+'СЕТ СН'!$F$12+СВЦЭМ!$D$10+'СЕТ СН'!$F$5-'СЕТ СН'!$F$20</f>
        <v>1822.0351888300002</v>
      </c>
      <c r="R36" s="36">
        <f>SUMIFS(СВЦЭМ!$C$33:$C$776,СВЦЭМ!$A$33:$A$776,$A36,СВЦЭМ!$B$33:$B$776,R$11)+'СЕТ СН'!$F$12+СВЦЭМ!$D$10+'СЕТ СН'!$F$5-'СЕТ СН'!$F$20</f>
        <v>1824.4425356199999</v>
      </c>
      <c r="S36" s="36">
        <f>SUMIFS(СВЦЭМ!$C$33:$C$776,СВЦЭМ!$A$33:$A$776,$A36,СВЦЭМ!$B$33:$B$776,S$11)+'СЕТ СН'!$F$12+СВЦЭМ!$D$10+'СЕТ СН'!$F$5-'СЕТ СН'!$F$20</f>
        <v>1826.36719726</v>
      </c>
      <c r="T36" s="36">
        <f>SUMIFS(СВЦЭМ!$C$33:$C$776,СВЦЭМ!$A$33:$A$776,$A36,СВЦЭМ!$B$33:$B$776,T$11)+'СЕТ СН'!$F$12+СВЦЭМ!$D$10+'СЕТ СН'!$F$5-'СЕТ СН'!$F$20</f>
        <v>1820.96353165</v>
      </c>
      <c r="U36" s="36">
        <f>SUMIFS(СВЦЭМ!$C$33:$C$776,СВЦЭМ!$A$33:$A$776,$A36,СВЦЭМ!$B$33:$B$776,U$11)+'СЕТ СН'!$F$12+СВЦЭМ!$D$10+'СЕТ СН'!$F$5-'СЕТ СН'!$F$20</f>
        <v>1831.0370074500001</v>
      </c>
      <c r="V36" s="36">
        <f>SUMIFS(СВЦЭМ!$C$33:$C$776,СВЦЭМ!$A$33:$A$776,$A36,СВЦЭМ!$B$33:$B$776,V$11)+'СЕТ СН'!$F$12+СВЦЭМ!$D$10+'СЕТ СН'!$F$5-'СЕТ СН'!$F$20</f>
        <v>1835.5292805600002</v>
      </c>
      <c r="W36" s="36">
        <f>SUMIFS(СВЦЭМ!$C$33:$C$776,СВЦЭМ!$A$33:$A$776,$A36,СВЦЭМ!$B$33:$B$776,W$11)+'СЕТ СН'!$F$12+СВЦЭМ!$D$10+'СЕТ СН'!$F$5-'СЕТ СН'!$F$20</f>
        <v>1859.8575281900003</v>
      </c>
      <c r="X36" s="36">
        <f>SUMIFS(СВЦЭМ!$C$33:$C$776,СВЦЭМ!$A$33:$A$776,$A36,СВЦЭМ!$B$33:$B$776,X$11)+'СЕТ СН'!$F$12+СВЦЭМ!$D$10+'СЕТ СН'!$F$5-'СЕТ СН'!$F$20</f>
        <v>1870.9357504700001</v>
      </c>
      <c r="Y36" s="36">
        <f>SUMIFS(СВЦЭМ!$C$33:$C$776,СВЦЭМ!$A$33:$A$776,$A36,СВЦЭМ!$B$33:$B$776,Y$11)+'СЕТ СН'!$F$12+СВЦЭМ!$D$10+'СЕТ СН'!$F$5-'СЕТ СН'!$F$20</f>
        <v>1889.8809758300001</v>
      </c>
    </row>
    <row r="37" spans="1:25" ht="15.75" x14ac:dyDescent="0.2">
      <c r="A37" s="35">
        <f t="shared" si="0"/>
        <v>43795</v>
      </c>
      <c r="B37" s="36">
        <f>SUMIFS(СВЦЭМ!$C$33:$C$776,СВЦЭМ!$A$33:$A$776,$A37,СВЦЭМ!$B$33:$B$776,B$11)+'СЕТ СН'!$F$12+СВЦЭМ!$D$10+'СЕТ СН'!$F$5-'СЕТ СН'!$F$20</f>
        <v>1948.5582410100001</v>
      </c>
      <c r="C37" s="36">
        <f>SUMIFS(СВЦЭМ!$C$33:$C$776,СВЦЭМ!$A$33:$A$776,$A37,СВЦЭМ!$B$33:$B$776,C$11)+'СЕТ СН'!$F$12+СВЦЭМ!$D$10+'СЕТ СН'!$F$5-'СЕТ СН'!$F$20</f>
        <v>1954.6890906400001</v>
      </c>
      <c r="D37" s="36">
        <f>SUMIFS(СВЦЭМ!$C$33:$C$776,СВЦЭМ!$A$33:$A$776,$A37,СВЦЭМ!$B$33:$B$776,D$11)+'СЕТ СН'!$F$12+СВЦЭМ!$D$10+'СЕТ СН'!$F$5-'СЕТ СН'!$F$20</f>
        <v>1963.8955759</v>
      </c>
      <c r="E37" s="36">
        <f>SUMIFS(СВЦЭМ!$C$33:$C$776,СВЦЭМ!$A$33:$A$776,$A37,СВЦЭМ!$B$33:$B$776,E$11)+'СЕТ СН'!$F$12+СВЦЭМ!$D$10+'СЕТ СН'!$F$5-'СЕТ СН'!$F$20</f>
        <v>1971.8268244999999</v>
      </c>
      <c r="F37" s="36">
        <f>SUMIFS(СВЦЭМ!$C$33:$C$776,СВЦЭМ!$A$33:$A$776,$A37,СВЦЭМ!$B$33:$B$776,F$11)+'СЕТ СН'!$F$12+СВЦЭМ!$D$10+'СЕТ СН'!$F$5-'СЕТ СН'!$F$20</f>
        <v>1963.1581105200003</v>
      </c>
      <c r="G37" s="36">
        <f>SUMIFS(СВЦЭМ!$C$33:$C$776,СВЦЭМ!$A$33:$A$776,$A37,СВЦЭМ!$B$33:$B$776,G$11)+'СЕТ СН'!$F$12+СВЦЭМ!$D$10+'СЕТ СН'!$F$5-'СЕТ СН'!$F$20</f>
        <v>1955.1893150999999</v>
      </c>
      <c r="H37" s="36">
        <f>SUMIFS(СВЦЭМ!$C$33:$C$776,СВЦЭМ!$A$33:$A$776,$A37,СВЦЭМ!$B$33:$B$776,H$11)+'СЕТ СН'!$F$12+СВЦЭМ!$D$10+'СЕТ СН'!$F$5-'СЕТ СН'!$F$20</f>
        <v>1924.78893773</v>
      </c>
      <c r="I37" s="36">
        <f>SUMIFS(СВЦЭМ!$C$33:$C$776,СВЦЭМ!$A$33:$A$776,$A37,СВЦЭМ!$B$33:$B$776,I$11)+'СЕТ СН'!$F$12+СВЦЭМ!$D$10+'СЕТ СН'!$F$5-'СЕТ СН'!$F$20</f>
        <v>1932.5162484000002</v>
      </c>
      <c r="J37" s="36">
        <f>SUMIFS(СВЦЭМ!$C$33:$C$776,СВЦЭМ!$A$33:$A$776,$A37,СВЦЭМ!$B$33:$B$776,J$11)+'СЕТ СН'!$F$12+СВЦЭМ!$D$10+'СЕТ СН'!$F$5-'СЕТ СН'!$F$20</f>
        <v>1886.9361753500002</v>
      </c>
      <c r="K37" s="36">
        <f>SUMIFS(СВЦЭМ!$C$33:$C$776,СВЦЭМ!$A$33:$A$776,$A37,СВЦЭМ!$B$33:$B$776,K$11)+'СЕТ СН'!$F$12+СВЦЭМ!$D$10+'СЕТ СН'!$F$5-'СЕТ СН'!$F$20</f>
        <v>1867.5308696100001</v>
      </c>
      <c r="L37" s="36">
        <f>SUMIFS(СВЦЭМ!$C$33:$C$776,СВЦЭМ!$A$33:$A$776,$A37,СВЦЭМ!$B$33:$B$776,L$11)+'СЕТ СН'!$F$12+СВЦЭМ!$D$10+'СЕТ СН'!$F$5-'СЕТ СН'!$F$20</f>
        <v>1831.82970105</v>
      </c>
      <c r="M37" s="36">
        <f>SUMIFS(СВЦЭМ!$C$33:$C$776,СВЦЭМ!$A$33:$A$776,$A37,СВЦЭМ!$B$33:$B$776,M$11)+'СЕТ СН'!$F$12+СВЦЭМ!$D$10+'СЕТ СН'!$F$5-'СЕТ СН'!$F$20</f>
        <v>1831.1906565100001</v>
      </c>
      <c r="N37" s="36">
        <f>SUMIFS(СВЦЭМ!$C$33:$C$776,СВЦЭМ!$A$33:$A$776,$A37,СВЦЭМ!$B$33:$B$776,N$11)+'СЕТ СН'!$F$12+СВЦЭМ!$D$10+'СЕТ СН'!$F$5-'СЕТ СН'!$F$20</f>
        <v>1823.7816413099999</v>
      </c>
      <c r="O37" s="36">
        <f>SUMIFS(СВЦЭМ!$C$33:$C$776,СВЦЭМ!$A$33:$A$776,$A37,СВЦЭМ!$B$33:$B$776,O$11)+'СЕТ СН'!$F$12+СВЦЭМ!$D$10+'СЕТ СН'!$F$5-'СЕТ СН'!$F$20</f>
        <v>1827.3296391100002</v>
      </c>
      <c r="P37" s="36">
        <f>SUMIFS(СВЦЭМ!$C$33:$C$776,СВЦЭМ!$A$33:$A$776,$A37,СВЦЭМ!$B$33:$B$776,P$11)+'СЕТ СН'!$F$12+СВЦЭМ!$D$10+'СЕТ СН'!$F$5-'СЕТ СН'!$F$20</f>
        <v>1836.2261003200001</v>
      </c>
      <c r="Q37" s="36">
        <f>SUMIFS(СВЦЭМ!$C$33:$C$776,СВЦЭМ!$A$33:$A$776,$A37,СВЦЭМ!$B$33:$B$776,Q$11)+'СЕТ СН'!$F$12+СВЦЭМ!$D$10+'СЕТ СН'!$F$5-'СЕТ СН'!$F$20</f>
        <v>1831.9158523000001</v>
      </c>
      <c r="R37" s="36">
        <f>SUMIFS(СВЦЭМ!$C$33:$C$776,СВЦЭМ!$A$33:$A$776,$A37,СВЦЭМ!$B$33:$B$776,R$11)+'СЕТ СН'!$F$12+СВЦЭМ!$D$10+'СЕТ СН'!$F$5-'СЕТ СН'!$F$20</f>
        <v>1853.3926816900002</v>
      </c>
      <c r="S37" s="36">
        <f>SUMIFS(СВЦЭМ!$C$33:$C$776,СВЦЭМ!$A$33:$A$776,$A37,СВЦЭМ!$B$33:$B$776,S$11)+'СЕТ СН'!$F$12+СВЦЭМ!$D$10+'СЕТ СН'!$F$5-'СЕТ СН'!$F$20</f>
        <v>1855.9290265500001</v>
      </c>
      <c r="T37" s="36">
        <f>SUMIFS(СВЦЭМ!$C$33:$C$776,СВЦЭМ!$A$33:$A$776,$A37,СВЦЭМ!$B$33:$B$776,T$11)+'СЕТ СН'!$F$12+СВЦЭМ!$D$10+'СЕТ СН'!$F$5-'СЕТ СН'!$F$20</f>
        <v>1838.57833919</v>
      </c>
      <c r="U37" s="36">
        <f>SUMIFS(СВЦЭМ!$C$33:$C$776,СВЦЭМ!$A$33:$A$776,$A37,СВЦЭМ!$B$33:$B$776,U$11)+'СЕТ СН'!$F$12+СВЦЭМ!$D$10+'СЕТ СН'!$F$5-'СЕТ СН'!$F$20</f>
        <v>1835.2784397800001</v>
      </c>
      <c r="V37" s="36">
        <f>SUMIFS(СВЦЭМ!$C$33:$C$776,СВЦЭМ!$A$33:$A$776,$A37,СВЦЭМ!$B$33:$B$776,V$11)+'СЕТ СН'!$F$12+СВЦЭМ!$D$10+'СЕТ СН'!$F$5-'СЕТ СН'!$F$20</f>
        <v>1846.6133044000001</v>
      </c>
      <c r="W37" s="36">
        <f>SUMIFS(СВЦЭМ!$C$33:$C$776,СВЦЭМ!$A$33:$A$776,$A37,СВЦЭМ!$B$33:$B$776,W$11)+'СЕТ СН'!$F$12+СВЦЭМ!$D$10+'СЕТ СН'!$F$5-'СЕТ СН'!$F$20</f>
        <v>1876.7061981400002</v>
      </c>
      <c r="X37" s="36">
        <f>SUMIFS(СВЦЭМ!$C$33:$C$776,СВЦЭМ!$A$33:$A$776,$A37,СВЦЭМ!$B$33:$B$776,X$11)+'СЕТ СН'!$F$12+СВЦЭМ!$D$10+'СЕТ СН'!$F$5-'СЕТ СН'!$F$20</f>
        <v>1875.7945082900001</v>
      </c>
      <c r="Y37" s="36">
        <f>SUMIFS(СВЦЭМ!$C$33:$C$776,СВЦЭМ!$A$33:$A$776,$A37,СВЦЭМ!$B$33:$B$776,Y$11)+'СЕТ СН'!$F$12+СВЦЭМ!$D$10+'СЕТ СН'!$F$5-'СЕТ СН'!$F$20</f>
        <v>1908.0771121000002</v>
      </c>
    </row>
    <row r="38" spans="1:25" ht="15.75" x14ac:dyDescent="0.2">
      <c r="A38" s="35">
        <f t="shared" si="0"/>
        <v>43796</v>
      </c>
      <c r="B38" s="36">
        <f>SUMIFS(СВЦЭМ!$C$33:$C$776,СВЦЭМ!$A$33:$A$776,$A38,СВЦЭМ!$B$33:$B$776,B$11)+'СЕТ СН'!$F$12+СВЦЭМ!$D$10+'СЕТ СН'!$F$5-'СЕТ СН'!$F$20</f>
        <v>1954.89798969</v>
      </c>
      <c r="C38" s="36">
        <f>SUMIFS(СВЦЭМ!$C$33:$C$776,СВЦЭМ!$A$33:$A$776,$A38,СВЦЭМ!$B$33:$B$776,C$11)+'СЕТ СН'!$F$12+СВЦЭМ!$D$10+'СЕТ СН'!$F$5-'СЕТ СН'!$F$20</f>
        <v>1957.9129906100002</v>
      </c>
      <c r="D38" s="36">
        <f>SUMIFS(СВЦЭМ!$C$33:$C$776,СВЦЭМ!$A$33:$A$776,$A38,СВЦЭМ!$B$33:$B$776,D$11)+'СЕТ СН'!$F$12+СВЦЭМ!$D$10+'СЕТ СН'!$F$5-'СЕТ СН'!$F$20</f>
        <v>1985.5193280600001</v>
      </c>
      <c r="E38" s="36">
        <f>SUMIFS(СВЦЭМ!$C$33:$C$776,СВЦЭМ!$A$33:$A$776,$A38,СВЦЭМ!$B$33:$B$776,E$11)+'СЕТ СН'!$F$12+СВЦЭМ!$D$10+'СЕТ СН'!$F$5-'СЕТ СН'!$F$20</f>
        <v>1994.8298235300001</v>
      </c>
      <c r="F38" s="36">
        <f>SUMIFS(СВЦЭМ!$C$33:$C$776,СВЦЭМ!$A$33:$A$776,$A38,СВЦЭМ!$B$33:$B$776,F$11)+'СЕТ СН'!$F$12+СВЦЭМ!$D$10+'СЕТ СН'!$F$5-'СЕТ СН'!$F$20</f>
        <v>1989.0420612500002</v>
      </c>
      <c r="G38" s="36">
        <f>SUMIFS(СВЦЭМ!$C$33:$C$776,СВЦЭМ!$A$33:$A$776,$A38,СВЦЭМ!$B$33:$B$776,G$11)+'СЕТ СН'!$F$12+СВЦЭМ!$D$10+'СЕТ СН'!$F$5-'СЕТ СН'!$F$20</f>
        <v>1975.2591915400001</v>
      </c>
      <c r="H38" s="36">
        <f>SUMIFS(СВЦЭМ!$C$33:$C$776,СВЦЭМ!$A$33:$A$776,$A38,СВЦЭМ!$B$33:$B$776,H$11)+'СЕТ СН'!$F$12+СВЦЭМ!$D$10+'СЕТ СН'!$F$5-'СЕТ СН'!$F$20</f>
        <v>1946.6594363900001</v>
      </c>
      <c r="I38" s="36">
        <f>SUMIFS(СВЦЭМ!$C$33:$C$776,СВЦЭМ!$A$33:$A$776,$A38,СВЦЭМ!$B$33:$B$776,I$11)+'СЕТ СН'!$F$12+СВЦЭМ!$D$10+'СЕТ СН'!$F$5-'СЕТ СН'!$F$20</f>
        <v>1948.8205943500002</v>
      </c>
      <c r="J38" s="36">
        <f>SUMIFS(СВЦЭМ!$C$33:$C$776,СВЦЭМ!$A$33:$A$776,$A38,СВЦЭМ!$B$33:$B$776,J$11)+'СЕТ СН'!$F$12+СВЦЭМ!$D$10+'СЕТ СН'!$F$5-'СЕТ СН'!$F$20</f>
        <v>1921.4106648400002</v>
      </c>
      <c r="K38" s="36">
        <f>SUMIFS(СВЦЭМ!$C$33:$C$776,СВЦЭМ!$A$33:$A$776,$A38,СВЦЭМ!$B$33:$B$776,K$11)+'СЕТ СН'!$F$12+СВЦЭМ!$D$10+'СЕТ СН'!$F$5-'СЕТ СН'!$F$20</f>
        <v>1899.4272473300002</v>
      </c>
      <c r="L38" s="36">
        <f>SUMIFS(СВЦЭМ!$C$33:$C$776,СВЦЭМ!$A$33:$A$776,$A38,СВЦЭМ!$B$33:$B$776,L$11)+'СЕТ СН'!$F$12+СВЦЭМ!$D$10+'СЕТ СН'!$F$5-'СЕТ СН'!$F$20</f>
        <v>1875.52667028</v>
      </c>
      <c r="M38" s="36">
        <f>SUMIFS(СВЦЭМ!$C$33:$C$776,СВЦЭМ!$A$33:$A$776,$A38,СВЦЭМ!$B$33:$B$776,M$11)+'СЕТ СН'!$F$12+СВЦЭМ!$D$10+'СЕТ СН'!$F$5-'СЕТ СН'!$F$20</f>
        <v>1863.47721576</v>
      </c>
      <c r="N38" s="36">
        <f>SUMIFS(СВЦЭМ!$C$33:$C$776,СВЦЭМ!$A$33:$A$776,$A38,СВЦЭМ!$B$33:$B$776,N$11)+'СЕТ СН'!$F$12+СВЦЭМ!$D$10+'СЕТ СН'!$F$5-'СЕТ СН'!$F$20</f>
        <v>1850.52508347</v>
      </c>
      <c r="O38" s="36">
        <f>SUMIFS(СВЦЭМ!$C$33:$C$776,СВЦЭМ!$A$33:$A$776,$A38,СВЦЭМ!$B$33:$B$776,O$11)+'СЕТ СН'!$F$12+СВЦЭМ!$D$10+'СЕТ СН'!$F$5-'СЕТ СН'!$F$20</f>
        <v>1865.48775647</v>
      </c>
      <c r="P38" s="36">
        <f>SUMIFS(СВЦЭМ!$C$33:$C$776,СВЦЭМ!$A$33:$A$776,$A38,СВЦЭМ!$B$33:$B$776,P$11)+'СЕТ СН'!$F$12+СВЦЭМ!$D$10+'СЕТ СН'!$F$5-'СЕТ СН'!$F$20</f>
        <v>1873.0686949600001</v>
      </c>
      <c r="Q38" s="36">
        <f>SUMIFS(СВЦЭМ!$C$33:$C$776,СВЦЭМ!$A$33:$A$776,$A38,СВЦЭМ!$B$33:$B$776,Q$11)+'СЕТ СН'!$F$12+СВЦЭМ!$D$10+'СЕТ СН'!$F$5-'СЕТ СН'!$F$20</f>
        <v>1857.4123092700002</v>
      </c>
      <c r="R38" s="36">
        <f>SUMIFS(СВЦЭМ!$C$33:$C$776,СВЦЭМ!$A$33:$A$776,$A38,СВЦЭМ!$B$33:$B$776,R$11)+'СЕТ СН'!$F$12+СВЦЭМ!$D$10+'СЕТ СН'!$F$5-'СЕТ СН'!$F$20</f>
        <v>1858.4170745200001</v>
      </c>
      <c r="S38" s="36">
        <f>SUMIFS(СВЦЭМ!$C$33:$C$776,СВЦЭМ!$A$33:$A$776,$A38,СВЦЭМ!$B$33:$B$776,S$11)+'СЕТ СН'!$F$12+СВЦЭМ!$D$10+'СЕТ СН'!$F$5-'СЕТ СН'!$F$20</f>
        <v>1873.29825424</v>
      </c>
      <c r="T38" s="36">
        <f>SUMIFS(СВЦЭМ!$C$33:$C$776,СВЦЭМ!$A$33:$A$776,$A38,СВЦЭМ!$B$33:$B$776,T$11)+'СЕТ СН'!$F$12+СВЦЭМ!$D$10+'СЕТ СН'!$F$5-'СЕТ СН'!$F$20</f>
        <v>1855.9503351100002</v>
      </c>
      <c r="U38" s="36">
        <f>SUMIFS(СВЦЭМ!$C$33:$C$776,СВЦЭМ!$A$33:$A$776,$A38,СВЦЭМ!$B$33:$B$776,U$11)+'СЕТ СН'!$F$12+СВЦЭМ!$D$10+'СЕТ СН'!$F$5-'СЕТ СН'!$F$20</f>
        <v>1853.1319171100001</v>
      </c>
      <c r="V38" s="36">
        <f>SUMIFS(СВЦЭМ!$C$33:$C$776,СВЦЭМ!$A$33:$A$776,$A38,СВЦЭМ!$B$33:$B$776,V$11)+'СЕТ СН'!$F$12+СВЦЭМ!$D$10+'СЕТ СН'!$F$5-'СЕТ СН'!$F$20</f>
        <v>1851.57407678</v>
      </c>
      <c r="W38" s="36">
        <f>SUMIFS(СВЦЭМ!$C$33:$C$776,СВЦЭМ!$A$33:$A$776,$A38,СВЦЭМ!$B$33:$B$776,W$11)+'СЕТ СН'!$F$12+СВЦЭМ!$D$10+'СЕТ СН'!$F$5-'СЕТ СН'!$F$20</f>
        <v>1852.48769498</v>
      </c>
      <c r="X38" s="36">
        <f>SUMIFS(СВЦЭМ!$C$33:$C$776,СВЦЭМ!$A$33:$A$776,$A38,СВЦЭМ!$B$33:$B$776,X$11)+'СЕТ СН'!$F$12+СВЦЭМ!$D$10+'СЕТ СН'!$F$5-'СЕТ СН'!$F$20</f>
        <v>1865.1094683300003</v>
      </c>
      <c r="Y38" s="36">
        <f>SUMIFS(СВЦЭМ!$C$33:$C$776,СВЦЭМ!$A$33:$A$776,$A38,СВЦЭМ!$B$33:$B$776,Y$11)+'СЕТ СН'!$F$12+СВЦЭМ!$D$10+'СЕТ СН'!$F$5-'СЕТ СН'!$F$20</f>
        <v>1893.41466141</v>
      </c>
    </row>
    <row r="39" spans="1:25" ht="15.75" x14ac:dyDescent="0.2">
      <c r="A39" s="35">
        <f t="shared" si="0"/>
        <v>43797</v>
      </c>
      <c r="B39" s="36">
        <f>SUMIFS(СВЦЭМ!$C$33:$C$776,СВЦЭМ!$A$33:$A$776,$A39,СВЦЭМ!$B$33:$B$776,B$11)+'СЕТ СН'!$F$12+СВЦЭМ!$D$10+'СЕТ СН'!$F$5-'СЕТ СН'!$F$20</f>
        <v>1976.51266412</v>
      </c>
      <c r="C39" s="36">
        <f>SUMIFS(СВЦЭМ!$C$33:$C$776,СВЦЭМ!$A$33:$A$776,$A39,СВЦЭМ!$B$33:$B$776,C$11)+'СЕТ СН'!$F$12+СВЦЭМ!$D$10+'СЕТ СН'!$F$5-'СЕТ СН'!$F$20</f>
        <v>1992.7055244000001</v>
      </c>
      <c r="D39" s="36">
        <f>SUMIFS(СВЦЭМ!$C$33:$C$776,СВЦЭМ!$A$33:$A$776,$A39,СВЦЭМ!$B$33:$B$776,D$11)+'СЕТ СН'!$F$12+СВЦЭМ!$D$10+'СЕТ СН'!$F$5-'СЕТ СН'!$F$20</f>
        <v>2033.37457765</v>
      </c>
      <c r="E39" s="36">
        <f>SUMIFS(СВЦЭМ!$C$33:$C$776,СВЦЭМ!$A$33:$A$776,$A39,СВЦЭМ!$B$33:$B$776,E$11)+'СЕТ СН'!$F$12+СВЦЭМ!$D$10+'СЕТ СН'!$F$5-'СЕТ СН'!$F$20</f>
        <v>2019.6954366200002</v>
      </c>
      <c r="F39" s="36">
        <f>SUMIFS(СВЦЭМ!$C$33:$C$776,СВЦЭМ!$A$33:$A$776,$A39,СВЦЭМ!$B$33:$B$776,F$11)+'СЕТ СН'!$F$12+СВЦЭМ!$D$10+'СЕТ СН'!$F$5-'СЕТ СН'!$F$20</f>
        <v>2008.4306617800003</v>
      </c>
      <c r="G39" s="36">
        <f>SUMIFS(СВЦЭМ!$C$33:$C$776,СВЦЭМ!$A$33:$A$776,$A39,СВЦЭМ!$B$33:$B$776,G$11)+'СЕТ СН'!$F$12+СВЦЭМ!$D$10+'СЕТ СН'!$F$5-'СЕТ СН'!$F$20</f>
        <v>2004.78256113</v>
      </c>
      <c r="H39" s="36">
        <f>SUMIFS(СВЦЭМ!$C$33:$C$776,СВЦЭМ!$A$33:$A$776,$A39,СВЦЭМ!$B$33:$B$776,H$11)+'СЕТ СН'!$F$12+СВЦЭМ!$D$10+'СЕТ СН'!$F$5-'СЕТ СН'!$F$20</f>
        <v>1979.0107607899999</v>
      </c>
      <c r="I39" s="36">
        <f>SUMIFS(СВЦЭМ!$C$33:$C$776,СВЦЭМ!$A$33:$A$776,$A39,СВЦЭМ!$B$33:$B$776,I$11)+'СЕТ СН'!$F$12+СВЦЭМ!$D$10+'СЕТ СН'!$F$5-'СЕТ СН'!$F$20</f>
        <v>1959.3116535900001</v>
      </c>
      <c r="J39" s="36">
        <f>SUMIFS(СВЦЭМ!$C$33:$C$776,СВЦЭМ!$A$33:$A$776,$A39,СВЦЭМ!$B$33:$B$776,J$11)+'СЕТ СН'!$F$12+СВЦЭМ!$D$10+'СЕТ СН'!$F$5-'СЕТ СН'!$F$20</f>
        <v>1942.9797492900002</v>
      </c>
      <c r="K39" s="36">
        <f>SUMIFS(СВЦЭМ!$C$33:$C$776,СВЦЭМ!$A$33:$A$776,$A39,СВЦЭМ!$B$33:$B$776,K$11)+'СЕТ СН'!$F$12+СВЦЭМ!$D$10+'СЕТ СН'!$F$5-'СЕТ СН'!$F$20</f>
        <v>1926.38923851</v>
      </c>
      <c r="L39" s="36">
        <f>SUMIFS(СВЦЭМ!$C$33:$C$776,СВЦЭМ!$A$33:$A$776,$A39,СВЦЭМ!$B$33:$B$776,L$11)+'СЕТ СН'!$F$12+СВЦЭМ!$D$10+'СЕТ СН'!$F$5-'СЕТ СН'!$F$20</f>
        <v>1895.73925534</v>
      </c>
      <c r="M39" s="36">
        <f>SUMIFS(СВЦЭМ!$C$33:$C$776,СВЦЭМ!$A$33:$A$776,$A39,СВЦЭМ!$B$33:$B$776,M$11)+'СЕТ СН'!$F$12+СВЦЭМ!$D$10+'СЕТ СН'!$F$5-'СЕТ СН'!$F$20</f>
        <v>1880.4167564600002</v>
      </c>
      <c r="N39" s="36">
        <f>SUMIFS(СВЦЭМ!$C$33:$C$776,СВЦЭМ!$A$33:$A$776,$A39,СВЦЭМ!$B$33:$B$776,N$11)+'СЕТ СН'!$F$12+СВЦЭМ!$D$10+'СЕТ СН'!$F$5-'СЕТ СН'!$F$20</f>
        <v>1874.33463798</v>
      </c>
      <c r="O39" s="36">
        <f>SUMIFS(СВЦЭМ!$C$33:$C$776,СВЦЭМ!$A$33:$A$776,$A39,СВЦЭМ!$B$33:$B$776,O$11)+'СЕТ СН'!$F$12+СВЦЭМ!$D$10+'СЕТ СН'!$F$5-'СЕТ СН'!$F$20</f>
        <v>1879.4605382</v>
      </c>
      <c r="P39" s="36">
        <f>SUMIFS(СВЦЭМ!$C$33:$C$776,СВЦЭМ!$A$33:$A$776,$A39,СВЦЭМ!$B$33:$B$776,P$11)+'СЕТ СН'!$F$12+СВЦЭМ!$D$10+'СЕТ СН'!$F$5-'СЕТ СН'!$F$20</f>
        <v>1881.18376218</v>
      </c>
      <c r="Q39" s="36">
        <f>SUMIFS(СВЦЭМ!$C$33:$C$776,СВЦЭМ!$A$33:$A$776,$A39,СВЦЭМ!$B$33:$B$776,Q$11)+'СЕТ СН'!$F$12+СВЦЭМ!$D$10+'СЕТ СН'!$F$5-'СЕТ СН'!$F$20</f>
        <v>1871.72958479</v>
      </c>
      <c r="R39" s="36">
        <f>SUMIFS(СВЦЭМ!$C$33:$C$776,СВЦЭМ!$A$33:$A$776,$A39,СВЦЭМ!$B$33:$B$776,R$11)+'СЕТ СН'!$F$12+СВЦЭМ!$D$10+'СЕТ СН'!$F$5-'СЕТ СН'!$F$20</f>
        <v>1880.87130318</v>
      </c>
      <c r="S39" s="36">
        <f>SUMIFS(СВЦЭМ!$C$33:$C$776,СВЦЭМ!$A$33:$A$776,$A39,СВЦЭМ!$B$33:$B$776,S$11)+'СЕТ СН'!$F$12+СВЦЭМ!$D$10+'СЕТ СН'!$F$5-'СЕТ СН'!$F$20</f>
        <v>1879.2193969300001</v>
      </c>
      <c r="T39" s="36">
        <f>SUMIFS(СВЦЭМ!$C$33:$C$776,СВЦЭМ!$A$33:$A$776,$A39,СВЦЭМ!$B$33:$B$776,T$11)+'СЕТ СН'!$F$12+СВЦЭМ!$D$10+'СЕТ СН'!$F$5-'СЕТ СН'!$F$20</f>
        <v>1879.3712986200001</v>
      </c>
      <c r="U39" s="36">
        <f>SUMIFS(СВЦЭМ!$C$33:$C$776,СВЦЭМ!$A$33:$A$776,$A39,СВЦЭМ!$B$33:$B$776,U$11)+'СЕТ СН'!$F$12+СВЦЭМ!$D$10+'СЕТ СН'!$F$5-'СЕТ СН'!$F$20</f>
        <v>1864.88532958</v>
      </c>
      <c r="V39" s="36">
        <f>SUMIFS(СВЦЭМ!$C$33:$C$776,СВЦЭМ!$A$33:$A$776,$A39,СВЦЭМ!$B$33:$B$776,V$11)+'СЕТ СН'!$F$12+СВЦЭМ!$D$10+'СЕТ СН'!$F$5-'СЕТ СН'!$F$20</f>
        <v>1849.14808614</v>
      </c>
      <c r="W39" s="36">
        <f>SUMIFS(СВЦЭМ!$C$33:$C$776,СВЦЭМ!$A$33:$A$776,$A39,СВЦЭМ!$B$33:$B$776,W$11)+'СЕТ СН'!$F$12+СВЦЭМ!$D$10+'СЕТ СН'!$F$5-'СЕТ СН'!$F$20</f>
        <v>1846.5908732400001</v>
      </c>
      <c r="X39" s="36">
        <f>SUMIFS(СВЦЭМ!$C$33:$C$776,СВЦЭМ!$A$33:$A$776,$A39,СВЦЭМ!$B$33:$B$776,X$11)+'СЕТ СН'!$F$12+СВЦЭМ!$D$10+'СЕТ СН'!$F$5-'СЕТ СН'!$F$20</f>
        <v>1816.1501493700002</v>
      </c>
      <c r="Y39" s="36">
        <f>SUMIFS(СВЦЭМ!$C$33:$C$776,СВЦЭМ!$A$33:$A$776,$A39,СВЦЭМ!$B$33:$B$776,Y$11)+'СЕТ СН'!$F$12+СВЦЭМ!$D$10+'СЕТ СН'!$F$5-'СЕТ СН'!$F$20</f>
        <v>1837.4130070599999</v>
      </c>
    </row>
    <row r="40" spans="1:25" ht="15.75" x14ac:dyDescent="0.2">
      <c r="A40" s="35">
        <f t="shared" si="0"/>
        <v>43798</v>
      </c>
      <c r="B40" s="36">
        <f>SUMIFS(СВЦЭМ!$C$33:$C$776,СВЦЭМ!$A$33:$A$776,$A40,СВЦЭМ!$B$33:$B$776,B$11)+'СЕТ СН'!$F$12+СВЦЭМ!$D$10+'СЕТ СН'!$F$5-'СЕТ СН'!$F$20</f>
        <v>1919.1387688899999</v>
      </c>
      <c r="C40" s="36">
        <f>SUMIFS(СВЦЭМ!$C$33:$C$776,СВЦЭМ!$A$33:$A$776,$A40,СВЦЭМ!$B$33:$B$776,C$11)+'СЕТ СН'!$F$12+СВЦЭМ!$D$10+'СЕТ СН'!$F$5-'СЕТ СН'!$F$20</f>
        <v>1918.95963712</v>
      </c>
      <c r="D40" s="36">
        <f>SUMIFS(СВЦЭМ!$C$33:$C$776,СВЦЭМ!$A$33:$A$776,$A40,СВЦЭМ!$B$33:$B$776,D$11)+'СЕТ СН'!$F$12+СВЦЭМ!$D$10+'СЕТ СН'!$F$5-'СЕТ СН'!$F$20</f>
        <v>1946.34008197</v>
      </c>
      <c r="E40" s="36">
        <f>SUMIFS(СВЦЭМ!$C$33:$C$776,СВЦЭМ!$A$33:$A$776,$A40,СВЦЭМ!$B$33:$B$776,E$11)+'СЕТ СН'!$F$12+СВЦЭМ!$D$10+'СЕТ СН'!$F$5-'СЕТ СН'!$F$20</f>
        <v>1954.2600823299999</v>
      </c>
      <c r="F40" s="36">
        <f>SUMIFS(СВЦЭМ!$C$33:$C$776,СВЦЭМ!$A$33:$A$776,$A40,СВЦЭМ!$B$33:$B$776,F$11)+'СЕТ СН'!$F$12+СВЦЭМ!$D$10+'СЕТ СН'!$F$5-'СЕТ СН'!$F$20</f>
        <v>1938.82690159</v>
      </c>
      <c r="G40" s="36">
        <f>SUMIFS(СВЦЭМ!$C$33:$C$776,СВЦЭМ!$A$33:$A$776,$A40,СВЦЭМ!$B$33:$B$776,G$11)+'СЕТ СН'!$F$12+СВЦЭМ!$D$10+'СЕТ СН'!$F$5-'СЕТ СН'!$F$20</f>
        <v>1938.9259966600002</v>
      </c>
      <c r="H40" s="36">
        <f>SUMIFS(СВЦЭМ!$C$33:$C$776,СВЦЭМ!$A$33:$A$776,$A40,СВЦЭМ!$B$33:$B$776,H$11)+'СЕТ СН'!$F$12+СВЦЭМ!$D$10+'СЕТ СН'!$F$5-'СЕТ СН'!$F$20</f>
        <v>1912.9351934000001</v>
      </c>
      <c r="I40" s="36">
        <f>SUMIFS(СВЦЭМ!$C$33:$C$776,СВЦЭМ!$A$33:$A$776,$A40,СВЦЭМ!$B$33:$B$776,I$11)+'СЕТ СН'!$F$12+СВЦЭМ!$D$10+'СЕТ СН'!$F$5-'СЕТ СН'!$F$20</f>
        <v>1899.78211323</v>
      </c>
      <c r="J40" s="36">
        <f>SUMIFS(СВЦЭМ!$C$33:$C$776,СВЦЭМ!$A$33:$A$776,$A40,СВЦЭМ!$B$33:$B$776,J$11)+'СЕТ СН'!$F$12+СВЦЭМ!$D$10+'СЕТ СН'!$F$5-'СЕТ СН'!$F$20</f>
        <v>1886.57856494</v>
      </c>
      <c r="K40" s="36">
        <f>SUMIFS(СВЦЭМ!$C$33:$C$776,СВЦЭМ!$A$33:$A$776,$A40,СВЦЭМ!$B$33:$B$776,K$11)+'СЕТ СН'!$F$12+СВЦЭМ!$D$10+'СЕТ СН'!$F$5-'СЕТ СН'!$F$20</f>
        <v>1871.91663935</v>
      </c>
      <c r="L40" s="36">
        <f>SUMIFS(СВЦЭМ!$C$33:$C$776,СВЦЭМ!$A$33:$A$776,$A40,СВЦЭМ!$B$33:$B$776,L$11)+'СЕТ СН'!$F$12+СВЦЭМ!$D$10+'СЕТ СН'!$F$5-'СЕТ СН'!$F$20</f>
        <v>1837.47403287</v>
      </c>
      <c r="M40" s="36">
        <f>SUMIFS(СВЦЭМ!$C$33:$C$776,СВЦЭМ!$A$33:$A$776,$A40,СВЦЭМ!$B$33:$B$776,M$11)+'СЕТ СН'!$F$12+СВЦЭМ!$D$10+'СЕТ СН'!$F$5-'СЕТ СН'!$F$20</f>
        <v>1826.1778226500001</v>
      </c>
      <c r="N40" s="36">
        <f>SUMIFS(СВЦЭМ!$C$33:$C$776,СВЦЭМ!$A$33:$A$776,$A40,СВЦЭМ!$B$33:$B$776,N$11)+'СЕТ СН'!$F$12+СВЦЭМ!$D$10+'СЕТ СН'!$F$5-'СЕТ СН'!$F$20</f>
        <v>1818.9920757899999</v>
      </c>
      <c r="O40" s="36">
        <f>SUMIFS(СВЦЭМ!$C$33:$C$776,СВЦЭМ!$A$33:$A$776,$A40,СВЦЭМ!$B$33:$B$776,O$11)+'СЕТ СН'!$F$12+СВЦЭМ!$D$10+'СЕТ СН'!$F$5-'СЕТ СН'!$F$20</f>
        <v>1828.2274234900001</v>
      </c>
      <c r="P40" s="36">
        <f>SUMIFS(СВЦЭМ!$C$33:$C$776,СВЦЭМ!$A$33:$A$776,$A40,СВЦЭМ!$B$33:$B$776,P$11)+'СЕТ СН'!$F$12+СВЦЭМ!$D$10+'СЕТ СН'!$F$5-'СЕТ СН'!$F$20</f>
        <v>1839.6841980200002</v>
      </c>
      <c r="Q40" s="36">
        <f>SUMIFS(СВЦЭМ!$C$33:$C$776,СВЦЭМ!$A$33:$A$776,$A40,СВЦЭМ!$B$33:$B$776,Q$11)+'СЕТ СН'!$F$12+СВЦЭМ!$D$10+'СЕТ СН'!$F$5-'СЕТ СН'!$F$20</f>
        <v>1850.7367461700001</v>
      </c>
      <c r="R40" s="36">
        <f>SUMIFS(СВЦЭМ!$C$33:$C$776,СВЦЭМ!$A$33:$A$776,$A40,СВЦЭМ!$B$33:$B$776,R$11)+'СЕТ СН'!$F$12+СВЦЭМ!$D$10+'СЕТ СН'!$F$5-'СЕТ СН'!$F$20</f>
        <v>1849.4388203200001</v>
      </c>
      <c r="S40" s="36">
        <f>SUMIFS(СВЦЭМ!$C$33:$C$776,СВЦЭМ!$A$33:$A$776,$A40,СВЦЭМ!$B$33:$B$776,S$11)+'СЕТ СН'!$F$12+СВЦЭМ!$D$10+'СЕТ СН'!$F$5-'СЕТ СН'!$F$20</f>
        <v>1862.5571197100001</v>
      </c>
      <c r="T40" s="36">
        <f>SUMIFS(СВЦЭМ!$C$33:$C$776,СВЦЭМ!$A$33:$A$776,$A40,СВЦЭМ!$B$33:$B$776,T$11)+'СЕТ СН'!$F$12+СВЦЭМ!$D$10+'СЕТ СН'!$F$5-'СЕТ СН'!$F$20</f>
        <v>1864.96401586</v>
      </c>
      <c r="U40" s="36">
        <f>SUMIFS(СВЦЭМ!$C$33:$C$776,СВЦЭМ!$A$33:$A$776,$A40,СВЦЭМ!$B$33:$B$776,U$11)+'СЕТ СН'!$F$12+СВЦЭМ!$D$10+'СЕТ СН'!$F$5-'СЕТ СН'!$F$20</f>
        <v>1860.7079793900002</v>
      </c>
      <c r="V40" s="36">
        <f>SUMIFS(СВЦЭМ!$C$33:$C$776,СВЦЭМ!$A$33:$A$776,$A40,СВЦЭМ!$B$33:$B$776,V$11)+'СЕТ СН'!$F$12+СВЦЭМ!$D$10+'СЕТ СН'!$F$5-'СЕТ СН'!$F$20</f>
        <v>1860.3332937200003</v>
      </c>
      <c r="W40" s="36">
        <f>SUMIFS(СВЦЭМ!$C$33:$C$776,СВЦЭМ!$A$33:$A$776,$A40,СВЦЭМ!$B$33:$B$776,W$11)+'СЕТ СН'!$F$12+СВЦЭМ!$D$10+'СЕТ СН'!$F$5-'СЕТ СН'!$F$20</f>
        <v>1871.2927635600001</v>
      </c>
      <c r="X40" s="36">
        <f>SUMIFS(СВЦЭМ!$C$33:$C$776,СВЦЭМ!$A$33:$A$776,$A40,СВЦЭМ!$B$33:$B$776,X$11)+'СЕТ СН'!$F$12+СВЦЭМ!$D$10+'СЕТ СН'!$F$5-'СЕТ СН'!$F$20</f>
        <v>1868.4044422500001</v>
      </c>
      <c r="Y40" s="36">
        <f>SUMIFS(СВЦЭМ!$C$33:$C$776,СВЦЭМ!$A$33:$A$776,$A40,СВЦЭМ!$B$33:$B$776,Y$11)+'СЕТ СН'!$F$12+СВЦЭМ!$D$10+'СЕТ СН'!$F$5-'СЕТ СН'!$F$20</f>
        <v>1902.5273703500002</v>
      </c>
    </row>
    <row r="41" spans="1:25" ht="15.75" x14ac:dyDescent="0.2">
      <c r="A41" s="35">
        <f t="shared" si="0"/>
        <v>43799</v>
      </c>
      <c r="B41" s="36">
        <f>SUMIFS(СВЦЭМ!$C$33:$C$776,СВЦЭМ!$A$33:$A$776,$A41,СВЦЭМ!$B$33:$B$776,B$11)+'СЕТ СН'!$F$12+СВЦЭМ!$D$10+'СЕТ СН'!$F$5-'СЕТ СН'!$F$20</f>
        <v>1953.23331272</v>
      </c>
      <c r="C41" s="36">
        <f>SUMIFS(СВЦЭМ!$C$33:$C$776,СВЦЭМ!$A$33:$A$776,$A41,СВЦЭМ!$B$33:$B$776,C$11)+'СЕТ СН'!$F$12+СВЦЭМ!$D$10+'СЕТ СН'!$F$5-'СЕТ СН'!$F$20</f>
        <v>1945.4225095500001</v>
      </c>
      <c r="D41" s="36">
        <f>SUMIFS(СВЦЭМ!$C$33:$C$776,СВЦЭМ!$A$33:$A$776,$A41,СВЦЭМ!$B$33:$B$776,D$11)+'СЕТ СН'!$F$12+СВЦЭМ!$D$10+'СЕТ СН'!$F$5-'СЕТ СН'!$F$20</f>
        <v>1983.8087708</v>
      </c>
      <c r="E41" s="36">
        <f>SUMIFS(СВЦЭМ!$C$33:$C$776,СВЦЭМ!$A$33:$A$776,$A41,СВЦЭМ!$B$33:$B$776,E$11)+'СЕТ СН'!$F$12+СВЦЭМ!$D$10+'СЕТ СН'!$F$5-'СЕТ СН'!$F$20</f>
        <v>1988.0059590000001</v>
      </c>
      <c r="F41" s="36">
        <f>SUMIFS(СВЦЭМ!$C$33:$C$776,СВЦЭМ!$A$33:$A$776,$A41,СВЦЭМ!$B$33:$B$776,F$11)+'СЕТ СН'!$F$12+СВЦЭМ!$D$10+'СЕТ СН'!$F$5-'СЕТ СН'!$F$20</f>
        <v>1964.4670360499999</v>
      </c>
      <c r="G41" s="36">
        <f>SUMIFS(СВЦЭМ!$C$33:$C$776,СВЦЭМ!$A$33:$A$776,$A41,СВЦЭМ!$B$33:$B$776,G$11)+'СЕТ СН'!$F$12+СВЦЭМ!$D$10+'СЕТ СН'!$F$5-'СЕТ СН'!$F$20</f>
        <v>1960.7226092000001</v>
      </c>
      <c r="H41" s="36">
        <f>SUMIFS(СВЦЭМ!$C$33:$C$776,СВЦЭМ!$A$33:$A$776,$A41,СВЦЭМ!$B$33:$B$776,H$11)+'СЕТ СН'!$F$12+СВЦЭМ!$D$10+'СЕТ СН'!$F$5-'СЕТ СН'!$F$20</f>
        <v>1950.3563702400002</v>
      </c>
      <c r="I41" s="36">
        <f>SUMIFS(СВЦЭМ!$C$33:$C$776,СВЦЭМ!$A$33:$A$776,$A41,СВЦЭМ!$B$33:$B$776,I$11)+'СЕТ СН'!$F$12+СВЦЭМ!$D$10+'СЕТ СН'!$F$5-'СЕТ СН'!$F$20</f>
        <v>1949.6111717200001</v>
      </c>
      <c r="J41" s="36">
        <f>SUMIFS(СВЦЭМ!$C$33:$C$776,СВЦЭМ!$A$33:$A$776,$A41,СВЦЭМ!$B$33:$B$776,J$11)+'СЕТ СН'!$F$12+СВЦЭМ!$D$10+'СЕТ СН'!$F$5-'СЕТ СН'!$F$20</f>
        <v>1916.60014985</v>
      </c>
      <c r="K41" s="36">
        <f>SUMIFS(СВЦЭМ!$C$33:$C$776,СВЦЭМ!$A$33:$A$776,$A41,СВЦЭМ!$B$33:$B$776,K$11)+'СЕТ СН'!$F$12+СВЦЭМ!$D$10+'СЕТ СН'!$F$5-'СЕТ СН'!$F$20</f>
        <v>1895.9236074</v>
      </c>
      <c r="L41" s="36">
        <f>SUMIFS(СВЦЭМ!$C$33:$C$776,СВЦЭМ!$A$33:$A$776,$A41,СВЦЭМ!$B$33:$B$776,L$11)+'СЕТ СН'!$F$12+СВЦЭМ!$D$10+'СЕТ СН'!$F$5-'СЕТ СН'!$F$20</f>
        <v>1852.38909586</v>
      </c>
      <c r="M41" s="36">
        <f>SUMIFS(СВЦЭМ!$C$33:$C$776,СВЦЭМ!$A$33:$A$776,$A41,СВЦЭМ!$B$33:$B$776,M$11)+'СЕТ СН'!$F$12+СВЦЭМ!$D$10+'СЕТ СН'!$F$5-'СЕТ СН'!$F$20</f>
        <v>1836.9033700500001</v>
      </c>
      <c r="N41" s="36">
        <f>SUMIFS(СВЦЭМ!$C$33:$C$776,СВЦЭМ!$A$33:$A$776,$A41,СВЦЭМ!$B$33:$B$776,N$11)+'СЕТ СН'!$F$12+СВЦЭМ!$D$10+'СЕТ СН'!$F$5-'СЕТ СН'!$F$20</f>
        <v>1843.3333210700002</v>
      </c>
      <c r="O41" s="36">
        <f>SUMIFS(СВЦЭМ!$C$33:$C$776,СВЦЭМ!$A$33:$A$776,$A41,СВЦЭМ!$B$33:$B$776,O$11)+'СЕТ СН'!$F$12+СВЦЭМ!$D$10+'СЕТ СН'!$F$5-'СЕТ СН'!$F$20</f>
        <v>1843.5169231500001</v>
      </c>
      <c r="P41" s="36">
        <f>SUMIFS(СВЦЭМ!$C$33:$C$776,СВЦЭМ!$A$33:$A$776,$A41,СВЦЭМ!$B$33:$B$776,P$11)+'СЕТ СН'!$F$12+СВЦЭМ!$D$10+'СЕТ СН'!$F$5-'СЕТ СН'!$F$20</f>
        <v>1850.4209510600001</v>
      </c>
      <c r="Q41" s="36">
        <f>SUMIFS(СВЦЭМ!$C$33:$C$776,СВЦЭМ!$A$33:$A$776,$A41,СВЦЭМ!$B$33:$B$776,Q$11)+'СЕТ СН'!$F$12+СВЦЭМ!$D$10+'СЕТ СН'!$F$5-'СЕТ СН'!$F$20</f>
        <v>1851.9442491</v>
      </c>
      <c r="R41" s="36">
        <f>SUMIFS(СВЦЭМ!$C$33:$C$776,СВЦЭМ!$A$33:$A$776,$A41,СВЦЭМ!$B$33:$B$776,R$11)+'СЕТ СН'!$F$12+СВЦЭМ!$D$10+'СЕТ СН'!$F$5-'СЕТ СН'!$F$20</f>
        <v>1839.0354108000001</v>
      </c>
      <c r="S41" s="36">
        <f>SUMIFS(СВЦЭМ!$C$33:$C$776,СВЦЭМ!$A$33:$A$776,$A41,СВЦЭМ!$B$33:$B$776,S$11)+'СЕТ СН'!$F$12+СВЦЭМ!$D$10+'СЕТ СН'!$F$5-'СЕТ СН'!$F$20</f>
        <v>1830.5565319400002</v>
      </c>
      <c r="T41" s="36">
        <f>SUMIFS(СВЦЭМ!$C$33:$C$776,СВЦЭМ!$A$33:$A$776,$A41,СВЦЭМ!$B$33:$B$776,T$11)+'СЕТ СН'!$F$12+СВЦЭМ!$D$10+'СЕТ СН'!$F$5-'СЕТ СН'!$F$20</f>
        <v>1820.0876878900001</v>
      </c>
      <c r="U41" s="36">
        <f>SUMIFS(СВЦЭМ!$C$33:$C$776,СВЦЭМ!$A$33:$A$776,$A41,СВЦЭМ!$B$33:$B$776,U$11)+'СЕТ СН'!$F$12+СВЦЭМ!$D$10+'СЕТ СН'!$F$5-'СЕТ СН'!$F$20</f>
        <v>1818.3525864200001</v>
      </c>
      <c r="V41" s="36">
        <f>SUMIFS(СВЦЭМ!$C$33:$C$776,СВЦЭМ!$A$33:$A$776,$A41,СВЦЭМ!$B$33:$B$776,V$11)+'СЕТ СН'!$F$12+СВЦЭМ!$D$10+'СЕТ СН'!$F$5-'СЕТ СН'!$F$20</f>
        <v>1821.0800402</v>
      </c>
      <c r="W41" s="36">
        <f>SUMIFS(СВЦЭМ!$C$33:$C$776,СВЦЭМ!$A$33:$A$776,$A41,СВЦЭМ!$B$33:$B$776,W$11)+'СЕТ СН'!$F$12+СВЦЭМ!$D$10+'СЕТ СН'!$F$5-'СЕТ СН'!$F$20</f>
        <v>1836.6172766600002</v>
      </c>
      <c r="X41" s="36">
        <f>SUMIFS(СВЦЭМ!$C$33:$C$776,СВЦЭМ!$A$33:$A$776,$A41,СВЦЭМ!$B$33:$B$776,X$11)+'СЕТ СН'!$F$12+СВЦЭМ!$D$10+'СЕТ СН'!$F$5-'СЕТ СН'!$F$20</f>
        <v>1836.89129275</v>
      </c>
      <c r="Y41" s="36">
        <f>SUMIFS(СВЦЭМ!$C$33:$C$776,СВЦЭМ!$A$33:$A$776,$A41,СВЦЭМ!$B$33:$B$776,Y$11)+'СЕТ СН'!$F$12+СВЦЭМ!$D$10+'СЕТ СН'!$F$5-'СЕТ СН'!$F$20</f>
        <v>1883.0087758900002</v>
      </c>
    </row>
    <row r="42" spans="1:25" ht="15.75" hidden="1" x14ac:dyDescent="0.2">
      <c r="A42" s="35">
        <f t="shared" si="0"/>
        <v>43800</v>
      </c>
      <c r="B42" s="36">
        <f>SUMIFS(СВЦЭМ!$C$33:$C$776,СВЦЭМ!$A$33:$A$776,$A42,СВЦЭМ!$B$33:$B$776,B$11)+'СЕТ СН'!$F$12+СВЦЭМ!$D$10+'СЕТ СН'!$F$5-'СЕТ СН'!$F$20</f>
        <v>1050.11158284</v>
      </c>
      <c r="C42" s="36">
        <f>SUMIFS(СВЦЭМ!$C$33:$C$776,СВЦЭМ!$A$33:$A$776,$A42,СВЦЭМ!$B$33:$B$776,C$11)+'СЕТ СН'!$F$12+СВЦЭМ!$D$10+'СЕТ СН'!$F$5-'СЕТ СН'!$F$20</f>
        <v>1050.11158284</v>
      </c>
      <c r="D42" s="36">
        <f>SUMIFS(СВЦЭМ!$C$33:$C$776,СВЦЭМ!$A$33:$A$776,$A42,СВЦЭМ!$B$33:$B$776,D$11)+'СЕТ СН'!$F$12+СВЦЭМ!$D$10+'СЕТ СН'!$F$5-'СЕТ СН'!$F$20</f>
        <v>1050.11158284</v>
      </c>
      <c r="E42" s="36">
        <f>SUMIFS(СВЦЭМ!$C$33:$C$776,СВЦЭМ!$A$33:$A$776,$A42,СВЦЭМ!$B$33:$B$776,E$11)+'СЕТ СН'!$F$12+СВЦЭМ!$D$10+'СЕТ СН'!$F$5-'СЕТ СН'!$F$20</f>
        <v>1050.11158284</v>
      </c>
      <c r="F42" s="36">
        <f>SUMIFS(СВЦЭМ!$C$33:$C$776,СВЦЭМ!$A$33:$A$776,$A42,СВЦЭМ!$B$33:$B$776,F$11)+'СЕТ СН'!$F$12+СВЦЭМ!$D$10+'СЕТ СН'!$F$5-'СЕТ СН'!$F$20</f>
        <v>1050.11158284</v>
      </c>
      <c r="G42" s="36">
        <f>SUMIFS(СВЦЭМ!$C$33:$C$776,СВЦЭМ!$A$33:$A$776,$A42,СВЦЭМ!$B$33:$B$776,G$11)+'СЕТ СН'!$F$12+СВЦЭМ!$D$10+'СЕТ СН'!$F$5-'СЕТ СН'!$F$20</f>
        <v>1050.11158284</v>
      </c>
      <c r="H42" s="36">
        <f>SUMIFS(СВЦЭМ!$C$33:$C$776,СВЦЭМ!$A$33:$A$776,$A42,СВЦЭМ!$B$33:$B$776,H$11)+'СЕТ СН'!$F$12+СВЦЭМ!$D$10+'СЕТ СН'!$F$5-'СЕТ СН'!$F$20</f>
        <v>1050.11158284</v>
      </c>
      <c r="I42" s="36">
        <f>SUMIFS(СВЦЭМ!$C$33:$C$776,СВЦЭМ!$A$33:$A$776,$A42,СВЦЭМ!$B$33:$B$776,I$11)+'СЕТ СН'!$F$12+СВЦЭМ!$D$10+'СЕТ СН'!$F$5-'СЕТ СН'!$F$20</f>
        <v>1050.11158284</v>
      </c>
      <c r="J42" s="36">
        <f>SUMIFS(СВЦЭМ!$C$33:$C$776,СВЦЭМ!$A$33:$A$776,$A42,СВЦЭМ!$B$33:$B$776,J$11)+'СЕТ СН'!$F$12+СВЦЭМ!$D$10+'СЕТ СН'!$F$5-'СЕТ СН'!$F$20</f>
        <v>1050.11158284</v>
      </c>
      <c r="K42" s="36">
        <f>SUMIFS(СВЦЭМ!$C$33:$C$776,СВЦЭМ!$A$33:$A$776,$A42,СВЦЭМ!$B$33:$B$776,K$11)+'СЕТ СН'!$F$12+СВЦЭМ!$D$10+'СЕТ СН'!$F$5-'СЕТ СН'!$F$20</f>
        <v>1050.11158284</v>
      </c>
      <c r="L42" s="36">
        <f>SUMIFS(СВЦЭМ!$C$33:$C$776,СВЦЭМ!$A$33:$A$776,$A42,СВЦЭМ!$B$33:$B$776,L$11)+'СЕТ СН'!$F$12+СВЦЭМ!$D$10+'СЕТ СН'!$F$5-'СЕТ СН'!$F$20</f>
        <v>1050.11158284</v>
      </c>
      <c r="M42" s="36">
        <f>SUMIFS(СВЦЭМ!$C$33:$C$776,СВЦЭМ!$A$33:$A$776,$A42,СВЦЭМ!$B$33:$B$776,M$11)+'СЕТ СН'!$F$12+СВЦЭМ!$D$10+'СЕТ СН'!$F$5-'СЕТ СН'!$F$20</f>
        <v>1050.11158284</v>
      </c>
      <c r="N42" s="36">
        <f>SUMIFS(СВЦЭМ!$C$33:$C$776,СВЦЭМ!$A$33:$A$776,$A42,СВЦЭМ!$B$33:$B$776,N$11)+'СЕТ СН'!$F$12+СВЦЭМ!$D$10+'СЕТ СН'!$F$5-'СЕТ СН'!$F$20</f>
        <v>1050.11158284</v>
      </c>
      <c r="O42" s="36">
        <f>SUMIFS(СВЦЭМ!$C$33:$C$776,СВЦЭМ!$A$33:$A$776,$A42,СВЦЭМ!$B$33:$B$776,O$11)+'СЕТ СН'!$F$12+СВЦЭМ!$D$10+'СЕТ СН'!$F$5-'СЕТ СН'!$F$20</f>
        <v>1050.11158284</v>
      </c>
      <c r="P42" s="36">
        <f>SUMIFS(СВЦЭМ!$C$33:$C$776,СВЦЭМ!$A$33:$A$776,$A42,СВЦЭМ!$B$33:$B$776,P$11)+'СЕТ СН'!$F$12+СВЦЭМ!$D$10+'СЕТ СН'!$F$5-'СЕТ СН'!$F$20</f>
        <v>1050.11158284</v>
      </c>
      <c r="Q42" s="36">
        <f>SUMIFS(СВЦЭМ!$C$33:$C$776,СВЦЭМ!$A$33:$A$776,$A42,СВЦЭМ!$B$33:$B$776,Q$11)+'СЕТ СН'!$F$12+СВЦЭМ!$D$10+'СЕТ СН'!$F$5-'СЕТ СН'!$F$20</f>
        <v>1050.11158284</v>
      </c>
      <c r="R42" s="36">
        <f>SUMIFS(СВЦЭМ!$C$33:$C$776,СВЦЭМ!$A$33:$A$776,$A42,СВЦЭМ!$B$33:$B$776,R$11)+'СЕТ СН'!$F$12+СВЦЭМ!$D$10+'СЕТ СН'!$F$5-'СЕТ СН'!$F$20</f>
        <v>1050.11158284</v>
      </c>
      <c r="S42" s="36">
        <f>SUMIFS(СВЦЭМ!$C$33:$C$776,СВЦЭМ!$A$33:$A$776,$A42,СВЦЭМ!$B$33:$B$776,S$11)+'СЕТ СН'!$F$12+СВЦЭМ!$D$10+'СЕТ СН'!$F$5-'СЕТ СН'!$F$20</f>
        <v>1050.11158284</v>
      </c>
      <c r="T42" s="36">
        <f>SUMIFS(СВЦЭМ!$C$33:$C$776,СВЦЭМ!$A$33:$A$776,$A42,СВЦЭМ!$B$33:$B$776,T$11)+'СЕТ СН'!$F$12+СВЦЭМ!$D$10+'СЕТ СН'!$F$5-'СЕТ СН'!$F$20</f>
        <v>1050.11158284</v>
      </c>
      <c r="U42" s="36">
        <f>SUMIFS(СВЦЭМ!$C$33:$C$776,СВЦЭМ!$A$33:$A$776,$A42,СВЦЭМ!$B$33:$B$776,U$11)+'СЕТ СН'!$F$12+СВЦЭМ!$D$10+'СЕТ СН'!$F$5-'СЕТ СН'!$F$20</f>
        <v>1050.11158284</v>
      </c>
      <c r="V42" s="36">
        <f>SUMIFS(СВЦЭМ!$C$33:$C$776,СВЦЭМ!$A$33:$A$776,$A42,СВЦЭМ!$B$33:$B$776,V$11)+'СЕТ СН'!$F$12+СВЦЭМ!$D$10+'СЕТ СН'!$F$5-'СЕТ СН'!$F$20</f>
        <v>1050.11158284</v>
      </c>
      <c r="W42" s="36">
        <f>SUMIFS(СВЦЭМ!$C$33:$C$776,СВЦЭМ!$A$33:$A$776,$A42,СВЦЭМ!$B$33:$B$776,W$11)+'СЕТ СН'!$F$12+СВЦЭМ!$D$10+'СЕТ СН'!$F$5-'СЕТ СН'!$F$20</f>
        <v>1050.11158284</v>
      </c>
      <c r="X42" s="36">
        <f>SUMIFS(СВЦЭМ!$C$33:$C$776,СВЦЭМ!$A$33:$A$776,$A42,СВЦЭМ!$B$33:$B$776,X$11)+'СЕТ СН'!$F$12+СВЦЭМ!$D$10+'СЕТ СН'!$F$5-'СЕТ СН'!$F$20</f>
        <v>1050.11158284</v>
      </c>
      <c r="Y42" s="36">
        <f>SUMIFS(СВЦЭМ!$C$33:$C$776,СВЦЭМ!$A$33:$A$776,$A42,СВЦЭМ!$B$33:$B$776,Y$11)+'СЕТ СН'!$F$12+СВЦЭМ!$D$10+'СЕТ СН'!$F$5-'СЕТ СН'!$F$20</f>
        <v>1050.11158284</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9" t="s">
        <v>7</v>
      </c>
      <c r="B45" s="133" t="s">
        <v>71</v>
      </c>
      <c r="C45" s="134"/>
      <c r="D45" s="134"/>
      <c r="E45" s="134"/>
      <c r="F45" s="134"/>
      <c r="G45" s="134"/>
      <c r="H45" s="134"/>
      <c r="I45" s="134"/>
      <c r="J45" s="134"/>
      <c r="K45" s="134"/>
      <c r="L45" s="134"/>
      <c r="M45" s="134"/>
      <c r="N45" s="134"/>
      <c r="O45" s="134"/>
      <c r="P45" s="134"/>
      <c r="Q45" s="134"/>
      <c r="R45" s="134"/>
      <c r="S45" s="134"/>
      <c r="T45" s="134"/>
      <c r="U45" s="134"/>
      <c r="V45" s="134"/>
      <c r="W45" s="134"/>
      <c r="X45" s="134"/>
      <c r="Y45" s="135"/>
    </row>
    <row r="46" spans="1:25" ht="12.75" customHeight="1" x14ac:dyDescent="0.2">
      <c r="A46" s="140"/>
      <c r="B46" s="136"/>
      <c r="C46" s="137"/>
      <c r="D46" s="137"/>
      <c r="E46" s="137"/>
      <c r="F46" s="137"/>
      <c r="G46" s="137"/>
      <c r="H46" s="137"/>
      <c r="I46" s="137"/>
      <c r="J46" s="137"/>
      <c r="K46" s="137"/>
      <c r="L46" s="137"/>
      <c r="M46" s="137"/>
      <c r="N46" s="137"/>
      <c r="O46" s="137"/>
      <c r="P46" s="137"/>
      <c r="Q46" s="137"/>
      <c r="R46" s="137"/>
      <c r="S46" s="137"/>
      <c r="T46" s="137"/>
      <c r="U46" s="137"/>
      <c r="V46" s="137"/>
      <c r="W46" s="137"/>
      <c r="X46" s="137"/>
      <c r="Y46" s="138"/>
    </row>
    <row r="47" spans="1:25" ht="12.75" customHeight="1" x14ac:dyDescent="0.2">
      <c r="A47" s="14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01.11.2019</v>
      </c>
      <c r="B48" s="36">
        <f>SUMIFS(СВЦЭМ!$C$33:$C$776,СВЦЭМ!$A$33:$A$776,$A48,СВЦЭМ!$B$33:$B$776,B$47)+'СЕТ СН'!$G$12+СВЦЭМ!$D$10+'СЕТ СН'!$G$5-'СЕТ СН'!$G$20</f>
        <v>2658.0745685699999</v>
      </c>
      <c r="C48" s="36">
        <f>SUMIFS(СВЦЭМ!$C$33:$C$776,СВЦЭМ!$A$33:$A$776,$A48,СВЦЭМ!$B$33:$B$776,C$47)+'СЕТ СН'!$G$12+СВЦЭМ!$D$10+'СЕТ СН'!$G$5-'СЕТ СН'!$G$20</f>
        <v>2692.2160693400001</v>
      </c>
      <c r="D48" s="36">
        <f>SUMIFS(СВЦЭМ!$C$33:$C$776,СВЦЭМ!$A$33:$A$776,$A48,СВЦЭМ!$B$33:$B$776,D$47)+'СЕТ СН'!$G$12+СВЦЭМ!$D$10+'СЕТ СН'!$G$5-'СЕТ СН'!$G$20</f>
        <v>2711.3667120599998</v>
      </c>
      <c r="E48" s="36">
        <f>SUMIFS(СВЦЭМ!$C$33:$C$776,СВЦЭМ!$A$33:$A$776,$A48,СВЦЭМ!$B$33:$B$776,E$47)+'СЕТ СН'!$G$12+СВЦЭМ!$D$10+'СЕТ СН'!$G$5-'СЕТ СН'!$G$20</f>
        <v>2725.0858849599999</v>
      </c>
      <c r="F48" s="36">
        <f>SUMIFS(СВЦЭМ!$C$33:$C$776,СВЦЭМ!$A$33:$A$776,$A48,СВЦЭМ!$B$33:$B$776,F$47)+'СЕТ СН'!$G$12+СВЦЭМ!$D$10+'СЕТ СН'!$G$5-'СЕТ СН'!$G$20</f>
        <v>2725.8642274499998</v>
      </c>
      <c r="G48" s="36">
        <f>SUMIFS(СВЦЭМ!$C$33:$C$776,СВЦЭМ!$A$33:$A$776,$A48,СВЦЭМ!$B$33:$B$776,G$47)+'СЕТ СН'!$G$12+СВЦЭМ!$D$10+'СЕТ СН'!$G$5-'СЕТ СН'!$G$20</f>
        <v>2701.0969015999999</v>
      </c>
      <c r="H48" s="36">
        <f>SUMIFS(СВЦЭМ!$C$33:$C$776,СВЦЭМ!$A$33:$A$776,$A48,СВЦЭМ!$B$33:$B$776,H$47)+'СЕТ СН'!$G$12+СВЦЭМ!$D$10+'СЕТ СН'!$G$5-'СЕТ СН'!$G$20</f>
        <v>2697.9126113100001</v>
      </c>
      <c r="I48" s="36">
        <f>SUMIFS(СВЦЭМ!$C$33:$C$776,СВЦЭМ!$A$33:$A$776,$A48,СВЦЭМ!$B$33:$B$776,I$47)+'СЕТ СН'!$G$12+СВЦЭМ!$D$10+'СЕТ СН'!$G$5-'СЕТ СН'!$G$20</f>
        <v>2681.2482688800001</v>
      </c>
      <c r="J48" s="36">
        <f>SUMIFS(СВЦЭМ!$C$33:$C$776,СВЦЭМ!$A$33:$A$776,$A48,СВЦЭМ!$B$33:$B$776,J$47)+'СЕТ СН'!$G$12+СВЦЭМ!$D$10+'СЕТ СН'!$G$5-'СЕТ СН'!$G$20</f>
        <v>2657.6291723200002</v>
      </c>
      <c r="K48" s="36">
        <f>SUMIFS(СВЦЭМ!$C$33:$C$776,СВЦЭМ!$A$33:$A$776,$A48,СВЦЭМ!$B$33:$B$776,K$47)+'СЕТ СН'!$G$12+СВЦЭМ!$D$10+'СЕТ СН'!$G$5-'СЕТ СН'!$G$20</f>
        <v>2641.0107769300002</v>
      </c>
      <c r="L48" s="36">
        <f>SUMIFS(СВЦЭМ!$C$33:$C$776,СВЦЭМ!$A$33:$A$776,$A48,СВЦЭМ!$B$33:$B$776,L$47)+'СЕТ СН'!$G$12+СВЦЭМ!$D$10+'СЕТ СН'!$G$5-'СЕТ СН'!$G$20</f>
        <v>2645.3443545099999</v>
      </c>
      <c r="M48" s="36">
        <f>SUMIFS(СВЦЭМ!$C$33:$C$776,СВЦЭМ!$A$33:$A$776,$A48,СВЦЭМ!$B$33:$B$776,M$47)+'СЕТ СН'!$G$12+СВЦЭМ!$D$10+'СЕТ СН'!$G$5-'СЕТ СН'!$G$20</f>
        <v>2650.20858473</v>
      </c>
      <c r="N48" s="36">
        <f>SUMIFS(СВЦЭМ!$C$33:$C$776,СВЦЭМ!$A$33:$A$776,$A48,СВЦЭМ!$B$33:$B$776,N$47)+'СЕТ СН'!$G$12+СВЦЭМ!$D$10+'СЕТ СН'!$G$5-'СЕТ СН'!$G$20</f>
        <v>2659.02167379</v>
      </c>
      <c r="O48" s="36">
        <f>SUMIFS(СВЦЭМ!$C$33:$C$776,СВЦЭМ!$A$33:$A$776,$A48,СВЦЭМ!$B$33:$B$776,O$47)+'СЕТ СН'!$G$12+СВЦЭМ!$D$10+'СЕТ СН'!$G$5-'СЕТ СН'!$G$20</f>
        <v>2647.2583159400001</v>
      </c>
      <c r="P48" s="36">
        <f>SUMIFS(СВЦЭМ!$C$33:$C$776,СВЦЭМ!$A$33:$A$776,$A48,СВЦЭМ!$B$33:$B$776,P$47)+'СЕТ СН'!$G$12+СВЦЭМ!$D$10+'СЕТ СН'!$G$5-'СЕТ СН'!$G$20</f>
        <v>2659.0214695999998</v>
      </c>
      <c r="Q48" s="36">
        <f>SUMIFS(СВЦЭМ!$C$33:$C$776,СВЦЭМ!$A$33:$A$776,$A48,СВЦЭМ!$B$33:$B$776,Q$47)+'СЕТ СН'!$G$12+СВЦЭМ!$D$10+'СЕТ СН'!$G$5-'СЕТ СН'!$G$20</f>
        <v>2651.9475435899999</v>
      </c>
      <c r="R48" s="36">
        <f>SUMIFS(СВЦЭМ!$C$33:$C$776,СВЦЭМ!$A$33:$A$776,$A48,СВЦЭМ!$B$33:$B$776,R$47)+'СЕТ СН'!$G$12+СВЦЭМ!$D$10+'СЕТ СН'!$G$5-'СЕТ СН'!$G$20</f>
        <v>2616.2877455500002</v>
      </c>
      <c r="S48" s="36">
        <f>SUMIFS(СВЦЭМ!$C$33:$C$776,СВЦЭМ!$A$33:$A$776,$A48,СВЦЭМ!$B$33:$B$776,S$47)+'СЕТ СН'!$G$12+СВЦЭМ!$D$10+'СЕТ СН'!$G$5-'СЕТ СН'!$G$20</f>
        <v>2595.7389713600001</v>
      </c>
      <c r="T48" s="36">
        <f>SUMIFS(СВЦЭМ!$C$33:$C$776,СВЦЭМ!$A$33:$A$776,$A48,СВЦЭМ!$B$33:$B$776,T$47)+'СЕТ СН'!$G$12+СВЦЭМ!$D$10+'СЕТ СН'!$G$5-'СЕТ СН'!$G$20</f>
        <v>2574.91536503</v>
      </c>
      <c r="U48" s="36">
        <f>SUMIFS(СВЦЭМ!$C$33:$C$776,СВЦЭМ!$A$33:$A$776,$A48,СВЦЭМ!$B$33:$B$776,U$47)+'СЕТ СН'!$G$12+СВЦЭМ!$D$10+'СЕТ СН'!$G$5-'СЕТ СН'!$G$20</f>
        <v>2578.7831625499998</v>
      </c>
      <c r="V48" s="36">
        <f>SUMIFS(СВЦЭМ!$C$33:$C$776,СВЦЭМ!$A$33:$A$776,$A48,СВЦЭМ!$B$33:$B$776,V$47)+'СЕТ СН'!$G$12+СВЦЭМ!$D$10+'СЕТ СН'!$G$5-'СЕТ СН'!$G$20</f>
        <v>2583.6490452799999</v>
      </c>
      <c r="W48" s="36">
        <f>SUMIFS(СВЦЭМ!$C$33:$C$776,СВЦЭМ!$A$33:$A$776,$A48,СВЦЭМ!$B$33:$B$776,W$47)+'СЕТ СН'!$G$12+СВЦЭМ!$D$10+'СЕТ СН'!$G$5-'СЕТ СН'!$G$20</f>
        <v>2597.5272610000002</v>
      </c>
      <c r="X48" s="36">
        <f>SUMIFS(СВЦЭМ!$C$33:$C$776,СВЦЭМ!$A$33:$A$776,$A48,СВЦЭМ!$B$33:$B$776,X$47)+'СЕТ СН'!$G$12+СВЦЭМ!$D$10+'СЕТ СН'!$G$5-'СЕТ СН'!$G$20</f>
        <v>2613.6791291700001</v>
      </c>
      <c r="Y48" s="36">
        <f>SUMIFS(СВЦЭМ!$C$33:$C$776,СВЦЭМ!$A$33:$A$776,$A48,СВЦЭМ!$B$33:$B$776,Y$47)+'СЕТ СН'!$G$12+СВЦЭМ!$D$10+'СЕТ СН'!$G$5-'СЕТ СН'!$G$20</f>
        <v>2645.64577173</v>
      </c>
    </row>
    <row r="49" spans="1:25" ht="15.75" x14ac:dyDescent="0.2">
      <c r="A49" s="35">
        <f>A48+1</f>
        <v>43771</v>
      </c>
      <c r="B49" s="36">
        <f>SUMIFS(СВЦЭМ!$C$33:$C$776,СВЦЭМ!$A$33:$A$776,$A49,СВЦЭМ!$B$33:$B$776,B$47)+'СЕТ СН'!$G$12+СВЦЭМ!$D$10+'СЕТ СН'!$G$5-'СЕТ СН'!$G$20</f>
        <v>2661.8599228100002</v>
      </c>
      <c r="C49" s="36">
        <f>SUMIFS(СВЦЭМ!$C$33:$C$776,СВЦЭМ!$A$33:$A$776,$A49,СВЦЭМ!$B$33:$B$776,C$47)+'СЕТ СН'!$G$12+СВЦЭМ!$D$10+'СЕТ СН'!$G$5-'СЕТ СН'!$G$20</f>
        <v>2697.7316403999998</v>
      </c>
      <c r="D49" s="36">
        <f>SUMIFS(СВЦЭМ!$C$33:$C$776,СВЦЭМ!$A$33:$A$776,$A49,СВЦЭМ!$B$33:$B$776,D$47)+'СЕТ СН'!$G$12+СВЦЭМ!$D$10+'СЕТ СН'!$G$5-'СЕТ СН'!$G$20</f>
        <v>2721.02084986</v>
      </c>
      <c r="E49" s="36">
        <f>SUMIFS(СВЦЭМ!$C$33:$C$776,СВЦЭМ!$A$33:$A$776,$A49,СВЦЭМ!$B$33:$B$776,E$47)+'СЕТ СН'!$G$12+СВЦЭМ!$D$10+'СЕТ СН'!$G$5-'СЕТ СН'!$G$20</f>
        <v>2733.1286794399998</v>
      </c>
      <c r="F49" s="36">
        <f>SUMIFS(СВЦЭМ!$C$33:$C$776,СВЦЭМ!$A$33:$A$776,$A49,СВЦЭМ!$B$33:$B$776,F$47)+'СЕТ СН'!$G$12+СВЦЭМ!$D$10+'СЕТ СН'!$G$5-'СЕТ СН'!$G$20</f>
        <v>2717.1868481399997</v>
      </c>
      <c r="G49" s="36">
        <f>SUMIFS(СВЦЭМ!$C$33:$C$776,СВЦЭМ!$A$33:$A$776,$A49,СВЦЭМ!$B$33:$B$776,G$47)+'СЕТ СН'!$G$12+СВЦЭМ!$D$10+'СЕТ СН'!$G$5-'СЕТ СН'!$G$20</f>
        <v>2693.91154392</v>
      </c>
      <c r="H49" s="36">
        <f>SUMIFS(СВЦЭМ!$C$33:$C$776,СВЦЭМ!$A$33:$A$776,$A49,СВЦЭМ!$B$33:$B$776,H$47)+'СЕТ СН'!$G$12+СВЦЭМ!$D$10+'СЕТ СН'!$G$5-'СЕТ СН'!$G$20</f>
        <v>2683.7305214399998</v>
      </c>
      <c r="I49" s="36">
        <f>SUMIFS(СВЦЭМ!$C$33:$C$776,СВЦЭМ!$A$33:$A$776,$A49,СВЦЭМ!$B$33:$B$776,I$47)+'СЕТ СН'!$G$12+СВЦЭМ!$D$10+'СЕТ СН'!$G$5-'СЕТ СН'!$G$20</f>
        <v>2675.8111297199998</v>
      </c>
      <c r="J49" s="36">
        <f>SUMIFS(СВЦЭМ!$C$33:$C$776,СВЦЭМ!$A$33:$A$776,$A49,СВЦЭМ!$B$33:$B$776,J$47)+'СЕТ СН'!$G$12+СВЦЭМ!$D$10+'СЕТ СН'!$G$5-'СЕТ СН'!$G$20</f>
        <v>2656.6675347199998</v>
      </c>
      <c r="K49" s="36">
        <f>SUMIFS(СВЦЭМ!$C$33:$C$776,СВЦЭМ!$A$33:$A$776,$A49,СВЦЭМ!$B$33:$B$776,K$47)+'СЕТ СН'!$G$12+СВЦЭМ!$D$10+'СЕТ СН'!$G$5-'СЕТ СН'!$G$20</f>
        <v>2628.31462164</v>
      </c>
      <c r="L49" s="36">
        <f>SUMIFS(СВЦЭМ!$C$33:$C$776,СВЦЭМ!$A$33:$A$776,$A49,СВЦЭМ!$B$33:$B$776,L$47)+'СЕТ СН'!$G$12+СВЦЭМ!$D$10+'СЕТ СН'!$G$5-'СЕТ СН'!$G$20</f>
        <v>2613.9033782199999</v>
      </c>
      <c r="M49" s="36">
        <f>SUMIFS(СВЦЭМ!$C$33:$C$776,СВЦЭМ!$A$33:$A$776,$A49,СВЦЭМ!$B$33:$B$776,M$47)+'СЕТ СН'!$G$12+СВЦЭМ!$D$10+'СЕТ СН'!$G$5-'СЕТ СН'!$G$20</f>
        <v>2624.1289703299999</v>
      </c>
      <c r="N49" s="36">
        <f>SUMIFS(СВЦЭМ!$C$33:$C$776,СВЦЭМ!$A$33:$A$776,$A49,СВЦЭМ!$B$33:$B$776,N$47)+'СЕТ СН'!$G$12+СВЦЭМ!$D$10+'СЕТ СН'!$G$5-'СЕТ СН'!$G$20</f>
        <v>2633.4580737000001</v>
      </c>
      <c r="O49" s="36">
        <f>SUMIFS(СВЦЭМ!$C$33:$C$776,СВЦЭМ!$A$33:$A$776,$A49,СВЦЭМ!$B$33:$B$776,O$47)+'СЕТ СН'!$G$12+СВЦЭМ!$D$10+'СЕТ СН'!$G$5-'СЕТ СН'!$G$20</f>
        <v>2629.3529082699997</v>
      </c>
      <c r="P49" s="36">
        <f>SUMIFS(СВЦЭМ!$C$33:$C$776,СВЦЭМ!$A$33:$A$776,$A49,СВЦЭМ!$B$33:$B$776,P$47)+'СЕТ СН'!$G$12+СВЦЭМ!$D$10+'СЕТ СН'!$G$5-'СЕТ СН'!$G$20</f>
        <v>2635.1459957400002</v>
      </c>
      <c r="Q49" s="36">
        <f>SUMIFS(СВЦЭМ!$C$33:$C$776,СВЦЭМ!$A$33:$A$776,$A49,СВЦЭМ!$B$33:$B$776,Q$47)+'СЕТ СН'!$G$12+СВЦЭМ!$D$10+'СЕТ СН'!$G$5-'СЕТ СН'!$G$20</f>
        <v>2620.1141172399998</v>
      </c>
      <c r="R49" s="36">
        <f>SUMIFS(СВЦЭМ!$C$33:$C$776,СВЦЭМ!$A$33:$A$776,$A49,СВЦЭМ!$B$33:$B$776,R$47)+'СЕТ СН'!$G$12+СВЦЭМ!$D$10+'СЕТ СН'!$G$5-'СЕТ СН'!$G$20</f>
        <v>2574.3317089299999</v>
      </c>
      <c r="S49" s="36">
        <f>SUMIFS(СВЦЭМ!$C$33:$C$776,СВЦЭМ!$A$33:$A$776,$A49,СВЦЭМ!$B$33:$B$776,S$47)+'СЕТ СН'!$G$12+СВЦЭМ!$D$10+'СЕТ СН'!$G$5-'СЕТ СН'!$G$20</f>
        <v>2553.2656149499999</v>
      </c>
      <c r="T49" s="36">
        <f>SUMIFS(СВЦЭМ!$C$33:$C$776,СВЦЭМ!$A$33:$A$776,$A49,СВЦЭМ!$B$33:$B$776,T$47)+'СЕТ СН'!$G$12+СВЦЭМ!$D$10+'СЕТ СН'!$G$5-'СЕТ СН'!$G$20</f>
        <v>2544.8894919099998</v>
      </c>
      <c r="U49" s="36">
        <f>SUMIFS(СВЦЭМ!$C$33:$C$776,СВЦЭМ!$A$33:$A$776,$A49,СВЦЭМ!$B$33:$B$776,U$47)+'СЕТ СН'!$G$12+СВЦЭМ!$D$10+'СЕТ СН'!$G$5-'СЕТ СН'!$G$20</f>
        <v>2548.3994478599998</v>
      </c>
      <c r="V49" s="36">
        <f>SUMIFS(СВЦЭМ!$C$33:$C$776,СВЦЭМ!$A$33:$A$776,$A49,СВЦЭМ!$B$33:$B$776,V$47)+'СЕТ СН'!$G$12+СВЦЭМ!$D$10+'СЕТ СН'!$G$5-'СЕТ СН'!$G$20</f>
        <v>2545.40566889</v>
      </c>
      <c r="W49" s="36">
        <f>SUMIFS(СВЦЭМ!$C$33:$C$776,СВЦЭМ!$A$33:$A$776,$A49,СВЦЭМ!$B$33:$B$776,W$47)+'СЕТ СН'!$G$12+СВЦЭМ!$D$10+'СЕТ СН'!$G$5-'СЕТ СН'!$G$20</f>
        <v>2575.6363361499998</v>
      </c>
      <c r="X49" s="36">
        <f>SUMIFS(СВЦЭМ!$C$33:$C$776,СВЦЭМ!$A$33:$A$776,$A49,СВЦЭМ!$B$33:$B$776,X$47)+'СЕТ СН'!$G$12+СВЦЭМ!$D$10+'СЕТ СН'!$G$5-'СЕТ СН'!$G$20</f>
        <v>2589.8166321600002</v>
      </c>
      <c r="Y49" s="36">
        <f>SUMIFS(СВЦЭМ!$C$33:$C$776,СВЦЭМ!$A$33:$A$776,$A49,СВЦЭМ!$B$33:$B$776,Y$47)+'СЕТ СН'!$G$12+СВЦЭМ!$D$10+'СЕТ СН'!$G$5-'СЕТ СН'!$G$20</f>
        <v>2616.7126706199997</v>
      </c>
    </row>
    <row r="50" spans="1:25" ht="15.75" x14ac:dyDescent="0.2">
      <c r="A50" s="35">
        <f t="shared" ref="A50:A78" si="1">A49+1</f>
        <v>43772</v>
      </c>
      <c r="B50" s="36">
        <f>SUMIFS(СВЦЭМ!$C$33:$C$776,СВЦЭМ!$A$33:$A$776,$A50,СВЦЭМ!$B$33:$B$776,B$47)+'СЕТ СН'!$G$12+СВЦЭМ!$D$10+'СЕТ СН'!$G$5-'СЕТ СН'!$G$20</f>
        <v>2603.9702896999997</v>
      </c>
      <c r="C50" s="36">
        <f>SUMIFS(СВЦЭМ!$C$33:$C$776,СВЦЭМ!$A$33:$A$776,$A50,СВЦЭМ!$B$33:$B$776,C$47)+'СЕТ СН'!$G$12+СВЦЭМ!$D$10+'СЕТ СН'!$G$5-'СЕТ СН'!$G$20</f>
        <v>2638.6996957399997</v>
      </c>
      <c r="D50" s="36">
        <f>SUMIFS(СВЦЭМ!$C$33:$C$776,СВЦЭМ!$A$33:$A$776,$A50,СВЦЭМ!$B$33:$B$776,D$47)+'СЕТ СН'!$G$12+СВЦЭМ!$D$10+'СЕТ СН'!$G$5-'СЕТ СН'!$G$20</f>
        <v>2657.6186980499997</v>
      </c>
      <c r="E50" s="36">
        <f>SUMIFS(СВЦЭМ!$C$33:$C$776,СВЦЭМ!$A$33:$A$776,$A50,СВЦЭМ!$B$33:$B$776,E$47)+'СЕТ СН'!$G$12+СВЦЭМ!$D$10+'СЕТ СН'!$G$5-'СЕТ СН'!$G$20</f>
        <v>2665.9521375599998</v>
      </c>
      <c r="F50" s="36">
        <f>SUMIFS(СВЦЭМ!$C$33:$C$776,СВЦЭМ!$A$33:$A$776,$A50,СВЦЭМ!$B$33:$B$776,F$47)+'СЕТ СН'!$G$12+СВЦЭМ!$D$10+'СЕТ СН'!$G$5-'СЕТ СН'!$G$20</f>
        <v>2680.7133417599998</v>
      </c>
      <c r="G50" s="36">
        <f>SUMIFS(СВЦЭМ!$C$33:$C$776,СВЦЭМ!$A$33:$A$776,$A50,СВЦЭМ!$B$33:$B$776,G$47)+'СЕТ СН'!$G$12+СВЦЭМ!$D$10+'СЕТ СН'!$G$5-'СЕТ СН'!$G$20</f>
        <v>2665.5805128399998</v>
      </c>
      <c r="H50" s="36">
        <f>SUMIFS(СВЦЭМ!$C$33:$C$776,СВЦЭМ!$A$33:$A$776,$A50,СВЦЭМ!$B$33:$B$776,H$47)+'СЕТ СН'!$G$12+СВЦЭМ!$D$10+'СЕТ СН'!$G$5-'СЕТ СН'!$G$20</f>
        <v>2647.9316819300002</v>
      </c>
      <c r="I50" s="36">
        <f>SUMIFS(СВЦЭМ!$C$33:$C$776,СВЦЭМ!$A$33:$A$776,$A50,СВЦЭМ!$B$33:$B$776,I$47)+'СЕТ СН'!$G$12+СВЦЭМ!$D$10+'СЕТ СН'!$G$5-'СЕТ СН'!$G$20</f>
        <v>2642.1072592299997</v>
      </c>
      <c r="J50" s="36">
        <f>SUMIFS(СВЦЭМ!$C$33:$C$776,СВЦЭМ!$A$33:$A$776,$A50,СВЦЭМ!$B$33:$B$776,J$47)+'СЕТ СН'!$G$12+СВЦЭМ!$D$10+'СЕТ СН'!$G$5-'СЕТ СН'!$G$20</f>
        <v>2596.39413853</v>
      </c>
      <c r="K50" s="36">
        <f>SUMIFS(СВЦЭМ!$C$33:$C$776,СВЦЭМ!$A$33:$A$776,$A50,СВЦЭМ!$B$33:$B$776,K$47)+'СЕТ СН'!$G$12+СВЦЭМ!$D$10+'СЕТ СН'!$G$5-'СЕТ СН'!$G$20</f>
        <v>2558.0473788199997</v>
      </c>
      <c r="L50" s="36">
        <f>SUMIFS(СВЦЭМ!$C$33:$C$776,СВЦЭМ!$A$33:$A$776,$A50,СВЦЭМ!$B$33:$B$776,L$47)+'СЕТ СН'!$G$12+СВЦЭМ!$D$10+'СЕТ СН'!$G$5-'СЕТ СН'!$G$20</f>
        <v>2544.6892144200001</v>
      </c>
      <c r="M50" s="36">
        <f>SUMIFS(СВЦЭМ!$C$33:$C$776,СВЦЭМ!$A$33:$A$776,$A50,СВЦЭМ!$B$33:$B$776,M$47)+'СЕТ СН'!$G$12+СВЦЭМ!$D$10+'СЕТ СН'!$G$5-'СЕТ СН'!$G$20</f>
        <v>2544.43983299</v>
      </c>
      <c r="N50" s="36">
        <f>SUMIFS(СВЦЭМ!$C$33:$C$776,СВЦЭМ!$A$33:$A$776,$A50,СВЦЭМ!$B$33:$B$776,N$47)+'СЕТ СН'!$G$12+СВЦЭМ!$D$10+'СЕТ СН'!$G$5-'СЕТ СН'!$G$20</f>
        <v>2560.8325801599999</v>
      </c>
      <c r="O50" s="36">
        <f>SUMIFS(СВЦЭМ!$C$33:$C$776,СВЦЭМ!$A$33:$A$776,$A50,СВЦЭМ!$B$33:$B$776,O$47)+'СЕТ СН'!$G$12+СВЦЭМ!$D$10+'СЕТ СН'!$G$5-'СЕТ СН'!$G$20</f>
        <v>2554.9460541899998</v>
      </c>
      <c r="P50" s="36">
        <f>SUMIFS(СВЦЭМ!$C$33:$C$776,СВЦЭМ!$A$33:$A$776,$A50,СВЦЭМ!$B$33:$B$776,P$47)+'СЕТ СН'!$G$12+СВЦЭМ!$D$10+'СЕТ СН'!$G$5-'СЕТ СН'!$G$20</f>
        <v>2559.8674209000001</v>
      </c>
      <c r="Q50" s="36">
        <f>SUMIFS(СВЦЭМ!$C$33:$C$776,СВЦЭМ!$A$33:$A$776,$A50,СВЦЭМ!$B$33:$B$776,Q$47)+'СЕТ СН'!$G$12+СВЦЭМ!$D$10+'СЕТ СН'!$G$5-'СЕТ СН'!$G$20</f>
        <v>2551.5738225099999</v>
      </c>
      <c r="R50" s="36">
        <f>SUMIFS(СВЦЭМ!$C$33:$C$776,СВЦЭМ!$A$33:$A$776,$A50,СВЦЭМ!$B$33:$B$776,R$47)+'СЕТ СН'!$G$12+СВЦЭМ!$D$10+'СЕТ СН'!$G$5-'СЕТ СН'!$G$20</f>
        <v>2525.0601184899997</v>
      </c>
      <c r="S50" s="36">
        <f>SUMIFS(СВЦЭМ!$C$33:$C$776,СВЦЭМ!$A$33:$A$776,$A50,СВЦЭМ!$B$33:$B$776,S$47)+'СЕТ СН'!$G$12+СВЦЭМ!$D$10+'СЕТ СН'!$G$5-'СЕТ СН'!$G$20</f>
        <v>2489.6911566799999</v>
      </c>
      <c r="T50" s="36">
        <f>SUMIFS(СВЦЭМ!$C$33:$C$776,СВЦЭМ!$A$33:$A$776,$A50,СВЦЭМ!$B$33:$B$776,T$47)+'СЕТ СН'!$G$12+СВЦЭМ!$D$10+'СЕТ СН'!$G$5-'СЕТ СН'!$G$20</f>
        <v>2472.10722222</v>
      </c>
      <c r="U50" s="36">
        <f>SUMIFS(СВЦЭМ!$C$33:$C$776,СВЦЭМ!$A$33:$A$776,$A50,СВЦЭМ!$B$33:$B$776,U$47)+'СЕТ СН'!$G$12+СВЦЭМ!$D$10+'СЕТ СН'!$G$5-'СЕТ СН'!$G$20</f>
        <v>2477.16681113</v>
      </c>
      <c r="V50" s="36">
        <f>SUMIFS(СВЦЭМ!$C$33:$C$776,СВЦЭМ!$A$33:$A$776,$A50,СВЦЭМ!$B$33:$B$776,V$47)+'СЕТ СН'!$G$12+СВЦЭМ!$D$10+'СЕТ СН'!$G$5-'СЕТ СН'!$G$20</f>
        <v>2485.9791920799998</v>
      </c>
      <c r="W50" s="36">
        <f>SUMIFS(СВЦЭМ!$C$33:$C$776,СВЦЭМ!$A$33:$A$776,$A50,СВЦЭМ!$B$33:$B$776,W$47)+'СЕТ СН'!$G$12+СВЦЭМ!$D$10+'СЕТ СН'!$G$5-'СЕТ СН'!$G$20</f>
        <v>2492.7524005</v>
      </c>
      <c r="X50" s="36">
        <f>SUMIFS(СВЦЭМ!$C$33:$C$776,СВЦЭМ!$A$33:$A$776,$A50,СВЦЭМ!$B$33:$B$776,X$47)+'СЕТ СН'!$G$12+СВЦЭМ!$D$10+'СЕТ СН'!$G$5-'СЕТ СН'!$G$20</f>
        <v>2505.8055092499999</v>
      </c>
      <c r="Y50" s="36">
        <f>SUMIFS(СВЦЭМ!$C$33:$C$776,СВЦЭМ!$A$33:$A$776,$A50,СВЦЭМ!$B$33:$B$776,Y$47)+'СЕТ СН'!$G$12+СВЦЭМ!$D$10+'СЕТ СН'!$G$5-'СЕТ СН'!$G$20</f>
        <v>2551.9096191099998</v>
      </c>
    </row>
    <row r="51" spans="1:25" ht="15.75" x14ac:dyDescent="0.2">
      <c r="A51" s="35">
        <f t="shared" si="1"/>
        <v>43773</v>
      </c>
      <c r="B51" s="36">
        <f>SUMIFS(СВЦЭМ!$C$33:$C$776,СВЦЭМ!$A$33:$A$776,$A51,СВЦЭМ!$B$33:$B$776,B$47)+'СЕТ СН'!$G$12+СВЦЭМ!$D$10+'СЕТ СН'!$G$5-'СЕТ СН'!$G$20</f>
        <v>2630.40043909</v>
      </c>
      <c r="C51" s="36">
        <f>SUMIFS(СВЦЭМ!$C$33:$C$776,СВЦЭМ!$A$33:$A$776,$A51,СВЦЭМ!$B$33:$B$776,C$47)+'СЕТ СН'!$G$12+СВЦЭМ!$D$10+'СЕТ СН'!$G$5-'СЕТ СН'!$G$20</f>
        <v>2662.9362317300001</v>
      </c>
      <c r="D51" s="36">
        <f>SUMIFS(СВЦЭМ!$C$33:$C$776,СВЦЭМ!$A$33:$A$776,$A51,СВЦЭМ!$B$33:$B$776,D$47)+'СЕТ СН'!$G$12+СВЦЭМ!$D$10+'СЕТ СН'!$G$5-'СЕТ СН'!$G$20</f>
        <v>2672.93816087</v>
      </c>
      <c r="E51" s="36">
        <f>SUMIFS(СВЦЭМ!$C$33:$C$776,СВЦЭМ!$A$33:$A$776,$A51,СВЦЭМ!$B$33:$B$776,E$47)+'СЕТ СН'!$G$12+СВЦЭМ!$D$10+'СЕТ СН'!$G$5-'СЕТ СН'!$G$20</f>
        <v>2690.7259488199998</v>
      </c>
      <c r="F51" s="36">
        <f>SUMIFS(СВЦЭМ!$C$33:$C$776,СВЦЭМ!$A$33:$A$776,$A51,СВЦЭМ!$B$33:$B$776,F$47)+'СЕТ СН'!$G$12+СВЦЭМ!$D$10+'СЕТ СН'!$G$5-'СЕТ СН'!$G$20</f>
        <v>2691.2035154699997</v>
      </c>
      <c r="G51" s="36">
        <f>SUMIFS(СВЦЭМ!$C$33:$C$776,СВЦЭМ!$A$33:$A$776,$A51,СВЦЭМ!$B$33:$B$776,G$47)+'СЕТ СН'!$G$12+СВЦЭМ!$D$10+'СЕТ СН'!$G$5-'СЕТ СН'!$G$20</f>
        <v>2656.3410172399999</v>
      </c>
      <c r="H51" s="36">
        <f>SUMIFS(СВЦЭМ!$C$33:$C$776,СВЦЭМ!$A$33:$A$776,$A51,СВЦЭМ!$B$33:$B$776,H$47)+'СЕТ СН'!$G$12+СВЦЭМ!$D$10+'СЕТ СН'!$G$5-'СЕТ СН'!$G$20</f>
        <v>2629.68821385</v>
      </c>
      <c r="I51" s="36">
        <f>SUMIFS(СВЦЭМ!$C$33:$C$776,СВЦЭМ!$A$33:$A$776,$A51,СВЦЭМ!$B$33:$B$776,I$47)+'СЕТ СН'!$G$12+СВЦЭМ!$D$10+'СЕТ СН'!$G$5-'СЕТ СН'!$G$20</f>
        <v>2617.6037378299998</v>
      </c>
      <c r="J51" s="36">
        <f>SUMIFS(СВЦЭМ!$C$33:$C$776,СВЦЭМ!$A$33:$A$776,$A51,СВЦЭМ!$B$33:$B$776,J$47)+'СЕТ СН'!$G$12+СВЦЭМ!$D$10+'СЕТ СН'!$G$5-'СЕТ СН'!$G$20</f>
        <v>2605.5929085299999</v>
      </c>
      <c r="K51" s="36">
        <f>SUMIFS(СВЦЭМ!$C$33:$C$776,СВЦЭМ!$A$33:$A$776,$A51,СВЦЭМ!$B$33:$B$776,K$47)+'СЕТ СН'!$G$12+СВЦЭМ!$D$10+'СЕТ СН'!$G$5-'СЕТ СН'!$G$20</f>
        <v>2576.9618363700001</v>
      </c>
      <c r="L51" s="36">
        <f>SUMIFS(СВЦЭМ!$C$33:$C$776,СВЦЭМ!$A$33:$A$776,$A51,СВЦЭМ!$B$33:$B$776,L$47)+'СЕТ СН'!$G$12+СВЦЭМ!$D$10+'СЕТ СН'!$G$5-'СЕТ СН'!$G$20</f>
        <v>2562.0631777500002</v>
      </c>
      <c r="M51" s="36">
        <f>SUMIFS(СВЦЭМ!$C$33:$C$776,СВЦЭМ!$A$33:$A$776,$A51,СВЦЭМ!$B$33:$B$776,M$47)+'СЕТ СН'!$G$12+СВЦЭМ!$D$10+'СЕТ СН'!$G$5-'СЕТ СН'!$G$20</f>
        <v>2565.1324429900001</v>
      </c>
      <c r="N51" s="36">
        <f>SUMIFS(СВЦЭМ!$C$33:$C$776,СВЦЭМ!$A$33:$A$776,$A51,СВЦЭМ!$B$33:$B$776,N$47)+'СЕТ СН'!$G$12+СВЦЭМ!$D$10+'СЕТ СН'!$G$5-'СЕТ СН'!$G$20</f>
        <v>2573.87493632</v>
      </c>
      <c r="O51" s="36">
        <f>SUMIFS(СВЦЭМ!$C$33:$C$776,СВЦЭМ!$A$33:$A$776,$A51,СВЦЭМ!$B$33:$B$776,O$47)+'СЕТ СН'!$G$12+СВЦЭМ!$D$10+'СЕТ СН'!$G$5-'СЕТ СН'!$G$20</f>
        <v>2572.8003590200001</v>
      </c>
      <c r="P51" s="36">
        <f>SUMIFS(СВЦЭМ!$C$33:$C$776,СВЦЭМ!$A$33:$A$776,$A51,СВЦЭМ!$B$33:$B$776,P$47)+'СЕТ СН'!$G$12+СВЦЭМ!$D$10+'СЕТ СН'!$G$5-'СЕТ СН'!$G$20</f>
        <v>2585.65407375</v>
      </c>
      <c r="Q51" s="36">
        <f>SUMIFS(СВЦЭМ!$C$33:$C$776,СВЦЭМ!$A$33:$A$776,$A51,СВЦЭМ!$B$33:$B$776,Q$47)+'СЕТ СН'!$G$12+СВЦЭМ!$D$10+'СЕТ СН'!$G$5-'СЕТ СН'!$G$20</f>
        <v>2588.92835943</v>
      </c>
      <c r="R51" s="36">
        <f>SUMIFS(СВЦЭМ!$C$33:$C$776,СВЦЭМ!$A$33:$A$776,$A51,СВЦЭМ!$B$33:$B$776,R$47)+'СЕТ СН'!$G$12+СВЦЭМ!$D$10+'СЕТ СН'!$G$5-'СЕТ СН'!$G$20</f>
        <v>2546.8727370799998</v>
      </c>
      <c r="S51" s="36">
        <f>SUMIFS(СВЦЭМ!$C$33:$C$776,СВЦЭМ!$A$33:$A$776,$A51,СВЦЭМ!$B$33:$B$776,S$47)+'СЕТ СН'!$G$12+СВЦЭМ!$D$10+'СЕТ СН'!$G$5-'СЕТ СН'!$G$20</f>
        <v>2515.29774516</v>
      </c>
      <c r="T51" s="36">
        <f>SUMIFS(СВЦЭМ!$C$33:$C$776,СВЦЭМ!$A$33:$A$776,$A51,СВЦЭМ!$B$33:$B$776,T$47)+'СЕТ СН'!$G$12+СВЦЭМ!$D$10+'СЕТ СН'!$G$5-'СЕТ СН'!$G$20</f>
        <v>2501.8493385299998</v>
      </c>
      <c r="U51" s="36">
        <f>SUMIFS(СВЦЭМ!$C$33:$C$776,СВЦЭМ!$A$33:$A$776,$A51,СВЦЭМ!$B$33:$B$776,U$47)+'СЕТ СН'!$G$12+СВЦЭМ!$D$10+'СЕТ СН'!$G$5-'СЕТ СН'!$G$20</f>
        <v>2502.2949371300001</v>
      </c>
      <c r="V51" s="36">
        <f>SUMIFS(СВЦЭМ!$C$33:$C$776,СВЦЭМ!$A$33:$A$776,$A51,СВЦЭМ!$B$33:$B$776,V$47)+'СЕТ СН'!$G$12+СВЦЭМ!$D$10+'СЕТ СН'!$G$5-'СЕТ СН'!$G$20</f>
        <v>2507.20858636</v>
      </c>
      <c r="W51" s="36">
        <f>SUMIFS(СВЦЭМ!$C$33:$C$776,СВЦЭМ!$A$33:$A$776,$A51,СВЦЭМ!$B$33:$B$776,W$47)+'СЕТ СН'!$G$12+СВЦЭМ!$D$10+'СЕТ СН'!$G$5-'СЕТ СН'!$G$20</f>
        <v>2525.6611735500001</v>
      </c>
      <c r="X51" s="36">
        <f>SUMIFS(СВЦЭМ!$C$33:$C$776,СВЦЭМ!$A$33:$A$776,$A51,СВЦЭМ!$B$33:$B$776,X$47)+'СЕТ СН'!$G$12+СВЦЭМ!$D$10+'СЕТ СН'!$G$5-'СЕТ СН'!$G$20</f>
        <v>2541.1781698699997</v>
      </c>
      <c r="Y51" s="36">
        <f>SUMIFS(СВЦЭМ!$C$33:$C$776,СВЦЭМ!$A$33:$A$776,$A51,СВЦЭМ!$B$33:$B$776,Y$47)+'СЕТ СН'!$G$12+СВЦЭМ!$D$10+'СЕТ СН'!$G$5-'СЕТ СН'!$G$20</f>
        <v>2576.17915193</v>
      </c>
    </row>
    <row r="52" spans="1:25" ht="15.75" x14ac:dyDescent="0.2">
      <c r="A52" s="35">
        <f t="shared" si="1"/>
        <v>43774</v>
      </c>
      <c r="B52" s="36">
        <f>SUMIFS(СВЦЭМ!$C$33:$C$776,СВЦЭМ!$A$33:$A$776,$A52,СВЦЭМ!$B$33:$B$776,B$47)+'СЕТ СН'!$G$12+СВЦЭМ!$D$10+'СЕТ СН'!$G$5-'СЕТ СН'!$G$20</f>
        <v>2684.41823131</v>
      </c>
      <c r="C52" s="36">
        <f>SUMIFS(СВЦЭМ!$C$33:$C$776,СВЦЭМ!$A$33:$A$776,$A52,СВЦЭМ!$B$33:$B$776,C$47)+'СЕТ СН'!$G$12+СВЦЭМ!$D$10+'СЕТ СН'!$G$5-'СЕТ СН'!$G$20</f>
        <v>2700.9358714800001</v>
      </c>
      <c r="D52" s="36">
        <f>SUMIFS(СВЦЭМ!$C$33:$C$776,СВЦЭМ!$A$33:$A$776,$A52,СВЦЭМ!$B$33:$B$776,D$47)+'СЕТ СН'!$G$12+СВЦЭМ!$D$10+'СЕТ СН'!$G$5-'СЕТ СН'!$G$20</f>
        <v>2692.6711593700002</v>
      </c>
      <c r="E52" s="36">
        <f>SUMIFS(СВЦЭМ!$C$33:$C$776,СВЦЭМ!$A$33:$A$776,$A52,СВЦЭМ!$B$33:$B$776,E$47)+'СЕТ СН'!$G$12+СВЦЭМ!$D$10+'СЕТ СН'!$G$5-'СЕТ СН'!$G$20</f>
        <v>2702.34085547</v>
      </c>
      <c r="F52" s="36">
        <f>SUMIFS(СВЦЭМ!$C$33:$C$776,СВЦЭМ!$A$33:$A$776,$A52,СВЦЭМ!$B$33:$B$776,F$47)+'СЕТ СН'!$G$12+СВЦЭМ!$D$10+'СЕТ СН'!$G$5-'СЕТ СН'!$G$20</f>
        <v>2702.6928741800002</v>
      </c>
      <c r="G52" s="36">
        <f>SUMIFS(СВЦЭМ!$C$33:$C$776,СВЦЭМ!$A$33:$A$776,$A52,СВЦЭМ!$B$33:$B$776,G$47)+'СЕТ СН'!$G$12+СВЦЭМ!$D$10+'СЕТ СН'!$G$5-'СЕТ СН'!$G$20</f>
        <v>2679.8549696</v>
      </c>
      <c r="H52" s="36">
        <f>SUMIFS(СВЦЭМ!$C$33:$C$776,СВЦЭМ!$A$33:$A$776,$A52,СВЦЭМ!$B$33:$B$776,H$47)+'СЕТ СН'!$G$12+СВЦЭМ!$D$10+'СЕТ СН'!$G$5-'СЕТ СН'!$G$20</f>
        <v>2640.01084782</v>
      </c>
      <c r="I52" s="36">
        <f>SUMIFS(СВЦЭМ!$C$33:$C$776,СВЦЭМ!$A$33:$A$776,$A52,СВЦЭМ!$B$33:$B$776,I$47)+'СЕТ СН'!$G$12+СВЦЭМ!$D$10+'СЕТ СН'!$G$5-'СЕТ СН'!$G$20</f>
        <v>2652.7768193699999</v>
      </c>
      <c r="J52" s="36">
        <f>SUMIFS(СВЦЭМ!$C$33:$C$776,СВЦЭМ!$A$33:$A$776,$A52,СВЦЭМ!$B$33:$B$776,J$47)+'СЕТ СН'!$G$12+СВЦЭМ!$D$10+'СЕТ СН'!$G$5-'СЕТ СН'!$G$20</f>
        <v>2630.4831373100001</v>
      </c>
      <c r="K52" s="36">
        <f>SUMIFS(СВЦЭМ!$C$33:$C$776,СВЦЭМ!$A$33:$A$776,$A52,СВЦЭМ!$B$33:$B$776,K$47)+'СЕТ СН'!$G$12+СВЦЭМ!$D$10+'СЕТ СН'!$G$5-'СЕТ СН'!$G$20</f>
        <v>2605.7537975300002</v>
      </c>
      <c r="L52" s="36">
        <f>SUMIFS(СВЦЭМ!$C$33:$C$776,СВЦЭМ!$A$33:$A$776,$A52,СВЦЭМ!$B$33:$B$776,L$47)+'СЕТ СН'!$G$12+СВЦЭМ!$D$10+'СЕТ СН'!$G$5-'СЕТ СН'!$G$20</f>
        <v>2604.5737404199999</v>
      </c>
      <c r="M52" s="36">
        <f>SUMIFS(СВЦЭМ!$C$33:$C$776,СВЦЭМ!$A$33:$A$776,$A52,СВЦЭМ!$B$33:$B$776,M$47)+'СЕТ СН'!$G$12+СВЦЭМ!$D$10+'СЕТ СН'!$G$5-'СЕТ СН'!$G$20</f>
        <v>2607.86271442</v>
      </c>
      <c r="N52" s="36">
        <f>SUMIFS(СВЦЭМ!$C$33:$C$776,СВЦЭМ!$A$33:$A$776,$A52,СВЦЭМ!$B$33:$B$776,N$47)+'СЕТ СН'!$G$12+СВЦЭМ!$D$10+'СЕТ СН'!$G$5-'СЕТ СН'!$G$20</f>
        <v>2612.53733195</v>
      </c>
      <c r="O52" s="36">
        <f>SUMIFS(СВЦЭМ!$C$33:$C$776,СВЦЭМ!$A$33:$A$776,$A52,СВЦЭМ!$B$33:$B$776,O$47)+'СЕТ СН'!$G$12+СВЦЭМ!$D$10+'СЕТ СН'!$G$5-'СЕТ СН'!$G$20</f>
        <v>2622.20993236</v>
      </c>
      <c r="P52" s="36">
        <f>SUMIFS(СВЦЭМ!$C$33:$C$776,СВЦЭМ!$A$33:$A$776,$A52,СВЦЭМ!$B$33:$B$776,P$47)+'СЕТ СН'!$G$12+СВЦЭМ!$D$10+'СЕТ СН'!$G$5-'СЕТ СН'!$G$20</f>
        <v>2626.6625747899998</v>
      </c>
      <c r="Q52" s="36">
        <f>SUMIFS(СВЦЭМ!$C$33:$C$776,СВЦЭМ!$A$33:$A$776,$A52,СВЦЭМ!$B$33:$B$776,Q$47)+'СЕТ СН'!$G$12+СВЦЭМ!$D$10+'СЕТ СН'!$G$5-'СЕТ СН'!$G$20</f>
        <v>2614.9382482000001</v>
      </c>
      <c r="R52" s="36">
        <f>SUMIFS(СВЦЭМ!$C$33:$C$776,СВЦЭМ!$A$33:$A$776,$A52,СВЦЭМ!$B$33:$B$776,R$47)+'СЕТ СН'!$G$12+СВЦЭМ!$D$10+'СЕТ СН'!$G$5-'СЕТ СН'!$G$20</f>
        <v>2558.0243812200001</v>
      </c>
      <c r="S52" s="36">
        <f>SUMIFS(СВЦЭМ!$C$33:$C$776,СВЦЭМ!$A$33:$A$776,$A52,СВЦЭМ!$B$33:$B$776,S$47)+'СЕТ СН'!$G$12+СВЦЭМ!$D$10+'СЕТ СН'!$G$5-'СЕТ СН'!$G$20</f>
        <v>2534.73562571</v>
      </c>
      <c r="T52" s="36">
        <f>SUMIFS(СВЦЭМ!$C$33:$C$776,СВЦЭМ!$A$33:$A$776,$A52,СВЦЭМ!$B$33:$B$776,T$47)+'СЕТ СН'!$G$12+СВЦЭМ!$D$10+'СЕТ СН'!$G$5-'СЕТ СН'!$G$20</f>
        <v>2547.80668079</v>
      </c>
      <c r="U52" s="36">
        <f>SUMIFS(СВЦЭМ!$C$33:$C$776,СВЦЭМ!$A$33:$A$776,$A52,СВЦЭМ!$B$33:$B$776,U$47)+'СЕТ СН'!$G$12+СВЦЭМ!$D$10+'СЕТ СН'!$G$5-'СЕТ СН'!$G$20</f>
        <v>2555.1926016799998</v>
      </c>
      <c r="V52" s="36">
        <f>SUMIFS(СВЦЭМ!$C$33:$C$776,СВЦЭМ!$A$33:$A$776,$A52,СВЦЭМ!$B$33:$B$776,V$47)+'СЕТ СН'!$G$12+СВЦЭМ!$D$10+'СЕТ СН'!$G$5-'СЕТ СН'!$G$20</f>
        <v>2544.0407176999997</v>
      </c>
      <c r="W52" s="36">
        <f>SUMIFS(СВЦЭМ!$C$33:$C$776,СВЦЭМ!$A$33:$A$776,$A52,СВЦЭМ!$B$33:$B$776,W$47)+'СЕТ СН'!$G$12+СВЦЭМ!$D$10+'СЕТ СН'!$G$5-'СЕТ СН'!$G$20</f>
        <v>2552.0325918200001</v>
      </c>
      <c r="X52" s="36">
        <f>SUMIFS(СВЦЭМ!$C$33:$C$776,СВЦЭМ!$A$33:$A$776,$A52,СВЦЭМ!$B$33:$B$776,X$47)+'СЕТ СН'!$G$12+СВЦЭМ!$D$10+'СЕТ СН'!$G$5-'СЕТ СН'!$G$20</f>
        <v>2568.1842461199999</v>
      </c>
      <c r="Y52" s="36">
        <f>SUMIFS(СВЦЭМ!$C$33:$C$776,СВЦЭМ!$A$33:$A$776,$A52,СВЦЭМ!$B$33:$B$776,Y$47)+'СЕТ СН'!$G$12+СВЦЭМ!$D$10+'СЕТ СН'!$G$5-'СЕТ СН'!$G$20</f>
        <v>2608.4116302100001</v>
      </c>
    </row>
    <row r="53" spans="1:25" ht="15.75" x14ac:dyDescent="0.2">
      <c r="A53" s="35">
        <f t="shared" si="1"/>
        <v>43775</v>
      </c>
      <c r="B53" s="36">
        <f>SUMIFS(СВЦЭМ!$C$33:$C$776,СВЦЭМ!$A$33:$A$776,$A53,СВЦЭМ!$B$33:$B$776,B$47)+'СЕТ СН'!$G$12+СВЦЭМ!$D$10+'СЕТ СН'!$G$5-'СЕТ СН'!$G$20</f>
        <v>2606.7443242600002</v>
      </c>
      <c r="C53" s="36">
        <f>SUMIFS(СВЦЭМ!$C$33:$C$776,СВЦЭМ!$A$33:$A$776,$A53,СВЦЭМ!$B$33:$B$776,C$47)+'СЕТ СН'!$G$12+СВЦЭМ!$D$10+'СЕТ СН'!$G$5-'СЕТ СН'!$G$20</f>
        <v>2626.4760068000001</v>
      </c>
      <c r="D53" s="36">
        <f>SUMIFS(СВЦЭМ!$C$33:$C$776,СВЦЭМ!$A$33:$A$776,$A53,СВЦЭМ!$B$33:$B$776,D$47)+'СЕТ СН'!$G$12+СВЦЭМ!$D$10+'СЕТ СН'!$G$5-'СЕТ СН'!$G$20</f>
        <v>2639.3619738699999</v>
      </c>
      <c r="E53" s="36">
        <f>SUMIFS(СВЦЭМ!$C$33:$C$776,СВЦЭМ!$A$33:$A$776,$A53,СВЦЭМ!$B$33:$B$776,E$47)+'СЕТ СН'!$G$12+СВЦЭМ!$D$10+'СЕТ СН'!$G$5-'СЕТ СН'!$G$20</f>
        <v>2651.7337786500002</v>
      </c>
      <c r="F53" s="36">
        <f>SUMIFS(СВЦЭМ!$C$33:$C$776,СВЦЭМ!$A$33:$A$776,$A53,СВЦЭМ!$B$33:$B$776,F$47)+'СЕТ СН'!$G$12+СВЦЭМ!$D$10+'СЕТ СН'!$G$5-'СЕТ СН'!$G$20</f>
        <v>2653.3120674199999</v>
      </c>
      <c r="G53" s="36">
        <f>SUMIFS(СВЦЭМ!$C$33:$C$776,СВЦЭМ!$A$33:$A$776,$A53,СВЦЭМ!$B$33:$B$776,G$47)+'СЕТ СН'!$G$12+СВЦЭМ!$D$10+'СЕТ СН'!$G$5-'СЕТ СН'!$G$20</f>
        <v>2634.08865375</v>
      </c>
      <c r="H53" s="36">
        <f>SUMIFS(СВЦЭМ!$C$33:$C$776,СВЦЭМ!$A$33:$A$776,$A53,СВЦЭМ!$B$33:$B$776,H$47)+'СЕТ СН'!$G$12+СВЦЭМ!$D$10+'СЕТ СН'!$G$5-'СЕТ СН'!$G$20</f>
        <v>2608.8338584799999</v>
      </c>
      <c r="I53" s="36">
        <f>SUMIFS(СВЦЭМ!$C$33:$C$776,СВЦЭМ!$A$33:$A$776,$A53,СВЦЭМ!$B$33:$B$776,I$47)+'СЕТ СН'!$G$12+СВЦЭМ!$D$10+'СЕТ СН'!$G$5-'СЕТ СН'!$G$20</f>
        <v>2576.4722069600002</v>
      </c>
      <c r="J53" s="36">
        <f>SUMIFS(СВЦЭМ!$C$33:$C$776,СВЦЭМ!$A$33:$A$776,$A53,СВЦЭМ!$B$33:$B$776,J$47)+'СЕТ СН'!$G$12+СВЦЭМ!$D$10+'СЕТ СН'!$G$5-'СЕТ СН'!$G$20</f>
        <v>2560.4875613499999</v>
      </c>
      <c r="K53" s="36">
        <f>SUMIFS(СВЦЭМ!$C$33:$C$776,СВЦЭМ!$A$33:$A$776,$A53,СВЦЭМ!$B$33:$B$776,K$47)+'СЕТ СН'!$G$12+СВЦЭМ!$D$10+'СЕТ СН'!$G$5-'СЕТ СН'!$G$20</f>
        <v>2559.64979778</v>
      </c>
      <c r="L53" s="36">
        <f>SUMIFS(СВЦЭМ!$C$33:$C$776,СВЦЭМ!$A$33:$A$776,$A53,СВЦЭМ!$B$33:$B$776,L$47)+'СЕТ СН'!$G$12+СВЦЭМ!$D$10+'СЕТ СН'!$G$5-'СЕТ СН'!$G$20</f>
        <v>2578.6496788300001</v>
      </c>
      <c r="M53" s="36">
        <f>SUMIFS(СВЦЭМ!$C$33:$C$776,СВЦЭМ!$A$33:$A$776,$A53,СВЦЭМ!$B$33:$B$776,M$47)+'СЕТ СН'!$G$12+СВЦЭМ!$D$10+'СЕТ СН'!$G$5-'СЕТ СН'!$G$20</f>
        <v>2604.79498079</v>
      </c>
      <c r="N53" s="36">
        <f>SUMIFS(СВЦЭМ!$C$33:$C$776,СВЦЭМ!$A$33:$A$776,$A53,СВЦЭМ!$B$33:$B$776,N$47)+'СЕТ СН'!$G$12+СВЦЭМ!$D$10+'СЕТ СН'!$G$5-'СЕТ СН'!$G$20</f>
        <v>2625.0528224199998</v>
      </c>
      <c r="O53" s="36">
        <f>SUMIFS(СВЦЭМ!$C$33:$C$776,СВЦЭМ!$A$33:$A$776,$A53,СВЦЭМ!$B$33:$B$776,O$47)+'СЕТ СН'!$G$12+СВЦЭМ!$D$10+'СЕТ СН'!$G$5-'СЕТ СН'!$G$20</f>
        <v>2623.3406943499999</v>
      </c>
      <c r="P53" s="36">
        <f>SUMIFS(СВЦЭМ!$C$33:$C$776,СВЦЭМ!$A$33:$A$776,$A53,СВЦЭМ!$B$33:$B$776,P$47)+'СЕТ СН'!$G$12+СВЦЭМ!$D$10+'СЕТ СН'!$G$5-'СЕТ СН'!$G$20</f>
        <v>2625.6652701600001</v>
      </c>
      <c r="Q53" s="36">
        <f>SUMIFS(СВЦЭМ!$C$33:$C$776,СВЦЭМ!$A$33:$A$776,$A53,СВЦЭМ!$B$33:$B$776,Q$47)+'СЕТ СН'!$G$12+СВЦЭМ!$D$10+'СЕТ СН'!$G$5-'СЕТ СН'!$G$20</f>
        <v>2622.6447366399998</v>
      </c>
      <c r="R53" s="36">
        <f>SUMIFS(СВЦЭМ!$C$33:$C$776,СВЦЭМ!$A$33:$A$776,$A53,СВЦЭМ!$B$33:$B$776,R$47)+'СЕТ СН'!$G$12+СВЦЭМ!$D$10+'СЕТ СН'!$G$5-'СЕТ СН'!$G$20</f>
        <v>2583.9983917300001</v>
      </c>
      <c r="S53" s="36">
        <f>SUMIFS(СВЦЭМ!$C$33:$C$776,СВЦЭМ!$A$33:$A$776,$A53,СВЦЭМ!$B$33:$B$776,S$47)+'СЕТ СН'!$G$12+СВЦЭМ!$D$10+'СЕТ СН'!$G$5-'СЕТ СН'!$G$20</f>
        <v>2562.1596761299998</v>
      </c>
      <c r="T53" s="36">
        <f>SUMIFS(СВЦЭМ!$C$33:$C$776,СВЦЭМ!$A$33:$A$776,$A53,СВЦЭМ!$B$33:$B$776,T$47)+'СЕТ СН'!$G$12+СВЦЭМ!$D$10+'СЕТ СН'!$G$5-'СЕТ СН'!$G$20</f>
        <v>2577.8430546300001</v>
      </c>
      <c r="U53" s="36">
        <f>SUMIFS(СВЦЭМ!$C$33:$C$776,СВЦЭМ!$A$33:$A$776,$A53,СВЦЭМ!$B$33:$B$776,U$47)+'СЕТ СН'!$G$12+СВЦЭМ!$D$10+'СЕТ СН'!$G$5-'СЕТ СН'!$G$20</f>
        <v>2574.8123760999997</v>
      </c>
      <c r="V53" s="36">
        <f>SUMIFS(СВЦЭМ!$C$33:$C$776,СВЦЭМ!$A$33:$A$776,$A53,СВЦЭМ!$B$33:$B$776,V$47)+'СЕТ СН'!$G$12+СВЦЭМ!$D$10+'СЕТ СН'!$G$5-'СЕТ СН'!$G$20</f>
        <v>2564.0190944400001</v>
      </c>
      <c r="W53" s="36">
        <f>SUMIFS(СВЦЭМ!$C$33:$C$776,СВЦЭМ!$A$33:$A$776,$A53,СВЦЭМ!$B$33:$B$776,W$47)+'СЕТ СН'!$G$12+СВЦЭМ!$D$10+'СЕТ СН'!$G$5-'СЕТ СН'!$G$20</f>
        <v>2552.0084056199998</v>
      </c>
      <c r="X53" s="36">
        <f>SUMIFS(СВЦЭМ!$C$33:$C$776,СВЦЭМ!$A$33:$A$776,$A53,СВЦЭМ!$B$33:$B$776,X$47)+'СЕТ СН'!$G$12+СВЦЭМ!$D$10+'СЕТ СН'!$G$5-'СЕТ СН'!$G$20</f>
        <v>2556.0356270399998</v>
      </c>
      <c r="Y53" s="36">
        <f>SUMIFS(СВЦЭМ!$C$33:$C$776,СВЦЭМ!$A$33:$A$776,$A53,СВЦЭМ!$B$33:$B$776,Y$47)+'СЕТ СН'!$G$12+СВЦЭМ!$D$10+'СЕТ СН'!$G$5-'СЕТ СН'!$G$20</f>
        <v>2551.9612044300002</v>
      </c>
    </row>
    <row r="54" spans="1:25" ht="15.75" x14ac:dyDescent="0.2">
      <c r="A54" s="35">
        <f t="shared" si="1"/>
        <v>43776</v>
      </c>
      <c r="B54" s="36">
        <f>SUMIFS(СВЦЭМ!$C$33:$C$776,СВЦЭМ!$A$33:$A$776,$A54,СВЦЭМ!$B$33:$B$776,B$47)+'СЕТ СН'!$G$12+СВЦЭМ!$D$10+'СЕТ СН'!$G$5-'СЕТ СН'!$G$20</f>
        <v>2599.4952160900002</v>
      </c>
      <c r="C54" s="36">
        <f>SUMIFS(СВЦЭМ!$C$33:$C$776,СВЦЭМ!$A$33:$A$776,$A54,СВЦЭМ!$B$33:$B$776,C$47)+'СЕТ СН'!$G$12+СВЦЭМ!$D$10+'СЕТ СН'!$G$5-'СЕТ СН'!$G$20</f>
        <v>2629.7004114900001</v>
      </c>
      <c r="D54" s="36">
        <f>SUMIFS(СВЦЭМ!$C$33:$C$776,СВЦЭМ!$A$33:$A$776,$A54,СВЦЭМ!$B$33:$B$776,D$47)+'СЕТ СН'!$G$12+СВЦЭМ!$D$10+'СЕТ СН'!$G$5-'СЕТ СН'!$G$20</f>
        <v>2644.20615972</v>
      </c>
      <c r="E54" s="36">
        <f>SUMIFS(СВЦЭМ!$C$33:$C$776,СВЦЭМ!$A$33:$A$776,$A54,СВЦЭМ!$B$33:$B$776,E$47)+'СЕТ СН'!$G$12+СВЦЭМ!$D$10+'СЕТ СН'!$G$5-'СЕТ СН'!$G$20</f>
        <v>2655.6451725400002</v>
      </c>
      <c r="F54" s="36">
        <f>SUMIFS(СВЦЭМ!$C$33:$C$776,СВЦЭМ!$A$33:$A$776,$A54,СВЦЭМ!$B$33:$B$776,F$47)+'СЕТ СН'!$G$12+СВЦЭМ!$D$10+'СЕТ СН'!$G$5-'СЕТ СН'!$G$20</f>
        <v>2653.0887771299999</v>
      </c>
      <c r="G54" s="36">
        <f>SUMIFS(СВЦЭМ!$C$33:$C$776,СВЦЭМ!$A$33:$A$776,$A54,СВЦЭМ!$B$33:$B$776,G$47)+'СЕТ СН'!$G$12+СВЦЭМ!$D$10+'СЕТ СН'!$G$5-'СЕТ СН'!$G$20</f>
        <v>2625.29171989</v>
      </c>
      <c r="H54" s="36">
        <f>SUMIFS(СВЦЭМ!$C$33:$C$776,СВЦЭМ!$A$33:$A$776,$A54,СВЦЭМ!$B$33:$B$776,H$47)+'СЕТ СН'!$G$12+СВЦЭМ!$D$10+'СЕТ СН'!$G$5-'СЕТ СН'!$G$20</f>
        <v>2581.1818000499998</v>
      </c>
      <c r="I54" s="36">
        <f>SUMIFS(СВЦЭМ!$C$33:$C$776,СВЦЭМ!$A$33:$A$776,$A54,СВЦЭМ!$B$33:$B$776,I$47)+'СЕТ СН'!$G$12+СВЦЭМ!$D$10+'СЕТ СН'!$G$5-'СЕТ СН'!$G$20</f>
        <v>2559.53332099</v>
      </c>
      <c r="J54" s="36">
        <f>SUMIFS(СВЦЭМ!$C$33:$C$776,СВЦЭМ!$A$33:$A$776,$A54,СВЦЭМ!$B$33:$B$776,J$47)+'СЕТ СН'!$G$12+СВЦЭМ!$D$10+'СЕТ СН'!$G$5-'СЕТ СН'!$G$20</f>
        <v>2552.8905458700001</v>
      </c>
      <c r="K54" s="36">
        <f>SUMIFS(СВЦЭМ!$C$33:$C$776,СВЦЭМ!$A$33:$A$776,$A54,СВЦЭМ!$B$33:$B$776,K$47)+'СЕТ СН'!$G$12+СВЦЭМ!$D$10+'СЕТ СН'!$G$5-'СЕТ СН'!$G$20</f>
        <v>2553.1237201700001</v>
      </c>
      <c r="L54" s="36">
        <f>SUMIFS(СВЦЭМ!$C$33:$C$776,СВЦЭМ!$A$33:$A$776,$A54,СВЦЭМ!$B$33:$B$776,L$47)+'СЕТ СН'!$G$12+СВЦЭМ!$D$10+'СЕТ СН'!$G$5-'СЕТ СН'!$G$20</f>
        <v>2577.6919320100001</v>
      </c>
      <c r="M54" s="36">
        <f>SUMIFS(СВЦЭМ!$C$33:$C$776,СВЦЭМ!$A$33:$A$776,$A54,СВЦЭМ!$B$33:$B$776,M$47)+'СЕТ СН'!$G$12+СВЦЭМ!$D$10+'СЕТ СН'!$G$5-'СЕТ СН'!$G$20</f>
        <v>2594.4791491199999</v>
      </c>
      <c r="N54" s="36">
        <f>SUMIFS(СВЦЭМ!$C$33:$C$776,СВЦЭМ!$A$33:$A$776,$A54,СВЦЭМ!$B$33:$B$776,N$47)+'СЕТ СН'!$G$12+СВЦЭМ!$D$10+'СЕТ СН'!$G$5-'СЕТ СН'!$G$20</f>
        <v>2607.7135421200001</v>
      </c>
      <c r="O54" s="36">
        <f>SUMIFS(СВЦЭМ!$C$33:$C$776,СВЦЭМ!$A$33:$A$776,$A54,СВЦЭМ!$B$33:$B$776,O$47)+'СЕТ СН'!$G$12+СВЦЭМ!$D$10+'СЕТ СН'!$G$5-'СЕТ СН'!$G$20</f>
        <v>2618.0963057499998</v>
      </c>
      <c r="P54" s="36">
        <f>SUMIFS(СВЦЭМ!$C$33:$C$776,СВЦЭМ!$A$33:$A$776,$A54,СВЦЭМ!$B$33:$B$776,P$47)+'СЕТ СН'!$G$12+СВЦЭМ!$D$10+'СЕТ СН'!$G$5-'СЕТ СН'!$G$20</f>
        <v>2615.0516584799998</v>
      </c>
      <c r="Q54" s="36">
        <f>SUMIFS(СВЦЭМ!$C$33:$C$776,СВЦЭМ!$A$33:$A$776,$A54,СВЦЭМ!$B$33:$B$776,Q$47)+'СЕТ СН'!$G$12+СВЦЭМ!$D$10+'СЕТ СН'!$G$5-'СЕТ СН'!$G$20</f>
        <v>2606.1914382099999</v>
      </c>
      <c r="R54" s="36">
        <f>SUMIFS(СВЦЭМ!$C$33:$C$776,СВЦЭМ!$A$33:$A$776,$A54,СВЦЭМ!$B$33:$B$776,R$47)+'СЕТ СН'!$G$12+СВЦЭМ!$D$10+'СЕТ СН'!$G$5-'СЕТ СН'!$G$20</f>
        <v>2562.9756050999999</v>
      </c>
      <c r="S54" s="36">
        <f>SUMIFS(СВЦЭМ!$C$33:$C$776,СВЦЭМ!$A$33:$A$776,$A54,СВЦЭМ!$B$33:$B$776,S$47)+'СЕТ СН'!$G$12+СВЦЭМ!$D$10+'СЕТ СН'!$G$5-'СЕТ СН'!$G$20</f>
        <v>2548.44627679</v>
      </c>
      <c r="T54" s="36">
        <f>SUMIFS(СВЦЭМ!$C$33:$C$776,СВЦЭМ!$A$33:$A$776,$A54,СВЦЭМ!$B$33:$B$776,T$47)+'СЕТ СН'!$G$12+СВЦЭМ!$D$10+'СЕТ СН'!$G$5-'СЕТ СН'!$G$20</f>
        <v>2536.3734272299998</v>
      </c>
      <c r="U54" s="36">
        <f>SUMIFS(СВЦЭМ!$C$33:$C$776,СВЦЭМ!$A$33:$A$776,$A54,СВЦЭМ!$B$33:$B$776,U$47)+'СЕТ СН'!$G$12+СВЦЭМ!$D$10+'СЕТ СН'!$G$5-'СЕТ СН'!$G$20</f>
        <v>2538.4061169299998</v>
      </c>
      <c r="V54" s="36">
        <f>SUMIFS(СВЦЭМ!$C$33:$C$776,СВЦЭМ!$A$33:$A$776,$A54,СВЦЭМ!$B$33:$B$776,V$47)+'СЕТ СН'!$G$12+СВЦЭМ!$D$10+'СЕТ СН'!$G$5-'СЕТ СН'!$G$20</f>
        <v>2538.4404370100001</v>
      </c>
      <c r="W54" s="36">
        <f>SUMIFS(СВЦЭМ!$C$33:$C$776,СВЦЭМ!$A$33:$A$776,$A54,СВЦЭМ!$B$33:$B$776,W$47)+'СЕТ СН'!$G$12+СВЦЭМ!$D$10+'СЕТ СН'!$G$5-'СЕТ СН'!$G$20</f>
        <v>2531.8789728100001</v>
      </c>
      <c r="X54" s="36">
        <f>SUMIFS(СВЦЭМ!$C$33:$C$776,СВЦЭМ!$A$33:$A$776,$A54,СВЦЭМ!$B$33:$B$776,X$47)+'СЕТ СН'!$G$12+СВЦЭМ!$D$10+'СЕТ СН'!$G$5-'СЕТ СН'!$G$20</f>
        <v>2538.6402955599997</v>
      </c>
      <c r="Y54" s="36">
        <f>SUMIFS(СВЦЭМ!$C$33:$C$776,СВЦЭМ!$A$33:$A$776,$A54,СВЦЭМ!$B$33:$B$776,Y$47)+'СЕТ СН'!$G$12+СВЦЭМ!$D$10+'СЕТ СН'!$G$5-'СЕТ СН'!$G$20</f>
        <v>2576.5171605999999</v>
      </c>
    </row>
    <row r="55" spans="1:25" ht="15.75" x14ac:dyDescent="0.2">
      <c r="A55" s="35">
        <f t="shared" si="1"/>
        <v>43777</v>
      </c>
      <c r="B55" s="36">
        <f>SUMIFS(СВЦЭМ!$C$33:$C$776,СВЦЭМ!$A$33:$A$776,$A55,СВЦЭМ!$B$33:$B$776,B$47)+'СЕТ СН'!$G$12+СВЦЭМ!$D$10+'СЕТ СН'!$G$5-'СЕТ СН'!$G$20</f>
        <v>2654.06901444</v>
      </c>
      <c r="C55" s="36">
        <f>SUMIFS(СВЦЭМ!$C$33:$C$776,СВЦЭМ!$A$33:$A$776,$A55,СВЦЭМ!$B$33:$B$776,C$47)+'СЕТ СН'!$G$12+СВЦЭМ!$D$10+'СЕТ СН'!$G$5-'СЕТ СН'!$G$20</f>
        <v>2688.3400316799998</v>
      </c>
      <c r="D55" s="36">
        <f>SUMIFS(СВЦЭМ!$C$33:$C$776,СВЦЭМ!$A$33:$A$776,$A55,СВЦЭМ!$B$33:$B$776,D$47)+'СЕТ СН'!$G$12+СВЦЭМ!$D$10+'СЕТ СН'!$G$5-'СЕТ СН'!$G$20</f>
        <v>2697.73088383</v>
      </c>
      <c r="E55" s="36">
        <f>SUMIFS(СВЦЭМ!$C$33:$C$776,СВЦЭМ!$A$33:$A$776,$A55,СВЦЭМ!$B$33:$B$776,E$47)+'СЕТ СН'!$G$12+СВЦЭМ!$D$10+'СЕТ СН'!$G$5-'СЕТ СН'!$G$20</f>
        <v>2707.0545227499997</v>
      </c>
      <c r="F55" s="36">
        <f>SUMIFS(СВЦЭМ!$C$33:$C$776,СВЦЭМ!$A$33:$A$776,$A55,СВЦЭМ!$B$33:$B$776,F$47)+'СЕТ СН'!$G$12+СВЦЭМ!$D$10+'СЕТ СН'!$G$5-'СЕТ СН'!$G$20</f>
        <v>2701.1652277600001</v>
      </c>
      <c r="G55" s="36">
        <f>SUMIFS(СВЦЭМ!$C$33:$C$776,СВЦЭМ!$A$33:$A$776,$A55,СВЦЭМ!$B$33:$B$776,G$47)+'СЕТ СН'!$G$12+СВЦЭМ!$D$10+'СЕТ СН'!$G$5-'СЕТ СН'!$G$20</f>
        <v>2680.5119436699997</v>
      </c>
      <c r="H55" s="36">
        <f>SUMIFS(СВЦЭМ!$C$33:$C$776,СВЦЭМ!$A$33:$A$776,$A55,СВЦЭМ!$B$33:$B$776,H$47)+'СЕТ СН'!$G$12+СВЦЭМ!$D$10+'СЕТ СН'!$G$5-'СЕТ СН'!$G$20</f>
        <v>2629.2406458999999</v>
      </c>
      <c r="I55" s="36">
        <f>SUMIFS(СВЦЭМ!$C$33:$C$776,СВЦЭМ!$A$33:$A$776,$A55,СВЦЭМ!$B$33:$B$776,I$47)+'СЕТ СН'!$G$12+СВЦЭМ!$D$10+'СЕТ СН'!$G$5-'СЕТ СН'!$G$20</f>
        <v>2603.4455912899998</v>
      </c>
      <c r="J55" s="36">
        <f>SUMIFS(СВЦЭМ!$C$33:$C$776,СВЦЭМ!$A$33:$A$776,$A55,СВЦЭМ!$B$33:$B$776,J$47)+'СЕТ СН'!$G$12+СВЦЭМ!$D$10+'СЕТ СН'!$G$5-'СЕТ СН'!$G$20</f>
        <v>2590.3728335199999</v>
      </c>
      <c r="K55" s="36">
        <f>SUMIFS(СВЦЭМ!$C$33:$C$776,СВЦЭМ!$A$33:$A$776,$A55,СВЦЭМ!$B$33:$B$776,K$47)+'СЕТ СН'!$G$12+СВЦЭМ!$D$10+'СЕТ СН'!$G$5-'СЕТ СН'!$G$20</f>
        <v>2585.2329872999999</v>
      </c>
      <c r="L55" s="36">
        <f>SUMIFS(СВЦЭМ!$C$33:$C$776,СВЦЭМ!$A$33:$A$776,$A55,СВЦЭМ!$B$33:$B$776,L$47)+'СЕТ СН'!$G$12+СВЦЭМ!$D$10+'СЕТ СН'!$G$5-'СЕТ СН'!$G$20</f>
        <v>2577.6249073899999</v>
      </c>
      <c r="M55" s="36">
        <f>SUMIFS(СВЦЭМ!$C$33:$C$776,СВЦЭМ!$A$33:$A$776,$A55,СВЦЭМ!$B$33:$B$776,M$47)+'СЕТ СН'!$G$12+СВЦЭМ!$D$10+'СЕТ СН'!$G$5-'СЕТ СН'!$G$20</f>
        <v>2588.2623119599998</v>
      </c>
      <c r="N55" s="36">
        <f>SUMIFS(СВЦЭМ!$C$33:$C$776,СВЦЭМ!$A$33:$A$776,$A55,СВЦЭМ!$B$33:$B$776,N$47)+'СЕТ СН'!$G$12+СВЦЭМ!$D$10+'СЕТ СН'!$G$5-'СЕТ СН'!$G$20</f>
        <v>2608.4539131500001</v>
      </c>
      <c r="O55" s="36">
        <f>SUMIFS(СВЦЭМ!$C$33:$C$776,СВЦЭМ!$A$33:$A$776,$A55,СВЦЭМ!$B$33:$B$776,O$47)+'СЕТ СН'!$G$12+СВЦЭМ!$D$10+'СЕТ СН'!$G$5-'СЕТ СН'!$G$20</f>
        <v>2609.9058565300002</v>
      </c>
      <c r="P55" s="36">
        <f>SUMIFS(СВЦЭМ!$C$33:$C$776,СВЦЭМ!$A$33:$A$776,$A55,СВЦЭМ!$B$33:$B$776,P$47)+'СЕТ СН'!$G$12+СВЦЭМ!$D$10+'СЕТ СН'!$G$5-'СЕТ СН'!$G$20</f>
        <v>2609.8469597499998</v>
      </c>
      <c r="Q55" s="36">
        <f>SUMIFS(СВЦЭМ!$C$33:$C$776,СВЦЭМ!$A$33:$A$776,$A55,СВЦЭМ!$B$33:$B$776,Q$47)+'СЕТ СН'!$G$12+СВЦЭМ!$D$10+'СЕТ СН'!$G$5-'СЕТ СН'!$G$20</f>
        <v>2613.8615648200002</v>
      </c>
      <c r="R55" s="36">
        <f>SUMIFS(СВЦЭМ!$C$33:$C$776,СВЦЭМ!$A$33:$A$776,$A55,СВЦЭМ!$B$33:$B$776,R$47)+'СЕТ СН'!$G$12+СВЦЭМ!$D$10+'СЕТ СН'!$G$5-'СЕТ СН'!$G$20</f>
        <v>2576.1669970100002</v>
      </c>
      <c r="S55" s="36">
        <f>SUMIFS(СВЦЭМ!$C$33:$C$776,СВЦЭМ!$A$33:$A$776,$A55,СВЦЭМ!$B$33:$B$776,S$47)+'СЕТ СН'!$G$12+СВЦЭМ!$D$10+'СЕТ СН'!$G$5-'СЕТ СН'!$G$20</f>
        <v>2557.3465001899999</v>
      </c>
      <c r="T55" s="36">
        <f>SUMIFS(СВЦЭМ!$C$33:$C$776,СВЦЭМ!$A$33:$A$776,$A55,СВЦЭМ!$B$33:$B$776,T$47)+'СЕТ СН'!$G$12+СВЦЭМ!$D$10+'СЕТ СН'!$G$5-'СЕТ СН'!$G$20</f>
        <v>2541.80212136</v>
      </c>
      <c r="U55" s="36">
        <f>SUMIFS(СВЦЭМ!$C$33:$C$776,СВЦЭМ!$A$33:$A$776,$A55,СВЦЭМ!$B$33:$B$776,U$47)+'СЕТ СН'!$G$12+СВЦЭМ!$D$10+'СЕТ СН'!$G$5-'СЕТ СН'!$G$20</f>
        <v>2537.1503517699998</v>
      </c>
      <c r="V55" s="36">
        <f>SUMIFS(СВЦЭМ!$C$33:$C$776,СВЦЭМ!$A$33:$A$776,$A55,СВЦЭМ!$B$33:$B$776,V$47)+'СЕТ СН'!$G$12+СВЦЭМ!$D$10+'СЕТ СН'!$G$5-'СЕТ СН'!$G$20</f>
        <v>2549.0455521700001</v>
      </c>
      <c r="W55" s="36">
        <f>SUMIFS(СВЦЭМ!$C$33:$C$776,СВЦЭМ!$A$33:$A$776,$A55,СВЦЭМ!$B$33:$B$776,W$47)+'СЕТ СН'!$G$12+СВЦЭМ!$D$10+'СЕТ СН'!$G$5-'СЕТ СН'!$G$20</f>
        <v>2560.3979051799997</v>
      </c>
      <c r="X55" s="36">
        <f>SUMIFS(СВЦЭМ!$C$33:$C$776,СВЦЭМ!$A$33:$A$776,$A55,СВЦЭМ!$B$33:$B$776,X$47)+'СЕТ СН'!$G$12+СВЦЭМ!$D$10+'СЕТ СН'!$G$5-'СЕТ СН'!$G$20</f>
        <v>2577.7390731</v>
      </c>
      <c r="Y55" s="36">
        <f>SUMIFS(СВЦЭМ!$C$33:$C$776,СВЦЭМ!$A$33:$A$776,$A55,СВЦЭМ!$B$33:$B$776,Y$47)+'СЕТ СН'!$G$12+СВЦЭМ!$D$10+'СЕТ СН'!$G$5-'СЕТ СН'!$G$20</f>
        <v>2608.1473861499999</v>
      </c>
    </row>
    <row r="56" spans="1:25" ht="15.75" x14ac:dyDescent="0.2">
      <c r="A56" s="35">
        <f t="shared" si="1"/>
        <v>43778</v>
      </c>
      <c r="B56" s="36">
        <f>SUMIFS(СВЦЭМ!$C$33:$C$776,СВЦЭМ!$A$33:$A$776,$A56,СВЦЭМ!$B$33:$B$776,B$47)+'СЕТ СН'!$G$12+СВЦЭМ!$D$10+'СЕТ СН'!$G$5-'СЕТ СН'!$G$20</f>
        <v>2667.1861508800002</v>
      </c>
      <c r="C56" s="36">
        <f>SUMIFS(СВЦЭМ!$C$33:$C$776,СВЦЭМ!$A$33:$A$776,$A56,СВЦЭМ!$B$33:$B$776,C$47)+'СЕТ СН'!$G$12+СВЦЭМ!$D$10+'СЕТ СН'!$G$5-'СЕТ СН'!$G$20</f>
        <v>2707.7387635800001</v>
      </c>
      <c r="D56" s="36">
        <f>SUMIFS(СВЦЭМ!$C$33:$C$776,СВЦЭМ!$A$33:$A$776,$A56,СВЦЭМ!$B$33:$B$776,D$47)+'СЕТ СН'!$G$12+СВЦЭМ!$D$10+'СЕТ СН'!$G$5-'СЕТ СН'!$G$20</f>
        <v>2722.6492376300002</v>
      </c>
      <c r="E56" s="36">
        <f>SUMIFS(СВЦЭМ!$C$33:$C$776,СВЦЭМ!$A$33:$A$776,$A56,СВЦЭМ!$B$33:$B$776,E$47)+'СЕТ СН'!$G$12+СВЦЭМ!$D$10+'СЕТ СН'!$G$5-'СЕТ СН'!$G$20</f>
        <v>2739.0884458199998</v>
      </c>
      <c r="F56" s="36">
        <f>SUMIFS(СВЦЭМ!$C$33:$C$776,СВЦЭМ!$A$33:$A$776,$A56,СВЦЭМ!$B$33:$B$776,F$47)+'СЕТ СН'!$G$12+СВЦЭМ!$D$10+'СЕТ СН'!$G$5-'СЕТ СН'!$G$20</f>
        <v>2731.4656584099998</v>
      </c>
      <c r="G56" s="36">
        <f>SUMIFS(СВЦЭМ!$C$33:$C$776,СВЦЭМ!$A$33:$A$776,$A56,СВЦЭМ!$B$33:$B$776,G$47)+'СЕТ СН'!$G$12+СВЦЭМ!$D$10+'СЕТ СН'!$G$5-'СЕТ СН'!$G$20</f>
        <v>2722.6894385699998</v>
      </c>
      <c r="H56" s="36">
        <f>SUMIFS(СВЦЭМ!$C$33:$C$776,СВЦЭМ!$A$33:$A$776,$A56,СВЦЭМ!$B$33:$B$776,H$47)+'СЕТ СН'!$G$12+СВЦЭМ!$D$10+'СЕТ СН'!$G$5-'СЕТ СН'!$G$20</f>
        <v>2683.4257507900002</v>
      </c>
      <c r="I56" s="36">
        <f>SUMIFS(СВЦЭМ!$C$33:$C$776,СВЦЭМ!$A$33:$A$776,$A56,СВЦЭМ!$B$33:$B$776,I$47)+'СЕТ СН'!$G$12+СВЦЭМ!$D$10+'СЕТ СН'!$G$5-'СЕТ СН'!$G$20</f>
        <v>2638.5167911399999</v>
      </c>
      <c r="J56" s="36">
        <f>SUMIFS(СВЦЭМ!$C$33:$C$776,СВЦЭМ!$A$33:$A$776,$A56,СВЦЭМ!$B$33:$B$776,J$47)+'СЕТ СН'!$G$12+СВЦЭМ!$D$10+'СЕТ СН'!$G$5-'СЕТ СН'!$G$20</f>
        <v>2623.0245413000002</v>
      </c>
      <c r="K56" s="36">
        <f>SUMIFS(СВЦЭМ!$C$33:$C$776,СВЦЭМ!$A$33:$A$776,$A56,СВЦЭМ!$B$33:$B$776,K$47)+'СЕТ СН'!$G$12+СВЦЭМ!$D$10+'СЕТ СН'!$G$5-'СЕТ СН'!$G$20</f>
        <v>2619.03636087</v>
      </c>
      <c r="L56" s="36">
        <f>SUMIFS(СВЦЭМ!$C$33:$C$776,СВЦЭМ!$A$33:$A$776,$A56,СВЦЭМ!$B$33:$B$776,L$47)+'СЕТ СН'!$G$12+СВЦЭМ!$D$10+'СЕТ СН'!$G$5-'СЕТ СН'!$G$20</f>
        <v>2629.4487216899997</v>
      </c>
      <c r="M56" s="36">
        <f>SUMIFS(СВЦЭМ!$C$33:$C$776,СВЦЭМ!$A$33:$A$776,$A56,СВЦЭМ!$B$33:$B$776,M$47)+'СЕТ СН'!$G$12+СВЦЭМ!$D$10+'СЕТ СН'!$G$5-'СЕТ СН'!$G$20</f>
        <v>2633.5424610999999</v>
      </c>
      <c r="N56" s="36">
        <f>SUMIFS(СВЦЭМ!$C$33:$C$776,СВЦЭМ!$A$33:$A$776,$A56,СВЦЭМ!$B$33:$B$776,N$47)+'СЕТ СН'!$G$12+СВЦЭМ!$D$10+'СЕТ СН'!$G$5-'СЕТ СН'!$G$20</f>
        <v>2643.2210731099999</v>
      </c>
      <c r="O56" s="36">
        <f>SUMIFS(СВЦЭМ!$C$33:$C$776,СВЦЭМ!$A$33:$A$776,$A56,СВЦЭМ!$B$33:$B$776,O$47)+'СЕТ СН'!$G$12+СВЦЭМ!$D$10+'СЕТ СН'!$G$5-'СЕТ СН'!$G$20</f>
        <v>2645.88621225</v>
      </c>
      <c r="P56" s="36">
        <f>SUMIFS(СВЦЭМ!$C$33:$C$776,СВЦЭМ!$A$33:$A$776,$A56,СВЦЭМ!$B$33:$B$776,P$47)+'СЕТ СН'!$G$12+СВЦЭМ!$D$10+'СЕТ СН'!$G$5-'СЕТ СН'!$G$20</f>
        <v>2659.8848975599999</v>
      </c>
      <c r="Q56" s="36">
        <f>SUMIFS(СВЦЭМ!$C$33:$C$776,СВЦЭМ!$A$33:$A$776,$A56,СВЦЭМ!$B$33:$B$776,Q$47)+'СЕТ СН'!$G$12+СВЦЭМ!$D$10+'СЕТ СН'!$G$5-'СЕТ СН'!$G$20</f>
        <v>2657.5251981399997</v>
      </c>
      <c r="R56" s="36">
        <f>SUMIFS(СВЦЭМ!$C$33:$C$776,СВЦЭМ!$A$33:$A$776,$A56,СВЦЭМ!$B$33:$B$776,R$47)+'СЕТ СН'!$G$12+СВЦЭМ!$D$10+'СЕТ СН'!$G$5-'СЕТ СН'!$G$20</f>
        <v>2610.7964778599999</v>
      </c>
      <c r="S56" s="36">
        <f>SUMIFS(СВЦЭМ!$C$33:$C$776,СВЦЭМ!$A$33:$A$776,$A56,СВЦЭМ!$B$33:$B$776,S$47)+'СЕТ СН'!$G$12+СВЦЭМ!$D$10+'СЕТ СН'!$G$5-'СЕТ СН'!$G$20</f>
        <v>2573.5253071100001</v>
      </c>
      <c r="T56" s="36">
        <f>SUMIFS(СВЦЭМ!$C$33:$C$776,СВЦЭМ!$A$33:$A$776,$A56,СВЦЭМ!$B$33:$B$776,T$47)+'СЕТ СН'!$G$12+СВЦЭМ!$D$10+'СЕТ СН'!$G$5-'СЕТ СН'!$G$20</f>
        <v>2587.0715301499999</v>
      </c>
      <c r="U56" s="36">
        <f>SUMIFS(СВЦЭМ!$C$33:$C$776,СВЦЭМ!$A$33:$A$776,$A56,СВЦЭМ!$B$33:$B$776,U$47)+'СЕТ СН'!$G$12+СВЦЭМ!$D$10+'СЕТ СН'!$G$5-'СЕТ СН'!$G$20</f>
        <v>2589.1607783600002</v>
      </c>
      <c r="V56" s="36">
        <f>SUMIFS(СВЦЭМ!$C$33:$C$776,СВЦЭМ!$A$33:$A$776,$A56,СВЦЭМ!$B$33:$B$776,V$47)+'СЕТ СН'!$G$12+СВЦЭМ!$D$10+'СЕТ СН'!$G$5-'СЕТ СН'!$G$20</f>
        <v>2577.0806906500002</v>
      </c>
      <c r="W56" s="36">
        <f>SUMIFS(СВЦЭМ!$C$33:$C$776,СВЦЭМ!$A$33:$A$776,$A56,СВЦЭМ!$B$33:$B$776,W$47)+'СЕТ СН'!$G$12+СВЦЭМ!$D$10+'СЕТ СН'!$G$5-'СЕТ СН'!$G$20</f>
        <v>2568.4679903900001</v>
      </c>
      <c r="X56" s="36">
        <f>SUMIFS(СВЦЭМ!$C$33:$C$776,СВЦЭМ!$A$33:$A$776,$A56,СВЦЭМ!$B$33:$B$776,X$47)+'СЕТ СН'!$G$12+СВЦЭМ!$D$10+'СЕТ СН'!$G$5-'СЕТ СН'!$G$20</f>
        <v>2567.88212015</v>
      </c>
      <c r="Y56" s="36">
        <f>SUMIFS(СВЦЭМ!$C$33:$C$776,СВЦЭМ!$A$33:$A$776,$A56,СВЦЭМ!$B$33:$B$776,Y$47)+'СЕТ СН'!$G$12+СВЦЭМ!$D$10+'СЕТ СН'!$G$5-'СЕТ СН'!$G$20</f>
        <v>2598.0523733300001</v>
      </c>
    </row>
    <row r="57" spans="1:25" ht="15.75" x14ac:dyDescent="0.2">
      <c r="A57" s="35">
        <f t="shared" si="1"/>
        <v>43779</v>
      </c>
      <c r="B57" s="36">
        <f>SUMIFS(СВЦЭМ!$C$33:$C$776,СВЦЭМ!$A$33:$A$776,$A57,СВЦЭМ!$B$33:$B$776,B$47)+'СЕТ СН'!$G$12+СВЦЭМ!$D$10+'СЕТ СН'!$G$5-'СЕТ СН'!$G$20</f>
        <v>2662.8455188099997</v>
      </c>
      <c r="C57" s="36">
        <f>SUMIFS(СВЦЭМ!$C$33:$C$776,СВЦЭМ!$A$33:$A$776,$A57,СВЦЭМ!$B$33:$B$776,C$47)+'СЕТ СН'!$G$12+СВЦЭМ!$D$10+'СЕТ СН'!$G$5-'СЕТ СН'!$G$20</f>
        <v>2698.8819763199999</v>
      </c>
      <c r="D57" s="36">
        <f>SUMIFS(СВЦЭМ!$C$33:$C$776,СВЦЭМ!$A$33:$A$776,$A57,СВЦЭМ!$B$33:$B$776,D$47)+'СЕТ СН'!$G$12+СВЦЭМ!$D$10+'СЕТ СН'!$G$5-'СЕТ СН'!$G$20</f>
        <v>2715.9775633899999</v>
      </c>
      <c r="E57" s="36">
        <f>SUMIFS(СВЦЭМ!$C$33:$C$776,СВЦЭМ!$A$33:$A$776,$A57,СВЦЭМ!$B$33:$B$776,E$47)+'СЕТ СН'!$G$12+СВЦЭМ!$D$10+'СЕТ СН'!$G$5-'СЕТ СН'!$G$20</f>
        <v>2731.06654639</v>
      </c>
      <c r="F57" s="36">
        <f>SUMIFS(СВЦЭМ!$C$33:$C$776,СВЦЭМ!$A$33:$A$776,$A57,СВЦЭМ!$B$33:$B$776,F$47)+'СЕТ СН'!$G$12+СВЦЭМ!$D$10+'СЕТ СН'!$G$5-'СЕТ СН'!$G$20</f>
        <v>2729.8945456299998</v>
      </c>
      <c r="G57" s="36">
        <f>SUMIFS(СВЦЭМ!$C$33:$C$776,СВЦЭМ!$A$33:$A$776,$A57,СВЦЭМ!$B$33:$B$776,G$47)+'СЕТ СН'!$G$12+СВЦЭМ!$D$10+'СЕТ СН'!$G$5-'СЕТ СН'!$G$20</f>
        <v>2716.6880874600001</v>
      </c>
      <c r="H57" s="36">
        <f>SUMIFS(СВЦЭМ!$C$33:$C$776,СВЦЭМ!$A$33:$A$776,$A57,СВЦЭМ!$B$33:$B$776,H$47)+'СЕТ СН'!$G$12+СВЦЭМ!$D$10+'СЕТ СН'!$G$5-'СЕТ СН'!$G$20</f>
        <v>2691.67323455</v>
      </c>
      <c r="I57" s="36">
        <f>SUMIFS(СВЦЭМ!$C$33:$C$776,СВЦЭМ!$A$33:$A$776,$A57,СВЦЭМ!$B$33:$B$776,I$47)+'СЕТ СН'!$G$12+СВЦЭМ!$D$10+'СЕТ СН'!$G$5-'СЕТ СН'!$G$20</f>
        <v>2680.3650830900001</v>
      </c>
      <c r="J57" s="36">
        <f>SUMIFS(СВЦЭМ!$C$33:$C$776,СВЦЭМ!$A$33:$A$776,$A57,СВЦЭМ!$B$33:$B$776,J$47)+'СЕТ СН'!$G$12+СВЦЭМ!$D$10+'СЕТ СН'!$G$5-'СЕТ СН'!$G$20</f>
        <v>2671.0216337800002</v>
      </c>
      <c r="K57" s="36">
        <f>SUMIFS(СВЦЭМ!$C$33:$C$776,СВЦЭМ!$A$33:$A$776,$A57,СВЦЭМ!$B$33:$B$776,K$47)+'СЕТ СН'!$G$12+СВЦЭМ!$D$10+'СЕТ СН'!$G$5-'СЕТ СН'!$G$20</f>
        <v>2643.3461742</v>
      </c>
      <c r="L57" s="36">
        <f>SUMIFS(СВЦЭМ!$C$33:$C$776,СВЦЭМ!$A$33:$A$776,$A57,СВЦЭМ!$B$33:$B$776,L$47)+'СЕТ СН'!$G$12+СВЦЭМ!$D$10+'СЕТ СН'!$G$5-'СЕТ СН'!$G$20</f>
        <v>2630.7670649399997</v>
      </c>
      <c r="M57" s="36">
        <f>SUMIFS(СВЦЭМ!$C$33:$C$776,СВЦЭМ!$A$33:$A$776,$A57,СВЦЭМ!$B$33:$B$776,M$47)+'СЕТ СН'!$G$12+СВЦЭМ!$D$10+'СЕТ СН'!$G$5-'СЕТ СН'!$G$20</f>
        <v>2630.1176776900002</v>
      </c>
      <c r="N57" s="36">
        <f>SUMIFS(СВЦЭМ!$C$33:$C$776,СВЦЭМ!$A$33:$A$776,$A57,СВЦЭМ!$B$33:$B$776,N$47)+'СЕТ СН'!$G$12+СВЦЭМ!$D$10+'СЕТ СН'!$G$5-'СЕТ СН'!$G$20</f>
        <v>2640.09612595</v>
      </c>
      <c r="O57" s="36">
        <f>SUMIFS(СВЦЭМ!$C$33:$C$776,СВЦЭМ!$A$33:$A$776,$A57,СВЦЭМ!$B$33:$B$776,O$47)+'СЕТ СН'!$G$12+СВЦЭМ!$D$10+'СЕТ СН'!$G$5-'СЕТ СН'!$G$20</f>
        <v>2646.0006115400001</v>
      </c>
      <c r="P57" s="36">
        <f>SUMIFS(СВЦЭМ!$C$33:$C$776,СВЦЭМ!$A$33:$A$776,$A57,СВЦЭМ!$B$33:$B$776,P$47)+'СЕТ СН'!$G$12+СВЦЭМ!$D$10+'СЕТ СН'!$G$5-'СЕТ СН'!$G$20</f>
        <v>2662.2289066100002</v>
      </c>
      <c r="Q57" s="36">
        <f>SUMIFS(СВЦЭМ!$C$33:$C$776,СВЦЭМ!$A$33:$A$776,$A57,СВЦЭМ!$B$33:$B$776,Q$47)+'СЕТ СН'!$G$12+СВЦЭМ!$D$10+'СЕТ СН'!$G$5-'СЕТ СН'!$G$20</f>
        <v>2663.7224880399999</v>
      </c>
      <c r="R57" s="36">
        <f>SUMIFS(СВЦЭМ!$C$33:$C$776,СВЦЭМ!$A$33:$A$776,$A57,СВЦЭМ!$B$33:$B$776,R$47)+'СЕТ СН'!$G$12+СВЦЭМ!$D$10+'СЕТ СН'!$G$5-'СЕТ СН'!$G$20</f>
        <v>2617.6745148700002</v>
      </c>
      <c r="S57" s="36">
        <f>SUMIFS(СВЦЭМ!$C$33:$C$776,СВЦЭМ!$A$33:$A$776,$A57,СВЦЭМ!$B$33:$B$776,S$47)+'СЕТ СН'!$G$12+СВЦЭМ!$D$10+'СЕТ СН'!$G$5-'СЕТ СН'!$G$20</f>
        <v>2583.4164273299998</v>
      </c>
      <c r="T57" s="36">
        <f>SUMIFS(СВЦЭМ!$C$33:$C$776,СВЦЭМ!$A$33:$A$776,$A57,СВЦЭМ!$B$33:$B$776,T$47)+'СЕТ СН'!$G$12+СВЦЭМ!$D$10+'СЕТ СН'!$G$5-'СЕТ СН'!$G$20</f>
        <v>2589.38993613</v>
      </c>
      <c r="U57" s="36">
        <f>SUMIFS(СВЦЭМ!$C$33:$C$776,СВЦЭМ!$A$33:$A$776,$A57,СВЦЭМ!$B$33:$B$776,U$47)+'СЕТ СН'!$G$12+СВЦЭМ!$D$10+'СЕТ СН'!$G$5-'СЕТ СН'!$G$20</f>
        <v>2590.4374021100002</v>
      </c>
      <c r="V57" s="36">
        <f>SUMIFS(СВЦЭМ!$C$33:$C$776,СВЦЭМ!$A$33:$A$776,$A57,СВЦЭМ!$B$33:$B$776,V$47)+'СЕТ СН'!$G$12+СВЦЭМ!$D$10+'СЕТ СН'!$G$5-'СЕТ СН'!$G$20</f>
        <v>2581.0781651500001</v>
      </c>
      <c r="W57" s="36">
        <f>SUMIFS(СВЦЭМ!$C$33:$C$776,СВЦЭМ!$A$33:$A$776,$A57,СВЦЭМ!$B$33:$B$776,W$47)+'СЕТ СН'!$G$12+СВЦЭМ!$D$10+'СЕТ СН'!$G$5-'СЕТ СН'!$G$20</f>
        <v>2572.6268618399999</v>
      </c>
      <c r="X57" s="36">
        <f>SUMIFS(СВЦЭМ!$C$33:$C$776,СВЦЭМ!$A$33:$A$776,$A57,СВЦЭМ!$B$33:$B$776,X$47)+'СЕТ СН'!$G$12+СВЦЭМ!$D$10+'СЕТ СН'!$G$5-'СЕТ СН'!$G$20</f>
        <v>2559.2995799700002</v>
      </c>
      <c r="Y57" s="36">
        <f>SUMIFS(СВЦЭМ!$C$33:$C$776,СВЦЭМ!$A$33:$A$776,$A57,СВЦЭМ!$B$33:$B$776,Y$47)+'СЕТ СН'!$G$12+СВЦЭМ!$D$10+'СЕТ СН'!$G$5-'СЕТ СН'!$G$20</f>
        <v>2579.1485005</v>
      </c>
    </row>
    <row r="58" spans="1:25" ht="15.75" x14ac:dyDescent="0.2">
      <c r="A58" s="35">
        <f t="shared" si="1"/>
        <v>43780</v>
      </c>
      <c r="B58" s="36">
        <f>SUMIFS(СВЦЭМ!$C$33:$C$776,СВЦЭМ!$A$33:$A$776,$A58,СВЦЭМ!$B$33:$B$776,B$47)+'СЕТ СН'!$G$12+СВЦЭМ!$D$10+'СЕТ СН'!$G$5-'СЕТ СН'!$G$20</f>
        <v>2657.7685047599998</v>
      </c>
      <c r="C58" s="36">
        <f>SUMIFS(СВЦЭМ!$C$33:$C$776,СВЦЭМ!$A$33:$A$776,$A58,СВЦЭМ!$B$33:$B$776,C$47)+'СЕТ СН'!$G$12+СВЦЭМ!$D$10+'СЕТ СН'!$G$5-'СЕТ СН'!$G$20</f>
        <v>2690.4958085500002</v>
      </c>
      <c r="D58" s="36">
        <f>SUMIFS(СВЦЭМ!$C$33:$C$776,СВЦЭМ!$A$33:$A$776,$A58,СВЦЭМ!$B$33:$B$776,D$47)+'СЕТ СН'!$G$12+СВЦЭМ!$D$10+'СЕТ СН'!$G$5-'СЕТ СН'!$G$20</f>
        <v>2717.8550917499997</v>
      </c>
      <c r="E58" s="36">
        <f>SUMIFS(СВЦЭМ!$C$33:$C$776,СВЦЭМ!$A$33:$A$776,$A58,СВЦЭМ!$B$33:$B$776,E$47)+'СЕТ СН'!$G$12+СВЦЭМ!$D$10+'СЕТ СН'!$G$5-'СЕТ СН'!$G$20</f>
        <v>2727.9644895699998</v>
      </c>
      <c r="F58" s="36">
        <f>SUMIFS(СВЦЭМ!$C$33:$C$776,СВЦЭМ!$A$33:$A$776,$A58,СВЦЭМ!$B$33:$B$776,F$47)+'СЕТ СН'!$G$12+СВЦЭМ!$D$10+'СЕТ СН'!$G$5-'СЕТ СН'!$G$20</f>
        <v>2735.0240906099998</v>
      </c>
      <c r="G58" s="36">
        <f>SUMIFS(СВЦЭМ!$C$33:$C$776,СВЦЭМ!$A$33:$A$776,$A58,СВЦЭМ!$B$33:$B$776,G$47)+'СЕТ СН'!$G$12+СВЦЭМ!$D$10+'СЕТ СН'!$G$5-'СЕТ СН'!$G$20</f>
        <v>2700.19626358</v>
      </c>
      <c r="H58" s="36">
        <f>SUMIFS(СВЦЭМ!$C$33:$C$776,СВЦЭМ!$A$33:$A$776,$A58,СВЦЭМ!$B$33:$B$776,H$47)+'СЕТ СН'!$G$12+СВЦЭМ!$D$10+'СЕТ СН'!$G$5-'СЕТ СН'!$G$20</f>
        <v>2692.0560103299999</v>
      </c>
      <c r="I58" s="36">
        <f>SUMIFS(СВЦЭМ!$C$33:$C$776,СВЦЭМ!$A$33:$A$776,$A58,СВЦЭМ!$B$33:$B$776,I$47)+'СЕТ СН'!$G$12+СВЦЭМ!$D$10+'СЕТ СН'!$G$5-'СЕТ СН'!$G$20</f>
        <v>2692.2353754300002</v>
      </c>
      <c r="J58" s="36">
        <f>SUMIFS(СВЦЭМ!$C$33:$C$776,СВЦЭМ!$A$33:$A$776,$A58,СВЦЭМ!$B$33:$B$776,J$47)+'СЕТ СН'!$G$12+СВЦЭМ!$D$10+'СЕТ СН'!$G$5-'СЕТ СН'!$G$20</f>
        <v>2683.61966278</v>
      </c>
      <c r="K58" s="36">
        <f>SUMIFS(СВЦЭМ!$C$33:$C$776,СВЦЭМ!$A$33:$A$776,$A58,СВЦЭМ!$B$33:$B$776,K$47)+'СЕТ СН'!$G$12+СВЦЭМ!$D$10+'СЕТ СН'!$G$5-'СЕТ СН'!$G$20</f>
        <v>2672.3712221199999</v>
      </c>
      <c r="L58" s="36">
        <f>SUMIFS(СВЦЭМ!$C$33:$C$776,СВЦЭМ!$A$33:$A$776,$A58,СВЦЭМ!$B$33:$B$776,L$47)+'СЕТ СН'!$G$12+СВЦЭМ!$D$10+'СЕТ СН'!$G$5-'СЕТ СН'!$G$20</f>
        <v>2633.9896982400001</v>
      </c>
      <c r="M58" s="36">
        <f>SUMIFS(СВЦЭМ!$C$33:$C$776,СВЦЭМ!$A$33:$A$776,$A58,СВЦЭМ!$B$33:$B$776,M$47)+'СЕТ СН'!$G$12+СВЦЭМ!$D$10+'СЕТ СН'!$G$5-'СЕТ СН'!$G$20</f>
        <v>2618.6415902700001</v>
      </c>
      <c r="N58" s="36">
        <f>SUMIFS(СВЦЭМ!$C$33:$C$776,СВЦЭМ!$A$33:$A$776,$A58,СВЦЭМ!$B$33:$B$776,N$47)+'СЕТ СН'!$G$12+СВЦЭМ!$D$10+'СЕТ СН'!$G$5-'СЕТ СН'!$G$20</f>
        <v>2622.9744511899999</v>
      </c>
      <c r="O58" s="36">
        <f>SUMIFS(СВЦЭМ!$C$33:$C$776,СВЦЭМ!$A$33:$A$776,$A58,СВЦЭМ!$B$33:$B$776,O$47)+'СЕТ СН'!$G$12+СВЦЭМ!$D$10+'СЕТ СН'!$G$5-'СЕТ СН'!$G$20</f>
        <v>2618.5831785</v>
      </c>
      <c r="P58" s="36">
        <f>SUMIFS(СВЦЭМ!$C$33:$C$776,СВЦЭМ!$A$33:$A$776,$A58,СВЦЭМ!$B$33:$B$776,P$47)+'СЕТ СН'!$G$12+СВЦЭМ!$D$10+'СЕТ СН'!$G$5-'СЕТ СН'!$G$20</f>
        <v>2621.0525488600001</v>
      </c>
      <c r="Q58" s="36">
        <f>SUMIFS(СВЦЭМ!$C$33:$C$776,СВЦЭМ!$A$33:$A$776,$A58,СВЦЭМ!$B$33:$B$776,Q$47)+'СЕТ СН'!$G$12+СВЦЭМ!$D$10+'СЕТ СН'!$G$5-'СЕТ СН'!$G$20</f>
        <v>2624.9552924</v>
      </c>
      <c r="R58" s="36">
        <f>SUMIFS(СВЦЭМ!$C$33:$C$776,СВЦЭМ!$A$33:$A$776,$A58,СВЦЭМ!$B$33:$B$776,R$47)+'СЕТ СН'!$G$12+СВЦЭМ!$D$10+'СЕТ СН'!$G$5-'СЕТ СН'!$G$20</f>
        <v>2625.8816854699999</v>
      </c>
      <c r="S58" s="36">
        <f>SUMIFS(СВЦЭМ!$C$33:$C$776,СВЦЭМ!$A$33:$A$776,$A58,СВЦЭМ!$B$33:$B$776,S$47)+'СЕТ СН'!$G$12+СВЦЭМ!$D$10+'СЕТ СН'!$G$5-'СЕТ СН'!$G$20</f>
        <v>2623.14801954</v>
      </c>
      <c r="T58" s="36">
        <f>SUMIFS(СВЦЭМ!$C$33:$C$776,СВЦЭМ!$A$33:$A$776,$A58,СВЦЭМ!$B$33:$B$776,T$47)+'СЕТ СН'!$G$12+СВЦЭМ!$D$10+'СЕТ СН'!$G$5-'СЕТ СН'!$G$20</f>
        <v>2634.6965206099999</v>
      </c>
      <c r="U58" s="36">
        <f>SUMIFS(СВЦЭМ!$C$33:$C$776,СВЦЭМ!$A$33:$A$776,$A58,СВЦЭМ!$B$33:$B$776,U$47)+'СЕТ СН'!$G$12+СВЦЭМ!$D$10+'СЕТ СН'!$G$5-'СЕТ СН'!$G$20</f>
        <v>2626.7450324900001</v>
      </c>
      <c r="V58" s="36">
        <f>SUMIFS(СВЦЭМ!$C$33:$C$776,СВЦЭМ!$A$33:$A$776,$A58,СВЦЭМ!$B$33:$B$776,V$47)+'СЕТ СН'!$G$12+СВЦЭМ!$D$10+'СЕТ СН'!$G$5-'СЕТ СН'!$G$20</f>
        <v>2623.6786417799999</v>
      </c>
      <c r="W58" s="36">
        <f>SUMIFS(СВЦЭМ!$C$33:$C$776,СВЦЭМ!$A$33:$A$776,$A58,СВЦЭМ!$B$33:$B$776,W$47)+'СЕТ СН'!$G$12+СВЦЭМ!$D$10+'СЕТ СН'!$G$5-'СЕТ СН'!$G$20</f>
        <v>2619.4052612199998</v>
      </c>
      <c r="X58" s="36">
        <f>SUMIFS(СВЦЭМ!$C$33:$C$776,СВЦЭМ!$A$33:$A$776,$A58,СВЦЭМ!$B$33:$B$776,X$47)+'СЕТ СН'!$G$12+СВЦЭМ!$D$10+'СЕТ СН'!$G$5-'СЕТ СН'!$G$20</f>
        <v>2619.2844000999999</v>
      </c>
      <c r="Y58" s="36">
        <f>SUMIFS(СВЦЭМ!$C$33:$C$776,СВЦЭМ!$A$33:$A$776,$A58,СВЦЭМ!$B$33:$B$776,Y$47)+'СЕТ СН'!$G$12+СВЦЭМ!$D$10+'СЕТ СН'!$G$5-'СЕТ СН'!$G$20</f>
        <v>2655.6589689699999</v>
      </c>
    </row>
    <row r="59" spans="1:25" ht="15.75" x14ac:dyDescent="0.2">
      <c r="A59" s="35">
        <f t="shared" si="1"/>
        <v>43781</v>
      </c>
      <c r="B59" s="36">
        <f>SUMIFS(СВЦЭМ!$C$33:$C$776,СВЦЭМ!$A$33:$A$776,$A59,СВЦЭМ!$B$33:$B$776,B$47)+'СЕТ СН'!$G$12+СВЦЭМ!$D$10+'СЕТ СН'!$G$5-'СЕТ СН'!$G$20</f>
        <v>2646.328082</v>
      </c>
      <c r="C59" s="36">
        <f>SUMIFS(СВЦЭМ!$C$33:$C$776,СВЦЭМ!$A$33:$A$776,$A59,СВЦЭМ!$B$33:$B$776,C$47)+'СЕТ СН'!$G$12+СВЦЭМ!$D$10+'СЕТ СН'!$G$5-'СЕТ СН'!$G$20</f>
        <v>2693.0285945999999</v>
      </c>
      <c r="D59" s="36">
        <f>SUMIFS(СВЦЭМ!$C$33:$C$776,СВЦЭМ!$A$33:$A$776,$A59,СВЦЭМ!$B$33:$B$776,D$47)+'СЕТ СН'!$G$12+СВЦЭМ!$D$10+'СЕТ СН'!$G$5-'СЕТ СН'!$G$20</f>
        <v>2701.4435570000001</v>
      </c>
      <c r="E59" s="36">
        <f>SUMIFS(СВЦЭМ!$C$33:$C$776,СВЦЭМ!$A$33:$A$776,$A59,СВЦЭМ!$B$33:$B$776,E$47)+'СЕТ СН'!$G$12+СВЦЭМ!$D$10+'СЕТ СН'!$G$5-'СЕТ СН'!$G$20</f>
        <v>2715.4891558300001</v>
      </c>
      <c r="F59" s="36">
        <f>SUMIFS(СВЦЭМ!$C$33:$C$776,СВЦЭМ!$A$33:$A$776,$A59,СВЦЭМ!$B$33:$B$776,F$47)+'СЕТ СН'!$G$12+СВЦЭМ!$D$10+'СЕТ СН'!$G$5-'СЕТ СН'!$G$20</f>
        <v>2705.5536014499999</v>
      </c>
      <c r="G59" s="36">
        <f>SUMIFS(СВЦЭМ!$C$33:$C$776,СВЦЭМ!$A$33:$A$776,$A59,СВЦЭМ!$B$33:$B$776,G$47)+'СЕТ СН'!$G$12+СВЦЭМ!$D$10+'СЕТ СН'!$G$5-'СЕТ СН'!$G$20</f>
        <v>2682.9906341300002</v>
      </c>
      <c r="H59" s="36">
        <f>SUMIFS(СВЦЭМ!$C$33:$C$776,СВЦЭМ!$A$33:$A$776,$A59,СВЦЭМ!$B$33:$B$776,H$47)+'СЕТ СН'!$G$12+СВЦЭМ!$D$10+'СЕТ СН'!$G$5-'СЕТ СН'!$G$20</f>
        <v>2652.5110201799998</v>
      </c>
      <c r="I59" s="36">
        <f>SUMIFS(СВЦЭМ!$C$33:$C$776,СВЦЭМ!$A$33:$A$776,$A59,СВЦЭМ!$B$33:$B$776,I$47)+'СЕТ СН'!$G$12+СВЦЭМ!$D$10+'СЕТ СН'!$G$5-'СЕТ СН'!$G$20</f>
        <v>2629.9650020300001</v>
      </c>
      <c r="J59" s="36">
        <f>SUMIFS(СВЦЭМ!$C$33:$C$776,СВЦЭМ!$A$33:$A$776,$A59,СВЦЭМ!$B$33:$B$776,J$47)+'СЕТ СН'!$G$12+СВЦЭМ!$D$10+'СЕТ СН'!$G$5-'СЕТ СН'!$G$20</f>
        <v>2610.7736817</v>
      </c>
      <c r="K59" s="36">
        <f>SUMIFS(СВЦЭМ!$C$33:$C$776,СВЦЭМ!$A$33:$A$776,$A59,СВЦЭМ!$B$33:$B$776,K$47)+'СЕТ СН'!$G$12+СВЦЭМ!$D$10+'СЕТ СН'!$G$5-'СЕТ СН'!$G$20</f>
        <v>2607.5786426700001</v>
      </c>
      <c r="L59" s="36">
        <f>SUMIFS(СВЦЭМ!$C$33:$C$776,СВЦЭМ!$A$33:$A$776,$A59,СВЦЭМ!$B$33:$B$776,L$47)+'СЕТ СН'!$G$12+СВЦЭМ!$D$10+'СЕТ СН'!$G$5-'СЕТ СН'!$G$20</f>
        <v>2582.7980463100002</v>
      </c>
      <c r="M59" s="36">
        <f>SUMIFS(СВЦЭМ!$C$33:$C$776,СВЦЭМ!$A$33:$A$776,$A59,СВЦЭМ!$B$33:$B$776,M$47)+'СЕТ СН'!$G$12+СВЦЭМ!$D$10+'СЕТ СН'!$G$5-'СЕТ СН'!$G$20</f>
        <v>2568.11554768</v>
      </c>
      <c r="N59" s="36">
        <f>SUMIFS(СВЦЭМ!$C$33:$C$776,СВЦЭМ!$A$33:$A$776,$A59,СВЦЭМ!$B$33:$B$776,N$47)+'СЕТ СН'!$G$12+СВЦЭМ!$D$10+'СЕТ СН'!$G$5-'СЕТ СН'!$G$20</f>
        <v>2591.3317477299997</v>
      </c>
      <c r="O59" s="36">
        <f>SUMIFS(СВЦЭМ!$C$33:$C$776,СВЦЭМ!$A$33:$A$776,$A59,СВЦЭМ!$B$33:$B$776,O$47)+'СЕТ СН'!$G$12+СВЦЭМ!$D$10+'СЕТ СН'!$G$5-'СЕТ СН'!$G$20</f>
        <v>2597.1041493299999</v>
      </c>
      <c r="P59" s="36">
        <f>SUMIFS(СВЦЭМ!$C$33:$C$776,СВЦЭМ!$A$33:$A$776,$A59,СВЦЭМ!$B$33:$B$776,P$47)+'СЕТ СН'!$G$12+СВЦЭМ!$D$10+'СЕТ СН'!$G$5-'СЕТ СН'!$G$20</f>
        <v>2614.81787067</v>
      </c>
      <c r="Q59" s="36">
        <f>SUMIFS(СВЦЭМ!$C$33:$C$776,СВЦЭМ!$A$33:$A$776,$A59,СВЦЭМ!$B$33:$B$776,Q$47)+'СЕТ СН'!$G$12+СВЦЭМ!$D$10+'СЕТ СН'!$G$5-'СЕТ СН'!$G$20</f>
        <v>2633.2961797200001</v>
      </c>
      <c r="R59" s="36">
        <f>SUMIFS(СВЦЭМ!$C$33:$C$776,СВЦЭМ!$A$33:$A$776,$A59,СВЦЭМ!$B$33:$B$776,R$47)+'СЕТ СН'!$G$12+СВЦЭМ!$D$10+'СЕТ СН'!$G$5-'СЕТ СН'!$G$20</f>
        <v>2630.87961395</v>
      </c>
      <c r="S59" s="36">
        <f>SUMIFS(СВЦЭМ!$C$33:$C$776,СВЦЭМ!$A$33:$A$776,$A59,СВЦЭМ!$B$33:$B$776,S$47)+'СЕТ СН'!$G$12+СВЦЭМ!$D$10+'СЕТ СН'!$G$5-'СЕТ СН'!$G$20</f>
        <v>2637.0000951699999</v>
      </c>
      <c r="T59" s="36">
        <f>SUMIFS(СВЦЭМ!$C$33:$C$776,СВЦЭМ!$A$33:$A$776,$A59,СВЦЭМ!$B$33:$B$776,T$47)+'СЕТ СН'!$G$12+СВЦЭМ!$D$10+'СЕТ СН'!$G$5-'СЕТ СН'!$G$20</f>
        <v>2629.3193807500002</v>
      </c>
      <c r="U59" s="36">
        <f>SUMIFS(СВЦЭМ!$C$33:$C$776,СВЦЭМ!$A$33:$A$776,$A59,СВЦЭМ!$B$33:$B$776,U$47)+'СЕТ СН'!$G$12+СВЦЭМ!$D$10+'СЕТ СН'!$G$5-'СЕТ СН'!$G$20</f>
        <v>2623.0939722200001</v>
      </c>
      <c r="V59" s="36">
        <f>SUMIFS(СВЦЭМ!$C$33:$C$776,СВЦЭМ!$A$33:$A$776,$A59,СВЦЭМ!$B$33:$B$776,V$47)+'СЕТ СН'!$G$12+СВЦЭМ!$D$10+'СЕТ СН'!$G$5-'СЕТ СН'!$G$20</f>
        <v>2612.8310145999999</v>
      </c>
      <c r="W59" s="36">
        <f>SUMIFS(СВЦЭМ!$C$33:$C$776,СВЦЭМ!$A$33:$A$776,$A59,СВЦЭМ!$B$33:$B$776,W$47)+'СЕТ СН'!$G$12+СВЦЭМ!$D$10+'СЕТ СН'!$G$5-'СЕТ СН'!$G$20</f>
        <v>2632.4285683099997</v>
      </c>
      <c r="X59" s="36">
        <f>SUMIFS(СВЦЭМ!$C$33:$C$776,СВЦЭМ!$A$33:$A$776,$A59,СВЦЭМ!$B$33:$B$776,X$47)+'СЕТ СН'!$G$12+СВЦЭМ!$D$10+'СЕТ СН'!$G$5-'СЕТ СН'!$G$20</f>
        <v>2649.6569115699999</v>
      </c>
      <c r="Y59" s="36">
        <f>SUMIFS(СВЦЭМ!$C$33:$C$776,СВЦЭМ!$A$33:$A$776,$A59,СВЦЭМ!$B$33:$B$776,Y$47)+'СЕТ СН'!$G$12+СВЦЭМ!$D$10+'СЕТ СН'!$G$5-'СЕТ СН'!$G$20</f>
        <v>2713.27205946</v>
      </c>
    </row>
    <row r="60" spans="1:25" ht="15.75" x14ac:dyDescent="0.2">
      <c r="A60" s="35">
        <f t="shared" si="1"/>
        <v>43782</v>
      </c>
      <c r="B60" s="36">
        <f>SUMIFS(СВЦЭМ!$C$33:$C$776,СВЦЭМ!$A$33:$A$776,$A60,СВЦЭМ!$B$33:$B$776,B$47)+'СЕТ СН'!$G$12+СВЦЭМ!$D$10+'СЕТ СН'!$G$5-'СЕТ СН'!$G$20</f>
        <v>2698.9551887600001</v>
      </c>
      <c r="C60" s="36">
        <f>SUMIFS(СВЦЭМ!$C$33:$C$776,СВЦЭМ!$A$33:$A$776,$A60,СВЦЭМ!$B$33:$B$776,C$47)+'СЕТ СН'!$G$12+СВЦЭМ!$D$10+'СЕТ СН'!$G$5-'СЕТ СН'!$G$20</f>
        <v>2762.3876719499999</v>
      </c>
      <c r="D60" s="36">
        <f>SUMIFS(СВЦЭМ!$C$33:$C$776,СВЦЭМ!$A$33:$A$776,$A60,СВЦЭМ!$B$33:$B$776,D$47)+'СЕТ СН'!$G$12+СВЦЭМ!$D$10+'СЕТ СН'!$G$5-'СЕТ СН'!$G$20</f>
        <v>2790.7228839499999</v>
      </c>
      <c r="E60" s="36">
        <f>SUMIFS(СВЦЭМ!$C$33:$C$776,СВЦЭМ!$A$33:$A$776,$A60,СВЦЭМ!$B$33:$B$776,E$47)+'СЕТ СН'!$G$12+СВЦЭМ!$D$10+'СЕТ СН'!$G$5-'СЕТ СН'!$G$20</f>
        <v>2777.8937190400002</v>
      </c>
      <c r="F60" s="36">
        <f>SUMIFS(СВЦЭМ!$C$33:$C$776,СВЦЭМ!$A$33:$A$776,$A60,СВЦЭМ!$B$33:$B$776,F$47)+'СЕТ СН'!$G$12+СВЦЭМ!$D$10+'СЕТ СН'!$G$5-'СЕТ СН'!$G$20</f>
        <v>2752.2362679500002</v>
      </c>
      <c r="G60" s="36">
        <f>SUMIFS(СВЦЭМ!$C$33:$C$776,СВЦЭМ!$A$33:$A$776,$A60,СВЦЭМ!$B$33:$B$776,G$47)+'СЕТ СН'!$G$12+СВЦЭМ!$D$10+'СЕТ СН'!$G$5-'СЕТ СН'!$G$20</f>
        <v>2720.9953246099999</v>
      </c>
      <c r="H60" s="36">
        <f>SUMIFS(СВЦЭМ!$C$33:$C$776,СВЦЭМ!$A$33:$A$776,$A60,СВЦЭМ!$B$33:$B$776,H$47)+'СЕТ СН'!$G$12+СВЦЭМ!$D$10+'СЕТ СН'!$G$5-'СЕТ СН'!$G$20</f>
        <v>2695.28853058</v>
      </c>
      <c r="I60" s="36">
        <f>SUMIFS(СВЦЭМ!$C$33:$C$776,СВЦЭМ!$A$33:$A$776,$A60,СВЦЭМ!$B$33:$B$776,I$47)+'СЕТ СН'!$G$12+СВЦЭМ!$D$10+'СЕТ СН'!$G$5-'СЕТ СН'!$G$20</f>
        <v>2640.7579106100002</v>
      </c>
      <c r="J60" s="36">
        <f>SUMIFS(СВЦЭМ!$C$33:$C$776,СВЦЭМ!$A$33:$A$776,$A60,СВЦЭМ!$B$33:$B$776,J$47)+'СЕТ СН'!$G$12+СВЦЭМ!$D$10+'СЕТ СН'!$G$5-'СЕТ СН'!$G$20</f>
        <v>2610.4571177600001</v>
      </c>
      <c r="K60" s="36">
        <f>SUMIFS(СВЦЭМ!$C$33:$C$776,СВЦЭМ!$A$33:$A$776,$A60,СВЦЭМ!$B$33:$B$776,K$47)+'СЕТ СН'!$G$12+СВЦЭМ!$D$10+'СЕТ СН'!$G$5-'СЕТ СН'!$G$20</f>
        <v>2599.26547523</v>
      </c>
      <c r="L60" s="36">
        <f>SUMIFS(СВЦЭМ!$C$33:$C$776,СВЦЭМ!$A$33:$A$776,$A60,СВЦЭМ!$B$33:$B$776,L$47)+'СЕТ СН'!$G$12+СВЦЭМ!$D$10+'СЕТ СН'!$G$5-'СЕТ СН'!$G$20</f>
        <v>2568.8723335499999</v>
      </c>
      <c r="M60" s="36">
        <f>SUMIFS(СВЦЭМ!$C$33:$C$776,СВЦЭМ!$A$33:$A$776,$A60,СВЦЭМ!$B$33:$B$776,M$47)+'СЕТ СН'!$G$12+СВЦЭМ!$D$10+'СЕТ СН'!$G$5-'СЕТ СН'!$G$20</f>
        <v>2551.4420551900002</v>
      </c>
      <c r="N60" s="36">
        <f>SUMIFS(СВЦЭМ!$C$33:$C$776,СВЦЭМ!$A$33:$A$776,$A60,СВЦЭМ!$B$33:$B$776,N$47)+'СЕТ СН'!$G$12+СВЦЭМ!$D$10+'СЕТ СН'!$G$5-'СЕТ СН'!$G$20</f>
        <v>2563.1680043400002</v>
      </c>
      <c r="O60" s="36">
        <f>SUMIFS(СВЦЭМ!$C$33:$C$776,СВЦЭМ!$A$33:$A$776,$A60,СВЦЭМ!$B$33:$B$776,O$47)+'СЕТ СН'!$G$12+СВЦЭМ!$D$10+'СЕТ СН'!$G$5-'СЕТ СН'!$G$20</f>
        <v>2560.28109077</v>
      </c>
      <c r="P60" s="36">
        <f>SUMIFS(СВЦЭМ!$C$33:$C$776,СВЦЭМ!$A$33:$A$776,$A60,СВЦЭМ!$B$33:$B$776,P$47)+'СЕТ СН'!$G$12+СВЦЭМ!$D$10+'СЕТ СН'!$G$5-'СЕТ СН'!$G$20</f>
        <v>2559.4422989300001</v>
      </c>
      <c r="Q60" s="36">
        <f>SUMIFS(СВЦЭМ!$C$33:$C$776,СВЦЭМ!$A$33:$A$776,$A60,СВЦЭМ!$B$33:$B$776,Q$47)+'СЕТ СН'!$G$12+СВЦЭМ!$D$10+'СЕТ СН'!$G$5-'СЕТ СН'!$G$20</f>
        <v>2562.9105046599998</v>
      </c>
      <c r="R60" s="36">
        <f>SUMIFS(СВЦЭМ!$C$33:$C$776,СВЦЭМ!$A$33:$A$776,$A60,СВЦЭМ!$B$33:$B$776,R$47)+'СЕТ СН'!$G$12+СВЦЭМ!$D$10+'СЕТ СН'!$G$5-'СЕТ СН'!$G$20</f>
        <v>2553.6658656300001</v>
      </c>
      <c r="S60" s="36">
        <f>SUMIFS(СВЦЭМ!$C$33:$C$776,СВЦЭМ!$A$33:$A$776,$A60,СВЦЭМ!$B$33:$B$776,S$47)+'СЕТ СН'!$G$12+СВЦЭМ!$D$10+'СЕТ СН'!$G$5-'СЕТ СН'!$G$20</f>
        <v>2555.1061033199999</v>
      </c>
      <c r="T60" s="36">
        <f>SUMIFS(СВЦЭМ!$C$33:$C$776,СВЦЭМ!$A$33:$A$776,$A60,СВЦЭМ!$B$33:$B$776,T$47)+'СЕТ СН'!$G$12+СВЦЭМ!$D$10+'СЕТ СН'!$G$5-'СЕТ СН'!$G$20</f>
        <v>2573.8202438999997</v>
      </c>
      <c r="U60" s="36">
        <f>SUMIFS(СВЦЭМ!$C$33:$C$776,СВЦЭМ!$A$33:$A$776,$A60,СВЦЭМ!$B$33:$B$776,U$47)+'СЕТ СН'!$G$12+СВЦЭМ!$D$10+'СЕТ СН'!$G$5-'СЕТ СН'!$G$20</f>
        <v>2574.3411451399998</v>
      </c>
      <c r="V60" s="36">
        <f>SUMIFS(СВЦЭМ!$C$33:$C$776,СВЦЭМ!$A$33:$A$776,$A60,СВЦЭМ!$B$33:$B$776,V$47)+'СЕТ СН'!$G$12+СВЦЭМ!$D$10+'СЕТ СН'!$G$5-'СЕТ СН'!$G$20</f>
        <v>2559.1452737999998</v>
      </c>
      <c r="W60" s="36">
        <f>SUMIFS(СВЦЭМ!$C$33:$C$776,СВЦЭМ!$A$33:$A$776,$A60,СВЦЭМ!$B$33:$B$776,W$47)+'СЕТ СН'!$G$12+СВЦЭМ!$D$10+'СЕТ СН'!$G$5-'СЕТ СН'!$G$20</f>
        <v>2550.6534922800001</v>
      </c>
      <c r="X60" s="36">
        <f>SUMIFS(СВЦЭМ!$C$33:$C$776,СВЦЭМ!$A$33:$A$776,$A60,СВЦЭМ!$B$33:$B$776,X$47)+'СЕТ СН'!$G$12+СВЦЭМ!$D$10+'СЕТ СН'!$G$5-'СЕТ СН'!$G$20</f>
        <v>2560.6655285500001</v>
      </c>
      <c r="Y60" s="36">
        <f>SUMIFS(СВЦЭМ!$C$33:$C$776,СВЦЭМ!$A$33:$A$776,$A60,СВЦЭМ!$B$33:$B$776,Y$47)+'СЕТ СН'!$G$12+СВЦЭМ!$D$10+'СЕТ СН'!$G$5-'СЕТ СН'!$G$20</f>
        <v>2597.7467308400001</v>
      </c>
    </row>
    <row r="61" spans="1:25" ht="15.75" x14ac:dyDescent="0.2">
      <c r="A61" s="35">
        <f t="shared" si="1"/>
        <v>43783</v>
      </c>
      <c r="B61" s="36">
        <f>SUMIFS(СВЦЭМ!$C$33:$C$776,СВЦЭМ!$A$33:$A$776,$A61,СВЦЭМ!$B$33:$B$776,B$47)+'СЕТ СН'!$G$12+СВЦЭМ!$D$10+'СЕТ СН'!$G$5-'СЕТ СН'!$G$20</f>
        <v>2588.2772090600001</v>
      </c>
      <c r="C61" s="36">
        <f>SUMIFS(СВЦЭМ!$C$33:$C$776,СВЦЭМ!$A$33:$A$776,$A61,СВЦЭМ!$B$33:$B$776,C$47)+'СЕТ СН'!$G$12+СВЦЭМ!$D$10+'СЕТ СН'!$G$5-'СЕТ СН'!$G$20</f>
        <v>2611.5356296</v>
      </c>
      <c r="D61" s="36">
        <f>SUMIFS(СВЦЭМ!$C$33:$C$776,СВЦЭМ!$A$33:$A$776,$A61,СВЦЭМ!$B$33:$B$776,D$47)+'СЕТ СН'!$G$12+СВЦЭМ!$D$10+'СЕТ СН'!$G$5-'СЕТ СН'!$G$20</f>
        <v>2615.1664622600001</v>
      </c>
      <c r="E61" s="36">
        <f>SUMIFS(СВЦЭМ!$C$33:$C$776,СВЦЭМ!$A$33:$A$776,$A61,СВЦЭМ!$B$33:$B$776,E$47)+'СЕТ СН'!$G$12+СВЦЭМ!$D$10+'СЕТ СН'!$G$5-'СЕТ СН'!$G$20</f>
        <v>2619.4873992100001</v>
      </c>
      <c r="F61" s="36">
        <f>SUMIFS(СВЦЭМ!$C$33:$C$776,СВЦЭМ!$A$33:$A$776,$A61,СВЦЭМ!$B$33:$B$776,F$47)+'СЕТ СН'!$G$12+СВЦЭМ!$D$10+'СЕТ СН'!$G$5-'СЕТ СН'!$G$20</f>
        <v>2617.1829456099999</v>
      </c>
      <c r="G61" s="36">
        <f>SUMIFS(СВЦЭМ!$C$33:$C$776,СВЦЭМ!$A$33:$A$776,$A61,СВЦЭМ!$B$33:$B$776,G$47)+'СЕТ СН'!$G$12+СВЦЭМ!$D$10+'СЕТ СН'!$G$5-'СЕТ СН'!$G$20</f>
        <v>2619.70973374</v>
      </c>
      <c r="H61" s="36">
        <f>SUMIFS(СВЦЭМ!$C$33:$C$776,СВЦЭМ!$A$33:$A$776,$A61,СВЦЭМ!$B$33:$B$776,H$47)+'СЕТ СН'!$G$12+СВЦЭМ!$D$10+'СЕТ СН'!$G$5-'СЕТ СН'!$G$20</f>
        <v>2605.65080855</v>
      </c>
      <c r="I61" s="36">
        <f>SUMIFS(СВЦЭМ!$C$33:$C$776,СВЦЭМ!$A$33:$A$776,$A61,СВЦЭМ!$B$33:$B$776,I$47)+'СЕТ СН'!$G$12+СВЦЭМ!$D$10+'СЕТ СН'!$G$5-'СЕТ СН'!$G$20</f>
        <v>2655.5664683300001</v>
      </c>
      <c r="J61" s="36">
        <f>SUMIFS(СВЦЭМ!$C$33:$C$776,СВЦЭМ!$A$33:$A$776,$A61,СВЦЭМ!$B$33:$B$776,J$47)+'СЕТ СН'!$G$12+СВЦЭМ!$D$10+'СЕТ СН'!$G$5-'СЕТ СН'!$G$20</f>
        <v>2711.0230461000001</v>
      </c>
      <c r="K61" s="36">
        <f>SUMIFS(СВЦЭМ!$C$33:$C$776,СВЦЭМ!$A$33:$A$776,$A61,СВЦЭМ!$B$33:$B$776,K$47)+'СЕТ СН'!$G$12+СВЦЭМ!$D$10+'СЕТ СН'!$G$5-'СЕТ СН'!$G$20</f>
        <v>2722.3210271899998</v>
      </c>
      <c r="L61" s="36">
        <f>SUMIFS(СВЦЭМ!$C$33:$C$776,СВЦЭМ!$A$33:$A$776,$A61,СВЦЭМ!$B$33:$B$776,L$47)+'СЕТ СН'!$G$12+СВЦЭМ!$D$10+'СЕТ СН'!$G$5-'СЕТ СН'!$G$20</f>
        <v>2682.05003128</v>
      </c>
      <c r="M61" s="36">
        <f>SUMIFS(СВЦЭМ!$C$33:$C$776,СВЦЭМ!$A$33:$A$776,$A61,СВЦЭМ!$B$33:$B$776,M$47)+'СЕТ СН'!$G$12+СВЦЭМ!$D$10+'СЕТ СН'!$G$5-'СЕТ СН'!$G$20</f>
        <v>2662.9301532600002</v>
      </c>
      <c r="N61" s="36">
        <f>SUMIFS(СВЦЭМ!$C$33:$C$776,СВЦЭМ!$A$33:$A$776,$A61,СВЦЭМ!$B$33:$B$776,N$47)+'СЕТ СН'!$G$12+СВЦЭМ!$D$10+'СЕТ СН'!$G$5-'СЕТ СН'!$G$20</f>
        <v>2646.8134716499999</v>
      </c>
      <c r="O61" s="36">
        <f>SUMIFS(СВЦЭМ!$C$33:$C$776,СВЦЭМ!$A$33:$A$776,$A61,СВЦЭМ!$B$33:$B$776,O$47)+'СЕТ СН'!$G$12+СВЦЭМ!$D$10+'СЕТ СН'!$G$5-'СЕТ СН'!$G$20</f>
        <v>2641.1589964499999</v>
      </c>
      <c r="P61" s="36">
        <f>SUMIFS(СВЦЭМ!$C$33:$C$776,СВЦЭМ!$A$33:$A$776,$A61,СВЦЭМ!$B$33:$B$776,P$47)+'СЕТ СН'!$G$12+СВЦЭМ!$D$10+'СЕТ СН'!$G$5-'СЕТ СН'!$G$20</f>
        <v>2632.03764757</v>
      </c>
      <c r="Q61" s="36">
        <f>SUMIFS(СВЦЭМ!$C$33:$C$776,СВЦЭМ!$A$33:$A$776,$A61,СВЦЭМ!$B$33:$B$776,Q$47)+'СЕТ СН'!$G$12+СВЦЭМ!$D$10+'СЕТ СН'!$G$5-'СЕТ СН'!$G$20</f>
        <v>2625.41744178</v>
      </c>
      <c r="R61" s="36">
        <f>SUMIFS(СВЦЭМ!$C$33:$C$776,СВЦЭМ!$A$33:$A$776,$A61,СВЦЭМ!$B$33:$B$776,R$47)+'СЕТ СН'!$G$12+СВЦЭМ!$D$10+'СЕТ СН'!$G$5-'СЕТ СН'!$G$20</f>
        <v>2631.2641132099998</v>
      </c>
      <c r="S61" s="36">
        <f>SUMIFS(СВЦЭМ!$C$33:$C$776,СВЦЭМ!$A$33:$A$776,$A61,СВЦЭМ!$B$33:$B$776,S$47)+'СЕТ СН'!$G$12+СВЦЭМ!$D$10+'СЕТ СН'!$G$5-'СЕТ СН'!$G$20</f>
        <v>2663.02591304</v>
      </c>
      <c r="T61" s="36">
        <f>SUMIFS(СВЦЭМ!$C$33:$C$776,СВЦЭМ!$A$33:$A$776,$A61,СВЦЭМ!$B$33:$B$776,T$47)+'СЕТ СН'!$G$12+СВЦЭМ!$D$10+'СЕТ СН'!$G$5-'СЕТ СН'!$G$20</f>
        <v>2678.2617655499998</v>
      </c>
      <c r="U61" s="36">
        <f>SUMIFS(СВЦЭМ!$C$33:$C$776,СВЦЭМ!$A$33:$A$776,$A61,СВЦЭМ!$B$33:$B$776,U$47)+'СЕТ СН'!$G$12+СВЦЭМ!$D$10+'СЕТ СН'!$G$5-'СЕТ СН'!$G$20</f>
        <v>2673.05429903</v>
      </c>
      <c r="V61" s="36">
        <f>SUMIFS(СВЦЭМ!$C$33:$C$776,СВЦЭМ!$A$33:$A$776,$A61,СВЦЭМ!$B$33:$B$776,V$47)+'СЕТ СН'!$G$12+СВЦЭМ!$D$10+'СЕТ СН'!$G$5-'СЕТ СН'!$G$20</f>
        <v>2666.8313302000001</v>
      </c>
      <c r="W61" s="36">
        <f>SUMIFS(СВЦЭМ!$C$33:$C$776,СВЦЭМ!$A$33:$A$776,$A61,СВЦЭМ!$B$33:$B$776,W$47)+'СЕТ СН'!$G$12+СВЦЭМ!$D$10+'СЕТ СН'!$G$5-'СЕТ СН'!$G$20</f>
        <v>2664.8047170199998</v>
      </c>
      <c r="X61" s="36">
        <f>SUMIFS(СВЦЭМ!$C$33:$C$776,СВЦЭМ!$A$33:$A$776,$A61,СВЦЭМ!$B$33:$B$776,X$47)+'СЕТ СН'!$G$12+СВЦЭМ!$D$10+'СЕТ СН'!$G$5-'СЕТ СН'!$G$20</f>
        <v>2656.22984271</v>
      </c>
      <c r="Y61" s="36">
        <f>SUMIFS(СВЦЭМ!$C$33:$C$776,СВЦЭМ!$A$33:$A$776,$A61,СВЦЭМ!$B$33:$B$776,Y$47)+'СЕТ СН'!$G$12+СВЦЭМ!$D$10+'СЕТ СН'!$G$5-'СЕТ СН'!$G$20</f>
        <v>2661.6635914999997</v>
      </c>
    </row>
    <row r="62" spans="1:25" ht="15.75" x14ac:dyDescent="0.2">
      <c r="A62" s="35">
        <f t="shared" si="1"/>
        <v>43784</v>
      </c>
      <c r="B62" s="36">
        <f>SUMIFS(СВЦЭМ!$C$33:$C$776,СВЦЭМ!$A$33:$A$776,$A62,СВЦЭМ!$B$33:$B$776,B$47)+'СЕТ СН'!$G$12+СВЦЭМ!$D$10+'СЕТ СН'!$G$5-'СЕТ СН'!$G$20</f>
        <v>2663.0585920100002</v>
      </c>
      <c r="C62" s="36">
        <f>SUMIFS(СВЦЭМ!$C$33:$C$776,СВЦЭМ!$A$33:$A$776,$A62,СВЦЭМ!$B$33:$B$776,C$47)+'СЕТ СН'!$G$12+СВЦЭМ!$D$10+'СЕТ СН'!$G$5-'СЕТ СН'!$G$20</f>
        <v>2694.0487652100001</v>
      </c>
      <c r="D62" s="36">
        <f>SUMIFS(СВЦЭМ!$C$33:$C$776,СВЦЭМ!$A$33:$A$776,$A62,СВЦЭМ!$B$33:$B$776,D$47)+'СЕТ СН'!$G$12+СВЦЭМ!$D$10+'СЕТ СН'!$G$5-'СЕТ СН'!$G$20</f>
        <v>2690.0926752099999</v>
      </c>
      <c r="E62" s="36">
        <f>SUMIFS(СВЦЭМ!$C$33:$C$776,СВЦЭМ!$A$33:$A$776,$A62,СВЦЭМ!$B$33:$B$776,E$47)+'СЕТ СН'!$G$12+СВЦЭМ!$D$10+'СЕТ СН'!$G$5-'СЕТ СН'!$G$20</f>
        <v>2700.90831458</v>
      </c>
      <c r="F62" s="36">
        <f>SUMIFS(СВЦЭМ!$C$33:$C$776,СВЦЭМ!$A$33:$A$776,$A62,СВЦЭМ!$B$33:$B$776,F$47)+'СЕТ СН'!$G$12+СВЦЭМ!$D$10+'СЕТ СН'!$G$5-'СЕТ СН'!$G$20</f>
        <v>2699.0237881100002</v>
      </c>
      <c r="G62" s="36">
        <f>SUMIFS(СВЦЭМ!$C$33:$C$776,СВЦЭМ!$A$33:$A$776,$A62,СВЦЭМ!$B$33:$B$776,G$47)+'СЕТ СН'!$G$12+СВЦЭМ!$D$10+'СЕТ СН'!$G$5-'СЕТ СН'!$G$20</f>
        <v>2680.3180033999997</v>
      </c>
      <c r="H62" s="36">
        <f>SUMIFS(СВЦЭМ!$C$33:$C$776,СВЦЭМ!$A$33:$A$776,$A62,СВЦЭМ!$B$33:$B$776,H$47)+'СЕТ СН'!$G$12+СВЦЭМ!$D$10+'СЕТ СН'!$G$5-'СЕТ СН'!$G$20</f>
        <v>2670.4068222000001</v>
      </c>
      <c r="I62" s="36">
        <f>SUMIFS(СВЦЭМ!$C$33:$C$776,СВЦЭМ!$A$33:$A$776,$A62,СВЦЭМ!$B$33:$B$776,I$47)+'СЕТ СН'!$G$12+СВЦЭМ!$D$10+'СЕТ СН'!$G$5-'СЕТ СН'!$G$20</f>
        <v>2689.44111217</v>
      </c>
      <c r="J62" s="36">
        <f>SUMIFS(СВЦЭМ!$C$33:$C$776,СВЦЭМ!$A$33:$A$776,$A62,СВЦЭМ!$B$33:$B$776,J$47)+'СЕТ СН'!$G$12+СВЦЭМ!$D$10+'СЕТ СН'!$G$5-'СЕТ СН'!$G$20</f>
        <v>2693.2454085700001</v>
      </c>
      <c r="K62" s="36">
        <f>SUMIFS(СВЦЭМ!$C$33:$C$776,СВЦЭМ!$A$33:$A$776,$A62,СВЦЭМ!$B$33:$B$776,K$47)+'СЕТ СН'!$G$12+СВЦЭМ!$D$10+'СЕТ СН'!$G$5-'СЕТ СН'!$G$20</f>
        <v>2699.4107315299998</v>
      </c>
      <c r="L62" s="36">
        <f>SUMIFS(СВЦЭМ!$C$33:$C$776,СВЦЭМ!$A$33:$A$776,$A62,СВЦЭМ!$B$33:$B$776,L$47)+'СЕТ СН'!$G$12+СВЦЭМ!$D$10+'СЕТ СН'!$G$5-'СЕТ СН'!$G$20</f>
        <v>2651.6681025099997</v>
      </c>
      <c r="M62" s="36">
        <f>SUMIFS(СВЦЭМ!$C$33:$C$776,СВЦЭМ!$A$33:$A$776,$A62,СВЦЭМ!$B$33:$B$776,M$47)+'СЕТ СН'!$G$12+СВЦЭМ!$D$10+'СЕТ СН'!$G$5-'СЕТ СН'!$G$20</f>
        <v>2624.2293165900001</v>
      </c>
      <c r="N62" s="36">
        <f>SUMIFS(СВЦЭМ!$C$33:$C$776,СВЦЭМ!$A$33:$A$776,$A62,СВЦЭМ!$B$33:$B$776,N$47)+'СЕТ СН'!$G$12+СВЦЭМ!$D$10+'СЕТ СН'!$G$5-'СЕТ СН'!$G$20</f>
        <v>2623.2581858899998</v>
      </c>
      <c r="O62" s="36">
        <f>SUMIFS(СВЦЭМ!$C$33:$C$776,СВЦЭМ!$A$33:$A$776,$A62,СВЦЭМ!$B$33:$B$776,O$47)+'СЕТ СН'!$G$12+СВЦЭМ!$D$10+'СЕТ СН'!$G$5-'СЕТ СН'!$G$20</f>
        <v>2614.08598338</v>
      </c>
      <c r="P62" s="36">
        <f>SUMIFS(СВЦЭМ!$C$33:$C$776,СВЦЭМ!$A$33:$A$776,$A62,СВЦЭМ!$B$33:$B$776,P$47)+'СЕТ СН'!$G$12+СВЦЭМ!$D$10+'СЕТ СН'!$G$5-'СЕТ СН'!$G$20</f>
        <v>2611.0200501499999</v>
      </c>
      <c r="Q62" s="36">
        <f>SUMIFS(СВЦЭМ!$C$33:$C$776,СВЦЭМ!$A$33:$A$776,$A62,СВЦЭМ!$B$33:$B$776,Q$47)+'СЕТ СН'!$G$12+СВЦЭМ!$D$10+'СЕТ СН'!$G$5-'СЕТ СН'!$G$20</f>
        <v>2610.4647568400001</v>
      </c>
      <c r="R62" s="36">
        <f>SUMIFS(СВЦЭМ!$C$33:$C$776,СВЦЭМ!$A$33:$A$776,$A62,СВЦЭМ!$B$33:$B$776,R$47)+'СЕТ СН'!$G$12+СВЦЭМ!$D$10+'СЕТ СН'!$G$5-'СЕТ СН'!$G$20</f>
        <v>2613.8525634500002</v>
      </c>
      <c r="S62" s="36">
        <f>SUMIFS(СВЦЭМ!$C$33:$C$776,СВЦЭМ!$A$33:$A$776,$A62,СВЦЭМ!$B$33:$B$776,S$47)+'СЕТ СН'!$G$12+СВЦЭМ!$D$10+'СЕТ СН'!$G$5-'СЕТ СН'!$G$20</f>
        <v>2626.05249224</v>
      </c>
      <c r="T62" s="36">
        <f>SUMIFS(СВЦЭМ!$C$33:$C$776,СВЦЭМ!$A$33:$A$776,$A62,СВЦЭМ!$B$33:$B$776,T$47)+'СЕТ СН'!$G$12+СВЦЭМ!$D$10+'СЕТ СН'!$G$5-'СЕТ СН'!$G$20</f>
        <v>2635.3473082599999</v>
      </c>
      <c r="U62" s="36">
        <f>SUMIFS(СВЦЭМ!$C$33:$C$776,СВЦЭМ!$A$33:$A$776,$A62,СВЦЭМ!$B$33:$B$776,U$47)+'СЕТ СН'!$G$12+СВЦЭМ!$D$10+'СЕТ СН'!$G$5-'СЕТ СН'!$G$20</f>
        <v>2627.99889106</v>
      </c>
      <c r="V62" s="36">
        <f>SUMIFS(СВЦЭМ!$C$33:$C$776,СВЦЭМ!$A$33:$A$776,$A62,СВЦЭМ!$B$33:$B$776,V$47)+'СЕТ СН'!$G$12+СВЦЭМ!$D$10+'СЕТ СН'!$G$5-'СЕТ СН'!$G$20</f>
        <v>2618.0099959199997</v>
      </c>
      <c r="W62" s="36">
        <f>SUMIFS(СВЦЭМ!$C$33:$C$776,СВЦЭМ!$A$33:$A$776,$A62,СВЦЭМ!$B$33:$B$776,W$47)+'СЕТ СН'!$G$12+СВЦЭМ!$D$10+'СЕТ СН'!$G$5-'СЕТ СН'!$G$20</f>
        <v>2610.8369951700001</v>
      </c>
      <c r="X62" s="36">
        <f>SUMIFS(СВЦЭМ!$C$33:$C$776,СВЦЭМ!$A$33:$A$776,$A62,СВЦЭМ!$B$33:$B$776,X$47)+'СЕТ СН'!$G$12+СВЦЭМ!$D$10+'СЕТ СН'!$G$5-'СЕТ СН'!$G$20</f>
        <v>2595.1762200799999</v>
      </c>
      <c r="Y62" s="36">
        <f>SUMIFS(СВЦЭМ!$C$33:$C$776,СВЦЭМ!$A$33:$A$776,$A62,СВЦЭМ!$B$33:$B$776,Y$47)+'СЕТ СН'!$G$12+СВЦЭМ!$D$10+'СЕТ СН'!$G$5-'СЕТ СН'!$G$20</f>
        <v>2601.6058299799997</v>
      </c>
    </row>
    <row r="63" spans="1:25" ht="15.75" x14ac:dyDescent="0.2">
      <c r="A63" s="35">
        <f t="shared" si="1"/>
        <v>43785</v>
      </c>
      <c r="B63" s="36">
        <f>SUMIFS(СВЦЭМ!$C$33:$C$776,СВЦЭМ!$A$33:$A$776,$A63,СВЦЭМ!$B$33:$B$776,B$47)+'СЕТ СН'!$G$12+СВЦЭМ!$D$10+'СЕТ СН'!$G$5-'СЕТ СН'!$G$20</f>
        <v>2698.55073227</v>
      </c>
      <c r="C63" s="36">
        <f>SUMIFS(СВЦЭМ!$C$33:$C$776,СВЦЭМ!$A$33:$A$776,$A63,СВЦЭМ!$B$33:$B$776,C$47)+'СЕТ СН'!$G$12+СВЦЭМ!$D$10+'СЕТ СН'!$G$5-'СЕТ СН'!$G$20</f>
        <v>2713.2552543199999</v>
      </c>
      <c r="D63" s="36">
        <f>SUMIFS(СВЦЭМ!$C$33:$C$776,СВЦЭМ!$A$33:$A$776,$A63,СВЦЭМ!$B$33:$B$776,D$47)+'СЕТ СН'!$G$12+СВЦЭМ!$D$10+'СЕТ СН'!$G$5-'СЕТ СН'!$G$20</f>
        <v>2712.17985718</v>
      </c>
      <c r="E63" s="36">
        <f>SUMIFS(СВЦЭМ!$C$33:$C$776,СВЦЭМ!$A$33:$A$776,$A63,СВЦЭМ!$B$33:$B$776,E$47)+'СЕТ СН'!$G$12+СВЦЭМ!$D$10+'СЕТ СН'!$G$5-'СЕТ СН'!$G$20</f>
        <v>2727.76760453</v>
      </c>
      <c r="F63" s="36">
        <f>SUMIFS(СВЦЭМ!$C$33:$C$776,СВЦЭМ!$A$33:$A$776,$A63,СВЦЭМ!$B$33:$B$776,F$47)+'СЕТ СН'!$G$12+СВЦЭМ!$D$10+'СЕТ СН'!$G$5-'СЕТ СН'!$G$20</f>
        <v>2719.8287806999997</v>
      </c>
      <c r="G63" s="36">
        <f>SUMIFS(СВЦЭМ!$C$33:$C$776,СВЦЭМ!$A$33:$A$776,$A63,СВЦЭМ!$B$33:$B$776,G$47)+'СЕТ СН'!$G$12+СВЦЭМ!$D$10+'СЕТ СН'!$G$5-'СЕТ СН'!$G$20</f>
        <v>2713.4960844899997</v>
      </c>
      <c r="H63" s="36">
        <f>SUMIFS(СВЦЭМ!$C$33:$C$776,СВЦЭМ!$A$33:$A$776,$A63,СВЦЭМ!$B$33:$B$776,H$47)+'СЕТ СН'!$G$12+СВЦЭМ!$D$10+'СЕТ СН'!$G$5-'СЕТ СН'!$G$20</f>
        <v>2717.8520014000001</v>
      </c>
      <c r="I63" s="36">
        <f>SUMIFS(СВЦЭМ!$C$33:$C$776,СВЦЭМ!$A$33:$A$776,$A63,СВЦЭМ!$B$33:$B$776,I$47)+'СЕТ СН'!$G$12+СВЦЭМ!$D$10+'СЕТ СН'!$G$5-'СЕТ СН'!$G$20</f>
        <v>2678.2279372499997</v>
      </c>
      <c r="J63" s="36">
        <f>SUMIFS(СВЦЭМ!$C$33:$C$776,СВЦЭМ!$A$33:$A$776,$A63,СВЦЭМ!$B$33:$B$776,J$47)+'СЕТ СН'!$G$12+СВЦЭМ!$D$10+'СЕТ СН'!$G$5-'СЕТ СН'!$G$20</f>
        <v>2694.0722718400002</v>
      </c>
      <c r="K63" s="36">
        <f>SUMIFS(СВЦЭМ!$C$33:$C$776,СВЦЭМ!$A$33:$A$776,$A63,СВЦЭМ!$B$33:$B$776,K$47)+'СЕТ СН'!$G$12+СВЦЭМ!$D$10+'СЕТ СН'!$G$5-'СЕТ СН'!$G$20</f>
        <v>2706.0455498199999</v>
      </c>
      <c r="L63" s="36">
        <f>SUMIFS(СВЦЭМ!$C$33:$C$776,СВЦЭМ!$A$33:$A$776,$A63,СВЦЭМ!$B$33:$B$776,L$47)+'СЕТ СН'!$G$12+СВЦЭМ!$D$10+'СЕТ СН'!$G$5-'СЕТ СН'!$G$20</f>
        <v>2671.0054259500002</v>
      </c>
      <c r="M63" s="36">
        <f>SUMIFS(СВЦЭМ!$C$33:$C$776,СВЦЭМ!$A$33:$A$776,$A63,СВЦЭМ!$B$33:$B$776,M$47)+'СЕТ СН'!$G$12+СВЦЭМ!$D$10+'СЕТ СН'!$G$5-'СЕТ СН'!$G$20</f>
        <v>2641.0656602700001</v>
      </c>
      <c r="N63" s="36">
        <f>SUMIFS(СВЦЭМ!$C$33:$C$776,СВЦЭМ!$A$33:$A$776,$A63,СВЦЭМ!$B$33:$B$776,N$47)+'СЕТ СН'!$G$12+СВЦЭМ!$D$10+'СЕТ СН'!$G$5-'СЕТ СН'!$G$20</f>
        <v>2650.03686238</v>
      </c>
      <c r="O63" s="36">
        <f>SUMIFS(СВЦЭМ!$C$33:$C$776,СВЦЭМ!$A$33:$A$776,$A63,СВЦЭМ!$B$33:$B$776,O$47)+'СЕТ СН'!$G$12+СВЦЭМ!$D$10+'СЕТ СН'!$G$5-'СЕТ СН'!$G$20</f>
        <v>2640.4462473499998</v>
      </c>
      <c r="P63" s="36">
        <f>SUMIFS(СВЦЭМ!$C$33:$C$776,СВЦЭМ!$A$33:$A$776,$A63,СВЦЭМ!$B$33:$B$776,P$47)+'СЕТ СН'!$G$12+СВЦЭМ!$D$10+'СЕТ СН'!$G$5-'СЕТ СН'!$G$20</f>
        <v>2634.92190213</v>
      </c>
      <c r="Q63" s="36">
        <f>SUMIFS(СВЦЭМ!$C$33:$C$776,СВЦЭМ!$A$33:$A$776,$A63,СВЦЭМ!$B$33:$B$776,Q$47)+'СЕТ СН'!$G$12+СВЦЭМ!$D$10+'СЕТ СН'!$G$5-'СЕТ СН'!$G$20</f>
        <v>2630.3899794600002</v>
      </c>
      <c r="R63" s="36">
        <f>SUMIFS(СВЦЭМ!$C$33:$C$776,СВЦЭМ!$A$33:$A$776,$A63,СВЦЭМ!$B$33:$B$776,R$47)+'СЕТ СН'!$G$12+СВЦЭМ!$D$10+'СЕТ СН'!$G$5-'СЕТ СН'!$G$20</f>
        <v>2623.9831248</v>
      </c>
      <c r="S63" s="36">
        <f>SUMIFS(СВЦЭМ!$C$33:$C$776,СВЦЭМ!$A$33:$A$776,$A63,СВЦЭМ!$B$33:$B$776,S$47)+'СЕТ СН'!$G$12+СВЦЭМ!$D$10+'СЕТ СН'!$G$5-'СЕТ СН'!$G$20</f>
        <v>2632.1127547199999</v>
      </c>
      <c r="T63" s="36">
        <f>SUMIFS(СВЦЭМ!$C$33:$C$776,СВЦЭМ!$A$33:$A$776,$A63,СВЦЭМ!$B$33:$B$776,T$47)+'СЕТ СН'!$G$12+СВЦЭМ!$D$10+'СЕТ СН'!$G$5-'СЕТ СН'!$G$20</f>
        <v>2661.31056201</v>
      </c>
      <c r="U63" s="36">
        <f>SUMIFS(СВЦЭМ!$C$33:$C$776,СВЦЭМ!$A$33:$A$776,$A63,СВЦЭМ!$B$33:$B$776,U$47)+'СЕТ СН'!$G$12+СВЦЭМ!$D$10+'СЕТ СН'!$G$5-'СЕТ СН'!$G$20</f>
        <v>2657.9470825999997</v>
      </c>
      <c r="V63" s="36">
        <f>SUMIFS(СВЦЭМ!$C$33:$C$776,СВЦЭМ!$A$33:$A$776,$A63,СВЦЭМ!$B$33:$B$776,V$47)+'СЕТ СН'!$G$12+СВЦЭМ!$D$10+'СЕТ СН'!$G$5-'СЕТ СН'!$G$20</f>
        <v>2645.10763361</v>
      </c>
      <c r="W63" s="36">
        <f>SUMIFS(СВЦЭМ!$C$33:$C$776,СВЦЭМ!$A$33:$A$776,$A63,СВЦЭМ!$B$33:$B$776,W$47)+'СЕТ СН'!$G$12+СВЦЭМ!$D$10+'СЕТ СН'!$G$5-'СЕТ СН'!$G$20</f>
        <v>2637.8492981499999</v>
      </c>
      <c r="X63" s="36">
        <f>SUMIFS(СВЦЭМ!$C$33:$C$776,СВЦЭМ!$A$33:$A$776,$A63,СВЦЭМ!$B$33:$B$776,X$47)+'СЕТ СН'!$G$12+СВЦЭМ!$D$10+'СЕТ СН'!$G$5-'СЕТ СН'!$G$20</f>
        <v>2634.69285623</v>
      </c>
      <c r="Y63" s="36">
        <f>SUMIFS(СВЦЭМ!$C$33:$C$776,СВЦЭМ!$A$33:$A$776,$A63,СВЦЭМ!$B$33:$B$776,Y$47)+'СЕТ СН'!$G$12+СВЦЭМ!$D$10+'СЕТ СН'!$G$5-'СЕТ СН'!$G$20</f>
        <v>2642.6069364999998</v>
      </c>
    </row>
    <row r="64" spans="1:25" ht="15.75" x14ac:dyDescent="0.2">
      <c r="A64" s="35">
        <f t="shared" si="1"/>
        <v>43786</v>
      </c>
      <c r="B64" s="36">
        <f>SUMIFS(СВЦЭМ!$C$33:$C$776,СВЦЭМ!$A$33:$A$776,$A64,СВЦЭМ!$B$33:$B$776,B$47)+'СЕТ СН'!$G$12+СВЦЭМ!$D$10+'СЕТ СН'!$G$5-'СЕТ СН'!$G$20</f>
        <v>2689.6145768000001</v>
      </c>
      <c r="C64" s="36">
        <f>SUMIFS(СВЦЭМ!$C$33:$C$776,СВЦЭМ!$A$33:$A$776,$A64,СВЦЭМ!$B$33:$B$776,C$47)+'СЕТ СН'!$G$12+СВЦЭМ!$D$10+'СЕТ СН'!$G$5-'СЕТ СН'!$G$20</f>
        <v>2715.1522270699998</v>
      </c>
      <c r="D64" s="36">
        <f>SUMIFS(СВЦЭМ!$C$33:$C$776,СВЦЭМ!$A$33:$A$776,$A64,СВЦЭМ!$B$33:$B$776,D$47)+'СЕТ СН'!$G$12+СВЦЭМ!$D$10+'СЕТ СН'!$G$5-'СЕТ СН'!$G$20</f>
        <v>2708.4548771600003</v>
      </c>
      <c r="E64" s="36">
        <f>SUMIFS(СВЦЭМ!$C$33:$C$776,СВЦЭМ!$A$33:$A$776,$A64,СВЦЭМ!$B$33:$B$776,E$47)+'СЕТ СН'!$G$12+СВЦЭМ!$D$10+'СЕТ СН'!$G$5-'СЕТ СН'!$G$20</f>
        <v>2723.01068794</v>
      </c>
      <c r="F64" s="36">
        <f>SUMIFS(СВЦЭМ!$C$33:$C$776,СВЦЭМ!$A$33:$A$776,$A64,СВЦЭМ!$B$33:$B$776,F$47)+'СЕТ СН'!$G$12+СВЦЭМ!$D$10+'СЕТ СН'!$G$5-'СЕТ СН'!$G$20</f>
        <v>2719.5727087699997</v>
      </c>
      <c r="G64" s="36">
        <f>SUMIFS(СВЦЭМ!$C$33:$C$776,СВЦЭМ!$A$33:$A$776,$A64,СВЦЭМ!$B$33:$B$776,G$47)+'СЕТ СН'!$G$12+СВЦЭМ!$D$10+'СЕТ СН'!$G$5-'СЕТ СН'!$G$20</f>
        <v>2704.83844021</v>
      </c>
      <c r="H64" s="36">
        <f>SUMIFS(СВЦЭМ!$C$33:$C$776,СВЦЭМ!$A$33:$A$776,$A64,СВЦЭМ!$B$33:$B$776,H$47)+'СЕТ СН'!$G$12+СВЦЭМ!$D$10+'СЕТ СН'!$G$5-'СЕТ СН'!$G$20</f>
        <v>2700.6409060400001</v>
      </c>
      <c r="I64" s="36">
        <f>SUMIFS(СВЦЭМ!$C$33:$C$776,СВЦЭМ!$A$33:$A$776,$A64,СВЦЭМ!$B$33:$B$776,I$47)+'СЕТ СН'!$G$12+СВЦЭМ!$D$10+'СЕТ СН'!$G$5-'СЕТ СН'!$G$20</f>
        <v>2691.3861261000002</v>
      </c>
      <c r="J64" s="36">
        <f>SUMIFS(СВЦЭМ!$C$33:$C$776,СВЦЭМ!$A$33:$A$776,$A64,СВЦЭМ!$B$33:$B$776,J$47)+'СЕТ СН'!$G$12+СВЦЭМ!$D$10+'СЕТ СН'!$G$5-'СЕТ СН'!$G$20</f>
        <v>2697.9358911899999</v>
      </c>
      <c r="K64" s="36">
        <f>SUMIFS(СВЦЭМ!$C$33:$C$776,СВЦЭМ!$A$33:$A$776,$A64,СВЦЭМ!$B$33:$B$776,K$47)+'СЕТ СН'!$G$12+СВЦЭМ!$D$10+'СЕТ СН'!$G$5-'СЕТ СН'!$G$20</f>
        <v>2718.5828943900001</v>
      </c>
      <c r="L64" s="36">
        <f>SUMIFS(СВЦЭМ!$C$33:$C$776,СВЦЭМ!$A$33:$A$776,$A64,СВЦЭМ!$B$33:$B$776,L$47)+'СЕТ СН'!$G$12+СВЦЭМ!$D$10+'СЕТ СН'!$G$5-'СЕТ СН'!$G$20</f>
        <v>2681.7870651600001</v>
      </c>
      <c r="M64" s="36">
        <f>SUMIFS(СВЦЭМ!$C$33:$C$776,СВЦЭМ!$A$33:$A$776,$A64,СВЦЭМ!$B$33:$B$776,M$47)+'СЕТ СН'!$G$12+СВЦЭМ!$D$10+'СЕТ СН'!$G$5-'СЕТ СН'!$G$20</f>
        <v>2658.6357158700002</v>
      </c>
      <c r="N64" s="36">
        <f>SUMIFS(СВЦЭМ!$C$33:$C$776,СВЦЭМ!$A$33:$A$776,$A64,СВЦЭМ!$B$33:$B$776,N$47)+'СЕТ СН'!$G$12+СВЦЭМ!$D$10+'СЕТ СН'!$G$5-'СЕТ СН'!$G$20</f>
        <v>2665.5383439699999</v>
      </c>
      <c r="O64" s="36">
        <f>SUMIFS(СВЦЭМ!$C$33:$C$776,СВЦЭМ!$A$33:$A$776,$A64,СВЦЭМ!$B$33:$B$776,O$47)+'СЕТ СН'!$G$12+СВЦЭМ!$D$10+'СЕТ СН'!$G$5-'СЕТ СН'!$G$20</f>
        <v>2657.6785681800002</v>
      </c>
      <c r="P64" s="36">
        <f>SUMIFS(СВЦЭМ!$C$33:$C$776,СВЦЭМ!$A$33:$A$776,$A64,СВЦЭМ!$B$33:$B$776,P$47)+'СЕТ СН'!$G$12+СВЦЭМ!$D$10+'СЕТ СН'!$G$5-'СЕТ СН'!$G$20</f>
        <v>2655.2440935499999</v>
      </c>
      <c r="Q64" s="36">
        <f>SUMIFS(СВЦЭМ!$C$33:$C$776,СВЦЭМ!$A$33:$A$776,$A64,СВЦЭМ!$B$33:$B$776,Q$47)+'СЕТ СН'!$G$12+СВЦЭМ!$D$10+'СЕТ СН'!$G$5-'СЕТ СН'!$G$20</f>
        <v>2657.3573379499999</v>
      </c>
      <c r="R64" s="36">
        <f>SUMIFS(СВЦЭМ!$C$33:$C$776,СВЦЭМ!$A$33:$A$776,$A64,СВЦЭМ!$B$33:$B$776,R$47)+'СЕТ СН'!$G$12+СВЦЭМ!$D$10+'СЕТ СН'!$G$5-'СЕТ СН'!$G$20</f>
        <v>2655.8347717400002</v>
      </c>
      <c r="S64" s="36">
        <f>SUMIFS(СВЦЭМ!$C$33:$C$776,СВЦЭМ!$A$33:$A$776,$A64,СВЦЭМ!$B$33:$B$776,S$47)+'СЕТ СН'!$G$12+СВЦЭМ!$D$10+'СЕТ СН'!$G$5-'СЕТ СН'!$G$20</f>
        <v>2667.9577377400001</v>
      </c>
      <c r="T64" s="36">
        <f>SUMIFS(СВЦЭМ!$C$33:$C$776,СВЦЭМ!$A$33:$A$776,$A64,СВЦЭМ!$B$33:$B$776,T$47)+'СЕТ СН'!$G$12+СВЦЭМ!$D$10+'СЕТ СН'!$G$5-'СЕТ СН'!$G$20</f>
        <v>2682.19075793</v>
      </c>
      <c r="U64" s="36">
        <f>SUMIFS(СВЦЭМ!$C$33:$C$776,СВЦЭМ!$A$33:$A$776,$A64,СВЦЭМ!$B$33:$B$776,U$47)+'СЕТ СН'!$G$12+СВЦЭМ!$D$10+'СЕТ СН'!$G$5-'СЕТ СН'!$G$20</f>
        <v>2684.7255480899998</v>
      </c>
      <c r="V64" s="36">
        <f>SUMIFS(СВЦЭМ!$C$33:$C$776,СВЦЭМ!$A$33:$A$776,$A64,СВЦЭМ!$B$33:$B$776,V$47)+'СЕТ СН'!$G$12+СВЦЭМ!$D$10+'СЕТ СН'!$G$5-'СЕТ СН'!$G$20</f>
        <v>2674.6688932899997</v>
      </c>
      <c r="W64" s="36">
        <f>SUMIFS(СВЦЭМ!$C$33:$C$776,СВЦЭМ!$A$33:$A$776,$A64,СВЦЭМ!$B$33:$B$776,W$47)+'СЕТ СН'!$G$12+СВЦЭМ!$D$10+'СЕТ СН'!$G$5-'СЕТ СН'!$G$20</f>
        <v>2664.7784256599998</v>
      </c>
      <c r="X64" s="36">
        <f>SUMIFS(СВЦЭМ!$C$33:$C$776,СВЦЭМ!$A$33:$A$776,$A64,СВЦЭМ!$B$33:$B$776,X$47)+'СЕТ СН'!$G$12+СВЦЭМ!$D$10+'СЕТ СН'!$G$5-'СЕТ СН'!$G$20</f>
        <v>2657.2941020399999</v>
      </c>
      <c r="Y64" s="36">
        <f>SUMIFS(СВЦЭМ!$C$33:$C$776,СВЦЭМ!$A$33:$A$776,$A64,СВЦЭМ!$B$33:$B$776,Y$47)+'СЕТ СН'!$G$12+СВЦЭМ!$D$10+'СЕТ СН'!$G$5-'СЕТ СН'!$G$20</f>
        <v>2659.7034717400002</v>
      </c>
    </row>
    <row r="65" spans="1:27" ht="15.75" x14ac:dyDescent="0.2">
      <c r="A65" s="35">
        <f t="shared" si="1"/>
        <v>43787</v>
      </c>
      <c r="B65" s="36">
        <f>SUMIFS(СВЦЭМ!$C$33:$C$776,СВЦЭМ!$A$33:$A$776,$A65,СВЦЭМ!$B$33:$B$776,B$47)+'СЕТ СН'!$G$12+СВЦЭМ!$D$10+'СЕТ СН'!$G$5-'СЕТ СН'!$G$20</f>
        <v>2668.1284949199999</v>
      </c>
      <c r="C65" s="36">
        <f>SUMIFS(СВЦЭМ!$C$33:$C$776,СВЦЭМ!$A$33:$A$776,$A65,СВЦЭМ!$B$33:$B$776,C$47)+'СЕТ СН'!$G$12+СВЦЭМ!$D$10+'СЕТ СН'!$G$5-'СЕТ СН'!$G$20</f>
        <v>2678.1294287199999</v>
      </c>
      <c r="D65" s="36">
        <f>SUMIFS(СВЦЭМ!$C$33:$C$776,СВЦЭМ!$A$33:$A$776,$A65,СВЦЭМ!$B$33:$B$776,D$47)+'СЕТ СН'!$G$12+СВЦЭМ!$D$10+'СЕТ СН'!$G$5-'СЕТ СН'!$G$20</f>
        <v>2668.52704864</v>
      </c>
      <c r="E65" s="36">
        <f>SUMIFS(СВЦЭМ!$C$33:$C$776,СВЦЭМ!$A$33:$A$776,$A65,СВЦЭМ!$B$33:$B$776,E$47)+'СЕТ СН'!$G$12+СВЦЭМ!$D$10+'СЕТ СН'!$G$5-'СЕТ СН'!$G$20</f>
        <v>2678.68799541</v>
      </c>
      <c r="F65" s="36">
        <f>SUMIFS(СВЦЭМ!$C$33:$C$776,СВЦЭМ!$A$33:$A$776,$A65,СВЦЭМ!$B$33:$B$776,F$47)+'СЕТ СН'!$G$12+СВЦЭМ!$D$10+'СЕТ СН'!$G$5-'СЕТ СН'!$G$20</f>
        <v>2668.6893602499999</v>
      </c>
      <c r="G65" s="36">
        <f>SUMIFS(СВЦЭМ!$C$33:$C$776,СВЦЭМ!$A$33:$A$776,$A65,СВЦЭМ!$B$33:$B$776,G$47)+'СЕТ СН'!$G$12+СВЦЭМ!$D$10+'СЕТ СН'!$G$5-'СЕТ СН'!$G$20</f>
        <v>2670.9723641099999</v>
      </c>
      <c r="H65" s="36">
        <f>SUMIFS(СВЦЭМ!$C$33:$C$776,СВЦЭМ!$A$33:$A$776,$A65,СВЦЭМ!$B$33:$B$776,H$47)+'СЕТ СН'!$G$12+СВЦЭМ!$D$10+'СЕТ СН'!$G$5-'СЕТ СН'!$G$20</f>
        <v>2682.68466309</v>
      </c>
      <c r="I65" s="36">
        <f>SUMIFS(СВЦЭМ!$C$33:$C$776,СВЦЭМ!$A$33:$A$776,$A65,СВЦЭМ!$B$33:$B$776,I$47)+'СЕТ СН'!$G$12+СВЦЭМ!$D$10+'СЕТ СН'!$G$5-'СЕТ СН'!$G$20</f>
        <v>2725.53139543</v>
      </c>
      <c r="J65" s="36">
        <f>SUMIFS(СВЦЭМ!$C$33:$C$776,СВЦЭМ!$A$33:$A$776,$A65,СВЦЭМ!$B$33:$B$776,J$47)+'СЕТ СН'!$G$12+СВЦЭМ!$D$10+'СЕТ СН'!$G$5-'СЕТ СН'!$G$20</f>
        <v>2741.9639874099998</v>
      </c>
      <c r="K65" s="36">
        <f>SUMIFS(СВЦЭМ!$C$33:$C$776,СВЦЭМ!$A$33:$A$776,$A65,СВЦЭМ!$B$33:$B$776,K$47)+'СЕТ СН'!$G$12+СВЦЭМ!$D$10+'СЕТ СН'!$G$5-'СЕТ СН'!$G$20</f>
        <v>2751.8407726999999</v>
      </c>
      <c r="L65" s="36">
        <f>SUMIFS(СВЦЭМ!$C$33:$C$776,СВЦЭМ!$A$33:$A$776,$A65,СВЦЭМ!$B$33:$B$776,L$47)+'СЕТ СН'!$G$12+СВЦЭМ!$D$10+'СЕТ СН'!$G$5-'СЕТ СН'!$G$20</f>
        <v>2719.69401045</v>
      </c>
      <c r="M65" s="36">
        <f>SUMIFS(СВЦЭМ!$C$33:$C$776,СВЦЭМ!$A$33:$A$776,$A65,СВЦЭМ!$B$33:$B$776,M$47)+'СЕТ СН'!$G$12+СВЦЭМ!$D$10+'СЕТ СН'!$G$5-'СЕТ СН'!$G$20</f>
        <v>2695.6051186599998</v>
      </c>
      <c r="N65" s="36">
        <f>SUMIFS(СВЦЭМ!$C$33:$C$776,СВЦЭМ!$A$33:$A$776,$A65,СВЦЭМ!$B$33:$B$776,N$47)+'СЕТ СН'!$G$12+СВЦЭМ!$D$10+'СЕТ СН'!$G$5-'СЕТ СН'!$G$20</f>
        <v>2698.6012932799999</v>
      </c>
      <c r="O65" s="36">
        <f>SUMIFS(СВЦЭМ!$C$33:$C$776,СВЦЭМ!$A$33:$A$776,$A65,СВЦЭМ!$B$33:$B$776,O$47)+'СЕТ СН'!$G$12+СВЦЭМ!$D$10+'СЕТ СН'!$G$5-'СЕТ СН'!$G$20</f>
        <v>2690.5176532</v>
      </c>
      <c r="P65" s="36">
        <f>SUMIFS(СВЦЭМ!$C$33:$C$776,СВЦЭМ!$A$33:$A$776,$A65,СВЦЭМ!$B$33:$B$776,P$47)+'СЕТ СН'!$G$12+СВЦЭМ!$D$10+'СЕТ СН'!$G$5-'СЕТ СН'!$G$20</f>
        <v>2690.0841813400002</v>
      </c>
      <c r="Q65" s="36">
        <f>SUMIFS(СВЦЭМ!$C$33:$C$776,СВЦЭМ!$A$33:$A$776,$A65,СВЦЭМ!$B$33:$B$776,Q$47)+'СЕТ СН'!$G$12+СВЦЭМ!$D$10+'СЕТ СН'!$G$5-'СЕТ СН'!$G$20</f>
        <v>2687.24599283</v>
      </c>
      <c r="R65" s="36">
        <f>SUMIFS(СВЦЭМ!$C$33:$C$776,СВЦЭМ!$A$33:$A$776,$A65,СВЦЭМ!$B$33:$B$776,R$47)+'СЕТ СН'!$G$12+СВЦЭМ!$D$10+'СЕТ СН'!$G$5-'СЕТ СН'!$G$20</f>
        <v>2687.1939373499999</v>
      </c>
      <c r="S65" s="36">
        <f>SUMIFS(СВЦЭМ!$C$33:$C$776,СВЦЭМ!$A$33:$A$776,$A65,СВЦЭМ!$B$33:$B$776,S$47)+'СЕТ СН'!$G$12+СВЦЭМ!$D$10+'СЕТ СН'!$G$5-'СЕТ СН'!$G$20</f>
        <v>2700.1643131800001</v>
      </c>
      <c r="T65" s="36">
        <f>SUMIFS(СВЦЭМ!$C$33:$C$776,СВЦЭМ!$A$33:$A$776,$A65,СВЦЭМ!$B$33:$B$776,T$47)+'СЕТ СН'!$G$12+СВЦЭМ!$D$10+'СЕТ СН'!$G$5-'СЕТ СН'!$G$20</f>
        <v>2719.7210028300001</v>
      </c>
      <c r="U65" s="36">
        <f>SUMIFS(СВЦЭМ!$C$33:$C$776,СВЦЭМ!$A$33:$A$776,$A65,СВЦЭМ!$B$33:$B$776,U$47)+'СЕТ СН'!$G$12+СВЦЭМ!$D$10+'СЕТ СН'!$G$5-'СЕТ СН'!$G$20</f>
        <v>2719.0072636899999</v>
      </c>
      <c r="V65" s="36">
        <f>SUMIFS(СВЦЭМ!$C$33:$C$776,СВЦЭМ!$A$33:$A$776,$A65,СВЦЭМ!$B$33:$B$776,V$47)+'СЕТ СН'!$G$12+СВЦЭМ!$D$10+'СЕТ СН'!$G$5-'СЕТ СН'!$G$20</f>
        <v>2711.4949746900002</v>
      </c>
      <c r="W65" s="36">
        <f>SUMIFS(СВЦЭМ!$C$33:$C$776,СВЦЭМ!$A$33:$A$776,$A65,СВЦЭМ!$B$33:$B$776,W$47)+'СЕТ СН'!$G$12+СВЦЭМ!$D$10+'СЕТ СН'!$G$5-'СЕТ СН'!$G$20</f>
        <v>2705.30142372</v>
      </c>
      <c r="X65" s="36">
        <f>SUMIFS(СВЦЭМ!$C$33:$C$776,СВЦЭМ!$A$33:$A$776,$A65,СВЦЭМ!$B$33:$B$776,X$47)+'СЕТ СН'!$G$12+СВЦЭМ!$D$10+'СЕТ СН'!$G$5-'СЕТ СН'!$G$20</f>
        <v>2691.00650004</v>
      </c>
      <c r="Y65" s="36">
        <f>SUMIFS(СВЦЭМ!$C$33:$C$776,СВЦЭМ!$A$33:$A$776,$A65,СВЦЭМ!$B$33:$B$776,Y$47)+'СЕТ СН'!$G$12+СВЦЭМ!$D$10+'СЕТ СН'!$G$5-'СЕТ СН'!$G$20</f>
        <v>2698.62516314</v>
      </c>
    </row>
    <row r="66" spans="1:27" ht="15.75" x14ac:dyDescent="0.2">
      <c r="A66" s="35">
        <f t="shared" si="1"/>
        <v>43788</v>
      </c>
      <c r="B66" s="36">
        <f>SUMIFS(СВЦЭМ!$C$33:$C$776,СВЦЭМ!$A$33:$A$776,$A66,СВЦЭМ!$B$33:$B$776,B$47)+'СЕТ СН'!$G$12+СВЦЭМ!$D$10+'СЕТ СН'!$G$5-'СЕТ СН'!$G$20</f>
        <v>2768.835133</v>
      </c>
      <c r="C66" s="36">
        <f>SUMIFS(СВЦЭМ!$C$33:$C$776,СВЦЭМ!$A$33:$A$776,$A66,СВЦЭМ!$B$33:$B$776,C$47)+'СЕТ СН'!$G$12+СВЦЭМ!$D$10+'СЕТ СН'!$G$5-'СЕТ СН'!$G$20</f>
        <v>2787.5469521800001</v>
      </c>
      <c r="D66" s="36">
        <f>SUMIFS(СВЦЭМ!$C$33:$C$776,СВЦЭМ!$A$33:$A$776,$A66,СВЦЭМ!$B$33:$B$776,D$47)+'СЕТ СН'!$G$12+СВЦЭМ!$D$10+'СЕТ СН'!$G$5-'СЕТ СН'!$G$20</f>
        <v>2787.8633756099998</v>
      </c>
      <c r="E66" s="36">
        <f>SUMIFS(СВЦЭМ!$C$33:$C$776,СВЦЭМ!$A$33:$A$776,$A66,СВЦЭМ!$B$33:$B$776,E$47)+'СЕТ СН'!$G$12+СВЦЭМ!$D$10+'СЕТ СН'!$G$5-'СЕТ СН'!$G$20</f>
        <v>2791.4073073600002</v>
      </c>
      <c r="F66" s="36">
        <f>SUMIFS(СВЦЭМ!$C$33:$C$776,СВЦЭМ!$A$33:$A$776,$A66,СВЦЭМ!$B$33:$B$776,F$47)+'СЕТ СН'!$G$12+СВЦЭМ!$D$10+'СЕТ СН'!$G$5-'СЕТ СН'!$G$20</f>
        <v>2773.7261982199998</v>
      </c>
      <c r="G66" s="36">
        <f>SUMIFS(СВЦЭМ!$C$33:$C$776,СВЦЭМ!$A$33:$A$776,$A66,СВЦЭМ!$B$33:$B$776,G$47)+'СЕТ СН'!$G$12+СВЦЭМ!$D$10+'СЕТ СН'!$G$5-'СЕТ СН'!$G$20</f>
        <v>2771.8782325500001</v>
      </c>
      <c r="H66" s="36">
        <f>SUMIFS(СВЦЭМ!$C$33:$C$776,СВЦЭМ!$A$33:$A$776,$A66,СВЦЭМ!$B$33:$B$776,H$47)+'СЕТ СН'!$G$12+СВЦЭМ!$D$10+'СЕТ СН'!$G$5-'СЕТ СН'!$G$20</f>
        <v>2748.7159113100001</v>
      </c>
      <c r="I66" s="36">
        <f>SUMIFS(СВЦЭМ!$C$33:$C$776,СВЦЭМ!$A$33:$A$776,$A66,СВЦЭМ!$B$33:$B$776,I$47)+'СЕТ СН'!$G$12+СВЦЭМ!$D$10+'СЕТ СН'!$G$5-'СЕТ СН'!$G$20</f>
        <v>2754.6471138299999</v>
      </c>
      <c r="J66" s="36">
        <f>SUMIFS(СВЦЭМ!$C$33:$C$776,СВЦЭМ!$A$33:$A$776,$A66,СВЦЭМ!$B$33:$B$776,J$47)+'СЕТ СН'!$G$12+СВЦЭМ!$D$10+'СЕТ СН'!$G$5-'СЕТ СН'!$G$20</f>
        <v>2763.4726463900001</v>
      </c>
      <c r="K66" s="36">
        <f>SUMIFS(СВЦЭМ!$C$33:$C$776,СВЦЭМ!$A$33:$A$776,$A66,СВЦЭМ!$B$33:$B$776,K$47)+'СЕТ СН'!$G$12+СВЦЭМ!$D$10+'СЕТ СН'!$G$5-'СЕТ СН'!$G$20</f>
        <v>2769.9352109599999</v>
      </c>
      <c r="L66" s="36">
        <f>SUMIFS(СВЦЭМ!$C$33:$C$776,СВЦЭМ!$A$33:$A$776,$A66,СВЦЭМ!$B$33:$B$776,L$47)+'СЕТ СН'!$G$12+СВЦЭМ!$D$10+'СЕТ СН'!$G$5-'СЕТ СН'!$G$20</f>
        <v>2733.5914031100001</v>
      </c>
      <c r="M66" s="36">
        <f>SUMIFS(СВЦЭМ!$C$33:$C$776,СВЦЭМ!$A$33:$A$776,$A66,СВЦЭМ!$B$33:$B$776,M$47)+'СЕТ СН'!$G$12+СВЦЭМ!$D$10+'СЕТ СН'!$G$5-'СЕТ СН'!$G$20</f>
        <v>2716.5080930899999</v>
      </c>
      <c r="N66" s="36">
        <f>SUMIFS(СВЦЭМ!$C$33:$C$776,СВЦЭМ!$A$33:$A$776,$A66,СВЦЭМ!$B$33:$B$776,N$47)+'СЕТ СН'!$G$12+СВЦЭМ!$D$10+'СЕТ СН'!$G$5-'СЕТ СН'!$G$20</f>
        <v>2710.12996896</v>
      </c>
      <c r="O66" s="36">
        <f>SUMIFS(СВЦЭМ!$C$33:$C$776,СВЦЭМ!$A$33:$A$776,$A66,СВЦЭМ!$B$33:$B$776,O$47)+'СЕТ СН'!$G$12+СВЦЭМ!$D$10+'СЕТ СН'!$G$5-'СЕТ СН'!$G$20</f>
        <v>2707.1057349299999</v>
      </c>
      <c r="P66" s="36">
        <f>SUMIFS(СВЦЭМ!$C$33:$C$776,СВЦЭМ!$A$33:$A$776,$A66,СВЦЭМ!$B$33:$B$776,P$47)+'СЕТ СН'!$G$12+СВЦЭМ!$D$10+'СЕТ СН'!$G$5-'СЕТ СН'!$G$20</f>
        <v>2705.2841010900001</v>
      </c>
      <c r="Q66" s="36">
        <f>SUMIFS(СВЦЭМ!$C$33:$C$776,СВЦЭМ!$A$33:$A$776,$A66,СВЦЭМ!$B$33:$B$776,Q$47)+'СЕТ СН'!$G$12+СВЦЭМ!$D$10+'СЕТ СН'!$G$5-'СЕТ СН'!$G$20</f>
        <v>2710.6090988599999</v>
      </c>
      <c r="R66" s="36">
        <f>SUMIFS(СВЦЭМ!$C$33:$C$776,СВЦЭМ!$A$33:$A$776,$A66,СВЦЭМ!$B$33:$B$776,R$47)+'СЕТ СН'!$G$12+СВЦЭМ!$D$10+'СЕТ СН'!$G$5-'СЕТ СН'!$G$20</f>
        <v>2706.8450789099998</v>
      </c>
      <c r="S66" s="36">
        <f>SUMIFS(СВЦЭМ!$C$33:$C$776,СВЦЭМ!$A$33:$A$776,$A66,СВЦЭМ!$B$33:$B$776,S$47)+'СЕТ СН'!$G$12+СВЦЭМ!$D$10+'СЕТ СН'!$G$5-'СЕТ СН'!$G$20</f>
        <v>2715.5495211299999</v>
      </c>
      <c r="T66" s="36">
        <f>SUMIFS(СВЦЭМ!$C$33:$C$776,СВЦЭМ!$A$33:$A$776,$A66,СВЦЭМ!$B$33:$B$776,T$47)+'СЕТ СН'!$G$12+СВЦЭМ!$D$10+'СЕТ СН'!$G$5-'СЕТ СН'!$G$20</f>
        <v>2730.2092925299999</v>
      </c>
      <c r="U66" s="36">
        <f>SUMIFS(СВЦЭМ!$C$33:$C$776,СВЦЭМ!$A$33:$A$776,$A66,СВЦЭМ!$B$33:$B$776,U$47)+'СЕТ СН'!$G$12+СВЦЭМ!$D$10+'СЕТ СН'!$G$5-'СЕТ СН'!$G$20</f>
        <v>2726.8759141400001</v>
      </c>
      <c r="V66" s="36">
        <f>SUMIFS(СВЦЭМ!$C$33:$C$776,СВЦЭМ!$A$33:$A$776,$A66,СВЦЭМ!$B$33:$B$776,V$47)+'СЕТ СН'!$G$12+СВЦЭМ!$D$10+'СЕТ СН'!$G$5-'СЕТ СН'!$G$20</f>
        <v>2719.3728855899999</v>
      </c>
      <c r="W66" s="36">
        <f>SUMIFS(СВЦЭМ!$C$33:$C$776,СВЦЭМ!$A$33:$A$776,$A66,СВЦЭМ!$B$33:$B$776,W$47)+'СЕТ СН'!$G$12+СВЦЭМ!$D$10+'СЕТ СН'!$G$5-'СЕТ СН'!$G$20</f>
        <v>2717.6708542699998</v>
      </c>
      <c r="X66" s="36">
        <f>SUMIFS(СВЦЭМ!$C$33:$C$776,СВЦЭМ!$A$33:$A$776,$A66,СВЦЭМ!$B$33:$B$776,X$47)+'СЕТ СН'!$G$12+СВЦЭМ!$D$10+'СЕТ СН'!$G$5-'СЕТ СН'!$G$20</f>
        <v>2714.6665698100001</v>
      </c>
      <c r="Y66" s="36">
        <f>SUMIFS(СВЦЭМ!$C$33:$C$776,СВЦЭМ!$A$33:$A$776,$A66,СВЦЭМ!$B$33:$B$776,Y$47)+'СЕТ СН'!$G$12+СВЦЭМ!$D$10+'СЕТ СН'!$G$5-'СЕТ СН'!$G$20</f>
        <v>2720.5875812899999</v>
      </c>
    </row>
    <row r="67" spans="1:27" ht="15.75" x14ac:dyDescent="0.2">
      <c r="A67" s="35">
        <f t="shared" si="1"/>
        <v>43789</v>
      </c>
      <c r="B67" s="36">
        <f>SUMIFS(СВЦЭМ!$C$33:$C$776,СВЦЭМ!$A$33:$A$776,$A67,СВЦЭМ!$B$33:$B$776,B$47)+'СЕТ СН'!$G$12+СВЦЭМ!$D$10+'СЕТ СН'!$G$5-'СЕТ СН'!$G$20</f>
        <v>2703.0092306699999</v>
      </c>
      <c r="C67" s="36">
        <f>SUMIFS(СВЦЭМ!$C$33:$C$776,СВЦЭМ!$A$33:$A$776,$A67,СВЦЭМ!$B$33:$B$776,C$47)+'СЕТ СН'!$G$12+СВЦЭМ!$D$10+'СЕТ СН'!$G$5-'СЕТ СН'!$G$20</f>
        <v>2712.9554287999999</v>
      </c>
      <c r="D67" s="36">
        <f>SUMIFS(СВЦЭМ!$C$33:$C$776,СВЦЭМ!$A$33:$A$776,$A67,СВЦЭМ!$B$33:$B$776,D$47)+'СЕТ СН'!$G$12+СВЦЭМ!$D$10+'СЕТ СН'!$G$5-'СЕТ СН'!$G$20</f>
        <v>2710.7516505100002</v>
      </c>
      <c r="E67" s="36">
        <f>SUMIFS(СВЦЭМ!$C$33:$C$776,СВЦЭМ!$A$33:$A$776,$A67,СВЦЭМ!$B$33:$B$776,E$47)+'СЕТ СН'!$G$12+СВЦЭМ!$D$10+'СЕТ СН'!$G$5-'СЕТ СН'!$G$20</f>
        <v>2717.8816422899999</v>
      </c>
      <c r="F67" s="36">
        <f>SUMIFS(СВЦЭМ!$C$33:$C$776,СВЦЭМ!$A$33:$A$776,$A67,СВЦЭМ!$B$33:$B$776,F$47)+'СЕТ СН'!$G$12+СВЦЭМ!$D$10+'СЕТ СН'!$G$5-'СЕТ СН'!$G$20</f>
        <v>2706.2933197399998</v>
      </c>
      <c r="G67" s="36">
        <f>SUMIFS(СВЦЭМ!$C$33:$C$776,СВЦЭМ!$A$33:$A$776,$A67,СВЦЭМ!$B$33:$B$776,G$47)+'СЕТ СН'!$G$12+СВЦЭМ!$D$10+'СЕТ СН'!$G$5-'СЕТ СН'!$G$20</f>
        <v>2705.5715554899998</v>
      </c>
      <c r="H67" s="36">
        <f>SUMIFS(СВЦЭМ!$C$33:$C$776,СВЦЭМ!$A$33:$A$776,$A67,СВЦЭМ!$B$33:$B$776,H$47)+'СЕТ СН'!$G$12+СВЦЭМ!$D$10+'СЕТ СН'!$G$5-'СЕТ СН'!$G$20</f>
        <v>2706.0969252</v>
      </c>
      <c r="I67" s="36">
        <f>SUMIFS(СВЦЭМ!$C$33:$C$776,СВЦЭМ!$A$33:$A$776,$A67,СВЦЭМ!$B$33:$B$776,I$47)+'СЕТ СН'!$G$12+СВЦЭМ!$D$10+'СЕТ СН'!$G$5-'СЕТ СН'!$G$20</f>
        <v>2727.88878024</v>
      </c>
      <c r="J67" s="36">
        <f>SUMIFS(СВЦЭМ!$C$33:$C$776,СВЦЭМ!$A$33:$A$776,$A67,СВЦЭМ!$B$33:$B$776,J$47)+'СЕТ СН'!$G$12+СВЦЭМ!$D$10+'СЕТ СН'!$G$5-'СЕТ СН'!$G$20</f>
        <v>2734.4606754799997</v>
      </c>
      <c r="K67" s="36">
        <f>SUMIFS(СВЦЭМ!$C$33:$C$776,СВЦЭМ!$A$33:$A$776,$A67,СВЦЭМ!$B$33:$B$776,K$47)+'СЕТ СН'!$G$12+СВЦЭМ!$D$10+'СЕТ СН'!$G$5-'СЕТ СН'!$G$20</f>
        <v>2740.0582545400002</v>
      </c>
      <c r="L67" s="36">
        <f>SUMIFS(СВЦЭМ!$C$33:$C$776,СВЦЭМ!$A$33:$A$776,$A67,СВЦЭМ!$B$33:$B$776,L$47)+'СЕТ СН'!$G$12+СВЦЭМ!$D$10+'СЕТ СН'!$G$5-'СЕТ СН'!$G$20</f>
        <v>2709.9806457999998</v>
      </c>
      <c r="M67" s="36">
        <f>SUMIFS(СВЦЭМ!$C$33:$C$776,СВЦЭМ!$A$33:$A$776,$A67,СВЦЭМ!$B$33:$B$776,M$47)+'СЕТ СН'!$G$12+СВЦЭМ!$D$10+'СЕТ СН'!$G$5-'СЕТ СН'!$G$20</f>
        <v>2686.2025241699998</v>
      </c>
      <c r="N67" s="36">
        <f>SUMIFS(СВЦЭМ!$C$33:$C$776,СВЦЭМ!$A$33:$A$776,$A67,СВЦЭМ!$B$33:$B$776,N$47)+'СЕТ СН'!$G$12+СВЦЭМ!$D$10+'СЕТ СН'!$G$5-'СЕТ СН'!$G$20</f>
        <v>2679.26445418</v>
      </c>
      <c r="O67" s="36">
        <f>SUMIFS(СВЦЭМ!$C$33:$C$776,СВЦЭМ!$A$33:$A$776,$A67,СВЦЭМ!$B$33:$B$776,O$47)+'СЕТ СН'!$G$12+СВЦЭМ!$D$10+'СЕТ СН'!$G$5-'СЕТ СН'!$G$20</f>
        <v>2675.4305436300001</v>
      </c>
      <c r="P67" s="36">
        <f>SUMIFS(СВЦЭМ!$C$33:$C$776,СВЦЭМ!$A$33:$A$776,$A67,СВЦЭМ!$B$33:$B$776,P$47)+'СЕТ СН'!$G$12+СВЦЭМ!$D$10+'СЕТ СН'!$G$5-'СЕТ СН'!$G$20</f>
        <v>2668.3010210399998</v>
      </c>
      <c r="Q67" s="36">
        <f>SUMIFS(СВЦЭМ!$C$33:$C$776,СВЦЭМ!$A$33:$A$776,$A67,СВЦЭМ!$B$33:$B$776,Q$47)+'СЕТ СН'!$G$12+СВЦЭМ!$D$10+'СЕТ СН'!$G$5-'СЕТ СН'!$G$20</f>
        <v>2664.1634513099998</v>
      </c>
      <c r="R67" s="36">
        <f>SUMIFS(СВЦЭМ!$C$33:$C$776,СВЦЭМ!$A$33:$A$776,$A67,СВЦЭМ!$B$33:$B$776,R$47)+'СЕТ СН'!$G$12+СВЦЭМ!$D$10+'СЕТ СН'!$G$5-'СЕТ СН'!$G$20</f>
        <v>2671.95793026</v>
      </c>
      <c r="S67" s="36">
        <f>SUMIFS(СВЦЭМ!$C$33:$C$776,СВЦЭМ!$A$33:$A$776,$A67,СВЦЭМ!$B$33:$B$776,S$47)+'СЕТ СН'!$G$12+СВЦЭМ!$D$10+'СЕТ СН'!$G$5-'СЕТ СН'!$G$20</f>
        <v>2689.8468171899999</v>
      </c>
      <c r="T67" s="36">
        <f>SUMIFS(СВЦЭМ!$C$33:$C$776,СВЦЭМ!$A$33:$A$776,$A67,СВЦЭМ!$B$33:$B$776,T$47)+'СЕТ СН'!$G$12+СВЦЭМ!$D$10+'СЕТ СН'!$G$5-'СЕТ СН'!$G$20</f>
        <v>2703.4255520299998</v>
      </c>
      <c r="U67" s="36">
        <f>SUMIFS(СВЦЭМ!$C$33:$C$776,СВЦЭМ!$A$33:$A$776,$A67,СВЦЭМ!$B$33:$B$776,U$47)+'СЕТ СН'!$G$12+СВЦЭМ!$D$10+'СЕТ СН'!$G$5-'СЕТ СН'!$G$20</f>
        <v>2701.0820825800001</v>
      </c>
      <c r="V67" s="36">
        <f>SUMIFS(СВЦЭМ!$C$33:$C$776,СВЦЭМ!$A$33:$A$776,$A67,СВЦЭМ!$B$33:$B$776,V$47)+'СЕТ СН'!$G$12+СВЦЭМ!$D$10+'СЕТ СН'!$G$5-'СЕТ СН'!$G$20</f>
        <v>2687.00170501</v>
      </c>
      <c r="W67" s="36">
        <f>SUMIFS(СВЦЭМ!$C$33:$C$776,СВЦЭМ!$A$33:$A$776,$A67,СВЦЭМ!$B$33:$B$776,W$47)+'СЕТ СН'!$G$12+СВЦЭМ!$D$10+'СЕТ СН'!$G$5-'СЕТ СН'!$G$20</f>
        <v>2687.1594670999998</v>
      </c>
      <c r="X67" s="36">
        <f>SUMIFS(СВЦЭМ!$C$33:$C$776,СВЦЭМ!$A$33:$A$776,$A67,СВЦЭМ!$B$33:$B$776,X$47)+'СЕТ СН'!$G$12+СВЦЭМ!$D$10+'СЕТ СН'!$G$5-'СЕТ СН'!$G$20</f>
        <v>2680.9260706999999</v>
      </c>
      <c r="Y67" s="36">
        <f>SUMIFS(СВЦЭМ!$C$33:$C$776,СВЦЭМ!$A$33:$A$776,$A67,СВЦЭМ!$B$33:$B$776,Y$47)+'СЕТ СН'!$G$12+СВЦЭМ!$D$10+'СЕТ СН'!$G$5-'СЕТ СН'!$G$20</f>
        <v>2685.5998475299998</v>
      </c>
    </row>
    <row r="68" spans="1:27" ht="15.75" x14ac:dyDescent="0.2">
      <c r="A68" s="35">
        <f t="shared" si="1"/>
        <v>43790</v>
      </c>
      <c r="B68" s="36">
        <f>SUMIFS(СВЦЭМ!$C$33:$C$776,СВЦЭМ!$A$33:$A$776,$A68,СВЦЭМ!$B$33:$B$776,B$47)+'СЕТ СН'!$G$12+СВЦЭМ!$D$10+'СЕТ СН'!$G$5-'СЕТ СН'!$G$20</f>
        <v>2761.5227885099998</v>
      </c>
      <c r="C68" s="36">
        <f>SUMIFS(СВЦЭМ!$C$33:$C$776,СВЦЭМ!$A$33:$A$776,$A68,СВЦЭМ!$B$33:$B$776,C$47)+'СЕТ СН'!$G$12+СВЦЭМ!$D$10+'СЕТ СН'!$G$5-'СЕТ СН'!$G$20</f>
        <v>2760.2627112099999</v>
      </c>
      <c r="D68" s="36">
        <f>SUMIFS(СВЦЭМ!$C$33:$C$776,СВЦЭМ!$A$33:$A$776,$A68,СВЦЭМ!$B$33:$B$776,D$47)+'СЕТ СН'!$G$12+СВЦЭМ!$D$10+'СЕТ СН'!$G$5-'СЕТ СН'!$G$20</f>
        <v>2802.4244504899998</v>
      </c>
      <c r="E68" s="36">
        <f>SUMIFS(СВЦЭМ!$C$33:$C$776,СВЦЭМ!$A$33:$A$776,$A68,СВЦЭМ!$B$33:$B$776,E$47)+'СЕТ СН'!$G$12+СВЦЭМ!$D$10+'СЕТ СН'!$G$5-'СЕТ СН'!$G$20</f>
        <v>2801.7222037800002</v>
      </c>
      <c r="F68" s="36">
        <f>SUMIFS(СВЦЭМ!$C$33:$C$776,СВЦЭМ!$A$33:$A$776,$A68,СВЦЭМ!$B$33:$B$776,F$47)+'СЕТ СН'!$G$12+СВЦЭМ!$D$10+'СЕТ СН'!$G$5-'СЕТ СН'!$G$20</f>
        <v>2792.9695936600001</v>
      </c>
      <c r="G68" s="36">
        <f>SUMIFS(СВЦЭМ!$C$33:$C$776,СВЦЭМ!$A$33:$A$776,$A68,СВЦЭМ!$B$33:$B$776,G$47)+'СЕТ СН'!$G$12+СВЦЭМ!$D$10+'СЕТ СН'!$G$5-'СЕТ СН'!$G$20</f>
        <v>2786.1869871999997</v>
      </c>
      <c r="H68" s="36">
        <f>SUMIFS(СВЦЭМ!$C$33:$C$776,СВЦЭМ!$A$33:$A$776,$A68,СВЦЭМ!$B$33:$B$776,H$47)+'СЕТ СН'!$G$12+СВЦЭМ!$D$10+'СЕТ СН'!$G$5-'СЕТ СН'!$G$20</f>
        <v>2745.77731266</v>
      </c>
      <c r="I68" s="36">
        <f>SUMIFS(СВЦЭМ!$C$33:$C$776,СВЦЭМ!$A$33:$A$776,$A68,СВЦЭМ!$B$33:$B$776,I$47)+'СЕТ СН'!$G$12+СВЦЭМ!$D$10+'СЕТ СН'!$G$5-'СЕТ СН'!$G$20</f>
        <v>2736.2728143200002</v>
      </c>
      <c r="J68" s="36">
        <f>SUMIFS(СВЦЭМ!$C$33:$C$776,СВЦЭМ!$A$33:$A$776,$A68,СВЦЭМ!$B$33:$B$776,J$47)+'СЕТ СН'!$G$12+СВЦЭМ!$D$10+'СЕТ СН'!$G$5-'СЕТ СН'!$G$20</f>
        <v>2706.6963948799998</v>
      </c>
      <c r="K68" s="36">
        <f>SUMIFS(СВЦЭМ!$C$33:$C$776,СВЦЭМ!$A$33:$A$776,$A68,СВЦЭМ!$B$33:$B$776,K$47)+'СЕТ СН'!$G$12+СВЦЭМ!$D$10+'СЕТ СН'!$G$5-'СЕТ СН'!$G$20</f>
        <v>2699.9901141599998</v>
      </c>
      <c r="L68" s="36">
        <f>SUMIFS(СВЦЭМ!$C$33:$C$776,СВЦЭМ!$A$33:$A$776,$A68,СВЦЭМ!$B$33:$B$776,L$47)+'СЕТ СН'!$G$12+СВЦЭМ!$D$10+'СЕТ СН'!$G$5-'СЕТ СН'!$G$20</f>
        <v>2671.4630488299999</v>
      </c>
      <c r="M68" s="36">
        <f>SUMIFS(СВЦЭМ!$C$33:$C$776,СВЦЭМ!$A$33:$A$776,$A68,СВЦЭМ!$B$33:$B$776,M$47)+'СЕТ СН'!$G$12+СВЦЭМ!$D$10+'СЕТ СН'!$G$5-'СЕТ СН'!$G$20</f>
        <v>2663.8810296000001</v>
      </c>
      <c r="N68" s="36">
        <f>SUMIFS(СВЦЭМ!$C$33:$C$776,СВЦЭМ!$A$33:$A$776,$A68,СВЦЭМ!$B$33:$B$776,N$47)+'СЕТ СН'!$G$12+СВЦЭМ!$D$10+'СЕТ СН'!$G$5-'СЕТ СН'!$G$20</f>
        <v>2694.3712229799999</v>
      </c>
      <c r="O68" s="36">
        <f>SUMIFS(СВЦЭМ!$C$33:$C$776,СВЦЭМ!$A$33:$A$776,$A68,СВЦЭМ!$B$33:$B$776,O$47)+'СЕТ СН'!$G$12+СВЦЭМ!$D$10+'СЕТ СН'!$G$5-'СЕТ СН'!$G$20</f>
        <v>2703.5133835799998</v>
      </c>
      <c r="P68" s="36">
        <f>SUMIFS(СВЦЭМ!$C$33:$C$776,СВЦЭМ!$A$33:$A$776,$A68,СВЦЭМ!$B$33:$B$776,P$47)+'СЕТ СН'!$G$12+СВЦЭМ!$D$10+'СЕТ СН'!$G$5-'СЕТ СН'!$G$20</f>
        <v>2700.6838833399997</v>
      </c>
      <c r="Q68" s="36">
        <f>SUMIFS(СВЦЭМ!$C$33:$C$776,СВЦЭМ!$A$33:$A$776,$A68,СВЦЭМ!$B$33:$B$776,Q$47)+'СЕТ СН'!$G$12+СВЦЭМ!$D$10+'СЕТ СН'!$G$5-'СЕТ СН'!$G$20</f>
        <v>2700.7658878299999</v>
      </c>
      <c r="R68" s="36">
        <f>SUMIFS(СВЦЭМ!$C$33:$C$776,СВЦЭМ!$A$33:$A$776,$A68,СВЦЭМ!$B$33:$B$776,R$47)+'СЕТ СН'!$G$12+СВЦЭМ!$D$10+'СЕТ СН'!$G$5-'СЕТ СН'!$G$20</f>
        <v>2686.3185449100001</v>
      </c>
      <c r="S68" s="36">
        <f>SUMIFS(СВЦЭМ!$C$33:$C$776,СВЦЭМ!$A$33:$A$776,$A68,СВЦЭМ!$B$33:$B$776,S$47)+'СЕТ СН'!$G$12+СВЦЭМ!$D$10+'СЕТ СН'!$G$5-'СЕТ СН'!$G$20</f>
        <v>2665.5605795900001</v>
      </c>
      <c r="T68" s="36">
        <f>SUMIFS(СВЦЭМ!$C$33:$C$776,СВЦЭМ!$A$33:$A$776,$A68,СВЦЭМ!$B$33:$B$776,T$47)+'СЕТ СН'!$G$12+СВЦЭМ!$D$10+'СЕТ СН'!$G$5-'СЕТ СН'!$G$20</f>
        <v>2660.4749308999999</v>
      </c>
      <c r="U68" s="36">
        <f>SUMIFS(СВЦЭМ!$C$33:$C$776,СВЦЭМ!$A$33:$A$776,$A68,СВЦЭМ!$B$33:$B$776,U$47)+'СЕТ СН'!$G$12+СВЦЭМ!$D$10+'СЕТ СН'!$G$5-'СЕТ СН'!$G$20</f>
        <v>2659.9951573200001</v>
      </c>
      <c r="V68" s="36">
        <f>SUMIFS(СВЦЭМ!$C$33:$C$776,СВЦЭМ!$A$33:$A$776,$A68,СВЦЭМ!$B$33:$B$776,V$47)+'СЕТ СН'!$G$12+СВЦЭМ!$D$10+'СЕТ СН'!$G$5-'СЕТ СН'!$G$20</f>
        <v>2644.8063321600002</v>
      </c>
      <c r="W68" s="36">
        <f>SUMIFS(СВЦЭМ!$C$33:$C$776,СВЦЭМ!$A$33:$A$776,$A68,СВЦЭМ!$B$33:$B$776,W$47)+'СЕТ СН'!$G$12+СВЦЭМ!$D$10+'СЕТ СН'!$G$5-'СЕТ СН'!$G$20</f>
        <v>2635.1617104799998</v>
      </c>
      <c r="X68" s="36">
        <f>SUMIFS(СВЦЭМ!$C$33:$C$776,СВЦЭМ!$A$33:$A$776,$A68,СВЦЭМ!$B$33:$B$776,X$47)+'СЕТ СН'!$G$12+СВЦЭМ!$D$10+'СЕТ СН'!$G$5-'СЕТ СН'!$G$20</f>
        <v>2636.7818128099998</v>
      </c>
      <c r="Y68" s="36">
        <f>SUMIFS(СВЦЭМ!$C$33:$C$776,СВЦЭМ!$A$33:$A$776,$A68,СВЦЭМ!$B$33:$B$776,Y$47)+'СЕТ СН'!$G$12+СВЦЭМ!$D$10+'СЕТ СН'!$G$5-'СЕТ СН'!$G$20</f>
        <v>2698.4644522200001</v>
      </c>
    </row>
    <row r="69" spans="1:27" ht="15.75" x14ac:dyDescent="0.2">
      <c r="A69" s="35">
        <f t="shared" si="1"/>
        <v>43791</v>
      </c>
      <c r="B69" s="36">
        <f>SUMIFS(СВЦЭМ!$C$33:$C$776,СВЦЭМ!$A$33:$A$776,$A69,СВЦЭМ!$B$33:$B$776,B$47)+'СЕТ СН'!$G$12+СВЦЭМ!$D$10+'СЕТ СН'!$G$5-'СЕТ СН'!$G$20</f>
        <v>2756.6534053099999</v>
      </c>
      <c r="C69" s="36">
        <f>SUMIFS(СВЦЭМ!$C$33:$C$776,СВЦЭМ!$A$33:$A$776,$A69,СВЦЭМ!$B$33:$B$776,C$47)+'СЕТ СН'!$G$12+СВЦЭМ!$D$10+'СЕТ СН'!$G$5-'СЕТ СН'!$G$20</f>
        <v>2788.7784442799998</v>
      </c>
      <c r="D69" s="36">
        <f>SUMIFS(СВЦЭМ!$C$33:$C$776,СВЦЭМ!$A$33:$A$776,$A69,СВЦЭМ!$B$33:$B$776,D$47)+'СЕТ СН'!$G$12+СВЦЭМ!$D$10+'СЕТ СН'!$G$5-'СЕТ СН'!$G$20</f>
        <v>2793.3105741099998</v>
      </c>
      <c r="E69" s="36">
        <f>SUMIFS(СВЦЭМ!$C$33:$C$776,СВЦЭМ!$A$33:$A$776,$A69,СВЦЭМ!$B$33:$B$776,E$47)+'СЕТ СН'!$G$12+СВЦЭМ!$D$10+'СЕТ СН'!$G$5-'СЕТ СН'!$G$20</f>
        <v>2779.75196744</v>
      </c>
      <c r="F69" s="36">
        <f>SUMIFS(СВЦЭМ!$C$33:$C$776,СВЦЭМ!$A$33:$A$776,$A69,СВЦЭМ!$B$33:$B$776,F$47)+'СЕТ СН'!$G$12+СВЦЭМ!$D$10+'СЕТ СН'!$G$5-'СЕТ СН'!$G$20</f>
        <v>2765.7148647399999</v>
      </c>
      <c r="G69" s="36">
        <f>SUMIFS(СВЦЭМ!$C$33:$C$776,СВЦЭМ!$A$33:$A$776,$A69,СВЦЭМ!$B$33:$B$776,G$47)+'СЕТ СН'!$G$12+СВЦЭМ!$D$10+'СЕТ СН'!$G$5-'СЕТ СН'!$G$20</f>
        <v>2750.1809329500002</v>
      </c>
      <c r="H69" s="36">
        <f>SUMIFS(СВЦЭМ!$C$33:$C$776,СВЦЭМ!$A$33:$A$776,$A69,СВЦЭМ!$B$33:$B$776,H$47)+'СЕТ СН'!$G$12+СВЦЭМ!$D$10+'СЕТ СН'!$G$5-'СЕТ СН'!$G$20</f>
        <v>2729.6664353300002</v>
      </c>
      <c r="I69" s="36">
        <f>SUMIFS(СВЦЭМ!$C$33:$C$776,СВЦЭМ!$A$33:$A$776,$A69,СВЦЭМ!$B$33:$B$776,I$47)+'СЕТ СН'!$G$12+СВЦЭМ!$D$10+'СЕТ СН'!$G$5-'СЕТ СН'!$G$20</f>
        <v>2722.60374692</v>
      </c>
      <c r="J69" s="36">
        <f>SUMIFS(СВЦЭМ!$C$33:$C$776,СВЦЭМ!$A$33:$A$776,$A69,СВЦЭМ!$B$33:$B$776,J$47)+'СЕТ СН'!$G$12+СВЦЭМ!$D$10+'СЕТ СН'!$G$5-'СЕТ СН'!$G$20</f>
        <v>2700.6642165900003</v>
      </c>
      <c r="K69" s="36">
        <f>SUMIFS(СВЦЭМ!$C$33:$C$776,СВЦЭМ!$A$33:$A$776,$A69,СВЦЭМ!$B$33:$B$776,K$47)+'СЕТ СН'!$G$12+СВЦЭМ!$D$10+'СЕТ СН'!$G$5-'СЕТ СН'!$G$20</f>
        <v>2695.4295876400001</v>
      </c>
      <c r="L69" s="36">
        <f>SUMIFS(СВЦЭМ!$C$33:$C$776,СВЦЭМ!$A$33:$A$776,$A69,СВЦЭМ!$B$33:$B$776,L$47)+'СЕТ СН'!$G$12+СВЦЭМ!$D$10+'СЕТ СН'!$G$5-'СЕТ СН'!$G$20</f>
        <v>2661.91210254</v>
      </c>
      <c r="M69" s="36">
        <f>SUMIFS(СВЦЭМ!$C$33:$C$776,СВЦЭМ!$A$33:$A$776,$A69,СВЦЭМ!$B$33:$B$776,M$47)+'СЕТ СН'!$G$12+СВЦЭМ!$D$10+'СЕТ СН'!$G$5-'СЕТ СН'!$G$20</f>
        <v>2655.5106796999999</v>
      </c>
      <c r="N69" s="36">
        <f>SUMIFS(СВЦЭМ!$C$33:$C$776,СВЦЭМ!$A$33:$A$776,$A69,СВЦЭМ!$B$33:$B$776,N$47)+'СЕТ СН'!$G$12+СВЦЭМ!$D$10+'СЕТ СН'!$G$5-'СЕТ СН'!$G$20</f>
        <v>2650.9127038400002</v>
      </c>
      <c r="O69" s="36">
        <f>SUMIFS(СВЦЭМ!$C$33:$C$776,СВЦЭМ!$A$33:$A$776,$A69,СВЦЭМ!$B$33:$B$776,O$47)+'СЕТ СН'!$G$12+СВЦЭМ!$D$10+'СЕТ СН'!$G$5-'СЕТ СН'!$G$20</f>
        <v>2668.1761453700001</v>
      </c>
      <c r="P69" s="36">
        <f>SUMIFS(СВЦЭМ!$C$33:$C$776,СВЦЭМ!$A$33:$A$776,$A69,СВЦЭМ!$B$33:$B$776,P$47)+'СЕТ СН'!$G$12+СВЦЭМ!$D$10+'СЕТ СН'!$G$5-'СЕТ СН'!$G$20</f>
        <v>2681.8373999599999</v>
      </c>
      <c r="Q69" s="36">
        <f>SUMIFS(СВЦЭМ!$C$33:$C$776,СВЦЭМ!$A$33:$A$776,$A69,СВЦЭМ!$B$33:$B$776,Q$47)+'СЕТ СН'!$G$12+СВЦЭМ!$D$10+'СЕТ СН'!$G$5-'СЕТ СН'!$G$20</f>
        <v>2675.76687683</v>
      </c>
      <c r="R69" s="36">
        <f>SUMIFS(СВЦЭМ!$C$33:$C$776,СВЦЭМ!$A$33:$A$776,$A69,СВЦЭМ!$B$33:$B$776,R$47)+'СЕТ СН'!$G$12+СВЦЭМ!$D$10+'СЕТ СН'!$G$5-'СЕТ СН'!$G$20</f>
        <v>2664.5859687000002</v>
      </c>
      <c r="S69" s="36">
        <f>SUMIFS(СВЦЭМ!$C$33:$C$776,СВЦЭМ!$A$33:$A$776,$A69,СВЦЭМ!$B$33:$B$776,S$47)+'СЕТ СН'!$G$12+СВЦЭМ!$D$10+'СЕТ СН'!$G$5-'СЕТ СН'!$G$20</f>
        <v>2654.51579029</v>
      </c>
      <c r="T69" s="36">
        <f>SUMIFS(СВЦЭМ!$C$33:$C$776,СВЦЭМ!$A$33:$A$776,$A69,СВЦЭМ!$B$33:$B$776,T$47)+'СЕТ СН'!$G$12+СВЦЭМ!$D$10+'СЕТ СН'!$G$5-'СЕТ СН'!$G$20</f>
        <v>2651.0040573000001</v>
      </c>
      <c r="U69" s="36">
        <f>SUMIFS(СВЦЭМ!$C$33:$C$776,СВЦЭМ!$A$33:$A$776,$A69,СВЦЭМ!$B$33:$B$776,U$47)+'СЕТ СН'!$G$12+СВЦЭМ!$D$10+'СЕТ СН'!$G$5-'СЕТ СН'!$G$20</f>
        <v>2646.0504112099998</v>
      </c>
      <c r="V69" s="36">
        <f>SUMIFS(СВЦЭМ!$C$33:$C$776,СВЦЭМ!$A$33:$A$776,$A69,СВЦЭМ!$B$33:$B$776,V$47)+'СЕТ СН'!$G$12+СВЦЭМ!$D$10+'СЕТ СН'!$G$5-'СЕТ СН'!$G$20</f>
        <v>2636.2987808799999</v>
      </c>
      <c r="W69" s="36">
        <f>SUMIFS(СВЦЭМ!$C$33:$C$776,СВЦЭМ!$A$33:$A$776,$A69,СВЦЭМ!$B$33:$B$776,W$47)+'СЕТ СН'!$G$12+СВЦЭМ!$D$10+'СЕТ СН'!$G$5-'СЕТ СН'!$G$20</f>
        <v>2620.7021133600001</v>
      </c>
      <c r="X69" s="36">
        <f>SUMIFS(СВЦЭМ!$C$33:$C$776,СВЦЭМ!$A$33:$A$776,$A69,СВЦЭМ!$B$33:$B$776,X$47)+'СЕТ СН'!$G$12+СВЦЭМ!$D$10+'СЕТ СН'!$G$5-'СЕТ СН'!$G$20</f>
        <v>2638.5627522699997</v>
      </c>
      <c r="Y69" s="36">
        <f>SUMIFS(СВЦЭМ!$C$33:$C$776,СВЦЭМ!$A$33:$A$776,$A69,СВЦЭМ!$B$33:$B$776,Y$47)+'СЕТ СН'!$G$12+СВЦЭМ!$D$10+'СЕТ СН'!$G$5-'СЕТ СН'!$G$20</f>
        <v>2673.1625030499999</v>
      </c>
    </row>
    <row r="70" spans="1:27" ht="15.75" x14ac:dyDescent="0.2">
      <c r="A70" s="35">
        <f t="shared" si="1"/>
        <v>43792</v>
      </c>
      <c r="B70" s="36">
        <f>SUMIFS(СВЦЭМ!$C$33:$C$776,СВЦЭМ!$A$33:$A$776,$A70,СВЦЭМ!$B$33:$B$776,B$47)+'СЕТ СН'!$G$12+СВЦЭМ!$D$10+'СЕТ СН'!$G$5-'СЕТ СН'!$G$20</f>
        <v>2713.1547511499998</v>
      </c>
      <c r="C70" s="36">
        <f>SUMIFS(СВЦЭМ!$C$33:$C$776,СВЦЭМ!$A$33:$A$776,$A70,СВЦЭМ!$B$33:$B$776,C$47)+'СЕТ СН'!$G$12+СВЦЭМ!$D$10+'СЕТ СН'!$G$5-'СЕТ СН'!$G$20</f>
        <v>2746.9875907400001</v>
      </c>
      <c r="D70" s="36">
        <f>SUMIFS(СВЦЭМ!$C$33:$C$776,СВЦЭМ!$A$33:$A$776,$A70,СВЦЭМ!$B$33:$B$776,D$47)+'СЕТ СН'!$G$12+СВЦЭМ!$D$10+'СЕТ СН'!$G$5-'СЕТ СН'!$G$20</f>
        <v>2749.7077858299999</v>
      </c>
      <c r="E70" s="36">
        <f>SUMIFS(СВЦЭМ!$C$33:$C$776,СВЦЭМ!$A$33:$A$776,$A70,СВЦЭМ!$B$33:$B$776,E$47)+'СЕТ СН'!$G$12+СВЦЭМ!$D$10+'СЕТ СН'!$G$5-'СЕТ СН'!$G$20</f>
        <v>2763.00186424</v>
      </c>
      <c r="F70" s="36">
        <f>SUMIFS(СВЦЭМ!$C$33:$C$776,СВЦЭМ!$A$33:$A$776,$A70,СВЦЭМ!$B$33:$B$776,F$47)+'СЕТ СН'!$G$12+СВЦЭМ!$D$10+'СЕТ СН'!$G$5-'СЕТ СН'!$G$20</f>
        <v>2760.8695179299998</v>
      </c>
      <c r="G70" s="36">
        <f>SUMIFS(СВЦЭМ!$C$33:$C$776,СВЦЭМ!$A$33:$A$776,$A70,СВЦЭМ!$B$33:$B$776,G$47)+'СЕТ СН'!$G$12+СВЦЭМ!$D$10+'СЕТ СН'!$G$5-'СЕТ СН'!$G$20</f>
        <v>2750.0007424300002</v>
      </c>
      <c r="H70" s="36">
        <f>SUMIFS(СВЦЭМ!$C$33:$C$776,СВЦЭМ!$A$33:$A$776,$A70,СВЦЭМ!$B$33:$B$776,H$47)+'СЕТ СН'!$G$12+СВЦЭМ!$D$10+'СЕТ СН'!$G$5-'СЕТ СН'!$G$20</f>
        <v>2729.9578976399998</v>
      </c>
      <c r="I70" s="36">
        <f>SUMIFS(СВЦЭМ!$C$33:$C$776,СВЦЭМ!$A$33:$A$776,$A70,СВЦЭМ!$B$33:$B$776,I$47)+'СЕТ СН'!$G$12+СВЦЭМ!$D$10+'СЕТ СН'!$G$5-'СЕТ СН'!$G$20</f>
        <v>2738.4839904199998</v>
      </c>
      <c r="J70" s="36">
        <f>SUMIFS(СВЦЭМ!$C$33:$C$776,СВЦЭМ!$A$33:$A$776,$A70,СВЦЭМ!$B$33:$B$776,J$47)+'СЕТ СН'!$G$12+СВЦЭМ!$D$10+'СЕТ СН'!$G$5-'СЕТ СН'!$G$20</f>
        <v>2717.0855214399999</v>
      </c>
      <c r="K70" s="36">
        <f>SUMIFS(СВЦЭМ!$C$33:$C$776,СВЦЭМ!$A$33:$A$776,$A70,СВЦЭМ!$B$33:$B$776,K$47)+'СЕТ СН'!$G$12+СВЦЭМ!$D$10+'СЕТ СН'!$G$5-'СЕТ СН'!$G$20</f>
        <v>2702.8047513900001</v>
      </c>
      <c r="L70" s="36">
        <f>SUMIFS(СВЦЭМ!$C$33:$C$776,СВЦЭМ!$A$33:$A$776,$A70,СВЦЭМ!$B$33:$B$776,L$47)+'СЕТ СН'!$G$12+СВЦЭМ!$D$10+'СЕТ СН'!$G$5-'СЕТ СН'!$G$20</f>
        <v>2669.14511954</v>
      </c>
      <c r="M70" s="36">
        <f>SUMIFS(СВЦЭМ!$C$33:$C$776,СВЦЭМ!$A$33:$A$776,$A70,СВЦЭМ!$B$33:$B$776,M$47)+'СЕТ СН'!$G$12+СВЦЭМ!$D$10+'СЕТ СН'!$G$5-'СЕТ СН'!$G$20</f>
        <v>2660.2921062</v>
      </c>
      <c r="N70" s="36">
        <f>SUMIFS(СВЦЭМ!$C$33:$C$776,СВЦЭМ!$A$33:$A$776,$A70,СВЦЭМ!$B$33:$B$776,N$47)+'СЕТ СН'!$G$12+СВЦЭМ!$D$10+'СЕТ СН'!$G$5-'СЕТ СН'!$G$20</f>
        <v>2662.8215218699997</v>
      </c>
      <c r="O70" s="36">
        <f>SUMIFS(СВЦЭМ!$C$33:$C$776,СВЦЭМ!$A$33:$A$776,$A70,СВЦЭМ!$B$33:$B$776,O$47)+'СЕТ СН'!$G$12+СВЦЭМ!$D$10+'СЕТ СН'!$G$5-'СЕТ СН'!$G$20</f>
        <v>2660.08622272</v>
      </c>
      <c r="P70" s="36">
        <f>SUMIFS(СВЦЭМ!$C$33:$C$776,СВЦЭМ!$A$33:$A$776,$A70,СВЦЭМ!$B$33:$B$776,P$47)+'СЕТ СН'!$G$12+СВЦЭМ!$D$10+'СЕТ СН'!$G$5-'СЕТ СН'!$G$20</f>
        <v>2670.5776469000002</v>
      </c>
      <c r="Q70" s="36">
        <f>SUMIFS(СВЦЭМ!$C$33:$C$776,СВЦЭМ!$A$33:$A$776,$A70,СВЦЭМ!$B$33:$B$776,Q$47)+'СЕТ СН'!$G$12+СВЦЭМ!$D$10+'СЕТ СН'!$G$5-'СЕТ СН'!$G$20</f>
        <v>2669.7253977700002</v>
      </c>
      <c r="R70" s="36">
        <f>SUMIFS(СВЦЭМ!$C$33:$C$776,СВЦЭМ!$A$33:$A$776,$A70,СВЦЭМ!$B$33:$B$776,R$47)+'СЕТ СН'!$G$12+СВЦЭМ!$D$10+'СЕТ СН'!$G$5-'СЕТ СН'!$G$20</f>
        <v>2661.8981170400002</v>
      </c>
      <c r="S70" s="36">
        <f>SUMIFS(СВЦЭМ!$C$33:$C$776,СВЦЭМ!$A$33:$A$776,$A70,СВЦЭМ!$B$33:$B$776,S$47)+'СЕТ СН'!$G$12+СВЦЭМ!$D$10+'СЕТ СН'!$G$5-'СЕТ СН'!$G$20</f>
        <v>2653.8942602799998</v>
      </c>
      <c r="T70" s="36">
        <f>SUMIFS(СВЦЭМ!$C$33:$C$776,СВЦЭМ!$A$33:$A$776,$A70,СВЦЭМ!$B$33:$B$776,T$47)+'СЕТ СН'!$G$12+СВЦЭМ!$D$10+'СЕТ СН'!$G$5-'СЕТ СН'!$G$20</f>
        <v>2649.22005863</v>
      </c>
      <c r="U70" s="36">
        <f>SUMIFS(СВЦЭМ!$C$33:$C$776,СВЦЭМ!$A$33:$A$776,$A70,СВЦЭМ!$B$33:$B$776,U$47)+'СЕТ СН'!$G$12+СВЦЭМ!$D$10+'СЕТ СН'!$G$5-'СЕТ СН'!$G$20</f>
        <v>2649.4742874799999</v>
      </c>
      <c r="V70" s="36">
        <f>SUMIFS(СВЦЭМ!$C$33:$C$776,СВЦЭМ!$A$33:$A$776,$A70,СВЦЭМ!$B$33:$B$776,V$47)+'СЕТ СН'!$G$12+СВЦЭМ!$D$10+'СЕТ СН'!$G$5-'СЕТ СН'!$G$20</f>
        <v>2656.4825630099999</v>
      </c>
      <c r="W70" s="36">
        <f>SUMIFS(СВЦЭМ!$C$33:$C$776,СВЦЭМ!$A$33:$A$776,$A70,СВЦЭМ!$B$33:$B$776,W$47)+'СЕТ СН'!$G$12+СВЦЭМ!$D$10+'СЕТ СН'!$G$5-'СЕТ СН'!$G$20</f>
        <v>2665.3115489299998</v>
      </c>
      <c r="X70" s="36">
        <f>SUMIFS(СВЦЭМ!$C$33:$C$776,СВЦЭМ!$A$33:$A$776,$A70,СВЦЭМ!$B$33:$B$776,X$47)+'СЕТ СН'!$G$12+СВЦЭМ!$D$10+'СЕТ СН'!$G$5-'СЕТ СН'!$G$20</f>
        <v>2675.7037025899999</v>
      </c>
      <c r="Y70" s="36">
        <f>SUMIFS(СВЦЭМ!$C$33:$C$776,СВЦЭМ!$A$33:$A$776,$A70,СВЦЭМ!$B$33:$B$776,Y$47)+'СЕТ СН'!$G$12+СВЦЭМ!$D$10+'СЕТ СН'!$G$5-'СЕТ СН'!$G$20</f>
        <v>2689.80107486</v>
      </c>
    </row>
    <row r="71" spans="1:27" ht="15.75" x14ac:dyDescent="0.2">
      <c r="A71" s="35">
        <f t="shared" si="1"/>
        <v>43793</v>
      </c>
      <c r="B71" s="36">
        <f>SUMIFS(СВЦЭМ!$C$33:$C$776,СВЦЭМ!$A$33:$A$776,$A71,СВЦЭМ!$B$33:$B$776,B$47)+'СЕТ СН'!$G$12+СВЦЭМ!$D$10+'СЕТ СН'!$G$5-'СЕТ СН'!$G$20</f>
        <v>2671.19172549</v>
      </c>
      <c r="C71" s="36">
        <f>SUMIFS(СВЦЭМ!$C$33:$C$776,СВЦЭМ!$A$33:$A$776,$A71,СВЦЭМ!$B$33:$B$776,C$47)+'СЕТ СН'!$G$12+СВЦЭМ!$D$10+'СЕТ СН'!$G$5-'СЕТ СН'!$G$20</f>
        <v>2682.6154779600001</v>
      </c>
      <c r="D71" s="36">
        <f>SUMIFS(СВЦЭМ!$C$33:$C$776,СВЦЭМ!$A$33:$A$776,$A71,СВЦЭМ!$B$33:$B$776,D$47)+'СЕТ СН'!$G$12+СВЦЭМ!$D$10+'СЕТ СН'!$G$5-'СЕТ СН'!$G$20</f>
        <v>2740.68126489</v>
      </c>
      <c r="E71" s="36">
        <f>SUMIFS(СВЦЭМ!$C$33:$C$776,СВЦЭМ!$A$33:$A$776,$A71,СВЦЭМ!$B$33:$B$776,E$47)+'СЕТ СН'!$G$12+СВЦЭМ!$D$10+'СЕТ СН'!$G$5-'СЕТ СН'!$G$20</f>
        <v>2765.0428911399999</v>
      </c>
      <c r="F71" s="36">
        <f>SUMIFS(СВЦЭМ!$C$33:$C$776,СВЦЭМ!$A$33:$A$776,$A71,СВЦЭМ!$B$33:$B$776,F$47)+'СЕТ СН'!$G$12+СВЦЭМ!$D$10+'СЕТ СН'!$G$5-'СЕТ СН'!$G$20</f>
        <v>2767.4105495700001</v>
      </c>
      <c r="G71" s="36">
        <f>SUMIFS(СВЦЭМ!$C$33:$C$776,СВЦЭМ!$A$33:$A$776,$A71,СВЦЭМ!$B$33:$B$776,G$47)+'СЕТ СН'!$G$12+СВЦЭМ!$D$10+'СЕТ СН'!$G$5-'СЕТ СН'!$G$20</f>
        <v>2766.41790507</v>
      </c>
      <c r="H71" s="36">
        <f>SUMIFS(СВЦЭМ!$C$33:$C$776,СВЦЭМ!$A$33:$A$776,$A71,СВЦЭМ!$B$33:$B$776,H$47)+'СЕТ СН'!$G$12+СВЦЭМ!$D$10+'СЕТ СН'!$G$5-'СЕТ СН'!$G$20</f>
        <v>2748.1831529299998</v>
      </c>
      <c r="I71" s="36">
        <f>SUMIFS(СВЦЭМ!$C$33:$C$776,СВЦЭМ!$A$33:$A$776,$A71,СВЦЭМ!$B$33:$B$776,I$47)+'СЕТ СН'!$G$12+СВЦЭМ!$D$10+'СЕТ СН'!$G$5-'СЕТ СН'!$G$20</f>
        <v>2755.32880002</v>
      </c>
      <c r="J71" s="36">
        <f>SUMIFS(СВЦЭМ!$C$33:$C$776,СВЦЭМ!$A$33:$A$776,$A71,СВЦЭМ!$B$33:$B$776,J$47)+'СЕТ СН'!$G$12+СВЦЭМ!$D$10+'СЕТ СН'!$G$5-'СЕТ СН'!$G$20</f>
        <v>2730.1876310600001</v>
      </c>
      <c r="K71" s="36">
        <f>SUMIFS(СВЦЭМ!$C$33:$C$776,СВЦЭМ!$A$33:$A$776,$A71,СВЦЭМ!$B$33:$B$776,K$47)+'СЕТ СН'!$G$12+СВЦЭМ!$D$10+'СЕТ СН'!$G$5-'СЕТ СН'!$G$20</f>
        <v>2716.8632888000002</v>
      </c>
      <c r="L71" s="36">
        <f>SUMIFS(СВЦЭМ!$C$33:$C$776,СВЦЭМ!$A$33:$A$776,$A71,СВЦЭМ!$B$33:$B$776,L$47)+'СЕТ СН'!$G$12+СВЦЭМ!$D$10+'СЕТ СН'!$G$5-'СЕТ СН'!$G$20</f>
        <v>2670.2821717299998</v>
      </c>
      <c r="M71" s="36">
        <f>SUMIFS(СВЦЭМ!$C$33:$C$776,СВЦЭМ!$A$33:$A$776,$A71,СВЦЭМ!$B$33:$B$776,M$47)+'СЕТ СН'!$G$12+СВЦЭМ!$D$10+'СЕТ СН'!$G$5-'СЕТ СН'!$G$20</f>
        <v>2659.1553153899999</v>
      </c>
      <c r="N71" s="36">
        <f>SUMIFS(СВЦЭМ!$C$33:$C$776,СВЦЭМ!$A$33:$A$776,$A71,СВЦЭМ!$B$33:$B$776,N$47)+'СЕТ СН'!$G$12+СВЦЭМ!$D$10+'СЕТ СН'!$G$5-'СЕТ СН'!$G$20</f>
        <v>2654.7930354599998</v>
      </c>
      <c r="O71" s="36">
        <f>SUMIFS(СВЦЭМ!$C$33:$C$776,СВЦЭМ!$A$33:$A$776,$A71,СВЦЭМ!$B$33:$B$776,O$47)+'СЕТ СН'!$G$12+СВЦЭМ!$D$10+'СЕТ СН'!$G$5-'СЕТ СН'!$G$20</f>
        <v>2641.8240277599998</v>
      </c>
      <c r="P71" s="36">
        <f>SUMIFS(СВЦЭМ!$C$33:$C$776,СВЦЭМ!$A$33:$A$776,$A71,СВЦЭМ!$B$33:$B$776,P$47)+'СЕТ СН'!$G$12+СВЦЭМ!$D$10+'СЕТ СН'!$G$5-'СЕТ СН'!$G$20</f>
        <v>2652.2608035100002</v>
      </c>
      <c r="Q71" s="36">
        <f>SUMIFS(СВЦЭМ!$C$33:$C$776,СВЦЭМ!$A$33:$A$776,$A71,СВЦЭМ!$B$33:$B$776,Q$47)+'СЕТ СН'!$G$12+СВЦЭМ!$D$10+'СЕТ СН'!$G$5-'СЕТ СН'!$G$20</f>
        <v>2641.6878492599999</v>
      </c>
      <c r="R71" s="36">
        <f>SUMIFS(СВЦЭМ!$C$33:$C$776,СВЦЭМ!$A$33:$A$776,$A71,СВЦЭМ!$B$33:$B$776,R$47)+'СЕТ СН'!$G$12+СВЦЭМ!$D$10+'СЕТ СН'!$G$5-'СЕТ СН'!$G$20</f>
        <v>2664.01158575</v>
      </c>
      <c r="S71" s="36">
        <f>SUMIFS(СВЦЭМ!$C$33:$C$776,СВЦЭМ!$A$33:$A$776,$A71,СВЦЭМ!$B$33:$B$776,S$47)+'СЕТ СН'!$G$12+СВЦЭМ!$D$10+'СЕТ СН'!$G$5-'СЕТ СН'!$G$20</f>
        <v>2676.0959391900001</v>
      </c>
      <c r="T71" s="36">
        <f>SUMIFS(СВЦЭМ!$C$33:$C$776,СВЦЭМ!$A$33:$A$776,$A71,СВЦЭМ!$B$33:$B$776,T$47)+'СЕТ СН'!$G$12+СВЦЭМ!$D$10+'СЕТ СН'!$G$5-'СЕТ СН'!$G$20</f>
        <v>2671.5492264499999</v>
      </c>
      <c r="U71" s="36">
        <f>SUMIFS(СВЦЭМ!$C$33:$C$776,СВЦЭМ!$A$33:$A$776,$A71,СВЦЭМ!$B$33:$B$776,U$47)+'СЕТ СН'!$G$12+СВЦЭМ!$D$10+'СЕТ СН'!$G$5-'СЕТ СН'!$G$20</f>
        <v>2684.7905155500002</v>
      </c>
      <c r="V71" s="36">
        <f>SUMIFS(СВЦЭМ!$C$33:$C$776,СВЦЭМ!$A$33:$A$776,$A71,СВЦЭМ!$B$33:$B$776,V$47)+'СЕТ СН'!$G$12+СВЦЭМ!$D$10+'СЕТ СН'!$G$5-'СЕТ СН'!$G$20</f>
        <v>2679.5541343499999</v>
      </c>
      <c r="W71" s="36">
        <f>SUMIFS(СВЦЭМ!$C$33:$C$776,СВЦЭМ!$A$33:$A$776,$A71,СВЦЭМ!$B$33:$B$776,W$47)+'СЕТ СН'!$G$12+СВЦЭМ!$D$10+'СЕТ СН'!$G$5-'СЕТ СН'!$G$20</f>
        <v>2678.1646881699999</v>
      </c>
      <c r="X71" s="36">
        <f>SUMIFS(СВЦЭМ!$C$33:$C$776,СВЦЭМ!$A$33:$A$776,$A71,СВЦЭМ!$B$33:$B$776,X$47)+'СЕТ СН'!$G$12+СВЦЭМ!$D$10+'СЕТ СН'!$G$5-'СЕТ СН'!$G$20</f>
        <v>2675.2625496400001</v>
      </c>
      <c r="Y71" s="36">
        <f>SUMIFS(СВЦЭМ!$C$33:$C$776,СВЦЭМ!$A$33:$A$776,$A71,СВЦЭМ!$B$33:$B$776,Y$47)+'СЕТ СН'!$G$12+СВЦЭМ!$D$10+'СЕТ СН'!$G$5-'СЕТ СН'!$G$20</f>
        <v>2705.1893157099998</v>
      </c>
    </row>
    <row r="72" spans="1:27" ht="15.75" x14ac:dyDescent="0.2">
      <c r="A72" s="35">
        <f t="shared" si="1"/>
        <v>43794</v>
      </c>
      <c r="B72" s="36">
        <f>SUMIFS(СВЦЭМ!$C$33:$C$776,СВЦЭМ!$A$33:$A$776,$A72,СВЦЭМ!$B$33:$B$776,B$47)+'СЕТ СН'!$G$12+СВЦЭМ!$D$10+'СЕТ СН'!$G$5-'СЕТ СН'!$G$20</f>
        <v>2747.6957310399998</v>
      </c>
      <c r="C72" s="36">
        <f>SUMIFS(СВЦЭМ!$C$33:$C$776,СВЦЭМ!$A$33:$A$776,$A72,СВЦЭМ!$B$33:$B$776,C$47)+'СЕТ СН'!$G$12+СВЦЭМ!$D$10+'СЕТ СН'!$G$5-'СЕТ СН'!$G$20</f>
        <v>2764.5099836300001</v>
      </c>
      <c r="D72" s="36">
        <f>SUMIFS(СВЦЭМ!$C$33:$C$776,СВЦЭМ!$A$33:$A$776,$A72,СВЦЭМ!$B$33:$B$776,D$47)+'СЕТ СН'!$G$12+СВЦЭМ!$D$10+'СЕТ СН'!$G$5-'СЕТ СН'!$G$20</f>
        <v>2800.5425415099999</v>
      </c>
      <c r="E72" s="36">
        <f>SUMIFS(СВЦЭМ!$C$33:$C$776,СВЦЭМ!$A$33:$A$776,$A72,СВЦЭМ!$B$33:$B$776,E$47)+'СЕТ СН'!$G$12+СВЦЭМ!$D$10+'СЕТ СН'!$G$5-'СЕТ СН'!$G$20</f>
        <v>2812.2768817199999</v>
      </c>
      <c r="F72" s="36">
        <f>SUMIFS(СВЦЭМ!$C$33:$C$776,СВЦЭМ!$A$33:$A$776,$A72,СВЦЭМ!$B$33:$B$776,F$47)+'СЕТ СН'!$G$12+СВЦЭМ!$D$10+'СЕТ СН'!$G$5-'СЕТ СН'!$G$20</f>
        <v>2793.2570016099999</v>
      </c>
      <c r="G72" s="36">
        <f>SUMIFS(СВЦЭМ!$C$33:$C$776,СВЦЭМ!$A$33:$A$776,$A72,СВЦЭМ!$B$33:$B$776,G$47)+'СЕТ СН'!$G$12+СВЦЭМ!$D$10+'СЕТ СН'!$G$5-'СЕТ СН'!$G$20</f>
        <v>2793.3444225499998</v>
      </c>
      <c r="H72" s="36">
        <f>SUMIFS(СВЦЭМ!$C$33:$C$776,СВЦЭМ!$A$33:$A$776,$A72,СВЦЭМ!$B$33:$B$776,H$47)+'СЕТ СН'!$G$12+СВЦЭМ!$D$10+'СЕТ СН'!$G$5-'СЕТ СН'!$G$20</f>
        <v>2752.4314250699999</v>
      </c>
      <c r="I72" s="36">
        <f>SUMIFS(СВЦЭМ!$C$33:$C$776,СВЦЭМ!$A$33:$A$776,$A72,СВЦЭМ!$B$33:$B$776,I$47)+'СЕТ СН'!$G$12+СВЦЭМ!$D$10+'СЕТ СН'!$G$5-'СЕТ СН'!$G$20</f>
        <v>2729.5118063499999</v>
      </c>
      <c r="J72" s="36">
        <f>SUMIFS(СВЦЭМ!$C$33:$C$776,СВЦЭМ!$A$33:$A$776,$A72,СВЦЭМ!$B$33:$B$776,J$47)+'СЕТ СН'!$G$12+СВЦЭМ!$D$10+'СЕТ СН'!$G$5-'СЕТ СН'!$G$20</f>
        <v>2710.59342909</v>
      </c>
      <c r="K72" s="36">
        <f>SUMIFS(СВЦЭМ!$C$33:$C$776,СВЦЭМ!$A$33:$A$776,$A72,СВЦЭМ!$B$33:$B$776,K$47)+'СЕТ СН'!$G$12+СВЦЭМ!$D$10+'СЕТ СН'!$G$5-'СЕТ СН'!$G$20</f>
        <v>2706.3402666900001</v>
      </c>
      <c r="L72" s="36">
        <f>SUMIFS(СВЦЭМ!$C$33:$C$776,СВЦЭМ!$A$33:$A$776,$A72,СВЦЭМ!$B$33:$B$776,L$47)+'СЕТ СН'!$G$12+СВЦЭМ!$D$10+'СЕТ СН'!$G$5-'СЕТ СН'!$G$20</f>
        <v>2666.21983215</v>
      </c>
      <c r="M72" s="36">
        <f>SUMIFS(СВЦЭМ!$C$33:$C$776,СВЦЭМ!$A$33:$A$776,$A72,СВЦЭМ!$B$33:$B$776,M$47)+'СЕТ СН'!$G$12+СВЦЭМ!$D$10+'СЕТ СН'!$G$5-'СЕТ СН'!$G$20</f>
        <v>2666.2146563000001</v>
      </c>
      <c r="N72" s="36">
        <f>SUMIFS(СВЦЭМ!$C$33:$C$776,СВЦЭМ!$A$33:$A$776,$A72,СВЦЭМ!$B$33:$B$776,N$47)+'СЕТ СН'!$G$12+СВЦЭМ!$D$10+'СЕТ СН'!$G$5-'СЕТ СН'!$G$20</f>
        <v>2656.9958069700001</v>
      </c>
      <c r="O72" s="36">
        <f>SUMIFS(СВЦЭМ!$C$33:$C$776,СВЦЭМ!$A$33:$A$776,$A72,СВЦЭМ!$B$33:$B$776,O$47)+'СЕТ СН'!$G$12+СВЦЭМ!$D$10+'СЕТ СН'!$G$5-'СЕТ СН'!$G$20</f>
        <v>2661.5206828299997</v>
      </c>
      <c r="P72" s="36">
        <f>SUMIFS(СВЦЭМ!$C$33:$C$776,СВЦЭМ!$A$33:$A$776,$A72,СВЦЭМ!$B$33:$B$776,P$47)+'СЕТ СН'!$G$12+СВЦЭМ!$D$10+'СЕТ СН'!$G$5-'СЕТ СН'!$G$20</f>
        <v>2669.3214652500001</v>
      </c>
      <c r="Q72" s="36">
        <f>SUMIFS(СВЦЭМ!$C$33:$C$776,СВЦЭМ!$A$33:$A$776,$A72,СВЦЭМ!$B$33:$B$776,Q$47)+'СЕТ СН'!$G$12+СВЦЭМ!$D$10+'СЕТ СН'!$G$5-'СЕТ СН'!$G$20</f>
        <v>2648.67518883</v>
      </c>
      <c r="R72" s="36">
        <f>SUMIFS(СВЦЭМ!$C$33:$C$776,СВЦЭМ!$A$33:$A$776,$A72,СВЦЭМ!$B$33:$B$776,R$47)+'СЕТ СН'!$G$12+СВЦЭМ!$D$10+'СЕТ СН'!$G$5-'СЕТ СН'!$G$20</f>
        <v>2651.0825356199998</v>
      </c>
      <c r="S72" s="36">
        <f>SUMIFS(СВЦЭМ!$C$33:$C$776,СВЦЭМ!$A$33:$A$776,$A72,СВЦЭМ!$B$33:$B$776,S$47)+'СЕТ СН'!$G$12+СВЦЭМ!$D$10+'СЕТ СН'!$G$5-'СЕТ СН'!$G$20</f>
        <v>2653.0071972599999</v>
      </c>
      <c r="T72" s="36">
        <f>SUMIFS(СВЦЭМ!$C$33:$C$776,СВЦЭМ!$A$33:$A$776,$A72,СВЦЭМ!$B$33:$B$776,T$47)+'СЕТ СН'!$G$12+СВЦЭМ!$D$10+'СЕТ СН'!$G$5-'СЕТ СН'!$G$20</f>
        <v>2647.6035316500001</v>
      </c>
      <c r="U72" s="36">
        <f>SUMIFS(СВЦЭМ!$C$33:$C$776,СВЦЭМ!$A$33:$A$776,$A72,СВЦЭМ!$B$33:$B$776,U$47)+'СЕТ СН'!$G$12+СВЦЭМ!$D$10+'СЕТ СН'!$G$5-'СЕТ СН'!$G$20</f>
        <v>2657.67700745</v>
      </c>
      <c r="V72" s="36">
        <f>SUMIFS(СВЦЭМ!$C$33:$C$776,СВЦЭМ!$A$33:$A$776,$A72,СВЦЭМ!$B$33:$B$776,V$47)+'СЕТ СН'!$G$12+СВЦЭМ!$D$10+'СЕТ СН'!$G$5-'СЕТ СН'!$G$20</f>
        <v>2662.1692805600001</v>
      </c>
      <c r="W72" s="36">
        <f>SUMIFS(СВЦЭМ!$C$33:$C$776,СВЦЭМ!$A$33:$A$776,$A72,СВЦЭМ!$B$33:$B$776,W$47)+'СЕТ СН'!$G$12+СВЦЭМ!$D$10+'СЕТ СН'!$G$5-'СЕТ СН'!$G$20</f>
        <v>2686.4975281900001</v>
      </c>
      <c r="X72" s="36">
        <f>SUMIFS(СВЦЭМ!$C$33:$C$776,СВЦЭМ!$A$33:$A$776,$A72,СВЦЭМ!$B$33:$B$776,X$47)+'СЕТ СН'!$G$12+СВЦЭМ!$D$10+'СЕТ СН'!$G$5-'СЕТ СН'!$G$20</f>
        <v>2697.57575047</v>
      </c>
      <c r="Y72" s="36">
        <f>SUMIFS(СВЦЭМ!$C$33:$C$776,СВЦЭМ!$A$33:$A$776,$A72,СВЦЭМ!$B$33:$B$776,Y$47)+'СЕТ СН'!$G$12+СВЦЭМ!$D$10+'СЕТ СН'!$G$5-'СЕТ СН'!$G$20</f>
        <v>2716.5209758299998</v>
      </c>
    </row>
    <row r="73" spans="1:27" ht="15.75" x14ac:dyDescent="0.2">
      <c r="A73" s="35">
        <f t="shared" si="1"/>
        <v>43795</v>
      </c>
      <c r="B73" s="36">
        <f>SUMIFS(СВЦЭМ!$C$33:$C$776,СВЦЭМ!$A$33:$A$776,$A73,СВЦЭМ!$B$33:$B$776,B$47)+'СЕТ СН'!$G$12+СВЦЭМ!$D$10+'СЕТ СН'!$G$5-'СЕТ СН'!$G$20</f>
        <v>2775.1982410099999</v>
      </c>
      <c r="C73" s="36">
        <f>SUMIFS(СВЦЭМ!$C$33:$C$776,СВЦЭМ!$A$33:$A$776,$A73,СВЦЭМ!$B$33:$B$776,C$47)+'СЕТ СН'!$G$12+СВЦЭМ!$D$10+'СЕТ СН'!$G$5-'СЕТ СН'!$G$20</f>
        <v>2781.3290906399998</v>
      </c>
      <c r="D73" s="36">
        <f>SUMIFS(СВЦЭМ!$C$33:$C$776,СВЦЭМ!$A$33:$A$776,$A73,СВЦЭМ!$B$33:$B$776,D$47)+'СЕТ СН'!$G$12+СВЦЭМ!$D$10+'СЕТ СН'!$G$5-'СЕТ СН'!$G$20</f>
        <v>2790.5355758999999</v>
      </c>
      <c r="E73" s="36">
        <f>SUMIFS(СВЦЭМ!$C$33:$C$776,СВЦЭМ!$A$33:$A$776,$A73,СВЦЭМ!$B$33:$B$776,E$47)+'СЕТ СН'!$G$12+СВЦЭМ!$D$10+'СЕТ СН'!$G$5-'СЕТ СН'!$G$20</f>
        <v>2798.4668244999998</v>
      </c>
      <c r="F73" s="36">
        <f>SUMIFS(СВЦЭМ!$C$33:$C$776,СВЦЭМ!$A$33:$A$776,$A73,СВЦЭМ!$B$33:$B$776,F$47)+'СЕТ СН'!$G$12+СВЦЭМ!$D$10+'СЕТ СН'!$G$5-'СЕТ СН'!$G$20</f>
        <v>2789.7981105200001</v>
      </c>
      <c r="G73" s="36">
        <f>SUMIFS(СВЦЭМ!$C$33:$C$776,СВЦЭМ!$A$33:$A$776,$A73,СВЦЭМ!$B$33:$B$776,G$47)+'СЕТ СН'!$G$12+СВЦЭМ!$D$10+'СЕТ СН'!$G$5-'СЕТ СН'!$G$20</f>
        <v>2781.8293150999998</v>
      </c>
      <c r="H73" s="36">
        <f>SUMIFS(СВЦЭМ!$C$33:$C$776,СВЦЭМ!$A$33:$A$776,$A73,СВЦЭМ!$B$33:$B$776,H$47)+'СЕТ СН'!$G$12+СВЦЭМ!$D$10+'СЕТ СН'!$G$5-'СЕТ СН'!$G$20</f>
        <v>2751.4289377300001</v>
      </c>
      <c r="I73" s="36">
        <f>SUMIFS(СВЦЭМ!$C$33:$C$776,СВЦЭМ!$A$33:$A$776,$A73,СВЦЭМ!$B$33:$B$776,I$47)+'СЕТ СН'!$G$12+СВЦЭМ!$D$10+'СЕТ СН'!$G$5-'СЕТ СН'!$G$20</f>
        <v>2759.1562484000001</v>
      </c>
      <c r="J73" s="36">
        <f>SUMIFS(СВЦЭМ!$C$33:$C$776,СВЦЭМ!$A$33:$A$776,$A73,СВЦЭМ!$B$33:$B$776,J$47)+'СЕТ СН'!$G$12+СВЦЭМ!$D$10+'СЕТ СН'!$G$5-'СЕТ СН'!$G$20</f>
        <v>2713.5761753500001</v>
      </c>
      <c r="K73" s="36">
        <f>SUMIFS(СВЦЭМ!$C$33:$C$776,СВЦЭМ!$A$33:$A$776,$A73,СВЦЭМ!$B$33:$B$776,K$47)+'СЕТ СН'!$G$12+СВЦЭМ!$D$10+'СЕТ СН'!$G$5-'СЕТ СН'!$G$20</f>
        <v>2694.17086961</v>
      </c>
      <c r="L73" s="36">
        <f>SUMIFS(СВЦЭМ!$C$33:$C$776,СВЦЭМ!$A$33:$A$776,$A73,СВЦЭМ!$B$33:$B$776,L$47)+'СЕТ СН'!$G$12+СВЦЭМ!$D$10+'СЕТ СН'!$G$5-'СЕТ СН'!$G$20</f>
        <v>2658.4697010499999</v>
      </c>
      <c r="M73" s="36">
        <f>SUMIFS(СВЦЭМ!$C$33:$C$776,СВЦЭМ!$A$33:$A$776,$A73,СВЦЭМ!$B$33:$B$776,M$47)+'СЕТ СН'!$G$12+СВЦЭМ!$D$10+'СЕТ СН'!$G$5-'СЕТ СН'!$G$20</f>
        <v>2657.8306565100002</v>
      </c>
      <c r="N73" s="36">
        <f>SUMIFS(СВЦЭМ!$C$33:$C$776,СВЦЭМ!$A$33:$A$776,$A73,СВЦЭМ!$B$33:$B$776,N$47)+'СЕТ СН'!$G$12+СВЦЭМ!$D$10+'СЕТ СН'!$G$5-'СЕТ СН'!$G$20</f>
        <v>2650.4216413099998</v>
      </c>
      <c r="O73" s="36">
        <f>SUMIFS(СВЦЭМ!$C$33:$C$776,СВЦЭМ!$A$33:$A$776,$A73,СВЦЭМ!$B$33:$B$776,O$47)+'СЕТ СН'!$G$12+СВЦЭМ!$D$10+'СЕТ СН'!$G$5-'СЕТ СН'!$G$20</f>
        <v>2653.9696391100001</v>
      </c>
      <c r="P73" s="36">
        <f>SUMIFS(СВЦЭМ!$C$33:$C$776,СВЦЭМ!$A$33:$A$776,$A73,СВЦЭМ!$B$33:$B$776,P$47)+'СЕТ СН'!$G$12+СВЦЭМ!$D$10+'СЕТ СН'!$G$5-'СЕТ СН'!$G$20</f>
        <v>2662.86610032</v>
      </c>
      <c r="Q73" s="36">
        <f>SUMIFS(СВЦЭМ!$C$33:$C$776,СВЦЭМ!$A$33:$A$776,$A73,СВЦЭМ!$B$33:$B$776,Q$47)+'СЕТ СН'!$G$12+СВЦЭМ!$D$10+'СЕТ СН'!$G$5-'СЕТ СН'!$G$20</f>
        <v>2658.5558523</v>
      </c>
      <c r="R73" s="36">
        <f>SUMIFS(СВЦЭМ!$C$33:$C$776,СВЦЭМ!$A$33:$A$776,$A73,СВЦЭМ!$B$33:$B$776,R$47)+'СЕТ СН'!$G$12+СВЦЭМ!$D$10+'СЕТ СН'!$G$5-'СЕТ СН'!$G$20</f>
        <v>2680.0326816900001</v>
      </c>
      <c r="S73" s="36">
        <f>SUMIFS(СВЦЭМ!$C$33:$C$776,СВЦЭМ!$A$33:$A$776,$A73,СВЦЭМ!$B$33:$B$776,S$47)+'СЕТ СН'!$G$12+СВЦЭМ!$D$10+'СЕТ СН'!$G$5-'СЕТ СН'!$G$20</f>
        <v>2682.5690265499998</v>
      </c>
      <c r="T73" s="36">
        <f>SUMIFS(СВЦЭМ!$C$33:$C$776,СВЦЭМ!$A$33:$A$776,$A73,СВЦЭМ!$B$33:$B$776,T$47)+'СЕТ СН'!$G$12+СВЦЭМ!$D$10+'СЕТ СН'!$G$5-'СЕТ СН'!$G$20</f>
        <v>2665.2183391899998</v>
      </c>
      <c r="U73" s="36">
        <f>SUMIFS(СВЦЭМ!$C$33:$C$776,СВЦЭМ!$A$33:$A$776,$A73,СВЦЭМ!$B$33:$B$776,U$47)+'СЕТ СН'!$G$12+СВЦЭМ!$D$10+'СЕТ СН'!$G$5-'СЕТ СН'!$G$20</f>
        <v>2661.91843978</v>
      </c>
      <c r="V73" s="36">
        <f>SUMIFS(СВЦЭМ!$C$33:$C$776,СВЦЭМ!$A$33:$A$776,$A73,СВЦЭМ!$B$33:$B$776,V$47)+'СЕТ СН'!$G$12+СВЦЭМ!$D$10+'СЕТ СН'!$G$5-'СЕТ СН'!$G$20</f>
        <v>2673.2533044000002</v>
      </c>
      <c r="W73" s="36">
        <f>SUMIFS(СВЦЭМ!$C$33:$C$776,СВЦЭМ!$A$33:$A$776,$A73,СВЦЭМ!$B$33:$B$776,W$47)+'СЕТ СН'!$G$12+СВЦЭМ!$D$10+'СЕТ СН'!$G$5-'СЕТ СН'!$G$20</f>
        <v>2703.3461981400001</v>
      </c>
      <c r="X73" s="36">
        <f>SUMIFS(СВЦЭМ!$C$33:$C$776,СВЦЭМ!$A$33:$A$776,$A73,СВЦЭМ!$B$33:$B$776,X$47)+'СЕТ СН'!$G$12+СВЦЭМ!$D$10+'СЕТ СН'!$G$5-'СЕТ СН'!$G$20</f>
        <v>2702.4345082899999</v>
      </c>
      <c r="Y73" s="36">
        <f>SUMIFS(СВЦЭМ!$C$33:$C$776,СВЦЭМ!$A$33:$A$776,$A73,СВЦЭМ!$B$33:$B$776,Y$47)+'СЕТ СН'!$G$12+СВЦЭМ!$D$10+'СЕТ СН'!$G$5-'СЕТ СН'!$G$20</f>
        <v>2734.7171121000001</v>
      </c>
    </row>
    <row r="74" spans="1:27" ht="15.75" x14ac:dyDescent="0.2">
      <c r="A74" s="35">
        <f t="shared" si="1"/>
        <v>43796</v>
      </c>
      <c r="B74" s="36">
        <f>SUMIFS(СВЦЭМ!$C$33:$C$776,СВЦЭМ!$A$33:$A$776,$A74,СВЦЭМ!$B$33:$B$776,B$47)+'СЕТ СН'!$G$12+СВЦЭМ!$D$10+'СЕТ СН'!$G$5-'СЕТ СН'!$G$20</f>
        <v>2781.5379896899999</v>
      </c>
      <c r="C74" s="36">
        <f>SUMIFS(СВЦЭМ!$C$33:$C$776,СВЦЭМ!$A$33:$A$776,$A74,СВЦЭМ!$B$33:$B$776,C$47)+'СЕТ СН'!$G$12+СВЦЭМ!$D$10+'СЕТ СН'!$G$5-'СЕТ СН'!$G$20</f>
        <v>2784.5529906100001</v>
      </c>
      <c r="D74" s="36">
        <f>SUMIFS(СВЦЭМ!$C$33:$C$776,СВЦЭМ!$A$33:$A$776,$A74,СВЦЭМ!$B$33:$B$776,D$47)+'СЕТ СН'!$G$12+СВЦЭМ!$D$10+'СЕТ СН'!$G$5-'СЕТ СН'!$G$20</f>
        <v>2812.15932806</v>
      </c>
      <c r="E74" s="36">
        <f>SUMIFS(СВЦЭМ!$C$33:$C$776,СВЦЭМ!$A$33:$A$776,$A74,СВЦЭМ!$B$33:$B$776,E$47)+'СЕТ СН'!$G$12+СВЦЭМ!$D$10+'СЕТ СН'!$G$5-'СЕТ СН'!$G$20</f>
        <v>2821.4698235300002</v>
      </c>
      <c r="F74" s="36">
        <f>SUMIFS(СВЦЭМ!$C$33:$C$776,СВЦЭМ!$A$33:$A$776,$A74,СВЦЭМ!$B$33:$B$776,F$47)+'СЕТ СН'!$G$12+СВЦЭМ!$D$10+'СЕТ СН'!$G$5-'СЕТ СН'!$G$20</f>
        <v>2815.6820612500001</v>
      </c>
      <c r="G74" s="36">
        <f>SUMIFS(СВЦЭМ!$C$33:$C$776,СВЦЭМ!$A$33:$A$776,$A74,СВЦЭМ!$B$33:$B$776,G$47)+'СЕТ СН'!$G$12+СВЦЭМ!$D$10+'СЕТ СН'!$G$5-'СЕТ СН'!$G$20</f>
        <v>2801.8991915400002</v>
      </c>
      <c r="H74" s="36">
        <f>SUMIFS(СВЦЭМ!$C$33:$C$776,СВЦЭМ!$A$33:$A$776,$A74,СВЦЭМ!$B$33:$B$776,H$47)+'СЕТ СН'!$G$12+СВЦЭМ!$D$10+'СЕТ СН'!$G$5-'СЕТ СН'!$G$20</f>
        <v>2773.2994363899998</v>
      </c>
      <c r="I74" s="36">
        <f>SUMIFS(СВЦЭМ!$C$33:$C$776,СВЦЭМ!$A$33:$A$776,$A74,СВЦЭМ!$B$33:$B$776,I$47)+'СЕТ СН'!$G$12+СВЦЭМ!$D$10+'СЕТ СН'!$G$5-'СЕТ СН'!$G$20</f>
        <v>2775.4605943500001</v>
      </c>
      <c r="J74" s="36">
        <f>SUMIFS(СВЦЭМ!$C$33:$C$776,СВЦЭМ!$A$33:$A$776,$A74,СВЦЭМ!$B$33:$B$776,J$47)+'СЕТ СН'!$G$12+СВЦЭМ!$D$10+'СЕТ СН'!$G$5-'СЕТ СН'!$G$20</f>
        <v>2748.0506648400001</v>
      </c>
      <c r="K74" s="36">
        <f>SUMIFS(СВЦЭМ!$C$33:$C$776,СВЦЭМ!$A$33:$A$776,$A74,СВЦЭМ!$B$33:$B$776,K$47)+'СЕТ СН'!$G$12+СВЦЭМ!$D$10+'СЕТ СН'!$G$5-'СЕТ СН'!$G$20</f>
        <v>2726.0672473300001</v>
      </c>
      <c r="L74" s="36">
        <f>SUMIFS(СВЦЭМ!$C$33:$C$776,СВЦЭМ!$A$33:$A$776,$A74,СВЦЭМ!$B$33:$B$776,L$47)+'СЕТ СН'!$G$12+СВЦЭМ!$D$10+'СЕТ СН'!$G$5-'СЕТ СН'!$G$20</f>
        <v>2702.1666702799998</v>
      </c>
      <c r="M74" s="36">
        <f>SUMIFS(СВЦЭМ!$C$33:$C$776,СВЦЭМ!$A$33:$A$776,$A74,СВЦЭМ!$B$33:$B$776,M$47)+'СЕТ СН'!$G$12+СВЦЭМ!$D$10+'СЕТ СН'!$G$5-'СЕТ СН'!$G$20</f>
        <v>2690.1172157599999</v>
      </c>
      <c r="N74" s="36">
        <f>SUMIFS(СВЦЭМ!$C$33:$C$776,СВЦЭМ!$A$33:$A$776,$A74,СВЦЭМ!$B$33:$B$776,N$47)+'СЕТ СН'!$G$12+СВЦЭМ!$D$10+'СЕТ СН'!$G$5-'СЕТ СН'!$G$20</f>
        <v>2677.1650834699999</v>
      </c>
      <c r="O74" s="36">
        <f>SUMIFS(СВЦЭМ!$C$33:$C$776,СВЦЭМ!$A$33:$A$776,$A74,СВЦЭМ!$B$33:$B$776,O$47)+'СЕТ СН'!$G$12+СВЦЭМ!$D$10+'СЕТ СН'!$G$5-'СЕТ СН'!$G$20</f>
        <v>2692.1277564699999</v>
      </c>
      <c r="P74" s="36">
        <f>SUMIFS(СВЦЭМ!$C$33:$C$776,СВЦЭМ!$A$33:$A$776,$A74,СВЦЭМ!$B$33:$B$776,P$47)+'СЕТ СН'!$G$12+СВЦЭМ!$D$10+'СЕТ СН'!$G$5-'СЕТ СН'!$G$20</f>
        <v>2699.7086949599998</v>
      </c>
      <c r="Q74" s="36">
        <f>SUMIFS(СВЦЭМ!$C$33:$C$776,СВЦЭМ!$A$33:$A$776,$A74,СВЦЭМ!$B$33:$B$776,Q$47)+'СЕТ СН'!$G$12+СВЦЭМ!$D$10+'СЕТ СН'!$G$5-'СЕТ СН'!$G$20</f>
        <v>2684.05230927</v>
      </c>
      <c r="R74" s="36">
        <f>SUMIFS(СВЦЭМ!$C$33:$C$776,СВЦЭМ!$A$33:$A$776,$A74,СВЦЭМ!$B$33:$B$776,R$47)+'СЕТ СН'!$G$12+СВЦЭМ!$D$10+'СЕТ СН'!$G$5-'СЕТ СН'!$G$20</f>
        <v>2685.0570745200002</v>
      </c>
      <c r="S74" s="36">
        <f>SUMIFS(СВЦЭМ!$C$33:$C$776,СВЦЭМ!$A$33:$A$776,$A74,СВЦЭМ!$B$33:$B$776,S$47)+'СЕТ СН'!$G$12+СВЦЭМ!$D$10+'СЕТ СН'!$G$5-'СЕТ СН'!$G$20</f>
        <v>2699.9382542399999</v>
      </c>
      <c r="T74" s="36">
        <f>SUMIFS(СВЦЭМ!$C$33:$C$776,СВЦЭМ!$A$33:$A$776,$A74,СВЦЭМ!$B$33:$B$776,T$47)+'СЕТ СН'!$G$12+СВЦЭМ!$D$10+'СЕТ СН'!$G$5-'СЕТ СН'!$G$20</f>
        <v>2682.5903351100001</v>
      </c>
      <c r="U74" s="36">
        <f>SUMIFS(СВЦЭМ!$C$33:$C$776,СВЦЭМ!$A$33:$A$776,$A74,СВЦЭМ!$B$33:$B$776,U$47)+'СЕТ СН'!$G$12+СВЦЭМ!$D$10+'СЕТ СН'!$G$5-'СЕТ СН'!$G$20</f>
        <v>2679.7719171099998</v>
      </c>
      <c r="V74" s="36">
        <f>SUMIFS(СВЦЭМ!$C$33:$C$776,СВЦЭМ!$A$33:$A$776,$A74,СВЦЭМ!$B$33:$B$776,V$47)+'СЕТ СН'!$G$12+СВЦЭМ!$D$10+'СЕТ СН'!$G$5-'СЕТ СН'!$G$20</f>
        <v>2678.2140767800001</v>
      </c>
      <c r="W74" s="36">
        <f>SUMIFS(СВЦЭМ!$C$33:$C$776,СВЦЭМ!$A$33:$A$776,$A74,СВЦЭМ!$B$33:$B$776,W$47)+'СЕТ СН'!$G$12+СВЦЭМ!$D$10+'СЕТ СН'!$G$5-'СЕТ СН'!$G$20</f>
        <v>2679.1276949799999</v>
      </c>
      <c r="X74" s="36">
        <f>SUMIFS(СВЦЭМ!$C$33:$C$776,СВЦЭМ!$A$33:$A$776,$A74,СВЦЭМ!$B$33:$B$776,X$47)+'СЕТ СН'!$G$12+СВЦЭМ!$D$10+'СЕТ СН'!$G$5-'СЕТ СН'!$G$20</f>
        <v>2691.7494683300001</v>
      </c>
      <c r="Y74" s="36">
        <f>SUMIFS(СВЦЭМ!$C$33:$C$776,СВЦЭМ!$A$33:$A$776,$A74,СВЦЭМ!$B$33:$B$776,Y$47)+'СЕТ СН'!$G$12+СВЦЭМ!$D$10+'СЕТ СН'!$G$5-'СЕТ СН'!$G$20</f>
        <v>2720.0546614099999</v>
      </c>
    </row>
    <row r="75" spans="1:27" ht="15.75" x14ac:dyDescent="0.2">
      <c r="A75" s="35">
        <f t="shared" si="1"/>
        <v>43797</v>
      </c>
      <c r="B75" s="36">
        <f>SUMIFS(СВЦЭМ!$C$33:$C$776,СВЦЭМ!$A$33:$A$776,$A75,СВЦЭМ!$B$33:$B$776,B$47)+'СЕТ СН'!$G$12+СВЦЭМ!$D$10+'СЕТ СН'!$G$5-'СЕТ СН'!$G$20</f>
        <v>2803.1526641199998</v>
      </c>
      <c r="C75" s="36">
        <f>SUMIFS(СВЦЭМ!$C$33:$C$776,СВЦЭМ!$A$33:$A$776,$A75,СВЦЭМ!$B$33:$B$776,C$47)+'СЕТ СН'!$G$12+СВЦЭМ!$D$10+'СЕТ СН'!$G$5-'СЕТ СН'!$G$20</f>
        <v>2819.3455243999997</v>
      </c>
      <c r="D75" s="36">
        <f>SUMIFS(СВЦЭМ!$C$33:$C$776,СВЦЭМ!$A$33:$A$776,$A75,СВЦЭМ!$B$33:$B$776,D$47)+'СЕТ СН'!$G$12+СВЦЭМ!$D$10+'СЕТ СН'!$G$5-'СЕТ СН'!$G$20</f>
        <v>2860.0145776499999</v>
      </c>
      <c r="E75" s="36">
        <f>SUMIFS(СВЦЭМ!$C$33:$C$776,СВЦЭМ!$A$33:$A$776,$A75,СВЦЭМ!$B$33:$B$776,E$47)+'СЕТ СН'!$G$12+СВЦЭМ!$D$10+'СЕТ СН'!$G$5-'СЕТ СН'!$G$20</f>
        <v>2846.3354366200001</v>
      </c>
      <c r="F75" s="36">
        <f>SUMIFS(СВЦЭМ!$C$33:$C$776,СВЦЭМ!$A$33:$A$776,$A75,СВЦЭМ!$B$33:$B$776,F$47)+'СЕТ СН'!$G$12+СВЦЭМ!$D$10+'СЕТ СН'!$G$5-'СЕТ СН'!$G$20</f>
        <v>2835.0706617800001</v>
      </c>
      <c r="G75" s="36">
        <f>SUMIFS(СВЦЭМ!$C$33:$C$776,СВЦЭМ!$A$33:$A$776,$A75,СВЦЭМ!$B$33:$B$776,G$47)+'СЕТ СН'!$G$12+СВЦЭМ!$D$10+'СЕТ СН'!$G$5-'СЕТ СН'!$G$20</f>
        <v>2831.4225611299998</v>
      </c>
      <c r="H75" s="36">
        <f>SUMIFS(СВЦЭМ!$C$33:$C$776,СВЦЭМ!$A$33:$A$776,$A75,СВЦЭМ!$B$33:$B$776,H$47)+'СЕТ СН'!$G$12+СВЦЭМ!$D$10+'СЕТ СН'!$G$5-'СЕТ СН'!$G$20</f>
        <v>2805.6507607899998</v>
      </c>
      <c r="I75" s="36">
        <f>SUMIFS(СВЦЭМ!$C$33:$C$776,СВЦЭМ!$A$33:$A$776,$A75,СВЦЭМ!$B$33:$B$776,I$47)+'СЕТ СН'!$G$12+СВЦЭМ!$D$10+'СЕТ СН'!$G$5-'СЕТ СН'!$G$20</f>
        <v>2785.9516535900002</v>
      </c>
      <c r="J75" s="36">
        <f>SUMIFS(СВЦЭМ!$C$33:$C$776,СВЦЭМ!$A$33:$A$776,$A75,СВЦЭМ!$B$33:$B$776,J$47)+'СЕТ СН'!$G$12+СВЦЭМ!$D$10+'СЕТ СН'!$G$5-'СЕТ СН'!$G$20</f>
        <v>2769.6197492900001</v>
      </c>
      <c r="K75" s="36">
        <f>SUMIFS(СВЦЭМ!$C$33:$C$776,СВЦЭМ!$A$33:$A$776,$A75,СВЦЭМ!$B$33:$B$776,K$47)+'СЕТ СН'!$G$12+СВЦЭМ!$D$10+'СЕТ СН'!$G$5-'СЕТ СН'!$G$20</f>
        <v>2753.0292385100001</v>
      </c>
      <c r="L75" s="36">
        <f>SUMIFS(СВЦЭМ!$C$33:$C$776,СВЦЭМ!$A$33:$A$776,$A75,СВЦЭМ!$B$33:$B$776,L$47)+'СЕТ СН'!$G$12+СВЦЭМ!$D$10+'СЕТ СН'!$G$5-'СЕТ СН'!$G$20</f>
        <v>2722.3792553399999</v>
      </c>
      <c r="M75" s="36">
        <f>SUMIFS(СВЦЭМ!$C$33:$C$776,СВЦЭМ!$A$33:$A$776,$A75,СВЦЭМ!$B$33:$B$776,M$47)+'СЕТ СН'!$G$12+СВЦЭМ!$D$10+'СЕТ СН'!$G$5-'СЕТ СН'!$G$20</f>
        <v>2707.0567564600001</v>
      </c>
      <c r="N75" s="36">
        <f>SUMIFS(СВЦЭМ!$C$33:$C$776,СВЦЭМ!$A$33:$A$776,$A75,СВЦЭМ!$B$33:$B$776,N$47)+'СЕТ СН'!$G$12+СВЦЭМ!$D$10+'СЕТ СН'!$G$5-'СЕТ СН'!$G$20</f>
        <v>2700.9746379799999</v>
      </c>
      <c r="O75" s="36">
        <f>SUMIFS(СВЦЭМ!$C$33:$C$776,СВЦЭМ!$A$33:$A$776,$A75,СВЦЭМ!$B$33:$B$776,O$47)+'СЕТ СН'!$G$12+СВЦЭМ!$D$10+'СЕТ СН'!$G$5-'СЕТ СН'!$G$20</f>
        <v>2706.1005381999998</v>
      </c>
      <c r="P75" s="36">
        <f>SUMIFS(СВЦЭМ!$C$33:$C$776,СВЦЭМ!$A$33:$A$776,$A75,СВЦЭМ!$B$33:$B$776,P$47)+'СЕТ СН'!$G$12+СВЦЭМ!$D$10+'СЕТ СН'!$G$5-'СЕТ СН'!$G$20</f>
        <v>2707.8237621799999</v>
      </c>
      <c r="Q75" s="36">
        <f>SUMIFS(СВЦЭМ!$C$33:$C$776,СВЦЭМ!$A$33:$A$776,$A75,СВЦЭМ!$B$33:$B$776,Q$47)+'СЕТ СН'!$G$12+СВЦЭМ!$D$10+'СЕТ СН'!$G$5-'СЕТ СН'!$G$20</f>
        <v>2698.3695847899999</v>
      </c>
      <c r="R75" s="36">
        <f>SUMIFS(СВЦЭМ!$C$33:$C$776,СВЦЭМ!$A$33:$A$776,$A75,СВЦЭМ!$B$33:$B$776,R$47)+'СЕТ СН'!$G$12+СВЦЭМ!$D$10+'СЕТ СН'!$G$5-'СЕТ СН'!$G$20</f>
        <v>2707.5113031800001</v>
      </c>
      <c r="S75" s="36">
        <f>SUMIFS(СВЦЭМ!$C$33:$C$776,СВЦЭМ!$A$33:$A$776,$A75,СВЦЭМ!$B$33:$B$776,S$47)+'СЕТ СН'!$G$12+СВЦЭМ!$D$10+'СЕТ СН'!$G$5-'СЕТ СН'!$G$20</f>
        <v>2705.85939693</v>
      </c>
      <c r="T75" s="36">
        <f>SUMIFS(СВЦЭМ!$C$33:$C$776,СВЦЭМ!$A$33:$A$776,$A75,СВЦЭМ!$B$33:$B$776,T$47)+'СЕТ СН'!$G$12+СВЦЭМ!$D$10+'СЕТ СН'!$G$5-'СЕТ СН'!$G$20</f>
        <v>2706.0112986200002</v>
      </c>
      <c r="U75" s="36">
        <f>SUMIFS(СВЦЭМ!$C$33:$C$776,СВЦЭМ!$A$33:$A$776,$A75,СВЦЭМ!$B$33:$B$776,U$47)+'СЕТ СН'!$G$12+СВЦЭМ!$D$10+'СЕТ СН'!$G$5-'СЕТ СН'!$G$20</f>
        <v>2691.5253295799998</v>
      </c>
      <c r="V75" s="36">
        <f>SUMIFS(СВЦЭМ!$C$33:$C$776,СВЦЭМ!$A$33:$A$776,$A75,СВЦЭМ!$B$33:$B$776,V$47)+'СЕТ СН'!$G$12+СВЦЭМ!$D$10+'СЕТ СН'!$G$5-'СЕТ СН'!$G$20</f>
        <v>2675.7880861399999</v>
      </c>
      <c r="W75" s="36">
        <f>SUMIFS(СВЦЭМ!$C$33:$C$776,СВЦЭМ!$A$33:$A$776,$A75,СВЦЭМ!$B$33:$B$776,W$47)+'СЕТ СН'!$G$12+СВЦЭМ!$D$10+'СЕТ СН'!$G$5-'СЕТ СН'!$G$20</f>
        <v>2673.2308732399997</v>
      </c>
      <c r="X75" s="36">
        <f>SUMIFS(СВЦЭМ!$C$33:$C$776,СВЦЭМ!$A$33:$A$776,$A75,СВЦЭМ!$B$33:$B$776,X$47)+'СЕТ СН'!$G$12+СВЦЭМ!$D$10+'СЕТ СН'!$G$5-'СЕТ СН'!$G$20</f>
        <v>2642.7901493700001</v>
      </c>
      <c r="Y75" s="36">
        <f>SUMIFS(СВЦЭМ!$C$33:$C$776,СВЦЭМ!$A$33:$A$776,$A75,СВЦЭМ!$B$33:$B$776,Y$47)+'СЕТ СН'!$G$12+СВЦЭМ!$D$10+'СЕТ СН'!$G$5-'СЕТ СН'!$G$20</f>
        <v>2664.0530070599998</v>
      </c>
    </row>
    <row r="76" spans="1:27" ht="15.75" x14ac:dyDescent="0.2">
      <c r="A76" s="35">
        <f t="shared" si="1"/>
        <v>43798</v>
      </c>
      <c r="B76" s="36">
        <f>SUMIFS(СВЦЭМ!$C$33:$C$776,СВЦЭМ!$A$33:$A$776,$A76,СВЦЭМ!$B$33:$B$776,B$47)+'СЕТ СН'!$G$12+СВЦЭМ!$D$10+'СЕТ СН'!$G$5-'СЕТ СН'!$G$20</f>
        <v>2745.7787688899998</v>
      </c>
      <c r="C76" s="36">
        <f>SUMIFS(СВЦЭМ!$C$33:$C$776,СВЦЭМ!$A$33:$A$776,$A76,СВЦЭМ!$B$33:$B$776,C$47)+'СЕТ СН'!$G$12+СВЦЭМ!$D$10+'СЕТ СН'!$G$5-'СЕТ СН'!$G$20</f>
        <v>2745.5996371199999</v>
      </c>
      <c r="D76" s="36">
        <f>SUMIFS(СВЦЭМ!$C$33:$C$776,СВЦЭМ!$A$33:$A$776,$A76,СВЦЭМ!$B$33:$B$776,D$47)+'СЕТ СН'!$G$12+СВЦЭМ!$D$10+'СЕТ СН'!$G$5-'СЕТ СН'!$G$20</f>
        <v>2772.9800819699999</v>
      </c>
      <c r="E76" s="36">
        <f>SUMIFS(СВЦЭМ!$C$33:$C$776,СВЦЭМ!$A$33:$A$776,$A76,СВЦЭМ!$B$33:$B$776,E$47)+'СЕТ СН'!$G$12+СВЦЭМ!$D$10+'СЕТ СН'!$G$5-'СЕТ СН'!$G$20</f>
        <v>2780.9000823299998</v>
      </c>
      <c r="F76" s="36">
        <f>SUMIFS(СВЦЭМ!$C$33:$C$776,СВЦЭМ!$A$33:$A$776,$A76,СВЦЭМ!$B$33:$B$776,F$47)+'СЕТ СН'!$G$12+СВЦЭМ!$D$10+'СЕТ СН'!$G$5-'СЕТ СН'!$G$20</f>
        <v>2765.4669015899999</v>
      </c>
      <c r="G76" s="36">
        <f>SUMIFS(СВЦЭМ!$C$33:$C$776,СВЦЭМ!$A$33:$A$776,$A76,СВЦЭМ!$B$33:$B$776,G$47)+'СЕТ СН'!$G$12+СВЦЭМ!$D$10+'СЕТ СН'!$G$5-'СЕТ СН'!$G$20</f>
        <v>2765.5659966600001</v>
      </c>
      <c r="H76" s="36">
        <f>SUMIFS(СВЦЭМ!$C$33:$C$776,СВЦЭМ!$A$33:$A$776,$A76,СВЦЭМ!$B$33:$B$776,H$47)+'СЕТ СН'!$G$12+СВЦЭМ!$D$10+'СЕТ СН'!$G$5-'СЕТ СН'!$G$20</f>
        <v>2739.5751934</v>
      </c>
      <c r="I76" s="36">
        <f>SUMIFS(СВЦЭМ!$C$33:$C$776,СВЦЭМ!$A$33:$A$776,$A76,СВЦЭМ!$B$33:$B$776,I$47)+'СЕТ СН'!$G$12+СВЦЭМ!$D$10+'СЕТ СН'!$G$5-'СЕТ СН'!$G$20</f>
        <v>2726.4221132299999</v>
      </c>
      <c r="J76" s="36">
        <f>SUMIFS(СВЦЭМ!$C$33:$C$776,СВЦЭМ!$A$33:$A$776,$A76,СВЦЭМ!$B$33:$B$776,J$47)+'СЕТ СН'!$G$12+СВЦЭМ!$D$10+'СЕТ СН'!$G$5-'СЕТ СН'!$G$20</f>
        <v>2713.2185649399999</v>
      </c>
      <c r="K76" s="36">
        <f>SUMIFS(СВЦЭМ!$C$33:$C$776,СВЦЭМ!$A$33:$A$776,$A76,СВЦЭМ!$B$33:$B$776,K$47)+'СЕТ СН'!$G$12+СВЦЭМ!$D$10+'СЕТ СН'!$G$5-'СЕТ СН'!$G$20</f>
        <v>2698.5566393499998</v>
      </c>
      <c r="L76" s="36">
        <f>SUMIFS(СВЦЭМ!$C$33:$C$776,СВЦЭМ!$A$33:$A$776,$A76,СВЦЭМ!$B$33:$B$776,L$47)+'СЕТ СН'!$G$12+СВЦЭМ!$D$10+'СЕТ СН'!$G$5-'СЕТ СН'!$G$20</f>
        <v>2664.1140328699998</v>
      </c>
      <c r="M76" s="36">
        <f>SUMIFS(СВЦЭМ!$C$33:$C$776,СВЦЭМ!$A$33:$A$776,$A76,СВЦЭМ!$B$33:$B$776,M$47)+'СЕТ СН'!$G$12+СВЦЭМ!$D$10+'СЕТ СН'!$G$5-'СЕТ СН'!$G$20</f>
        <v>2652.8178226499999</v>
      </c>
      <c r="N76" s="36">
        <f>SUMIFS(СВЦЭМ!$C$33:$C$776,СВЦЭМ!$A$33:$A$776,$A76,СВЦЭМ!$B$33:$B$776,N$47)+'СЕТ СН'!$G$12+СВЦЭМ!$D$10+'СЕТ СН'!$G$5-'СЕТ СН'!$G$20</f>
        <v>2645.6320757899998</v>
      </c>
      <c r="O76" s="36">
        <f>SUMIFS(СВЦЭМ!$C$33:$C$776,СВЦЭМ!$A$33:$A$776,$A76,СВЦЭМ!$B$33:$B$776,O$47)+'СЕТ СН'!$G$12+СВЦЭМ!$D$10+'СЕТ СН'!$G$5-'СЕТ СН'!$G$20</f>
        <v>2654.86742349</v>
      </c>
      <c r="P76" s="36">
        <f>SUMIFS(СВЦЭМ!$C$33:$C$776,СВЦЭМ!$A$33:$A$776,$A76,СВЦЭМ!$B$33:$B$776,P$47)+'СЕТ СН'!$G$12+СВЦЭМ!$D$10+'СЕТ СН'!$G$5-'СЕТ СН'!$G$20</f>
        <v>2666.32419802</v>
      </c>
      <c r="Q76" s="36">
        <f>SUMIFS(СВЦЭМ!$C$33:$C$776,СВЦЭМ!$A$33:$A$776,$A76,СВЦЭМ!$B$33:$B$776,Q$47)+'СЕТ СН'!$G$12+СВЦЭМ!$D$10+'СЕТ СН'!$G$5-'СЕТ СН'!$G$20</f>
        <v>2677.3767461699999</v>
      </c>
      <c r="R76" s="36">
        <f>SUMIFS(СВЦЭМ!$C$33:$C$776,СВЦЭМ!$A$33:$A$776,$A76,СВЦЭМ!$B$33:$B$776,R$47)+'СЕТ СН'!$G$12+СВЦЭМ!$D$10+'СЕТ СН'!$G$5-'СЕТ СН'!$G$20</f>
        <v>2676.07882032</v>
      </c>
      <c r="S76" s="36">
        <f>SUMIFS(СВЦЭМ!$C$33:$C$776,СВЦЭМ!$A$33:$A$776,$A76,СВЦЭМ!$B$33:$B$776,S$47)+'СЕТ СН'!$G$12+СВЦЭМ!$D$10+'СЕТ СН'!$G$5-'СЕТ СН'!$G$20</f>
        <v>2689.1971197100002</v>
      </c>
      <c r="T76" s="36">
        <f>SUMIFS(СВЦЭМ!$C$33:$C$776,СВЦЭМ!$A$33:$A$776,$A76,СВЦЭМ!$B$33:$B$776,T$47)+'СЕТ СН'!$G$12+СВЦЭМ!$D$10+'СЕТ СН'!$G$5-'СЕТ СН'!$G$20</f>
        <v>2691.6040158599999</v>
      </c>
      <c r="U76" s="36">
        <f>SUMIFS(СВЦЭМ!$C$33:$C$776,СВЦЭМ!$A$33:$A$776,$A76,СВЦЭМ!$B$33:$B$776,U$47)+'СЕТ СН'!$G$12+СВЦЭМ!$D$10+'СЕТ СН'!$G$5-'СЕТ СН'!$G$20</f>
        <v>2687.3479793900001</v>
      </c>
      <c r="V76" s="36">
        <f>SUMIFS(СВЦЭМ!$C$33:$C$776,СВЦЭМ!$A$33:$A$776,$A76,СВЦЭМ!$B$33:$B$776,V$47)+'СЕТ СН'!$G$12+СВЦЭМ!$D$10+'СЕТ СН'!$G$5-'СЕТ СН'!$G$20</f>
        <v>2686.9732937200001</v>
      </c>
      <c r="W76" s="36">
        <f>SUMIFS(СВЦЭМ!$C$33:$C$776,СВЦЭМ!$A$33:$A$776,$A76,СВЦЭМ!$B$33:$B$776,W$47)+'СЕТ СН'!$G$12+СВЦЭМ!$D$10+'СЕТ СН'!$G$5-'СЕТ СН'!$G$20</f>
        <v>2697.9327635600002</v>
      </c>
      <c r="X76" s="36">
        <f>SUMIFS(СВЦЭМ!$C$33:$C$776,СВЦЭМ!$A$33:$A$776,$A76,СВЦЭМ!$B$33:$B$776,X$47)+'СЕТ СН'!$G$12+СВЦЭМ!$D$10+'СЕТ СН'!$G$5-'СЕТ СН'!$G$20</f>
        <v>2695.04444225</v>
      </c>
      <c r="Y76" s="36">
        <f>SUMIFS(СВЦЭМ!$C$33:$C$776,СВЦЭМ!$A$33:$A$776,$A76,СВЦЭМ!$B$33:$B$776,Y$47)+'СЕТ СН'!$G$12+СВЦЭМ!$D$10+'СЕТ СН'!$G$5-'СЕТ СН'!$G$20</f>
        <v>2729.1673703500001</v>
      </c>
    </row>
    <row r="77" spans="1:27" ht="15.75" x14ac:dyDescent="0.2">
      <c r="A77" s="35">
        <f t="shared" si="1"/>
        <v>43799</v>
      </c>
      <c r="B77" s="36">
        <f>SUMIFS(СВЦЭМ!$C$33:$C$776,СВЦЭМ!$A$33:$A$776,$A77,СВЦЭМ!$B$33:$B$776,B$47)+'СЕТ СН'!$G$12+СВЦЭМ!$D$10+'СЕТ СН'!$G$5-'СЕТ СН'!$G$20</f>
        <v>2779.8733127199998</v>
      </c>
      <c r="C77" s="36">
        <f>SUMIFS(СВЦЭМ!$C$33:$C$776,СВЦЭМ!$A$33:$A$776,$A77,СВЦЭМ!$B$33:$B$776,C$47)+'СЕТ СН'!$G$12+СВЦЭМ!$D$10+'СЕТ СН'!$G$5-'СЕТ СН'!$G$20</f>
        <v>2772.06250955</v>
      </c>
      <c r="D77" s="36">
        <f>SUMIFS(СВЦЭМ!$C$33:$C$776,СВЦЭМ!$A$33:$A$776,$A77,СВЦЭМ!$B$33:$B$776,D$47)+'СЕТ СН'!$G$12+СВЦЭМ!$D$10+'СЕТ СН'!$G$5-'СЕТ СН'!$G$20</f>
        <v>2810.4487707999997</v>
      </c>
      <c r="E77" s="36">
        <f>SUMIFS(СВЦЭМ!$C$33:$C$776,СВЦЭМ!$A$33:$A$776,$A77,СВЦЭМ!$B$33:$B$776,E$47)+'СЕТ СН'!$G$12+СВЦЭМ!$D$10+'СЕТ СН'!$G$5-'СЕТ СН'!$G$20</f>
        <v>2814.6459589999999</v>
      </c>
      <c r="F77" s="36">
        <f>SUMIFS(СВЦЭМ!$C$33:$C$776,СВЦЭМ!$A$33:$A$776,$A77,СВЦЭМ!$B$33:$B$776,F$47)+'СЕТ СН'!$G$12+СВЦЭМ!$D$10+'СЕТ СН'!$G$5-'СЕТ СН'!$G$20</f>
        <v>2791.1070360499998</v>
      </c>
      <c r="G77" s="36">
        <f>SUMIFS(СВЦЭМ!$C$33:$C$776,СВЦЭМ!$A$33:$A$776,$A77,СВЦЭМ!$B$33:$B$776,G$47)+'СЕТ СН'!$G$12+СВЦЭМ!$D$10+'СЕТ СН'!$G$5-'СЕТ СН'!$G$20</f>
        <v>2787.3626092</v>
      </c>
      <c r="H77" s="36">
        <f>SUMIFS(СВЦЭМ!$C$33:$C$776,СВЦЭМ!$A$33:$A$776,$A77,СВЦЭМ!$B$33:$B$776,H$47)+'СЕТ СН'!$G$12+СВЦЭМ!$D$10+'СЕТ СН'!$G$5-'СЕТ СН'!$G$20</f>
        <v>2776.99637024</v>
      </c>
      <c r="I77" s="36">
        <f>SUMIFS(СВЦЭМ!$C$33:$C$776,СВЦЭМ!$A$33:$A$776,$A77,СВЦЭМ!$B$33:$B$776,I$47)+'СЕТ СН'!$G$12+СВЦЭМ!$D$10+'СЕТ СН'!$G$5-'СЕТ СН'!$G$20</f>
        <v>2776.25117172</v>
      </c>
      <c r="J77" s="36">
        <f>SUMIFS(СВЦЭМ!$C$33:$C$776,СВЦЭМ!$A$33:$A$776,$A77,СВЦЭМ!$B$33:$B$776,J$47)+'СЕТ СН'!$G$12+СВЦЭМ!$D$10+'СЕТ СН'!$G$5-'СЕТ СН'!$G$20</f>
        <v>2743.2401498499999</v>
      </c>
      <c r="K77" s="36">
        <f>SUMIFS(СВЦЭМ!$C$33:$C$776,СВЦЭМ!$A$33:$A$776,$A77,СВЦЭМ!$B$33:$B$776,K$47)+'СЕТ СН'!$G$12+СВЦЭМ!$D$10+'СЕТ СН'!$G$5-'СЕТ СН'!$G$20</f>
        <v>2722.5636073999999</v>
      </c>
      <c r="L77" s="36">
        <f>SUMIFS(СВЦЭМ!$C$33:$C$776,СВЦЭМ!$A$33:$A$776,$A77,СВЦЭМ!$B$33:$B$776,L$47)+'СЕТ СН'!$G$12+СВЦЭМ!$D$10+'СЕТ СН'!$G$5-'СЕТ СН'!$G$20</f>
        <v>2679.0290958599999</v>
      </c>
      <c r="M77" s="36">
        <f>SUMIFS(СВЦЭМ!$C$33:$C$776,СВЦЭМ!$A$33:$A$776,$A77,СВЦЭМ!$B$33:$B$776,M$47)+'СЕТ СН'!$G$12+СВЦЭМ!$D$10+'СЕТ СН'!$G$5-'СЕТ СН'!$G$20</f>
        <v>2663.5433700499998</v>
      </c>
      <c r="N77" s="36">
        <f>SUMIFS(СВЦЭМ!$C$33:$C$776,СВЦЭМ!$A$33:$A$776,$A77,СВЦЭМ!$B$33:$B$776,N$47)+'СЕТ СН'!$G$12+СВЦЭМ!$D$10+'СЕТ СН'!$G$5-'СЕТ СН'!$G$20</f>
        <v>2669.9733210700001</v>
      </c>
      <c r="O77" s="36">
        <f>SUMIFS(СВЦЭМ!$C$33:$C$776,СВЦЭМ!$A$33:$A$776,$A77,СВЦЭМ!$B$33:$B$776,O$47)+'СЕТ СН'!$G$12+СВЦЭМ!$D$10+'СЕТ СН'!$G$5-'СЕТ СН'!$G$20</f>
        <v>2670.1569231499998</v>
      </c>
      <c r="P77" s="36">
        <f>SUMIFS(СВЦЭМ!$C$33:$C$776,СВЦЭМ!$A$33:$A$776,$A77,СВЦЭМ!$B$33:$B$776,P$47)+'СЕТ СН'!$G$12+СВЦЭМ!$D$10+'СЕТ СН'!$G$5-'СЕТ СН'!$G$20</f>
        <v>2677.0609510599998</v>
      </c>
      <c r="Q77" s="36">
        <f>SUMIFS(СВЦЭМ!$C$33:$C$776,СВЦЭМ!$A$33:$A$776,$A77,СВЦЭМ!$B$33:$B$776,Q$47)+'СЕТ СН'!$G$12+СВЦЭМ!$D$10+'СЕТ СН'!$G$5-'СЕТ СН'!$G$20</f>
        <v>2678.5842490999999</v>
      </c>
      <c r="R77" s="36">
        <f>SUMIFS(СВЦЭМ!$C$33:$C$776,СВЦЭМ!$A$33:$A$776,$A77,СВЦЭМ!$B$33:$B$776,R$47)+'СЕТ СН'!$G$12+СВЦЭМ!$D$10+'СЕТ СН'!$G$5-'СЕТ СН'!$G$20</f>
        <v>2665.6754108</v>
      </c>
      <c r="S77" s="36">
        <f>SUMIFS(СВЦЭМ!$C$33:$C$776,СВЦЭМ!$A$33:$A$776,$A77,СВЦЭМ!$B$33:$B$776,S$47)+'СЕТ СН'!$G$12+СВЦЭМ!$D$10+'СЕТ СН'!$G$5-'СЕТ СН'!$G$20</f>
        <v>2657.1965319400001</v>
      </c>
      <c r="T77" s="36">
        <f>SUMIFS(СВЦЭМ!$C$33:$C$776,СВЦЭМ!$A$33:$A$776,$A77,СВЦЭМ!$B$33:$B$776,T$47)+'СЕТ СН'!$G$12+СВЦЭМ!$D$10+'СЕТ СН'!$G$5-'СЕТ СН'!$G$20</f>
        <v>2646.7276878900002</v>
      </c>
      <c r="U77" s="36">
        <f>SUMIFS(СВЦЭМ!$C$33:$C$776,СВЦЭМ!$A$33:$A$776,$A77,СВЦЭМ!$B$33:$B$776,U$47)+'СЕТ СН'!$G$12+СВЦЭМ!$D$10+'СЕТ СН'!$G$5-'СЕТ СН'!$G$20</f>
        <v>2644.99258642</v>
      </c>
      <c r="V77" s="36">
        <f>SUMIFS(СВЦЭМ!$C$33:$C$776,СВЦЭМ!$A$33:$A$776,$A77,СВЦЭМ!$B$33:$B$776,V$47)+'СЕТ СН'!$G$12+СВЦЭМ!$D$10+'СЕТ СН'!$G$5-'СЕТ СН'!$G$20</f>
        <v>2647.7200401999999</v>
      </c>
      <c r="W77" s="36">
        <f>SUMIFS(СВЦЭМ!$C$33:$C$776,СВЦЭМ!$A$33:$A$776,$A77,СВЦЭМ!$B$33:$B$776,W$47)+'СЕТ СН'!$G$12+СВЦЭМ!$D$10+'СЕТ СН'!$G$5-'СЕТ СН'!$G$20</f>
        <v>2663.2572766600001</v>
      </c>
      <c r="X77" s="36">
        <f>SUMIFS(СВЦЭМ!$C$33:$C$776,СВЦЭМ!$A$33:$A$776,$A77,СВЦЭМ!$B$33:$B$776,X$47)+'СЕТ СН'!$G$12+СВЦЭМ!$D$10+'СЕТ СН'!$G$5-'СЕТ СН'!$G$20</f>
        <v>2663.5312927499999</v>
      </c>
      <c r="Y77" s="36">
        <f>SUMIFS(СВЦЭМ!$C$33:$C$776,СВЦЭМ!$A$33:$A$776,$A77,СВЦЭМ!$B$33:$B$776,Y$47)+'СЕТ СН'!$G$12+СВЦЭМ!$D$10+'СЕТ СН'!$G$5-'СЕТ СН'!$G$20</f>
        <v>2709.6487758900003</v>
      </c>
      <c r="AA77" s="37"/>
    </row>
    <row r="78" spans="1:27" ht="15.75" hidden="1" x14ac:dyDescent="0.2">
      <c r="A78" s="35">
        <f t="shared" si="1"/>
        <v>43800</v>
      </c>
      <c r="B78" s="36">
        <f>SUMIFS(СВЦЭМ!$C$33:$C$776,СВЦЭМ!$A$33:$A$776,$A78,СВЦЭМ!$B$33:$B$776,B$47)+'СЕТ СН'!$G$12+СВЦЭМ!$D$10+'СЕТ СН'!$G$5-'СЕТ СН'!$G$20</f>
        <v>1876.7515828399999</v>
      </c>
      <c r="C78" s="36">
        <f>SUMIFS(СВЦЭМ!$C$33:$C$776,СВЦЭМ!$A$33:$A$776,$A78,СВЦЭМ!$B$33:$B$776,C$47)+'СЕТ СН'!$G$12+СВЦЭМ!$D$10+'СЕТ СН'!$G$5-'СЕТ СН'!$G$20</f>
        <v>1876.7515828399999</v>
      </c>
      <c r="D78" s="36">
        <f>SUMIFS(СВЦЭМ!$C$33:$C$776,СВЦЭМ!$A$33:$A$776,$A78,СВЦЭМ!$B$33:$B$776,D$47)+'СЕТ СН'!$G$12+СВЦЭМ!$D$10+'СЕТ СН'!$G$5-'СЕТ СН'!$G$20</f>
        <v>1876.7515828399999</v>
      </c>
      <c r="E78" s="36">
        <f>SUMIFS(СВЦЭМ!$C$33:$C$776,СВЦЭМ!$A$33:$A$776,$A78,СВЦЭМ!$B$33:$B$776,E$47)+'СЕТ СН'!$G$12+СВЦЭМ!$D$10+'СЕТ СН'!$G$5-'СЕТ СН'!$G$20</f>
        <v>1876.7515828399999</v>
      </c>
      <c r="F78" s="36">
        <f>SUMIFS(СВЦЭМ!$C$33:$C$776,СВЦЭМ!$A$33:$A$776,$A78,СВЦЭМ!$B$33:$B$776,F$47)+'СЕТ СН'!$G$12+СВЦЭМ!$D$10+'СЕТ СН'!$G$5-'СЕТ СН'!$G$20</f>
        <v>1876.7515828399999</v>
      </c>
      <c r="G78" s="36">
        <f>SUMIFS(СВЦЭМ!$C$33:$C$776,СВЦЭМ!$A$33:$A$776,$A78,СВЦЭМ!$B$33:$B$776,G$47)+'СЕТ СН'!$G$12+СВЦЭМ!$D$10+'СЕТ СН'!$G$5-'СЕТ СН'!$G$20</f>
        <v>1876.7515828399999</v>
      </c>
      <c r="H78" s="36">
        <f>SUMIFS(СВЦЭМ!$C$33:$C$776,СВЦЭМ!$A$33:$A$776,$A78,СВЦЭМ!$B$33:$B$776,H$47)+'СЕТ СН'!$G$12+СВЦЭМ!$D$10+'СЕТ СН'!$G$5-'СЕТ СН'!$G$20</f>
        <v>1876.7515828399999</v>
      </c>
      <c r="I78" s="36">
        <f>SUMIFS(СВЦЭМ!$C$33:$C$776,СВЦЭМ!$A$33:$A$776,$A78,СВЦЭМ!$B$33:$B$776,I$47)+'СЕТ СН'!$G$12+СВЦЭМ!$D$10+'СЕТ СН'!$G$5-'СЕТ СН'!$G$20</f>
        <v>1876.7515828399999</v>
      </c>
      <c r="J78" s="36">
        <f>SUMIFS(СВЦЭМ!$C$33:$C$776,СВЦЭМ!$A$33:$A$776,$A78,СВЦЭМ!$B$33:$B$776,J$47)+'СЕТ СН'!$G$12+СВЦЭМ!$D$10+'СЕТ СН'!$G$5-'СЕТ СН'!$G$20</f>
        <v>1876.7515828399999</v>
      </c>
      <c r="K78" s="36">
        <f>SUMIFS(СВЦЭМ!$C$33:$C$776,СВЦЭМ!$A$33:$A$776,$A78,СВЦЭМ!$B$33:$B$776,K$47)+'СЕТ СН'!$G$12+СВЦЭМ!$D$10+'СЕТ СН'!$G$5-'СЕТ СН'!$G$20</f>
        <v>1876.7515828399999</v>
      </c>
      <c r="L78" s="36">
        <f>SUMIFS(СВЦЭМ!$C$33:$C$776,СВЦЭМ!$A$33:$A$776,$A78,СВЦЭМ!$B$33:$B$776,L$47)+'СЕТ СН'!$G$12+СВЦЭМ!$D$10+'СЕТ СН'!$G$5-'СЕТ СН'!$G$20</f>
        <v>1876.7515828399999</v>
      </c>
      <c r="M78" s="36">
        <f>SUMIFS(СВЦЭМ!$C$33:$C$776,СВЦЭМ!$A$33:$A$776,$A78,СВЦЭМ!$B$33:$B$776,M$47)+'СЕТ СН'!$G$12+СВЦЭМ!$D$10+'СЕТ СН'!$G$5-'СЕТ СН'!$G$20</f>
        <v>1876.7515828399999</v>
      </c>
      <c r="N78" s="36">
        <f>SUMIFS(СВЦЭМ!$C$33:$C$776,СВЦЭМ!$A$33:$A$776,$A78,СВЦЭМ!$B$33:$B$776,N$47)+'СЕТ СН'!$G$12+СВЦЭМ!$D$10+'СЕТ СН'!$G$5-'СЕТ СН'!$G$20</f>
        <v>1876.7515828399999</v>
      </c>
      <c r="O78" s="36">
        <f>SUMIFS(СВЦЭМ!$C$33:$C$776,СВЦЭМ!$A$33:$A$776,$A78,СВЦЭМ!$B$33:$B$776,O$47)+'СЕТ СН'!$G$12+СВЦЭМ!$D$10+'СЕТ СН'!$G$5-'СЕТ СН'!$G$20</f>
        <v>1876.7515828399999</v>
      </c>
      <c r="P78" s="36">
        <f>SUMIFS(СВЦЭМ!$C$33:$C$776,СВЦЭМ!$A$33:$A$776,$A78,СВЦЭМ!$B$33:$B$776,P$47)+'СЕТ СН'!$G$12+СВЦЭМ!$D$10+'СЕТ СН'!$G$5-'СЕТ СН'!$G$20</f>
        <v>1876.7515828399999</v>
      </c>
      <c r="Q78" s="36">
        <f>SUMIFS(СВЦЭМ!$C$33:$C$776,СВЦЭМ!$A$33:$A$776,$A78,СВЦЭМ!$B$33:$B$776,Q$47)+'СЕТ СН'!$G$12+СВЦЭМ!$D$10+'СЕТ СН'!$G$5-'СЕТ СН'!$G$20</f>
        <v>1876.7515828399999</v>
      </c>
      <c r="R78" s="36">
        <f>SUMIFS(СВЦЭМ!$C$33:$C$776,СВЦЭМ!$A$33:$A$776,$A78,СВЦЭМ!$B$33:$B$776,R$47)+'СЕТ СН'!$G$12+СВЦЭМ!$D$10+'СЕТ СН'!$G$5-'СЕТ СН'!$G$20</f>
        <v>1876.7515828399999</v>
      </c>
      <c r="S78" s="36">
        <f>SUMIFS(СВЦЭМ!$C$33:$C$776,СВЦЭМ!$A$33:$A$776,$A78,СВЦЭМ!$B$33:$B$776,S$47)+'СЕТ СН'!$G$12+СВЦЭМ!$D$10+'СЕТ СН'!$G$5-'СЕТ СН'!$G$20</f>
        <v>1876.7515828399999</v>
      </c>
      <c r="T78" s="36">
        <f>SUMIFS(СВЦЭМ!$C$33:$C$776,СВЦЭМ!$A$33:$A$776,$A78,СВЦЭМ!$B$33:$B$776,T$47)+'СЕТ СН'!$G$12+СВЦЭМ!$D$10+'СЕТ СН'!$G$5-'СЕТ СН'!$G$20</f>
        <v>1876.7515828399999</v>
      </c>
      <c r="U78" s="36">
        <f>SUMIFS(СВЦЭМ!$C$33:$C$776,СВЦЭМ!$A$33:$A$776,$A78,СВЦЭМ!$B$33:$B$776,U$47)+'СЕТ СН'!$G$12+СВЦЭМ!$D$10+'СЕТ СН'!$G$5-'СЕТ СН'!$G$20</f>
        <v>1876.7515828399999</v>
      </c>
      <c r="V78" s="36">
        <f>SUMIFS(СВЦЭМ!$C$33:$C$776,СВЦЭМ!$A$33:$A$776,$A78,СВЦЭМ!$B$33:$B$776,V$47)+'СЕТ СН'!$G$12+СВЦЭМ!$D$10+'СЕТ СН'!$G$5-'СЕТ СН'!$G$20</f>
        <v>1876.7515828399999</v>
      </c>
      <c r="W78" s="36">
        <f>SUMIFS(СВЦЭМ!$C$33:$C$776,СВЦЭМ!$A$33:$A$776,$A78,СВЦЭМ!$B$33:$B$776,W$47)+'СЕТ СН'!$G$12+СВЦЭМ!$D$10+'СЕТ СН'!$G$5-'СЕТ СН'!$G$20</f>
        <v>1876.7515828399999</v>
      </c>
      <c r="X78" s="36">
        <f>SUMIFS(СВЦЭМ!$C$33:$C$776,СВЦЭМ!$A$33:$A$776,$A78,СВЦЭМ!$B$33:$B$776,X$47)+'СЕТ СН'!$G$12+СВЦЭМ!$D$10+'СЕТ СН'!$G$5-'СЕТ СН'!$G$20</f>
        <v>1876.7515828399999</v>
      </c>
      <c r="Y78" s="36">
        <f>SUMIFS(СВЦЭМ!$C$33:$C$776,СВЦЭМ!$A$33:$A$776,$A78,СВЦЭМ!$B$33:$B$776,Y$47)+'СЕТ СН'!$G$12+СВЦЭМ!$D$10+'СЕТ СН'!$G$5-'СЕТ СН'!$G$20</f>
        <v>1876.7515828399999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9" t="s">
        <v>7</v>
      </c>
      <c r="B81" s="133" t="s">
        <v>72</v>
      </c>
      <c r="C81" s="134"/>
      <c r="D81" s="134"/>
      <c r="E81" s="134"/>
      <c r="F81" s="134"/>
      <c r="G81" s="134"/>
      <c r="H81" s="134"/>
      <c r="I81" s="134"/>
      <c r="J81" s="134"/>
      <c r="K81" s="134"/>
      <c r="L81" s="134"/>
      <c r="M81" s="134"/>
      <c r="N81" s="134"/>
      <c r="O81" s="134"/>
      <c r="P81" s="134"/>
      <c r="Q81" s="134"/>
      <c r="R81" s="134"/>
      <c r="S81" s="134"/>
      <c r="T81" s="134"/>
      <c r="U81" s="134"/>
      <c r="V81" s="134"/>
      <c r="W81" s="134"/>
      <c r="X81" s="134"/>
      <c r="Y81" s="135"/>
    </row>
    <row r="82" spans="1:25" ht="12.75" customHeight="1" x14ac:dyDescent="0.2">
      <c r="A82" s="140"/>
      <c r="B82" s="136"/>
      <c r="C82" s="137"/>
      <c r="D82" s="137"/>
      <c r="E82" s="137"/>
      <c r="F82" s="137"/>
      <c r="G82" s="137"/>
      <c r="H82" s="137"/>
      <c r="I82" s="137"/>
      <c r="J82" s="137"/>
      <c r="K82" s="137"/>
      <c r="L82" s="137"/>
      <c r="M82" s="137"/>
      <c r="N82" s="137"/>
      <c r="O82" s="137"/>
      <c r="P82" s="137"/>
      <c r="Q82" s="137"/>
      <c r="R82" s="137"/>
      <c r="S82" s="137"/>
      <c r="T82" s="137"/>
      <c r="U82" s="137"/>
      <c r="V82" s="137"/>
      <c r="W82" s="137"/>
      <c r="X82" s="137"/>
      <c r="Y82" s="138"/>
    </row>
    <row r="83" spans="1:25" ht="12.75" customHeight="1" x14ac:dyDescent="0.2">
      <c r="A83" s="14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01.11.2019</v>
      </c>
      <c r="B84" s="36">
        <f>SUMIFS(СВЦЭМ!$C$33:$C$776,СВЦЭМ!$A$33:$A$776,$A84,СВЦЭМ!$B$33:$B$776,B$83)+'СЕТ СН'!$H$12+СВЦЭМ!$D$10+'СЕТ СН'!$H$5-'СЕТ СН'!$H$20</f>
        <v>2773.4645685700002</v>
      </c>
      <c r="C84" s="36">
        <f>SUMIFS(СВЦЭМ!$C$33:$C$776,СВЦЭМ!$A$33:$A$776,$A84,СВЦЭМ!$B$33:$B$776,C$83)+'СЕТ СН'!$H$12+СВЦЭМ!$D$10+'СЕТ СН'!$H$5-'СЕТ СН'!$H$20</f>
        <v>2807.60606934</v>
      </c>
      <c r="D84" s="36">
        <f>SUMIFS(СВЦЭМ!$C$33:$C$776,СВЦЭМ!$A$33:$A$776,$A84,СВЦЭМ!$B$33:$B$776,D$83)+'СЕТ СН'!$H$12+СВЦЭМ!$D$10+'СЕТ СН'!$H$5-'СЕТ СН'!$H$20</f>
        <v>2826.7567120600002</v>
      </c>
      <c r="E84" s="36">
        <f>SUMIFS(СВЦЭМ!$C$33:$C$776,СВЦЭМ!$A$33:$A$776,$A84,СВЦЭМ!$B$33:$B$776,E$83)+'СЕТ СН'!$H$12+СВЦЭМ!$D$10+'СЕТ СН'!$H$5-'СЕТ СН'!$H$20</f>
        <v>2840.4758849600003</v>
      </c>
      <c r="F84" s="36">
        <f>SUMIFS(СВЦЭМ!$C$33:$C$776,СВЦЭМ!$A$33:$A$776,$A84,СВЦЭМ!$B$33:$B$776,F$83)+'СЕТ СН'!$H$12+СВЦЭМ!$D$10+'СЕТ СН'!$H$5-'СЕТ СН'!$H$20</f>
        <v>2841.2542274500001</v>
      </c>
      <c r="G84" s="36">
        <f>SUMIFS(СВЦЭМ!$C$33:$C$776,СВЦЭМ!$A$33:$A$776,$A84,СВЦЭМ!$B$33:$B$776,G$83)+'СЕТ СН'!$H$12+СВЦЭМ!$D$10+'СЕТ СН'!$H$5-'СЕТ СН'!$H$20</f>
        <v>2816.4869016000002</v>
      </c>
      <c r="H84" s="36">
        <f>SUMIFS(СВЦЭМ!$C$33:$C$776,СВЦЭМ!$A$33:$A$776,$A84,СВЦЭМ!$B$33:$B$776,H$83)+'СЕТ СН'!$H$12+СВЦЭМ!$D$10+'СЕТ СН'!$H$5-'СЕТ СН'!$H$20</f>
        <v>2813.30261131</v>
      </c>
      <c r="I84" s="36">
        <f>SUMIFS(СВЦЭМ!$C$33:$C$776,СВЦЭМ!$A$33:$A$776,$A84,СВЦЭМ!$B$33:$B$776,I$83)+'СЕТ СН'!$H$12+СВЦЭМ!$D$10+'СЕТ СН'!$H$5-'СЕТ СН'!$H$20</f>
        <v>2796.6382688799999</v>
      </c>
      <c r="J84" s="36">
        <f>SUMIFS(СВЦЭМ!$C$33:$C$776,СВЦЭМ!$A$33:$A$776,$A84,СВЦЭМ!$B$33:$B$776,J$83)+'СЕТ СН'!$H$12+СВЦЭМ!$D$10+'СЕТ СН'!$H$5-'СЕТ СН'!$H$20</f>
        <v>2773.0191723200001</v>
      </c>
      <c r="K84" s="36">
        <f>SUMIFS(СВЦЭМ!$C$33:$C$776,СВЦЭМ!$A$33:$A$776,$A84,СВЦЭМ!$B$33:$B$776,K$83)+'СЕТ СН'!$H$12+СВЦЭМ!$D$10+'СЕТ СН'!$H$5-'СЕТ СН'!$H$20</f>
        <v>2756.4007769300001</v>
      </c>
      <c r="L84" s="36">
        <f>SUMIFS(СВЦЭМ!$C$33:$C$776,СВЦЭМ!$A$33:$A$776,$A84,СВЦЭМ!$B$33:$B$776,L$83)+'СЕТ СН'!$H$12+СВЦЭМ!$D$10+'СЕТ СН'!$H$5-'СЕТ СН'!$H$20</f>
        <v>2760.7343545100002</v>
      </c>
      <c r="M84" s="36">
        <f>SUMIFS(СВЦЭМ!$C$33:$C$776,СВЦЭМ!$A$33:$A$776,$A84,СВЦЭМ!$B$33:$B$776,M$83)+'СЕТ СН'!$H$12+СВЦЭМ!$D$10+'СЕТ СН'!$H$5-'СЕТ СН'!$H$20</f>
        <v>2765.5985847299999</v>
      </c>
      <c r="N84" s="36">
        <f>SUMIFS(СВЦЭМ!$C$33:$C$776,СВЦЭМ!$A$33:$A$776,$A84,СВЦЭМ!$B$33:$B$776,N$83)+'СЕТ СН'!$H$12+СВЦЭМ!$D$10+'СЕТ СН'!$H$5-'СЕТ СН'!$H$20</f>
        <v>2774.4116737900003</v>
      </c>
      <c r="O84" s="36">
        <f>SUMIFS(СВЦЭМ!$C$33:$C$776,СВЦЭМ!$A$33:$A$776,$A84,СВЦЭМ!$B$33:$B$776,O$83)+'СЕТ СН'!$H$12+СВЦЭМ!$D$10+'СЕТ СН'!$H$5-'СЕТ СН'!$H$20</f>
        <v>2762.64831594</v>
      </c>
      <c r="P84" s="36">
        <f>SUMIFS(СВЦЭМ!$C$33:$C$776,СВЦЭМ!$A$33:$A$776,$A84,СВЦЭМ!$B$33:$B$776,P$83)+'СЕТ СН'!$H$12+СВЦЭМ!$D$10+'СЕТ СН'!$H$5-'СЕТ СН'!$H$20</f>
        <v>2774.4114696000001</v>
      </c>
      <c r="Q84" s="36">
        <f>SUMIFS(СВЦЭМ!$C$33:$C$776,СВЦЭМ!$A$33:$A$776,$A84,СВЦЭМ!$B$33:$B$776,Q$83)+'СЕТ СН'!$H$12+СВЦЭМ!$D$10+'СЕТ СН'!$H$5-'СЕТ СН'!$H$20</f>
        <v>2767.3375435900002</v>
      </c>
      <c r="R84" s="36">
        <f>SUMIFS(СВЦЭМ!$C$33:$C$776,СВЦЭМ!$A$33:$A$776,$A84,СВЦЭМ!$B$33:$B$776,R$83)+'СЕТ СН'!$H$12+СВЦЭМ!$D$10+'СЕТ СН'!$H$5-'СЕТ СН'!$H$20</f>
        <v>2731.6777455500001</v>
      </c>
      <c r="S84" s="36">
        <f>SUMIFS(СВЦЭМ!$C$33:$C$776,СВЦЭМ!$A$33:$A$776,$A84,СВЦЭМ!$B$33:$B$776,S$83)+'СЕТ СН'!$H$12+СВЦЭМ!$D$10+'СЕТ СН'!$H$5-'СЕТ СН'!$H$20</f>
        <v>2711.1289713599999</v>
      </c>
      <c r="T84" s="36">
        <f>SUMIFS(СВЦЭМ!$C$33:$C$776,СВЦЭМ!$A$33:$A$776,$A84,СВЦЭМ!$B$33:$B$776,T$83)+'СЕТ СН'!$H$12+СВЦЭМ!$D$10+'СЕТ СН'!$H$5-'СЕТ СН'!$H$20</f>
        <v>2690.3053650299998</v>
      </c>
      <c r="U84" s="36">
        <f>SUMIFS(СВЦЭМ!$C$33:$C$776,СВЦЭМ!$A$33:$A$776,$A84,СВЦЭМ!$B$33:$B$776,U$83)+'СЕТ СН'!$H$12+СВЦЭМ!$D$10+'СЕТ СН'!$H$5-'СЕТ СН'!$H$20</f>
        <v>2694.1731625500001</v>
      </c>
      <c r="V84" s="36">
        <f>SUMIFS(СВЦЭМ!$C$33:$C$776,СВЦЭМ!$A$33:$A$776,$A84,СВЦЭМ!$B$33:$B$776,V$83)+'СЕТ СН'!$H$12+СВЦЭМ!$D$10+'СЕТ СН'!$H$5-'СЕТ СН'!$H$20</f>
        <v>2699.0390452800002</v>
      </c>
      <c r="W84" s="36">
        <f>SUMIFS(СВЦЭМ!$C$33:$C$776,СВЦЭМ!$A$33:$A$776,$A84,СВЦЭМ!$B$33:$B$776,W$83)+'СЕТ СН'!$H$12+СВЦЭМ!$D$10+'СЕТ СН'!$H$5-'СЕТ СН'!$H$20</f>
        <v>2712.9172610000001</v>
      </c>
      <c r="X84" s="36">
        <f>SUMIFS(СВЦЭМ!$C$33:$C$776,СВЦЭМ!$A$33:$A$776,$A84,СВЦЭМ!$B$33:$B$776,X$83)+'СЕТ СН'!$H$12+СВЦЭМ!$D$10+'СЕТ СН'!$H$5-'СЕТ СН'!$H$20</f>
        <v>2729.06912917</v>
      </c>
      <c r="Y84" s="36">
        <f>SUMIFS(СВЦЭМ!$C$33:$C$776,СВЦЭМ!$A$33:$A$776,$A84,СВЦЭМ!$B$33:$B$776,Y$83)+'СЕТ СН'!$H$12+СВЦЭМ!$D$10+'СЕТ СН'!$H$5-'СЕТ СН'!$H$20</f>
        <v>2761.0357717300003</v>
      </c>
    </row>
    <row r="85" spans="1:25" ht="15.75" x14ac:dyDescent="0.2">
      <c r="A85" s="35">
        <f>A84+1</f>
        <v>43771</v>
      </c>
      <c r="B85" s="36">
        <f>SUMIFS(СВЦЭМ!$C$33:$C$776,СВЦЭМ!$A$33:$A$776,$A85,СВЦЭМ!$B$33:$B$776,B$83)+'СЕТ СН'!$H$12+СВЦЭМ!$D$10+'СЕТ СН'!$H$5-'СЕТ СН'!$H$20</f>
        <v>2777.24992281</v>
      </c>
      <c r="C85" s="36">
        <f>SUMIFS(СВЦЭМ!$C$33:$C$776,СВЦЭМ!$A$33:$A$776,$A85,СВЦЭМ!$B$33:$B$776,C$83)+'СЕТ СН'!$H$12+СВЦЭМ!$D$10+'СЕТ СН'!$H$5-'СЕТ СН'!$H$20</f>
        <v>2813.1216404000002</v>
      </c>
      <c r="D85" s="36">
        <f>SUMIFS(СВЦЭМ!$C$33:$C$776,СВЦЭМ!$A$33:$A$776,$A85,СВЦЭМ!$B$33:$B$776,D$83)+'СЕТ СН'!$H$12+СВЦЭМ!$D$10+'СЕТ СН'!$H$5-'СЕТ СН'!$H$20</f>
        <v>2836.4108498599999</v>
      </c>
      <c r="E85" s="36">
        <f>SUMIFS(СВЦЭМ!$C$33:$C$776,СВЦЭМ!$A$33:$A$776,$A85,СВЦЭМ!$B$33:$B$776,E$83)+'СЕТ СН'!$H$12+СВЦЭМ!$D$10+'СЕТ СН'!$H$5-'СЕТ СН'!$H$20</f>
        <v>2848.5186794400001</v>
      </c>
      <c r="F85" s="36">
        <f>SUMIFS(СВЦЭМ!$C$33:$C$776,СВЦЭМ!$A$33:$A$776,$A85,СВЦЭМ!$B$33:$B$776,F$83)+'СЕТ СН'!$H$12+СВЦЭМ!$D$10+'СЕТ СН'!$H$5-'СЕТ СН'!$H$20</f>
        <v>2832.57684814</v>
      </c>
      <c r="G85" s="36">
        <f>SUMIFS(СВЦЭМ!$C$33:$C$776,СВЦЭМ!$A$33:$A$776,$A85,СВЦЭМ!$B$33:$B$776,G$83)+'СЕТ СН'!$H$12+СВЦЭМ!$D$10+'СЕТ СН'!$H$5-'СЕТ СН'!$H$20</f>
        <v>2809.3015439199999</v>
      </c>
      <c r="H85" s="36">
        <f>SUMIFS(СВЦЭМ!$C$33:$C$776,СВЦЭМ!$A$33:$A$776,$A85,СВЦЭМ!$B$33:$B$776,H$83)+'СЕТ СН'!$H$12+СВЦЭМ!$D$10+'СЕТ СН'!$H$5-'СЕТ СН'!$H$20</f>
        <v>2799.1205214400002</v>
      </c>
      <c r="I85" s="36">
        <f>SUMIFS(СВЦЭМ!$C$33:$C$776,СВЦЭМ!$A$33:$A$776,$A85,СВЦЭМ!$B$33:$B$776,I$83)+'СЕТ СН'!$H$12+СВЦЭМ!$D$10+'СЕТ СН'!$H$5-'СЕТ СН'!$H$20</f>
        <v>2791.2011297200002</v>
      </c>
      <c r="J85" s="36">
        <f>SUMIFS(СВЦЭМ!$C$33:$C$776,СВЦЭМ!$A$33:$A$776,$A85,СВЦЭМ!$B$33:$B$776,J$83)+'СЕТ СН'!$H$12+СВЦЭМ!$D$10+'СЕТ СН'!$H$5-'СЕТ СН'!$H$20</f>
        <v>2772.0575347200001</v>
      </c>
      <c r="K85" s="36">
        <f>SUMIFS(СВЦЭМ!$C$33:$C$776,СВЦЭМ!$A$33:$A$776,$A85,СВЦЭМ!$B$33:$B$776,K$83)+'СЕТ СН'!$H$12+СВЦЭМ!$D$10+'СЕТ СН'!$H$5-'СЕТ СН'!$H$20</f>
        <v>2743.7046216399999</v>
      </c>
      <c r="L85" s="36">
        <f>SUMIFS(СВЦЭМ!$C$33:$C$776,СВЦЭМ!$A$33:$A$776,$A85,СВЦЭМ!$B$33:$B$776,L$83)+'СЕТ СН'!$H$12+СВЦЭМ!$D$10+'СЕТ СН'!$H$5-'СЕТ СН'!$H$20</f>
        <v>2729.2933782199998</v>
      </c>
      <c r="M85" s="36">
        <f>SUMIFS(СВЦЭМ!$C$33:$C$776,СВЦЭМ!$A$33:$A$776,$A85,СВЦЭМ!$B$33:$B$776,M$83)+'СЕТ СН'!$H$12+СВЦЭМ!$D$10+'СЕТ СН'!$H$5-'СЕТ СН'!$H$20</f>
        <v>2739.5189703300002</v>
      </c>
      <c r="N85" s="36">
        <f>SUMIFS(СВЦЭМ!$C$33:$C$776,СВЦЭМ!$A$33:$A$776,$A85,СВЦЭМ!$B$33:$B$776,N$83)+'СЕТ СН'!$H$12+СВЦЭМ!$D$10+'СЕТ СН'!$H$5-'СЕТ СН'!$H$20</f>
        <v>2748.8480737</v>
      </c>
      <c r="O85" s="36">
        <f>SUMIFS(СВЦЭМ!$C$33:$C$776,СВЦЭМ!$A$33:$A$776,$A85,СВЦЭМ!$B$33:$B$776,O$83)+'СЕТ СН'!$H$12+СВЦЭМ!$D$10+'СЕТ СН'!$H$5-'СЕТ СН'!$H$20</f>
        <v>2744.74290827</v>
      </c>
      <c r="P85" s="36">
        <f>SUMIFS(СВЦЭМ!$C$33:$C$776,СВЦЭМ!$A$33:$A$776,$A85,СВЦЭМ!$B$33:$B$776,P$83)+'СЕТ СН'!$H$12+СВЦЭМ!$D$10+'СЕТ СН'!$H$5-'СЕТ СН'!$H$20</f>
        <v>2750.5359957400001</v>
      </c>
      <c r="Q85" s="36">
        <f>SUMIFS(СВЦЭМ!$C$33:$C$776,СВЦЭМ!$A$33:$A$776,$A85,СВЦЭМ!$B$33:$B$776,Q$83)+'СЕТ СН'!$H$12+СВЦЭМ!$D$10+'СЕТ СН'!$H$5-'СЕТ СН'!$H$20</f>
        <v>2735.5041172400001</v>
      </c>
      <c r="R85" s="36">
        <f>SUMIFS(СВЦЭМ!$C$33:$C$776,СВЦЭМ!$A$33:$A$776,$A85,СВЦЭМ!$B$33:$B$776,R$83)+'СЕТ СН'!$H$12+СВЦЭМ!$D$10+'СЕТ СН'!$H$5-'СЕТ СН'!$H$20</f>
        <v>2689.7217089300002</v>
      </c>
      <c r="S85" s="36">
        <f>SUMIFS(СВЦЭМ!$C$33:$C$776,СВЦЭМ!$A$33:$A$776,$A85,СВЦЭМ!$B$33:$B$776,S$83)+'СЕТ СН'!$H$12+СВЦЭМ!$D$10+'СЕТ СН'!$H$5-'СЕТ СН'!$H$20</f>
        <v>2668.6556149500002</v>
      </c>
      <c r="T85" s="36">
        <f>SUMIFS(СВЦЭМ!$C$33:$C$776,СВЦЭМ!$A$33:$A$776,$A85,СВЦЭМ!$B$33:$B$776,T$83)+'СЕТ СН'!$H$12+СВЦЭМ!$D$10+'СЕТ СН'!$H$5-'СЕТ СН'!$H$20</f>
        <v>2660.2794919100002</v>
      </c>
      <c r="U85" s="36">
        <f>SUMIFS(СВЦЭМ!$C$33:$C$776,СВЦЭМ!$A$33:$A$776,$A85,СВЦЭМ!$B$33:$B$776,U$83)+'СЕТ СН'!$H$12+СВЦЭМ!$D$10+'СЕТ СН'!$H$5-'СЕТ СН'!$H$20</f>
        <v>2663.7894478600001</v>
      </c>
      <c r="V85" s="36">
        <f>SUMIFS(СВЦЭМ!$C$33:$C$776,СВЦЭМ!$A$33:$A$776,$A85,СВЦЭМ!$B$33:$B$776,V$83)+'СЕТ СН'!$H$12+СВЦЭМ!$D$10+'СЕТ СН'!$H$5-'СЕТ СН'!$H$20</f>
        <v>2660.7956688900003</v>
      </c>
      <c r="W85" s="36">
        <f>SUMIFS(СВЦЭМ!$C$33:$C$776,СВЦЭМ!$A$33:$A$776,$A85,СВЦЭМ!$B$33:$B$776,W$83)+'СЕТ СН'!$H$12+СВЦЭМ!$D$10+'СЕТ СН'!$H$5-'СЕТ СН'!$H$20</f>
        <v>2691.0263361500001</v>
      </c>
      <c r="X85" s="36">
        <f>SUMIFS(СВЦЭМ!$C$33:$C$776,СВЦЭМ!$A$33:$A$776,$A85,СВЦЭМ!$B$33:$B$776,X$83)+'СЕТ СН'!$H$12+СВЦЭМ!$D$10+'СЕТ СН'!$H$5-'СЕТ СН'!$H$20</f>
        <v>2705.20663216</v>
      </c>
      <c r="Y85" s="36">
        <f>SUMIFS(СВЦЭМ!$C$33:$C$776,СВЦЭМ!$A$33:$A$776,$A85,СВЦЭМ!$B$33:$B$776,Y$83)+'СЕТ СН'!$H$12+СВЦЭМ!$D$10+'СЕТ СН'!$H$5-'СЕТ СН'!$H$20</f>
        <v>2732.10267062</v>
      </c>
    </row>
    <row r="86" spans="1:25" ht="15.75" x14ac:dyDescent="0.2">
      <c r="A86" s="35">
        <f t="shared" ref="A86:A114" si="2">A85+1</f>
        <v>43772</v>
      </c>
      <c r="B86" s="36">
        <f>SUMIFS(СВЦЭМ!$C$33:$C$776,СВЦЭМ!$A$33:$A$776,$A86,СВЦЭМ!$B$33:$B$776,B$83)+'СЕТ СН'!$H$12+СВЦЭМ!$D$10+'СЕТ СН'!$H$5-'СЕТ СН'!$H$20</f>
        <v>2719.3602897000001</v>
      </c>
      <c r="C86" s="36">
        <f>SUMIFS(СВЦЭМ!$C$33:$C$776,СВЦЭМ!$A$33:$A$776,$A86,СВЦЭМ!$B$33:$B$776,C$83)+'СЕТ СН'!$H$12+СВЦЭМ!$D$10+'СЕТ СН'!$H$5-'СЕТ СН'!$H$20</f>
        <v>2754.08969574</v>
      </c>
      <c r="D86" s="36">
        <f>SUMIFS(СВЦЭМ!$C$33:$C$776,СВЦЭМ!$A$33:$A$776,$A86,СВЦЭМ!$B$33:$B$776,D$83)+'СЕТ СН'!$H$12+СВЦЭМ!$D$10+'СЕТ СН'!$H$5-'СЕТ СН'!$H$20</f>
        <v>2773.00869805</v>
      </c>
      <c r="E86" s="36">
        <f>SUMIFS(СВЦЭМ!$C$33:$C$776,СВЦЭМ!$A$33:$A$776,$A86,СВЦЭМ!$B$33:$B$776,E$83)+'СЕТ СН'!$H$12+СВЦЭМ!$D$10+'СЕТ СН'!$H$5-'СЕТ СН'!$H$20</f>
        <v>2781.3421375600001</v>
      </c>
      <c r="F86" s="36">
        <f>SUMIFS(СВЦЭМ!$C$33:$C$776,СВЦЭМ!$A$33:$A$776,$A86,СВЦЭМ!$B$33:$B$776,F$83)+'СЕТ СН'!$H$12+СВЦЭМ!$D$10+'СЕТ СН'!$H$5-'СЕТ СН'!$H$20</f>
        <v>2796.1033417600001</v>
      </c>
      <c r="G86" s="36">
        <f>SUMIFS(СВЦЭМ!$C$33:$C$776,СВЦЭМ!$A$33:$A$776,$A86,СВЦЭМ!$B$33:$B$776,G$83)+'СЕТ СН'!$H$12+СВЦЭМ!$D$10+'СЕТ СН'!$H$5-'СЕТ СН'!$H$20</f>
        <v>2780.9705128400001</v>
      </c>
      <c r="H86" s="36">
        <f>SUMIFS(СВЦЭМ!$C$33:$C$776,СВЦЭМ!$A$33:$A$776,$A86,СВЦЭМ!$B$33:$B$776,H$83)+'СЕТ СН'!$H$12+СВЦЭМ!$D$10+'СЕТ СН'!$H$5-'СЕТ СН'!$H$20</f>
        <v>2763.3216819300001</v>
      </c>
      <c r="I86" s="36">
        <f>SUMIFS(СВЦЭМ!$C$33:$C$776,СВЦЭМ!$A$33:$A$776,$A86,СВЦЭМ!$B$33:$B$776,I$83)+'СЕТ СН'!$H$12+СВЦЭМ!$D$10+'СЕТ СН'!$H$5-'СЕТ СН'!$H$20</f>
        <v>2757.4972592300001</v>
      </c>
      <c r="J86" s="36">
        <f>SUMIFS(СВЦЭМ!$C$33:$C$776,СВЦЭМ!$A$33:$A$776,$A86,СВЦЭМ!$B$33:$B$776,J$83)+'СЕТ СН'!$H$12+СВЦЭМ!$D$10+'СЕТ СН'!$H$5-'СЕТ СН'!$H$20</f>
        <v>2711.7841385299998</v>
      </c>
      <c r="K86" s="36">
        <f>SUMIFS(СВЦЭМ!$C$33:$C$776,СВЦЭМ!$A$33:$A$776,$A86,СВЦЭМ!$B$33:$B$776,K$83)+'СЕТ СН'!$H$12+СВЦЭМ!$D$10+'СЕТ СН'!$H$5-'СЕТ СН'!$H$20</f>
        <v>2673.43737882</v>
      </c>
      <c r="L86" s="36">
        <f>SUMIFS(СВЦЭМ!$C$33:$C$776,СВЦЭМ!$A$33:$A$776,$A86,СВЦЭМ!$B$33:$B$776,L$83)+'СЕТ СН'!$H$12+СВЦЭМ!$D$10+'СЕТ СН'!$H$5-'СЕТ СН'!$H$20</f>
        <v>2660.07921442</v>
      </c>
      <c r="M86" s="36">
        <f>SUMIFS(СВЦЭМ!$C$33:$C$776,СВЦЭМ!$A$33:$A$776,$A86,СВЦЭМ!$B$33:$B$776,M$83)+'СЕТ СН'!$H$12+СВЦЭМ!$D$10+'СЕТ СН'!$H$5-'СЕТ СН'!$H$20</f>
        <v>2659.8298329899999</v>
      </c>
      <c r="N86" s="36">
        <f>SUMIFS(СВЦЭМ!$C$33:$C$776,СВЦЭМ!$A$33:$A$776,$A86,СВЦЭМ!$B$33:$B$776,N$83)+'СЕТ СН'!$H$12+СВЦЭМ!$D$10+'СЕТ СН'!$H$5-'СЕТ СН'!$H$20</f>
        <v>2676.2225801600002</v>
      </c>
      <c r="O86" s="36">
        <f>SUMIFS(СВЦЭМ!$C$33:$C$776,СВЦЭМ!$A$33:$A$776,$A86,СВЦЭМ!$B$33:$B$776,O$83)+'СЕТ СН'!$H$12+СВЦЭМ!$D$10+'СЕТ СН'!$H$5-'СЕТ СН'!$H$20</f>
        <v>2670.3360541900001</v>
      </c>
      <c r="P86" s="36">
        <f>SUMIFS(СВЦЭМ!$C$33:$C$776,СВЦЭМ!$A$33:$A$776,$A86,СВЦЭМ!$B$33:$B$776,P$83)+'СЕТ СН'!$H$12+СВЦЭМ!$D$10+'СЕТ СН'!$H$5-'СЕТ СН'!$H$20</f>
        <v>2675.2574208999999</v>
      </c>
      <c r="Q86" s="36">
        <f>SUMIFS(СВЦЭМ!$C$33:$C$776,СВЦЭМ!$A$33:$A$776,$A86,СВЦЭМ!$B$33:$B$776,Q$83)+'СЕТ СН'!$H$12+СВЦЭМ!$D$10+'СЕТ СН'!$H$5-'СЕТ СН'!$H$20</f>
        <v>2666.9638225100002</v>
      </c>
      <c r="R86" s="36">
        <f>SUMIFS(СВЦЭМ!$C$33:$C$776,СВЦЭМ!$A$33:$A$776,$A86,СВЦЭМ!$B$33:$B$776,R$83)+'СЕТ СН'!$H$12+СВЦЭМ!$D$10+'СЕТ СН'!$H$5-'СЕТ СН'!$H$20</f>
        <v>2640.45011849</v>
      </c>
      <c r="S86" s="36">
        <f>SUMIFS(СВЦЭМ!$C$33:$C$776,СВЦЭМ!$A$33:$A$776,$A86,СВЦЭМ!$B$33:$B$776,S$83)+'СЕТ СН'!$H$12+СВЦЭМ!$D$10+'СЕТ СН'!$H$5-'СЕТ СН'!$H$20</f>
        <v>2605.0811566800003</v>
      </c>
      <c r="T86" s="36">
        <f>SUMIFS(СВЦЭМ!$C$33:$C$776,СВЦЭМ!$A$33:$A$776,$A86,СВЦЭМ!$B$33:$B$776,T$83)+'СЕТ СН'!$H$12+СВЦЭМ!$D$10+'СЕТ СН'!$H$5-'СЕТ СН'!$H$20</f>
        <v>2587.4972222199999</v>
      </c>
      <c r="U86" s="36">
        <f>SUMIFS(СВЦЭМ!$C$33:$C$776,СВЦЭМ!$A$33:$A$776,$A86,СВЦЭМ!$B$33:$B$776,U$83)+'СЕТ СН'!$H$12+СВЦЭМ!$D$10+'СЕТ СН'!$H$5-'СЕТ СН'!$H$20</f>
        <v>2592.5568111299999</v>
      </c>
      <c r="V86" s="36">
        <f>SUMIFS(СВЦЭМ!$C$33:$C$776,СВЦЭМ!$A$33:$A$776,$A86,СВЦЭМ!$B$33:$B$776,V$83)+'СЕТ СН'!$H$12+СВЦЭМ!$D$10+'СЕТ СН'!$H$5-'СЕТ СН'!$H$20</f>
        <v>2601.3691920800002</v>
      </c>
      <c r="W86" s="36">
        <f>SUMIFS(СВЦЭМ!$C$33:$C$776,СВЦЭМ!$A$33:$A$776,$A86,СВЦЭМ!$B$33:$B$776,W$83)+'СЕТ СН'!$H$12+СВЦЭМ!$D$10+'СЕТ СН'!$H$5-'СЕТ СН'!$H$20</f>
        <v>2608.1424004999999</v>
      </c>
      <c r="X86" s="36">
        <f>SUMIFS(СВЦЭМ!$C$33:$C$776,СВЦЭМ!$A$33:$A$776,$A86,СВЦЭМ!$B$33:$B$776,X$83)+'СЕТ СН'!$H$12+СВЦЭМ!$D$10+'СЕТ СН'!$H$5-'СЕТ СН'!$H$20</f>
        <v>2621.1955092500002</v>
      </c>
      <c r="Y86" s="36">
        <f>SUMIFS(СВЦЭМ!$C$33:$C$776,СВЦЭМ!$A$33:$A$776,$A86,СВЦЭМ!$B$33:$B$776,Y$83)+'СЕТ СН'!$H$12+СВЦЭМ!$D$10+'СЕТ СН'!$H$5-'СЕТ СН'!$H$20</f>
        <v>2667.2996191100001</v>
      </c>
    </row>
    <row r="87" spans="1:25" ht="15.75" x14ac:dyDescent="0.2">
      <c r="A87" s="35">
        <f t="shared" si="2"/>
        <v>43773</v>
      </c>
      <c r="B87" s="36">
        <f>SUMIFS(СВЦЭМ!$C$33:$C$776,СВЦЭМ!$A$33:$A$776,$A87,СВЦЭМ!$B$33:$B$776,B$83)+'СЕТ СН'!$H$12+СВЦЭМ!$D$10+'СЕТ СН'!$H$5-'СЕТ СН'!$H$20</f>
        <v>2745.7904390900003</v>
      </c>
      <c r="C87" s="36">
        <f>SUMIFS(СВЦЭМ!$C$33:$C$776,СВЦЭМ!$A$33:$A$776,$A87,СВЦЭМ!$B$33:$B$776,C$83)+'СЕТ СН'!$H$12+СВЦЭМ!$D$10+'СЕТ СН'!$H$5-'СЕТ СН'!$H$20</f>
        <v>2778.32623173</v>
      </c>
      <c r="D87" s="36">
        <f>SUMIFS(СВЦЭМ!$C$33:$C$776,СВЦЭМ!$A$33:$A$776,$A87,СВЦЭМ!$B$33:$B$776,D$83)+'СЕТ СН'!$H$12+СВЦЭМ!$D$10+'СЕТ СН'!$H$5-'СЕТ СН'!$H$20</f>
        <v>2788.3281608699999</v>
      </c>
      <c r="E87" s="36">
        <f>SUMIFS(СВЦЭМ!$C$33:$C$776,СВЦЭМ!$A$33:$A$776,$A87,СВЦЭМ!$B$33:$B$776,E$83)+'СЕТ СН'!$H$12+СВЦЭМ!$D$10+'СЕТ СН'!$H$5-'СЕТ СН'!$H$20</f>
        <v>2806.1159488200001</v>
      </c>
      <c r="F87" s="36">
        <f>SUMIFS(СВЦЭМ!$C$33:$C$776,СВЦЭМ!$A$33:$A$776,$A87,СВЦЭМ!$B$33:$B$776,F$83)+'СЕТ СН'!$H$12+СВЦЭМ!$D$10+'СЕТ СН'!$H$5-'СЕТ СН'!$H$20</f>
        <v>2806.5935154700001</v>
      </c>
      <c r="G87" s="36">
        <f>SUMIFS(СВЦЭМ!$C$33:$C$776,СВЦЭМ!$A$33:$A$776,$A87,СВЦЭМ!$B$33:$B$776,G$83)+'СЕТ СН'!$H$12+СВЦЭМ!$D$10+'СЕТ СН'!$H$5-'СЕТ СН'!$H$20</f>
        <v>2771.7310172400003</v>
      </c>
      <c r="H87" s="36">
        <f>SUMIFS(СВЦЭМ!$C$33:$C$776,СВЦЭМ!$A$33:$A$776,$A87,СВЦЭМ!$B$33:$B$776,H$83)+'СЕТ СН'!$H$12+СВЦЭМ!$D$10+'СЕТ СН'!$H$5-'СЕТ СН'!$H$20</f>
        <v>2745.0782138499999</v>
      </c>
      <c r="I87" s="36">
        <f>SUMIFS(СВЦЭМ!$C$33:$C$776,СВЦЭМ!$A$33:$A$776,$A87,СВЦЭМ!$B$33:$B$776,I$83)+'СЕТ СН'!$H$12+СВЦЭМ!$D$10+'СЕТ СН'!$H$5-'СЕТ СН'!$H$20</f>
        <v>2732.9937378300001</v>
      </c>
      <c r="J87" s="36">
        <f>SUMIFS(СВЦЭМ!$C$33:$C$776,СВЦЭМ!$A$33:$A$776,$A87,СВЦЭМ!$B$33:$B$776,J$83)+'СЕТ СН'!$H$12+СВЦЭМ!$D$10+'СЕТ СН'!$H$5-'СЕТ СН'!$H$20</f>
        <v>2720.9829085299998</v>
      </c>
      <c r="K87" s="36">
        <f>SUMIFS(СВЦЭМ!$C$33:$C$776,СВЦЭМ!$A$33:$A$776,$A87,СВЦЭМ!$B$33:$B$776,K$83)+'СЕТ СН'!$H$12+СВЦЭМ!$D$10+'СЕТ СН'!$H$5-'СЕТ СН'!$H$20</f>
        <v>2692.35183637</v>
      </c>
      <c r="L87" s="36">
        <f>SUMIFS(СВЦЭМ!$C$33:$C$776,СВЦЭМ!$A$33:$A$776,$A87,СВЦЭМ!$B$33:$B$776,L$83)+'СЕТ СН'!$H$12+СВЦЭМ!$D$10+'СЕТ СН'!$H$5-'СЕТ СН'!$H$20</f>
        <v>2677.4531777500001</v>
      </c>
      <c r="M87" s="36">
        <f>SUMIFS(СВЦЭМ!$C$33:$C$776,СВЦЭМ!$A$33:$A$776,$A87,СВЦЭМ!$B$33:$B$776,M$83)+'СЕТ СН'!$H$12+СВЦЭМ!$D$10+'СЕТ СН'!$H$5-'СЕТ СН'!$H$20</f>
        <v>2680.5224429899999</v>
      </c>
      <c r="N87" s="36">
        <f>SUMIFS(СВЦЭМ!$C$33:$C$776,СВЦЭМ!$A$33:$A$776,$A87,СВЦЭМ!$B$33:$B$776,N$83)+'СЕТ СН'!$H$12+СВЦЭМ!$D$10+'СЕТ СН'!$H$5-'СЕТ СН'!$H$20</f>
        <v>2689.2649363199998</v>
      </c>
      <c r="O87" s="36">
        <f>SUMIFS(СВЦЭМ!$C$33:$C$776,СВЦЭМ!$A$33:$A$776,$A87,СВЦЭМ!$B$33:$B$776,O$83)+'СЕТ СН'!$H$12+СВЦЭМ!$D$10+'СЕТ СН'!$H$5-'СЕТ СН'!$H$20</f>
        <v>2688.19035902</v>
      </c>
      <c r="P87" s="36">
        <f>SUMIFS(СВЦЭМ!$C$33:$C$776,СВЦЭМ!$A$33:$A$776,$A87,СВЦЭМ!$B$33:$B$776,P$83)+'СЕТ СН'!$H$12+СВЦЭМ!$D$10+'СЕТ СН'!$H$5-'СЕТ СН'!$H$20</f>
        <v>2701.0440737500003</v>
      </c>
      <c r="Q87" s="36">
        <f>SUMIFS(СВЦЭМ!$C$33:$C$776,СВЦЭМ!$A$33:$A$776,$A87,СВЦЭМ!$B$33:$B$776,Q$83)+'СЕТ СН'!$H$12+СВЦЭМ!$D$10+'СЕТ СН'!$H$5-'СЕТ СН'!$H$20</f>
        <v>2704.3183594299999</v>
      </c>
      <c r="R87" s="36">
        <f>SUMIFS(СВЦЭМ!$C$33:$C$776,СВЦЭМ!$A$33:$A$776,$A87,СВЦЭМ!$B$33:$B$776,R$83)+'СЕТ СН'!$H$12+СВЦЭМ!$D$10+'СЕТ СН'!$H$5-'СЕТ СН'!$H$20</f>
        <v>2662.2627370800001</v>
      </c>
      <c r="S87" s="36">
        <f>SUMIFS(СВЦЭМ!$C$33:$C$776,СВЦЭМ!$A$33:$A$776,$A87,СВЦЭМ!$B$33:$B$776,S$83)+'СЕТ СН'!$H$12+СВЦЭМ!$D$10+'СЕТ СН'!$H$5-'СЕТ СН'!$H$20</f>
        <v>2630.6877451600003</v>
      </c>
      <c r="T87" s="36">
        <f>SUMIFS(СВЦЭМ!$C$33:$C$776,СВЦЭМ!$A$33:$A$776,$A87,СВЦЭМ!$B$33:$B$776,T$83)+'СЕТ СН'!$H$12+СВЦЭМ!$D$10+'СЕТ СН'!$H$5-'СЕТ СН'!$H$20</f>
        <v>2617.2393385300002</v>
      </c>
      <c r="U87" s="36">
        <f>SUMIFS(СВЦЭМ!$C$33:$C$776,СВЦЭМ!$A$33:$A$776,$A87,СВЦЭМ!$B$33:$B$776,U$83)+'СЕТ СН'!$H$12+СВЦЭМ!$D$10+'СЕТ СН'!$H$5-'СЕТ СН'!$H$20</f>
        <v>2617.68493713</v>
      </c>
      <c r="V87" s="36">
        <f>SUMIFS(СВЦЭМ!$C$33:$C$776,СВЦЭМ!$A$33:$A$776,$A87,СВЦЭМ!$B$33:$B$776,V$83)+'СЕТ СН'!$H$12+СВЦЭМ!$D$10+'СЕТ СН'!$H$5-'СЕТ СН'!$H$20</f>
        <v>2622.5985863599999</v>
      </c>
      <c r="W87" s="36">
        <f>SUMIFS(СВЦЭМ!$C$33:$C$776,СВЦЭМ!$A$33:$A$776,$A87,СВЦЭМ!$B$33:$B$776,W$83)+'СЕТ СН'!$H$12+СВЦЭМ!$D$10+'СЕТ СН'!$H$5-'СЕТ СН'!$H$20</f>
        <v>2641.0511735499999</v>
      </c>
      <c r="X87" s="36">
        <f>SUMIFS(СВЦЭМ!$C$33:$C$776,СВЦЭМ!$A$33:$A$776,$A87,СВЦЭМ!$B$33:$B$776,X$83)+'СЕТ СН'!$H$12+СВЦЭМ!$D$10+'СЕТ СН'!$H$5-'СЕТ СН'!$H$20</f>
        <v>2656.56816987</v>
      </c>
      <c r="Y87" s="36">
        <f>SUMIFS(СВЦЭМ!$C$33:$C$776,СВЦЭМ!$A$33:$A$776,$A87,СВЦЭМ!$B$33:$B$776,Y$83)+'СЕТ СН'!$H$12+СВЦЭМ!$D$10+'СЕТ СН'!$H$5-'СЕТ СН'!$H$20</f>
        <v>2691.5691519299999</v>
      </c>
    </row>
    <row r="88" spans="1:25" ht="15.75" x14ac:dyDescent="0.2">
      <c r="A88" s="35">
        <f t="shared" si="2"/>
        <v>43774</v>
      </c>
      <c r="B88" s="36">
        <f>SUMIFS(СВЦЭМ!$C$33:$C$776,СВЦЭМ!$A$33:$A$776,$A88,СВЦЭМ!$B$33:$B$776,B$83)+'СЕТ СН'!$H$12+СВЦЭМ!$D$10+'СЕТ СН'!$H$5-'СЕТ СН'!$H$20</f>
        <v>2799.8082313100003</v>
      </c>
      <c r="C88" s="36">
        <f>SUMIFS(СВЦЭМ!$C$33:$C$776,СВЦЭМ!$A$33:$A$776,$A88,СВЦЭМ!$B$33:$B$776,C$83)+'СЕТ СН'!$H$12+СВЦЭМ!$D$10+'СЕТ СН'!$H$5-'СЕТ СН'!$H$20</f>
        <v>2816.3258714799999</v>
      </c>
      <c r="D88" s="36">
        <f>SUMIFS(СВЦЭМ!$C$33:$C$776,СВЦЭМ!$A$33:$A$776,$A88,СВЦЭМ!$B$33:$B$776,D$83)+'СЕТ СН'!$H$12+СВЦЭМ!$D$10+'СЕТ СН'!$H$5-'СЕТ СН'!$H$20</f>
        <v>2808.06115937</v>
      </c>
      <c r="E88" s="36">
        <f>SUMIFS(СВЦЭМ!$C$33:$C$776,СВЦЭМ!$A$33:$A$776,$A88,СВЦЭМ!$B$33:$B$776,E$83)+'СЕТ СН'!$H$12+СВЦЭМ!$D$10+'СЕТ СН'!$H$5-'СЕТ СН'!$H$20</f>
        <v>2817.7308554700003</v>
      </c>
      <c r="F88" s="36">
        <f>SUMIFS(СВЦЭМ!$C$33:$C$776,СВЦЭМ!$A$33:$A$776,$A88,СВЦЭМ!$B$33:$B$776,F$83)+'СЕТ СН'!$H$12+СВЦЭМ!$D$10+'СЕТ СН'!$H$5-'СЕТ СН'!$H$20</f>
        <v>2818.0828741800001</v>
      </c>
      <c r="G88" s="36">
        <f>SUMIFS(СВЦЭМ!$C$33:$C$776,СВЦЭМ!$A$33:$A$776,$A88,СВЦЭМ!$B$33:$B$776,G$83)+'СЕТ СН'!$H$12+СВЦЭМ!$D$10+'СЕТ СН'!$H$5-'СЕТ СН'!$H$20</f>
        <v>2795.2449696000003</v>
      </c>
      <c r="H88" s="36">
        <f>SUMIFS(СВЦЭМ!$C$33:$C$776,СВЦЭМ!$A$33:$A$776,$A88,СВЦЭМ!$B$33:$B$776,H$83)+'СЕТ СН'!$H$12+СВЦЭМ!$D$10+'СЕТ СН'!$H$5-'СЕТ СН'!$H$20</f>
        <v>2755.4008478200003</v>
      </c>
      <c r="I88" s="36">
        <f>SUMIFS(СВЦЭМ!$C$33:$C$776,СВЦЭМ!$A$33:$A$776,$A88,СВЦЭМ!$B$33:$B$776,I$83)+'СЕТ СН'!$H$12+СВЦЭМ!$D$10+'СЕТ СН'!$H$5-'СЕТ СН'!$H$20</f>
        <v>2768.1668193700002</v>
      </c>
      <c r="J88" s="36">
        <f>SUMIFS(СВЦЭМ!$C$33:$C$776,СВЦЭМ!$A$33:$A$776,$A88,СВЦЭМ!$B$33:$B$776,J$83)+'СЕТ СН'!$H$12+СВЦЭМ!$D$10+'СЕТ СН'!$H$5-'СЕТ СН'!$H$20</f>
        <v>2745.8731373099999</v>
      </c>
      <c r="K88" s="36">
        <f>SUMIFS(СВЦЭМ!$C$33:$C$776,СВЦЭМ!$A$33:$A$776,$A88,СВЦЭМ!$B$33:$B$776,K$83)+'СЕТ СН'!$H$12+СВЦЭМ!$D$10+'СЕТ СН'!$H$5-'СЕТ СН'!$H$20</f>
        <v>2721.14379753</v>
      </c>
      <c r="L88" s="36">
        <f>SUMIFS(СВЦЭМ!$C$33:$C$776,СВЦЭМ!$A$33:$A$776,$A88,СВЦЭМ!$B$33:$B$776,L$83)+'СЕТ СН'!$H$12+СВЦЭМ!$D$10+'СЕТ СН'!$H$5-'СЕТ СН'!$H$20</f>
        <v>2719.9637404200002</v>
      </c>
      <c r="M88" s="36">
        <f>SUMIFS(СВЦЭМ!$C$33:$C$776,СВЦЭМ!$A$33:$A$776,$A88,СВЦЭМ!$B$33:$B$776,M$83)+'СЕТ СН'!$H$12+СВЦЭМ!$D$10+'СЕТ СН'!$H$5-'СЕТ СН'!$H$20</f>
        <v>2723.2527144200003</v>
      </c>
      <c r="N88" s="36">
        <f>SUMIFS(СВЦЭМ!$C$33:$C$776,СВЦЭМ!$A$33:$A$776,$A88,СВЦЭМ!$B$33:$B$776,N$83)+'СЕТ СН'!$H$12+СВЦЭМ!$D$10+'СЕТ СН'!$H$5-'СЕТ СН'!$H$20</f>
        <v>2727.9273319499998</v>
      </c>
      <c r="O88" s="36">
        <f>SUMIFS(СВЦЭМ!$C$33:$C$776,СВЦЭМ!$A$33:$A$776,$A88,СВЦЭМ!$B$33:$B$776,O$83)+'СЕТ СН'!$H$12+СВЦЭМ!$D$10+'СЕТ СН'!$H$5-'СЕТ СН'!$H$20</f>
        <v>2737.5999323599999</v>
      </c>
      <c r="P88" s="36">
        <f>SUMIFS(СВЦЭМ!$C$33:$C$776,СВЦЭМ!$A$33:$A$776,$A88,СВЦЭМ!$B$33:$B$776,P$83)+'СЕТ СН'!$H$12+СВЦЭМ!$D$10+'СЕТ СН'!$H$5-'СЕТ СН'!$H$20</f>
        <v>2742.0525747900001</v>
      </c>
      <c r="Q88" s="36">
        <f>SUMIFS(СВЦЭМ!$C$33:$C$776,СВЦЭМ!$A$33:$A$776,$A88,СВЦЭМ!$B$33:$B$776,Q$83)+'СЕТ СН'!$H$12+СВЦЭМ!$D$10+'СЕТ СН'!$H$5-'СЕТ СН'!$H$20</f>
        <v>2730.3282482</v>
      </c>
      <c r="R88" s="36">
        <f>SUMIFS(СВЦЭМ!$C$33:$C$776,СВЦЭМ!$A$33:$A$776,$A88,СВЦЭМ!$B$33:$B$776,R$83)+'СЕТ СН'!$H$12+СВЦЭМ!$D$10+'СЕТ СН'!$H$5-'СЕТ СН'!$H$20</f>
        <v>2673.41438122</v>
      </c>
      <c r="S88" s="36">
        <f>SUMIFS(СВЦЭМ!$C$33:$C$776,СВЦЭМ!$A$33:$A$776,$A88,СВЦЭМ!$B$33:$B$776,S$83)+'СЕТ СН'!$H$12+СВЦЭМ!$D$10+'СЕТ СН'!$H$5-'СЕТ СН'!$H$20</f>
        <v>2650.1256257100003</v>
      </c>
      <c r="T88" s="36">
        <f>SUMIFS(СВЦЭМ!$C$33:$C$776,СВЦЭМ!$A$33:$A$776,$A88,СВЦЭМ!$B$33:$B$776,T$83)+'СЕТ СН'!$H$12+СВЦЭМ!$D$10+'СЕТ СН'!$H$5-'СЕТ СН'!$H$20</f>
        <v>2663.1966807899998</v>
      </c>
      <c r="U88" s="36">
        <f>SUMIFS(СВЦЭМ!$C$33:$C$776,СВЦЭМ!$A$33:$A$776,$A88,СВЦЭМ!$B$33:$B$776,U$83)+'СЕТ СН'!$H$12+СВЦЭМ!$D$10+'СЕТ СН'!$H$5-'СЕТ СН'!$H$20</f>
        <v>2670.5826016800002</v>
      </c>
      <c r="V88" s="36">
        <f>SUMIFS(СВЦЭМ!$C$33:$C$776,СВЦЭМ!$A$33:$A$776,$A88,СВЦЭМ!$B$33:$B$776,V$83)+'СЕТ СН'!$H$12+СВЦЭМ!$D$10+'СЕТ СН'!$H$5-'СЕТ СН'!$H$20</f>
        <v>2659.4307177000001</v>
      </c>
      <c r="W88" s="36">
        <f>SUMIFS(СВЦЭМ!$C$33:$C$776,СВЦЭМ!$A$33:$A$776,$A88,СВЦЭМ!$B$33:$B$776,W$83)+'СЕТ СН'!$H$12+СВЦЭМ!$D$10+'СЕТ СН'!$H$5-'СЕТ СН'!$H$20</f>
        <v>2667.42259182</v>
      </c>
      <c r="X88" s="36">
        <f>SUMIFS(СВЦЭМ!$C$33:$C$776,СВЦЭМ!$A$33:$A$776,$A88,СВЦЭМ!$B$33:$B$776,X$83)+'СЕТ СН'!$H$12+СВЦЭМ!$D$10+'СЕТ СН'!$H$5-'СЕТ СН'!$H$20</f>
        <v>2683.5742461200002</v>
      </c>
      <c r="Y88" s="36">
        <f>SUMIFS(СВЦЭМ!$C$33:$C$776,СВЦЭМ!$A$33:$A$776,$A88,СВЦЭМ!$B$33:$B$776,Y$83)+'СЕТ СН'!$H$12+СВЦЭМ!$D$10+'СЕТ СН'!$H$5-'СЕТ СН'!$H$20</f>
        <v>2723.80163021</v>
      </c>
    </row>
    <row r="89" spans="1:25" ht="15.75" x14ac:dyDescent="0.2">
      <c r="A89" s="35">
        <f t="shared" si="2"/>
        <v>43775</v>
      </c>
      <c r="B89" s="36">
        <f>SUMIFS(СВЦЭМ!$C$33:$C$776,СВЦЭМ!$A$33:$A$776,$A89,СВЦЭМ!$B$33:$B$776,B$83)+'СЕТ СН'!$H$12+СВЦЭМ!$D$10+'СЕТ СН'!$H$5-'СЕТ СН'!$H$20</f>
        <v>2722.1343242600001</v>
      </c>
      <c r="C89" s="36">
        <f>SUMIFS(СВЦЭМ!$C$33:$C$776,СВЦЭМ!$A$33:$A$776,$A89,СВЦЭМ!$B$33:$B$776,C$83)+'СЕТ СН'!$H$12+СВЦЭМ!$D$10+'СЕТ СН'!$H$5-'СЕТ СН'!$H$20</f>
        <v>2741.8660067999999</v>
      </c>
      <c r="D89" s="36">
        <f>SUMIFS(СВЦЭМ!$C$33:$C$776,СВЦЭМ!$A$33:$A$776,$A89,СВЦЭМ!$B$33:$B$776,D$83)+'СЕТ СН'!$H$12+СВЦЭМ!$D$10+'СЕТ СН'!$H$5-'СЕТ СН'!$H$20</f>
        <v>2754.7519738700003</v>
      </c>
      <c r="E89" s="36">
        <f>SUMIFS(СВЦЭМ!$C$33:$C$776,СВЦЭМ!$A$33:$A$776,$A89,СВЦЭМ!$B$33:$B$776,E$83)+'СЕТ СН'!$H$12+СВЦЭМ!$D$10+'СЕТ СН'!$H$5-'СЕТ СН'!$H$20</f>
        <v>2767.1237786500001</v>
      </c>
      <c r="F89" s="36">
        <f>SUMIFS(СВЦЭМ!$C$33:$C$776,СВЦЭМ!$A$33:$A$776,$A89,СВЦЭМ!$B$33:$B$776,F$83)+'СЕТ СН'!$H$12+СВЦЭМ!$D$10+'СЕТ СН'!$H$5-'СЕТ СН'!$H$20</f>
        <v>2768.7020674200003</v>
      </c>
      <c r="G89" s="36">
        <f>SUMIFS(СВЦЭМ!$C$33:$C$776,СВЦЭМ!$A$33:$A$776,$A89,СВЦЭМ!$B$33:$B$776,G$83)+'СЕТ СН'!$H$12+СВЦЭМ!$D$10+'СЕТ СН'!$H$5-'СЕТ СН'!$H$20</f>
        <v>2749.4786537499999</v>
      </c>
      <c r="H89" s="36">
        <f>SUMIFS(СВЦЭМ!$C$33:$C$776,СВЦЭМ!$A$33:$A$776,$A89,СВЦЭМ!$B$33:$B$776,H$83)+'СЕТ СН'!$H$12+СВЦЭМ!$D$10+'СЕТ СН'!$H$5-'СЕТ СН'!$H$20</f>
        <v>2724.2238584800002</v>
      </c>
      <c r="I89" s="36">
        <f>SUMIFS(СВЦЭМ!$C$33:$C$776,СВЦЭМ!$A$33:$A$776,$A89,СВЦЭМ!$B$33:$B$776,I$83)+'СЕТ СН'!$H$12+СВЦЭМ!$D$10+'СЕТ СН'!$H$5-'СЕТ СН'!$H$20</f>
        <v>2691.8622069600001</v>
      </c>
      <c r="J89" s="36">
        <f>SUMIFS(СВЦЭМ!$C$33:$C$776,СВЦЭМ!$A$33:$A$776,$A89,СВЦЭМ!$B$33:$B$776,J$83)+'СЕТ СН'!$H$12+СВЦЭМ!$D$10+'СЕТ СН'!$H$5-'СЕТ СН'!$H$20</f>
        <v>2675.8775613500002</v>
      </c>
      <c r="K89" s="36">
        <f>SUMIFS(СВЦЭМ!$C$33:$C$776,СВЦЭМ!$A$33:$A$776,$A89,СВЦЭМ!$B$33:$B$776,K$83)+'СЕТ СН'!$H$12+СВЦЭМ!$D$10+'СЕТ СН'!$H$5-'СЕТ СН'!$H$20</f>
        <v>2675.0397977800003</v>
      </c>
      <c r="L89" s="36">
        <f>SUMIFS(СВЦЭМ!$C$33:$C$776,СВЦЭМ!$A$33:$A$776,$A89,СВЦЭМ!$B$33:$B$776,L$83)+'СЕТ СН'!$H$12+СВЦЭМ!$D$10+'СЕТ СН'!$H$5-'СЕТ СН'!$H$20</f>
        <v>2694.03967883</v>
      </c>
      <c r="M89" s="36">
        <f>SUMIFS(СВЦЭМ!$C$33:$C$776,СВЦЭМ!$A$33:$A$776,$A89,СВЦЭМ!$B$33:$B$776,M$83)+'СЕТ СН'!$H$12+СВЦЭМ!$D$10+'СЕТ СН'!$H$5-'СЕТ СН'!$H$20</f>
        <v>2720.1849807899998</v>
      </c>
      <c r="N89" s="36">
        <f>SUMIFS(СВЦЭМ!$C$33:$C$776,СВЦЭМ!$A$33:$A$776,$A89,СВЦЭМ!$B$33:$B$776,N$83)+'СЕТ СН'!$H$12+СВЦЭМ!$D$10+'СЕТ СН'!$H$5-'СЕТ СН'!$H$20</f>
        <v>2740.4428224200001</v>
      </c>
      <c r="O89" s="36">
        <f>SUMIFS(СВЦЭМ!$C$33:$C$776,СВЦЭМ!$A$33:$A$776,$A89,СВЦЭМ!$B$33:$B$776,O$83)+'СЕТ СН'!$H$12+СВЦЭМ!$D$10+'СЕТ СН'!$H$5-'СЕТ СН'!$H$20</f>
        <v>2738.7306943499998</v>
      </c>
      <c r="P89" s="36">
        <f>SUMIFS(СВЦЭМ!$C$33:$C$776,СВЦЭМ!$A$33:$A$776,$A89,СВЦЭМ!$B$33:$B$776,P$83)+'СЕТ СН'!$H$12+СВЦЭМ!$D$10+'СЕТ СН'!$H$5-'СЕТ СН'!$H$20</f>
        <v>2741.05527016</v>
      </c>
      <c r="Q89" s="36">
        <f>SUMIFS(СВЦЭМ!$C$33:$C$776,СВЦЭМ!$A$33:$A$776,$A89,СВЦЭМ!$B$33:$B$776,Q$83)+'СЕТ СН'!$H$12+СВЦЭМ!$D$10+'СЕТ СН'!$H$5-'СЕТ СН'!$H$20</f>
        <v>2738.0347366400001</v>
      </c>
      <c r="R89" s="36">
        <f>SUMIFS(СВЦЭМ!$C$33:$C$776,СВЦЭМ!$A$33:$A$776,$A89,СВЦЭМ!$B$33:$B$776,R$83)+'СЕТ СН'!$H$12+СВЦЭМ!$D$10+'СЕТ СН'!$H$5-'СЕТ СН'!$H$20</f>
        <v>2699.38839173</v>
      </c>
      <c r="S89" s="36">
        <f>SUMIFS(СВЦЭМ!$C$33:$C$776,СВЦЭМ!$A$33:$A$776,$A89,СВЦЭМ!$B$33:$B$776,S$83)+'СЕТ СН'!$H$12+СВЦЭМ!$D$10+'СЕТ СН'!$H$5-'СЕТ СН'!$H$20</f>
        <v>2677.5496761300001</v>
      </c>
      <c r="T89" s="36">
        <f>SUMIFS(СВЦЭМ!$C$33:$C$776,СВЦЭМ!$A$33:$A$776,$A89,СВЦЭМ!$B$33:$B$776,T$83)+'СЕТ СН'!$H$12+СВЦЭМ!$D$10+'СЕТ СН'!$H$5-'СЕТ СН'!$H$20</f>
        <v>2693.23305463</v>
      </c>
      <c r="U89" s="36">
        <f>SUMIFS(СВЦЭМ!$C$33:$C$776,СВЦЭМ!$A$33:$A$776,$A89,СВЦЭМ!$B$33:$B$776,U$83)+'СЕТ СН'!$H$12+СВЦЭМ!$D$10+'СЕТ СН'!$H$5-'СЕТ СН'!$H$20</f>
        <v>2690.2023761</v>
      </c>
      <c r="V89" s="36">
        <f>SUMIFS(СВЦЭМ!$C$33:$C$776,СВЦЭМ!$A$33:$A$776,$A89,СВЦЭМ!$B$33:$B$776,V$83)+'СЕТ СН'!$H$12+СВЦЭМ!$D$10+'СЕТ СН'!$H$5-'СЕТ СН'!$H$20</f>
        <v>2679.40909444</v>
      </c>
      <c r="W89" s="36">
        <f>SUMIFS(СВЦЭМ!$C$33:$C$776,СВЦЭМ!$A$33:$A$776,$A89,СВЦЭМ!$B$33:$B$776,W$83)+'СЕТ СН'!$H$12+СВЦЭМ!$D$10+'СЕТ СН'!$H$5-'СЕТ СН'!$H$20</f>
        <v>2667.3984056200002</v>
      </c>
      <c r="X89" s="36">
        <f>SUMIFS(СВЦЭМ!$C$33:$C$776,СВЦЭМ!$A$33:$A$776,$A89,СВЦЭМ!$B$33:$B$776,X$83)+'СЕТ СН'!$H$12+СВЦЭМ!$D$10+'СЕТ СН'!$H$5-'СЕТ СН'!$H$20</f>
        <v>2671.4256270400001</v>
      </c>
      <c r="Y89" s="36">
        <f>SUMIFS(СВЦЭМ!$C$33:$C$776,СВЦЭМ!$A$33:$A$776,$A89,СВЦЭМ!$B$33:$B$776,Y$83)+'СЕТ СН'!$H$12+СВЦЭМ!$D$10+'СЕТ СН'!$H$5-'СЕТ СН'!$H$20</f>
        <v>2667.3512044300001</v>
      </c>
    </row>
    <row r="90" spans="1:25" ht="15.75" x14ac:dyDescent="0.2">
      <c r="A90" s="35">
        <f t="shared" si="2"/>
        <v>43776</v>
      </c>
      <c r="B90" s="36">
        <f>SUMIFS(СВЦЭМ!$C$33:$C$776,СВЦЭМ!$A$33:$A$776,$A90,СВЦЭМ!$B$33:$B$776,B$83)+'СЕТ СН'!$H$12+СВЦЭМ!$D$10+'СЕТ СН'!$H$5-'СЕТ СН'!$H$20</f>
        <v>2714.8852160900001</v>
      </c>
      <c r="C90" s="36">
        <f>SUMIFS(СВЦЭМ!$C$33:$C$776,СВЦЭМ!$A$33:$A$776,$A90,СВЦЭМ!$B$33:$B$776,C$83)+'СЕТ СН'!$H$12+СВЦЭМ!$D$10+'СЕТ СН'!$H$5-'СЕТ СН'!$H$20</f>
        <v>2745.09041149</v>
      </c>
      <c r="D90" s="36">
        <f>SUMIFS(СВЦЭМ!$C$33:$C$776,СВЦЭМ!$A$33:$A$776,$A90,СВЦЭМ!$B$33:$B$776,D$83)+'СЕТ СН'!$H$12+СВЦЭМ!$D$10+'СЕТ СН'!$H$5-'СЕТ СН'!$H$20</f>
        <v>2759.5961597200003</v>
      </c>
      <c r="E90" s="36">
        <f>SUMIFS(СВЦЭМ!$C$33:$C$776,СВЦЭМ!$A$33:$A$776,$A90,СВЦЭМ!$B$33:$B$776,E$83)+'СЕТ СН'!$H$12+СВЦЭМ!$D$10+'СЕТ СН'!$H$5-'СЕТ СН'!$H$20</f>
        <v>2771.0351725400001</v>
      </c>
      <c r="F90" s="36">
        <f>SUMIFS(СВЦЭМ!$C$33:$C$776,СВЦЭМ!$A$33:$A$776,$A90,СВЦЭМ!$B$33:$B$776,F$83)+'СЕТ СН'!$H$12+СВЦЭМ!$D$10+'СЕТ СН'!$H$5-'СЕТ СН'!$H$20</f>
        <v>2768.4787771299998</v>
      </c>
      <c r="G90" s="36">
        <f>SUMIFS(СВЦЭМ!$C$33:$C$776,СВЦЭМ!$A$33:$A$776,$A90,СВЦЭМ!$B$33:$B$776,G$83)+'СЕТ СН'!$H$12+СВЦЭМ!$D$10+'СЕТ СН'!$H$5-'СЕТ СН'!$H$20</f>
        <v>2740.6817198899998</v>
      </c>
      <c r="H90" s="36">
        <f>SUMIFS(СВЦЭМ!$C$33:$C$776,СВЦЭМ!$A$33:$A$776,$A90,СВЦЭМ!$B$33:$B$776,H$83)+'СЕТ СН'!$H$12+СВЦЭМ!$D$10+'СЕТ СН'!$H$5-'СЕТ СН'!$H$20</f>
        <v>2696.5718000500001</v>
      </c>
      <c r="I90" s="36">
        <f>SUMIFS(СВЦЭМ!$C$33:$C$776,СВЦЭМ!$A$33:$A$776,$A90,СВЦЭМ!$B$33:$B$776,I$83)+'СЕТ СН'!$H$12+СВЦЭМ!$D$10+'СЕТ СН'!$H$5-'СЕТ СН'!$H$20</f>
        <v>2674.9233209900003</v>
      </c>
      <c r="J90" s="36">
        <f>SUMIFS(СВЦЭМ!$C$33:$C$776,СВЦЭМ!$A$33:$A$776,$A90,СВЦЭМ!$B$33:$B$776,J$83)+'СЕТ СН'!$H$12+СВЦЭМ!$D$10+'СЕТ СН'!$H$5-'СЕТ СН'!$H$20</f>
        <v>2668.28054587</v>
      </c>
      <c r="K90" s="36">
        <f>SUMIFS(СВЦЭМ!$C$33:$C$776,СВЦЭМ!$A$33:$A$776,$A90,СВЦЭМ!$B$33:$B$776,K$83)+'СЕТ СН'!$H$12+СВЦЭМ!$D$10+'СЕТ СН'!$H$5-'СЕТ СН'!$H$20</f>
        <v>2668.5137201699999</v>
      </c>
      <c r="L90" s="36">
        <f>SUMIFS(СВЦЭМ!$C$33:$C$776,СВЦЭМ!$A$33:$A$776,$A90,СВЦЭМ!$B$33:$B$776,L$83)+'СЕТ СН'!$H$12+СВЦЭМ!$D$10+'СЕТ СН'!$H$5-'СЕТ СН'!$H$20</f>
        <v>2693.0819320099999</v>
      </c>
      <c r="M90" s="36">
        <f>SUMIFS(СВЦЭМ!$C$33:$C$776,СВЦЭМ!$A$33:$A$776,$A90,СВЦЭМ!$B$33:$B$776,M$83)+'СЕТ СН'!$H$12+СВЦЭМ!$D$10+'СЕТ СН'!$H$5-'СЕТ СН'!$H$20</f>
        <v>2709.8691491200002</v>
      </c>
      <c r="N90" s="36">
        <f>SUMIFS(СВЦЭМ!$C$33:$C$776,СВЦЭМ!$A$33:$A$776,$A90,СВЦЭМ!$B$33:$B$776,N$83)+'СЕТ СН'!$H$12+СВЦЭМ!$D$10+'СЕТ СН'!$H$5-'СЕТ СН'!$H$20</f>
        <v>2723.1035421199999</v>
      </c>
      <c r="O90" s="36">
        <f>SUMIFS(СВЦЭМ!$C$33:$C$776,СВЦЭМ!$A$33:$A$776,$A90,СВЦЭМ!$B$33:$B$776,O$83)+'СЕТ СН'!$H$12+СВЦЭМ!$D$10+'СЕТ СН'!$H$5-'СЕТ СН'!$H$20</f>
        <v>2733.4863057500002</v>
      </c>
      <c r="P90" s="36">
        <f>SUMIFS(СВЦЭМ!$C$33:$C$776,СВЦЭМ!$A$33:$A$776,$A90,СВЦЭМ!$B$33:$B$776,P$83)+'СЕТ СН'!$H$12+СВЦЭМ!$D$10+'СЕТ СН'!$H$5-'СЕТ СН'!$H$20</f>
        <v>2730.4416584800001</v>
      </c>
      <c r="Q90" s="36">
        <f>SUMIFS(СВЦЭМ!$C$33:$C$776,СВЦЭМ!$A$33:$A$776,$A90,СВЦЭМ!$B$33:$B$776,Q$83)+'СЕТ СН'!$H$12+СВЦЭМ!$D$10+'СЕТ СН'!$H$5-'СЕТ СН'!$H$20</f>
        <v>2721.5814382100002</v>
      </c>
      <c r="R90" s="36">
        <f>SUMIFS(СВЦЭМ!$C$33:$C$776,СВЦЭМ!$A$33:$A$776,$A90,СВЦЭМ!$B$33:$B$776,R$83)+'СЕТ СН'!$H$12+СВЦЭМ!$D$10+'СЕТ СН'!$H$5-'СЕТ СН'!$H$20</f>
        <v>2678.3656050999998</v>
      </c>
      <c r="S90" s="36">
        <f>SUMIFS(СВЦЭМ!$C$33:$C$776,СВЦЭМ!$A$33:$A$776,$A90,СВЦЭМ!$B$33:$B$776,S$83)+'СЕТ СН'!$H$12+СВЦЭМ!$D$10+'СЕТ СН'!$H$5-'СЕТ СН'!$H$20</f>
        <v>2663.8362767899998</v>
      </c>
      <c r="T90" s="36">
        <f>SUMIFS(СВЦЭМ!$C$33:$C$776,СВЦЭМ!$A$33:$A$776,$A90,СВЦЭМ!$B$33:$B$776,T$83)+'СЕТ СН'!$H$12+СВЦЭМ!$D$10+'СЕТ СН'!$H$5-'СЕТ СН'!$H$20</f>
        <v>2651.7634272300002</v>
      </c>
      <c r="U90" s="36">
        <f>SUMIFS(СВЦЭМ!$C$33:$C$776,СВЦЭМ!$A$33:$A$776,$A90,СВЦЭМ!$B$33:$B$776,U$83)+'СЕТ СН'!$H$12+СВЦЭМ!$D$10+'СЕТ СН'!$H$5-'СЕТ СН'!$H$20</f>
        <v>2653.7961169300002</v>
      </c>
      <c r="V90" s="36">
        <f>SUMIFS(СВЦЭМ!$C$33:$C$776,СВЦЭМ!$A$33:$A$776,$A90,СВЦЭМ!$B$33:$B$776,V$83)+'СЕТ СН'!$H$12+СВЦЭМ!$D$10+'СЕТ СН'!$H$5-'СЕТ СН'!$H$20</f>
        <v>2653.83043701</v>
      </c>
      <c r="W90" s="36">
        <f>SUMIFS(СВЦЭМ!$C$33:$C$776,СВЦЭМ!$A$33:$A$776,$A90,СВЦЭМ!$B$33:$B$776,W$83)+'СЕТ СН'!$H$12+СВЦЭМ!$D$10+'СЕТ СН'!$H$5-'СЕТ СН'!$H$20</f>
        <v>2647.2689728099999</v>
      </c>
      <c r="X90" s="36">
        <f>SUMIFS(СВЦЭМ!$C$33:$C$776,СВЦЭМ!$A$33:$A$776,$A90,СВЦЭМ!$B$33:$B$776,X$83)+'СЕТ СН'!$H$12+СВЦЭМ!$D$10+'СЕТ СН'!$H$5-'СЕТ СН'!$H$20</f>
        <v>2654.03029556</v>
      </c>
      <c r="Y90" s="36">
        <f>SUMIFS(СВЦЭМ!$C$33:$C$776,СВЦЭМ!$A$33:$A$776,$A90,СВЦЭМ!$B$33:$B$776,Y$83)+'СЕТ СН'!$H$12+СВЦЭМ!$D$10+'СЕТ СН'!$H$5-'СЕТ СН'!$H$20</f>
        <v>2691.9071606000002</v>
      </c>
    </row>
    <row r="91" spans="1:25" ht="15.75" x14ac:dyDescent="0.2">
      <c r="A91" s="35">
        <f t="shared" si="2"/>
        <v>43777</v>
      </c>
      <c r="B91" s="36">
        <f>SUMIFS(СВЦЭМ!$C$33:$C$776,СВЦЭМ!$A$33:$A$776,$A91,СВЦЭМ!$B$33:$B$776,B$83)+'СЕТ СН'!$H$12+СВЦЭМ!$D$10+'СЕТ СН'!$H$5-'СЕТ СН'!$H$20</f>
        <v>2769.4590144399999</v>
      </c>
      <c r="C91" s="36">
        <f>SUMIFS(СВЦЭМ!$C$33:$C$776,СВЦЭМ!$A$33:$A$776,$A91,СВЦЭМ!$B$33:$B$776,C$83)+'СЕТ СН'!$H$12+СВЦЭМ!$D$10+'СЕТ СН'!$H$5-'СЕТ СН'!$H$20</f>
        <v>2803.7300316800001</v>
      </c>
      <c r="D91" s="36">
        <f>SUMIFS(СВЦЭМ!$C$33:$C$776,СВЦЭМ!$A$33:$A$776,$A91,СВЦЭМ!$B$33:$B$776,D$83)+'СЕТ СН'!$H$12+СВЦЭМ!$D$10+'СЕТ СН'!$H$5-'СЕТ СН'!$H$20</f>
        <v>2813.1208838299999</v>
      </c>
      <c r="E91" s="36">
        <f>SUMIFS(СВЦЭМ!$C$33:$C$776,СВЦЭМ!$A$33:$A$776,$A91,СВЦЭМ!$B$33:$B$776,E$83)+'СЕТ СН'!$H$12+СВЦЭМ!$D$10+'СЕТ СН'!$H$5-'СЕТ СН'!$H$20</f>
        <v>2822.44452275</v>
      </c>
      <c r="F91" s="36">
        <f>SUMIFS(СВЦЭМ!$C$33:$C$776,СВЦЭМ!$A$33:$A$776,$A91,СВЦЭМ!$B$33:$B$776,F$83)+'СЕТ СН'!$H$12+СВЦЭМ!$D$10+'СЕТ СН'!$H$5-'СЕТ СН'!$H$20</f>
        <v>2816.55522776</v>
      </c>
      <c r="G91" s="36">
        <f>SUMIFS(СВЦЭМ!$C$33:$C$776,СВЦЭМ!$A$33:$A$776,$A91,СВЦЭМ!$B$33:$B$776,G$83)+'СЕТ СН'!$H$12+СВЦЭМ!$D$10+'СЕТ СН'!$H$5-'СЕТ СН'!$H$20</f>
        <v>2795.90194367</v>
      </c>
      <c r="H91" s="36">
        <f>SUMIFS(СВЦЭМ!$C$33:$C$776,СВЦЭМ!$A$33:$A$776,$A91,СВЦЭМ!$B$33:$B$776,H$83)+'СЕТ СН'!$H$12+СВЦЭМ!$D$10+'СЕТ СН'!$H$5-'СЕТ СН'!$H$20</f>
        <v>2744.6306459000002</v>
      </c>
      <c r="I91" s="36">
        <f>SUMIFS(СВЦЭМ!$C$33:$C$776,СВЦЭМ!$A$33:$A$776,$A91,СВЦЭМ!$B$33:$B$776,I$83)+'СЕТ СН'!$H$12+СВЦЭМ!$D$10+'СЕТ СН'!$H$5-'СЕТ СН'!$H$20</f>
        <v>2718.8355912900001</v>
      </c>
      <c r="J91" s="36">
        <f>SUMIFS(СВЦЭМ!$C$33:$C$776,СВЦЭМ!$A$33:$A$776,$A91,СВЦЭМ!$B$33:$B$776,J$83)+'СЕТ СН'!$H$12+СВЦЭМ!$D$10+'СЕТ СН'!$H$5-'СЕТ СН'!$H$20</f>
        <v>2705.7628335200002</v>
      </c>
      <c r="K91" s="36">
        <f>SUMIFS(СВЦЭМ!$C$33:$C$776,СВЦЭМ!$A$33:$A$776,$A91,СВЦЭМ!$B$33:$B$776,K$83)+'СЕТ СН'!$H$12+СВЦЭМ!$D$10+'СЕТ СН'!$H$5-'СЕТ СН'!$H$20</f>
        <v>2700.6229873000002</v>
      </c>
      <c r="L91" s="36">
        <f>SUMIFS(СВЦЭМ!$C$33:$C$776,СВЦЭМ!$A$33:$A$776,$A91,СВЦЭМ!$B$33:$B$776,L$83)+'СЕТ СН'!$H$12+СВЦЭМ!$D$10+'СЕТ СН'!$H$5-'СЕТ СН'!$H$20</f>
        <v>2693.0149073900002</v>
      </c>
      <c r="M91" s="36">
        <f>SUMIFS(СВЦЭМ!$C$33:$C$776,СВЦЭМ!$A$33:$A$776,$A91,СВЦЭМ!$B$33:$B$776,M$83)+'СЕТ СН'!$H$12+СВЦЭМ!$D$10+'СЕТ СН'!$H$5-'СЕТ СН'!$H$20</f>
        <v>2703.6523119600001</v>
      </c>
      <c r="N91" s="36">
        <f>SUMIFS(СВЦЭМ!$C$33:$C$776,СВЦЭМ!$A$33:$A$776,$A91,СВЦЭМ!$B$33:$B$776,N$83)+'СЕТ СН'!$H$12+СВЦЭМ!$D$10+'СЕТ СН'!$H$5-'СЕТ СН'!$H$20</f>
        <v>2723.8439131499999</v>
      </c>
      <c r="O91" s="36">
        <f>SUMIFS(СВЦЭМ!$C$33:$C$776,СВЦЭМ!$A$33:$A$776,$A91,СВЦЭМ!$B$33:$B$776,O$83)+'СЕТ СН'!$H$12+СВЦЭМ!$D$10+'СЕТ СН'!$H$5-'СЕТ СН'!$H$20</f>
        <v>2725.29585653</v>
      </c>
      <c r="P91" s="36">
        <f>SUMIFS(СВЦЭМ!$C$33:$C$776,СВЦЭМ!$A$33:$A$776,$A91,СВЦЭМ!$B$33:$B$776,P$83)+'СЕТ СН'!$H$12+СВЦЭМ!$D$10+'СЕТ СН'!$H$5-'СЕТ СН'!$H$20</f>
        <v>2725.2369597500001</v>
      </c>
      <c r="Q91" s="36">
        <f>SUMIFS(СВЦЭМ!$C$33:$C$776,СВЦЭМ!$A$33:$A$776,$A91,СВЦЭМ!$B$33:$B$776,Q$83)+'СЕТ СН'!$H$12+СВЦЭМ!$D$10+'СЕТ СН'!$H$5-'СЕТ СН'!$H$20</f>
        <v>2729.2515648200001</v>
      </c>
      <c r="R91" s="36">
        <f>SUMIFS(СВЦЭМ!$C$33:$C$776,СВЦЭМ!$A$33:$A$776,$A91,СВЦЭМ!$B$33:$B$776,R$83)+'СЕТ СН'!$H$12+СВЦЭМ!$D$10+'СЕТ СН'!$H$5-'СЕТ СН'!$H$20</f>
        <v>2691.55699701</v>
      </c>
      <c r="S91" s="36">
        <f>SUMIFS(СВЦЭМ!$C$33:$C$776,СВЦЭМ!$A$33:$A$776,$A91,СВЦЭМ!$B$33:$B$776,S$83)+'СЕТ СН'!$H$12+СВЦЭМ!$D$10+'СЕТ СН'!$H$5-'СЕТ СН'!$H$20</f>
        <v>2672.7365001899998</v>
      </c>
      <c r="T91" s="36">
        <f>SUMIFS(СВЦЭМ!$C$33:$C$776,СВЦЭМ!$A$33:$A$776,$A91,СВЦЭМ!$B$33:$B$776,T$83)+'СЕТ СН'!$H$12+СВЦЭМ!$D$10+'СЕТ СН'!$H$5-'СЕТ СН'!$H$20</f>
        <v>2657.1921213599999</v>
      </c>
      <c r="U91" s="36">
        <f>SUMIFS(СВЦЭМ!$C$33:$C$776,СВЦЭМ!$A$33:$A$776,$A91,СВЦЭМ!$B$33:$B$776,U$83)+'СЕТ СН'!$H$12+СВЦЭМ!$D$10+'СЕТ СН'!$H$5-'СЕТ СН'!$H$20</f>
        <v>2652.5403517700001</v>
      </c>
      <c r="V91" s="36">
        <f>SUMIFS(СВЦЭМ!$C$33:$C$776,СВЦЭМ!$A$33:$A$776,$A91,СВЦЭМ!$B$33:$B$776,V$83)+'СЕТ СН'!$H$12+СВЦЭМ!$D$10+'СЕТ СН'!$H$5-'СЕТ СН'!$H$20</f>
        <v>2664.4355521699999</v>
      </c>
      <c r="W91" s="36">
        <f>SUMIFS(СВЦЭМ!$C$33:$C$776,СВЦЭМ!$A$33:$A$776,$A91,СВЦЭМ!$B$33:$B$776,W$83)+'СЕТ СН'!$H$12+СВЦЭМ!$D$10+'СЕТ СН'!$H$5-'СЕТ СН'!$H$20</f>
        <v>2675.7879051800001</v>
      </c>
      <c r="X91" s="36">
        <f>SUMIFS(СВЦЭМ!$C$33:$C$776,СВЦЭМ!$A$33:$A$776,$A91,СВЦЭМ!$B$33:$B$776,X$83)+'СЕТ СН'!$H$12+СВЦЭМ!$D$10+'СЕТ СН'!$H$5-'СЕТ СН'!$H$20</f>
        <v>2693.1290730999999</v>
      </c>
      <c r="Y91" s="36">
        <f>SUMIFS(СВЦЭМ!$C$33:$C$776,СВЦЭМ!$A$33:$A$776,$A91,СВЦЭМ!$B$33:$B$776,Y$83)+'СЕТ СН'!$H$12+СВЦЭМ!$D$10+'СЕТ СН'!$H$5-'СЕТ СН'!$H$20</f>
        <v>2723.5373861500002</v>
      </c>
    </row>
    <row r="92" spans="1:25" ht="15.75" x14ac:dyDescent="0.2">
      <c r="A92" s="35">
        <f t="shared" si="2"/>
        <v>43778</v>
      </c>
      <c r="B92" s="36">
        <f>SUMIFS(СВЦЭМ!$C$33:$C$776,СВЦЭМ!$A$33:$A$776,$A92,СВЦЭМ!$B$33:$B$776,B$83)+'СЕТ СН'!$H$12+СВЦЭМ!$D$10+'СЕТ СН'!$H$5-'СЕТ СН'!$H$20</f>
        <v>2782.5761508800001</v>
      </c>
      <c r="C92" s="36">
        <f>SUMIFS(СВЦЭМ!$C$33:$C$776,СВЦЭМ!$A$33:$A$776,$A92,СВЦЭМ!$B$33:$B$776,C$83)+'СЕТ СН'!$H$12+СВЦЭМ!$D$10+'СЕТ СН'!$H$5-'СЕТ СН'!$H$20</f>
        <v>2823.1287635799999</v>
      </c>
      <c r="D92" s="36">
        <f>SUMIFS(СВЦЭМ!$C$33:$C$776,СВЦЭМ!$A$33:$A$776,$A92,СВЦЭМ!$B$33:$B$776,D$83)+'СЕТ СН'!$H$12+СВЦЭМ!$D$10+'СЕТ СН'!$H$5-'СЕТ СН'!$H$20</f>
        <v>2838.0392376300001</v>
      </c>
      <c r="E92" s="36">
        <f>SUMIFS(СВЦЭМ!$C$33:$C$776,СВЦЭМ!$A$33:$A$776,$A92,СВЦЭМ!$B$33:$B$776,E$83)+'СЕТ СН'!$H$12+СВЦЭМ!$D$10+'СЕТ СН'!$H$5-'СЕТ СН'!$H$20</f>
        <v>2854.4784458200002</v>
      </c>
      <c r="F92" s="36">
        <f>SUMIFS(СВЦЭМ!$C$33:$C$776,СВЦЭМ!$A$33:$A$776,$A92,СВЦЭМ!$B$33:$B$776,F$83)+'СЕТ СН'!$H$12+СВЦЭМ!$D$10+'СЕТ СН'!$H$5-'СЕТ СН'!$H$20</f>
        <v>2846.8556584100002</v>
      </c>
      <c r="G92" s="36">
        <f>SUMIFS(СВЦЭМ!$C$33:$C$776,СВЦЭМ!$A$33:$A$776,$A92,СВЦЭМ!$B$33:$B$776,G$83)+'СЕТ СН'!$H$12+СВЦЭМ!$D$10+'СЕТ СН'!$H$5-'СЕТ СН'!$H$20</f>
        <v>2838.0794385700001</v>
      </c>
      <c r="H92" s="36">
        <f>SUMIFS(СВЦЭМ!$C$33:$C$776,СВЦЭМ!$A$33:$A$776,$A92,СВЦЭМ!$B$33:$B$776,H$83)+'СЕТ СН'!$H$12+СВЦЭМ!$D$10+'СЕТ СН'!$H$5-'СЕТ СН'!$H$20</f>
        <v>2798.81575079</v>
      </c>
      <c r="I92" s="36">
        <f>SUMIFS(СВЦЭМ!$C$33:$C$776,СВЦЭМ!$A$33:$A$776,$A92,СВЦЭМ!$B$33:$B$776,I$83)+'СЕТ СН'!$H$12+СВЦЭМ!$D$10+'СЕТ СН'!$H$5-'СЕТ СН'!$H$20</f>
        <v>2753.9067911400002</v>
      </c>
      <c r="J92" s="36">
        <f>SUMIFS(СВЦЭМ!$C$33:$C$776,СВЦЭМ!$A$33:$A$776,$A92,СВЦЭМ!$B$33:$B$776,J$83)+'СЕТ СН'!$H$12+СВЦЭМ!$D$10+'СЕТ СН'!$H$5-'СЕТ СН'!$H$20</f>
        <v>2738.4145413000001</v>
      </c>
      <c r="K92" s="36">
        <f>SUMIFS(СВЦЭМ!$C$33:$C$776,СВЦЭМ!$A$33:$A$776,$A92,СВЦЭМ!$B$33:$B$776,K$83)+'СЕТ СН'!$H$12+СВЦЭМ!$D$10+'СЕТ СН'!$H$5-'СЕТ СН'!$H$20</f>
        <v>2734.4263608700003</v>
      </c>
      <c r="L92" s="36">
        <f>SUMIFS(СВЦЭМ!$C$33:$C$776,СВЦЭМ!$A$33:$A$776,$A92,СВЦЭМ!$B$33:$B$776,L$83)+'СЕТ СН'!$H$12+СВЦЭМ!$D$10+'СЕТ СН'!$H$5-'СЕТ СН'!$H$20</f>
        <v>2744.8387216900001</v>
      </c>
      <c r="M92" s="36">
        <f>SUMIFS(СВЦЭМ!$C$33:$C$776,СВЦЭМ!$A$33:$A$776,$A92,СВЦЭМ!$B$33:$B$776,M$83)+'СЕТ СН'!$H$12+СВЦЭМ!$D$10+'СЕТ СН'!$H$5-'СЕТ СН'!$H$20</f>
        <v>2748.9324611000002</v>
      </c>
      <c r="N92" s="36">
        <f>SUMIFS(СВЦЭМ!$C$33:$C$776,СВЦЭМ!$A$33:$A$776,$A92,СВЦЭМ!$B$33:$B$776,N$83)+'СЕТ СН'!$H$12+СВЦЭМ!$D$10+'СЕТ СН'!$H$5-'СЕТ СН'!$H$20</f>
        <v>2758.6110731100002</v>
      </c>
      <c r="O92" s="36">
        <f>SUMIFS(СВЦЭМ!$C$33:$C$776,СВЦЭМ!$A$33:$A$776,$A92,СВЦЭМ!$B$33:$B$776,O$83)+'СЕТ СН'!$H$12+СВЦЭМ!$D$10+'СЕТ СН'!$H$5-'СЕТ СН'!$H$20</f>
        <v>2761.2762122499998</v>
      </c>
      <c r="P92" s="36">
        <f>SUMIFS(СВЦЭМ!$C$33:$C$776,СВЦЭМ!$A$33:$A$776,$A92,СВЦЭМ!$B$33:$B$776,P$83)+'СЕТ СН'!$H$12+СВЦЭМ!$D$10+'СЕТ СН'!$H$5-'СЕТ СН'!$H$20</f>
        <v>2775.2748975600002</v>
      </c>
      <c r="Q92" s="36">
        <f>SUMIFS(СВЦЭМ!$C$33:$C$776,СВЦЭМ!$A$33:$A$776,$A92,СВЦЭМ!$B$33:$B$776,Q$83)+'СЕТ СН'!$H$12+СВЦЭМ!$D$10+'СЕТ СН'!$H$5-'СЕТ СН'!$H$20</f>
        <v>2772.91519814</v>
      </c>
      <c r="R92" s="36">
        <f>SUMIFS(СВЦЭМ!$C$33:$C$776,СВЦЭМ!$A$33:$A$776,$A92,СВЦЭМ!$B$33:$B$776,R$83)+'СЕТ СН'!$H$12+СВЦЭМ!$D$10+'СЕТ СН'!$H$5-'СЕТ СН'!$H$20</f>
        <v>2726.1864778600002</v>
      </c>
      <c r="S92" s="36">
        <f>SUMIFS(СВЦЭМ!$C$33:$C$776,СВЦЭМ!$A$33:$A$776,$A92,СВЦЭМ!$B$33:$B$776,S$83)+'СЕТ СН'!$H$12+СВЦЭМ!$D$10+'СЕТ СН'!$H$5-'СЕТ СН'!$H$20</f>
        <v>2688.91530711</v>
      </c>
      <c r="T92" s="36">
        <f>SUMIFS(СВЦЭМ!$C$33:$C$776,СВЦЭМ!$A$33:$A$776,$A92,СВЦЭМ!$B$33:$B$776,T$83)+'СЕТ СН'!$H$12+СВЦЭМ!$D$10+'СЕТ СН'!$H$5-'СЕТ СН'!$H$20</f>
        <v>2702.4615301499998</v>
      </c>
      <c r="U92" s="36">
        <f>SUMIFS(СВЦЭМ!$C$33:$C$776,СВЦЭМ!$A$33:$A$776,$A92,СВЦЭМ!$B$33:$B$776,U$83)+'СЕТ СН'!$H$12+СВЦЭМ!$D$10+'СЕТ СН'!$H$5-'СЕТ СН'!$H$20</f>
        <v>2704.5507783600001</v>
      </c>
      <c r="V92" s="36">
        <f>SUMIFS(СВЦЭМ!$C$33:$C$776,СВЦЭМ!$A$33:$A$776,$A92,СВЦЭМ!$B$33:$B$776,V$83)+'СЕТ СН'!$H$12+СВЦЭМ!$D$10+'СЕТ СН'!$H$5-'СЕТ СН'!$H$20</f>
        <v>2692.4706906500001</v>
      </c>
      <c r="W92" s="36">
        <f>SUMIFS(СВЦЭМ!$C$33:$C$776,СВЦЭМ!$A$33:$A$776,$A92,СВЦЭМ!$B$33:$B$776,W$83)+'СЕТ СН'!$H$12+СВЦЭМ!$D$10+'СЕТ СН'!$H$5-'СЕТ СН'!$H$20</f>
        <v>2683.8579903899999</v>
      </c>
      <c r="X92" s="36">
        <f>SUMIFS(СВЦЭМ!$C$33:$C$776,СВЦЭМ!$A$33:$A$776,$A92,СВЦЭМ!$B$33:$B$776,X$83)+'СЕТ СН'!$H$12+СВЦЭМ!$D$10+'СЕТ СН'!$H$5-'СЕТ СН'!$H$20</f>
        <v>2683.2721201499999</v>
      </c>
      <c r="Y92" s="36">
        <f>SUMIFS(СВЦЭМ!$C$33:$C$776,СВЦЭМ!$A$33:$A$776,$A92,СВЦЭМ!$B$33:$B$776,Y$83)+'СЕТ СН'!$H$12+СВЦЭМ!$D$10+'СЕТ СН'!$H$5-'СЕТ СН'!$H$20</f>
        <v>2713.44237333</v>
      </c>
    </row>
    <row r="93" spans="1:25" ht="15.75" x14ac:dyDescent="0.2">
      <c r="A93" s="35">
        <f t="shared" si="2"/>
        <v>43779</v>
      </c>
      <c r="B93" s="36">
        <f>SUMIFS(СВЦЭМ!$C$33:$C$776,СВЦЭМ!$A$33:$A$776,$A93,СВЦЭМ!$B$33:$B$776,B$83)+'СЕТ СН'!$H$12+СВЦЭМ!$D$10+'СЕТ СН'!$H$5-'СЕТ СН'!$H$20</f>
        <v>2778.23551881</v>
      </c>
      <c r="C93" s="36">
        <f>SUMIFS(СВЦЭМ!$C$33:$C$776,СВЦЭМ!$A$33:$A$776,$A93,СВЦЭМ!$B$33:$B$776,C$83)+'СЕТ СН'!$H$12+СВЦЭМ!$D$10+'СЕТ СН'!$H$5-'СЕТ СН'!$H$20</f>
        <v>2814.2719763200002</v>
      </c>
      <c r="D93" s="36">
        <f>SUMIFS(СВЦЭМ!$C$33:$C$776,СВЦЭМ!$A$33:$A$776,$A93,СВЦЭМ!$B$33:$B$776,D$83)+'СЕТ СН'!$H$12+СВЦЭМ!$D$10+'СЕТ СН'!$H$5-'СЕТ СН'!$H$20</f>
        <v>2831.3675633900002</v>
      </c>
      <c r="E93" s="36">
        <f>SUMIFS(СВЦЭМ!$C$33:$C$776,СВЦЭМ!$A$33:$A$776,$A93,СВЦЭМ!$B$33:$B$776,E$83)+'СЕТ СН'!$H$12+СВЦЭМ!$D$10+'СЕТ СН'!$H$5-'СЕТ СН'!$H$20</f>
        <v>2846.4565463899999</v>
      </c>
      <c r="F93" s="36">
        <f>SUMIFS(СВЦЭМ!$C$33:$C$776,СВЦЭМ!$A$33:$A$776,$A93,СВЦЭМ!$B$33:$B$776,F$83)+'СЕТ СН'!$H$12+СВЦЭМ!$D$10+'СЕТ СН'!$H$5-'СЕТ СН'!$H$20</f>
        <v>2845.2845456300001</v>
      </c>
      <c r="G93" s="36">
        <f>SUMIFS(СВЦЭМ!$C$33:$C$776,СВЦЭМ!$A$33:$A$776,$A93,СВЦЭМ!$B$33:$B$776,G$83)+'СЕТ СН'!$H$12+СВЦЭМ!$D$10+'СЕТ СН'!$H$5-'СЕТ СН'!$H$20</f>
        <v>2832.07808746</v>
      </c>
      <c r="H93" s="36">
        <f>SUMIFS(СВЦЭМ!$C$33:$C$776,СВЦЭМ!$A$33:$A$776,$A93,СВЦЭМ!$B$33:$B$776,H$83)+'СЕТ СН'!$H$12+СВЦЭМ!$D$10+'СЕТ СН'!$H$5-'СЕТ СН'!$H$20</f>
        <v>2807.0632345499998</v>
      </c>
      <c r="I93" s="36">
        <f>SUMIFS(СВЦЭМ!$C$33:$C$776,СВЦЭМ!$A$33:$A$776,$A93,СВЦЭМ!$B$33:$B$776,I$83)+'СЕТ СН'!$H$12+СВЦЭМ!$D$10+'СЕТ СН'!$H$5-'СЕТ СН'!$H$20</f>
        <v>2795.75508309</v>
      </c>
      <c r="J93" s="36">
        <f>SUMIFS(СВЦЭМ!$C$33:$C$776,СВЦЭМ!$A$33:$A$776,$A93,СВЦЭМ!$B$33:$B$776,J$83)+'СЕТ СН'!$H$12+СВЦЭМ!$D$10+'СЕТ СН'!$H$5-'СЕТ СН'!$H$20</f>
        <v>2786.4116337800001</v>
      </c>
      <c r="K93" s="36">
        <f>SUMIFS(СВЦЭМ!$C$33:$C$776,СВЦЭМ!$A$33:$A$776,$A93,СВЦЭМ!$B$33:$B$776,K$83)+'СЕТ СН'!$H$12+СВЦЭМ!$D$10+'СЕТ СН'!$H$5-'СЕТ СН'!$H$20</f>
        <v>2758.7361742000003</v>
      </c>
      <c r="L93" s="36">
        <f>SUMIFS(СВЦЭМ!$C$33:$C$776,СВЦЭМ!$A$33:$A$776,$A93,СВЦЭМ!$B$33:$B$776,L$83)+'СЕТ СН'!$H$12+СВЦЭМ!$D$10+'СЕТ СН'!$H$5-'СЕТ СН'!$H$20</f>
        <v>2746.1570649400001</v>
      </c>
      <c r="M93" s="36">
        <f>SUMIFS(СВЦЭМ!$C$33:$C$776,СВЦЭМ!$A$33:$A$776,$A93,СВЦЭМ!$B$33:$B$776,M$83)+'СЕТ СН'!$H$12+СВЦЭМ!$D$10+'СЕТ СН'!$H$5-'СЕТ СН'!$H$20</f>
        <v>2745.50767769</v>
      </c>
      <c r="N93" s="36">
        <f>SUMIFS(СВЦЭМ!$C$33:$C$776,СВЦЭМ!$A$33:$A$776,$A93,СВЦЭМ!$B$33:$B$776,N$83)+'СЕТ СН'!$H$12+СВЦЭМ!$D$10+'СЕТ СН'!$H$5-'СЕТ СН'!$H$20</f>
        <v>2755.4861259500003</v>
      </c>
      <c r="O93" s="36">
        <f>SUMIFS(СВЦЭМ!$C$33:$C$776,СВЦЭМ!$A$33:$A$776,$A93,СВЦЭМ!$B$33:$B$776,O$83)+'СЕТ СН'!$H$12+СВЦЭМ!$D$10+'СЕТ СН'!$H$5-'СЕТ СН'!$H$20</f>
        <v>2761.39061154</v>
      </c>
      <c r="P93" s="36">
        <f>SUMIFS(СВЦЭМ!$C$33:$C$776,СВЦЭМ!$A$33:$A$776,$A93,СВЦЭМ!$B$33:$B$776,P$83)+'СЕТ СН'!$H$12+СВЦЭМ!$D$10+'СЕТ СН'!$H$5-'СЕТ СН'!$H$20</f>
        <v>2777.6189066100001</v>
      </c>
      <c r="Q93" s="36">
        <f>SUMIFS(СВЦЭМ!$C$33:$C$776,СВЦЭМ!$A$33:$A$776,$A93,СВЦЭМ!$B$33:$B$776,Q$83)+'СЕТ СН'!$H$12+СВЦЭМ!$D$10+'СЕТ СН'!$H$5-'СЕТ СН'!$H$20</f>
        <v>2779.1124880400002</v>
      </c>
      <c r="R93" s="36">
        <f>SUMIFS(СВЦЭМ!$C$33:$C$776,СВЦЭМ!$A$33:$A$776,$A93,СВЦЭМ!$B$33:$B$776,R$83)+'СЕТ СН'!$H$12+СВЦЭМ!$D$10+'СЕТ СН'!$H$5-'СЕТ СН'!$H$20</f>
        <v>2733.06451487</v>
      </c>
      <c r="S93" s="36">
        <f>SUMIFS(СВЦЭМ!$C$33:$C$776,СВЦЭМ!$A$33:$A$776,$A93,СВЦЭМ!$B$33:$B$776,S$83)+'СЕТ СН'!$H$12+СВЦЭМ!$D$10+'СЕТ СН'!$H$5-'СЕТ СН'!$H$20</f>
        <v>2698.8064273300001</v>
      </c>
      <c r="T93" s="36">
        <f>SUMIFS(СВЦЭМ!$C$33:$C$776,СВЦЭМ!$A$33:$A$776,$A93,СВЦЭМ!$B$33:$B$776,T$83)+'СЕТ СН'!$H$12+СВЦЭМ!$D$10+'СЕТ СН'!$H$5-'СЕТ СН'!$H$20</f>
        <v>2704.7799361300004</v>
      </c>
      <c r="U93" s="36">
        <f>SUMIFS(СВЦЭМ!$C$33:$C$776,СВЦЭМ!$A$33:$A$776,$A93,СВЦЭМ!$B$33:$B$776,U$83)+'СЕТ СН'!$H$12+СВЦЭМ!$D$10+'СЕТ СН'!$H$5-'СЕТ СН'!$H$20</f>
        <v>2705.8274021100001</v>
      </c>
      <c r="V93" s="36">
        <f>SUMIFS(СВЦЭМ!$C$33:$C$776,СВЦЭМ!$A$33:$A$776,$A93,СВЦЭМ!$B$33:$B$776,V$83)+'СЕТ СН'!$H$12+СВЦЭМ!$D$10+'СЕТ СН'!$H$5-'СЕТ СН'!$H$20</f>
        <v>2696.46816515</v>
      </c>
      <c r="W93" s="36">
        <f>SUMIFS(СВЦЭМ!$C$33:$C$776,СВЦЭМ!$A$33:$A$776,$A93,СВЦЭМ!$B$33:$B$776,W$83)+'СЕТ СН'!$H$12+СВЦЭМ!$D$10+'СЕТ СН'!$H$5-'СЕТ СН'!$H$20</f>
        <v>2688.0168618400003</v>
      </c>
      <c r="X93" s="36">
        <f>SUMIFS(СВЦЭМ!$C$33:$C$776,СВЦЭМ!$A$33:$A$776,$A93,СВЦЭМ!$B$33:$B$776,X$83)+'СЕТ СН'!$H$12+СВЦЭМ!$D$10+'СЕТ СН'!$H$5-'СЕТ СН'!$H$20</f>
        <v>2674.6895799700001</v>
      </c>
      <c r="Y93" s="36">
        <f>SUMIFS(СВЦЭМ!$C$33:$C$776,СВЦЭМ!$A$33:$A$776,$A93,СВЦЭМ!$B$33:$B$776,Y$83)+'СЕТ СН'!$H$12+СВЦЭМ!$D$10+'СЕТ СН'!$H$5-'СЕТ СН'!$H$20</f>
        <v>2694.5385004999998</v>
      </c>
    </row>
    <row r="94" spans="1:25" ht="15.75" x14ac:dyDescent="0.2">
      <c r="A94" s="35">
        <f t="shared" si="2"/>
        <v>43780</v>
      </c>
      <c r="B94" s="36">
        <f>SUMIFS(СВЦЭМ!$C$33:$C$776,СВЦЭМ!$A$33:$A$776,$A94,СВЦЭМ!$B$33:$B$776,B$83)+'СЕТ СН'!$H$12+СВЦЭМ!$D$10+'СЕТ СН'!$H$5-'СЕТ СН'!$H$20</f>
        <v>2773.1585047600001</v>
      </c>
      <c r="C94" s="36">
        <f>SUMIFS(СВЦЭМ!$C$33:$C$776,СВЦЭМ!$A$33:$A$776,$A94,СВЦЭМ!$B$33:$B$776,C$83)+'СЕТ СН'!$H$12+СВЦЭМ!$D$10+'СЕТ СН'!$H$5-'СЕТ СН'!$H$20</f>
        <v>2805.8858085500001</v>
      </c>
      <c r="D94" s="36">
        <f>SUMIFS(СВЦЭМ!$C$33:$C$776,СВЦЭМ!$A$33:$A$776,$A94,СВЦЭМ!$B$33:$B$776,D$83)+'СЕТ СН'!$H$12+СВЦЭМ!$D$10+'СЕТ СН'!$H$5-'СЕТ СН'!$H$20</f>
        <v>2833.24509175</v>
      </c>
      <c r="E94" s="36">
        <f>SUMIFS(СВЦЭМ!$C$33:$C$776,СВЦЭМ!$A$33:$A$776,$A94,СВЦЭМ!$B$33:$B$776,E$83)+'СЕТ СН'!$H$12+СВЦЭМ!$D$10+'СЕТ СН'!$H$5-'СЕТ СН'!$H$20</f>
        <v>2843.3544895700002</v>
      </c>
      <c r="F94" s="36">
        <f>SUMIFS(СВЦЭМ!$C$33:$C$776,СВЦЭМ!$A$33:$A$776,$A94,СВЦЭМ!$B$33:$B$776,F$83)+'СЕТ СН'!$H$12+СВЦЭМ!$D$10+'СЕТ СН'!$H$5-'СЕТ СН'!$H$20</f>
        <v>2850.4140906100001</v>
      </c>
      <c r="G94" s="36">
        <f>SUMIFS(СВЦЭМ!$C$33:$C$776,СВЦЭМ!$A$33:$A$776,$A94,СВЦЭМ!$B$33:$B$776,G$83)+'СЕТ СН'!$H$12+СВЦЭМ!$D$10+'СЕТ СН'!$H$5-'СЕТ СН'!$H$20</f>
        <v>2815.5862635799999</v>
      </c>
      <c r="H94" s="36">
        <f>SUMIFS(СВЦЭМ!$C$33:$C$776,СВЦЭМ!$A$33:$A$776,$A94,СВЦЭМ!$B$33:$B$776,H$83)+'СЕТ СН'!$H$12+СВЦЭМ!$D$10+'СЕТ СН'!$H$5-'СЕТ СН'!$H$20</f>
        <v>2807.4460103299998</v>
      </c>
      <c r="I94" s="36">
        <f>SUMIFS(СВЦЭМ!$C$33:$C$776,СВЦЭМ!$A$33:$A$776,$A94,СВЦЭМ!$B$33:$B$776,I$83)+'СЕТ СН'!$H$12+СВЦЭМ!$D$10+'СЕТ СН'!$H$5-'СЕТ СН'!$H$20</f>
        <v>2807.6253754300001</v>
      </c>
      <c r="J94" s="36">
        <f>SUMIFS(СВЦЭМ!$C$33:$C$776,СВЦЭМ!$A$33:$A$776,$A94,СВЦЭМ!$B$33:$B$776,J$83)+'СЕТ СН'!$H$12+СВЦЭМ!$D$10+'СЕТ СН'!$H$5-'СЕТ СН'!$H$20</f>
        <v>2799.0096627800003</v>
      </c>
      <c r="K94" s="36">
        <f>SUMIFS(СВЦЭМ!$C$33:$C$776,СВЦЭМ!$A$33:$A$776,$A94,СВЦЭМ!$B$33:$B$776,K$83)+'СЕТ СН'!$H$12+СВЦЭМ!$D$10+'СЕТ СН'!$H$5-'СЕТ СН'!$H$20</f>
        <v>2787.7612221200002</v>
      </c>
      <c r="L94" s="36">
        <f>SUMIFS(СВЦЭМ!$C$33:$C$776,СВЦЭМ!$A$33:$A$776,$A94,СВЦЭМ!$B$33:$B$776,L$83)+'СЕТ СН'!$H$12+СВЦЭМ!$D$10+'СЕТ СН'!$H$5-'СЕТ СН'!$H$20</f>
        <v>2749.3796982399999</v>
      </c>
      <c r="M94" s="36">
        <f>SUMIFS(СВЦЭМ!$C$33:$C$776,СВЦЭМ!$A$33:$A$776,$A94,СВЦЭМ!$B$33:$B$776,M$83)+'СЕТ СН'!$H$12+СВЦЭМ!$D$10+'СЕТ СН'!$H$5-'СЕТ СН'!$H$20</f>
        <v>2734.0315902699999</v>
      </c>
      <c r="N94" s="36">
        <f>SUMIFS(СВЦЭМ!$C$33:$C$776,СВЦЭМ!$A$33:$A$776,$A94,СВЦЭМ!$B$33:$B$776,N$83)+'СЕТ СН'!$H$12+СВЦЭМ!$D$10+'СЕТ СН'!$H$5-'СЕТ СН'!$H$20</f>
        <v>2738.3644511900002</v>
      </c>
      <c r="O94" s="36">
        <f>SUMIFS(СВЦЭМ!$C$33:$C$776,СВЦЭМ!$A$33:$A$776,$A94,СВЦЭМ!$B$33:$B$776,O$83)+'СЕТ СН'!$H$12+СВЦЭМ!$D$10+'СЕТ СН'!$H$5-'СЕТ СН'!$H$20</f>
        <v>2733.9731784999999</v>
      </c>
      <c r="P94" s="36">
        <f>SUMIFS(СВЦЭМ!$C$33:$C$776,СВЦЭМ!$A$33:$A$776,$A94,СВЦЭМ!$B$33:$B$776,P$83)+'СЕТ СН'!$H$12+СВЦЭМ!$D$10+'СЕТ СН'!$H$5-'СЕТ СН'!$H$20</f>
        <v>2736.44254886</v>
      </c>
      <c r="Q94" s="36">
        <f>SUMIFS(СВЦЭМ!$C$33:$C$776,СВЦЭМ!$A$33:$A$776,$A94,СВЦЭМ!$B$33:$B$776,Q$83)+'СЕТ СН'!$H$12+СВЦЭМ!$D$10+'СЕТ СН'!$H$5-'СЕТ СН'!$H$20</f>
        <v>2740.3452924000003</v>
      </c>
      <c r="R94" s="36">
        <f>SUMIFS(СВЦЭМ!$C$33:$C$776,СВЦЭМ!$A$33:$A$776,$A94,СВЦЭМ!$B$33:$B$776,R$83)+'СЕТ СН'!$H$12+СВЦЭМ!$D$10+'СЕТ СН'!$H$5-'СЕТ СН'!$H$20</f>
        <v>2741.2716854700002</v>
      </c>
      <c r="S94" s="36">
        <f>SUMIFS(СВЦЭМ!$C$33:$C$776,СВЦЭМ!$A$33:$A$776,$A94,СВЦЭМ!$B$33:$B$776,S$83)+'СЕТ СН'!$H$12+СВЦЭМ!$D$10+'СЕТ СН'!$H$5-'СЕТ СН'!$H$20</f>
        <v>2738.5380195400003</v>
      </c>
      <c r="T94" s="36">
        <f>SUMIFS(СВЦЭМ!$C$33:$C$776,СВЦЭМ!$A$33:$A$776,$A94,СВЦЭМ!$B$33:$B$776,T$83)+'СЕТ СН'!$H$12+СВЦЭМ!$D$10+'СЕТ СН'!$H$5-'СЕТ СН'!$H$20</f>
        <v>2750.0865206100002</v>
      </c>
      <c r="U94" s="36">
        <f>SUMIFS(СВЦЭМ!$C$33:$C$776,СВЦЭМ!$A$33:$A$776,$A94,СВЦЭМ!$B$33:$B$776,U$83)+'СЕТ СН'!$H$12+СВЦЭМ!$D$10+'СЕТ СН'!$H$5-'СЕТ СН'!$H$20</f>
        <v>2742.13503249</v>
      </c>
      <c r="V94" s="36">
        <f>SUMIFS(СВЦЭМ!$C$33:$C$776,СВЦЭМ!$A$33:$A$776,$A94,СВЦЭМ!$B$33:$B$776,V$83)+'СЕТ СН'!$H$12+СВЦЭМ!$D$10+'СЕТ СН'!$H$5-'СЕТ СН'!$H$20</f>
        <v>2739.0686417800002</v>
      </c>
      <c r="W94" s="36">
        <f>SUMIFS(СВЦЭМ!$C$33:$C$776,СВЦЭМ!$A$33:$A$776,$A94,СВЦЭМ!$B$33:$B$776,W$83)+'СЕТ СН'!$H$12+СВЦЭМ!$D$10+'СЕТ СН'!$H$5-'СЕТ СН'!$H$20</f>
        <v>2734.7952612200002</v>
      </c>
      <c r="X94" s="36">
        <f>SUMIFS(СВЦЭМ!$C$33:$C$776,СВЦЭМ!$A$33:$A$776,$A94,СВЦЭМ!$B$33:$B$776,X$83)+'СЕТ СН'!$H$12+СВЦЭМ!$D$10+'СЕТ СН'!$H$5-'СЕТ СН'!$H$20</f>
        <v>2734.6744001000002</v>
      </c>
      <c r="Y94" s="36">
        <f>SUMIFS(СВЦЭМ!$C$33:$C$776,СВЦЭМ!$A$33:$A$776,$A94,СВЦЭМ!$B$33:$B$776,Y$83)+'СЕТ СН'!$H$12+СВЦЭМ!$D$10+'СЕТ СН'!$H$5-'СЕТ СН'!$H$20</f>
        <v>2771.0489689699998</v>
      </c>
    </row>
    <row r="95" spans="1:25" ht="15.75" x14ac:dyDescent="0.2">
      <c r="A95" s="35">
        <f t="shared" si="2"/>
        <v>43781</v>
      </c>
      <c r="B95" s="36">
        <f>SUMIFS(СВЦЭМ!$C$33:$C$776,СВЦЭМ!$A$33:$A$776,$A95,СВЦЭМ!$B$33:$B$776,B$83)+'СЕТ СН'!$H$12+СВЦЭМ!$D$10+'СЕТ СН'!$H$5-'СЕТ СН'!$H$20</f>
        <v>2761.7180820000003</v>
      </c>
      <c r="C95" s="36">
        <f>SUMIFS(СВЦЭМ!$C$33:$C$776,СВЦЭМ!$A$33:$A$776,$A95,СВЦЭМ!$B$33:$B$776,C$83)+'СЕТ СН'!$H$12+СВЦЭМ!$D$10+'СЕТ СН'!$H$5-'СЕТ СН'!$H$20</f>
        <v>2808.4185946000002</v>
      </c>
      <c r="D95" s="36">
        <f>SUMIFS(СВЦЭМ!$C$33:$C$776,СВЦЭМ!$A$33:$A$776,$A95,СВЦЭМ!$B$33:$B$776,D$83)+'СЕТ СН'!$H$12+СВЦЭМ!$D$10+'СЕТ СН'!$H$5-'СЕТ СН'!$H$20</f>
        <v>2816.8335569999999</v>
      </c>
      <c r="E95" s="36">
        <f>SUMIFS(СВЦЭМ!$C$33:$C$776,СВЦЭМ!$A$33:$A$776,$A95,СВЦЭМ!$B$33:$B$776,E$83)+'СЕТ СН'!$H$12+СВЦЭМ!$D$10+'СЕТ СН'!$H$5-'СЕТ СН'!$H$20</f>
        <v>2830.8791558299999</v>
      </c>
      <c r="F95" s="36">
        <f>SUMIFS(СВЦЭМ!$C$33:$C$776,СВЦЭМ!$A$33:$A$776,$A95,СВЦЭМ!$B$33:$B$776,F$83)+'СЕТ СН'!$H$12+СВЦЭМ!$D$10+'СЕТ СН'!$H$5-'СЕТ СН'!$H$20</f>
        <v>2820.9436014500002</v>
      </c>
      <c r="G95" s="36">
        <f>SUMIFS(СВЦЭМ!$C$33:$C$776,СВЦЭМ!$A$33:$A$776,$A95,СВЦЭМ!$B$33:$B$776,G$83)+'СЕТ СН'!$H$12+СВЦЭМ!$D$10+'СЕТ СН'!$H$5-'СЕТ СН'!$H$20</f>
        <v>2798.3806341300001</v>
      </c>
      <c r="H95" s="36">
        <f>SUMIFS(СВЦЭМ!$C$33:$C$776,СВЦЭМ!$A$33:$A$776,$A95,СВЦЭМ!$B$33:$B$776,H$83)+'СЕТ СН'!$H$12+СВЦЭМ!$D$10+'СЕТ СН'!$H$5-'СЕТ СН'!$H$20</f>
        <v>2767.9010201800002</v>
      </c>
      <c r="I95" s="36">
        <f>SUMIFS(СВЦЭМ!$C$33:$C$776,СВЦЭМ!$A$33:$A$776,$A95,СВЦЭМ!$B$33:$B$776,I$83)+'СЕТ СН'!$H$12+СВЦЭМ!$D$10+'СЕТ СН'!$H$5-'СЕТ СН'!$H$20</f>
        <v>2745.3550020299999</v>
      </c>
      <c r="J95" s="36">
        <f>SUMIFS(СВЦЭМ!$C$33:$C$776,СВЦЭМ!$A$33:$A$776,$A95,СВЦЭМ!$B$33:$B$776,J$83)+'СЕТ СН'!$H$12+СВЦЭМ!$D$10+'СЕТ СН'!$H$5-'СЕТ СН'!$H$20</f>
        <v>2726.1636816999999</v>
      </c>
      <c r="K95" s="36">
        <f>SUMIFS(СВЦЭМ!$C$33:$C$776,СВЦЭМ!$A$33:$A$776,$A95,СВЦЭМ!$B$33:$B$776,K$83)+'СЕТ СН'!$H$12+СВЦЭМ!$D$10+'СЕТ СН'!$H$5-'СЕТ СН'!$H$20</f>
        <v>2722.96864267</v>
      </c>
      <c r="L95" s="36">
        <f>SUMIFS(СВЦЭМ!$C$33:$C$776,СВЦЭМ!$A$33:$A$776,$A95,СВЦЭМ!$B$33:$B$776,L$83)+'СЕТ СН'!$H$12+СВЦЭМ!$D$10+'СЕТ СН'!$H$5-'СЕТ СН'!$H$20</f>
        <v>2698.1880463100001</v>
      </c>
      <c r="M95" s="36">
        <f>SUMIFS(СВЦЭМ!$C$33:$C$776,СВЦЭМ!$A$33:$A$776,$A95,СВЦЭМ!$B$33:$B$776,M$83)+'СЕТ СН'!$H$12+СВЦЭМ!$D$10+'СЕТ СН'!$H$5-'СЕТ СН'!$H$20</f>
        <v>2683.5055476799998</v>
      </c>
      <c r="N95" s="36">
        <f>SUMIFS(СВЦЭМ!$C$33:$C$776,СВЦЭМ!$A$33:$A$776,$A95,СВЦЭМ!$B$33:$B$776,N$83)+'СЕТ СН'!$H$12+СВЦЭМ!$D$10+'СЕТ СН'!$H$5-'СЕТ СН'!$H$20</f>
        <v>2706.7217477300001</v>
      </c>
      <c r="O95" s="36">
        <f>SUMIFS(СВЦЭМ!$C$33:$C$776,СВЦЭМ!$A$33:$A$776,$A95,СВЦЭМ!$B$33:$B$776,O$83)+'СЕТ СН'!$H$12+СВЦЭМ!$D$10+'СЕТ СН'!$H$5-'СЕТ СН'!$H$20</f>
        <v>2712.4941493300003</v>
      </c>
      <c r="P95" s="36">
        <f>SUMIFS(СВЦЭМ!$C$33:$C$776,СВЦЭМ!$A$33:$A$776,$A95,СВЦЭМ!$B$33:$B$776,P$83)+'СЕТ СН'!$H$12+СВЦЭМ!$D$10+'СЕТ СН'!$H$5-'СЕТ СН'!$H$20</f>
        <v>2730.2078706699999</v>
      </c>
      <c r="Q95" s="36">
        <f>SUMIFS(СВЦЭМ!$C$33:$C$776,СВЦЭМ!$A$33:$A$776,$A95,СВЦЭМ!$B$33:$B$776,Q$83)+'СЕТ СН'!$H$12+СВЦЭМ!$D$10+'СЕТ СН'!$H$5-'СЕТ СН'!$H$20</f>
        <v>2748.6861797199999</v>
      </c>
      <c r="R95" s="36">
        <f>SUMIFS(СВЦЭМ!$C$33:$C$776,СВЦЭМ!$A$33:$A$776,$A95,СВЦЭМ!$B$33:$B$776,R$83)+'СЕТ СН'!$H$12+СВЦЭМ!$D$10+'СЕТ СН'!$H$5-'СЕТ СН'!$H$20</f>
        <v>2746.2696139500003</v>
      </c>
      <c r="S95" s="36">
        <f>SUMIFS(СВЦЭМ!$C$33:$C$776,СВЦЭМ!$A$33:$A$776,$A95,СВЦЭМ!$B$33:$B$776,S$83)+'СЕТ СН'!$H$12+СВЦЭМ!$D$10+'СЕТ СН'!$H$5-'СЕТ СН'!$H$20</f>
        <v>2752.3900951700002</v>
      </c>
      <c r="T95" s="36">
        <f>SUMIFS(СВЦЭМ!$C$33:$C$776,СВЦЭМ!$A$33:$A$776,$A95,СВЦЭМ!$B$33:$B$776,T$83)+'СЕТ СН'!$H$12+СВЦЭМ!$D$10+'СЕТ СН'!$H$5-'СЕТ СН'!$H$20</f>
        <v>2744.70938075</v>
      </c>
      <c r="U95" s="36">
        <f>SUMIFS(СВЦЭМ!$C$33:$C$776,СВЦЭМ!$A$33:$A$776,$A95,СВЦЭМ!$B$33:$B$776,U$83)+'СЕТ СН'!$H$12+СВЦЭМ!$D$10+'СЕТ СН'!$H$5-'СЕТ СН'!$H$20</f>
        <v>2738.4839722199999</v>
      </c>
      <c r="V95" s="36">
        <f>SUMIFS(СВЦЭМ!$C$33:$C$776,СВЦЭМ!$A$33:$A$776,$A95,СВЦЭМ!$B$33:$B$776,V$83)+'СЕТ СН'!$H$12+СВЦЭМ!$D$10+'СЕТ СН'!$H$5-'СЕТ СН'!$H$20</f>
        <v>2728.2210146000002</v>
      </c>
      <c r="W95" s="36">
        <f>SUMIFS(СВЦЭМ!$C$33:$C$776,СВЦЭМ!$A$33:$A$776,$A95,СВЦЭМ!$B$33:$B$776,W$83)+'СЕТ СН'!$H$12+СВЦЭМ!$D$10+'СЕТ СН'!$H$5-'СЕТ СН'!$H$20</f>
        <v>2747.81856831</v>
      </c>
      <c r="X95" s="36">
        <f>SUMIFS(СВЦЭМ!$C$33:$C$776,СВЦЭМ!$A$33:$A$776,$A95,СВЦЭМ!$B$33:$B$776,X$83)+'СЕТ СН'!$H$12+СВЦЭМ!$D$10+'СЕТ СН'!$H$5-'СЕТ СН'!$H$20</f>
        <v>2765.0469115699998</v>
      </c>
      <c r="Y95" s="36">
        <f>SUMIFS(СВЦЭМ!$C$33:$C$776,СВЦЭМ!$A$33:$A$776,$A95,СВЦЭМ!$B$33:$B$776,Y$83)+'СЕТ СН'!$H$12+СВЦЭМ!$D$10+'СЕТ СН'!$H$5-'СЕТ СН'!$H$20</f>
        <v>2828.6620594599999</v>
      </c>
    </row>
    <row r="96" spans="1:25" ht="15.75" x14ac:dyDescent="0.2">
      <c r="A96" s="35">
        <f t="shared" si="2"/>
        <v>43782</v>
      </c>
      <c r="B96" s="36">
        <f>SUMIFS(СВЦЭМ!$C$33:$C$776,СВЦЭМ!$A$33:$A$776,$A96,СВЦЭМ!$B$33:$B$776,B$83)+'СЕТ СН'!$H$12+СВЦЭМ!$D$10+'СЕТ СН'!$H$5-'СЕТ СН'!$H$20</f>
        <v>2814.3451887599999</v>
      </c>
      <c r="C96" s="36">
        <f>SUMIFS(СВЦЭМ!$C$33:$C$776,СВЦЭМ!$A$33:$A$776,$A96,СВЦЭМ!$B$33:$B$776,C$83)+'СЕТ СН'!$H$12+СВЦЭМ!$D$10+'СЕТ СН'!$H$5-'СЕТ СН'!$H$20</f>
        <v>2877.7776719499998</v>
      </c>
      <c r="D96" s="36">
        <f>SUMIFS(СВЦЭМ!$C$33:$C$776,СВЦЭМ!$A$33:$A$776,$A96,СВЦЭМ!$B$33:$B$776,D$83)+'СЕТ СН'!$H$12+СВЦЭМ!$D$10+'СЕТ СН'!$H$5-'СЕТ СН'!$H$20</f>
        <v>2906.1128839500002</v>
      </c>
      <c r="E96" s="36">
        <f>SUMIFS(СВЦЭМ!$C$33:$C$776,СВЦЭМ!$A$33:$A$776,$A96,СВЦЭМ!$B$33:$B$776,E$83)+'СЕТ СН'!$H$12+СВЦЭМ!$D$10+'СЕТ СН'!$H$5-'СЕТ СН'!$H$20</f>
        <v>2893.2837190400001</v>
      </c>
      <c r="F96" s="36">
        <f>SUMIFS(СВЦЭМ!$C$33:$C$776,СВЦЭМ!$A$33:$A$776,$A96,СВЦЭМ!$B$33:$B$776,F$83)+'СЕТ СН'!$H$12+СВЦЭМ!$D$10+'СЕТ СН'!$H$5-'СЕТ СН'!$H$20</f>
        <v>2867.6262679500001</v>
      </c>
      <c r="G96" s="36">
        <f>SUMIFS(СВЦЭМ!$C$33:$C$776,СВЦЭМ!$A$33:$A$776,$A96,СВЦЭМ!$B$33:$B$776,G$83)+'СЕТ СН'!$H$12+СВЦЭМ!$D$10+'СЕТ СН'!$H$5-'СЕТ СН'!$H$20</f>
        <v>2836.3853246100002</v>
      </c>
      <c r="H96" s="36">
        <f>SUMIFS(СВЦЭМ!$C$33:$C$776,СВЦЭМ!$A$33:$A$776,$A96,СВЦЭМ!$B$33:$B$776,H$83)+'СЕТ СН'!$H$12+СВЦЭМ!$D$10+'СЕТ СН'!$H$5-'СЕТ СН'!$H$20</f>
        <v>2810.6785305799999</v>
      </c>
      <c r="I96" s="36">
        <f>SUMIFS(СВЦЭМ!$C$33:$C$776,СВЦЭМ!$A$33:$A$776,$A96,СВЦЭМ!$B$33:$B$776,I$83)+'СЕТ СН'!$H$12+СВЦЭМ!$D$10+'СЕТ СН'!$H$5-'СЕТ СН'!$H$20</f>
        <v>2756.1479106100001</v>
      </c>
      <c r="J96" s="36">
        <f>SUMIFS(СВЦЭМ!$C$33:$C$776,СВЦЭМ!$A$33:$A$776,$A96,СВЦЭМ!$B$33:$B$776,J$83)+'СЕТ СН'!$H$12+СВЦЭМ!$D$10+'СЕТ СН'!$H$5-'СЕТ СН'!$H$20</f>
        <v>2725.8471177599999</v>
      </c>
      <c r="K96" s="36">
        <f>SUMIFS(СВЦЭМ!$C$33:$C$776,СВЦЭМ!$A$33:$A$776,$A96,СВЦЭМ!$B$33:$B$776,K$83)+'СЕТ СН'!$H$12+СВЦЭМ!$D$10+'СЕТ СН'!$H$5-'СЕТ СН'!$H$20</f>
        <v>2714.6554752299999</v>
      </c>
      <c r="L96" s="36">
        <f>SUMIFS(СВЦЭМ!$C$33:$C$776,СВЦЭМ!$A$33:$A$776,$A96,СВЦЭМ!$B$33:$B$776,L$83)+'СЕТ СН'!$H$12+СВЦЭМ!$D$10+'СЕТ СН'!$H$5-'СЕТ СН'!$H$20</f>
        <v>2684.2623335500002</v>
      </c>
      <c r="M96" s="36">
        <f>SUMIFS(СВЦЭМ!$C$33:$C$776,СВЦЭМ!$A$33:$A$776,$A96,СВЦЭМ!$B$33:$B$776,M$83)+'СЕТ СН'!$H$12+СВЦЭМ!$D$10+'СЕТ СН'!$H$5-'СЕТ СН'!$H$20</f>
        <v>2666.8320551900001</v>
      </c>
      <c r="N96" s="36">
        <f>SUMIFS(СВЦЭМ!$C$33:$C$776,СВЦЭМ!$A$33:$A$776,$A96,СВЦЭМ!$B$33:$B$776,N$83)+'СЕТ СН'!$H$12+СВЦЭМ!$D$10+'СЕТ СН'!$H$5-'СЕТ СН'!$H$20</f>
        <v>2678.55800434</v>
      </c>
      <c r="O96" s="36">
        <f>SUMIFS(СВЦЭМ!$C$33:$C$776,СВЦЭМ!$A$33:$A$776,$A96,СВЦЭМ!$B$33:$B$776,O$83)+'СЕТ СН'!$H$12+СВЦЭМ!$D$10+'СЕТ СН'!$H$5-'СЕТ СН'!$H$20</f>
        <v>2675.6710907699999</v>
      </c>
      <c r="P96" s="36">
        <f>SUMIFS(СВЦЭМ!$C$33:$C$776,СВЦЭМ!$A$33:$A$776,$A96,СВЦЭМ!$B$33:$B$776,P$83)+'СЕТ СН'!$H$12+СВЦЭМ!$D$10+'СЕТ СН'!$H$5-'СЕТ СН'!$H$20</f>
        <v>2674.83229893</v>
      </c>
      <c r="Q96" s="36">
        <f>SUMIFS(СВЦЭМ!$C$33:$C$776,СВЦЭМ!$A$33:$A$776,$A96,СВЦЭМ!$B$33:$B$776,Q$83)+'СЕТ СН'!$H$12+СВЦЭМ!$D$10+'СЕТ СН'!$H$5-'СЕТ СН'!$H$20</f>
        <v>2678.3005046600001</v>
      </c>
      <c r="R96" s="36">
        <f>SUMIFS(СВЦЭМ!$C$33:$C$776,СВЦЭМ!$A$33:$A$776,$A96,СВЦЭМ!$B$33:$B$776,R$83)+'СЕТ СН'!$H$12+СВЦЭМ!$D$10+'СЕТ СН'!$H$5-'СЕТ СН'!$H$20</f>
        <v>2669.05586563</v>
      </c>
      <c r="S96" s="36">
        <f>SUMIFS(СВЦЭМ!$C$33:$C$776,СВЦЭМ!$A$33:$A$776,$A96,СВЦЭМ!$B$33:$B$776,S$83)+'СЕТ СН'!$H$12+СВЦЭМ!$D$10+'СЕТ СН'!$H$5-'СЕТ СН'!$H$20</f>
        <v>2670.4961033200002</v>
      </c>
      <c r="T96" s="36">
        <f>SUMIFS(СВЦЭМ!$C$33:$C$776,СВЦЭМ!$A$33:$A$776,$A96,СВЦЭМ!$B$33:$B$776,T$83)+'СЕТ СН'!$H$12+СВЦЭМ!$D$10+'СЕТ СН'!$H$5-'СЕТ СН'!$H$20</f>
        <v>2689.2102439</v>
      </c>
      <c r="U96" s="36">
        <f>SUMIFS(СВЦЭМ!$C$33:$C$776,СВЦЭМ!$A$33:$A$776,$A96,СВЦЭМ!$B$33:$B$776,U$83)+'СЕТ СН'!$H$12+СВЦЭМ!$D$10+'СЕТ СН'!$H$5-'СЕТ СН'!$H$20</f>
        <v>2689.7311451400001</v>
      </c>
      <c r="V96" s="36">
        <f>SUMIFS(СВЦЭМ!$C$33:$C$776,СВЦЭМ!$A$33:$A$776,$A96,СВЦЭМ!$B$33:$B$776,V$83)+'СЕТ СН'!$H$12+СВЦЭМ!$D$10+'СЕТ СН'!$H$5-'СЕТ СН'!$H$20</f>
        <v>2674.5352738000001</v>
      </c>
      <c r="W96" s="36">
        <f>SUMIFS(СВЦЭМ!$C$33:$C$776,СВЦЭМ!$A$33:$A$776,$A96,СВЦЭМ!$B$33:$B$776,W$83)+'СЕТ СН'!$H$12+СВЦЭМ!$D$10+'СЕТ СН'!$H$5-'СЕТ СН'!$H$20</f>
        <v>2666.04349228</v>
      </c>
      <c r="X96" s="36">
        <f>SUMIFS(СВЦЭМ!$C$33:$C$776,СВЦЭМ!$A$33:$A$776,$A96,СВЦЭМ!$B$33:$B$776,X$83)+'СЕТ СН'!$H$12+СВЦЭМ!$D$10+'СЕТ СН'!$H$5-'СЕТ СН'!$H$20</f>
        <v>2676.05552855</v>
      </c>
      <c r="Y96" s="36">
        <f>SUMIFS(СВЦЭМ!$C$33:$C$776,СВЦЭМ!$A$33:$A$776,$A96,СВЦЭМ!$B$33:$B$776,Y$83)+'СЕТ СН'!$H$12+СВЦЭМ!$D$10+'СЕТ СН'!$H$5-'СЕТ СН'!$H$20</f>
        <v>2713.1367308399999</v>
      </c>
    </row>
    <row r="97" spans="1:25" ht="15.75" x14ac:dyDescent="0.2">
      <c r="A97" s="35">
        <f t="shared" si="2"/>
        <v>43783</v>
      </c>
      <c r="B97" s="36">
        <f>SUMIFS(СВЦЭМ!$C$33:$C$776,СВЦЭМ!$A$33:$A$776,$A97,СВЦЭМ!$B$33:$B$776,B$83)+'СЕТ СН'!$H$12+СВЦЭМ!$D$10+'СЕТ СН'!$H$5-'СЕТ СН'!$H$20</f>
        <v>2703.66720906</v>
      </c>
      <c r="C97" s="36">
        <f>SUMIFS(СВЦЭМ!$C$33:$C$776,СВЦЭМ!$A$33:$A$776,$A97,СВЦЭМ!$B$33:$B$776,C$83)+'СЕТ СН'!$H$12+СВЦЭМ!$D$10+'СЕТ СН'!$H$5-'СЕТ СН'!$H$20</f>
        <v>2726.9256296000003</v>
      </c>
      <c r="D97" s="36">
        <f>SUMIFS(СВЦЭМ!$C$33:$C$776,СВЦЭМ!$A$33:$A$776,$A97,СВЦЭМ!$B$33:$B$776,D$83)+'СЕТ СН'!$H$12+СВЦЭМ!$D$10+'СЕТ СН'!$H$5-'СЕТ СН'!$H$20</f>
        <v>2730.55646226</v>
      </c>
      <c r="E97" s="36">
        <f>SUMIFS(СВЦЭМ!$C$33:$C$776,СВЦЭМ!$A$33:$A$776,$A97,СВЦЭМ!$B$33:$B$776,E$83)+'СЕТ СН'!$H$12+СВЦЭМ!$D$10+'СЕТ СН'!$H$5-'СЕТ СН'!$H$20</f>
        <v>2734.87739921</v>
      </c>
      <c r="F97" s="36">
        <f>SUMIFS(СВЦЭМ!$C$33:$C$776,СВЦЭМ!$A$33:$A$776,$A97,СВЦЭМ!$B$33:$B$776,F$83)+'СЕТ СН'!$H$12+СВЦЭМ!$D$10+'СЕТ СН'!$H$5-'СЕТ СН'!$H$20</f>
        <v>2732.5729456099998</v>
      </c>
      <c r="G97" s="36">
        <f>SUMIFS(СВЦЭМ!$C$33:$C$776,СВЦЭМ!$A$33:$A$776,$A97,СВЦЭМ!$B$33:$B$776,G$83)+'СЕТ СН'!$H$12+СВЦЭМ!$D$10+'СЕТ СН'!$H$5-'СЕТ СН'!$H$20</f>
        <v>2735.0997337399999</v>
      </c>
      <c r="H97" s="36">
        <f>SUMIFS(СВЦЭМ!$C$33:$C$776,СВЦЭМ!$A$33:$A$776,$A97,СВЦЭМ!$B$33:$B$776,H$83)+'СЕТ СН'!$H$12+СВЦЭМ!$D$10+'СЕТ СН'!$H$5-'СЕТ СН'!$H$20</f>
        <v>2721.0408085500003</v>
      </c>
      <c r="I97" s="36">
        <f>SUMIFS(СВЦЭМ!$C$33:$C$776,СВЦЭМ!$A$33:$A$776,$A97,СВЦЭМ!$B$33:$B$776,I$83)+'СЕТ СН'!$H$12+СВЦЭМ!$D$10+'СЕТ СН'!$H$5-'СЕТ СН'!$H$20</f>
        <v>2770.95646833</v>
      </c>
      <c r="J97" s="36">
        <f>SUMIFS(СВЦЭМ!$C$33:$C$776,СВЦЭМ!$A$33:$A$776,$A97,СВЦЭМ!$B$33:$B$776,J$83)+'СЕТ СН'!$H$12+СВЦЭМ!$D$10+'СЕТ СН'!$H$5-'СЕТ СН'!$H$20</f>
        <v>2826.4130461</v>
      </c>
      <c r="K97" s="36">
        <f>SUMIFS(СВЦЭМ!$C$33:$C$776,СВЦЭМ!$A$33:$A$776,$A97,СВЦЭМ!$B$33:$B$776,K$83)+'СЕТ СН'!$H$12+СВЦЭМ!$D$10+'СЕТ СН'!$H$5-'СЕТ СН'!$H$20</f>
        <v>2837.7110271900001</v>
      </c>
      <c r="L97" s="36">
        <f>SUMIFS(СВЦЭМ!$C$33:$C$776,СВЦЭМ!$A$33:$A$776,$A97,СВЦЭМ!$B$33:$B$776,L$83)+'СЕТ СН'!$H$12+СВЦЭМ!$D$10+'СЕТ СН'!$H$5-'СЕТ СН'!$H$20</f>
        <v>2797.4400312799999</v>
      </c>
      <c r="M97" s="36">
        <f>SUMIFS(СВЦЭМ!$C$33:$C$776,СВЦЭМ!$A$33:$A$776,$A97,СВЦЭМ!$B$33:$B$776,M$83)+'СЕТ СН'!$H$12+СВЦЭМ!$D$10+'СЕТ СН'!$H$5-'СЕТ СН'!$H$20</f>
        <v>2778.3201532600001</v>
      </c>
      <c r="N97" s="36">
        <f>SUMIFS(СВЦЭМ!$C$33:$C$776,СВЦЭМ!$A$33:$A$776,$A97,СВЦЭМ!$B$33:$B$776,N$83)+'СЕТ СН'!$H$12+СВЦЭМ!$D$10+'СЕТ СН'!$H$5-'СЕТ СН'!$H$20</f>
        <v>2762.2034716500002</v>
      </c>
      <c r="O97" s="36">
        <f>SUMIFS(СВЦЭМ!$C$33:$C$776,СВЦЭМ!$A$33:$A$776,$A97,СВЦЭМ!$B$33:$B$776,O$83)+'СЕТ СН'!$H$12+СВЦЭМ!$D$10+'СЕТ СН'!$H$5-'СЕТ СН'!$H$20</f>
        <v>2756.5489964500002</v>
      </c>
      <c r="P97" s="36">
        <f>SUMIFS(СВЦЭМ!$C$33:$C$776,СВЦЭМ!$A$33:$A$776,$A97,СВЦЭМ!$B$33:$B$776,P$83)+'СЕТ СН'!$H$12+СВЦЭМ!$D$10+'СЕТ СН'!$H$5-'СЕТ СН'!$H$20</f>
        <v>2747.4276475699999</v>
      </c>
      <c r="Q97" s="36">
        <f>SUMIFS(СВЦЭМ!$C$33:$C$776,СВЦЭМ!$A$33:$A$776,$A97,СВЦЭМ!$B$33:$B$776,Q$83)+'СЕТ СН'!$H$12+СВЦЭМ!$D$10+'СЕТ СН'!$H$5-'СЕТ СН'!$H$20</f>
        <v>2740.8074417799999</v>
      </c>
      <c r="R97" s="36">
        <f>SUMIFS(СВЦЭМ!$C$33:$C$776,СВЦЭМ!$A$33:$A$776,$A97,СВЦЭМ!$B$33:$B$776,R$83)+'СЕТ СН'!$H$12+СВЦЭМ!$D$10+'СЕТ СН'!$H$5-'СЕТ СН'!$H$20</f>
        <v>2746.6541132100001</v>
      </c>
      <c r="S97" s="36">
        <f>SUMIFS(СВЦЭМ!$C$33:$C$776,СВЦЭМ!$A$33:$A$776,$A97,СВЦЭМ!$B$33:$B$776,S$83)+'СЕТ СН'!$H$12+СВЦЭМ!$D$10+'СЕТ СН'!$H$5-'СЕТ СН'!$H$20</f>
        <v>2778.4159130400003</v>
      </c>
      <c r="T97" s="36">
        <f>SUMIFS(СВЦЭМ!$C$33:$C$776,СВЦЭМ!$A$33:$A$776,$A97,СВЦЭМ!$B$33:$B$776,T$83)+'СЕТ СН'!$H$12+СВЦЭМ!$D$10+'СЕТ СН'!$H$5-'СЕТ СН'!$H$20</f>
        <v>2793.6517655500002</v>
      </c>
      <c r="U97" s="36">
        <f>SUMIFS(СВЦЭМ!$C$33:$C$776,СВЦЭМ!$A$33:$A$776,$A97,СВЦЭМ!$B$33:$B$776,U$83)+'СЕТ СН'!$H$12+СВЦЭМ!$D$10+'СЕТ СН'!$H$5-'СЕТ СН'!$H$20</f>
        <v>2788.4442990299999</v>
      </c>
      <c r="V97" s="36">
        <f>SUMIFS(СВЦЭМ!$C$33:$C$776,СВЦЭМ!$A$33:$A$776,$A97,СВЦЭМ!$B$33:$B$776,V$83)+'СЕТ СН'!$H$12+СВЦЭМ!$D$10+'СЕТ СН'!$H$5-'СЕТ СН'!$H$20</f>
        <v>2782.2213302</v>
      </c>
      <c r="W97" s="36">
        <f>SUMIFS(СВЦЭМ!$C$33:$C$776,СВЦЭМ!$A$33:$A$776,$A97,СВЦЭМ!$B$33:$B$776,W$83)+'СЕТ СН'!$H$12+СВЦЭМ!$D$10+'СЕТ СН'!$H$5-'СЕТ СН'!$H$20</f>
        <v>2780.1947170200001</v>
      </c>
      <c r="X97" s="36">
        <f>SUMIFS(СВЦЭМ!$C$33:$C$776,СВЦЭМ!$A$33:$A$776,$A97,СВЦЭМ!$B$33:$B$776,X$83)+'СЕТ СН'!$H$12+СВЦЭМ!$D$10+'СЕТ СН'!$H$5-'СЕТ СН'!$H$20</f>
        <v>2771.6198427099998</v>
      </c>
      <c r="Y97" s="36">
        <f>SUMIFS(СВЦЭМ!$C$33:$C$776,СВЦЭМ!$A$33:$A$776,$A97,СВЦЭМ!$B$33:$B$776,Y$83)+'СЕТ СН'!$H$12+СВЦЭМ!$D$10+'СЕТ СН'!$H$5-'СЕТ СН'!$H$20</f>
        <v>2777.0535915</v>
      </c>
    </row>
    <row r="98" spans="1:25" ht="15.75" x14ac:dyDescent="0.2">
      <c r="A98" s="35">
        <f t="shared" si="2"/>
        <v>43784</v>
      </c>
      <c r="B98" s="36">
        <f>SUMIFS(СВЦЭМ!$C$33:$C$776,СВЦЭМ!$A$33:$A$776,$A98,СВЦЭМ!$B$33:$B$776,B$83)+'СЕТ СН'!$H$12+СВЦЭМ!$D$10+'СЕТ СН'!$H$5-'СЕТ СН'!$H$20</f>
        <v>2778.4485920100001</v>
      </c>
      <c r="C98" s="36">
        <f>SUMIFS(СВЦЭМ!$C$33:$C$776,СВЦЭМ!$A$33:$A$776,$A98,СВЦЭМ!$B$33:$B$776,C$83)+'СЕТ СН'!$H$12+СВЦЭМ!$D$10+'СЕТ СН'!$H$5-'СЕТ СН'!$H$20</f>
        <v>2809.4387652099999</v>
      </c>
      <c r="D98" s="36">
        <f>SUMIFS(СВЦЭМ!$C$33:$C$776,СВЦЭМ!$A$33:$A$776,$A98,СВЦЭМ!$B$33:$B$776,D$83)+'СЕТ СН'!$H$12+СВЦЭМ!$D$10+'СЕТ СН'!$H$5-'СЕТ СН'!$H$20</f>
        <v>2805.4826752099998</v>
      </c>
      <c r="E98" s="36">
        <f>SUMIFS(СВЦЭМ!$C$33:$C$776,СВЦЭМ!$A$33:$A$776,$A98,СВЦЭМ!$B$33:$B$776,E$83)+'СЕТ СН'!$H$12+СВЦЭМ!$D$10+'СЕТ СН'!$H$5-'СЕТ СН'!$H$20</f>
        <v>2816.2983145799999</v>
      </c>
      <c r="F98" s="36">
        <f>SUMIFS(СВЦЭМ!$C$33:$C$776,СВЦЭМ!$A$33:$A$776,$A98,СВЦЭМ!$B$33:$B$776,F$83)+'СЕТ СН'!$H$12+СВЦЭМ!$D$10+'СЕТ СН'!$H$5-'СЕТ СН'!$H$20</f>
        <v>2814.41378811</v>
      </c>
      <c r="G98" s="36">
        <f>SUMIFS(СВЦЭМ!$C$33:$C$776,СВЦЭМ!$A$33:$A$776,$A98,СВЦЭМ!$B$33:$B$776,G$83)+'СЕТ СН'!$H$12+СВЦЭМ!$D$10+'СЕТ СН'!$H$5-'СЕТ СН'!$H$20</f>
        <v>2795.7080034000001</v>
      </c>
      <c r="H98" s="36">
        <f>SUMIFS(СВЦЭМ!$C$33:$C$776,СВЦЭМ!$A$33:$A$776,$A98,СВЦЭМ!$B$33:$B$776,H$83)+'СЕТ СН'!$H$12+СВЦЭМ!$D$10+'СЕТ СН'!$H$5-'СЕТ СН'!$H$20</f>
        <v>2785.7968222</v>
      </c>
      <c r="I98" s="36">
        <f>SUMIFS(СВЦЭМ!$C$33:$C$776,СВЦЭМ!$A$33:$A$776,$A98,СВЦЭМ!$B$33:$B$776,I$83)+'СЕТ СН'!$H$12+СВЦЭМ!$D$10+'СЕТ СН'!$H$5-'СЕТ СН'!$H$20</f>
        <v>2804.8311121699999</v>
      </c>
      <c r="J98" s="36">
        <f>SUMIFS(СВЦЭМ!$C$33:$C$776,СВЦЭМ!$A$33:$A$776,$A98,СВЦЭМ!$B$33:$B$776,J$83)+'СЕТ СН'!$H$12+СВЦЭМ!$D$10+'СЕТ СН'!$H$5-'СЕТ СН'!$H$20</f>
        <v>2808.63540857</v>
      </c>
      <c r="K98" s="36">
        <f>SUMIFS(СВЦЭМ!$C$33:$C$776,СВЦЭМ!$A$33:$A$776,$A98,СВЦЭМ!$B$33:$B$776,K$83)+'СЕТ СН'!$H$12+СВЦЭМ!$D$10+'СЕТ СН'!$H$5-'СЕТ СН'!$H$20</f>
        <v>2814.8007315300001</v>
      </c>
      <c r="L98" s="36">
        <f>SUMIFS(СВЦЭМ!$C$33:$C$776,СВЦЭМ!$A$33:$A$776,$A98,СВЦЭМ!$B$33:$B$776,L$83)+'СЕТ СН'!$H$12+СВЦЭМ!$D$10+'СЕТ СН'!$H$5-'СЕТ СН'!$H$20</f>
        <v>2767.05810251</v>
      </c>
      <c r="M98" s="36">
        <f>SUMIFS(СВЦЭМ!$C$33:$C$776,СВЦЭМ!$A$33:$A$776,$A98,СВЦЭМ!$B$33:$B$776,M$83)+'СЕТ СН'!$H$12+СВЦЭМ!$D$10+'СЕТ СН'!$H$5-'СЕТ СН'!$H$20</f>
        <v>2739.6193165899999</v>
      </c>
      <c r="N98" s="36">
        <f>SUMIFS(СВЦЭМ!$C$33:$C$776,СВЦЭМ!$A$33:$A$776,$A98,СВЦЭМ!$B$33:$B$776,N$83)+'СЕТ СН'!$H$12+СВЦЭМ!$D$10+'СЕТ СН'!$H$5-'СЕТ СН'!$H$20</f>
        <v>2738.6481858900001</v>
      </c>
      <c r="O98" s="36">
        <f>SUMIFS(СВЦЭМ!$C$33:$C$776,СВЦЭМ!$A$33:$A$776,$A98,СВЦЭМ!$B$33:$B$776,O$83)+'СЕТ СН'!$H$12+СВЦЭМ!$D$10+'СЕТ СН'!$H$5-'СЕТ СН'!$H$20</f>
        <v>2729.4759833799999</v>
      </c>
      <c r="P98" s="36">
        <f>SUMIFS(СВЦЭМ!$C$33:$C$776,СВЦЭМ!$A$33:$A$776,$A98,СВЦЭМ!$B$33:$B$776,P$83)+'СЕТ СН'!$H$12+СВЦЭМ!$D$10+'СЕТ СН'!$H$5-'СЕТ СН'!$H$20</f>
        <v>2726.4100501500002</v>
      </c>
      <c r="Q98" s="36">
        <f>SUMIFS(СВЦЭМ!$C$33:$C$776,СВЦЭМ!$A$33:$A$776,$A98,СВЦЭМ!$B$33:$B$776,Q$83)+'СЕТ СН'!$H$12+СВЦЭМ!$D$10+'СЕТ СН'!$H$5-'СЕТ СН'!$H$20</f>
        <v>2725.8547568399999</v>
      </c>
      <c r="R98" s="36">
        <f>SUMIFS(СВЦЭМ!$C$33:$C$776,СВЦЭМ!$A$33:$A$776,$A98,СВЦЭМ!$B$33:$B$776,R$83)+'СЕТ СН'!$H$12+СВЦЭМ!$D$10+'СЕТ СН'!$H$5-'СЕТ СН'!$H$20</f>
        <v>2729.24256345</v>
      </c>
      <c r="S98" s="36">
        <f>SUMIFS(СВЦЭМ!$C$33:$C$776,СВЦЭМ!$A$33:$A$776,$A98,СВЦЭМ!$B$33:$B$776,S$83)+'СЕТ СН'!$H$12+СВЦЭМ!$D$10+'СЕТ СН'!$H$5-'СЕТ СН'!$H$20</f>
        <v>2741.4424922400003</v>
      </c>
      <c r="T98" s="36">
        <f>SUMIFS(СВЦЭМ!$C$33:$C$776,СВЦЭМ!$A$33:$A$776,$A98,СВЦЭМ!$B$33:$B$776,T$83)+'СЕТ СН'!$H$12+СВЦЭМ!$D$10+'СЕТ СН'!$H$5-'СЕТ СН'!$H$20</f>
        <v>2750.7373082600002</v>
      </c>
      <c r="U98" s="36">
        <f>SUMIFS(СВЦЭМ!$C$33:$C$776,СВЦЭМ!$A$33:$A$776,$A98,СВЦЭМ!$B$33:$B$776,U$83)+'СЕТ СН'!$H$12+СВЦЭМ!$D$10+'СЕТ СН'!$H$5-'СЕТ СН'!$H$20</f>
        <v>2743.3888910599999</v>
      </c>
      <c r="V98" s="36">
        <f>SUMIFS(СВЦЭМ!$C$33:$C$776,СВЦЭМ!$A$33:$A$776,$A98,СВЦЭМ!$B$33:$B$776,V$83)+'СЕТ СН'!$H$12+СВЦЭМ!$D$10+'СЕТ СН'!$H$5-'СЕТ СН'!$H$20</f>
        <v>2733.39999592</v>
      </c>
      <c r="W98" s="36">
        <f>SUMIFS(СВЦЭМ!$C$33:$C$776,СВЦЭМ!$A$33:$A$776,$A98,СВЦЭМ!$B$33:$B$776,W$83)+'СЕТ СН'!$H$12+СВЦЭМ!$D$10+'СЕТ СН'!$H$5-'СЕТ СН'!$H$20</f>
        <v>2726.22699517</v>
      </c>
      <c r="X98" s="36">
        <f>SUMIFS(СВЦЭМ!$C$33:$C$776,СВЦЭМ!$A$33:$A$776,$A98,СВЦЭМ!$B$33:$B$776,X$83)+'СЕТ СН'!$H$12+СВЦЭМ!$D$10+'СЕТ СН'!$H$5-'СЕТ СН'!$H$20</f>
        <v>2710.5662200800002</v>
      </c>
      <c r="Y98" s="36">
        <f>SUMIFS(СВЦЭМ!$C$33:$C$776,СВЦЭМ!$A$33:$A$776,$A98,СВЦЭМ!$B$33:$B$776,Y$83)+'СЕТ СН'!$H$12+СВЦЭМ!$D$10+'СЕТ СН'!$H$5-'СЕТ СН'!$H$20</f>
        <v>2716.9958299800001</v>
      </c>
    </row>
    <row r="99" spans="1:25" ht="15.75" x14ac:dyDescent="0.2">
      <c r="A99" s="35">
        <f t="shared" si="2"/>
        <v>43785</v>
      </c>
      <c r="B99" s="36">
        <f>SUMIFS(СВЦЭМ!$C$33:$C$776,СВЦЭМ!$A$33:$A$776,$A99,СВЦЭМ!$B$33:$B$776,B$83)+'СЕТ СН'!$H$12+СВЦЭМ!$D$10+'СЕТ СН'!$H$5-'СЕТ СН'!$H$20</f>
        <v>2813.9407322699999</v>
      </c>
      <c r="C99" s="36">
        <f>SUMIFS(СВЦЭМ!$C$33:$C$776,СВЦЭМ!$A$33:$A$776,$A99,СВЦЭМ!$B$33:$B$776,C$83)+'СЕТ СН'!$H$12+СВЦЭМ!$D$10+'СЕТ СН'!$H$5-'СЕТ СН'!$H$20</f>
        <v>2828.6452543200003</v>
      </c>
      <c r="D99" s="36">
        <f>SUMIFS(СВЦЭМ!$C$33:$C$776,СВЦЭМ!$A$33:$A$776,$A99,СВЦЭМ!$B$33:$B$776,D$83)+'СЕТ СН'!$H$12+СВЦЭМ!$D$10+'СЕТ СН'!$H$5-'СЕТ СН'!$H$20</f>
        <v>2827.5698571800003</v>
      </c>
      <c r="E99" s="36">
        <f>SUMIFS(СВЦЭМ!$C$33:$C$776,СВЦЭМ!$A$33:$A$776,$A99,СВЦЭМ!$B$33:$B$776,E$83)+'СЕТ СН'!$H$12+СВЦЭМ!$D$10+'СЕТ СН'!$H$5-'СЕТ СН'!$H$20</f>
        <v>2843.1576045299998</v>
      </c>
      <c r="F99" s="36">
        <f>SUMIFS(СВЦЭМ!$C$33:$C$776,СВЦЭМ!$A$33:$A$776,$A99,СВЦЭМ!$B$33:$B$776,F$83)+'СЕТ СН'!$H$12+СВЦЭМ!$D$10+'СЕТ СН'!$H$5-'СЕТ СН'!$H$20</f>
        <v>2835.2187807</v>
      </c>
      <c r="G99" s="36">
        <f>SUMIFS(СВЦЭМ!$C$33:$C$776,СВЦЭМ!$A$33:$A$776,$A99,СВЦЭМ!$B$33:$B$776,G$83)+'СЕТ СН'!$H$12+СВЦЭМ!$D$10+'СЕТ СН'!$H$5-'СЕТ СН'!$H$20</f>
        <v>2828.88608449</v>
      </c>
      <c r="H99" s="36">
        <f>SUMIFS(СВЦЭМ!$C$33:$C$776,СВЦЭМ!$A$33:$A$776,$A99,СВЦЭМ!$B$33:$B$776,H$83)+'СЕТ СН'!$H$12+СВЦЭМ!$D$10+'СЕТ СН'!$H$5-'СЕТ СН'!$H$20</f>
        <v>2833.2420013999999</v>
      </c>
      <c r="I99" s="36">
        <f>SUMIFS(СВЦЭМ!$C$33:$C$776,СВЦЭМ!$A$33:$A$776,$A99,СВЦЭМ!$B$33:$B$776,I$83)+'СЕТ СН'!$H$12+СВЦЭМ!$D$10+'СЕТ СН'!$H$5-'СЕТ СН'!$H$20</f>
        <v>2793.6179372500001</v>
      </c>
      <c r="J99" s="36">
        <f>SUMIFS(СВЦЭМ!$C$33:$C$776,СВЦЭМ!$A$33:$A$776,$A99,СВЦЭМ!$B$33:$B$776,J$83)+'СЕТ СН'!$H$12+СВЦЭМ!$D$10+'СЕТ СН'!$H$5-'СЕТ СН'!$H$20</f>
        <v>2809.4622718400001</v>
      </c>
      <c r="K99" s="36">
        <f>SUMIFS(СВЦЭМ!$C$33:$C$776,СВЦЭМ!$A$33:$A$776,$A99,СВЦЭМ!$B$33:$B$776,K$83)+'СЕТ СН'!$H$12+СВЦЭМ!$D$10+'СЕТ СН'!$H$5-'СЕТ СН'!$H$20</f>
        <v>2821.4355498200002</v>
      </c>
      <c r="L99" s="36">
        <f>SUMIFS(СВЦЭМ!$C$33:$C$776,СВЦЭМ!$A$33:$A$776,$A99,СВЦЭМ!$B$33:$B$776,L$83)+'СЕТ СН'!$H$12+СВЦЭМ!$D$10+'СЕТ СН'!$H$5-'СЕТ СН'!$H$20</f>
        <v>2786.3954259500001</v>
      </c>
      <c r="M99" s="36">
        <f>SUMIFS(СВЦЭМ!$C$33:$C$776,СВЦЭМ!$A$33:$A$776,$A99,СВЦЭМ!$B$33:$B$776,M$83)+'СЕТ СН'!$H$12+СВЦЭМ!$D$10+'СЕТ СН'!$H$5-'СЕТ СН'!$H$20</f>
        <v>2756.45566027</v>
      </c>
      <c r="N99" s="36">
        <f>SUMIFS(СВЦЭМ!$C$33:$C$776,СВЦЭМ!$A$33:$A$776,$A99,СВЦЭМ!$B$33:$B$776,N$83)+'СЕТ СН'!$H$12+СВЦЭМ!$D$10+'СЕТ СН'!$H$5-'СЕТ СН'!$H$20</f>
        <v>2765.4268623799999</v>
      </c>
      <c r="O99" s="36">
        <f>SUMIFS(СВЦЭМ!$C$33:$C$776,СВЦЭМ!$A$33:$A$776,$A99,СВЦЭМ!$B$33:$B$776,O$83)+'СЕТ СН'!$H$12+СВЦЭМ!$D$10+'СЕТ СН'!$H$5-'СЕТ СН'!$H$20</f>
        <v>2755.8362473500001</v>
      </c>
      <c r="P99" s="36">
        <f>SUMIFS(СВЦЭМ!$C$33:$C$776,СВЦЭМ!$A$33:$A$776,$A99,СВЦЭМ!$B$33:$B$776,P$83)+'СЕТ СН'!$H$12+СВЦЭМ!$D$10+'СЕТ СН'!$H$5-'СЕТ СН'!$H$20</f>
        <v>2750.3119021299999</v>
      </c>
      <c r="Q99" s="36">
        <f>SUMIFS(СВЦЭМ!$C$33:$C$776,СВЦЭМ!$A$33:$A$776,$A99,СВЦЭМ!$B$33:$B$776,Q$83)+'СЕТ СН'!$H$12+СВЦЭМ!$D$10+'СЕТ СН'!$H$5-'СЕТ СН'!$H$20</f>
        <v>2745.77997946</v>
      </c>
      <c r="R99" s="36">
        <f>SUMIFS(СВЦЭМ!$C$33:$C$776,СВЦЭМ!$A$33:$A$776,$A99,СВЦЭМ!$B$33:$B$776,R$83)+'СЕТ СН'!$H$12+СВЦЭМ!$D$10+'СЕТ СН'!$H$5-'СЕТ СН'!$H$20</f>
        <v>2739.3731247999999</v>
      </c>
      <c r="S99" s="36">
        <f>SUMIFS(СВЦЭМ!$C$33:$C$776,СВЦЭМ!$A$33:$A$776,$A99,СВЦЭМ!$B$33:$B$776,S$83)+'СЕТ СН'!$H$12+СВЦЭМ!$D$10+'СЕТ СН'!$H$5-'СЕТ СН'!$H$20</f>
        <v>2747.5027547200002</v>
      </c>
      <c r="T99" s="36">
        <f>SUMIFS(СВЦЭМ!$C$33:$C$776,СВЦЭМ!$A$33:$A$776,$A99,СВЦЭМ!$B$33:$B$776,T$83)+'СЕТ СН'!$H$12+СВЦЭМ!$D$10+'СЕТ СН'!$H$5-'СЕТ СН'!$H$20</f>
        <v>2776.7005620099999</v>
      </c>
      <c r="U99" s="36">
        <f>SUMIFS(СВЦЭМ!$C$33:$C$776,СВЦЭМ!$A$33:$A$776,$A99,СВЦЭМ!$B$33:$B$776,U$83)+'СЕТ СН'!$H$12+СВЦЭМ!$D$10+'СЕТ СН'!$H$5-'СЕТ СН'!$H$20</f>
        <v>2773.3370826</v>
      </c>
      <c r="V99" s="36">
        <f>SUMIFS(СВЦЭМ!$C$33:$C$776,СВЦЭМ!$A$33:$A$776,$A99,СВЦЭМ!$B$33:$B$776,V$83)+'СЕТ СН'!$H$12+СВЦЭМ!$D$10+'СЕТ СН'!$H$5-'СЕТ СН'!$H$20</f>
        <v>2760.4976336099999</v>
      </c>
      <c r="W99" s="36">
        <f>SUMIFS(СВЦЭМ!$C$33:$C$776,СВЦЭМ!$A$33:$A$776,$A99,СВЦЭМ!$B$33:$B$776,W$83)+'СЕТ СН'!$H$12+СВЦЭМ!$D$10+'СЕТ СН'!$H$5-'СЕТ СН'!$H$20</f>
        <v>2753.2392981500002</v>
      </c>
      <c r="X99" s="36">
        <f>SUMIFS(СВЦЭМ!$C$33:$C$776,СВЦЭМ!$A$33:$A$776,$A99,СВЦЭМ!$B$33:$B$776,X$83)+'СЕТ СН'!$H$12+СВЦЭМ!$D$10+'СЕТ СН'!$H$5-'СЕТ СН'!$H$20</f>
        <v>2750.0828562300003</v>
      </c>
      <c r="Y99" s="36">
        <f>SUMIFS(СВЦЭМ!$C$33:$C$776,СВЦЭМ!$A$33:$A$776,$A99,СВЦЭМ!$B$33:$B$776,Y$83)+'СЕТ СН'!$H$12+СВЦЭМ!$D$10+'СЕТ СН'!$H$5-'СЕТ СН'!$H$20</f>
        <v>2757.9969365000002</v>
      </c>
    </row>
    <row r="100" spans="1:25" ht="15.75" x14ac:dyDescent="0.2">
      <c r="A100" s="35">
        <f t="shared" si="2"/>
        <v>43786</v>
      </c>
      <c r="B100" s="36">
        <f>SUMIFS(СВЦЭМ!$C$33:$C$776,СВЦЭМ!$A$33:$A$776,$A100,СВЦЭМ!$B$33:$B$776,B$83)+'СЕТ СН'!$H$12+СВЦЭМ!$D$10+'СЕТ СН'!$H$5-'СЕТ СН'!$H$20</f>
        <v>2805.0045768</v>
      </c>
      <c r="C100" s="36">
        <f>SUMIFS(СВЦЭМ!$C$33:$C$776,СВЦЭМ!$A$33:$A$776,$A100,СВЦЭМ!$B$33:$B$776,C$83)+'СЕТ СН'!$H$12+СВЦЭМ!$D$10+'СЕТ СН'!$H$5-'СЕТ СН'!$H$20</f>
        <v>2830.5422270700001</v>
      </c>
      <c r="D100" s="36">
        <f>SUMIFS(СВЦЭМ!$C$33:$C$776,СВЦЭМ!$A$33:$A$776,$A100,СВЦЭМ!$B$33:$B$776,D$83)+'СЕТ СН'!$H$12+СВЦЭМ!$D$10+'СЕТ СН'!$H$5-'СЕТ СН'!$H$20</f>
        <v>2823.8448771600001</v>
      </c>
      <c r="E100" s="36">
        <f>SUMIFS(СВЦЭМ!$C$33:$C$776,СВЦЭМ!$A$33:$A$776,$A100,СВЦЭМ!$B$33:$B$776,E$83)+'СЕТ СН'!$H$12+СВЦЭМ!$D$10+'СЕТ СН'!$H$5-'СЕТ СН'!$H$20</f>
        <v>2838.4006879400004</v>
      </c>
      <c r="F100" s="36">
        <f>SUMIFS(СВЦЭМ!$C$33:$C$776,СВЦЭМ!$A$33:$A$776,$A100,СВЦЭМ!$B$33:$B$776,F$83)+'СЕТ СН'!$H$12+СВЦЭМ!$D$10+'СЕТ СН'!$H$5-'СЕТ СН'!$H$20</f>
        <v>2834.9627087700001</v>
      </c>
      <c r="G100" s="36">
        <f>SUMIFS(СВЦЭМ!$C$33:$C$776,СВЦЭМ!$A$33:$A$776,$A100,СВЦЭМ!$B$33:$B$776,G$83)+'СЕТ СН'!$H$12+СВЦЭМ!$D$10+'СЕТ СН'!$H$5-'СЕТ СН'!$H$20</f>
        <v>2820.2284402099999</v>
      </c>
      <c r="H100" s="36">
        <f>SUMIFS(СВЦЭМ!$C$33:$C$776,СВЦЭМ!$A$33:$A$776,$A100,СВЦЭМ!$B$33:$B$776,H$83)+'СЕТ СН'!$H$12+СВЦЭМ!$D$10+'СЕТ СН'!$H$5-'СЕТ СН'!$H$20</f>
        <v>2816.03090604</v>
      </c>
      <c r="I100" s="36">
        <f>SUMIFS(СВЦЭМ!$C$33:$C$776,СВЦЭМ!$A$33:$A$776,$A100,СВЦЭМ!$B$33:$B$776,I$83)+'СЕТ СН'!$H$12+СВЦЭМ!$D$10+'СЕТ СН'!$H$5-'СЕТ СН'!$H$20</f>
        <v>2806.7761261000001</v>
      </c>
      <c r="J100" s="36">
        <f>SUMIFS(СВЦЭМ!$C$33:$C$776,СВЦЭМ!$A$33:$A$776,$A100,СВЦЭМ!$B$33:$B$776,J$83)+'СЕТ СН'!$H$12+СВЦЭМ!$D$10+'СЕТ СН'!$H$5-'СЕТ СН'!$H$20</f>
        <v>2813.3258911900002</v>
      </c>
      <c r="K100" s="36">
        <f>SUMIFS(СВЦЭМ!$C$33:$C$776,СВЦЭМ!$A$33:$A$776,$A100,СВЦЭМ!$B$33:$B$776,K$83)+'СЕТ СН'!$H$12+СВЦЭМ!$D$10+'СЕТ СН'!$H$5-'СЕТ СН'!$H$20</f>
        <v>2833.97289439</v>
      </c>
      <c r="L100" s="36">
        <f>SUMIFS(СВЦЭМ!$C$33:$C$776,СВЦЭМ!$A$33:$A$776,$A100,СВЦЭМ!$B$33:$B$776,L$83)+'СЕТ СН'!$H$12+СВЦЭМ!$D$10+'СЕТ СН'!$H$5-'СЕТ СН'!$H$20</f>
        <v>2797.17706516</v>
      </c>
      <c r="M100" s="36">
        <f>SUMIFS(СВЦЭМ!$C$33:$C$776,СВЦЭМ!$A$33:$A$776,$A100,СВЦЭМ!$B$33:$B$776,M$83)+'СЕТ СН'!$H$12+СВЦЭМ!$D$10+'СЕТ СН'!$H$5-'СЕТ СН'!$H$20</f>
        <v>2774.0257158700001</v>
      </c>
      <c r="N100" s="36">
        <f>SUMIFS(СВЦЭМ!$C$33:$C$776,СВЦЭМ!$A$33:$A$776,$A100,СВЦЭМ!$B$33:$B$776,N$83)+'СЕТ СН'!$H$12+СВЦЭМ!$D$10+'СЕТ СН'!$H$5-'СЕТ СН'!$H$20</f>
        <v>2780.9283439700002</v>
      </c>
      <c r="O100" s="36">
        <f>SUMIFS(СВЦЭМ!$C$33:$C$776,СВЦЭМ!$A$33:$A$776,$A100,СВЦЭМ!$B$33:$B$776,O$83)+'СЕТ СН'!$H$12+СВЦЭМ!$D$10+'СЕТ СН'!$H$5-'СЕТ СН'!$H$20</f>
        <v>2773.0685681800001</v>
      </c>
      <c r="P100" s="36">
        <f>SUMIFS(СВЦЭМ!$C$33:$C$776,СВЦЭМ!$A$33:$A$776,$A100,СВЦЭМ!$B$33:$B$776,P$83)+'СЕТ СН'!$H$12+СВЦЭМ!$D$10+'СЕТ СН'!$H$5-'СЕТ СН'!$H$20</f>
        <v>2770.6340935500002</v>
      </c>
      <c r="Q100" s="36">
        <f>SUMIFS(СВЦЭМ!$C$33:$C$776,СВЦЭМ!$A$33:$A$776,$A100,СВЦЭМ!$B$33:$B$776,Q$83)+'СЕТ СН'!$H$12+СВЦЭМ!$D$10+'СЕТ СН'!$H$5-'СЕТ СН'!$H$20</f>
        <v>2772.7473379500002</v>
      </c>
      <c r="R100" s="36">
        <f>SUMIFS(СВЦЭМ!$C$33:$C$776,СВЦЭМ!$A$33:$A$776,$A100,СВЦЭМ!$B$33:$B$776,R$83)+'СЕТ СН'!$H$12+СВЦЭМ!$D$10+'СЕТ СН'!$H$5-'СЕТ СН'!$H$20</f>
        <v>2771.2247717400001</v>
      </c>
      <c r="S100" s="36">
        <f>SUMIFS(СВЦЭМ!$C$33:$C$776,СВЦЭМ!$A$33:$A$776,$A100,СВЦЭМ!$B$33:$B$776,S$83)+'СЕТ СН'!$H$12+СВЦЭМ!$D$10+'СЕТ СН'!$H$5-'СЕТ СН'!$H$20</f>
        <v>2783.34773774</v>
      </c>
      <c r="T100" s="36">
        <f>SUMIFS(СВЦЭМ!$C$33:$C$776,СВЦЭМ!$A$33:$A$776,$A100,СВЦЭМ!$B$33:$B$776,T$83)+'СЕТ СН'!$H$12+СВЦЭМ!$D$10+'СЕТ СН'!$H$5-'СЕТ СН'!$H$20</f>
        <v>2797.5807579299999</v>
      </c>
      <c r="U100" s="36">
        <f>SUMIFS(СВЦЭМ!$C$33:$C$776,СВЦЭМ!$A$33:$A$776,$A100,СВЦЭМ!$B$33:$B$776,U$83)+'СЕТ СН'!$H$12+СВЦЭМ!$D$10+'СЕТ СН'!$H$5-'СЕТ СН'!$H$20</f>
        <v>2800.1155480900002</v>
      </c>
      <c r="V100" s="36">
        <f>SUMIFS(СВЦЭМ!$C$33:$C$776,СВЦЭМ!$A$33:$A$776,$A100,СВЦЭМ!$B$33:$B$776,V$83)+'СЕТ СН'!$H$12+СВЦЭМ!$D$10+'СЕТ СН'!$H$5-'СЕТ СН'!$H$20</f>
        <v>2790.05889329</v>
      </c>
      <c r="W100" s="36">
        <f>SUMIFS(СВЦЭМ!$C$33:$C$776,СВЦЭМ!$A$33:$A$776,$A100,СВЦЭМ!$B$33:$B$776,W$83)+'СЕТ СН'!$H$12+СВЦЭМ!$D$10+'СЕТ СН'!$H$5-'СЕТ СН'!$H$20</f>
        <v>2780.1684256600001</v>
      </c>
      <c r="X100" s="36">
        <f>SUMIFS(СВЦЭМ!$C$33:$C$776,СВЦЭМ!$A$33:$A$776,$A100,СВЦЭМ!$B$33:$B$776,X$83)+'СЕТ СН'!$H$12+СВЦЭМ!$D$10+'СЕТ СН'!$H$5-'СЕТ СН'!$H$20</f>
        <v>2772.6841020400002</v>
      </c>
      <c r="Y100" s="36">
        <f>SUMIFS(СВЦЭМ!$C$33:$C$776,СВЦЭМ!$A$33:$A$776,$A100,СВЦЭМ!$B$33:$B$776,Y$83)+'СЕТ СН'!$H$12+СВЦЭМ!$D$10+'СЕТ СН'!$H$5-'СЕТ СН'!$H$20</f>
        <v>2775.09347174</v>
      </c>
    </row>
    <row r="101" spans="1:25" ht="15.75" x14ac:dyDescent="0.2">
      <c r="A101" s="35">
        <f t="shared" si="2"/>
        <v>43787</v>
      </c>
      <c r="B101" s="36">
        <f>SUMIFS(СВЦЭМ!$C$33:$C$776,СВЦЭМ!$A$33:$A$776,$A101,СВЦЭМ!$B$33:$B$776,B$83)+'СЕТ СН'!$H$12+СВЦЭМ!$D$10+'СЕТ СН'!$H$5-'СЕТ СН'!$H$20</f>
        <v>2783.5184949200002</v>
      </c>
      <c r="C101" s="36">
        <f>SUMIFS(СВЦЭМ!$C$33:$C$776,СВЦЭМ!$A$33:$A$776,$A101,СВЦЭМ!$B$33:$B$776,C$83)+'СЕТ СН'!$H$12+СВЦЭМ!$D$10+'СЕТ СН'!$H$5-'СЕТ СН'!$H$20</f>
        <v>2793.5194287200002</v>
      </c>
      <c r="D101" s="36">
        <f>SUMIFS(СВЦЭМ!$C$33:$C$776,СВЦЭМ!$A$33:$A$776,$A101,СВЦЭМ!$B$33:$B$776,D$83)+'СЕТ СН'!$H$12+СВЦЭМ!$D$10+'СЕТ СН'!$H$5-'СЕТ СН'!$H$20</f>
        <v>2783.9170486399998</v>
      </c>
      <c r="E101" s="36">
        <f>SUMIFS(СВЦЭМ!$C$33:$C$776,СВЦЭМ!$A$33:$A$776,$A101,СВЦЭМ!$B$33:$B$776,E$83)+'СЕТ СН'!$H$12+СВЦЭМ!$D$10+'СЕТ СН'!$H$5-'СЕТ СН'!$H$20</f>
        <v>2794.0779954099999</v>
      </c>
      <c r="F101" s="36">
        <f>SUMIFS(СВЦЭМ!$C$33:$C$776,СВЦЭМ!$A$33:$A$776,$A101,СВЦЭМ!$B$33:$B$776,F$83)+'СЕТ СН'!$H$12+СВЦЭМ!$D$10+'СЕТ СН'!$H$5-'СЕТ СН'!$H$20</f>
        <v>2784.0793602499998</v>
      </c>
      <c r="G101" s="36">
        <f>SUMIFS(СВЦЭМ!$C$33:$C$776,СВЦЭМ!$A$33:$A$776,$A101,СВЦЭМ!$B$33:$B$776,G$83)+'СЕТ СН'!$H$12+СВЦЭМ!$D$10+'СЕТ СН'!$H$5-'СЕТ СН'!$H$20</f>
        <v>2786.3623641100003</v>
      </c>
      <c r="H101" s="36">
        <f>SUMIFS(СВЦЭМ!$C$33:$C$776,СВЦЭМ!$A$33:$A$776,$A101,СВЦЭМ!$B$33:$B$776,H$83)+'СЕТ СН'!$H$12+СВЦЭМ!$D$10+'СЕТ СН'!$H$5-'СЕТ СН'!$H$20</f>
        <v>2798.0746630900003</v>
      </c>
      <c r="I101" s="36">
        <f>SUMIFS(СВЦЭМ!$C$33:$C$776,СВЦЭМ!$A$33:$A$776,$A101,СВЦЭМ!$B$33:$B$776,I$83)+'СЕТ СН'!$H$12+СВЦЭМ!$D$10+'СЕТ СН'!$H$5-'СЕТ СН'!$H$20</f>
        <v>2840.9213954300003</v>
      </c>
      <c r="J101" s="36">
        <f>SUMIFS(СВЦЭМ!$C$33:$C$776,СВЦЭМ!$A$33:$A$776,$A101,СВЦЭМ!$B$33:$B$776,J$83)+'СЕТ СН'!$H$12+СВЦЭМ!$D$10+'СЕТ СН'!$H$5-'СЕТ СН'!$H$20</f>
        <v>2857.3539874100002</v>
      </c>
      <c r="K101" s="36">
        <f>SUMIFS(СВЦЭМ!$C$33:$C$776,СВЦЭМ!$A$33:$A$776,$A101,СВЦЭМ!$B$33:$B$776,K$83)+'СЕТ СН'!$H$12+СВЦЭМ!$D$10+'СЕТ СН'!$H$5-'СЕТ СН'!$H$20</f>
        <v>2867.2307727000002</v>
      </c>
      <c r="L101" s="36">
        <f>SUMIFS(СВЦЭМ!$C$33:$C$776,СВЦЭМ!$A$33:$A$776,$A101,СВЦЭМ!$B$33:$B$776,L$83)+'СЕТ СН'!$H$12+СВЦЭМ!$D$10+'СЕТ СН'!$H$5-'СЕТ СН'!$H$20</f>
        <v>2835.0840104500003</v>
      </c>
      <c r="M101" s="36">
        <f>SUMIFS(СВЦЭМ!$C$33:$C$776,СВЦЭМ!$A$33:$A$776,$A101,СВЦЭМ!$B$33:$B$776,M$83)+'СЕТ СН'!$H$12+СВЦЭМ!$D$10+'СЕТ СН'!$H$5-'СЕТ СН'!$H$20</f>
        <v>2810.9951186600001</v>
      </c>
      <c r="N101" s="36">
        <f>SUMIFS(СВЦЭМ!$C$33:$C$776,СВЦЭМ!$A$33:$A$776,$A101,СВЦЭМ!$B$33:$B$776,N$83)+'СЕТ СН'!$H$12+СВЦЭМ!$D$10+'СЕТ СН'!$H$5-'СЕТ СН'!$H$20</f>
        <v>2813.9912932799998</v>
      </c>
      <c r="O101" s="36">
        <f>SUMIFS(СВЦЭМ!$C$33:$C$776,СВЦЭМ!$A$33:$A$776,$A101,СВЦЭМ!$B$33:$B$776,O$83)+'СЕТ СН'!$H$12+СВЦЭМ!$D$10+'СЕТ СН'!$H$5-'СЕТ СН'!$H$20</f>
        <v>2805.9076531999999</v>
      </c>
      <c r="P101" s="36">
        <f>SUMIFS(СВЦЭМ!$C$33:$C$776,СВЦЭМ!$A$33:$A$776,$A101,СВЦЭМ!$B$33:$B$776,P$83)+'СЕТ СН'!$H$12+СВЦЭМ!$D$10+'СЕТ СН'!$H$5-'СЕТ СН'!$H$20</f>
        <v>2805.4741813400001</v>
      </c>
      <c r="Q101" s="36">
        <f>SUMIFS(СВЦЭМ!$C$33:$C$776,СВЦЭМ!$A$33:$A$776,$A101,СВЦЭМ!$B$33:$B$776,Q$83)+'СЕТ СН'!$H$12+СВЦЭМ!$D$10+'СЕТ СН'!$H$5-'СЕТ СН'!$H$20</f>
        <v>2802.6359928299999</v>
      </c>
      <c r="R101" s="36">
        <f>SUMIFS(СВЦЭМ!$C$33:$C$776,СВЦЭМ!$A$33:$A$776,$A101,СВЦЭМ!$B$33:$B$776,R$83)+'СЕТ СН'!$H$12+СВЦЭМ!$D$10+'СЕТ СН'!$H$5-'СЕТ СН'!$H$20</f>
        <v>2802.5839373500003</v>
      </c>
      <c r="S101" s="36">
        <f>SUMIFS(СВЦЭМ!$C$33:$C$776,СВЦЭМ!$A$33:$A$776,$A101,СВЦЭМ!$B$33:$B$776,S$83)+'СЕТ СН'!$H$12+СВЦЭМ!$D$10+'СЕТ СН'!$H$5-'СЕТ СН'!$H$20</f>
        <v>2815.55431318</v>
      </c>
      <c r="T101" s="36">
        <f>SUMIFS(СВЦЭМ!$C$33:$C$776,СВЦЭМ!$A$33:$A$776,$A101,СВЦЭМ!$B$33:$B$776,T$83)+'СЕТ СН'!$H$12+СВЦЭМ!$D$10+'СЕТ СН'!$H$5-'СЕТ СН'!$H$20</f>
        <v>2835.11100283</v>
      </c>
      <c r="U101" s="36">
        <f>SUMIFS(СВЦЭМ!$C$33:$C$776,СВЦЭМ!$A$33:$A$776,$A101,СВЦЭМ!$B$33:$B$776,U$83)+'СЕТ СН'!$H$12+СВЦЭМ!$D$10+'СЕТ СН'!$H$5-'СЕТ СН'!$H$20</f>
        <v>2834.3972636899998</v>
      </c>
      <c r="V101" s="36">
        <f>SUMIFS(СВЦЭМ!$C$33:$C$776,СВЦЭМ!$A$33:$A$776,$A101,СВЦЭМ!$B$33:$B$776,V$83)+'СЕТ СН'!$H$12+СВЦЭМ!$D$10+'СЕТ СН'!$H$5-'СЕТ СН'!$H$20</f>
        <v>2826.88497469</v>
      </c>
      <c r="W101" s="36">
        <f>SUMIFS(СВЦЭМ!$C$33:$C$776,СВЦЭМ!$A$33:$A$776,$A101,СВЦЭМ!$B$33:$B$776,W$83)+'СЕТ СН'!$H$12+СВЦЭМ!$D$10+'СЕТ СН'!$H$5-'СЕТ СН'!$H$20</f>
        <v>2820.6914237199999</v>
      </c>
      <c r="X101" s="36">
        <f>SUMIFS(СВЦЭМ!$C$33:$C$776,СВЦЭМ!$A$33:$A$776,$A101,СВЦЭМ!$B$33:$B$776,X$83)+'СЕТ СН'!$H$12+СВЦЭМ!$D$10+'СЕТ СН'!$H$5-'СЕТ СН'!$H$20</f>
        <v>2806.3965000400003</v>
      </c>
      <c r="Y101" s="36">
        <f>SUMIFS(СВЦЭМ!$C$33:$C$776,СВЦЭМ!$A$33:$A$776,$A101,СВЦЭМ!$B$33:$B$776,Y$83)+'СЕТ СН'!$H$12+СВЦЭМ!$D$10+'СЕТ СН'!$H$5-'СЕТ СН'!$H$20</f>
        <v>2814.0151631399999</v>
      </c>
    </row>
    <row r="102" spans="1:25" ht="15.75" x14ac:dyDescent="0.2">
      <c r="A102" s="35">
        <f t="shared" si="2"/>
        <v>43788</v>
      </c>
      <c r="B102" s="36">
        <f>SUMIFS(СВЦЭМ!$C$33:$C$776,СВЦЭМ!$A$33:$A$776,$A102,СВЦЭМ!$B$33:$B$776,B$83)+'СЕТ СН'!$H$12+СВЦЭМ!$D$10+'СЕТ СН'!$H$5-'СЕТ СН'!$H$20</f>
        <v>2884.2251329999999</v>
      </c>
      <c r="C102" s="36">
        <f>SUMIFS(СВЦЭМ!$C$33:$C$776,СВЦЭМ!$A$33:$A$776,$A102,СВЦЭМ!$B$33:$B$776,C$83)+'СЕТ СН'!$H$12+СВЦЭМ!$D$10+'СЕТ СН'!$H$5-'СЕТ СН'!$H$20</f>
        <v>2902.9369521799999</v>
      </c>
      <c r="D102" s="36">
        <f>SUMIFS(СВЦЭМ!$C$33:$C$776,СВЦЭМ!$A$33:$A$776,$A102,СВЦЭМ!$B$33:$B$776,D$83)+'СЕТ СН'!$H$12+СВЦЭМ!$D$10+'СЕТ СН'!$H$5-'СЕТ СН'!$H$20</f>
        <v>2903.2533756100001</v>
      </c>
      <c r="E102" s="36">
        <f>SUMIFS(СВЦЭМ!$C$33:$C$776,СВЦЭМ!$A$33:$A$776,$A102,СВЦЭМ!$B$33:$B$776,E$83)+'СЕТ СН'!$H$12+СВЦЭМ!$D$10+'СЕТ СН'!$H$5-'СЕТ СН'!$H$20</f>
        <v>2906.7973073600001</v>
      </c>
      <c r="F102" s="36">
        <f>SUMIFS(СВЦЭМ!$C$33:$C$776,СВЦЭМ!$A$33:$A$776,$A102,СВЦЭМ!$B$33:$B$776,F$83)+'СЕТ СН'!$H$12+СВЦЭМ!$D$10+'СЕТ СН'!$H$5-'СЕТ СН'!$H$20</f>
        <v>2889.1161982200001</v>
      </c>
      <c r="G102" s="36">
        <f>SUMIFS(СВЦЭМ!$C$33:$C$776,СВЦЭМ!$A$33:$A$776,$A102,СВЦЭМ!$B$33:$B$776,G$83)+'СЕТ СН'!$H$12+СВЦЭМ!$D$10+'СЕТ СН'!$H$5-'СЕТ СН'!$H$20</f>
        <v>2887.26823255</v>
      </c>
      <c r="H102" s="36">
        <f>SUMIFS(СВЦЭМ!$C$33:$C$776,СВЦЭМ!$A$33:$A$776,$A102,СВЦЭМ!$B$33:$B$776,H$83)+'СЕТ СН'!$H$12+СВЦЭМ!$D$10+'СЕТ СН'!$H$5-'СЕТ СН'!$H$20</f>
        <v>2864.10591131</v>
      </c>
      <c r="I102" s="36">
        <f>SUMIFS(СВЦЭМ!$C$33:$C$776,СВЦЭМ!$A$33:$A$776,$A102,СВЦЭМ!$B$33:$B$776,I$83)+'СЕТ СН'!$H$12+СВЦЭМ!$D$10+'СЕТ СН'!$H$5-'СЕТ СН'!$H$20</f>
        <v>2870.0371138300002</v>
      </c>
      <c r="J102" s="36">
        <f>SUMIFS(СВЦЭМ!$C$33:$C$776,СВЦЭМ!$A$33:$A$776,$A102,СВЦЭМ!$B$33:$B$776,J$83)+'СЕТ СН'!$H$12+СВЦЭМ!$D$10+'СЕТ СН'!$H$5-'СЕТ СН'!$H$20</f>
        <v>2878.86264639</v>
      </c>
      <c r="K102" s="36">
        <f>SUMIFS(СВЦЭМ!$C$33:$C$776,СВЦЭМ!$A$33:$A$776,$A102,СВЦЭМ!$B$33:$B$776,K$83)+'СЕТ СН'!$H$12+СВЦЭМ!$D$10+'СЕТ СН'!$H$5-'СЕТ СН'!$H$20</f>
        <v>2885.3252109599998</v>
      </c>
      <c r="L102" s="36">
        <f>SUMIFS(СВЦЭМ!$C$33:$C$776,СВЦЭМ!$A$33:$A$776,$A102,СВЦЭМ!$B$33:$B$776,L$83)+'СЕТ СН'!$H$12+СВЦЭМ!$D$10+'СЕТ СН'!$H$5-'СЕТ СН'!$H$20</f>
        <v>2848.98140311</v>
      </c>
      <c r="M102" s="36">
        <f>SUMIFS(СВЦЭМ!$C$33:$C$776,СВЦЭМ!$A$33:$A$776,$A102,СВЦЭМ!$B$33:$B$776,M$83)+'СЕТ СН'!$H$12+СВЦЭМ!$D$10+'СЕТ СН'!$H$5-'СЕТ СН'!$H$20</f>
        <v>2831.8980930900002</v>
      </c>
      <c r="N102" s="36">
        <f>SUMIFS(СВЦЭМ!$C$33:$C$776,СВЦЭМ!$A$33:$A$776,$A102,СВЦЭМ!$B$33:$B$776,N$83)+'СЕТ СН'!$H$12+СВЦЭМ!$D$10+'СЕТ СН'!$H$5-'СЕТ СН'!$H$20</f>
        <v>2825.5199689599999</v>
      </c>
      <c r="O102" s="36">
        <f>SUMIFS(СВЦЭМ!$C$33:$C$776,СВЦЭМ!$A$33:$A$776,$A102,СВЦЭМ!$B$33:$B$776,O$83)+'СЕТ СН'!$H$12+СВЦЭМ!$D$10+'СЕТ СН'!$H$5-'СЕТ СН'!$H$20</f>
        <v>2822.4957349300003</v>
      </c>
      <c r="P102" s="36">
        <f>SUMIFS(СВЦЭМ!$C$33:$C$776,СВЦЭМ!$A$33:$A$776,$A102,СВЦЭМ!$B$33:$B$776,P$83)+'СЕТ СН'!$H$12+СВЦЭМ!$D$10+'СЕТ СН'!$H$5-'СЕТ СН'!$H$20</f>
        <v>2820.67410109</v>
      </c>
      <c r="Q102" s="36">
        <f>SUMIFS(СВЦЭМ!$C$33:$C$776,СВЦЭМ!$A$33:$A$776,$A102,СВЦЭМ!$B$33:$B$776,Q$83)+'СЕТ СН'!$H$12+СВЦЭМ!$D$10+'СЕТ СН'!$H$5-'СЕТ СН'!$H$20</f>
        <v>2825.9990988600002</v>
      </c>
      <c r="R102" s="36">
        <f>SUMIFS(СВЦЭМ!$C$33:$C$776,СВЦЭМ!$A$33:$A$776,$A102,СВЦЭМ!$B$33:$B$776,R$83)+'СЕТ СН'!$H$12+СВЦЭМ!$D$10+'СЕТ СН'!$H$5-'СЕТ СН'!$H$20</f>
        <v>2822.2350789100001</v>
      </c>
      <c r="S102" s="36">
        <f>SUMIFS(СВЦЭМ!$C$33:$C$776,СВЦЭМ!$A$33:$A$776,$A102,СВЦЭМ!$B$33:$B$776,S$83)+'СЕТ СН'!$H$12+СВЦЭМ!$D$10+'СЕТ СН'!$H$5-'СЕТ СН'!$H$20</f>
        <v>2830.9395211300002</v>
      </c>
      <c r="T102" s="36">
        <f>SUMIFS(СВЦЭМ!$C$33:$C$776,СВЦЭМ!$A$33:$A$776,$A102,СВЦЭМ!$B$33:$B$776,T$83)+'СЕТ СН'!$H$12+СВЦЭМ!$D$10+'СЕТ СН'!$H$5-'СЕТ СН'!$H$20</f>
        <v>2845.5992925300002</v>
      </c>
      <c r="U102" s="36">
        <f>SUMIFS(СВЦЭМ!$C$33:$C$776,СВЦЭМ!$A$33:$A$776,$A102,СВЦЭМ!$B$33:$B$776,U$83)+'СЕТ СН'!$H$12+СВЦЭМ!$D$10+'СЕТ СН'!$H$5-'СЕТ СН'!$H$20</f>
        <v>2842.2659141399999</v>
      </c>
      <c r="V102" s="36">
        <f>SUMIFS(СВЦЭМ!$C$33:$C$776,СВЦЭМ!$A$33:$A$776,$A102,СВЦЭМ!$B$33:$B$776,V$83)+'СЕТ СН'!$H$12+СВЦЭМ!$D$10+'СЕТ СН'!$H$5-'СЕТ СН'!$H$20</f>
        <v>2834.7628855900002</v>
      </c>
      <c r="W102" s="36">
        <f>SUMIFS(СВЦЭМ!$C$33:$C$776,СВЦЭМ!$A$33:$A$776,$A102,СВЦЭМ!$B$33:$B$776,W$83)+'СЕТ СН'!$H$12+СВЦЭМ!$D$10+'СЕТ СН'!$H$5-'СЕТ СН'!$H$20</f>
        <v>2833.0608542700002</v>
      </c>
      <c r="X102" s="36">
        <f>SUMIFS(СВЦЭМ!$C$33:$C$776,СВЦЭМ!$A$33:$A$776,$A102,СВЦЭМ!$B$33:$B$776,X$83)+'СЕТ СН'!$H$12+СВЦЭМ!$D$10+'СЕТ СН'!$H$5-'СЕТ СН'!$H$20</f>
        <v>2830.0565698099999</v>
      </c>
      <c r="Y102" s="36">
        <f>SUMIFS(СВЦЭМ!$C$33:$C$776,СВЦЭМ!$A$33:$A$776,$A102,СВЦЭМ!$B$33:$B$776,Y$83)+'СЕТ СН'!$H$12+СВЦЭМ!$D$10+'СЕТ СН'!$H$5-'СЕТ СН'!$H$20</f>
        <v>2835.9775812900002</v>
      </c>
    </row>
    <row r="103" spans="1:25" ht="15.75" x14ac:dyDescent="0.2">
      <c r="A103" s="35">
        <f t="shared" si="2"/>
        <v>43789</v>
      </c>
      <c r="B103" s="36">
        <f>SUMIFS(СВЦЭМ!$C$33:$C$776,СВЦЭМ!$A$33:$A$776,$A103,СВЦЭМ!$B$33:$B$776,B$83)+'СЕТ СН'!$H$12+СВЦЭМ!$D$10+'СЕТ СН'!$H$5-'СЕТ СН'!$H$20</f>
        <v>2818.3992306700002</v>
      </c>
      <c r="C103" s="36">
        <f>SUMIFS(СВЦЭМ!$C$33:$C$776,СВЦЭМ!$A$33:$A$776,$A103,СВЦЭМ!$B$33:$B$776,C$83)+'СЕТ СН'!$H$12+СВЦЭМ!$D$10+'СЕТ СН'!$H$5-'СЕТ СН'!$H$20</f>
        <v>2828.3454288000003</v>
      </c>
      <c r="D103" s="36">
        <f>SUMIFS(СВЦЭМ!$C$33:$C$776,СВЦЭМ!$A$33:$A$776,$A103,СВЦЭМ!$B$33:$B$776,D$83)+'СЕТ СН'!$H$12+СВЦЭМ!$D$10+'СЕТ СН'!$H$5-'СЕТ СН'!$H$20</f>
        <v>2826.1416505100001</v>
      </c>
      <c r="E103" s="36">
        <f>SUMIFS(СВЦЭМ!$C$33:$C$776,СВЦЭМ!$A$33:$A$776,$A103,СВЦЭМ!$B$33:$B$776,E$83)+'СЕТ СН'!$H$12+СВЦЭМ!$D$10+'СЕТ СН'!$H$5-'СЕТ СН'!$H$20</f>
        <v>2833.2716422900003</v>
      </c>
      <c r="F103" s="36">
        <f>SUMIFS(СВЦЭМ!$C$33:$C$776,СВЦЭМ!$A$33:$A$776,$A103,СВЦЭМ!$B$33:$B$776,F$83)+'СЕТ СН'!$H$12+СВЦЭМ!$D$10+'СЕТ СН'!$H$5-'СЕТ СН'!$H$20</f>
        <v>2821.6833197400001</v>
      </c>
      <c r="G103" s="36">
        <f>SUMIFS(СВЦЭМ!$C$33:$C$776,СВЦЭМ!$A$33:$A$776,$A103,СВЦЭМ!$B$33:$B$776,G$83)+'СЕТ СН'!$H$12+СВЦЭМ!$D$10+'СЕТ СН'!$H$5-'СЕТ СН'!$H$20</f>
        <v>2820.9615554900001</v>
      </c>
      <c r="H103" s="36">
        <f>SUMIFS(СВЦЭМ!$C$33:$C$776,СВЦЭМ!$A$33:$A$776,$A103,СВЦЭМ!$B$33:$B$776,H$83)+'СЕТ СН'!$H$12+СВЦЭМ!$D$10+'СЕТ СН'!$H$5-'СЕТ СН'!$H$20</f>
        <v>2821.4869251999999</v>
      </c>
      <c r="I103" s="36">
        <f>SUMIFS(СВЦЭМ!$C$33:$C$776,СВЦЭМ!$A$33:$A$776,$A103,СВЦЭМ!$B$33:$B$776,I$83)+'СЕТ СН'!$H$12+СВЦЭМ!$D$10+'СЕТ СН'!$H$5-'СЕТ СН'!$H$20</f>
        <v>2843.2787802399998</v>
      </c>
      <c r="J103" s="36">
        <f>SUMIFS(СВЦЭМ!$C$33:$C$776,СВЦЭМ!$A$33:$A$776,$A103,СВЦЭМ!$B$33:$B$776,J$83)+'СЕТ СН'!$H$12+СВЦЭМ!$D$10+'СЕТ СН'!$H$5-'СЕТ СН'!$H$20</f>
        <v>2849.8506754800001</v>
      </c>
      <c r="K103" s="36">
        <f>SUMIFS(СВЦЭМ!$C$33:$C$776,СВЦЭМ!$A$33:$A$776,$A103,СВЦЭМ!$B$33:$B$776,K$83)+'СЕТ СН'!$H$12+СВЦЭМ!$D$10+'СЕТ СН'!$H$5-'СЕТ СН'!$H$20</f>
        <v>2855.4482545400001</v>
      </c>
      <c r="L103" s="36">
        <f>SUMIFS(СВЦЭМ!$C$33:$C$776,СВЦЭМ!$A$33:$A$776,$A103,СВЦЭМ!$B$33:$B$776,L$83)+'СЕТ СН'!$H$12+СВЦЭМ!$D$10+'СЕТ СН'!$H$5-'СЕТ СН'!$H$20</f>
        <v>2825.3706458000001</v>
      </c>
      <c r="M103" s="36">
        <f>SUMIFS(СВЦЭМ!$C$33:$C$776,СВЦЭМ!$A$33:$A$776,$A103,СВЦЭМ!$B$33:$B$776,M$83)+'СЕТ СН'!$H$12+СВЦЭМ!$D$10+'СЕТ СН'!$H$5-'СЕТ СН'!$H$20</f>
        <v>2801.5925241700002</v>
      </c>
      <c r="N103" s="36">
        <f>SUMIFS(СВЦЭМ!$C$33:$C$776,СВЦЭМ!$A$33:$A$776,$A103,СВЦЭМ!$B$33:$B$776,N$83)+'СЕТ СН'!$H$12+СВЦЭМ!$D$10+'СЕТ СН'!$H$5-'СЕТ СН'!$H$20</f>
        <v>2794.6544541799999</v>
      </c>
      <c r="O103" s="36">
        <f>SUMIFS(СВЦЭМ!$C$33:$C$776,СВЦЭМ!$A$33:$A$776,$A103,СВЦЭМ!$B$33:$B$776,O$83)+'СЕТ СН'!$H$12+СВЦЭМ!$D$10+'СЕТ СН'!$H$5-'СЕТ СН'!$H$20</f>
        <v>2790.82054363</v>
      </c>
      <c r="P103" s="36">
        <f>SUMIFS(СВЦЭМ!$C$33:$C$776,СВЦЭМ!$A$33:$A$776,$A103,СВЦЭМ!$B$33:$B$776,P$83)+'СЕТ СН'!$H$12+СВЦЭМ!$D$10+'СЕТ СН'!$H$5-'СЕТ СН'!$H$20</f>
        <v>2783.6910210400001</v>
      </c>
      <c r="Q103" s="36">
        <f>SUMIFS(СВЦЭМ!$C$33:$C$776,СВЦЭМ!$A$33:$A$776,$A103,СВЦЭМ!$B$33:$B$776,Q$83)+'СЕТ СН'!$H$12+СВЦЭМ!$D$10+'СЕТ СН'!$H$5-'СЕТ СН'!$H$20</f>
        <v>2779.5534513100001</v>
      </c>
      <c r="R103" s="36">
        <f>SUMIFS(СВЦЭМ!$C$33:$C$776,СВЦЭМ!$A$33:$A$776,$A103,СВЦЭМ!$B$33:$B$776,R$83)+'СЕТ СН'!$H$12+СВЦЭМ!$D$10+'СЕТ СН'!$H$5-'СЕТ СН'!$H$20</f>
        <v>2787.3479302599999</v>
      </c>
      <c r="S103" s="36">
        <f>SUMIFS(СВЦЭМ!$C$33:$C$776,СВЦЭМ!$A$33:$A$776,$A103,СВЦЭМ!$B$33:$B$776,S$83)+'СЕТ СН'!$H$12+СВЦЭМ!$D$10+'СЕТ СН'!$H$5-'СЕТ СН'!$H$20</f>
        <v>2805.2368171900002</v>
      </c>
      <c r="T103" s="36">
        <f>SUMIFS(СВЦЭМ!$C$33:$C$776,СВЦЭМ!$A$33:$A$776,$A103,СВЦЭМ!$B$33:$B$776,T$83)+'СЕТ СН'!$H$12+СВЦЭМ!$D$10+'СЕТ СН'!$H$5-'СЕТ СН'!$H$20</f>
        <v>2818.8155520300002</v>
      </c>
      <c r="U103" s="36">
        <f>SUMIFS(СВЦЭМ!$C$33:$C$776,СВЦЭМ!$A$33:$A$776,$A103,СВЦЭМ!$B$33:$B$776,U$83)+'СЕТ СН'!$H$12+СВЦЭМ!$D$10+'СЕТ СН'!$H$5-'СЕТ СН'!$H$20</f>
        <v>2816.47208258</v>
      </c>
      <c r="V103" s="36">
        <f>SUMIFS(СВЦЭМ!$C$33:$C$776,СВЦЭМ!$A$33:$A$776,$A103,СВЦЭМ!$B$33:$B$776,V$83)+'СЕТ СН'!$H$12+СВЦЭМ!$D$10+'СЕТ СН'!$H$5-'СЕТ СН'!$H$20</f>
        <v>2802.3917050099999</v>
      </c>
      <c r="W103" s="36">
        <f>SUMIFS(СВЦЭМ!$C$33:$C$776,СВЦЭМ!$A$33:$A$776,$A103,СВЦЭМ!$B$33:$B$776,W$83)+'СЕТ СН'!$H$12+СВЦЭМ!$D$10+'СЕТ СН'!$H$5-'СЕТ СН'!$H$20</f>
        <v>2802.5494671000001</v>
      </c>
      <c r="X103" s="36">
        <f>SUMIFS(СВЦЭМ!$C$33:$C$776,СВЦЭМ!$A$33:$A$776,$A103,СВЦЭМ!$B$33:$B$776,X$83)+'СЕТ СН'!$H$12+СВЦЭМ!$D$10+'СЕТ СН'!$H$5-'СЕТ СН'!$H$20</f>
        <v>2796.3160707000002</v>
      </c>
      <c r="Y103" s="36">
        <f>SUMIFS(СВЦЭМ!$C$33:$C$776,СВЦЭМ!$A$33:$A$776,$A103,СВЦЭМ!$B$33:$B$776,Y$83)+'СЕТ СН'!$H$12+СВЦЭМ!$D$10+'СЕТ СН'!$H$5-'СЕТ СН'!$H$20</f>
        <v>2800.9898475300001</v>
      </c>
    </row>
    <row r="104" spans="1:25" ht="15.75" x14ac:dyDescent="0.2">
      <c r="A104" s="35">
        <f t="shared" si="2"/>
        <v>43790</v>
      </c>
      <c r="B104" s="36">
        <f>SUMIFS(СВЦЭМ!$C$33:$C$776,СВЦЭМ!$A$33:$A$776,$A104,СВЦЭМ!$B$33:$B$776,B$83)+'СЕТ СН'!$H$12+СВЦЭМ!$D$10+'СЕТ СН'!$H$5-'СЕТ СН'!$H$20</f>
        <v>2876.9127885100002</v>
      </c>
      <c r="C104" s="36">
        <f>SUMIFS(СВЦЭМ!$C$33:$C$776,СВЦЭМ!$A$33:$A$776,$A104,СВЦЭМ!$B$33:$B$776,C$83)+'СЕТ СН'!$H$12+СВЦЭМ!$D$10+'СЕТ СН'!$H$5-'СЕТ СН'!$H$20</f>
        <v>2875.6527112100002</v>
      </c>
      <c r="D104" s="36">
        <f>SUMIFS(СВЦЭМ!$C$33:$C$776,СВЦЭМ!$A$33:$A$776,$A104,СВЦЭМ!$B$33:$B$776,D$83)+'СЕТ СН'!$H$12+СВЦЭМ!$D$10+'СЕТ СН'!$H$5-'СЕТ СН'!$H$20</f>
        <v>2917.8144504900001</v>
      </c>
      <c r="E104" s="36">
        <f>SUMIFS(СВЦЭМ!$C$33:$C$776,СВЦЭМ!$A$33:$A$776,$A104,СВЦЭМ!$B$33:$B$776,E$83)+'СЕТ СН'!$H$12+СВЦЭМ!$D$10+'СЕТ СН'!$H$5-'СЕТ СН'!$H$20</f>
        <v>2917.1122037800001</v>
      </c>
      <c r="F104" s="36">
        <f>SUMIFS(СВЦЭМ!$C$33:$C$776,СВЦЭМ!$A$33:$A$776,$A104,СВЦЭМ!$B$33:$B$776,F$83)+'СЕТ СН'!$H$12+СВЦЭМ!$D$10+'СЕТ СН'!$H$5-'СЕТ СН'!$H$20</f>
        <v>2908.35959366</v>
      </c>
      <c r="G104" s="36">
        <f>SUMIFS(СВЦЭМ!$C$33:$C$776,СВЦЭМ!$A$33:$A$776,$A104,СВЦЭМ!$B$33:$B$776,G$83)+'СЕТ СН'!$H$12+СВЦЭМ!$D$10+'СЕТ СН'!$H$5-'СЕТ СН'!$H$20</f>
        <v>2901.5769872000001</v>
      </c>
      <c r="H104" s="36">
        <f>SUMIFS(СВЦЭМ!$C$33:$C$776,СВЦЭМ!$A$33:$A$776,$A104,СВЦЭМ!$B$33:$B$776,H$83)+'СЕТ СН'!$H$12+СВЦЭМ!$D$10+'СЕТ СН'!$H$5-'СЕТ СН'!$H$20</f>
        <v>2861.1673126599999</v>
      </c>
      <c r="I104" s="36">
        <f>SUMIFS(СВЦЭМ!$C$33:$C$776,СВЦЭМ!$A$33:$A$776,$A104,СВЦЭМ!$B$33:$B$776,I$83)+'СЕТ СН'!$H$12+СВЦЭМ!$D$10+'СЕТ СН'!$H$5-'СЕТ СН'!$H$20</f>
        <v>2851.6628143200001</v>
      </c>
      <c r="J104" s="36">
        <f>SUMIFS(СВЦЭМ!$C$33:$C$776,СВЦЭМ!$A$33:$A$776,$A104,СВЦЭМ!$B$33:$B$776,J$83)+'СЕТ СН'!$H$12+СВЦЭМ!$D$10+'СЕТ СН'!$H$5-'СЕТ СН'!$H$20</f>
        <v>2822.0863948800002</v>
      </c>
      <c r="K104" s="36">
        <f>SUMIFS(СВЦЭМ!$C$33:$C$776,СВЦЭМ!$A$33:$A$776,$A104,СВЦЭМ!$B$33:$B$776,K$83)+'СЕТ СН'!$H$12+СВЦЭМ!$D$10+'СЕТ СН'!$H$5-'СЕТ СН'!$H$20</f>
        <v>2815.3801141600002</v>
      </c>
      <c r="L104" s="36">
        <f>SUMIFS(СВЦЭМ!$C$33:$C$776,СВЦЭМ!$A$33:$A$776,$A104,СВЦЭМ!$B$33:$B$776,L$83)+'СЕТ СН'!$H$12+СВЦЭМ!$D$10+'СЕТ СН'!$H$5-'СЕТ СН'!$H$20</f>
        <v>2786.8530488300003</v>
      </c>
      <c r="M104" s="36">
        <f>SUMIFS(СВЦЭМ!$C$33:$C$776,СВЦЭМ!$A$33:$A$776,$A104,СВЦЭМ!$B$33:$B$776,M$83)+'СЕТ СН'!$H$12+СВЦЭМ!$D$10+'СЕТ СН'!$H$5-'СЕТ СН'!$H$20</f>
        <v>2779.2710296</v>
      </c>
      <c r="N104" s="36">
        <f>SUMIFS(СВЦЭМ!$C$33:$C$776,СВЦЭМ!$A$33:$A$776,$A104,СВЦЭМ!$B$33:$B$776,N$83)+'СЕТ СН'!$H$12+СВЦЭМ!$D$10+'СЕТ СН'!$H$5-'СЕТ СН'!$H$20</f>
        <v>2809.7612229800002</v>
      </c>
      <c r="O104" s="36">
        <f>SUMIFS(СВЦЭМ!$C$33:$C$776,СВЦЭМ!$A$33:$A$776,$A104,СВЦЭМ!$B$33:$B$776,O$83)+'СЕТ СН'!$H$12+СВЦЭМ!$D$10+'СЕТ СН'!$H$5-'СЕТ СН'!$H$20</f>
        <v>2818.9033835800001</v>
      </c>
      <c r="P104" s="36">
        <f>SUMIFS(СВЦЭМ!$C$33:$C$776,СВЦЭМ!$A$33:$A$776,$A104,СВЦЭМ!$B$33:$B$776,P$83)+'СЕТ СН'!$H$12+СВЦЭМ!$D$10+'СЕТ СН'!$H$5-'СЕТ СН'!$H$20</f>
        <v>2816.0738833400001</v>
      </c>
      <c r="Q104" s="36">
        <f>SUMIFS(СВЦЭМ!$C$33:$C$776,СВЦЭМ!$A$33:$A$776,$A104,СВЦЭМ!$B$33:$B$776,Q$83)+'СЕТ СН'!$H$12+СВЦЭМ!$D$10+'СЕТ СН'!$H$5-'СЕТ СН'!$H$20</f>
        <v>2816.1558878300002</v>
      </c>
      <c r="R104" s="36">
        <f>SUMIFS(СВЦЭМ!$C$33:$C$776,СВЦЭМ!$A$33:$A$776,$A104,СВЦЭМ!$B$33:$B$776,R$83)+'СЕТ СН'!$H$12+СВЦЭМ!$D$10+'СЕТ СН'!$H$5-'СЕТ СН'!$H$20</f>
        <v>2801.70854491</v>
      </c>
      <c r="S104" s="36">
        <f>SUMIFS(СВЦЭМ!$C$33:$C$776,СВЦЭМ!$A$33:$A$776,$A104,СВЦЭМ!$B$33:$B$776,S$83)+'СЕТ СН'!$H$12+СВЦЭМ!$D$10+'СЕТ СН'!$H$5-'СЕТ СН'!$H$20</f>
        <v>2780.95057959</v>
      </c>
      <c r="T104" s="36">
        <f>SUMIFS(СВЦЭМ!$C$33:$C$776,СВЦЭМ!$A$33:$A$776,$A104,СВЦЭМ!$B$33:$B$776,T$83)+'СЕТ СН'!$H$12+СВЦЭМ!$D$10+'СЕТ СН'!$H$5-'СЕТ СН'!$H$20</f>
        <v>2775.8649309000002</v>
      </c>
      <c r="U104" s="36">
        <f>SUMIFS(СВЦЭМ!$C$33:$C$776,СВЦЭМ!$A$33:$A$776,$A104,СВЦЭМ!$B$33:$B$776,U$83)+'СЕТ СН'!$H$12+СВЦЭМ!$D$10+'СЕТ СН'!$H$5-'СЕТ СН'!$H$20</f>
        <v>2775.38515732</v>
      </c>
      <c r="V104" s="36">
        <f>SUMIFS(СВЦЭМ!$C$33:$C$776,СВЦЭМ!$A$33:$A$776,$A104,СВЦЭМ!$B$33:$B$776,V$83)+'СЕТ СН'!$H$12+СВЦЭМ!$D$10+'СЕТ СН'!$H$5-'СЕТ СН'!$H$20</f>
        <v>2760.1963321600001</v>
      </c>
      <c r="W104" s="36">
        <f>SUMIFS(СВЦЭМ!$C$33:$C$776,СВЦЭМ!$A$33:$A$776,$A104,СВЦЭМ!$B$33:$B$776,W$83)+'СЕТ СН'!$H$12+СВЦЭМ!$D$10+'СЕТ СН'!$H$5-'СЕТ СН'!$H$20</f>
        <v>2750.5517104800001</v>
      </c>
      <c r="X104" s="36">
        <f>SUMIFS(СВЦЭМ!$C$33:$C$776,СВЦЭМ!$A$33:$A$776,$A104,СВЦЭМ!$B$33:$B$776,X$83)+'СЕТ СН'!$H$12+СВЦЭМ!$D$10+'СЕТ СН'!$H$5-'СЕТ СН'!$H$20</f>
        <v>2752.1718128100001</v>
      </c>
      <c r="Y104" s="36">
        <f>SUMIFS(СВЦЭМ!$C$33:$C$776,СВЦЭМ!$A$33:$A$776,$A104,СВЦЭМ!$B$33:$B$776,Y$83)+'СЕТ СН'!$H$12+СВЦЭМ!$D$10+'СЕТ СН'!$H$5-'СЕТ СН'!$H$20</f>
        <v>2813.85445222</v>
      </c>
    </row>
    <row r="105" spans="1:25" ht="15.75" x14ac:dyDescent="0.2">
      <c r="A105" s="35">
        <f t="shared" si="2"/>
        <v>43791</v>
      </c>
      <c r="B105" s="36">
        <f>SUMIFS(СВЦЭМ!$C$33:$C$776,СВЦЭМ!$A$33:$A$776,$A105,СВЦЭМ!$B$33:$B$776,B$83)+'СЕТ СН'!$H$12+СВЦЭМ!$D$10+'СЕТ СН'!$H$5-'СЕТ СН'!$H$20</f>
        <v>2872.0434053099998</v>
      </c>
      <c r="C105" s="36">
        <f>SUMIFS(СВЦЭМ!$C$33:$C$776,СВЦЭМ!$A$33:$A$776,$A105,СВЦЭМ!$B$33:$B$776,C$83)+'СЕТ СН'!$H$12+СВЦЭМ!$D$10+'СЕТ СН'!$H$5-'СЕТ СН'!$H$20</f>
        <v>2904.1684442800001</v>
      </c>
      <c r="D105" s="36">
        <f>SUMIFS(СВЦЭМ!$C$33:$C$776,СВЦЭМ!$A$33:$A$776,$A105,СВЦЭМ!$B$33:$B$776,D$83)+'СЕТ СН'!$H$12+СВЦЭМ!$D$10+'СЕТ СН'!$H$5-'СЕТ СН'!$H$20</f>
        <v>2908.7005741100002</v>
      </c>
      <c r="E105" s="36">
        <f>SUMIFS(СВЦЭМ!$C$33:$C$776,СВЦЭМ!$A$33:$A$776,$A105,СВЦЭМ!$B$33:$B$776,E$83)+'СЕТ СН'!$H$12+СВЦЭМ!$D$10+'СЕТ СН'!$H$5-'СЕТ СН'!$H$20</f>
        <v>2895.1419674399999</v>
      </c>
      <c r="F105" s="36">
        <f>SUMIFS(СВЦЭМ!$C$33:$C$776,СВЦЭМ!$A$33:$A$776,$A105,СВЦЭМ!$B$33:$B$776,F$83)+'СЕТ СН'!$H$12+СВЦЭМ!$D$10+'СЕТ СН'!$H$5-'СЕТ СН'!$H$20</f>
        <v>2881.1048647400003</v>
      </c>
      <c r="G105" s="36">
        <f>SUMIFS(СВЦЭМ!$C$33:$C$776,СВЦЭМ!$A$33:$A$776,$A105,СВЦЭМ!$B$33:$B$776,G$83)+'СЕТ СН'!$H$12+СВЦЭМ!$D$10+'СЕТ СН'!$H$5-'СЕТ СН'!$H$20</f>
        <v>2865.57093295</v>
      </c>
      <c r="H105" s="36">
        <f>SUMIFS(СВЦЭМ!$C$33:$C$776,СВЦЭМ!$A$33:$A$776,$A105,СВЦЭМ!$B$33:$B$776,H$83)+'СЕТ СН'!$H$12+СВЦЭМ!$D$10+'СЕТ СН'!$H$5-'СЕТ СН'!$H$20</f>
        <v>2845.0564353300001</v>
      </c>
      <c r="I105" s="36">
        <f>SUMIFS(СВЦЭМ!$C$33:$C$776,СВЦЭМ!$A$33:$A$776,$A105,СВЦЭМ!$B$33:$B$776,I$83)+'СЕТ СН'!$H$12+СВЦЭМ!$D$10+'СЕТ СН'!$H$5-'СЕТ СН'!$H$20</f>
        <v>2837.9937469199999</v>
      </c>
      <c r="J105" s="36">
        <f>SUMIFS(СВЦЭМ!$C$33:$C$776,СВЦЭМ!$A$33:$A$776,$A105,СВЦЭМ!$B$33:$B$776,J$83)+'СЕТ СН'!$H$12+СВЦЭМ!$D$10+'СЕТ СН'!$H$5-'СЕТ СН'!$H$20</f>
        <v>2816.0542165900001</v>
      </c>
      <c r="K105" s="36">
        <f>SUMIFS(СВЦЭМ!$C$33:$C$776,СВЦЭМ!$A$33:$A$776,$A105,СВЦЭМ!$B$33:$B$776,K$83)+'СЕТ СН'!$H$12+СВЦЭМ!$D$10+'СЕТ СН'!$H$5-'СЕТ СН'!$H$20</f>
        <v>2810.81958764</v>
      </c>
      <c r="L105" s="36">
        <f>SUMIFS(СВЦЭМ!$C$33:$C$776,СВЦЭМ!$A$33:$A$776,$A105,СВЦЭМ!$B$33:$B$776,L$83)+'СЕТ СН'!$H$12+СВЦЭМ!$D$10+'СЕТ СН'!$H$5-'СЕТ СН'!$H$20</f>
        <v>2777.3021025400003</v>
      </c>
      <c r="M105" s="36">
        <f>SUMIFS(СВЦЭМ!$C$33:$C$776,СВЦЭМ!$A$33:$A$776,$A105,СВЦЭМ!$B$33:$B$776,M$83)+'СЕТ СН'!$H$12+СВЦЭМ!$D$10+'СЕТ СН'!$H$5-'СЕТ СН'!$H$20</f>
        <v>2770.9006797000002</v>
      </c>
      <c r="N105" s="36">
        <f>SUMIFS(СВЦЭМ!$C$33:$C$776,СВЦЭМ!$A$33:$A$776,$A105,СВЦЭМ!$B$33:$B$776,N$83)+'СЕТ СН'!$H$12+СВЦЭМ!$D$10+'СЕТ СН'!$H$5-'СЕТ СН'!$H$20</f>
        <v>2766.30270384</v>
      </c>
      <c r="O105" s="36">
        <f>SUMIFS(СВЦЭМ!$C$33:$C$776,СВЦЭМ!$A$33:$A$776,$A105,СВЦЭМ!$B$33:$B$776,O$83)+'СЕТ СН'!$H$12+СВЦЭМ!$D$10+'СЕТ СН'!$H$5-'СЕТ СН'!$H$20</f>
        <v>2783.56614537</v>
      </c>
      <c r="P105" s="36">
        <f>SUMIFS(СВЦЭМ!$C$33:$C$776,СВЦЭМ!$A$33:$A$776,$A105,СВЦЭМ!$B$33:$B$776,P$83)+'СЕТ СН'!$H$12+СВЦЭМ!$D$10+'СЕТ СН'!$H$5-'СЕТ СН'!$H$20</f>
        <v>2797.2273999600002</v>
      </c>
      <c r="Q105" s="36">
        <f>SUMIFS(СВЦЭМ!$C$33:$C$776,СВЦЭМ!$A$33:$A$776,$A105,СВЦЭМ!$B$33:$B$776,Q$83)+'СЕТ СН'!$H$12+СВЦЭМ!$D$10+'СЕТ СН'!$H$5-'СЕТ СН'!$H$20</f>
        <v>2791.1568768300003</v>
      </c>
      <c r="R105" s="36">
        <f>SUMIFS(СВЦЭМ!$C$33:$C$776,СВЦЭМ!$A$33:$A$776,$A105,СВЦЭМ!$B$33:$B$776,R$83)+'СЕТ СН'!$H$12+СВЦЭМ!$D$10+'СЕТ СН'!$H$5-'СЕТ СН'!$H$20</f>
        <v>2779.9759687000001</v>
      </c>
      <c r="S105" s="36">
        <f>SUMIFS(СВЦЭМ!$C$33:$C$776,СВЦЭМ!$A$33:$A$776,$A105,СВЦЭМ!$B$33:$B$776,S$83)+'СЕТ СН'!$H$12+СВЦЭМ!$D$10+'СЕТ СН'!$H$5-'СЕТ СН'!$H$20</f>
        <v>2769.9057902899999</v>
      </c>
      <c r="T105" s="36">
        <f>SUMIFS(СВЦЭМ!$C$33:$C$776,СВЦЭМ!$A$33:$A$776,$A105,СВЦЭМ!$B$33:$B$776,T$83)+'СЕТ СН'!$H$12+СВЦЭМ!$D$10+'СЕТ СН'!$H$5-'СЕТ СН'!$H$20</f>
        <v>2766.3940573</v>
      </c>
      <c r="U105" s="36">
        <f>SUMIFS(СВЦЭМ!$C$33:$C$776,СВЦЭМ!$A$33:$A$776,$A105,СВЦЭМ!$B$33:$B$776,U$83)+'СЕТ СН'!$H$12+СВЦЭМ!$D$10+'СЕТ СН'!$H$5-'СЕТ СН'!$H$20</f>
        <v>2761.4404112100001</v>
      </c>
      <c r="V105" s="36">
        <f>SUMIFS(СВЦЭМ!$C$33:$C$776,СВЦЭМ!$A$33:$A$776,$A105,СВЦЭМ!$B$33:$B$776,V$83)+'СЕТ СН'!$H$12+СВЦЭМ!$D$10+'СЕТ СН'!$H$5-'СЕТ СН'!$H$20</f>
        <v>2751.6887808800002</v>
      </c>
      <c r="W105" s="36">
        <f>SUMIFS(СВЦЭМ!$C$33:$C$776,СВЦЭМ!$A$33:$A$776,$A105,СВЦЭМ!$B$33:$B$776,W$83)+'СЕТ СН'!$H$12+СВЦЭМ!$D$10+'СЕТ СН'!$H$5-'СЕТ СН'!$H$20</f>
        <v>2736.09211336</v>
      </c>
      <c r="X105" s="36">
        <f>SUMIFS(СВЦЭМ!$C$33:$C$776,СВЦЭМ!$A$33:$A$776,$A105,СВЦЭМ!$B$33:$B$776,X$83)+'СЕТ СН'!$H$12+СВЦЭМ!$D$10+'СЕТ СН'!$H$5-'СЕТ СН'!$H$20</f>
        <v>2753.95275227</v>
      </c>
      <c r="Y105" s="36">
        <f>SUMIFS(СВЦЭМ!$C$33:$C$776,СВЦЭМ!$A$33:$A$776,$A105,СВЦЭМ!$B$33:$B$776,Y$83)+'СЕТ СН'!$H$12+СВЦЭМ!$D$10+'СЕТ СН'!$H$5-'СЕТ СН'!$H$20</f>
        <v>2788.5525030500003</v>
      </c>
    </row>
    <row r="106" spans="1:25" ht="15.75" x14ac:dyDescent="0.2">
      <c r="A106" s="35">
        <f t="shared" si="2"/>
        <v>43792</v>
      </c>
      <c r="B106" s="36">
        <f>SUMIFS(СВЦЭМ!$C$33:$C$776,СВЦЭМ!$A$33:$A$776,$A106,СВЦЭМ!$B$33:$B$776,B$83)+'СЕТ СН'!$H$12+СВЦЭМ!$D$10+'СЕТ СН'!$H$5-'СЕТ СН'!$H$20</f>
        <v>2828.5447511500001</v>
      </c>
      <c r="C106" s="36">
        <f>SUMIFS(СВЦЭМ!$C$33:$C$776,СВЦЭМ!$A$33:$A$776,$A106,СВЦЭМ!$B$33:$B$776,C$83)+'СЕТ СН'!$H$12+СВЦЭМ!$D$10+'СЕТ СН'!$H$5-'СЕТ СН'!$H$20</f>
        <v>2862.37759074</v>
      </c>
      <c r="D106" s="36">
        <f>SUMIFS(СВЦЭМ!$C$33:$C$776,СВЦЭМ!$A$33:$A$776,$A106,СВЦЭМ!$B$33:$B$776,D$83)+'СЕТ СН'!$H$12+СВЦЭМ!$D$10+'СЕТ СН'!$H$5-'СЕТ СН'!$H$20</f>
        <v>2865.0977858300002</v>
      </c>
      <c r="E106" s="36">
        <f>SUMIFS(СВЦЭМ!$C$33:$C$776,СВЦЭМ!$A$33:$A$776,$A106,СВЦЭМ!$B$33:$B$776,E$83)+'СЕТ СН'!$H$12+СВЦЭМ!$D$10+'СЕТ СН'!$H$5-'СЕТ СН'!$H$20</f>
        <v>2878.3918642399999</v>
      </c>
      <c r="F106" s="36">
        <f>SUMIFS(СВЦЭМ!$C$33:$C$776,СВЦЭМ!$A$33:$A$776,$A106,СВЦЭМ!$B$33:$B$776,F$83)+'СЕТ СН'!$H$12+СВЦЭМ!$D$10+'СЕТ СН'!$H$5-'СЕТ СН'!$H$20</f>
        <v>2876.2595179300001</v>
      </c>
      <c r="G106" s="36">
        <f>SUMIFS(СВЦЭМ!$C$33:$C$776,СВЦЭМ!$A$33:$A$776,$A106,СВЦЭМ!$B$33:$B$776,G$83)+'СЕТ СН'!$H$12+СВЦЭМ!$D$10+'СЕТ СН'!$H$5-'СЕТ СН'!$H$20</f>
        <v>2865.39074243</v>
      </c>
      <c r="H106" s="36">
        <f>SUMIFS(СВЦЭМ!$C$33:$C$776,СВЦЭМ!$A$33:$A$776,$A106,СВЦЭМ!$B$33:$B$776,H$83)+'СЕТ СН'!$H$12+СВЦЭМ!$D$10+'СЕТ СН'!$H$5-'СЕТ СН'!$H$20</f>
        <v>2845.3478976400002</v>
      </c>
      <c r="I106" s="36">
        <f>SUMIFS(СВЦЭМ!$C$33:$C$776,СВЦЭМ!$A$33:$A$776,$A106,СВЦЭМ!$B$33:$B$776,I$83)+'СЕТ СН'!$H$12+СВЦЭМ!$D$10+'СЕТ СН'!$H$5-'СЕТ СН'!$H$20</f>
        <v>2853.8739904200002</v>
      </c>
      <c r="J106" s="36">
        <f>SUMIFS(СВЦЭМ!$C$33:$C$776,СВЦЭМ!$A$33:$A$776,$A106,СВЦЭМ!$B$33:$B$776,J$83)+'СЕТ СН'!$H$12+СВЦЭМ!$D$10+'СЕТ СН'!$H$5-'СЕТ СН'!$H$20</f>
        <v>2832.4755214400002</v>
      </c>
      <c r="K106" s="36">
        <f>SUMIFS(СВЦЭМ!$C$33:$C$776,СВЦЭМ!$A$33:$A$776,$A106,СВЦЭМ!$B$33:$B$776,K$83)+'СЕТ СН'!$H$12+СВЦЭМ!$D$10+'СЕТ СН'!$H$5-'СЕТ СН'!$H$20</f>
        <v>2818.19475139</v>
      </c>
      <c r="L106" s="36">
        <f>SUMIFS(СВЦЭМ!$C$33:$C$776,СВЦЭМ!$A$33:$A$776,$A106,СВЦЭМ!$B$33:$B$776,L$83)+'СЕТ СН'!$H$12+СВЦЭМ!$D$10+'СЕТ СН'!$H$5-'СЕТ СН'!$H$20</f>
        <v>2784.5351195399999</v>
      </c>
      <c r="M106" s="36">
        <f>SUMIFS(СВЦЭМ!$C$33:$C$776,СВЦЭМ!$A$33:$A$776,$A106,СВЦЭМ!$B$33:$B$776,M$83)+'СЕТ СН'!$H$12+СВЦЭМ!$D$10+'СЕТ СН'!$H$5-'СЕТ СН'!$H$20</f>
        <v>2775.6821061999999</v>
      </c>
      <c r="N106" s="36">
        <f>SUMIFS(СВЦЭМ!$C$33:$C$776,СВЦЭМ!$A$33:$A$776,$A106,СВЦЭМ!$B$33:$B$776,N$83)+'СЕТ СН'!$H$12+СВЦЭМ!$D$10+'СЕТ СН'!$H$5-'СЕТ СН'!$H$20</f>
        <v>2778.2115218700001</v>
      </c>
      <c r="O106" s="36">
        <f>SUMIFS(СВЦЭМ!$C$33:$C$776,СВЦЭМ!$A$33:$A$776,$A106,СВЦЭМ!$B$33:$B$776,O$83)+'СЕТ СН'!$H$12+СВЦЭМ!$D$10+'СЕТ СН'!$H$5-'СЕТ СН'!$H$20</f>
        <v>2775.4762227199999</v>
      </c>
      <c r="P106" s="36">
        <f>SUMIFS(СВЦЭМ!$C$33:$C$776,СВЦЭМ!$A$33:$A$776,$A106,СВЦЭМ!$B$33:$B$776,P$83)+'СЕТ СН'!$H$12+СВЦЭМ!$D$10+'СЕТ СН'!$H$5-'СЕТ СН'!$H$20</f>
        <v>2785.9676469000001</v>
      </c>
      <c r="Q106" s="36">
        <f>SUMIFS(СВЦЭМ!$C$33:$C$776,СВЦЭМ!$A$33:$A$776,$A106,СВЦЭМ!$B$33:$B$776,Q$83)+'СЕТ СН'!$H$12+СВЦЭМ!$D$10+'СЕТ СН'!$H$5-'СЕТ СН'!$H$20</f>
        <v>2785.1153977700001</v>
      </c>
      <c r="R106" s="36">
        <f>SUMIFS(СВЦЭМ!$C$33:$C$776,СВЦЭМ!$A$33:$A$776,$A106,СВЦЭМ!$B$33:$B$776,R$83)+'СЕТ СН'!$H$12+СВЦЭМ!$D$10+'СЕТ СН'!$H$5-'СЕТ СН'!$H$20</f>
        <v>2777.2881170400001</v>
      </c>
      <c r="S106" s="36">
        <f>SUMIFS(СВЦЭМ!$C$33:$C$776,СВЦЭМ!$A$33:$A$776,$A106,СВЦЭМ!$B$33:$B$776,S$83)+'СЕТ СН'!$H$12+СВЦЭМ!$D$10+'СЕТ СН'!$H$5-'СЕТ СН'!$H$20</f>
        <v>2769.2842602800001</v>
      </c>
      <c r="T106" s="36">
        <f>SUMIFS(СВЦЭМ!$C$33:$C$776,СВЦЭМ!$A$33:$A$776,$A106,СВЦЭМ!$B$33:$B$776,T$83)+'СЕТ СН'!$H$12+СВЦЭМ!$D$10+'СЕТ СН'!$H$5-'СЕТ СН'!$H$20</f>
        <v>2764.6100586299999</v>
      </c>
      <c r="U106" s="36">
        <f>SUMIFS(СВЦЭМ!$C$33:$C$776,СВЦЭМ!$A$33:$A$776,$A106,СВЦЭМ!$B$33:$B$776,U$83)+'СЕТ СН'!$H$12+СВЦЭМ!$D$10+'СЕТ СН'!$H$5-'СЕТ СН'!$H$20</f>
        <v>2764.8642874799998</v>
      </c>
      <c r="V106" s="36">
        <f>SUMIFS(СВЦЭМ!$C$33:$C$776,СВЦЭМ!$A$33:$A$776,$A106,СВЦЭМ!$B$33:$B$776,V$83)+'СЕТ СН'!$H$12+СВЦЭМ!$D$10+'СЕТ СН'!$H$5-'СЕТ СН'!$H$20</f>
        <v>2771.8725630099998</v>
      </c>
      <c r="W106" s="36">
        <f>SUMIFS(СВЦЭМ!$C$33:$C$776,СВЦЭМ!$A$33:$A$776,$A106,СВЦЭМ!$B$33:$B$776,W$83)+'СЕТ СН'!$H$12+СВЦЭМ!$D$10+'СЕТ СН'!$H$5-'СЕТ СН'!$H$20</f>
        <v>2780.7015489300002</v>
      </c>
      <c r="X106" s="36">
        <f>SUMIFS(СВЦЭМ!$C$33:$C$776,СВЦЭМ!$A$33:$A$776,$A106,СВЦЭМ!$B$33:$B$776,X$83)+'СЕТ СН'!$H$12+СВЦЭМ!$D$10+'СЕТ СН'!$H$5-'СЕТ СН'!$H$20</f>
        <v>2791.0937025900002</v>
      </c>
      <c r="Y106" s="36">
        <f>SUMIFS(СВЦЭМ!$C$33:$C$776,СВЦЭМ!$A$33:$A$776,$A106,СВЦЭМ!$B$33:$B$776,Y$83)+'СЕТ СН'!$H$12+СВЦЭМ!$D$10+'СЕТ СН'!$H$5-'СЕТ СН'!$H$20</f>
        <v>2805.1910748600003</v>
      </c>
    </row>
    <row r="107" spans="1:25" ht="15.75" x14ac:dyDescent="0.2">
      <c r="A107" s="35">
        <f t="shared" si="2"/>
        <v>43793</v>
      </c>
      <c r="B107" s="36">
        <f>SUMIFS(СВЦЭМ!$C$33:$C$776,СВЦЭМ!$A$33:$A$776,$A107,СВЦЭМ!$B$33:$B$776,B$83)+'СЕТ СН'!$H$12+СВЦЭМ!$D$10+'СЕТ СН'!$H$5-'СЕТ СН'!$H$20</f>
        <v>2786.5817254900003</v>
      </c>
      <c r="C107" s="36">
        <f>SUMIFS(СВЦЭМ!$C$33:$C$776,СВЦЭМ!$A$33:$A$776,$A107,СВЦЭМ!$B$33:$B$776,C$83)+'СЕТ СН'!$H$12+СВЦЭМ!$D$10+'СЕТ СН'!$H$5-'СЕТ СН'!$H$20</f>
        <v>2798.00547796</v>
      </c>
      <c r="D107" s="36">
        <f>SUMIFS(СВЦЭМ!$C$33:$C$776,СВЦЭМ!$A$33:$A$776,$A107,СВЦЭМ!$B$33:$B$776,D$83)+'СЕТ СН'!$H$12+СВЦЭМ!$D$10+'СЕТ СН'!$H$5-'СЕТ СН'!$H$20</f>
        <v>2856.0712648899998</v>
      </c>
      <c r="E107" s="36">
        <f>SUMIFS(СВЦЭМ!$C$33:$C$776,СВЦЭМ!$A$33:$A$776,$A107,СВЦЭМ!$B$33:$B$776,E$83)+'СЕТ СН'!$H$12+СВЦЭМ!$D$10+'СЕТ СН'!$H$5-'СЕТ СН'!$H$20</f>
        <v>2880.4328911399998</v>
      </c>
      <c r="F107" s="36">
        <f>SUMIFS(СВЦЭМ!$C$33:$C$776,СВЦЭМ!$A$33:$A$776,$A107,СВЦЭМ!$B$33:$B$776,F$83)+'СЕТ СН'!$H$12+СВЦЭМ!$D$10+'СЕТ СН'!$H$5-'СЕТ СН'!$H$20</f>
        <v>2882.8005495699999</v>
      </c>
      <c r="G107" s="36">
        <f>SUMIFS(СВЦЭМ!$C$33:$C$776,СВЦЭМ!$A$33:$A$776,$A107,СВЦЭМ!$B$33:$B$776,G$83)+'СЕТ СН'!$H$12+СВЦЭМ!$D$10+'СЕТ СН'!$H$5-'СЕТ СН'!$H$20</f>
        <v>2881.8079050699998</v>
      </c>
      <c r="H107" s="36">
        <f>SUMIFS(СВЦЭМ!$C$33:$C$776,СВЦЭМ!$A$33:$A$776,$A107,СВЦЭМ!$B$33:$B$776,H$83)+'СЕТ СН'!$H$12+СВЦЭМ!$D$10+'СЕТ СН'!$H$5-'СЕТ СН'!$H$20</f>
        <v>2863.5731529300001</v>
      </c>
      <c r="I107" s="36">
        <f>SUMIFS(СВЦЭМ!$C$33:$C$776,СВЦЭМ!$A$33:$A$776,$A107,СВЦЭМ!$B$33:$B$776,I$83)+'СЕТ СН'!$H$12+СВЦЭМ!$D$10+'СЕТ СН'!$H$5-'СЕТ СН'!$H$20</f>
        <v>2870.7188000200003</v>
      </c>
      <c r="J107" s="36">
        <f>SUMIFS(СВЦЭМ!$C$33:$C$776,СВЦЭМ!$A$33:$A$776,$A107,СВЦЭМ!$B$33:$B$776,J$83)+'СЕТ СН'!$H$12+СВЦЭМ!$D$10+'СЕТ СН'!$H$5-'СЕТ СН'!$H$20</f>
        <v>2845.5776310599999</v>
      </c>
      <c r="K107" s="36">
        <f>SUMIFS(СВЦЭМ!$C$33:$C$776,СВЦЭМ!$A$33:$A$776,$A107,СВЦЭМ!$B$33:$B$776,K$83)+'СЕТ СН'!$H$12+СВЦЭМ!$D$10+'СЕТ СН'!$H$5-'СЕТ СН'!$H$20</f>
        <v>2832.2532888000001</v>
      </c>
      <c r="L107" s="36">
        <f>SUMIFS(СВЦЭМ!$C$33:$C$776,СВЦЭМ!$A$33:$A$776,$A107,СВЦЭМ!$B$33:$B$776,L$83)+'СЕТ СН'!$H$12+СВЦЭМ!$D$10+'СЕТ СН'!$H$5-'СЕТ СН'!$H$20</f>
        <v>2785.6721717300002</v>
      </c>
      <c r="M107" s="36">
        <f>SUMIFS(СВЦЭМ!$C$33:$C$776,СВЦЭМ!$A$33:$A$776,$A107,СВЦЭМ!$B$33:$B$776,M$83)+'СЕТ СН'!$H$12+СВЦЭМ!$D$10+'СЕТ СН'!$H$5-'СЕТ СН'!$H$20</f>
        <v>2774.5453153899998</v>
      </c>
      <c r="N107" s="36">
        <f>SUMIFS(СВЦЭМ!$C$33:$C$776,СВЦЭМ!$A$33:$A$776,$A107,СВЦЭМ!$B$33:$B$776,N$83)+'СЕТ СН'!$H$12+СВЦЭМ!$D$10+'СЕТ СН'!$H$5-'СЕТ СН'!$H$20</f>
        <v>2770.1830354600002</v>
      </c>
      <c r="O107" s="36">
        <f>SUMIFS(СВЦЭМ!$C$33:$C$776,СВЦЭМ!$A$33:$A$776,$A107,СВЦЭМ!$B$33:$B$776,O$83)+'СЕТ СН'!$H$12+СВЦЭМ!$D$10+'СЕТ СН'!$H$5-'СЕТ СН'!$H$20</f>
        <v>2757.2140277600001</v>
      </c>
      <c r="P107" s="36">
        <f>SUMIFS(СВЦЭМ!$C$33:$C$776,СВЦЭМ!$A$33:$A$776,$A107,СВЦЭМ!$B$33:$B$776,P$83)+'СЕТ СН'!$H$12+СВЦЭМ!$D$10+'СЕТ СН'!$H$5-'СЕТ СН'!$H$20</f>
        <v>2767.6508035100001</v>
      </c>
      <c r="Q107" s="36">
        <f>SUMIFS(СВЦЭМ!$C$33:$C$776,СВЦЭМ!$A$33:$A$776,$A107,СВЦЭМ!$B$33:$B$776,Q$83)+'СЕТ СН'!$H$12+СВЦЭМ!$D$10+'СЕТ СН'!$H$5-'СЕТ СН'!$H$20</f>
        <v>2757.0778492600002</v>
      </c>
      <c r="R107" s="36">
        <f>SUMIFS(СВЦЭМ!$C$33:$C$776,СВЦЭМ!$A$33:$A$776,$A107,СВЦЭМ!$B$33:$B$776,R$83)+'СЕТ СН'!$H$12+СВЦЭМ!$D$10+'СЕТ СН'!$H$5-'СЕТ СН'!$H$20</f>
        <v>2779.4015857499999</v>
      </c>
      <c r="S107" s="36">
        <f>SUMIFS(СВЦЭМ!$C$33:$C$776,СВЦЭМ!$A$33:$A$776,$A107,СВЦЭМ!$B$33:$B$776,S$83)+'СЕТ СН'!$H$12+СВЦЭМ!$D$10+'СЕТ СН'!$H$5-'СЕТ СН'!$H$20</f>
        <v>2791.48593919</v>
      </c>
      <c r="T107" s="36">
        <f>SUMIFS(СВЦЭМ!$C$33:$C$776,СВЦЭМ!$A$33:$A$776,$A107,СВЦЭМ!$B$33:$B$776,T$83)+'СЕТ СН'!$H$12+СВЦЭМ!$D$10+'СЕТ СН'!$H$5-'СЕТ СН'!$H$20</f>
        <v>2786.9392264500002</v>
      </c>
      <c r="U107" s="36">
        <f>SUMIFS(СВЦЭМ!$C$33:$C$776,СВЦЭМ!$A$33:$A$776,$A107,СВЦЭМ!$B$33:$B$776,U$83)+'СЕТ СН'!$H$12+СВЦЭМ!$D$10+'СЕТ СН'!$H$5-'СЕТ СН'!$H$20</f>
        <v>2800.1805155500001</v>
      </c>
      <c r="V107" s="36">
        <f>SUMIFS(СВЦЭМ!$C$33:$C$776,СВЦЭМ!$A$33:$A$776,$A107,СВЦЭМ!$B$33:$B$776,V$83)+'СЕТ СН'!$H$12+СВЦЭМ!$D$10+'СЕТ СН'!$H$5-'СЕТ СН'!$H$20</f>
        <v>2794.9441343500002</v>
      </c>
      <c r="W107" s="36">
        <f>SUMIFS(СВЦЭМ!$C$33:$C$776,СВЦЭМ!$A$33:$A$776,$A107,СВЦЭМ!$B$33:$B$776,W$83)+'СЕТ СН'!$H$12+СВЦЭМ!$D$10+'СЕТ СН'!$H$5-'СЕТ СН'!$H$20</f>
        <v>2793.5546881700002</v>
      </c>
      <c r="X107" s="36">
        <f>SUMIFS(СВЦЭМ!$C$33:$C$776,СВЦЭМ!$A$33:$A$776,$A107,СВЦЭМ!$B$33:$B$776,X$83)+'СЕТ СН'!$H$12+СВЦЭМ!$D$10+'СЕТ СН'!$H$5-'СЕТ СН'!$H$20</f>
        <v>2790.65254964</v>
      </c>
      <c r="Y107" s="36">
        <f>SUMIFS(СВЦЭМ!$C$33:$C$776,СВЦЭМ!$A$33:$A$776,$A107,СВЦЭМ!$B$33:$B$776,Y$83)+'СЕТ СН'!$H$12+СВЦЭМ!$D$10+'СЕТ СН'!$H$5-'СЕТ СН'!$H$20</f>
        <v>2820.5793157100002</v>
      </c>
    </row>
    <row r="108" spans="1:25" ht="15.75" x14ac:dyDescent="0.2">
      <c r="A108" s="35">
        <f t="shared" si="2"/>
        <v>43794</v>
      </c>
      <c r="B108" s="36">
        <f>SUMIFS(СВЦЭМ!$C$33:$C$776,СВЦЭМ!$A$33:$A$776,$A108,СВЦЭМ!$B$33:$B$776,B$83)+'СЕТ СН'!$H$12+СВЦЭМ!$D$10+'СЕТ СН'!$H$5-'СЕТ СН'!$H$20</f>
        <v>2863.0857310400002</v>
      </c>
      <c r="C108" s="36">
        <f>SUMIFS(СВЦЭМ!$C$33:$C$776,СВЦЭМ!$A$33:$A$776,$A108,СВЦЭМ!$B$33:$B$776,C$83)+'СЕТ СН'!$H$12+СВЦЭМ!$D$10+'СЕТ СН'!$H$5-'СЕТ СН'!$H$20</f>
        <v>2879.89998363</v>
      </c>
      <c r="D108" s="36">
        <f>SUMIFS(СВЦЭМ!$C$33:$C$776,СВЦЭМ!$A$33:$A$776,$A108,СВЦЭМ!$B$33:$B$776,D$83)+'СЕТ СН'!$H$12+СВЦЭМ!$D$10+'СЕТ СН'!$H$5-'СЕТ СН'!$H$20</f>
        <v>2915.9325415100002</v>
      </c>
      <c r="E108" s="36">
        <f>SUMIFS(СВЦЭМ!$C$33:$C$776,СВЦЭМ!$A$33:$A$776,$A108,СВЦЭМ!$B$33:$B$776,E$83)+'СЕТ СН'!$H$12+СВЦЭМ!$D$10+'СЕТ СН'!$H$5-'СЕТ СН'!$H$20</f>
        <v>2927.6668817200002</v>
      </c>
      <c r="F108" s="36">
        <f>SUMIFS(СВЦЭМ!$C$33:$C$776,СВЦЭМ!$A$33:$A$776,$A108,СВЦЭМ!$B$33:$B$776,F$83)+'СЕТ СН'!$H$12+СВЦЭМ!$D$10+'СЕТ СН'!$H$5-'СЕТ СН'!$H$20</f>
        <v>2908.6470016100002</v>
      </c>
      <c r="G108" s="36">
        <f>SUMIFS(СВЦЭМ!$C$33:$C$776,СВЦЭМ!$A$33:$A$776,$A108,СВЦЭМ!$B$33:$B$776,G$83)+'СЕТ СН'!$H$12+СВЦЭМ!$D$10+'СЕТ СН'!$H$5-'СЕТ СН'!$H$20</f>
        <v>2908.7344225500001</v>
      </c>
      <c r="H108" s="36">
        <f>SUMIFS(СВЦЭМ!$C$33:$C$776,СВЦЭМ!$A$33:$A$776,$A108,СВЦЭМ!$B$33:$B$776,H$83)+'СЕТ СН'!$H$12+СВЦЭМ!$D$10+'СЕТ СН'!$H$5-'СЕТ СН'!$H$20</f>
        <v>2867.8214250700003</v>
      </c>
      <c r="I108" s="36">
        <f>SUMIFS(СВЦЭМ!$C$33:$C$776,СВЦЭМ!$A$33:$A$776,$A108,СВЦЭМ!$B$33:$B$776,I$83)+'СЕТ СН'!$H$12+СВЦЭМ!$D$10+'СЕТ СН'!$H$5-'СЕТ СН'!$H$20</f>
        <v>2844.9018063499998</v>
      </c>
      <c r="J108" s="36">
        <f>SUMIFS(СВЦЭМ!$C$33:$C$776,СВЦЭМ!$A$33:$A$776,$A108,СВЦЭМ!$B$33:$B$776,J$83)+'СЕТ СН'!$H$12+СВЦЭМ!$D$10+'СЕТ СН'!$H$5-'СЕТ СН'!$H$20</f>
        <v>2825.9834290899998</v>
      </c>
      <c r="K108" s="36">
        <f>SUMIFS(СВЦЭМ!$C$33:$C$776,СВЦЭМ!$A$33:$A$776,$A108,СВЦЭМ!$B$33:$B$776,K$83)+'СЕТ СН'!$H$12+СВЦЭМ!$D$10+'СЕТ СН'!$H$5-'СЕТ СН'!$H$20</f>
        <v>2821.73026669</v>
      </c>
      <c r="L108" s="36">
        <f>SUMIFS(СВЦЭМ!$C$33:$C$776,СВЦЭМ!$A$33:$A$776,$A108,СВЦЭМ!$B$33:$B$776,L$83)+'СЕТ СН'!$H$12+СВЦЭМ!$D$10+'СЕТ СН'!$H$5-'СЕТ СН'!$H$20</f>
        <v>2781.6098321500003</v>
      </c>
      <c r="M108" s="36">
        <f>SUMIFS(СВЦЭМ!$C$33:$C$776,СВЦЭМ!$A$33:$A$776,$A108,СВЦЭМ!$B$33:$B$776,M$83)+'СЕТ СН'!$H$12+СВЦЭМ!$D$10+'СЕТ СН'!$H$5-'СЕТ СН'!$H$20</f>
        <v>2781.6046563</v>
      </c>
      <c r="N108" s="36">
        <f>SUMIFS(СВЦЭМ!$C$33:$C$776,СВЦЭМ!$A$33:$A$776,$A108,СВЦЭМ!$B$33:$B$776,N$83)+'СЕТ СН'!$H$12+СВЦЭМ!$D$10+'СЕТ СН'!$H$5-'СЕТ СН'!$H$20</f>
        <v>2772.38580697</v>
      </c>
      <c r="O108" s="36">
        <f>SUMIFS(СВЦЭМ!$C$33:$C$776,СВЦЭМ!$A$33:$A$776,$A108,СВЦЭМ!$B$33:$B$776,O$83)+'СЕТ СН'!$H$12+СВЦЭМ!$D$10+'СЕТ СН'!$H$5-'СЕТ СН'!$H$20</f>
        <v>2776.91068283</v>
      </c>
      <c r="P108" s="36">
        <f>SUMIFS(СВЦЭМ!$C$33:$C$776,СВЦЭМ!$A$33:$A$776,$A108,СВЦЭМ!$B$33:$B$776,P$83)+'СЕТ СН'!$H$12+СВЦЭМ!$D$10+'СЕТ СН'!$H$5-'СЕТ СН'!$H$20</f>
        <v>2784.7114652499999</v>
      </c>
      <c r="Q108" s="36">
        <f>SUMIFS(СВЦЭМ!$C$33:$C$776,СВЦЭМ!$A$33:$A$776,$A108,СВЦЭМ!$B$33:$B$776,Q$83)+'СЕТ СН'!$H$12+СВЦЭМ!$D$10+'СЕТ СН'!$H$5-'СЕТ СН'!$H$20</f>
        <v>2764.0651888299999</v>
      </c>
      <c r="R108" s="36">
        <f>SUMIFS(СВЦЭМ!$C$33:$C$776,СВЦЭМ!$A$33:$A$776,$A108,СВЦЭМ!$B$33:$B$776,R$83)+'СЕТ СН'!$H$12+СВЦЭМ!$D$10+'СЕТ СН'!$H$5-'СЕТ СН'!$H$20</f>
        <v>2766.4725356200001</v>
      </c>
      <c r="S108" s="36">
        <f>SUMIFS(СВЦЭМ!$C$33:$C$776,СВЦЭМ!$A$33:$A$776,$A108,СВЦЭМ!$B$33:$B$776,S$83)+'СЕТ СН'!$H$12+СВЦЭМ!$D$10+'СЕТ СН'!$H$5-'СЕТ СН'!$H$20</f>
        <v>2768.3971972600002</v>
      </c>
      <c r="T108" s="36">
        <f>SUMIFS(СВЦЭМ!$C$33:$C$776,СВЦЭМ!$A$33:$A$776,$A108,СВЦЭМ!$B$33:$B$776,T$83)+'СЕТ СН'!$H$12+СВЦЭМ!$D$10+'СЕТ СН'!$H$5-'СЕТ СН'!$H$20</f>
        <v>2762.99353165</v>
      </c>
      <c r="U108" s="36">
        <f>SUMIFS(СВЦЭМ!$C$33:$C$776,СВЦЭМ!$A$33:$A$776,$A108,СВЦЭМ!$B$33:$B$776,U$83)+'СЕТ СН'!$H$12+СВЦЭМ!$D$10+'СЕТ СН'!$H$5-'СЕТ СН'!$H$20</f>
        <v>2773.0670074500003</v>
      </c>
      <c r="V108" s="36">
        <f>SUMIFS(СВЦЭМ!$C$33:$C$776,СВЦЭМ!$A$33:$A$776,$A108,СВЦЭМ!$B$33:$B$776,V$83)+'СЕТ СН'!$H$12+СВЦЭМ!$D$10+'СЕТ СН'!$H$5-'СЕТ СН'!$H$20</f>
        <v>2777.5592805599999</v>
      </c>
      <c r="W108" s="36">
        <f>SUMIFS(СВЦЭМ!$C$33:$C$776,СВЦЭМ!$A$33:$A$776,$A108,СВЦЭМ!$B$33:$B$776,W$83)+'СЕТ СН'!$H$12+СВЦЭМ!$D$10+'СЕТ СН'!$H$5-'СЕТ СН'!$H$20</f>
        <v>2801.88752819</v>
      </c>
      <c r="X108" s="36">
        <f>SUMIFS(СВЦЭМ!$C$33:$C$776,СВЦЭМ!$A$33:$A$776,$A108,СВЦЭМ!$B$33:$B$776,X$83)+'СЕТ СН'!$H$12+СВЦЭМ!$D$10+'СЕТ СН'!$H$5-'СЕТ СН'!$H$20</f>
        <v>2812.9657504699999</v>
      </c>
      <c r="Y108" s="36">
        <f>SUMIFS(СВЦЭМ!$C$33:$C$776,СВЦЭМ!$A$33:$A$776,$A108,СВЦЭМ!$B$33:$B$776,Y$83)+'СЕТ СН'!$H$12+СВЦЭМ!$D$10+'СЕТ СН'!$H$5-'СЕТ СН'!$H$20</f>
        <v>2831.9109758300001</v>
      </c>
    </row>
    <row r="109" spans="1:25" ht="15.75" x14ac:dyDescent="0.2">
      <c r="A109" s="35">
        <f t="shared" si="2"/>
        <v>43795</v>
      </c>
      <c r="B109" s="36">
        <f>SUMIFS(СВЦЭМ!$C$33:$C$776,СВЦЭМ!$A$33:$A$776,$A109,СВЦЭМ!$B$33:$B$776,B$83)+'СЕТ СН'!$H$12+СВЦЭМ!$D$10+'СЕТ СН'!$H$5-'СЕТ СН'!$H$20</f>
        <v>2890.5882410100003</v>
      </c>
      <c r="C109" s="36">
        <f>SUMIFS(СВЦЭМ!$C$33:$C$776,СВЦЭМ!$A$33:$A$776,$A109,СВЦЭМ!$B$33:$B$776,C$83)+'СЕТ СН'!$H$12+СВЦЭМ!$D$10+'СЕТ СН'!$H$5-'СЕТ СН'!$H$20</f>
        <v>2896.7190906400001</v>
      </c>
      <c r="D109" s="36">
        <f>SUMIFS(СВЦЭМ!$C$33:$C$776,СВЦЭМ!$A$33:$A$776,$A109,СВЦЭМ!$B$33:$B$776,D$83)+'СЕТ СН'!$H$12+СВЦЭМ!$D$10+'СЕТ СН'!$H$5-'СЕТ СН'!$H$20</f>
        <v>2905.9255758999998</v>
      </c>
      <c r="E109" s="36">
        <f>SUMIFS(СВЦЭМ!$C$33:$C$776,СВЦЭМ!$A$33:$A$776,$A109,СВЦЭМ!$B$33:$B$776,E$83)+'СЕТ СН'!$H$12+СВЦЭМ!$D$10+'СЕТ СН'!$H$5-'СЕТ СН'!$H$20</f>
        <v>2913.8568245000001</v>
      </c>
      <c r="F109" s="36">
        <f>SUMIFS(СВЦЭМ!$C$33:$C$776,СВЦЭМ!$A$33:$A$776,$A109,СВЦЭМ!$B$33:$B$776,F$83)+'СЕТ СН'!$H$12+СВЦЭМ!$D$10+'СЕТ СН'!$H$5-'СЕТ СН'!$H$20</f>
        <v>2905.18811052</v>
      </c>
      <c r="G109" s="36">
        <f>SUMIFS(СВЦЭМ!$C$33:$C$776,СВЦЭМ!$A$33:$A$776,$A109,СВЦЭМ!$B$33:$B$776,G$83)+'СЕТ СН'!$H$12+СВЦЭМ!$D$10+'СЕТ СН'!$H$5-'СЕТ СН'!$H$20</f>
        <v>2897.2193151000001</v>
      </c>
      <c r="H109" s="36">
        <f>SUMIFS(СВЦЭМ!$C$33:$C$776,СВЦЭМ!$A$33:$A$776,$A109,СВЦЭМ!$B$33:$B$776,H$83)+'СЕТ СН'!$H$12+СВЦЭМ!$D$10+'СЕТ СН'!$H$5-'СЕТ СН'!$H$20</f>
        <v>2866.81893773</v>
      </c>
      <c r="I109" s="36">
        <f>SUMIFS(СВЦЭМ!$C$33:$C$776,СВЦЭМ!$A$33:$A$776,$A109,СВЦЭМ!$B$33:$B$776,I$83)+'СЕТ СН'!$H$12+СВЦЭМ!$D$10+'СЕТ СН'!$H$5-'СЕТ СН'!$H$20</f>
        <v>2874.5462484</v>
      </c>
      <c r="J109" s="36">
        <f>SUMIFS(СВЦЭМ!$C$33:$C$776,СВЦЭМ!$A$33:$A$776,$A109,СВЦЭМ!$B$33:$B$776,J$83)+'СЕТ СН'!$H$12+СВЦЭМ!$D$10+'СЕТ СН'!$H$5-'СЕТ СН'!$H$20</f>
        <v>2828.96617535</v>
      </c>
      <c r="K109" s="36">
        <f>SUMIFS(СВЦЭМ!$C$33:$C$776,СВЦЭМ!$A$33:$A$776,$A109,СВЦЭМ!$B$33:$B$776,K$83)+'СЕТ СН'!$H$12+СВЦЭМ!$D$10+'СЕТ СН'!$H$5-'СЕТ СН'!$H$20</f>
        <v>2809.5608696099998</v>
      </c>
      <c r="L109" s="36">
        <f>SUMIFS(СВЦЭМ!$C$33:$C$776,СВЦЭМ!$A$33:$A$776,$A109,СВЦЭМ!$B$33:$B$776,L$83)+'СЕТ СН'!$H$12+СВЦЭМ!$D$10+'СЕТ СН'!$H$5-'СЕТ СН'!$H$20</f>
        <v>2773.8597010499998</v>
      </c>
      <c r="M109" s="36">
        <f>SUMIFS(СВЦЭМ!$C$33:$C$776,СВЦЭМ!$A$33:$A$776,$A109,СВЦЭМ!$B$33:$B$776,M$83)+'СЕТ СН'!$H$12+СВЦЭМ!$D$10+'СЕТ СН'!$H$5-'СЕТ СН'!$H$20</f>
        <v>2773.22065651</v>
      </c>
      <c r="N109" s="36">
        <f>SUMIFS(СВЦЭМ!$C$33:$C$776,СВЦЭМ!$A$33:$A$776,$A109,СВЦЭМ!$B$33:$B$776,N$83)+'СЕТ СН'!$H$12+СВЦЭМ!$D$10+'СЕТ СН'!$H$5-'СЕТ СН'!$H$20</f>
        <v>2765.8116413100001</v>
      </c>
      <c r="O109" s="36">
        <f>SUMIFS(СВЦЭМ!$C$33:$C$776,СВЦЭМ!$A$33:$A$776,$A109,СВЦЭМ!$B$33:$B$776,O$83)+'СЕТ СН'!$H$12+СВЦЭМ!$D$10+'СЕТ СН'!$H$5-'СЕТ СН'!$H$20</f>
        <v>2769.35963911</v>
      </c>
      <c r="P109" s="36">
        <f>SUMIFS(СВЦЭМ!$C$33:$C$776,СВЦЭМ!$A$33:$A$776,$A109,СВЦЭМ!$B$33:$B$776,P$83)+'СЕТ СН'!$H$12+СВЦЭМ!$D$10+'СЕТ СН'!$H$5-'СЕТ СН'!$H$20</f>
        <v>2778.2561003199999</v>
      </c>
      <c r="Q109" s="36">
        <f>SUMIFS(СВЦЭМ!$C$33:$C$776,СВЦЭМ!$A$33:$A$776,$A109,СВЦЭМ!$B$33:$B$776,Q$83)+'СЕТ СН'!$H$12+СВЦЭМ!$D$10+'СЕТ СН'!$H$5-'СЕТ СН'!$H$20</f>
        <v>2773.9458523000003</v>
      </c>
      <c r="R109" s="36">
        <f>SUMIFS(СВЦЭМ!$C$33:$C$776,СВЦЭМ!$A$33:$A$776,$A109,СВЦЭМ!$B$33:$B$776,R$83)+'СЕТ СН'!$H$12+СВЦЭМ!$D$10+'СЕТ СН'!$H$5-'СЕТ СН'!$H$20</f>
        <v>2795.42268169</v>
      </c>
      <c r="S109" s="36">
        <f>SUMIFS(СВЦЭМ!$C$33:$C$776,СВЦЭМ!$A$33:$A$776,$A109,СВЦЭМ!$B$33:$B$776,S$83)+'СЕТ СН'!$H$12+СВЦЭМ!$D$10+'СЕТ СН'!$H$5-'СЕТ СН'!$H$20</f>
        <v>2797.9590265500001</v>
      </c>
      <c r="T109" s="36">
        <f>SUMIFS(СВЦЭМ!$C$33:$C$776,СВЦЭМ!$A$33:$A$776,$A109,СВЦЭМ!$B$33:$B$776,T$83)+'СЕТ СН'!$H$12+СВЦЭМ!$D$10+'СЕТ СН'!$H$5-'СЕТ СН'!$H$20</f>
        <v>2780.6083391900002</v>
      </c>
      <c r="U109" s="36">
        <f>SUMIFS(СВЦЭМ!$C$33:$C$776,СВЦЭМ!$A$33:$A$776,$A109,СВЦЭМ!$B$33:$B$776,U$83)+'СЕТ СН'!$H$12+СВЦЭМ!$D$10+'СЕТ СН'!$H$5-'СЕТ СН'!$H$20</f>
        <v>2777.3084397800003</v>
      </c>
      <c r="V109" s="36">
        <f>SUMIFS(СВЦЭМ!$C$33:$C$776,СВЦЭМ!$A$33:$A$776,$A109,СВЦЭМ!$B$33:$B$776,V$83)+'СЕТ СН'!$H$12+СВЦЭМ!$D$10+'СЕТ СН'!$H$5-'СЕТ СН'!$H$20</f>
        <v>2788.6433044</v>
      </c>
      <c r="W109" s="36">
        <f>SUMIFS(СВЦЭМ!$C$33:$C$776,СВЦЭМ!$A$33:$A$776,$A109,СВЦЭМ!$B$33:$B$776,W$83)+'СЕТ СН'!$H$12+СВЦЭМ!$D$10+'СЕТ СН'!$H$5-'СЕТ СН'!$H$20</f>
        <v>2818.7361981399999</v>
      </c>
      <c r="X109" s="36">
        <f>SUMIFS(СВЦЭМ!$C$33:$C$776,СВЦЭМ!$A$33:$A$776,$A109,СВЦЭМ!$B$33:$B$776,X$83)+'СЕТ СН'!$H$12+СВЦЭМ!$D$10+'СЕТ СН'!$H$5-'СЕТ СН'!$H$20</f>
        <v>2817.8245082900003</v>
      </c>
      <c r="Y109" s="36">
        <f>SUMIFS(СВЦЭМ!$C$33:$C$776,СВЦЭМ!$A$33:$A$776,$A109,СВЦЭМ!$B$33:$B$776,Y$83)+'СЕТ СН'!$H$12+СВЦЭМ!$D$10+'СЕТ СН'!$H$5-'СЕТ СН'!$H$20</f>
        <v>2850.1071121</v>
      </c>
    </row>
    <row r="110" spans="1:25" ht="15.75" x14ac:dyDescent="0.2">
      <c r="A110" s="35">
        <f t="shared" si="2"/>
        <v>43796</v>
      </c>
      <c r="B110" s="36">
        <f>SUMIFS(СВЦЭМ!$C$33:$C$776,СВЦЭМ!$A$33:$A$776,$A110,СВЦЭМ!$B$33:$B$776,B$83)+'СЕТ СН'!$H$12+СВЦЭМ!$D$10+'СЕТ СН'!$H$5-'СЕТ СН'!$H$20</f>
        <v>2896.9279896900002</v>
      </c>
      <c r="C110" s="36">
        <f>SUMIFS(СВЦЭМ!$C$33:$C$776,СВЦЭМ!$A$33:$A$776,$A110,СВЦЭМ!$B$33:$B$776,C$83)+'СЕТ СН'!$H$12+СВЦЭМ!$D$10+'СЕТ СН'!$H$5-'СЕТ СН'!$H$20</f>
        <v>2899.9429906099999</v>
      </c>
      <c r="D110" s="36">
        <f>SUMIFS(СВЦЭМ!$C$33:$C$776,СВЦЭМ!$A$33:$A$776,$A110,СВЦЭМ!$B$33:$B$776,D$83)+'СЕТ СН'!$H$12+СВЦЭМ!$D$10+'СЕТ СН'!$H$5-'СЕТ СН'!$H$20</f>
        <v>2927.5493280600003</v>
      </c>
      <c r="E110" s="36">
        <f>SUMIFS(СВЦЭМ!$C$33:$C$776,СВЦЭМ!$A$33:$A$776,$A110,СВЦЭМ!$B$33:$B$776,E$83)+'СЕТ СН'!$H$12+СВЦЭМ!$D$10+'СЕТ СН'!$H$5-'СЕТ СН'!$H$20</f>
        <v>2936.8598235300001</v>
      </c>
      <c r="F110" s="36">
        <f>SUMIFS(СВЦЭМ!$C$33:$C$776,СВЦЭМ!$A$33:$A$776,$A110,СВЦЭМ!$B$33:$B$776,F$83)+'СЕТ СН'!$H$12+СВЦЭМ!$D$10+'СЕТ СН'!$H$5-'СЕТ СН'!$H$20</f>
        <v>2931.0720612499999</v>
      </c>
      <c r="G110" s="36">
        <f>SUMIFS(СВЦЭМ!$C$33:$C$776,СВЦЭМ!$A$33:$A$776,$A110,СВЦЭМ!$B$33:$B$776,G$83)+'СЕТ СН'!$H$12+СВЦЭМ!$D$10+'СЕТ СН'!$H$5-'СЕТ СН'!$H$20</f>
        <v>2917.28919154</v>
      </c>
      <c r="H110" s="36">
        <f>SUMIFS(СВЦЭМ!$C$33:$C$776,СВЦЭМ!$A$33:$A$776,$A110,СВЦЭМ!$B$33:$B$776,H$83)+'СЕТ СН'!$H$12+СВЦЭМ!$D$10+'СЕТ СН'!$H$5-'СЕТ СН'!$H$20</f>
        <v>2888.6894363900001</v>
      </c>
      <c r="I110" s="36">
        <f>SUMIFS(СВЦЭМ!$C$33:$C$776,СВЦЭМ!$A$33:$A$776,$A110,СВЦЭМ!$B$33:$B$776,I$83)+'СЕТ СН'!$H$12+СВЦЭМ!$D$10+'СЕТ СН'!$H$5-'СЕТ СН'!$H$20</f>
        <v>2890.8505943499999</v>
      </c>
      <c r="J110" s="36">
        <f>SUMIFS(СВЦЭМ!$C$33:$C$776,СВЦЭМ!$A$33:$A$776,$A110,СВЦЭМ!$B$33:$B$776,J$83)+'СЕТ СН'!$H$12+СВЦЭМ!$D$10+'СЕТ СН'!$H$5-'СЕТ СН'!$H$20</f>
        <v>2863.44066484</v>
      </c>
      <c r="K110" s="36">
        <f>SUMIFS(СВЦЭМ!$C$33:$C$776,СВЦЭМ!$A$33:$A$776,$A110,СВЦЭМ!$B$33:$B$776,K$83)+'СЕТ СН'!$H$12+СВЦЭМ!$D$10+'СЕТ СН'!$H$5-'СЕТ СН'!$H$20</f>
        <v>2841.45724733</v>
      </c>
      <c r="L110" s="36">
        <f>SUMIFS(СВЦЭМ!$C$33:$C$776,СВЦЭМ!$A$33:$A$776,$A110,СВЦЭМ!$B$33:$B$776,L$83)+'СЕТ СН'!$H$12+СВЦЭМ!$D$10+'СЕТ СН'!$H$5-'СЕТ СН'!$H$20</f>
        <v>2817.5566702800002</v>
      </c>
      <c r="M110" s="36">
        <f>SUMIFS(СВЦЭМ!$C$33:$C$776,СВЦЭМ!$A$33:$A$776,$A110,СВЦЭМ!$B$33:$B$776,M$83)+'СЕТ СН'!$H$12+СВЦЭМ!$D$10+'СЕТ СН'!$H$5-'СЕТ СН'!$H$20</f>
        <v>2805.5072157600002</v>
      </c>
      <c r="N110" s="36">
        <f>SUMIFS(СВЦЭМ!$C$33:$C$776,СВЦЭМ!$A$33:$A$776,$A110,СВЦЭМ!$B$33:$B$776,N$83)+'СЕТ СН'!$H$12+СВЦЭМ!$D$10+'СЕТ СН'!$H$5-'СЕТ СН'!$H$20</f>
        <v>2792.5550834700002</v>
      </c>
      <c r="O110" s="36">
        <f>SUMIFS(СВЦЭМ!$C$33:$C$776,СВЦЭМ!$A$33:$A$776,$A110,СВЦЭМ!$B$33:$B$776,O$83)+'СЕТ СН'!$H$12+СВЦЭМ!$D$10+'СЕТ СН'!$H$5-'СЕТ СН'!$H$20</f>
        <v>2807.5177564700002</v>
      </c>
      <c r="P110" s="36">
        <f>SUMIFS(СВЦЭМ!$C$33:$C$776,СВЦЭМ!$A$33:$A$776,$A110,СВЦЭМ!$B$33:$B$776,P$83)+'СЕТ СН'!$H$12+СВЦЭМ!$D$10+'СЕТ СН'!$H$5-'СЕТ СН'!$H$20</f>
        <v>2815.0986949600001</v>
      </c>
      <c r="Q110" s="36">
        <f>SUMIFS(СВЦЭМ!$C$33:$C$776,СВЦЭМ!$A$33:$A$776,$A110,СВЦЭМ!$B$33:$B$776,Q$83)+'СЕТ СН'!$H$12+СВЦЭМ!$D$10+'СЕТ СН'!$H$5-'СЕТ СН'!$H$20</f>
        <v>2799.4423092699999</v>
      </c>
      <c r="R110" s="36">
        <f>SUMIFS(СВЦЭМ!$C$33:$C$776,СВЦЭМ!$A$33:$A$776,$A110,СВЦЭМ!$B$33:$B$776,R$83)+'СЕТ СН'!$H$12+СВЦЭМ!$D$10+'СЕТ СН'!$H$5-'СЕТ СН'!$H$20</f>
        <v>2800.4470745200001</v>
      </c>
      <c r="S110" s="36">
        <f>SUMIFS(СВЦЭМ!$C$33:$C$776,СВЦЭМ!$A$33:$A$776,$A110,СВЦЭМ!$B$33:$B$776,S$83)+'СЕТ СН'!$H$12+СВЦЭМ!$D$10+'СЕТ СН'!$H$5-'СЕТ СН'!$H$20</f>
        <v>2815.3282542400002</v>
      </c>
      <c r="T110" s="36">
        <f>SUMIFS(СВЦЭМ!$C$33:$C$776,СВЦЭМ!$A$33:$A$776,$A110,СВЦЭМ!$B$33:$B$776,T$83)+'СЕТ СН'!$H$12+СВЦЭМ!$D$10+'СЕТ СН'!$H$5-'СЕТ СН'!$H$20</f>
        <v>2797.9803351099999</v>
      </c>
      <c r="U110" s="36">
        <f>SUMIFS(СВЦЭМ!$C$33:$C$776,СВЦЭМ!$A$33:$A$776,$A110,СВЦЭМ!$B$33:$B$776,U$83)+'СЕТ СН'!$H$12+СВЦЭМ!$D$10+'СЕТ СН'!$H$5-'СЕТ СН'!$H$20</f>
        <v>2795.1619171100001</v>
      </c>
      <c r="V110" s="36">
        <f>SUMIFS(СВЦЭМ!$C$33:$C$776,СВЦЭМ!$A$33:$A$776,$A110,СВЦЭМ!$B$33:$B$776,V$83)+'СЕТ СН'!$H$12+СВЦЭМ!$D$10+'СЕТ СН'!$H$5-'СЕТ СН'!$H$20</f>
        <v>2793.60407678</v>
      </c>
      <c r="W110" s="36">
        <f>SUMIFS(СВЦЭМ!$C$33:$C$776,СВЦЭМ!$A$33:$A$776,$A110,СВЦЭМ!$B$33:$B$776,W$83)+'СЕТ СН'!$H$12+СВЦЭМ!$D$10+'СЕТ СН'!$H$5-'СЕТ СН'!$H$20</f>
        <v>2794.5176949800002</v>
      </c>
      <c r="X110" s="36">
        <f>SUMIFS(СВЦЭМ!$C$33:$C$776,СВЦЭМ!$A$33:$A$776,$A110,СВЦЭМ!$B$33:$B$776,X$83)+'СЕТ СН'!$H$12+СВЦЭМ!$D$10+'СЕТ СН'!$H$5-'СЕТ СН'!$H$20</f>
        <v>2807.13946833</v>
      </c>
      <c r="Y110" s="36">
        <f>SUMIFS(СВЦЭМ!$C$33:$C$776,СВЦЭМ!$A$33:$A$776,$A110,СВЦЭМ!$B$33:$B$776,Y$83)+'СЕТ СН'!$H$12+СВЦЭМ!$D$10+'СЕТ СН'!$H$5-'СЕТ СН'!$H$20</f>
        <v>2835.4446614100002</v>
      </c>
    </row>
    <row r="111" spans="1:25" ht="15.75" x14ac:dyDescent="0.2">
      <c r="A111" s="35">
        <f t="shared" si="2"/>
        <v>43797</v>
      </c>
      <c r="B111" s="36">
        <f>SUMIFS(СВЦЭМ!$C$33:$C$776,СВЦЭМ!$A$33:$A$776,$A111,СВЦЭМ!$B$33:$B$776,B$83)+'СЕТ СН'!$H$12+СВЦЭМ!$D$10+'СЕТ СН'!$H$5-'СЕТ СН'!$H$20</f>
        <v>2918.5426641200002</v>
      </c>
      <c r="C111" s="36">
        <f>SUMIFS(СВЦЭМ!$C$33:$C$776,СВЦЭМ!$A$33:$A$776,$A111,СВЦЭМ!$B$33:$B$776,C$83)+'СЕТ СН'!$H$12+СВЦЭМ!$D$10+'СЕТ СН'!$H$5-'СЕТ СН'!$H$20</f>
        <v>2934.7355244</v>
      </c>
      <c r="D111" s="36">
        <f>SUMIFS(СВЦЭМ!$C$33:$C$776,СВЦЭМ!$A$33:$A$776,$A111,СВЦЭМ!$B$33:$B$776,D$83)+'СЕТ СН'!$H$12+СВЦЭМ!$D$10+'СЕТ СН'!$H$5-'СЕТ СН'!$H$20</f>
        <v>2975.4045776500002</v>
      </c>
      <c r="E111" s="36">
        <f>SUMIFS(СВЦЭМ!$C$33:$C$776,СВЦЭМ!$A$33:$A$776,$A111,СВЦЭМ!$B$33:$B$776,E$83)+'СЕТ СН'!$H$12+СВЦЭМ!$D$10+'СЕТ СН'!$H$5-'СЕТ СН'!$H$20</f>
        <v>2961.72543662</v>
      </c>
      <c r="F111" s="36">
        <f>SUMIFS(СВЦЭМ!$C$33:$C$776,СВЦЭМ!$A$33:$A$776,$A111,СВЦЭМ!$B$33:$B$776,F$83)+'СЕТ СН'!$H$12+СВЦЭМ!$D$10+'СЕТ СН'!$H$5-'СЕТ СН'!$H$20</f>
        <v>2950.46066178</v>
      </c>
      <c r="G111" s="36">
        <f>SUMIFS(СВЦЭМ!$C$33:$C$776,СВЦЭМ!$A$33:$A$776,$A111,СВЦЭМ!$B$33:$B$776,G$83)+'СЕТ СН'!$H$12+СВЦЭМ!$D$10+'СЕТ СН'!$H$5-'СЕТ СН'!$H$20</f>
        <v>2946.8125611300002</v>
      </c>
      <c r="H111" s="36">
        <f>SUMIFS(СВЦЭМ!$C$33:$C$776,СВЦЭМ!$A$33:$A$776,$A111,СВЦЭМ!$B$33:$B$776,H$83)+'СЕТ СН'!$H$12+СВЦЭМ!$D$10+'СЕТ СН'!$H$5-'СЕТ СН'!$H$20</f>
        <v>2921.0407607900001</v>
      </c>
      <c r="I111" s="36">
        <f>SUMIFS(СВЦЭМ!$C$33:$C$776,СВЦЭМ!$A$33:$A$776,$A111,СВЦЭМ!$B$33:$B$776,I$83)+'СЕТ СН'!$H$12+СВЦЭМ!$D$10+'СЕТ СН'!$H$5-'СЕТ СН'!$H$20</f>
        <v>2901.3416535900001</v>
      </c>
      <c r="J111" s="36">
        <f>SUMIFS(СВЦЭМ!$C$33:$C$776,СВЦЭМ!$A$33:$A$776,$A111,СВЦЭМ!$B$33:$B$776,J$83)+'СЕТ СН'!$H$12+СВЦЭМ!$D$10+'СЕТ СН'!$H$5-'СЕТ СН'!$H$20</f>
        <v>2885.0097492899999</v>
      </c>
      <c r="K111" s="36">
        <f>SUMIFS(СВЦЭМ!$C$33:$C$776,СВЦЭМ!$A$33:$A$776,$A111,СВЦЭМ!$B$33:$B$776,K$83)+'СЕТ СН'!$H$12+СВЦЭМ!$D$10+'СЕТ СН'!$H$5-'СЕТ СН'!$H$20</f>
        <v>2868.41923851</v>
      </c>
      <c r="L111" s="36">
        <f>SUMIFS(СВЦЭМ!$C$33:$C$776,СВЦЭМ!$A$33:$A$776,$A111,СВЦЭМ!$B$33:$B$776,L$83)+'СЕТ СН'!$H$12+СВЦЭМ!$D$10+'СЕТ СН'!$H$5-'СЕТ СН'!$H$20</f>
        <v>2837.7692553400002</v>
      </c>
      <c r="M111" s="36">
        <f>SUMIFS(СВЦЭМ!$C$33:$C$776,СВЦЭМ!$A$33:$A$776,$A111,СВЦЭМ!$B$33:$B$776,M$83)+'СЕТ СН'!$H$12+СВЦЭМ!$D$10+'СЕТ СН'!$H$5-'СЕТ СН'!$H$20</f>
        <v>2822.44675646</v>
      </c>
      <c r="N111" s="36">
        <f>SUMIFS(СВЦЭМ!$C$33:$C$776,СВЦЭМ!$A$33:$A$776,$A111,СВЦЭМ!$B$33:$B$776,N$83)+'СЕТ СН'!$H$12+СВЦЭМ!$D$10+'СЕТ СН'!$H$5-'СЕТ СН'!$H$20</f>
        <v>2816.3646379800002</v>
      </c>
      <c r="O111" s="36">
        <f>SUMIFS(СВЦЭМ!$C$33:$C$776,СВЦЭМ!$A$33:$A$776,$A111,СВЦЭМ!$B$33:$B$776,O$83)+'СЕТ СН'!$H$12+СВЦЭМ!$D$10+'СЕТ СН'!$H$5-'СЕТ СН'!$H$20</f>
        <v>2821.4905382000002</v>
      </c>
      <c r="P111" s="36">
        <f>SUMIFS(СВЦЭМ!$C$33:$C$776,СВЦЭМ!$A$33:$A$776,$A111,СВЦЭМ!$B$33:$B$776,P$83)+'СЕТ СН'!$H$12+СВЦЭМ!$D$10+'СЕТ СН'!$H$5-'СЕТ СН'!$H$20</f>
        <v>2823.2137621800002</v>
      </c>
      <c r="Q111" s="36">
        <f>SUMIFS(СВЦЭМ!$C$33:$C$776,СВЦЭМ!$A$33:$A$776,$A111,СВЦЭМ!$B$33:$B$776,Q$83)+'СЕТ СН'!$H$12+СВЦЭМ!$D$10+'СЕТ СН'!$H$5-'СЕТ СН'!$H$20</f>
        <v>2813.7595847900002</v>
      </c>
      <c r="R111" s="36">
        <f>SUMIFS(СВЦЭМ!$C$33:$C$776,СВЦЭМ!$A$33:$A$776,$A111,СВЦЭМ!$B$33:$B$776,R$83)+'СЕТ СН'!$H$12+СВЦЭМ!$D$10+'СЕТ СН'!$H$5-'СЕТ СН'!$H$20</f>
        <v>2822.90130318</v>
      </c>
      <c r="S111" s="36">
        <f>SUMIFS(СВЦЭМ!$C$33:$C$776,СВЦЭМ!$A$33:$A$776,$A111,СВЦЭМ!$B$33:$B$776,S$83)+'СЕТ СН'!$H$12+СВЦЭМ!$D$10+'СЕТ СН'!$H$5-'СЕТ СН'!$H$20</f>
        <v>2821.2493969300003</v>
      </c>
      <c r="T111" s="36">
        <f>SUMIFS(СВЦЭМ!$C$33:$C$776,СВЦЭМ!$A$33:$A$776,$A111,СВЦЭМ!$B$33:$B$776,T$83)+'СЕТ СН'!$H$12+СВЦЭМ!$D$10+'СЕТ СН'!$H$5-'СЕТ СН'!$H$20</f>
        <v>2821.40129862</v>
      </c>
      <c r="U111" s="36">
        <f>SUMIFS(СВЦЭМ!$C$33:$C$776,СВЦЭМ!$A$33:$A$776,$A111,СВЦЭМ!$B$33:$B$776,U$83)+'СЕТ СН'!$H$12+СВЦЭМ!$D$10+'СЕТ СН'!$H$5-'СЕТ СН'!$H$20</f>
        <v>2806.9153295800002</v>
      </c>
      <c r="V111" s="36">
        <f>SUMIFS(СВЦЭМ!$C$33:$C$776,СВЦЭМ!$A$33:$A$776,$A111,СВЦЭМ!$B$33:$B$776,V$83)+'СЕТ СН'!$H$12+СВЦЭМ!$D$10+'СЕТ СН'!$H$5-'СЕТ СН'!$H$20</f>
        <v>2791.1780861400002</v>
      </c>
      <c r="W111" s="36">
        <f>SUMIFS(СВЦЭМ!$C$33:$C$776,СВЦЭМ!$A$33:$A$776,$A111,СВЦЭМ!$B$33:$B$776,W$83)+'СЕТ СН'!$H$12+СВЦЭМ!$D$10+'СЕТ СН'!$H$5-'СЕТ СН'!$H$20</f>
        <v>2788.62087324</v>
      </c>
      <c r="X111" s="36">
        <f>SUMIFS(СВЦЭМ!$C$33:$C$776,СВЦЭМ!$A$33:$A$776,$A111,СВЦЭМ!$B$33:$B$776,X$83)+'СЕТ СН'!$H$12+СВЦЭМ!$D$10+'СЕТ СН'!$H$5-'СЕТ СН'!$H$20</f>
        <v>2758.18014937</v>
      </c>
      <c r="Y111" s="36">
        <f>SUMIFS(СВЦЭМ!$C$33:$C$776,СВЦЭМ!$A$33:$A$776,$A111,СВЦЭМ!$B$33:$B$776,Y$83)+'СЕТ СН'!$H$12+СВЦЭМ!$D$10+'СЕТ СН'!$H$5-'СЕТ СН'!$H$20</f>
        <v>2779.4430070600001</v>
      </c>
    </row>
    <row r="112" spans="1:25" ht="15.75" x14ac:dyDescent="0.2">
      <c r="A112" s="35">
        <f t="shared" si="2"/>
        <v>43798</v>
      </c>
      <c r="B112" s="36">
        <f>SUMIFS(СВЦЭМ!$C$33:$C$776,СВЦЭМ!$A$33:$A$776,$A112,СВЦЭМ!$B$33:$B$776,B$83)+'СЕТ СН'!$H$12+СВЦЭМ!$D$10+'СЕТ СН'!$H$5-'СЕТ СН'!$H$20</f>
        <v>2861.1687688900001</v>
      </c>
      <c r="C112" s="36">
        <f>SUMIFS(СВЦЭМ!$C$33:$C$776,СВЦЭМ!$A$33:$A$776,$A112,СВЦЭМ!$B$33:$B$776,C$83)+'СЕТ СН'!$H$12+СВЦЭМ!$D$10+'СЕТ СН'!$H$5-'СЕТ СН'!$H$20</f>
        <v>2860.9896371200002</v>
      </c>
      <c r="D112" s="36">
        <f>SUMIFS(СВЦЭМ!$C$33:$C$776,СВЦЭМ!$A$33:$A$776,$A112,СВЦЭМ!$B$33:$B$776,D$83)+'СЕТ СН'!$H$12+СВЦЭМ!$D$10+'СЕТ СН'!$H$5-'СЕТ СН'!$H$20</f>
        <v>2888.3700819700002</v>
      </c>
      <c r="E112" s="36">
        <f>SUMIFS(СВЦЭМ!$C$33:$C$776,СВЦЭМ!$A$33:$A$776,$A112,СВЦЭМ!$B$33:$B$776,E$83)+'СЕТ СН'!$H$12+СВЦЭМ!$D$10+'СЕТ СН'!$H$5-'СЕТ СН'!$H$20</f>
        <v>2896.2900823300001</v>
      </c>
      <c r="F112" s="36">
        <f>SUMIFS(СВЦЭМ!$C$33:$C$776,СВЦЭМ!$A$33:$A$776,$A112,СВЦЭМ!$B$33:$B$776,F$83)+'СЕТ СН'!$H$12+СВЦЭМ!$D$10+'СЕТ СН'!$H$5-'СЕТ СН'!$H$20</f>
        <v>2880.8569015900002</v>
      </c>
      <c r="G112" s="36">
        <f>SUMIFS(СВЦЭМ!$C$33:$C$776,СВЦЭМ!$A$33:$A$776,$A112,СВЦЭМ!$B$33:$B$776,G$83)+'СЕТ СН'!$H$12+СВЦЭМ!$D$10+'СЕТ СН'!$H$5-'СЕТ СН'!$H$20</f>
        <v>2880.95599666</v>
      </c>
      <c r="H112" s="36">
        <f>SUMIFS(СВЦЭМ!$C$33:$C$776,СВЦЭМ!$A$33:$A$776,$A112,СВЦЭМ!$B$33:$B$776,H$83)+'СЕТ СН'!$H$12+СВЦЭМ!$D$10+'СЕТ СН'!$H$5-'СЕТ СН'!$H$20</f>
        <v>2854.9651934000003</v>
      </c>
      <c r="I112" s="36">
        <f>SUMIFS(СВЦЭМ!$C$33:$C$776,СВЦЭМ!$A$33:$A$776,$A112,СВЦЭМ!$B$33:$B$776,I$83)+'СЕТ СН'!$H$12+СВЦЭМ!$D$10+'СЕТ СН'!$H$5-'СЕТ СН'!$H$20</f>
        <v>2841.8121132300003</v>
      </c>
      <c r="J112" s="36">
        <f>SUMIFS(СВЦЭМ!$C$33:$C$776,СВЦЭМ!$A$33:$A$776,$A112,СВЦЭМ!$B$33:$B$776,J$83)+'СЕТ СН'!$H$12+СВЦЭМ!$D$10+'СЕТ СН'!$H$5-'СЕТ СН'!$H$20</f>
        <v>2828.6085649400002</v>
      </c>
      <c r="K112" s="36">
        <f>SUMIFS(СВЦЭМ!$C$33:$C$776,СВЦЭМ!$A$33:$A$776,$A112,СВЦЭМ!$B$33:$B$776,K$83)+'СЕТ СН'!$H$12+СВЦЭМ!$D$10+'СЕТ СН'!$H$5-'СЕТ СН'!$H$20</f>
        <v>2813.9466393500002</v>
      </c>
      <c r="L112" s="36">
        <f>SUMIFS(СВЦЭМ!$C$33:$C$776,СВЦЭМ!$A$33:$A$776,$A112,СВЦЭМ!$B$33:$B$776,L$83)+'СЕТ СН'!$H$12+СВЦЭМ!$D$10+'СЕТ СН'!$H$5-'СЕТ СН'!$H$20</f>
        <v>2779.5040328700002</v>
      </c>
      <c r="M112" s="36">
        <f>SUMIFS(СВЦЭМ!$C$33:$C$776,СВЦЭМ!$A$33:$A$776,$A112,СВЦЭМ!$B$33:$B$776,M$83)+'СЕТ СН'!$H$12+СВЦЭМ!$D$10+'СЕТ СН'!$H$5-'СЕТ СН'!$H$20</f>
        <v>2768.2078226499998</v>
      </c>
      <c r="N112" s="36">
        <f>SUMIFS(СВЦЭМ!$C$33:$C$776,СВЦЭМ!$A$33:$A$776,$A112,СВЦЭМ!$B$33:$B$776,N$83)+'СЕТ СН'!$H$12+СВЦЭМ!$D$10+'СЕТ СН'!$H$5-'СЕТ СН'!$H$20</f>
        <v>2761.0220757900001</v>
      </c>
      <c r="O112" s="36">
        <f>SUMIFS(СВЦЭМ!$C$33:$C$776,СВЦЭМ!$A$33:$A$776,$A112,СВЦЭМ!$B$33:$B$776,O$83)+'СЕТ СН'!$H$12+СВЦЭМ!$D$10+'СЕТ СН'!$H$5-'СЕТ СН'!$H$20</f>
        <v>2770.2574234900003</v>
      </c>
      <c r="P112" s="36">
        <f>SUMIFS(СВЦЭМ!$C$33:$C$776,СВЦЭМ!$A$33:$A$776,$A112,СВЦЭМ!$B$33:$B$776,P$83)+'СЕТ СН'!$H$12+СВЦЭМ!$D$10+'СЕТ СН'!$H$5-'СЕТ СН'!$H$20</f>
        <v>2781.7141980199999</v>
      </c>
      <c r="Q112" s="36">
        <f>SUMIFS(СВЦЭМ!$C$33:$C$776,СВЦЭМ!$A$33:$A$776,$A112,СВЦЭМ!$B$33:$B$776,Q$83)+'СЕТ СН'!$H$12+СВЦЭМ!$D$10+'СЕТ СН'!$H$5-'СЕТ СН'!$H$20</f>
        <v>2792.7667461700003</v>
      </c>
      <c r="R112" s="36">
        <f>SUMIFS(СВЦЭМ!$C$33:$C$776,СВЦЭМ!$A$33:$A$776,$A112,СВЦЭМ!$B$33:$B$776,R$83)+'СЕТ СН'!$H$12+СВЦЭМ!$D$10+'СЕТ СН'!$H$5-'СЕТ СН'!$H$20</f>
        <v>2791.4688203200003</v>
      </c>
      <c r="S112" s="36">
        <f>SUMIFS(СВЦЭМ!$C$33:$C$776,СВЦЭМ!$A$33:$A$776,$A112,СВЦЭМ!$B$33:$B$776,S$83)+'СЕТ СН'!$H$12+СВЦЭМ!$D$10+'СЕТ СН'!$H$5-'СЕТ СН'!$H$20</f>
        <v>2804.58711971</v>
      </c>
      <c r="T112" s="36">
        <f>SUMIFS(СВЦЭМ!$C$33:$C$776,СВЦЭМ!$A$33:$A$776,$A112,СВЦЭМ!$B$33:$B$776,T$83)+'СЕТ СН'!$H$12+СВЦЭМ!$D$10+'СЕТ СН'!$H$5-'СЕТ СН'!$H$20</f>
        <v>2806.9940158600002</v>
      </c>
      <c r="U112" s="36">
        <f>SUMIFS(СВЦЭМ!$C$33:$C$776,СВЦЭМ!$A$33:$A$776,$A112,СВЦЭМ!$B$33:$B$776,U$83)+'СЕТ СН'!$H$12+СВЦЭМ!$D$10+'СЕТ СН'!$H$5-'СЕТ СН'!$H$20</f>
        <v>2802.73797939</v>
      </c>
      <c r="V112" s="36">
        <f>SUMIFS(СВЦЭМ!$C$33:$C$776,СВЦЭМ!$A$33:$A$776,$A112,СВЦЭМ!$B$33:$B$776,V$83)+'СЕТ СН'!$H$12+СВЦЭМ!$D$10+'СЕТ СН'!$H$5-'СЕТ СН'!$H$20</f>
        <v>2802.36329372</v>
      </c>
      <c r="W112" s="36">
        <f>SUMIFS(СВЦЭМ!$C$33:$C$776,СВЦЭМ!$A$33:$A$776,$A112,СВЦЭМ!$B$33:$B$776,W$83)+'СЕТ СН'!$H$12+СВЦЭМ!$D$10+'СЕТ СН'!$H$5-'СЕТ СН'!$H$20</f>
        <v>2813.3227635600001</v>
      </c>
      <c r="X112" s="36">
        <f>SUMIFS(СВЦЭМ!$C$33:$C$776,СВЦЭМ!$A$33:$A$776,$A112,СВЦЭМ!$B$33:$B$776,X$83)+'СЕТ СН'!$H$12+СВЦЭМ!$D$10+'СЕТ СН'!$H$5-'СЕТ СН'!$H$20</f>
        <v>2810.4344422499998</v>
      </c>
      <c r="Y112" s="36">
        <f>SUMIFS(СВЦЭМ!$C$33:$C$776,СВЦЭМ!$A$33:$A$776,$A112,СВЦЭМ!$B$33:$B$776,Y$83)+'СЕТ СН'!$H$12+СВЦЭМ!$D$10+'СЕТ СН'!$H$5-'СЕТ СН'!$H$20</f>
        <v>2844.5573703499999</v>
      </c>
    </row>
    <row r="113" spans="1:27" ht="15.75" x14ac:dyDescent="0.2">
      <c r="A113" s="35">
        <f t="shared" si="2"/>
        <v>43799</v>
      </c>
      <c r="B113" s="36">
        <f>SUMIFS(СВЦЭМ!$C$33:$C$776,СВЦЭМ!$A$33:$A$776,$A113,СВЦЭМ!$B$33:$B$776,B$83)+'СЕТ СН'!$H$12+СВЦЭМ!$D$10+'СЕТ СН'!$H$5-'СЕТ СН'!$H$20</f>
        <v>2895.2633127200002</v>
      </c>
      <c r="C113" s="36">
        <f>SUMIFS(СВЦЭМ!$C$33:$C$776,СВЦЭМ!$A$33:$A$776,$A113,СВЦЭМ!$B$33:$B$776,C$83)+'СЕТ СН'!$H$12+СВЦЭМ!$D$10+'СЕТ СН'!$H$5-'СЕТ СН'!$H$20</f>
        <v>2887.4525095500003</v>
      </c>
      <c r="D113" s="36">
        <f>SUMIFS(СВЦЭМ!$C$33:$C$776,СВЦЭМ!$A$33:$A$776,$A113,СВЦЭМ!$B$33:$B$776,D$83)+'СЕТ СН'!$H$12+СВЦЭМ!$D$10+'СЕТ СН'!$H$5-'СЕТ СН'!$H$20</f>
        <v>2925.8387708</v>
      </c>
      <c r="E113" s="36">
        <f>SUMIFS(СВЦЭМ!$C$33:$C$776,СВЦЭМ!$A$33:$A$776,$A113,СВЦЭМ!$B$33:$B$776,E$83)+'СЕТ СН'!$H$12+СВЦЭМ!$D$10+'СЕТ СН'!$H$5-'СЕТ СН'!$H$20</f>
        <v>2930.0359589999998</v>
      </c>
      <c r="F113" s="36">
        <f>SUMIFS(СВЦЭМ!$C$33:$C$776,СВЦЭМ!$A$33:$A$776,$A113,СВЦЭМ!$B$33:$B$776,F$83)+'СЕТ СН'!$H$12+СВЦЭМ!$D$10+'СЕТ СН'!$H$5-'СЕТ СН'!$H$20</f>
        <v>2906.4970360500001</v>
      </c>
      <c r="G113" s="36">
        <f>SUMIFS(СВЦЭМ!$C$33:$C$776,СВЦЭМ!$A$33:$A$776,$A113,СВЦЭМ!$B$33:$B$776,G$83)+'СЕТ СН'!$H$12+СВЦЭМ!$D$10+'СЕТ СН'!$H$5-'СЕТ СН'!$H$20</f>
        <v>2902.7526091999998</v>
      </c>
      <c r="H113" s="36">
        <f>SUMIFS(СВЦЭМ!$C$33:$C$776,СВЦЭМ!$A$33:$A$776,$A113,СВЦЭМ!$B$33:$B$776,H$83)+'СЕТ СН'!$H$12+СВЦЭМ!$D$10+'СЕТ СН'!$H$5-'СЕТ СН'!$H$20</f>
        <v>2892.3863702399999</v>
      </c>
      <c r="I113" s="36">
        <f>SUMIFS(СВЦЭМ!$C$33:$C$776,СВЦЭМ!$A$33:$A$776,$A113,СВЦЭМ!$B$33:$B$776,I$83)+'СЕТ СН'!$H$12+СВЦЭМ!$D$10+'СЕТ СН'!$H$5-'СЕТ СН'!$H$20</f>
        <v>2891.6411717199999</v>
      </c>
      <c r="J113" s="36">
        <f>SUMIFS(СВЦЭМ!$C$33:$C$776,СВЦЭМ!$A$33:$A$776,$A113,СВЦЭМ!$B$33:$B$776,J$83)+'СЕТ СН'!$H$12+СВЦЭМ!$D$10+'СЕТ СН'!$H$5-'СЕТ СН'!$H$20</f>
        <v>2858.6301498500002</v>
      </c>
      <c r="K113" s="36">
        <f>SUMIFS(СВЦЭМ!$C$33:$C$776,СВЦЭМ!$A$33:$A$776,$A113,СВЦЭМ!$B$33:$B$776,K$83)+'СЕТ СН'!$H$12+СВЦЭМ!$D$10+'СЕТ СН'!$H$5-'СЕТ СН'!$H$20</f>
        <v>2837.9536074000002</v>
      </c>
      <c r="L113" s="36">
        <f>SUMIFS(СВЦЭМ!$C$33:$C$776,СВЦЭМ!$A$33:$A$776,$A113,СВЦЭМ!$B$33:$B$776,L$83)+'СЕТ СН'!$H$12+СВЦЭМ!$D$10+'СЕТ СН'!$H$5-'СЕТ СН'!$H$20</f>
        <v>2794.4190958600002</v>
      </c>
      <c r="M113" s="36">
        <f>SUMIFS(СВЦЭМ!$C$33:$C$776,СВЦЭМ!$A$33:$A$776,$A113,СВЦЭМ!$B$33:$B$776,M$83)+'СЕТ СН'!$H$12+СВЦЭМ!$D$10+'СЕТ СН'!$H$5-'СЕТ СН'!$H$20</f>
        <v>2778.9333700500001</v>
      </c>
      <c r="N113" s="36">
        <f>SUMIFS(СВЦЭМ!$C$33:$C$776,СВЦЭМ!$A$33:$A$776,$A113,СВЦЭМ!$B$33:$B$776,N$83)+'СЕТ СН'!$H$12+СВЦЭМ!$D$10+'СЕТ СН'!$H$5-'СЕТ СН'!$H$20</f>
        <v>2785.36332107</v>
      </c>
      <c r="O113" s="36">
        <f>SUMIFS(СВЦЭМ!$C$33:$C$776,СВЦЭМ!$A$33:$A$776,$A113,СВЦЭМ!$B$33:$B$776,O$83)+'СЕТ СН'!$H$12+СВЦЭМ!$D$10+'СЕТ СН'!$H$5-'СЕТ СН'!$H$20</f>
        <v>2785.5469231500001</v>
      </c>
      <c r="P113" s="36">
        <f>SUMIFS(СВЦЭМ!$C$33:$C$776,СВЦЭМ!$A$33:$A$776,$A113,СВЦЭМ!$B$33:$B$776,P$83)+'СЕТ СН'!$H$12+СВЦЭМ!$D$10+'СЕТ СН'!$H$5-'СЕТ СН'!$H$20</f>
        <v>2792.4509510600001</v>
      </c>
      <c r="Q113" s="36">
        <f>SUMIFS(СВЦЭМ!$C$33:$C$776,СВЦЭМ!$A$33:$A$776,$A113,СВЦЭМ!$B$33:$B$776,Q$83)+'СЕТ СН'!$H$12+СВЦЭМ!$D$10+'СЕТ СН'!$H$5-'СЕТ СН'!$H$20</f>
        <v>2793.9742491000002</v>
      </c>
      <c r="R113" s="36">
        <f>SUMIFS(СВЦЭМ!$C$33:$C$776,СВЦЭМ!$A$33:$A$776,$A113,СВЦЭМ!$B$33:$B$776,R$83)+'СЕТ СН'!$H$12+СВЦЭМ!$D$10+'СЕТ СН'!$H$5-'СЕТ СН'!$H$20</f>
        <v>2781.0654107999999</v>
      </c>
      <c r="S113" s="36">
        <f>SUMIFS(СВЦЭМ!$C$33:$C$776,СВЦЭМ!$A$33:$A$776,$A113,СВЦЭМ!$B$33:$B$776,S$83)+'СЕТ СН'!$H$12+СВЦЭМ!$D$10+'СЕТ СН'!$H$5-'СЕТ СН'!$H$20</f>
        <v>2772.58653194</v>
      </c>
      <c r="T113" s="36">
        <f>SUMIFS(СВЦЭМ!$C$33:$C$776,СВЦЭМ!$A$33:$A$776,$A113,СВЦЭМ!$B$33:$B$776,T$83)+'СЕТ СН'!$H$12+СВЦЭМ!$D$10+'СЕТ СН'!$H$5-'СЕТ СН'!$H$20</f>
        <v>2762.1176878900001</v>
      </c>
      <c r="U113" s="36">
        <f>SUMIFS(СВЦЭМ!$C$33:$C$776,СВЦЭМ!$A$33:$A$776,$A113,СВЦЭМ!$B$33:$B$776,U$83)+'СЕТ СН'!$H$12+СВЦЭМ!$D$10+'СЕТ СН'!$H$5-'СЕТ СН'!$H$20</f>
        <v>2760.3825864199998</v>
      </c>
      <c r="V113" s="36">
        <f>SUMIFS(СВЦЭМ!$C$33:$C$776,СВЦЭМ!$A$33:$A$776,$A113,СВЦЭМ!$B$33:$B$776,V$83)+'СЕТ СН'!$H$12+СВЦЭМ!$D$10+'СЕТ СН'!$H$5-'СЕТ СН'!$H$20</f>
        <v>2763.1100402000002</v>
      </c>
      <c r="W113" s="36">
        <f>SUMIFS(СВЦЭМ!$C$33:$C$776,СВЦЭМ!$A$33:$A$776,$A113,СВЦЭМ!$B$33:$B$776,W$83)+'СЕТ СН'!$H$12+СВЦЭМ!$D$10+'СЕТ СН'!$H$5-'СЕТ СН'!$H$20</f>
        <v>2778.64727666</v>
      </c>
      <c r="X113" s="36">
        <f>SUMIFS(СВЦЭМ!$C$33:$C$776,СВЦЭМ!$A$33:$A$776,$A113,СВЦЭМ!$B$33:$B$776,X$83)+'СЕТ СН'!$H$12+СВЦЭМ!$D$10+'СЕТ СН'!$H$5-'СЕТ СН'!$H$20</f>
        <v>2778.9212927500002</v>
      </c>
      <c r="Y113" s="36">
        <f>SUMIFS(СВЦЭМ!$C$33:$C$776,СВЦЭМ!$A$33:$A$776,$A113,СВЦЭМ!$B$33:$B$776,Y$83)+'СЕТ СН'!$H$12+СВЦЭМ!$D$10+'СЕТ СН'!$H$5-'СЕТ СН'!$H$20</f>
        <v>2825.0387758900001</v>
      </c>
      <c r="AA113" s="37"/>
    </row>
    <row r="114" spans="1:27" ht="15.75" hidden="1" x14ac:dyDescent="0.2">
      <c r="A114" s="35">
        <f t="shared" si="2"/>
        <v>43800</v>
      </c>
      <c r="B114" s="36">
        <f>SUMIFS(СВЦЭМ!$C$33:$C$776,СВЦЭМ!$A$33:$A$776,$A114,СВЦЭМ!$B$33:$B$776,B$83)+'СЕТ СН'!$H$12+СВЦЭМ!$D$10+'СЕТ СН'!$H$5-'СЕТ СН'!$H$20</f>
        <v>1992.14158284</v>
      </c>
      <c r="C114" s="36">
        <f>SUMIFS(СВЦЭМ!$C$33:$C$776,СВЦЭМ!$A$33:$A$776,$A114,СВЦЭМ!$B$33:$B$776,C$83)+'СЕТ СН'!$H$12+СВЦЭМ!$D$10+'СЕТ СН'!$H$5-'СЕТ СН'!$H$20</f>
        <v>1992.14158284</v>
      </c>
      <c r="D114" s="36">
        <f>SUMIFS(СВЦЭМ!$C$33:$C$776,СВЦЭМ!$A$33:$A$776,$A114,СВЦЭМ!$B$33:$B$776,D$83)+'СЕТ СН'!$H$12+СВЦЭМ!$D$10+'СЕТ СН'!$H$5-'СЕТ СН'!$H$20</f>
        <v>1992.14158284</v>
      </c>
      <c r="E114" s="36">
        <f>SUMIFS(СВЦЭМ!$C$33:$C$776,СВЦЭМ!$A$33:$A$776,$A114,СВЦЭМ!$B$33:$B$776,E$83)+'СЕТ СН'!$H$12+СВЦЭМ!$D$10+'СЕТ СН'!$H$5-'СЕТ СН'!$H$20</f>
        <v>1992.14158284</v>
      </c>
      <c r="F114" s="36">
        <f>SUMIFS(СВЦЭМ!$C$33:$C$776,СВЦЭМ!$A$33:$A$776,$A114,СВЦЭМ!$B$33:$B$776,F$83)+'СЕТ СН'!$H$12+СВЦЭМ!$D$10+'СЕТ СН'!$H$5-'СЕТ СН'!$H$20</f>
        <v>1992.14158284</v>
      </c>
      <c r="G114" s="36">
        <f>SUMIFS(СВЦЭМ!$C$33:$C$776,СВЦЭМ!$A$33:$A$776,$A114,СВЦЭМ!$B$33:$B$776,G$83)+'СЕТ СН'!$H$12+СВЦЭМ!$D$10+'СЕТ СН'!$H$5-'СЕТ СН'!$H$20</f>
        <v>1992.14158284</v>
      </c>
      <c r="H114" s="36">
        <f>SUMIFS(СВЦЭМ!$C$33:$C$776,СВЦЭМ!$A$33:$A$776,$A114,СВЦЭМ!$B$33:$B$776,H$83)+'СЕТ СН'!$H$12+СВЦЭМ!$D$10+'СЕТ СН'!$H$5-'СЕТ СН'!$H$20</f>
        <v>1992.14158284</v>
      </c>
      <c r="I114" s="36">
        <f>SUMIFS(СВЦЭМ!$C$33:$C$776,СВЦЭМ!$A$33:$A$776,$A114,СВЦЭМ!$B$33:$B$776,I$83)+'СЕТ СН'!$H$12+СВЦЭМ!$D$10+'СЕТ СН'!$H$5-'СЕТ СН'!$H$20</f>
        <v>1992.14158284</v>
      </c>
      <c r="J114" s="36">
        <f>SUMIFS(СВЦЭМ!$C$33:$C$776,СВЦЭМ!$A$33:$A$776,$A114,СВЦЭМ!$B$33:$B$776,J$83)+'СЕТ СН'!$H$12+СВЦЭМ!$D$10+'СЕТ СН'!$H$5-'СЕТ СН'!$H$20</f>
        <v>1992.14158284</v>
      </c>
      <c r="K114" s="36">
        <f>SUMIFS(СВЦЭМ!$C$33:$C$776,СВЦЭМ!$A$33:$A$776,$A114,СВЦЭМ!$B$33:$B$776,K$83)+'СЕТ СН'!$H$12+СВЦЭМ!$D$10+'СЕТ СН'!$H$5-'СЕТ СН'!$H$20</f>
        <v>1992.14158284</v>
      </c>
      <c r="L114" s="36">
        <f>SUMIFS(СВЦЭМ!$C$33:$C$776,СВЦЭМ!$A$33:$A$776,$A114,СВЦЭМ!$B$33:$B$776,L$83)+'СЕТ СН'!$H$12+СВЦЭМ!$D$10+'СЕТ СН'!$H$5-'СЕТ СН'!$H$20</f>
        <v>1992.14158284</v>
      </c>
      <c r="M114" s="36">
        <f>SUMIFS(СВЦЭМ!$C$33:$C$776,СВЦЭМ!$A$33:$A$776,$A114,СВЦЭМ!$B$33:$B$776,M$83)+'СЕТ СН'!$H$12+СВЦЭМ!$D$10+'СЕТ СН'!$H$5-'СЕТ СН'!$H$20</f>
        <v>1992.14158284</v>
      </c>
      <c r="N114" s="36">
        <f>SUMIFS(СВЦЭМ!$C$33:$C$776,СВЦЭМ!$A$33:$A$776,$A114,СВЦЭМ!$B$33:$B$776,N$83)+'СЕТ СН'!$H$12+СВЦЭМ!$D$10+'СЕТ СН'!$H$5-'СЕТ СН'!$H$20</f>
        <v>1992.14158284</v>
      </c>
      <c r="O114" s="36">
        <f>SUMIFS(СВЦЭМ!$C$33:$C$776,СВЦЭМ!$A$33:$A$776,$A114,СВЦЭМ!$B$33:$B$776,O$83)+'СЕТ СН'!$H$12+СВЦЭМ!$D$10+'СЕТ СН'!$H$5-'СЕТ СН'!$H$20</f>
        <v>1992.14158284</v>
      </c>
      <c r="P114" s="36">
        <f>SUMIFS(СВЦЭМ!$C$33:$C$776,СВЦЭМ!$A$33:$A$776,$A114,СВЦЭМ!$B$33:$B$776,P$83)+'СЕТ СН'!$H$12+СВЦЭМ!$D$10+'СЕТ СН'!$H$5-'СЕТ СН'!$H$20</f>
        <v>1992.14158284</v>
      </c>
      <c r="Q114" s="36">
        <f>SUMIFS(СВЦЭМ!$C$33:$C$776,СВЦЭМ!$A$33:$A$776,$A114,СВЦЭМ!$B$33:$B$776,Q$83)+'СЕТ СН'!$H$12+СВЦЭМ!$D$10+'СЕТ СН'!$H$5-'СЕТ СН'!$H$20</f>
        <v>1992.14158284</v>
      </c>
      <c r="R114" s="36">
        <f>SUMIFS(СВЦЭМ!$C$33:$C$776,СВЦЭМ!$A$33:$A$776,$A114,СВЦЭМ!$B$33:$B$776,R$83)+'СЕТ СН'!$H$12+СВЦЭМ!$D$10+'СЕТ СН'!$H$5-'СЕТ СН'!$H$20</f>
        <v>1992.14158284</v>
      </c>
      <c r="S114" s="36">
        <f>SUMIFS(СВЦЭМ!$C$33:$C$776,СВЦЭМ!$A$33:$A$776,$A114,СВЦЭМ!$B$33:$B$776,S$83)+'СЕТ СН'!$H$12+СВЦЭМ!$D$10+'СЕТ СН'!$H$5-'СЕТ СН'!$H$20</f>
        <v>1992.14158284</v>
      </c>
      <c r="T114" s="36">
        <f>SUMIFS(СВЦЭМ!$C$33:$C$776,СВЦЭМ!$A$33:$A$776,$A114,СВЦЭМ!$B$33:$B$776,T$83)+'СЕТ СН'!$H$12+СВЦЭМ!$D$10+'СЕТ СН'!$H$5-'СЕТ СН'!$H$20</f>
        <v>1992.14158284</v>
      </c>
      <c r="U114" s="36">
        <f>SUMIFS(СВЦЭМ!$C$33:$C$776,СВЦЭМ!$A$33:$A$776,$A114,СВЦЭМ!$B$33:$B$776,U$83)+'СЕТ СН'!$H$12+СВЦЭМ!$D$10+'СЕТ СН'!$H$5-'СЕТ СН'!$H$20</f>
        <v>1992.14158284</v>
      </c>
      <c r="V114" s="36">
        <f>SUMIFS(СВЦЭМ!$C$33:$C$776,СВЦЭМ!$A$33:$A$776,$A114,СВЦЭМ!$B$33:$B$776,V$83)+'СЕТ СН'!$H$12+СВЦЭМ!$D$10+'СЕТ СН'!$H$5-'СЕТ СН'!$H$20</f>
        <v>1992.14158284</v>
      </c>
      <c r="W114" s="36">
        <f>SUMIFS(СВЦЭМ!$C$33:$C$776,СВЦЭМ!$A$33:$A$776,$A114,СВЦЭМ!$B$33:$B$776,W$83)+'СЕТ СН'!$H$12+СВЦЭМ!$D$10+'СЕТ СН'!$H$5-'СЕТ СН'!$H$20</f>
        <v>1992.14158284</v>
      </c>
      <c r="X114" s="36">
        <f>SUMIFS(СВЦЭМ!$C$33:$C$776,СВЦЭМ!$A$33:$A$776,$A114,СВЦЭМ!$B$33:$B$776,X$83)+'СЕТ СН'!$H$12+СВЦЭМ!$D$10+'СЕТ СН'!$H$5-'СЕТ СН'!$H$20</f>
        <v>1992.14158284</v>
      </c>
      <c r="Y114" s="36">
        <f>SUMIFS(СВЦЭМ!$C$33:$C$776,СВЦЭМ!$A$33:$A$776,$A114,СВЦЭМ!$B$33:$B$776,Y$83)+'СЕТ СН'!$H$12+СВЦЭМ!$D$10+'СЕТ СН'!$H$5-'СЕТ СН'!$H$20</f>
        <v>1992.14158284</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9" t="s">
        <v>7</v>
      </c>
      <c r="B117" s="133" t="s">
        <v>73</v>
      </c>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5"/>
    </row>
    <row r="118" spans="1:27" ht="12.75" customHeight="1" x14ac:dyDescent="0.2">
      <c r="A118" s="140"/>
      <c r="B118" s="136"/>
      <c r="C118" s="137"/>
      <c r="D118" s="137"/>
      <c r="E118" s="137"/>
      <c r="F118" s="137"/>
      <c r="G118" s="137"/>
      <c r="H118" s="137"/>
      <c r="I118" s="137"/>
      <c r="J118" s="137"/>
      <c r="K118" s="137"/>
      <c r="L118" s="137"/>
      <c r="M118" s="137"/>
      <c r="N118" s="137"/>
      <c r="O118" s="137"/>
      <c r="P118" s="137"/>
      <c r="Q118" s="137"/>
      <c r="R118" s="137"/>
      <c r="S118" s="137"/>
      <c r="T118" s="137"/>
      <c r="U118" s="137"/>
      <c r="V118" s="137"/>
      <c r="W118" s="137"/>
      <c r="X118" s="137"/>
      <c r="Y118" s="138"/>
    </row>
    <row r="119" spans="1:27" ht="12.75" customHeight="1" x14ac:dyDescent="0.2">
      <c r="A119" s="14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01.11.2019</v>
      </c>
      <c r="B120" s="36">
        <f>SUMIFS(СВЦЭМ!$C$33:$C$776,СВЦЭМ!$A$33:$A$776,$A120,СВЦЭМ!$B$33:$B$776,B$119)+'СЕТ СН'!$I$12+СВЦЭМ!$D$10+'СЕТ СН'!$I$5-'СЕТ СН'!$I$20</f>
        <v>2982.2345685700002</v>
      </c>
      <c r="C120" s="36">
        <f>SUMIFS(СВЦЭМ!$C$33:$C$776,СВЦЭМ!$A$33:$A$776,$A120,СВЦЭМ!$B$33:$B$776,C$119)+'СЕТ СН'!$I$12+СВЦЭМ!$D$10+'СЕТ СН'!$I$5-'СЕТ СН'!$I$20</f>
        <v>3016.37606934</v>
      </c>
      <c r="D120" s="36">
        <f>SUMIFS(СВЦЭМ!$C$33:$C$776,СВЦЭМ!$A$33:$A$776,$A120,СВЦЭМ!$B$33:$B$776,D$119)+'СЕТ СН'!$I$12+СВЦЭМ!$D$10+'СЕТ СН'!$I$5-'СЕТ СН'!$I$20</f>
        <v>3035.5267120600001</v>
      </c>
      <c r="E120" s="36">
        <f>SUMIFS(СВЦЭМ!$C$33:$C$776,СВЦЭМ!$A$33:$A$776,$A120,СВЦЭМ!$B$33:$B$776,E$119)+'СЕТ СН'!$I$12+СВЦЭМ!$D$10+'СЕТ СН'!$I$5-'СЕТ СН'!$I$20</f>
        <v>3049.2458849599998</v>
      </c>
      <c r="F120" s="36">
        <f>SUMIFS(СВЦЭМ!$C$33:$C$776,СВЦЭМ!$A$33:$A$776,$A120,СВЦЭМ!$B$33:$B$776,F$119)+'СЕТ СН'!$I$12+СВЦЭМ!$D$10+'СЕТ СН'!$I$5-'СЕТ СН'!$I$20</f>
        <v>3050.0242274500001</v>
      </c>
      <c r="G120" s="36">
        <f>SUMIFS(СВЦЭМ!$C$33:$C$776,СВЦЭМ!$A$33:$A$776,$A120,СВЦЭМ!$B$33:$B$776,G$119)+'СЕТ СН'!$I$12+СВЦЭМ!$D$10+'СЕТ СН'!$I$5-'СЕТ СН'!$I$20</f>
        <v>3025.2569016000002</v>
      </c>
      <c r="H120" s="36">
        <f>SUMIFS(СВЦЭМ!$C$33:$C$776,СВЦЭМ!$A$33:$A$776,$A120,СВЦЭМ!$B$33:$B$776,H$119)+'СЕТ СН'!$I$12+СВЦЭМ!$D$10+'СЕТ СН'!$I$5-'СЕТ СН'!$I$20</f>
        <v>3022.07261131</v>
      </c>
      <c r="I120" s="36">
        <f>SUMIFS(СВЦЭМ!$C$33:$C$776,СВЦЭМ!$A$33:$A$776,$A120,СВЦЭМ!$B$33:$B$776,I$119)+'СЕТ СН'!$I$12+СВЦЭМ!$D$10+'СЕТ СН'!$I$5-'СЕТ СН'!$I$20</f>
        <v>3005.4082688799999</v>
      </c>
      <c r="J120" s="36">
        <f>SUMIFS(СВЦЭМ!$C$33:$C$776,СВЦЭМ!$A$33:$A$776,$A120,СВЦЭМ!$B$33:$B$776,J$119)+'СЕТ СН'!$I$12+СВЦЭМ!$D$10+'СЕТ СН'!$I$5-'СЕТ СН'!$I$20</f>
        <v>2981.78917232</v>
      </c>
      <c r="K120" s="36">
        <f>SUMIFS(СВЦЭМ!$C$33:$C$776,СВЦЭМ!$A$33:$A$776,$A120,СВЦЭМ!$B$33:$B$776,K$119)+'СЕТ СН'!$I$12+СВЦЭМ!$D$10+'СЕТ СН'!$I$5-'СЕТ СН'!$I$20</f>
        <v>2965.1707769300001</v>
      </c>
      <c r="L120" s="36">
        <f>SUMIFS(СВЦЭМ!$C$33:$C$776,СВЦЭМ!$A$33:$A$776,$A120,СВЦЭМ!$B$33:$B$776,L$119)+'СЕТ СН'!$I$12+СВЦЭМ!$D$10+'СЕТ СН'!$I$5-'СЕТ СН'!$I$20</f>
        <v>2969.5043545100002</v>
      </c>
      <c r="M120" s="36">
        <f>SUMIFS(СВЦЭМ!$C$33:$C$776,СВЦЭМ!$A$33:$A$776,$A120,СВЦЭМ!$B$33:$B$776,M$119)+'СЕТ СН'!$I$12+СВЦЭМ!$D$10+'СЕТ СН'!$I$5-'СЕТ СН'!$I$20</f>
        <v>2974.3685847300003</v>
      </c>
      <c r="N120" s="36">
        <f>SUMIFS(СВЦЭМ!$C$33:$C$776,СВЦЭМ!$A$33:$A$776,$A120,СВЦЭМ!$B$33:$B$776,N$119)+'СЕТ СН'!$I$12+СВЦЭМ!$D$10+'СЕТ СН'!$I$5-'СЕТ СН'!$I$20</f>
        <v>2983.1816737899999</v>
      </c>
      <c r="O120" s="36">
        <f>SUMIFS(СВЦЭМ!$C$33:$C$776,СВЦЭМ!$A$33:$A$776,$A120,СВЦЭМ!$B$33:$B$776,O$119)+'СЕТ СН'!$I$12+СВЦЭМ!$D$10+'СЕТ СН'!$I$5-'СЕТ СН'!$I$20</f>
        <v>2971.41831594</v>
      </c>
      <c r="P120" s="36">
        <f>SUMIFS(СВЦЭМ!$C$33:$C$776,СВЦЭМ!$A$33:$A$776,$A120,СВЦЭМ!$B$33:$B$776,P$119)+'СЕТ СН'!$I$12+СВЦЭМ!$D$10+'СЕТ СН'!$I$5-'СЕТ СН'!$I$20</f>
        <v>2983.1814696000001</v>
      </c>
      <c r="Q120" s="36">
        <f>SUMIFS(СВЦЭМ!$C$33:$C$776,СВЦЭМ!$A$33:$A$776,$A120,СВЦЭМ!$B$33:$B$776,Q$119)+'СЕТ СН'!$I$12+СВЦЭМ!$D$10+'СЕТ СН'!$I$5-'СЕТ СН'!$I$20</f>
        <v>2976.1075435900002</v>
      </c>
      <c r="R120" s="36">
        <f>SUMIFS(СВЦЭМ!$C$33:$C$776,СВЦЭМ!$A$33:$A$776,$A120,СВЦЭМ!$B$33:$B$776,R$119)+'СЕТ СН'!$I$12+СВЦЭМ!$D$10+'СЕТ СН'!$I$5-'СЕТ СН'!$I$20</f>
        <v>2940.44774555</v>
      </c>
      <c r="S120" s="36">
        <f>SUMIFS(СВЦЭМ!$C$33:$C$776,СВЦЭМ!$A$33:$A$776,$A120,СВЦЭМ!$B$33:$B$776,S$119)+'СЕТ СН'!$I$12+СВЦЭМ!$D$10+'СЕТ СН'!$I$5-'СЕТ СН'!$I$20</f>
        <v>2919.8989713599999</v>
      </c>
      <c r="T120" s="36">
        <f>SUMIFS(СВЦЭМ!$C$33:$C$776,СВЦЭМ!$A$33:$A$776,$A120,СВЦЭМ!$B$33:$B$776,T$119)+'СЕТ СН'!$I$12+СВЦЭМ!$D$10+'СЕТ СН'!$I$5-'СЕТ СН'!$I$20</f>
        <v>2899.0753650300003</v>
      </c>
      <c r="U120" s="36">
        <f>SUMIFS(СВЦЭМ!$C$33:$C$776,СВЦЭМ!$A$33:$A$776,$A120,СВЦЭМ!$B$33:$B$776,U$119)+'СЕТ СН'!$I$12+СВЦЭМ!$D$10+'СЕТ СН'!$I$5-'СЕТ СН'!$I$20</f>
        <v>2902.9431625500001</v>
      </c>
      <c r="V120" s="36">
        <f>SUMIFS(СВЦЭМ!$C$33:$C$776,СВЦЭМ!$A$33:$A$776,$A120,СВЦЭМ!$B$33:$B$776,V$119)+'СЕТ СН'!$I$12+СВЦЭМ!$D$10+'СЕТ СН'!$I$5-'СЕТ СН'!$I$20</f>
        <v>2907.8090452800002</v>
      </c>
      <c r="W120" s="36">
        <f>SUMIFS(СВЦЭМ!$C$33:$C$776,СВЦЭМ!$A$33:$A$776,$A120,СВЦЭМ!$B$33:$B$776,W$119)+'СЕТ СН'!$I$12+СВЦЭМ!$D$10+'СЕТ СН'!$I$5-'СЕТ СН'!$I$20</f>
        <v>2921.687261</v>
      </c>
      <c r="X120" s="36">
        <f>SUMIFS(СВЦЭМ!$C$33:$C$776,СВЦЭМ!$A$33:$A$776,$A120,СВЦЭМ!$B$33:$B$776,X$119)+'СЕТ СН'!$I$12+СВЦЭМ!$D$10+'СЕТ СН'!$I$5-'СЕТ СН'!$I$20</f>
        <v>2937.83912917</v>
      </c>
      <c r="Y120" s="36">
        <f>SUMIFS(СВЦЭМ!$C$33:$C$776,СВЦЭМ!$A$33:$A$776,$A120,СВЦЭМ!$B$33:$B$776,Y$119)+'СЕТ СН'!$I$12+СВЦЭМ!$D$10+'СЕТ СН'!$I$5-'СЕТ СН'!$I$20</f>
        <v>2969.8057717299998</v>
      </c>
    </row>
    <row r="121" spans="1:27" ht="15.75" x14ac:dyDescent="0.2">
      <c r="A121" s="35">
        <f>A120+1</f>
        <v>43771</v>
      </c>
      <c r="B121" s="36">
        <f>SUMIFS(СВЦЭМ!$C$33:$C$776,СВЦЭМ!$A$33:$A$776,$A121,СВЦЭМ!$B$33:$B$776,B$119)+'СЕТ СН'!$I$12+СВЦЭМ!$D$10+'СЕТ СН'!$I$5-'СЕТ СН'!$I$20</f>
        <v>2986.01992281</v>
      </c>
      <c r="C121" s="36">
        <f>SUMIFS(СВЦЭМ!$C$33:$C$776,СВЦЭМ!$A$33:$A$776,$A121,СВЦЭМ!$B$33:$B$776,C$119)+'СЕТ СН'!$I$12+СВЦЭМ!$D$10+'СЕТ СН'!$I$5-'СЕТ СН'!$I$20</f>
        <v>3021.8916404000001</v>
      </c>
      <c r="D121" s="36">
        <f>SUMIFS(СВЦЭМ!$C$33:$C$776,СВЦЭМ!$A$33:$A$776,$A121,СВЦЭМ!$B$33:$B$776,D$119)+'СЕТ СН'!$I$12+СВЦЭМ!$D$10+'СЕТ СН'!$I$5-'СЕТ СН'!$I$20</f>
        <v>3045.1808498600003</v>
      </c>
      <c r="E121" s="36">
        <f>SUMIFS(СВЦЭМ!$C$33:$C$776,СВЦЭМ!$A$33:$A$776,$A121,СВЦЭМ!$B$33:$B$776,E$119)+'СЕТ СН'!$I$12+СВЦЭМ!$D$10+'СЕТ СН'!$I$5-'СЕТ СН'!$I$20</f>
        <v>3057.2886794400001</v>
      </c>
      <c r="F121" s="36">
        <f>SUMIFS(СВЦЭМ!$C$33:$C$776,СВЦЭМ!$A$33:$A$776,$A121,СВЦЭМ!$B$33:$B$776,F$119)+'СЕТ СН'!$I$12+СВЦЭМ!$D$10+'СЕТ СН'!$I$5-'СЕТ СН'!$I$20</f>
        <v>3041.34684814</v>
      </c>
      <c r="G121" s="36">
        <f>SUMIFS(СВЦЭМ!$C$33:$C$776,СВЦЭМ!$A$33:$A$776,$A121,СВЦЭМ!$B$33:$B$776,G$119)+'СЕТ СН'!$I$12+СВЦЭМ!$D$10+'СЕТ СН'!$I$5-'СЕТ СН'!$I$20</f>
        <v>3018.0715439200003</v>
      </c>
      <c r="H121" s="36">
        <f>SUMIFS(СВЦЭМ!$C$33:$C$776,СВЦЭМ!$A$33:$A$776,$A121,СВЦЭМ!$B$33:$B$776,H$119)+'СЕТ СН'!$I$12+СВЦЭМ!$D$10+'СЕТ СН'!$I$5-'СЕТ СН'!$I$20</f>
        <v>3007.8905214400002</v>
      </c>
      <c r="I121" s="36">
        <f>SUMIFS(СВЦЭМ!$C$33:$C$776,СВЦЭМ!$A$33:$A$776,$A121,СВЦЭМ!$B$33:$B$776,I$119)+'СЕТ СН'!$I$12+СВЦЭМ!$D$10+'СЕТ СН'!$I$5-'СЕТ СН'!$I$20</f>
        <v>2999.9711297200001</v>
      </c>
      <c r="J121" s="36">
        <f>SUMIFS(СВЦЭМ!$C$33:$C$776,СВЦЭМ!$A$33:$A$776,$A121,СВЦЭМ!$B$33:$B$776,J$119)+'СЕТ СН'!$I$12+СВЦЭМ!$D$10+'СЕТ СН'!$I$5-'СЕТ СН'!$I$20</f>
        <v>2980.8275347200001</v>
      </c>
      <c r="K121" s="36">
        <f>SUMIFS(СВЦЭМ!$C$33:$C$776,СВЦЭМ!$A$33:$A$776,$A121,СВЦЭМ!$B$33:$B$776,K$119)+'СЕТ СН'!$I$12+СВЦЭМ!$D$10+'СЕТ СН'!$I$5-'СЕТ СН'!$I$20</f>
        <v>2952.4746216399999</v>
      </c>
      <c r="L121" s="36">
        <f>SUMIFS(СВЦЭМ!$C$33:$C$776,СВЦЭМ!$A$33:$A$776,$A121,СВЦЭМ!$B$33:$B$776,L$119)+'СЕТ СН'!$I$12+СВЦЭМ!$D$10+'СЕТ СН'!$I$5-'СЕТ СН'!$I$20</f>
        <v>2938.0633782200002</v>
      </c>
      <c r="M121" s="36">
        <f>SUMIFS(СВЦЭМ!$C$33:$C$776,СВЦЭМ!$A$33:$A$776,$A121,СВЦЭМ!$B$33:$B$776,M$119)+'СЕТ СН'!$I$12+СВЦЭМ!$D$10+'СЕТ СН'!$I$5-'СЕТ СН'!$I$20</f>
        <v>2948.2889703300002</v>
      </c>
      <c r="N121" s="36">
        <f>SUMIFS(СВЦЭМ!$C$33:$C$776,СВЦЭМ!$A$33:$A$776,$A121,СВЦЭМ!$B$33:$B$776,N$119)+'СЕТ СН'!$I$12+СВЦЭМ!$D$10+'СЕТ СН'!$I$5-'СЕТ СН'!$I$20</f>
        <v>2957.6180737</v>
      </c>
      <c r="O121" s="36">
        <f>SUMIFS(СВЦЭМ!$C$33:$C$776,СВЦЭМ!$A$33:$A$776,$A121,СВЦЭМ!$B$33:$B$776,O$119)+'СЕТ СН'!$I$12+СВЦЭМ!$D$10+'СЕТ СН'!$I$5-'СЕТ СН'!$I$20</f>
        <v>2953.51290827</v>
      </c>
      <c r="P121" s="36">
        <f>SUMIFS(СВЦЭМ!$C$33:$C$776,СВЦЭМ!$A$33:$A$776,$A121,СВЦЭМ!$B$33:$B$776,P$119)+'СЕТ СН'!$I$12+СВЦЭМ!$D$10+'СЕТ СН'!$I$5-'СЕТ СН'!$I$20</f>
        <v>2959.3059957400001</v>
      </c>
      <c r="Q121" s="36">
        <f>SUMIFS(СВЦЭМ!$C$33:$C$776,СВЦЭМ!$A$33:$A$776,$A121,СВЦЭМ!$B$33:$B$776,Q$119)+'СЕТ СН'!$I$12+СВЦЭМ!$D$10+'СЕТ СН'!$I$5-'СЕТ СН'!$I$20</f>
        <v>2944.2741172400001</v>
      </c>
      <c r="R121" s="36">
        <f>SUMIFS(СВЦЭМ!$C$33:$C$776,СВЦЭМ!$A$33:$A$776,$A121,СВЦЭМ!$B$33:$B$776,R$119)+'СЕТ СН'!$I$12+СВЦЭМ!$D$10+'СЕТ СН'!$I$5-'СЕТ СН'!$I$20</f>
        <v>2898.4917089300002</v>
      </c>
      <c r="S121" s="36">
        <f>SUMIFS(СВЦЭМ!$C$33:$C$776,СВЦЭМ!$A$33:$A$776,$A121,СВЦЭМ!$B$33:$B$776,S$119)+'СЕТ СН'!$I$12+СВЦЭМ!$D$10+'СЕТ СН'!$I$5-'СЕТ СН'!$I$20</f>
        <v>2877.4256149500002</v>
      </c>
      <c r="T121" s="36">
        <f>SUMIFS(СВЦЭМ!$C$33:$C$776,СВЦЭМ!$A$33:$A$776,$A121,СВЦЭМ!$B$33:$B$776,T$119)+'СЕТ СН'!$I$12+СВЦЭМ!$D$10+'СЕТ СН'!$I$5-'СЕТ СН'!$I$20</f>
        <v>2869.0494919100001</v>
      </c>
      <c r="U121" s="36">
        <f>SUMIFS(СВЦЭМ!$C$33:$C$776,СВЦЭМ!$A$33:$A$776,$A121,СВЦЭМ!$B$33:$B$776,U$119)+'СЕТ СН'!$I$12+СВЦЭМ!$D$10+'СЕТ СН'!$I$5-'СЕТ СН'!$I$20</f>
        <v>2872.5594478600001</v>
      </c>
      <c r="V121" s="36">
        <f>SUMIFS(СВЦЭМ!$C$33:$C$776,СВЦЭМ!$A$33:$A$776,$A121,СВЦЭМ!$B$33:$B$776,V$119)+'СЕТ СН'!$I$12+СВЦЭМ!$D$10+'СЕТ СН'!$I$5-'СЕТ СН'!$I$20</f>
        <v>2869.5656688899999</v>
      </c>
      <c r="W121" s="36">
        <f>SUMIFS(СВЦЭМ!$C$33:$C$776,СВЦЭМ!$A$33:$A$776,$A121,СВЦЭМ!$B$33:$B$776,W$119)+'СЕТ СН'!$I$12+СВЦЭМ!$D$10+'СЕТ СН'!$I$5-'СЕТ СН'!$I$20</f>
        <v>2899.7963361500001</v>
      </c>
      <c r="X121" s="36">
        <f>SUMIFS(СВЦЭМ!$C$33:$C$776,СВЦЭМ!$A$33:$A$776,$A121,СВЦЭМ!$B$33:$B$776,X$119)+'СЕТ СН'!$I$12+СВЦЭМ!$D$10+'СЕТ СН'!$I$5-'СЕТ СН'!$I$20</f>
        <v>2913.97663216</v>
      </c>
      <c r="Y121" s="36">
        <f>SUMIFS(СВЦЭМ!$C$33:$C$776,СВЦЭМ!$A$33:$A$776,$A121,СВЦЭМ!$B$33:$B$776,Y$119)+'СЕТ СН'!$I$12+СВЦЭМ!$D$10+'СЕТ СН'!$I$5-'СЕТ СН'!$I$20</f>
        <v>2940.87267062</v>
      </c>
    </row>
    <row r="122" spans="1:27" ht="15.75" x14ac:dyDescent="0.2">
      <c r="A122" s="35">
        <f t="shared" ref="A122:A150" si="3">A121+1</f>
        <v>43772</v>
      </c>
      <c r="B122" s="36">
        <f>SUMIFS(СВЦЭМ!$C$33:$C$776,СВЦЭМ!$A$33:$A$776,$A122,СВЦЭМ!$B$33:$B$776,B$119)+'СЕТ СН'!$I$12+СВЦЭМ!$D$10+'СЕТ СН'!$I$5-'СЕТ СН'!$I$20</f>
        <v>2928.1302897</v>
      </c>
      <c r="C122" s="36">
        <f>SUMIFS(СВЦЭМ!$C$33:$C$776,СВЦЭМ!$A$33:$A$776,$A122,СВЦЭМ!$B$33:$B$776,C$119)+'СЕТ СН'!$I$12+СВЦЭМ!$D$10+'СЕТ СН'!$I$5-'СЕТ СН'!$I$20</f>
        <v>2962.85969574</v>
      </c>
      <c r="D122" s="36">
        <f>SUMIFS(СВЦЭМ!$C$33:$C$776,СВЦЭМ!$A$33:$A$776,$A122,СВЦЭМ!$B$33:$B$776,D$119)+'СЕТ СН'!$I$12+СВЦЭМ!$D$10+'СЕТ СН'!$I$5-'СЕТ СН'!$I$20</f>
        <v>2981.77869805</v>
      </c>
      <c r="E122" s="36">
        <f>SUMIFS(СВЦЭМ!$C$33:$C$776,СВЦЭМ!$A$33:$A$776,$A122,СВЦЭМ!$B$33:$B$776,E$119)+'СЕТ СН'!$I$12+СВЦЭМ!$D$10+'СЕТ СН'!$I$5-'СЕТ СН'!$I$20</f>
        <v>2990.1121375600001</v>
      </c>
      <c r="F122" s="36">
        <f>SUMIFS(СВЦЭМ!$C$33:$C$776,СВЦЭМ!$A$33:$A$776,$A122,СВЦЭМ!$B$33:$B$776,F$119)+'СЕТ СН'!$I$12+СВЦЭМ!$D$10+'СЕТ СН'!$I$5-'СЕТ СН'!$I$20</f>
        <v>3004.8733417600001</v>
      </c>
      <c r="G122" s="36">
        <f>SUMIFS(СВЦЭМ!$C$33:$C$776,СВЦЭМ!$A$33:$A$776,$A122,СВЦЭМ!$B$33:$B$776,G$119)+'СЕТ СН'!$I$12+СВЦЭМ!$D$10+'СЕТ СН'!$I$5-'СЕТ СН'!$I$20</f>
        <v>2989.7405128400001</v>
      </c>
      <c r="H122" s="36">
        <f>SUMIFS(СВЦЭМ!$C$33:$C$776,СВЦЭМ!$A$33:$A$776,$A122,СВЦЭМ!$B$33:$B$776,H$119)+'СЕТ СН'!$I$12+СВЦЭМ!$D$10+'СЕТ СН'!$I$5-'СЕТ СН'!$I$20</f>
        <v>2972.09168193</v>
      </c>
      <c r="I122" s="36">
        <f>SUMIFS(СВЦЭМ!$C$33:$C$776,СВЦЭМ!$A$33:$A$776,$A122,СВЦЭМ!$B$33:$B$776,I$119)+'СЕТ СН'!$I$12+СВЦЭМ!$D$10+'СЕТ СН'!$I$5-'СЕТ СН'!$I$20</f>
        <v>2966.26725923</v>
      </c>
      <c r="J122" s="36">
        <f>SUMIFS(СВЦЭМ!$C$33:$C$776,СВЦЭМ!$A$33:$A$776,$A122,СВЦЭМ!$B$33:$B$776,J$119)+'СЕТ СН'!$I$12+СВЦЭМ!$D$10+'СЕТ СН'!$I$5-'СЕТ СН'!$I$20</f>
        <v>2920.5541385300003</v>
      </c>
      <c r="K122" s="36">
        <f>SUMIFS(СВЦЭМ!$C$33:$C$776,СВЦЭМ!$A$33:$A$776,$A122,СВЦЭМ!$B$33:$B$776,K$119)+'СЕТ СН'!$I$12+СВЦЭМ!$D$10+'СЕТ СН'!$I$5-'СЕТ СН'!$I$20</f>
        <v>2882.20737882</v>
      </c>
      <c r="L122" s="36">
        <f>SUMIFS(СВЦЭМ!$C$33:$C$776,СВЦЭМ!$A$33:$A$776,$A122,СВЦЭМ!$B$33:$B$776,L$119)+'СЕТ СН'!$I$12+СВЦЭМ!$D$10+'СЕТ СН'!$I$5-'СЕТ СН'!$I$20</f>
        <v>2868.84921442</v>
      </c>
      <c r="M122" s="36">
        <f>SUMIFS(СВЦЭМ!$C$33:$C$776,СВЦЭМ!$A$33:$A$776,$A122,СВЦЭМ!$B$33:$B$776,M$119)+'СЕТ СН'!$I$12+СВЦЭМ!$D$10+'СЕТ СН'!$I$5-'СЕТ СН'!$I$20</f>
        <v>2868.5998329900003</v>
      </c>
      <c r="N122" s="36">
        <f>SUMIFS(СВЦЭМ!$C$33:$C$776,СВЦЭМ!$A$33:$A$776,$A122,СВЦЭМ!$B$33:$B$776,N$119)+'СЕТ СН'!$I$12+СВЦЭМ!$D$10+'СЕТ СН'!$I$5-'СЕТ СН'!$I$20</f>
        <v>2884.9925801600002</v>
      </c>
      <c r="O122" s="36">
        <f>SUMIFS(СВЦЭМ!$C$33:$C$776,СВЦЭМ!$A$33:$A$776,$A122,СВЦЭМ!$B$33:$B$776,O$119)+'СЕТ СН'!$I$12+СВЦЭМ!$D$10+'СЕТ СН'!$I$5-'СЕТ СН'!$I$20</f>
        <v>2879.1060541900001</v>
      </c>
      <c r="P122" s="36">
        <f>SUMIFS(СВЦЭМ!$C$33:$C$776,СВЦЭМ!$A$33:$A$776,$A122,СВЦЭМ!$B$33:$B$776,P$119)+'СЕТ СН'!$I$12+СВЦЭМ!$D$10+'СЕТ СН'!$I$5-'СЕТ СН'!$I$20</f>
        <v>2884.0274208999999</v>
      </c>
      <c r="Q122" s="36">
        <f>SUMIFS(СВЦЭМ!$C$33:$C$776,СВЦЭМ!$A$33:$A$776,$A122,СВЦЭМ!$B$33:$B$776,Q$119)+'СЕТ СН'!$I$12+СВЦЭМ!$D$10+'СЕТ СН'!$I$5-'СЕТ СН'!$I$20</f>
        <v>2875.7338225100002</v>
      </c>
      <c r="R122" s="36">
        <f>SUMIFS(СВЦЭМ!$C$33:$C$776,СВЦЭМ!$A$33:$A$776,$A122,СВЦЭМ!$B$33:$B$776,R$119)+'СЕТ СН'!$I$12+СВЦЭМ!$D$10+'СЕТ СН'!$I$5-'СЕТ СН'!$I$20</f>
        <v>2849.22011849</v>
      </c>
      <c r="S122" s="36">
        <f>SUMIFS(СВЦЭМ!$C$33:$C$776,СВЦЭМ!$A$33:$A$776,$A122,СВЦЭМ!$B$33:$B$776,S$119)+'СЕТ СН'!$I$12+СВЦЭМ!$D$10+'СЕТ СН'!$I$5-'СЕТ СН'!$I$20</f>
        <v>2813.8511566799998</v>
      </c>
      <c r="T122" s="36">
        <f>SUMIFS(СВЦЭМ!$C$33:$C$776,СВЦЭМ!$A$33:$A$776,$A122,СВЦЭМ!$B$33:$B$776,T$119)+'СЕТ СН'!$I$12+СВЦЭМ!$D$10+'СЕТ СН'!$I$5-'СЕТ СН'!$I$20</f>
        <v>2796.2672222199999</v>
      </c>
      <c r="U122" s="36">
        <f>SUMIFS(СВЦЭМ!$C$33:$C$776,СВЦЭМ!$A$33:$A$776,$A122,СВЦЭМ!$B$33:$B$776,U$119)+'СЕТ СН'!$I$12+СВЦЭМ!$D$10+'СЕТ СН'!$I$5-'СЕТ СН'!$I$20</f>
        <v>2801.3268111299999</v>
      </c>
      <c r="V122" s="36">
        <f>SUMIFS(СВЦЭМ!$C$33:$C$776,СВЦЭМ!$A$33:$A$776,$A122,СВЦЭМ!$B$33:$B$776,V$119)+'СЕТ СН'!$I$12+СВЦЭМ!$D$10+'СЕТ СН'!$I$5-'СЕТ СН'!$I$20</f>
        <v>2810.1391920800002</v>
      </c>
      <c r="W122" s="36">
        <f>SUMIFS(СВЦЭМ!$C$33:$C$776,СВЦЭМ!$A$33:$A$776,$A122,СВЦЭМ!$B$33:$B$776,W$119)+'СЕТ СН'!$I$12+СВЦЭМ!$D$10+'СЕТ СН'!$I$5-'СЕТ СН'!$I$20</f>
        <v>2816.9124005000003</v>
      </c>
      <c r="X122" s="36">
        <f>SUMIFS(СВЦЭМ!$C$33:$C$776,СВЦЭМ!$A$33:$A$776,$A122,СВЦЭМ!$B$33:$B$776,X$119)+'СЕТ СН'!$I$12+СВЦЭМ!$D$10+'СЕТ СН'!$I$5-'СЕТ СН'!$I$20</f>
        <v>2829.9655092500002</v>
      </c>
      <c r="Y122" s="36">
        <f>SUMIFS(СВЦЭМ!$C$33:$C$776,СВЦЭМ!$A$33:$A$776,$A122,СВЦЭМ!$B$33:$B$776,Y$119)+'СЕТ СН'!$I$12+СВЦЭМ!$D$10+'СЕТ СН'!$I$5-'СЕТ СН'!$I$20</f>
        <v>2876.0696191100001</v>
      </c>
    </row>
    <row r="123" spans="1:27" ht="15.75" x14ac:dyDescent="0.2">
      <c r="A123" s="35">
        <f t="shared" si="3"/>
        <v>43773</v>
      </c>
      <c r="B123" s="36">
        <f>SUMIFS(СВЦЭМ!$C$33:$C$776,СВЦЭМ!$A$33:$A$776,$A123,СВЦЭМ!$B$33:$B$776,B$119)+'СЕТ СН'!$I$12+СВЦЭМ!$D$10+'СЕТ СН'!$I$5-'СЕТ СН'!$I$20</f>
        <v>2954.5604390899998</v>
      </c>
      <c r="C123" s="36">
        <f>SUMIFS(СВЦЭМ!$C$33:$C$776,СВЦЭМ!$A$33:$A$776,$A123,СВЦЭМ!$B$33:$B$776,C$119)+'СЕТ СН'!$I$12+СВЦЭМ!$D$10+'СЕТ СН'!$I$5-'СЕТ СН'!$I$20</f>
        <v>2987.09623173</v>
      </c>
      <c r="D123" s="36">
        <f>SUMIFS(СВЦЭМ!$C$33:$C$776,СВЦЭМ!$A$33:$A$776,$A123,СВЦЭМ!$B$33:$B$776,D$119)+'СЕТ СН'!$I$12+СВЦЭМ!$D$10+'СЕТ СН'!$I$5-'СЕТ СН'!$I$20</f>
        <v>2997.0981608699999</v>
      </c>
      <c r="E123" s="36">
        <f>SUMIFS(СВЦЭМ!$C$33:$C$776,СВЦЭМ!$A$33:$A$776,$A123,СВЦЭМ!$B$33:$B$776,E$119)+'СЕТ СН'!$I$12+СВЦЭМ!$D$10+'СЕТ СН'!$I$5-'СЕТ СН'!$I$20</f>
        <v>3014.8859488200001</v>
      </c>
      <c r="F123" s="36">
        <f>SUMIFS(СВЦЭМ!$C$33:$C$776,СВЦЭМ!$A$33:$A$776,$A123,СВЦЭМ!$B$33:$B$776,F$119)+'СЕТ СН'!$I$12+СВЦЭМ!$D$10+'СЕТ СН'!$I$5-'СЕТ СН'!$I$20</f>
        <v>3015.36351547</v>
      </c>
      <c r="G123" s="36">
        <f>SUMIFS(СВЦЭМ!$C$33:$C$776,СВЦЭМ!$A$33:$A$776,$A123,СВЦЭМ!$B$33:$B$776,G$119)+'СЕТ СН'!$I$12+СВЦЭМ!$D$10+'СЕТ СН'!$I$5-'СЕТ СН'!$I$20</f>
        <v>2980.5010172399998</v>
      </c>
      <c r="H123" s="36">
        <f>SUMIFS(СВЦЭМ!$C$33:$C$776,СВЦЭМ!$A$33:$A$776,$A123,СВЦЭМ!$B$33:$B$776,H$119)+'СЕТ СН'!$I$12+СВЦЭМ!$D$10+'СЕТ СН'!$I$5-'СЕТ СН'!$I$20</f>
        <v>2953.8482138500003</v>
      </c>
      <c r="I123" s="36">
        <f>SUMIFS(СВЦЭМ!$C$33:$C$776,СВЦЭМ!$A$33:$A$776,$A123,СВЦЭМ!$B$33:$B$776,I$119)+'СЕТ СН'!$I$12+СВЦЭМ!$D$10+'СЕТ СН'!$I$5-'СЕТ СН'!$I$20</f>
        <v>2941.7637378300001</v>
      </c>
      <c r="J123" s="36">
        <f>SUMIFS(СВЦЭМ!$C$33:$C$776,СВЦЭМ!$A$33:$A$776,$A123,СВЦЭМ!$B$33:$B$776,J$119)+'СЕТ СН'!$I$12+СВЦЭМ!$D$10+'СЕТ СН'!$I$5-'СЕТ СН'!$I$20</f>
        <v>2929.7529085300002</v>
      </c>
      <c r="K123" s="36">
        <f>SUMIFS(СВЦЭМ!$C$33:$C$776,СВЦЭМ!$A$33:$A$776,$A123,СВЦЭМ!$B$33:$B$776,K$119)+'СЕТ СН'!$I$12+СВЦЭМ!$D$10+'СЕТ СН'!$I$5-'СЕТ СН'!$I$20</f>
        <v>2901.12183637</v>
      </c>
      <c r="L123" s="36">
        <f>SUMIFS(СВЦЭМ!$C$33:$C$776,СВЦЭМ!$A$33:$A$776,$A123,СВЦЭМ!$B$33:$B$776,L$119)+'СЕТ СН'!$I$12+СВЦЭМ!$D$10+'СЕТ СН'!$I$5-'СЕТ СН'!$I$20</f>
        <v>2886.2231777500001</v>
      </c>
      <c r="M123" s="36">
        <f>SUMIFS(СВЦЭМ!$C$33:$C$776,СВЦЭМ!$A$33:$A$776,$A123,СВЦЭМ!$B$33:$B$776,M$119)+'СЕТ СН'!$I$12+СВЦЭМ!$D$10+'СЕТ СН'!$I$5-'СЕТ СН'!$I$20</f>
        <v>2889.2924429899999</v>
      </c>
      <c r="N123" s="36">
        <f>SUMIFS(СВЦЭМ!$C$33:$C$776,СВЦЭМ!$A$33:$A$776,$A123,СВЦЭМ!$B$33:$B$776,N$119)+'СЕТ СН'!$I$12+СВЦЭМ!$D$10+'СЕТ СН'!$I$5-'СЕТ СН'!$I$20</f>
        <v>2898.0349363200003</v>
      </c>
      <c r="O123" s="36">
        <f>SUMIFS(СВЦЭМ!$C$33:$C$776,СВЦЭМ!$A$33:$A$776,$A123,СВЦЭМ!$B$33:$B$776,O$119)+'СЕТ СН'!$I$12+СВЦЭМ!$D$10+'СЕТ СН'!$I$5-'СЕТ СН'!$I$20</f>
        <v>2896.9603590199999</v>
      </c>
      <c r="P123" s="36">
        <f>SUMIFS(СВЦЭМ!$C$33:$C$776,СВЦЭМ!$A$33:$A$776,$A123,СВЦЭМ!$B$33:$B$776,P$119)+'СЕТ СН'!$I$12+СВЦЭМ!$D$10+'СЕТ СН'!$I$5-'СЕТ СН'!$I$20</f>
        <v>2909.8140737499998</v>
      </c>
      <c r="Q123" s="36">
        <f>SUMIFS(СВЦЭМ!$C$33:$C$776,СВЦЭМ!$A$33:$A$776,$A123,СВЦЭМ!$B$33:$B$776,Q$119)+'СЕТ СН'!$I$12+СВЦЭМ!$D$10+'СЕТ СН'!$I$5-'СЕТ СН'!$I$20</f>
        <v>2913.0883594300003</v>
      </c>
      <c r="R123" s="36">
        <f>SUMIFS(СВЦЭМ!$C$33:$C$776,СВЦЭМ!$A$33:$A$776,$A123,СВЦЭМ!$B$33:$B$776,R$119)+'СЕТ СН'!$I$12+СВЦЭМ!$D$10+'СЕТ СН'!$I$5-'СЕТ СН'!$I$20</f>
        <v>2871.0327370800001</v>
      </c>
      <c r="S123" s="36">
        <f>SUMIFS(СВЦЭМ!$C$33:$C$776,СВЦЭМ!$A$33:$A$776,$A123,СВЦЭМ!$B$33:$B$776,S$119)+'СЕТ СН'!$I$12+СВЦЭМ!$D$10+'СЕТ СН'!$I$5-'СЕТ СН'!$I$20</f>
        <v>2839.4577451599998</v>
      </c>
      <c r="T123" s="36">
        <f>SUMIFS(СВЦЭМ!$C$33:$C$776,СВЦЭМ!$A$33:$A$776,$A123,СВЦЭМ!$B$33:$B$776,T$119)+'СЕТ СН'!$I$12+СВЦЭМ!$D$10+'СЕТ СН'!$I$5-'СЕТ СН'!$I$20</f>
        <v>2826.0093385300002</v>
      </c>
      <c r="U123" s="36">
        <f>SUMIFS(СВЦЭМ!$C$33:$C$776,СВЦЭМ!$A$33:$A$776,$A123,СВЦЭМ!$B$33:$B$776,U$119)+'СЕТ СН'!$I$12+СВЦЭМ!$D$10+'СЕТ СН'!$I$5-'СЕТ СН'!$I$20</f>
        <v>2826.45493713</v>
      </c>
      <c r="V123" s="36">
        <f>SUMIFS(СВЦЭМ!$C$33:$C$776,СВЦЭМ!$A$33:$A$776,$A123,СВЦЭМ!$B$33:$B$776,V$119)+'СЕТ СН'!$I$12+СВЦЭМ!$D$10+'СЕТ СН'!$I$5-'СЕТ СН'!$I$20</f>
        <v>2831.3685863599999</v>
      </c>
      <c r="W123" s="36">
        <f>SUMIFS(СВЦЭМ!$C$33:$C$776,СВЦЭМ!$A$33:$A$776,$A123,СВЦЭМ!$B$33:$B$776,W$119)+'СЕТ СН'!$I$12+СВЦЭМ!$D$10+'СЕТ СН'!$I$5-'СЕТ СН'!$I$20</f>
        <v>2849.8211735499999</v>
      </c>
      <c r="X123" s="36">
        <f>SUMIFS(СВЦЭМ!$C$33:$C$776,СВЦЭМ!$A$33:$A$776,$A123,СВЦЭМ!$B$33:$B$776,X$119)+'СЕТ СН'!$I$12+СВЦЭМ!$D$10+'СЕТ СН'!$I$5-'СЕТ СН'!$I$20</f>
        <v>2865.33816987</v>
      </c>
      <c r="Y123" s="36">
        <f>SUMIFS(СВЦЭМ!$C$33:$C$776,СВЦЭМ!$A$33:$A$776,$A123,СВЦЭМ!$B$33:$B$776,Y$119)+'СЕТ СН'!$I$12+СВЦЭМ!$D$10+'СЕТ СН'!$I$5-'СЕТ СН'!$I$20</f>
        <v>2900.3391519300003</v>
      </c>
    </row>
    <row r="124" spans="1:27" ht="15.75" x14ac:dyDescent="0.2">
      <c r="A124" s="35">
        <f t="shared" si="3"/>
        <v>43774</v>
      </c>
      <c r="B124" s="36">
        <f>SUMIFS(СВЦЭМ!$C$33:$C$776,СВЦЭМ!$A$33:$A$776,$A124,СВЦЭМ!$B$33:$B$776,B$119)+'СЕТ СН'!$I$12+СВЦЭМ!$D$10+'СЕТ СН'!$I$5-'СЕТ СН'!$I$20</f>
        <v>3008.5782313099999</v>
      </c>
      <c r="C124" s="36">
        <f>SUMIFS(СВЦЭМ!$C$33:$C$776,СВЦЭМ!$A$33:$A$776,$A124,СВЦЭМ!$B$33:$B$776,C$119)+'СЕТ СН'!$I$12+СВЦЭМ!$D$10+'СЕТ СН'!$I$5-'СЕТ СН'!$I$20</f>
        <v>3025.0958714799999</v>
      </c>
      <c r="D124" s="36">
        <f>SUMIFS(СВЦЭМ!$C$33:$C$776,СВЦЭМ!$A$33:$A$776,$A124,СВЦЭМ!$B$33:$B$776,D$119)+'СЕТ СН'!$I$12+СВЦЭМ!$D$10+'СЕТ СН'!$I$5-'СЕТ СН'!$I$20</f>
        <v>3016.83115937</v>
      </c>
      <c r="E124" s="36">
        <f>SUMIFS(СВЦЭМ!$C$33:$C$776,СВЦЭМ!$A$33:$A$776,$A124,СВЦЭМ!$B$33:$B$776,E$119)+'СЕТ СН'!$I$12+СВЦЭМ!$D$10+'СЕТ СН'!$I$5-'СЕТ СН'!$I$20</f>
        <v>3026.5008554699998</v>
      </c>
      <c r="F124" s="36">
        <f>SUMIFS(СВЦЭМ!$C$33:$C$776,СВЦЭМ!$A$33:$A$776,$A124,СВЦЭМ!$B$33:$B$776,F$119)+'СЕТ СН'!$I$12+СВЦЭМ!$D$10+'СЕТ СН'!$I$5-'СЕТ СН'!$I$20</f>
        <v>3026.8528741800001</v>
      </c>
      <c r="G124" s="36">
        <f>SUMIFS(СВЦЭМ!$C$33:$C$776,СВЦЭМ!$A$33:$A$776,$A124,СВЦЭМ!$B$33:$B$776,G$119)+'СЕТ СН'!$I$12+СВЦЭМ!$D$10+'СЕТ СН'!$I$5-'СЕТ СН'!$I$20</f>
        <v>3004.0149695999999</v>
      </c>
      <c r="H124" s="36">
        <f>SUMIFS(СВЦЭМ!$C$33:$C$776,СВЦЭМ!$A$33:$A$776,$A124,СВЦЭМ!$B$33:$B$776,H$119)+'СЕТ СН'!$I$12+СВЦЭМ!$D$10+'СЕТ СН'!$I$5-'СЕТ СН'!$I$20</f>
        <v>2964.1708478199998</v>
      </c>
      <c r="I124" s="36">
        <f>SUMIFS(СВЦЭМ!$C$33:$C$776,СВЦЭМ!$A$33:$A$776,$A124,СВЦЭМ!$B$33:$B$776,I$119)+'СЕТ СН'!$I$12+СВЦЭМ!$D$10+'СЕТ СН'!$I$5-'СЕТ СН'!$I$20</f>
        <v>2976.9368193700002</v>
      </c>
      <c r="J124" s="36">
        <f>SUMIFS(СВЦЭМ!$C$33:$C$776,СВЦЭМ!$A$33:$A$776,$A124,СВЦЭМ!$B$33:$B$776,J$119)+'СЕТ СН'!$I$12+СВЦЭМ!$D$10+'СЕТ СН'!$I$5-'СЕТ СН'!$I$20</f>
        <v>2954.6431373099999</v>
      </c>
      <c r="K124" s="36">
        <f>SUMIFS(СВЦЭМ!$C$33:$C$776,СВЦЭМ!$A$33:$A$776,$A124,СВЦЭМ!$B$33:$B$776,K$119)+'СЕТ СН'!$I$12+СВЦЭМ!$D$10+'СЕТ СН'!$I$5-'СЕТ СН'!$I$20</f>
        <v>2929.91379753</v>
      </c>
      <c r="L124" s="36">
        <f>SUMIFS(СВЦЭМ!$C$33:$C$776,СВЦЭМ!$A$33:$A$776,$A124,СВЦЭМ!$B$33:$B$776,L$119)+'СЕТ СН'!$I$12+СВЦЭМ!$D$10+'СЕТ СН'!$I$5-'СЕТ СН'!$I$20</f>
        <v>2928.7337404199998</v>
      </c>
      <c r="M124" s="36">
        <f>SUMIFS(СВЦЭМ!$C$33:$C$776,СВЦЭМ!$A$33:$A$776,$A124,СВЦЭМ!$B$33:$B$776,M$119)+'СЕТ СН'!$I$12+СВЦЭМ!$D$10+'СЕТ СН'!$I$5-'СЕТ СН'!$I$20</f>
        <v>2932.0227144199998</v>
      </c>
      <c r="N124" s="36">
        <f>SUMIFS(СВЦЭМ!$C$33:$C$776,СВЦЭМ!$A$33:$A$776,$A124,СВЦЭМ!$B$33:$B$776,N$119)+'СЕТ СН'!$I$12+СВЦЭМ!$D$10+'СЕТ СН'!$I$5-'СЕТ СН'!$I$20</f>
        <v>2936.6973319500003</v>
      </c>
      <c r="O124" s="36">
        <f>SUMIFS(СВЦЭМ!$C$33:$C$776,СВЦЭМ!$A$33:$A$776,$A124,СВЦЭМ!$B$33:$B$776,O$119)+'СЕТ СН'!$I$12+СВЦЭМ!$D$10+'СЕТ СН'!$I$5-'СЕТ СН'!$I$20</f>
        <v>2946.3699323599999</v>
      </c>
      <c r="P124" s="36">
        <f>SUMIFS(СВЦЭМ!$C$33:$C$776,СВЦЭМ!$A$33:$A$776,$A124,СВЦЭМ!$B$33:$B$776,P$119)+'СЕТ СН'!$I$12+СВЦЭМ!$D$10+'СЕТ СН'!$I$5-'СЕТ СН'!$I$20</f>
        <v>2950.8225747900001</v>
      </c>
      <c r="Q124" s="36">
        <f>SUMIFS(СВЦЭМ!$C$33:$C$776,СВЦЭМ!$A$33:$A$776,$A124,СВЦЭМ!$B$33:$B$776,Q$119)+'СЕТ СН'!$I$12+СВЦЭМ!$D$10+'СЕТ СН'!$I$5-'СЕТ СН'!$I$20</f>
        <v>2939.0982481999999</v>
      </c>
      <c r="R124" s="36">
        <f>SUMIFS(СВЦЭМ!$C$33:$C$776,СВЦЭМ!$A$33:$A$776,$A124,СВЦЭМ!$B$33:$B$776,R$119)+'СЕТ СН'!$I$12+СВЦЭМ!$D$10+'СЕТ СН'!$I$5-'СЕТ СН'!$I$20</f>
        <v>2882.18438122</v>
      </c>
      <c r="S124" s="36">
        <f>SUMIFS(СВЦЭМ!$C$33:$C$776,СВЦЭМ!$A$33:$A$776,$A124,СВЦЭМ!$B$33:$B$776,S$119)+'СЕТ СН'!$I$12+СВЦЭМ!$D$10+'СЕТ СН'!$I$5-'СЕТ СН'!$I$20</f>
        <v>2858.8956257099999</v>
      </c>
      <c r="T124" s="36">
        <f>SUMIFS(СВЦЭМ!$C$33:$C$776,СВЦЭМ!$A$33:$A$776,$A124,СВЦЭМ!$B$33:$B$776,T$119)+'СЕТ СН'!$I$12+СВЦЭМ!$D$10+'СЕТ СН'!$I$5-'СЕТ СН'!$I$20</f>
        <v>2871.9666807900003</v>
      </c>
      <c r="U124" s="36">
        <f>SUMIFS(СВЦЭМ!$C$33:$C$776,СВЦЭМ!$A$33:$A$776,$A124,СВЦЭМ!$B$33:$B$776,U$119)+'СЕТ СН'!$I$12+СВЦЭМ!$D$10+'СЕТ СН'!$I$5-'СЕТ СН'!$I$20</f>
        <v>2879.3526016800001</v>
      </c>
      <c r="V124" s="36">
        <f>SUMIFS(СВЦЭМ!$C$33:$C$776,СВЦЭМ!$A$33:$A$776,$A124,СВЦЭМ!$B$33:$B$776,V$119)+'СЕТ СН'!$I$12+СВЦЭМ!$D$10+'СЕТ СН'!$I$5-'СЕТ СН'!$I$20</f>
        <v>2868.2007177</v>
      </c>
      <c r="W124" s="36">
        <f>SUMIFS(СВЦЭМ!$C$33:$C$776,СВЦЭМ!$A$33:$A$776,$A124,СВЦЭМ!$B$33:$B$776,W$119)+'СЕТ СН'!$I$12+СВЦЭМ!$D$10+'СЕТ СН'!$I$5-'СЕТ СН'!$I$20</f>
        <v>2876.19259182</v>
      </c>
      <c r="X124" s="36">
        <f>SUMIFS(СВЦЭМ!$C$33:$C$776,СВЦЭМ!$A$33:$A$776,$A124,СВЦЭМ!$B$33:$B$776,X$119)+'СЕТ СН'!$I$12+СВЦЭМ!$D$10+'СЕТ СН'!$I$5-'СЕТ СН'!$I$20</f>
        <v>2892.3442461200002</v>
      </c>
      <c r="Y124" s="36">
        <f>SUMIFS(СВЦЭМ!$C$33:$C$776,СВЦЭМ!$A$33:$A$776,$A124,СВЦЭМ!$B$33:$B$776,Y$119)+'СЕТ СН'!$I$12+СВЦЭМ!$D$10+'СЕТ СН'!$I$5-'СЕТ СН'!$I$20</f>
        <v>2932.57163021</v>
      </c>
    </row>
    <row r="125" spans="1:27" ht="15.75" x14ac:dyDescent="0.2">
      <c r="A125" s="35">
        <f t="shared" si="3"/>
        <v>43775</v>
      </c>
      <c r="B125" s="36">
        <f>SUMIFS(СВЦЭМ!$C$33:$C$776,СВЦЭМ!$A$33:$A$776,$A125,СВЦЭМ!$B$33:$B$776,B$119)+'СЕТ СН'!$I$12+СВЦЭМ!$D$10+'СЕТ СН'!$I$5-'СЕТ СН'!$I$20</f>
        <v>2930.9043242600001</v>
      </c>
      <c r="C125" s="36">
        <f>SUMIFS(СВЦЭМ!$C$33:$C$776,СВЦЭМ!$A$33:$A$776,$A125,СВЦЭМ!$B$33:$B$776,C$119)+'СЕТ СН'!$I$12+СВЦЭМ!$D$10+'СЕТ СН'!$I$5-'СЕТ СН'!$I$20</f>
        <v>2950.6360067999999</v>
      </c>
      <c r="D125" s="36">
        <f>SUMIFS(СВЦЭМ!$C$33:$C$776,СВЦЭМ!$A$33:$A$776,$A125,СВЦЭМ!$B$33:$B$776,D$119)+'СЕТ СН'!$I$12+СВЦЭМ!$D$10+'СЕТ СН'!$I$5-'СЕТ СН'!$I$20</f>
        <v>2963.5219738699998</v>
      </c>
      <c r="E125" s="36">
        <f>SUMIFS(СВЦЭМ!$C$33:$C$776,СВЦЭМ!$A$33:$A$776,$A125,СВЦЭМ!$B$33:$B$776,E$119)+'СЕТ СН'!$I$12+СВЦЭМ!$D$10+'СЕТ СН'!$I$5-'СЕТ СН'!$I$20</f>
        <v>2975.8937786500001</v>
      </c>
      <c r="F125" s="36">
        <f>SUMIFS(СВЦЭМ!$C$33:$C$776,СВЦЭМ!$A$33:$A$776,$A125,СВЦЭМ!$B$33:$B$776,F$119)+'СЕТ СН'!$I$12+СВЦЭМ!$D$10+'СЕТ СН'!$I$5-'СЕТ СН'!$I$20</f>
        <v>2977.4720674199998</v>
      </c>
      <c r="G125" s="36">
        <f>SUMIFS(СВЦЭМ!$C$33:$C$776,СВЦЭМ!$A$33:$A$776,$A125,СВЦЭМ!$B$33:$B$776,G$119)+'СЕТ СН'!$I$12+СВЦЭМ!$D$10+'СЕТ СН'!$I$5-'СЕТ СН'!$I$20</f>
        <v>2958.2486537499999</v>
      </c>
      <c r="H125" s="36">
        <f>SUMIFS(СВЦЭМ!$C$33:$C$776,СВЦЭМ!$A$33:$A$776,$A125,СВЦЭМ!$B$33:$B$776,H$119)+'СЕТ СН'!$I$12+СВЦЭМ!$D$10+'СЕТ СН'!$I$5-'СЕТ СН'!$I$20</f>
        <v>2932.9938584800002</v>
      </c>
      <c r="I125" s="36">
        <f>SUMIFS(СВЦЭМ!$C$33:$C$776,СВЦЭМ!$A$33:$A$776,$A125,СВЦЭМ!$B$33:$B$776,I$119)+'СЕТ СН'!$I$12+СВЦЭМ!$D$10+'СЕТ СН'!$I$5-'СЕТ СН'!$I$20</f>
        <v>2900.6322069600001</v>
      </c>
      <c r="J125" s="36">
        <f>SUMIFS(СВЦЭМ!$C$33:$C$776,СВЦЭМ!$A$33:$A$776,$A125,СВЦЭМ!$B$33:$B$776,J$119)+'СЕТ СН'!$I$12+СВЦЭМ!$D$10+'СЕТ СН'!$I$5-'СЕТ СН'!$I$20</f>
        <v>2884.6475613500002</v>
      </c>
      <c r="K125" s="36">
        <f>SUMIFS(СВЦЭМ!$C$33:$C$776,СВЦЭМ!$A$33:$A$776,$A125,СВЦЭМ!$B$33:$B$776,K$119)+'СЕТ СН'!$I$12+СВЦЭМ!$D$10+'СЕТ СН'!$I$5-'СЕТ СН'!$I$20</f>
        <v>2883.8097977799998</v>
      </c>
      <c r="L125" s="36">
        <f>SUMIFS(СВЦЭМ!$C$33:$C$776,СВЦЭМ!$A$33:$A$776,$A125,СВЦЭМ!$B$33:$B$776,L$119)+'СЕТ СН'!$I$12+СВЦЭМ!$D$10+'СЕТ СН'!$I$5-'СЕТ СН'!$I$20</f>
        <v>2902.8096788299999</v>
      </c>
      <c r="M125" s="36">
        <f>SUMIFS(СВЦЭМ!$C$33:$C$776,СВЦЭМ!$A$33:$A$776,$A125,СВЦЭМ!$B$33:$B$776,M$119)+'СЕТ СН'!$I$12+СВЦЭМ!$D$10+'СЕТ СН'!$I$5-'СЕТ СН'!$I$20</f>
        <v>2928.9549807900003</v>
      </c>
      <c r="N125" s="36">
        <f>SUMIFS(СВЦЭМ!$C$33:$C$776,СВЦЭМ!$A$33:$A$776,$A125,СВЦЭМ!$B$33:$B$776,N$119)+'СЕТ СН'!$I$12+СВЦЭМ!$D$10+'СЕТ СН'!$I$5-'СЕТ СН'!$I$20</f>
        <v>2949.2128224200001</v>
      </c>
      <c r="O125" s="36">
        <f>SUMIFS(СВЦЭМ!$C$33:$C$776,СВЦЭМ!$A$33:$A$776,$A125,СВЦЭМ!$B$33:$B$776,O$119)+'СЕТ СН'!$I$12+СВЦЭМ!$D$10+'СЕТ СН'!$I$5-'СЕТ СН'!$I$20</f>
        <v>2947.5006943500002</v>
      </c>
      <c r="P125" s="36">
        <f>SUMIFS(СВЦЭМ!$C$33:$C$776,СВЦЭМ!$A$33:$A$776,$A125,СВЦЭМ!$B$33:$B$776,P$119)+'СЕТ СН'!$I$12+СВЦЭМ!$D$10+'СЕТ СН'!$I$5-'СЕТ СН'!$I$20</f>
        <v>2949.8252701599999</v>
      </c>
      <c r="Q125" s="36">
        <f>SUMIFS(СВЦЭМ!$C$33:$C$776,СВЦЭМ!$A$33:$A$776,$A125,СВЦЭМ!$B$33:$B$776,Q$119)+'СЕТ СН'!$I$12+СВЦЭМ!$D$10+'СЕТ СН'!$I$5-'СЕТ СН'!$I$20</f>
        <v>2946.8047366400001</v>
      </c>
      <c r="R125" s="36">
        <f>SUMIFS(СВЦЭМ!$C$33:$C$776,СВЦЭМ!$A$33:$A$776,$A125,СВЦЭМ!$B$33:$B$776,R$119)+'СЕТ СН'!$I$12+СВЦЭМ!$D$10+'СЕТ СН'!$I$5-'СЕТ СН'!$I$20</f>
        <v>2908.1583917299999</v>
      </c>
      <c r="S125" s="36">
        <f>SUMIFS(СВЦЭМ!$C$33:$C$776,СВЦЭМ!$A$33:$A$776,$A125,СВЦЭМ!$B$33:$B$776,S$119)+'СЕТ СН'!$I$12+СВЦЭМ!$D$10+'СЕТ СН'!$I$5-'СЕТ СН'!$I$20</f>
        <v>2886.3196761300001</v>
      </c>
      <c r="T125" s="36">
        <f>SUMIFS(СВЦЭМ!$C$33:$C$776,СВЦЭМ!$A$33:$A$776,$A125,СВЦЭМ!$B$33:$B$776,T$119)+'СЕТ СН'!$I$12+СВЦЭМ!$D$10+'СЕТ СН'!$I$5-'СЕТ СН'!$I$20</f>
        <v>2902.00305463</v>
      </c>
      <c r="U125" s="36">
        <f>SUMIFS(СВЦЭМ!$C$33:$C$776,СВЦЭМ!$A$33:$A$776,$A125,СВЦЭМ!$B$33:$B$776,U$119)+'СЕТ СН'!$I$12+СВЦЭМ!$D$10+'СЕТ СН'!$I$5-'СЕТ СН'!$I$20</f>
        <v>2898.9723761</v>
      </c>
      <c r="V125" s="36">
        <f>SUMIFS(СВЦЭМ!$C$33:$C$776,СВЦЭМ!$A$33:$A$776,$A125,СВЦЭМ!$B$33:$B$776,V$119)+'СЕТ СН'!$I$12+СВЦЭМ!$D$10+'СЕТ СН'!$I$5-'СЕТ СН'!$I$20</f>
        <v>2888.17909444</v>
      </c>
      <c r="W125" s="36">
        <f>SUMIFS(СВЦЭМ!$C$33:$C$776,СВЦЭМ!$A$33:$A$776,$A125,СВЦЭМ!$B$33:$B$776,W$119)+'СЕТ СН'!$I$12+СВЦЭМ!$D$10+'СЕТ СН'!$I$5-'СЕТ СН'!$I$20</f>
        <v>2876.1684056200002</v>
      </c>
      <c r="X125" s="36">
        <f>SUMIFS(СВЦЭМ!$C$33:$C$776,СВЦЭМ!$A$33:$A$776,$A125,СВЦЭМ!$B$33:$B$776,X$119)+'СЕТ СН'!$I$12+СВЦЭМ!$D$10+'СЕТ СН'!$I$5-'СЕТ СН'!$I$20</f>
        <v>2880.1956270400001</v>
      </c>
      <c r="Y125" s="36">
        <f>SUMIFS(СВЦЭМ!$C$33:$C$776,СВЦЭМ!$A$33:$A$776,$A125,СВЦЭМ!$B$33:$B$776,Y$119)+'СЕТ СН'!$I$12+СВЦЭМ!$D$10+'СЕТ СН'!$I$5-'СЕТ СН'!$I$20</f>
        <v>2876.12120443</v>
      </c>
    </row>
    <row r="126" spans="1:27" ht="15.75" x14ac:dyDescent="0.2">
      <c r="A126" s="35">
        <f t="shared" si="3"/>
        <v>43776</v>
      </c>
      <c r="B126" s="36">
        <f>SUMIFS(СВЦЭМ!$C$33:$C$776,СВЦЭМ!$A$33:$A$776,$A126,СВЦЭМ!$B$33:$B$776,B$119)+'СЕТ СН'!$I$12+СВЦЭМ!$D$10+'СЕТ СН'!$I$5-'СЕТ СН'!$I$20</f>
        <v>2923.6552160900001</v>
      </c>
      <c r="C126" s="36">
        <f>SUMIFS(СВЦЭМ!$C$33:$C$776,СВЦЭМ!$A$33:$A$776,$A126,СВЦЭМ!$B$33:$B$776,C$119)+'СЕТ СН'!$I$12+СВЦЭМ!$D$10+'СЕТ СН'!$I$5-'СЕТ СН'!$I$20</f>
        <v>2953.8604114899999</v>
      </c>
      <c r="D126" s="36">
        <f>SUMIFS(СВЦЭМ!$C$33:$C$776,СВЦЭМ!$A$33:$A$776,$A126,СВЦЭМ!$B$33:$B$776,D$119)+'СЕТ СН'!$I$12+СВЦЭМ!$D$10+'СЕТ СН'!$I$5-'СЕТ СН'!$I$20</f>
        <v>2968.3661597199998</v>
      </c>
      <c r="E126" s="36">
        <f>SUMIFS(СВЦЭМ!$C$33:$C$776,СВЦЭМ!$A$33:$A$776,$A126,СВЦЭМ!$B$33:$B$776,E$119)+'СЕТ СН'!$I$12+СВЦЭМ!$D$10+'СЕТ СН'!$I$5-'СЕТ СН'!$I$20</f>
        <v>2979.8051725400001</v>
      </c>
      <c r="F126" s="36">
        <f>SUMIFS(СВЦЭМ!$C$33:$C$776,СВЦЭМ!$A$33:$A$776,$A126,СВЦЭМ!$B$33:$B$776,F$119)+'СЕТ СН'!$I$12+СВЦЭМ!$D$10+'СЕТ СН'!$I$5-'СЕТ СН'!$I$20</f>
        <v>2977.2487771300002</v>
      </c>
      <c r="G126" s="36">
        <f>SUMIFS(СВЦЭМ!$C$33:$C$776,СВЦЭМ!$A$33:$A$776,$A126,СВЦЭМ!$B$33:$B$776,G$119)+'СЕТ СН'!$I$12+СВЦЭМ!$D$10+'СЕТ СН'!$I$5-'СЕТ СН'!$I$20</f>
        <v>2949.4517198900003</v>
      </c>
      <c r="H126" s="36">
        <f>SUMIFS(СВЦЭМ!$C$33:$C$776,СВЦЭМ!$A$33:$A$776,$A126,СВЦЭМ!$B$33:$B$776,H$119)+'СЕТ СН'!$I$12+СВЦЭМ!$D$10+'СЕТ СН'!$I$5-'СЕТ СН'!$I$20</f>
        <v>2905.3418000500001</v>
      </c>
      <c r="I126" s="36">
        <f>SUMIFS(СВЦЭМ!$C$33:$C$776,СВЦЭМ!$A$33:$A$776,$A126,СВЦЭМ!$B$33:$B$776,I$119)+'СЕТ СН'!$I$12+СВЦЭМ!$D$10+'СЕТ СН'!$I$5-'СЕТ СН'!$I$20</f>
        <v>2883.6933209899998</v>
      </c>
      <c r="J126" s="36">
        <f>SUMIFS(СВЦЭМ!$C$33:$C$776,СВЦЭМ!$A$33:$A$776,$A126,СВЦЭМ!$B$33:$B$776,J$119)+'СЕТ СН'!$I$12+СВЦЭМ!$D$10+'СЕТ СН'!$I$5-'СЕТ СН'!$I$20</f>
        <v>2877.05054587</v>
      </c>
      <c r="K126" s="36">
        <f>SUMIFS(СВЦЭМ!$C$33:$C$776,СВЦЭМ!$A$33:$A$776,$A126,СВЦЭМ!$B$33:$B$776,K$119)+'СЕТ СН'!$I$12+СВЦЭМ!$D$10+'СЕТ СН'!$I$5-'СЕТ СН'!$I$20</f>
        <v>2877.2837201699999</v>
      </c>
      <c r="L126" s="36">
        <f>SUMIFS(СВЦЭМ!$C$33:$C$776,СВЦЭМ!$A$33:$A$776,$A126,СВЦЭМ!$B$33:$B$776,L$119)+'СЕТ СН'!$I$12+СВЦЭМ!$D$10+'СЕТ СН'!$I$5-'СЕТ СН'!$I$20</f>
        <v>2901.8519320099999</v>
      </c>
      <c r="M126" s="36">
        <f>SUMIFS(СВЦЭМ!$C$33:$C$776,СВЦЭМ!$A$33:$A$776,$A126,СВЦЭМ!$B$33:$B$776,M$119)+'СЕТ СН'!$I$12+СВЦЭМ!$D$10+'СЕТ СН'!$I$5-'СЕТ СН'!$I$20</f>
        <v>2918.6391491200002</v>
      </c>
      <c r="N126" s="36">
        <f>SUMIFS(СВЦЭМ!$C$33:$C$776,СВЦЭМ!$A$33:$A$776,$A126,СВЦЭМ!$B$33:$B$776,N$119)+'СЕТ СН'!$I$12+СВЦЭМ!$D$10+'СЕТ СН'!$I$5-'СЕТ СН'!$I$20</f>
        <v>2931.8735421199999</v>
      </c>
      <c r="O126" s="36">
        <f>SUMIFS(СВЦЭМ!$C$33:$C$776,СВЦЭМ!$A$33:$A$776,$A126,СВЦЭМ!$B$33:$B$776,O$119)+'СЕТ СН'!$I$12+СВЦЭМ!$D$10+'СЕТ СН'!$I$5-'СЕТ СН'!$I$20</f>
        <v>2942.2563057500001</v>
      </c>
      <c r="P126" s="36">
        <f>SUMIFS(СВЦЭМ!$C$33:$C$776,СВЦЭМ!$A$33:$A$776,$A126,СВЦЭМ!$B$33:$B$776,P$119)+'СЕТ СН'!$I$12+СВЦЭМ!$D$10+'СЕТ СН'!$I$5-'СЕТ СН'!$I$20</f>
        <v>2939.2116584800001</v>
      </c>
      <c r="Q126" s="36">
        <f>SUMIFS(СВЦЭМ!$C$33:$C$776,СВЦЭМ!$A$33:$A$776,$A126,СВЦЭМ!$B$33:$B$776,Q$119)+'СЕТ СН'!$I$12+СВЦЭМ!$D$10+'СЕТ СН'!$I$5-'СЕТ СН'!$I$20</f>
        <v>2930.3514382100002</v>
      </c>
      <c r="R126" s="36">
        <f>SUMIFS(СВЦЭМ!$C$33:$C$776,СВЦЭМ!$A$33:$A$776,$A126,СВЦЭМ!$B$33:$B$776,R$119)+'СЕТ СН'!$I$12+СВЦЭМ!$D$10+'СЕТ СН'!$I$5-'СЕТ СН'!$I$20</f>
        <v>2887.1356051000002</v>
      </c>
      <c r="S126" s="36">
        <f>SUMIFS(СВЦЭМ!$C$33:$C$776,СВЦЭМ!$A$33:$A$776,$A126,СВЦЭМ!$B$33:$B$776,S$119)+'СЕТ СН'!$I$12+СВЦЭМ!$D$10+'СЕТ СН'!$I$5-'СЕТ СН'!$I$20</f>
        <v>2872.6062767900003</v>
      </c>
      <c r="T126" s="36">
        <f>SUMIFS(СВЦЭМ!$C$33:$C$776,СВЦЭМ!$A$33:$A$776,$A126,СВЦЭМ!$B$33:$B$776,T$119)+'СЕТ СН'!$I$12+СВЦЭМ!$D$10+'СЕТ СН'!$I$5-'СЕТ СН'!$I$20</f>
        <v>2860.5334272300001</v>
      </c>
      <c r="U126" s="36">
        <f>SUMIFS(СВЦЭМ!$C$33:$C$776,СВЦЭМ!$A$33:$A$776,$A126,СВЦЭМ!$B$33:$B$776,U$119)+'СЕТ СН'!$I$12+СВЦЭМ!$D$10+'СЕТ СН'!$I$5-'СЕТ СН'!$I$20</f>
        <v>2862.5661169300001</v>
      </c>
      <c r="V126" s="36">
        <f>SUMIFS(СВЦЭМ!$C$33:$C$776,СВЦЭМ!$A$33:$A$776,$A126,СВЦЭМ!$B$33:$B$776,V$119)+'СЕТ СН'!$I$12+СВЦЭМ!$D$10+'СЕТ СН'!$I$5-'СЕТ СН'!$I$20</f>
        <v>2862.60043701</v>
      </c>
      <c r="W126" s="36">
        <f>SUMIFS(СВЦЭМ!$C$33:$C$776,СВЦЭМ!$A$33:$A$776,$A126,СВЦЭМ!$B$33:$B$776,W$119)+'СЕТ СН'!$I$12+СВЦЭМ!$D$10+'СЕТ СН'!$I$5-'СЕТ СН'!$I$20</f>
        <v>2856.0389728099999</v>
      </c>
      <c r="X126" s="36">
        <f>SUMIFS(СВЦЭМ!$C$33:$C$776,СВЦЭМ!$A$33:$A$776,$A126,СВЦЭМ!$B$33:$B$776,X$119)+'СЕТ СН'!$I$12+СВЦЭМ!$D$10+'СЕТ СН'!$I$5-'СЕТ СН'!$I$20</f>
        <v>2862.80029556</v>
      </c>
      <c r="Y126" s="36">
        <f>SUMIFS(СВЦЭМ!$C$33:$C$776,СВЦЭМ!$A$33:$A$776,$A126,СВЦЭМ!$B$33:$B$776,Y$119)+'СЕТ СН'!$I$12+СВЦЭМ!$D$10+'СЕТ СН'!$I$5-'СЕТ СН'!$I$20</f>
        <v>2900.6771606000002</v>
      </c>
    </row>
    <row r="127" spans="1:27" ht="15.75" x14ac:dyDescent="0.2">
      <c r="A127" s="35">
        <f t="shared" si="3"/>
        <v>43777</v>
      </c>
      <c r="B127" s="36">
        <f>SUMIFS(СВЦЭМ!$C$33:$C$776,СВЦЭМ!$A$33:$A$776,$A127,СВЦЭМ!$B$33:$B$776,B$119)+'СЕТ СН'!$I$12+СВЦЭМ!$D$10+'СЕТ СН'!$I$5-'СЕТ СН'!$I$20</f>
        <v>2978.2290144399999</v>
      </c>
      <c r="C127" s="36">
        <f>SUMIFS(СВЦЭМ!$C$33:$C$776,СВЦЭМ!$A$33:$A$776,$A127,СВЦЭМ!$B$33:$B$776,C$119)+'СЕТ СН'!$I$12+СВЦЭМ!$D$10+'СЕТ СН'!$I$5-'СЕТ СН'!$I$20</f>
        <v>3012.5000316800001</v>
      </c>
      <c r="D127" s="36">
        <f>SUMIFS(СВЦЭМ!$C$33:$C$776,СВЦЭМ!$A$33:$A$776,$A127,СВЦЭМ!$B$33:$B$776,D$119)+'СЕТ СН'!$I$12+СВЦЭМ!$D$10+'СЕТ СН'!$I$5-'СЕТ СН'!$I$20</f>
        <v>3021.8908838299999</v>
      </c>
      <c r="E127" s="36">
        <f>SUMIFS(СВЦЭМ!$C$33:$C$776,СВЦЭМ!$A$33:$A$776,$A127,СВЦЭМ!$B$33:$B$776,E$119)+'СЕТ СН'!$I$12+СВЦЭМ!$D$10+'СЕТ СН'!$I$5-'СЕТ СН'!$I$20</f>
        <v>3031.21452275</v>
      </c>
      <c r="F127" s="36">
        <f>SUMIFS(СВЦЭМ!$C$33:$C$776,СВЦЭМ!$A$33:$A$776,$A127,СВЦЭМ!$B$33:$B$776,F$119)+'СЕТ СН'!$I$12+СВЦЭМ!$D$10+'СЕТ СН'!$I$5-'СЕТ СН'!$I$20</f>
        <v>3025.32522776</v>
      </c>
      <c r="G127" s="36">
        <f>SUMIFS(СВЦЭМ!$C$33:$C$776,СВЦЭМ!$A$33:$A$776,$A127,СВЦЭМ!$B$33:$B$776,G$119)+'СЕТ СН'!$I$12+СВЦЭМ!$D$10+'СЕТ СН'!$I$5-'СЕТ СН'!$I$20</f>
        <v>3004.67194367</v>
      </c>
      <c r="H127" s="36">
        <f>SUMIFS(СВЦЭМ!$C$33:$C$776,СВЦЭМ!$A$33:$A$776,$A127,СВЦЭМ!$B$33:$B$776,H$119)+'СЕТ СН'!$I$12+СВЦЭМ!$D$10+'СЕТ СН'!$I$5-'СЕТ СН'!$I$20</f>
        <v>2953.4006459000002</v>
      </c>
      <c r="I127" s="36">
        <f>SUMIFS(СВЦЭМ!$C$33:$C$776,СВЦЭМ!$A$33:$A$776,$A127,СВЦЭМ!$B$33:$B$776,I$119)+'СЕТ СН'!$I$12+СВЦЭМ!$D$10+'СЕТ СН'!$I$5-'СЕТ СН'!$I$20</f>
        <v>2927.6055912900001</v>
      </c>
      <c r="J127" s="36">
        <f>SUMIFS(СВЦЭМ!$C$33:$C$776,СВЦЭМ!$A$33:$A$776,$A127,СВЦЭМ!$B$33:$B$776,J$119)+'СЕТ СН'!$I$12+СВЦЭМ!$D$10+'СЕТ СН'!$I$5-'СЕТ СН'!$I$20</f>
        <v>2914.5328335200002</v>
      </c>
      <c r="K127" s="36">
        <f>SUMIFS(СВЦЭМ!$C$33:$C$776,СВЦЭМ!$A$33:$A$776,$A127,СВЦЭМ!$B$33:$B$776,K$119)+'СЕТ СН'!$I$12+СВЦЭМ!$D$10+'СЕТ СН'!$I$5-'СЕТ СН'!$I$20</f>
        <v>2909.3929873000002</v>
      </c>
      <c r="L127" s="36">
        <f>SUMIFS(СВЦЭМ!$C$33:$C$776,СВЦЭМ!$A$33:$A$776,$A127,СВЦЭМ!$B$33:$B$776,L$119)+'СЕТ СН'!$I$12+СВЦЭМ!$D$10+'СЕТ СН'!$I$5-'СЕТ СН'!$I$20</f>
        <v>2901.7849073900002</v>
      </c>
      <c r="M127" s="36">
        <f>SUMIFS(СВЦЭМ!$C$33:$C$776,СВЦЭМ!$A$33:$A$776,$A127,СВЦЭМ!$B$33:$B$776,M$119)+'СЕТ СН'!$I$12+СВЦЭМ!$D$10+'СЕТ СН'!$I$5-'СЕТ СН'!$I$20</f>
        <v>2912.4223119600001</v>
      </c>
      <c r="N127" s="36">
        <f>SUMIFS(СВЦЭМ!$C$33:$C$776,СВЦЭМ!$A$33:$A$776,$A127,СВЦЭМ!$B$33:$B$776,N$119)+'СЕТ СН'!$I$12+СВЦЭМ!$D$10+'СЕТ СН'!$I$5-'СЕТ СН'!$I$20</f>
        <v>2932.6139131499999</v>
      </c>
      <c r="O127" s="36">
        <f>SUMIFS(СВЦЭМ!$C$33:$C$776,СВЦЭМ!$A$33:$A$776,$A127,СВЦЭМ!$B$33:$B$776,O$119)+'СЕТ СН'!$I$12+СВЦЭМ!$D$10+'СЕТ СН'!$I$5-'СЕТ СН'!$I$20</f>
        <v>2934.06585653</v>
      </c>
      <c r="P127" s="36">
        <f>SUMIFS(СВЦЭМ!$C$33:$C$776,СВЦЭМ!$A$33:$A$776,$A127,СВЦЭМ!$B$33:$B$776,P$119)+'СЕТ СН'!$I$12+СВЦЭМ!$D$10+'СЕТ СН'!$I$5-'СЕТ СН'!$I$20</f>
        <v>2934.0069597500001</v>
      </c>
      <c r="Q127" s="36">
        <f>SUMIFS(СВЦЭМ!$C$33:$C$776,СВЦЭМ!$A$33:$A$776,$A127,СВЦЭМ!$B$33:$B$776,Q$119)+'СЕТ СН'!$I$12+СВЦЭМ!$D$10+'СЕТ СН'!$I$5-'СЕТ СН'!$I$20</f>
        <v>2938.0215648200001</v>
      </c>
      <c r="R127" s="36">
        <f>SUMIFS(СВЦЭМ!$C$33:$C$776,СВЦЭМ!$A$33:$A$776,$A127,СВЦЭМ!$B$33:$B$776,R$119)+'СЕТ СН'!$I$12+СВЦЭМ!$D$10+'СЕТ СН'!$I$5-'СЕТ СН'!$I$20</f>
        <v>2900.32699701</v>
      </c>
      <c r="S127" s="36">
        <f>SUMIFS(СВЦЭМ!$C$33:$C$776,СВЦЭМ!$A$33:$A$776,$A127,СВЦЭМ!$B$33:$B$776,S$119)+'СЕТ СН'!$I$12+СВЦЭМ!$D$10+'СЕТ СН'!$I$5-'СЕТ СН'!$I$20</f>
        <v>2881.5065001900002</v>
      </c>
      <c r="T127" s="36">
        <f>SUMIFS(СВЦЭМ!$C$33:$C$776,СВЦЭМ!$A$33:$A$776,$A127,СВЦЭМ!$B$33:$B$776,T$119)+'СЕТ СН'!$I$12+СВЦЭМ!$D$10+'СЕТ СН'!$I$5-'СЕТ СН'!$I$20</f>
        <v>2865.9621213600003</v>
      </c>
      <c r="U127" s="36">
        <f>SUMIFS(СВЦЭМ!$C$33:$C$776,СВЦЭМ!$A$33:$A$776,$A127,СВЦЭМ!$B$33:$B$776,U$119)+'СЕТ СН'!$I$12+СВЦЭМ!$D$10+'СЕТ СН'!$I$5-'СЕТ СН'!$I$20</f>
        <v>2861.3103517700001</v>
      </c>
      <c r="V127" s="36">
        <f>SUMIFS(СВЦЭМ!$C$33:$C$776,СВЦЭМ!$A$33:$A$776,$A127,СВЦЭМ!$B$33:$B$776,V$119)+'СЕТ СН'!$I$12+СВЦЭМ!$D$10+'СЕТ СН'!$I$5-'СЕТ СН'!$I$20</f>
        <v>2873.2055521699999</v>
      </c>
      <c r="W127" s="36">
        <f>SUMIFS(СВЦЭМ!$C$33:$C$776,СВЦЭМ!$A$33:$A$776,$A127,СВЦЭМ!$B$33:$B$776,W$119)+'СЕТ СН'!$I$12+СВЦЭМ!$D$10+'СЕТ СН'!$I$5-'СЕТ СН'!$I$20</f>
        <v>2884.55790518</v>
      </c>
      <c r="X127" s="36">
        <f>SUMIFS(СВЦЭМ!$C$33:$C$776,СВЦЭМ!$A$33:$A$776,$A127,СВЦЭМ!$B$33:$B$776,X$119)+'СЕТ СН'!$I$12+СВЦЭМ!$D$10+'СЕТ СН'!$I$5-'СЕТ СН'!$I$20</f>
        <v>2901.8990730999999</v>
      </c>
      <c r="Y127" s="36">
        <f>SUMIFS(СВЦЭМ!$C$33:$C$776,СВЦЭМ!$A$33:$A$776,$A127,СВЦЭМ!$B$33:$B$776,Y$119)+'СЕТ СН'!$I$12+СВЦЭМ!$D$10+'СЕТ СН'!$I$5-'СЕТ СН'!$I$20</f>
        <v>2932.3073861500002</v>
      </c>
    </row>
    <row r="128" spans="1:27" ht="15.75" x14ac:dyDescent="0.2">
      <c r="A128" s="35">
        <f t="shared" si="3"/>
        <v>43778</v>
      </c>
      <c r="B128" s="36">
        <f>SUMIFS(СВЦЭМ!$C$33:$C$776,СВЦЭМ!$A$33:$A$776,$A128,СВЦЭМ!$B$33:$B$776,B$119)+'СЕТ СН'!$I$12+СВЦЭМ!$D$10+'СЕТ СН'!$I$5-'СЕТ СН'!$I$20</f>
        <v>2991.3461508800001</v>
      </c>
      <c r="C128" s="36">
        <f>SUMIFS(СВЦЭМ!$C$33:$C$776,СВЦЭМ!$A$33:$A$776,$A128,СВЦЭМ!$B$33:$B$776,C$119)+'СЕТ СН'!$I$12+СВЦЭМ!$D$10+'СЕТ СН'!$I$5-'СЕТ СН'!$I$20</f>
        <v>3031.8987635799999</v>
      </c>
      <c r="D128" s="36">
        <f>SUMIFS(СВЦЭМ!$C$33:$C$776,СВЦЭМ!$A$33:$A$776,$A128,СВЦЭМ!$B$33:$B$776,D$119)+'СЕТ СН'!$I$12+СВЦЭМ!$D$10+'СЕТ СН'!$I$5-'СЕТ СН'!$I$20</f>
        <v>3046.8092376300001</v>
      </c>
      <c r="E128" s="36">
        <f>SUMIFS(СВЦЭМ!$C$33:$C$776,СВЦЭМ!$A$33:$A$776,$A128,СВЦЭМ!$B$33:$B$776,E$119)+'СЕТ СН'!$I$12+СВЦЭМ!$D$10+'СЕТ СН'!$I$5-'СЕТ СН'!$I$20</f>
        <v>3063.2484458200001</v>
      </c>
      <c r="F128" s="36">
        <f>SUMIFS(СВЦЭМ!$C$33:$C$776,СВЦЭМ!$A$33:$A$776,$A128,СВЦЭМ!$B$33:$B$776,F$119)+'СЕТ СН'!$I$12+СВЦЭМ!$D$10+'СЕТ СН'!$I$5-'СЕТ СН'!$I$20</f>
        <v>3055.6256584100001</v>
      </c>
      <c r="G128" s="36">
        <f>SUMIFS(СВЦЭМ!$C$33:$C$776,СВЦЭМ!$A$33:$A$776,$A128,СВЦЭМ!$B$33:$B$776,G$119)+'СЕТ СН'!$I$12+СВЦЭМ!$D$10+'СЕТ СН'!$I$5-'СЕТ СН'!$I$20</f>
        <v>3046.8494385700001</v>
      </c>
      <c r="H128" s="36">
        <f>SUMIFS(СВЦЭМ!$C$33:$C$776,СВЦЭМ!$A$33:$A$776,$A128,СВЦЭМ!$B$33:$B$776,H$119)+'СЕТ СН'!$I$12+СВЦЭМ!$D$10+'СЕТ СН'!$I$5-'СЕТ СН'!$I$20</f>
        <v>3007.58575079</v>
      </c>
      <c r="I128" s="36">
        <f>SUMIFS(СВЦЭМ!$C$33:$C$776,СВЦЭМ!$A$33:$A$776,$A128,СВЦЭМ!$B$33:$B$776,I$119)+'СЕТ СН'!$I$12+СВЦЭМ!$D$10+'СЕТ СН'!$I$5-'СЕТ СН'!$I$20</f>
        <v>2962.6767911400002</v>
      </c>
      <c r="J128" s="36">
        <f>SUMIFS(СВЦЭМ!$C$33:$C$776,СВЦЭМ!$A$33:$A$776,$A128,СВЦЭМ!$B$33:$B$776,J$119)+'СЕТ СН'!$I$12+СВЦЭМ!$D$10+'СЕТ СН'!$I$5-'СЕТ СН'!$I$20</f>
        <v>2947.1845413000001</v>
      </c>
      <c r="K128" s="36">
        <f>SUMIFS(СВЦЭМ!$C$33:$C$776,СВЦЭМ!$A$33:$A$776,$A128,СВЦЭМ!$B$33:$B$776,K$119)+'СЕТ СН'!$I$12+СВЦЭМ!$D$10+'СЕТ СН'!$I$5-'СЕТ СН'!$I$20</f>
        <v>2943.1963608699998</v>
      </c>
      <c r="L128" s="36">
        <f>SUMIFS(СВЦЭМ!$C$33:$C$776,СВЦЭМ!$A$33:$A$776,$A128,СВЦЭМ!$B$33:$B$776,L$119)+'СЕТ СН'!$I$12+СВЦЭМ!$D$10+'СЕТ СН'!$I$5-'СЕТ СН'!$I$20</f>
        <v>2953.60872169</v>
      </c>
      <c r="M128" s="36">
        <f>SUMIFS(СВЦЭМ!$C$33:$C$776,СВЦЭМ!$A$33:$A$776,$A128,СВЦЭМ!$B$33:$B$776,M$119)+'СЕТ СН'!$I$12+СВЦЭМ!$D$10+'СЕТ СН'!$I$5-'СЕТ СН'!$I$20</f>
        <v>2957.7024611000002</v>
      </c>
      <c r="N128" s="36">
        <f>SUMIFS(СВЦЭМ!$C$33:$C$776,СВЦЭМ!$A$33:$A$776,$A128,СВЦЭМ!$B$33:$B$776,N$119)+'СЕТ СН'!$I$12+СВЦЭМ!$D$10+'СЕТ СН'!$I$5-'СЕТ СН'!$I$20</f>
        <v>2967.3810731100002</v>
      </c>
      <c r="O128" s="36">
        <f>SUMIFS(СВЦЭМ!$C$33:$C$776,СВЦЭМ!$A$33:$A$776,$A128,СВЦЭМ!$B$33:$B$776,O$119)+'СЕТ СН'!$I$12+СВЦЭМ!$D$10+'СЕТ СН'!$I$5-'СЕТ СН'!$I$20</f>
        <v>2970.0462122500003</v>
      </c>
      <c r="P128" s="36">
        <f>SUMIFS(СВЦЭМ!$C$33:$C$776,СВЦЭМ!$A$33:$A$776,$A128,СВЦЭМ!$B$33:$B$776,P$119)+'СЕТ СН'!$I$12+СВЦЭМ!$D$10+'СЕТ СН'!$I$5-'СЕТ СН'!$I$20</f>
        <v>2984.0448975600002</v>
      </c>
      <c r="Q128" s="36">
        <f>SUMIFS(СВЦЭМ!$C$33:$C$776,СВЦЭМ!$A$33:$A$776,$A128,СВЦЭМ!$B$33:$B$776,Q$119)+'СЕТ СН'!$I$12+СВЦЭМ!$D$10+'СЕТ СН'!$I$5-'СЕТ СН'!$I$20</f>
        <v>2981.68519814</v>
      </c>
      <c r="R128" s="36">
        <f>SUMIFS(СВЦЭМ!$C$33:$C$776,СВЦЭМ!$A$33:$A$776,$A128,СВЦЭМ!$B$33:$B$776,R$119)+'СЕТ СН'!$I$12+СВЦЭМ!$D$10+'СЕТ СН'!$I$5-'СЕТ СН'!$I$20</f>
        <v>2934.9564778600002</v>
      </c>
      <c r="S128" s="36">
        <f>SUMIFS(СВЦЭМ!$C$33:$C$776,СВЦЭМ!$A$33:$A$776,$A128,СВЦЭМ!$B$33:$B$776,S$119)+'СЕТ СН'!$I$12+СВЦЭМ!$D$10+'СЕТ СН'!$I$5-'СЕТ СН'!$I$20</f>
        <v>2897.6853071099999</v>
      </c>
      <c r="T128" s="36">
        <f>SUMIFS(СВЦЭМ!$C$33:$C$776,СВЦЭМ!$A$33:$A$776,$A128,СВЦЭМ!$B$33:$B$776,T$119)+'СЕТ СН'!$I$12+СВЦЭМ!$D$10+'СЕТ СН'!$I$5-'СЕТ СН'!$I$20</f>
        <v>2911.2315301500003</v>
      </c>
      <c r="U128" s="36">
        <f>SUMIFS(СВЦЭМ!$C$33:$C$776,СВЦЭМ!$A$33:$A$776,$A128,СВЦЭМ!$B$33:$B$776,U$119)+'СЕТ СН'!$I$12+СВЦЭМ!$D$10+'СЕТ СН'!$I$5-'СЕТ СН'!$I$20</f>
        <v>2913.3207783600001</v>
      </c>
      <c r="V128" s="36">
        <f>SUMIFS(СВЦЭМ!$C$33:$C$776,СВЦЭМ!$A$33:$A$776,$A128,СВЦЭМ!$B$33:$B$776,V$119)+'СЕТ СН'!$I$12+СВЦЭМ!$D$10+'СЕТ СН'!$I$5-'СЕТ СН'!$I$20</f>
        <v>2901.24069065</v>
      </c>
      <c r="W128" s="36">
        <f>SUMIFS(СВЦЭМ!$C$33:$C$776,СВЦЭМ!$A$33:$A$776,$A128,СВЦЭМ!$B$33:$B$776,W$119)+'СЕТ СН'!$I$12+СВЦЭМ!$D$10+'СЕТ СН'!$I$5-'СЕТ СН'!$I$20</f>
        <v>2892.6279903899999</v>
      </c>
      <c r="X128" s="36">
        <f>SUMIFS(СВЦЭМ!$C$33:$C$776,СВЦЭМ!$A$33:$A$776,$A128,СВЦЭМ!$B$33:$B$776,X$119)+'СЕТ СН'!$I$12+СВЦЭМ!$D$10+'СЕТ СН'!$I$5-'СЕТ СН'!$I$20</f>
        <v>2892.0421201500003</v>
      </c>
      <c r="Y128" s="36">
        <f>SUMIFS(СВЦЭМ!$C$33:$C$776,СВЦЭМ!$A$33:$A$776,$A128,СВЦЭМ!$B$33:$B$776,Y$119)+'СЕТ СН'!$I$12+СВЦЭМ!$D$10+'СЕТ СН'!$I$5-'СЕТ СН'!$I$20</f>
        <v>2922.21237333</v>
      </c>
    </row>
    <row r="129" spans="1:25" ht="15.75" x14ac:dyDescent="0.2">
      <c r="A129" s="35">
        <f t="shared" si="3"/>
        <v>43779</v>
      </c>
      <c r="B129" s="36">
        <f>SUMIFS(СВЦЭМ!$C$33:$C$776,СВЦЭМ!$A$33:$A$776,$A129,СВЦЭМ!$B$33:$B$776,B$119)+'СЕТ СН'!$I$12+СВЦЭМ!$D$10+'СЕТ СН'!$I$5-'СЕТ СН'!$I$20</f>
        <v>2987.00551881</v>
      </c>
      <c r="C129" s="36">
        <f>SUMIFS(СВЦЭМ!$C$33:$C$776,СВЦЭМ!$A$33:$A$776,$A129,СВЦЭМ!$B$33:$B$776,C$119)+'СЕТ СН'!$I$12+СВЦЭМ!$D$10+'СЕТ СН'!$I$5-'СЕТ СН'!$I$20</f>
        <v>3023.0419763199998</v>
      </c>
      <c r="D129" s="36">
        <f>SUMIFS(СВЦЭМ!$C$33:$C$776,СВЦЭМ!$A$33:$A$776,$A129,СВЦЭМ!$B$33:$B$776,D$119)+'СЕТ СН'!$I$12+СВЦЭМ!$D$10+'СЕТ СН'!$I$5-'СЕТ СН'!$I$20</f>
        <v>3040.1375633900002</v>
      </c>
      <c r="E129" s="36">
        <f>SUMIFS(СВЦЭМ!$C$33:$C$776,СВЦЭМ!$A$33:$A$776,$A129,СВЦЭМ!$B$33:$B$776,E$119)+'СЕТ СН'!$I$12+СВЦЭМ!$D$10+'СЕТ СН'!$I$5-'СЕТ СН'!$I$20</f>
        <v>3055.2265463900003</v>
      </c>
      <c r="F129" s="36">
        <f>SUMIFS(СВЦЭМ!$C$33:$C$776,СВЦЭМ!$A$33:$A$776,$A129,СВЦЭМ!$B$33:$B$776,F$119)+'СЕТ СН'!$I$12+СВЦЭМ!$D$10+'СЕТ СН'!$I$5-'СЕТ СН'!$I$20</f>
        <v>3054.0545456300001</v>
      </c>
      <c r="G129" s="36">
        <f>SUMIFS(СВЦЭМ!$C$33:$C$776,СВЦЭМ!$A$33:$A$776,$A129,СВЦЭМ!$B$33:$B$776,G$119)+'СЕТ СН'!$I$12+СВЦЭМ!$D$10+'СЕТ СН'!$I$5-'СЕТ СН'!$I$20</f>
        <v>3040.84808746</v>
      </c>
      <c r="H129" s="36">
        <f>SUMIFS(СВЦЭМ!$C$33:$C$776,СВЦЭМ!$A$33:$A$776,$A129,СВЦЭМ!$B$33:$B$776,H$119)+'СЕТ СН'!$I$12+СВЦЭМ!$D$10+'СЕТ СН'!$I$5-'СЕТ СН'!$I$20</f>
        <v>3015.8332345500003</v>
      </c>
      <c r="I129" s="36">
        <f>SUMIFS(СВЦЭМ!$C$33:$C$776,СВЦЭМ!$A$33:$A$776,$A129,СВЦЭМ!$B$33:$B$776,I$119)+'СЕТ СН'!$I$12+СВЦЭМ!$D$10+'СЕТ СН'!$I$5-'СЕТ СН'!$I$20</f>
        <v>3004.52508309</v>
      </c>
      <c r="J129" s="36">
        <f>SUMIFS(СВЦЭМ!$C$33:$C$776,СВЦЭМ!$A$33:$A$776,$A129,СВЦЭМ!$B$33:$B$776,J$119)+'СЕТ СН'!$I$12+СВЦЭМ!$D$10+'СЕТ СН'!$I$5-'СЕТ СН'!$I$20</f>
        <v>2995.1816337800001</v>
      </c>
      <c r="K129" s="36">
        <f>SUMIFS(СВЦЭМ!$C$33:$C$776,СВЦЭМ!$A$33:$A$776,$A129,СВЦЭМ!$B$33:$B$776,K$119)+'СЕТ СН'!$I$12+СВЦЭМ!$D$10+'СЕТ СН'!$I$5-'СЕТ СН'!$I$20</f>
        <v>2967.5061741999998</v>
      </c>
      <c r="L129" s="36">
        <f>SUMIFS(СВЦЭМ!$C$33:$C$776,СВЦЭМ!$A$33:$A$776,$A129,СВЦЭМ!$B$33:$B$776,L$119)+'СЕТ СН'!$I$12+СВЦЭМ!$D$10+'СЕТ СН'!$I$5-'СЕТ СН'!$I$20</f>
        <v>2954.92706494</v>
      </c>
      <c r="M129" s="36">
        <f>SUMIFS(СВЦЭМ!$C$33:$C$776,СВЦЭМ!$A$33:$A$776,$A129,СВЦЭМ!$B$33:$B$776,M$119)+'СЕТ СН'!$I$12+СВЦЭМ!$D$10+'СЕТ СН'!$I$5-'СЕТ СН'!$I$20</f>
        <v>2954.27767769</v>
      </c>
      <c r="N129" s="36">
        <f>SUMIFS(СВЦЭМ!$C$33:$C$776,СВЦЭМ!$A$33:$A$776,$A129,СВЦЭМ!$B$33:$B$776,N$119)+'СЕТ СН'!$I$12+СВЦЭМ!$D$10+'СЕТ СН'!$I$5-'СЕТ СН'!$I$20</f>
        <v>2964.2561259499998</v>
      </c>
      <c r="O129" s="36">
        <f>SUMIFS(СВЦЭМ!$C$33:$C$776,СВЦЭМ!$A$33:$A$776,$A129,СВЦЭМ!$B$33:$B$776,O$119)+'СЕТ СН'!$I$12+СВЦЭМ!$D$10+'СЕТ СН'!$I$5-'СЕТ СН'!$I$20</f>
        <v>2970.16061154</v>
      </c>
      <c r="P129" s="36">
        <f>SUMIFS(СВЦЭМ!$C$33:$C$776,СВЦЭМ!$A$33:$A$776,$A129,СВЦЭМ!$B$33:$B$776,P$119)+'СЕТ СН'!$I$12+СВЦЭМ!$D$10+'СЕТ СН'!$I$5-'СЕТ СН'!$I$20</f>
        <v>2986.38890661</v>
      </c>
      <c r="Q129" s="36">
        <f>SUMIFS(СВЦЭМ!$C$33:$C$776,СВЦЭМ!$A$33:$A$776,$A129,СВЦЭМ!$B$33:$B$776,Q$119)+'СЕТ СН'!$I$12+СВЦЭМ!$D$10+'СЕТ СН'!$I$5-'СЕТ СН'!$I$20</f>
        <v>2987.8824880399998</v>
      </c>
      <c r="R129" s="36">
        <f>SUMIFS(СВЦЭМ!$C$33:$C$776,СВЦЭМ!$A$33:$A$776,$A129,СВЦЭМ!$B$33:$B$776,R$119)+'СЕТ СН'!$I$12+СВЦЭМ!$D$10+'СЕТ СН'!$I$5-'СЕТ СН'!$I$20</f>
        <v>2941.83451487</v>
      </c>
      <c r="S129" s="36">
        <f>SUMIFS(СВЦЭМ!$C$33:$C$776,СВЦЭМ!$A$33:$A$776,$A129,СВЦЭМ!$B$33:$B$776,S$119)+'СЕТ СН'!$I$12+СВЦЭМ!$D$10+'СЕТ СН'!$I$5-'СЕТ СН'!$I$20</f>
        <v>2907.5764273300001</v>
      </c>
      <c r="T129" s="36">
        <f>SUMIFS(СВЦЭМ!$C$33:$C$776,СВЦЭМ!$A$33:$A$776,$A129,СВЦЭМ!$B$33:$B$776,T$119)+'СЕТ СН'!$I$12+СВЦЭМ!$D$10+'СЕТ СН'!$I$5-'СЕТ СН'!$I$20</f>
        <v>2913.5499361299999</v>
      </c>
      <c r="U129" s="36">
        <f>SUMIFS(СВЦЭМ!$C$33:$C$776,СВЦЭМ!$A$33:$A$776,$A129,СВЦЭМ!$B$33:$B$776,U$119)+'СЕТ СН'!$I$12+СВЦЭМ!$D$10+'СЕТ СН'!$I$5-'СЕТ СН'!$I$20</f>
        <v>2914.5974021100001</v>
      </c>
      <c r="V129" s="36">
        <f>SUMIFS(СВЦЭМ!$C$33:$C$776,СВЦЭМ!$A$33:$A$776,$A129,СВЦЭМ!$B$33:$B$776,V$119)+'СЕТ СН'!$I$12+СВЦЭМ!$D$10+'СЕТ СН'!$I$5-'СЕТ СН'!$I$20</f>
        <v>2905.23816515</v>
      </c>
      <c r="W129" s="36">
        <f>SUMIFS(СВЦЭМ!$C$33:$C$776,СВЦЭМ!$A$33:$A$776,$A129,СВЦЭМ!$B$33:$B$776,W$119)+'СЕТ СН'!$I$12+СВЦЭМ!$D$10+'СЕТ СН'!$I$5-'СЕТ СН'!$I$20</f>
        <v>2896.7868618399998</v>
      </c>
      <c r="X129" s="36">
        <f>SUMIFS(СВЦЭМ!$C$33:$C$776,СВЦЭМ!$A$33:$A$776,$A129,СВЦЭМ!$B$33:$B$776,X$119)+'СЕТ СН'!$I$12+СВЦЭМ!$D$10+'СЕТ СН'!$I$5-'СЕТ СН'!$I$20</f>
        <v>2883.45957997</v>
      </c>
      <c r="Y129" s="36">
        <f>SUMIFS(СВЦЭМ!$C$33:$C$776,СВЦЭМ!$A$33:$A$776,$A129,СВЦЭМ!$B$33:$B$776,Y$119)+'СЕТ СН'!$I$12+СВЦЭМ!$D$10+'СЕТ СН'!$I$5-'СЕТ СН'!$I$20</f>
        <v>2903.3085005000003</v>
      </c>
    </row>
    <row r="130" spans="1:25" ht="15.75" x14ac:dyDescent="0.2">
      <c r="A130" s="35">
        <f t="shared" si="3"/>
        <v>43780</v>
      </c>
      <c r="B130" s="36">
        <f>SUMIFS(СВЦЭМ!$C$33:$C$776,СВЦЭМ!$A$33:$A$776,$A130,СВЦЭМ!$B$33:$B$776,B$119)+'СЕТ СН'!$I$12+СВЦЭМ!$D$10+'СЕТ СН'!$I$5-'СЕТ СН'!$I$20</f>
        <v>2981.9285047600001</v>
      </c>
      <c r="C130" s="36">
        <f>SUMIFS(СВЦЭМ!$C$33:$C$776,СВЦЭМ!$A$33:$A$776,$A130,СВЦЭМ!$B$33:$B$776,C$119)+'СЕТ СН'!$I$12+СВЦЭМ!$D$10+'СЕТ СН'!$I$5-'СЕТ СН'!$I$20</f>
        <v>3014.6558085500001</v>
      </c>
      <c r="D130" s="36">
        <f>SUMIFS(СВЦЭМ!$C$33:$C$776,СВЦЭМ!$A$33:$A$776,$A130,СВЦЭМ!$B$33:$B$776,D$119)+'СЕТ СН'!$I$12+СВЦЭМ!$D$10+'СЕТ СН'!$I$5-'СЕТ СН'!$I$20</f>
        <v>3042.01509175</v>
      </c>
      <c r="E130" s="36">
        <f>SUMIFS(СВЦЭМ!$C$33:$C$776,СВЦЭМ!$A$33:$A$776,$A130,СВЦЭМ!$B$33:$B$776,E$119)+'СЕТ СН'!$I$12+СВЦЭМ!$D$10+'СЕТ СН'!$I$5-'СЕТ СН'!$I$20</f>
        <v>3052.1244895700002</v>
      </c>
      <c r="F130" s="36">
        <f>SUMIFS(СВЦЭМ!$C$33:$C$776,СВЦЭМ!$A$33:$A$776,$A130,СВЦЭМ!$B$33:$B$776,F$119)+'СЕТ СН'!$I$12+СВЦЭМ!$D$10+'СЕТ СН'!$I$5-'СЕТ СН'!$I$20</f>
        <v>3059.1840906100001</v>
      </c>
      <c r="G130" s="36">
        <f>SUMIFS(СВЦЭМ!$C$33:$C$776,СВЦЭМ!$A$33:$A$776,$A130,СВЦЭМ!$B$33:$B$776,G$119)+'СЕТ СН'!$I$12+СВЦЭМ!$D$10+'СЕТ СН'!$I$5-'СЕТ СН'!$I$20</f>
        <v>3024.3562635799999</v>
      </c>
      <c r="H130" s="36">
        <f>SUMIFS(СВЦЭМ!$C$33:$C$776,СВЦЭМ!$A$33:$A$776,$A130,СВЦЭМ!$B$33:$B$776,H$119)+'СЕТ СН'!$I$12+СВЦЭМ!$D$10+'СЕТ СН'!$I$5-'СЕТ СН'!$I$20</f>
        <v>3016.2160103300002</v>
      </c>
      <c r="I130" s="36">
        <f>SUMIFS(СВЦЭМ!$C$33:$C$776,СВЦЭМ!$A$33:$A$776,$A130,СВЦЭМ!$B$33:$B$776,I$119)+'СЕТ СН'!$I$12+СВЦЭМ!$D$10+'СЕТ СН'!$I$5-'СЕТ СН'!$I$20</f>
        <v>3016.3953754300001</v>
      </c>
      <c r="J130" s="36">
        <f>SUMIFS(СВЦЭМ!$C$33:$C$776,СВЦЭМ!$A$33:$A$776,$A130,СВЦЭМ!$B$33:$B$776,J$119)+'СЕТ СН'!$I$12+СВЦЭМ!$D$10+'СЕТ СН'!$I$5-'СЕТ СН'!$I$20</f>
        <v>3007.7796627799999</v>
      </c>
      <c r="K130" s="36">
        <f>SUMIFS(СВЦЭМ!$C$33:$C$776,СВЦЭМ!$A$33:$A$776,$A130,СВЦЭМ!$B$33:$B$776,K$119)+'СЕТ СН'!$I$12+СВЦЭМ!$D$10+'СЕТ СН'!$I$5-'СЕТ СН'!$I$20</f>
        <v>2996.5312221200002</v>
      </c>
      <c r="L130" s="36">
        <f>SUMIFS(СВЦЭМ!$C$33:$C$776,СВЦЭМ!$A$33:$A$776,$A130,СВЦЭМ!$B$33:$B$776,L$119)+'СЕТ СН'!$I$12+СВЦЭМ!$D$10+'СЕТ СН'!$I$5-'СЕТ СН'!$I$20</f>
        <v>2958.1496982399999</v>
      </c>
      <c r="M130" s="36">
        <f>SUMIFS(СВЦЭМ!$C$33:$C$776,СВЦЭМ!$A$33:$A$776,$A130,СВЦЭМ!$B$33:$B$776,M$119)+'СЕТ СН'!$I$12+СВЦЭМ!$D$10+'СЕТ СН'!$I$5-'СЕТ СН'!$I$20</f>
        <v>2942.8015902699999</v>
      </c>
      <c r="N130" s="36">
        <f>SUMIFS(СВЦЭМ!$C$33:$C$776,СВЦЭМ!$A$33:$A$776,$A130,СВЦЭМ!$B$33:$B$776,N$119)+'СЕТ СН'!$I$12+СВЦЭМ!$D$10+'СЕТ СН'!$I$5-'СЕТ СН'!$I$20</f>
        <v>2947.1344511900002</v>
      </c>
      <c r="O130" s="36">
        <f>SUMIFS(СВЦЭМ!$C$33:$C$776,СВЦЭМ!$A$33:$A$776,$A130,СВЦЭМ!$B$33:$B$776,O$119)+'СЕТ СН'!$I$12+СВЦЭМ!$D$10+'СЕТ СН'!$I$5-'СЕТ СН'!$I$20</f>
        <v>2942.7431784999999</v>
      </c>
      <c r="P130" s="36">
        <f>SUMIFS(СВЦЭМ!$C$33:$C$776,СВЦЭМ!$A$33:$A$776,$A130,СВЦЭМ!$B$33:$B$776,P$119)+'СЕТ СН'!$I$12+СВЦЭМ!$D$10+'СЕТ СН'!$I$5-'СЕТ СН'!$I$20</f>
        <v>2945.21254886</v>
      </c>
      <c r="Q130" s="36">
        <f>SUMIFS(СВЦЭМ!$C$33:$C$776,СВЦЭМ!$A$33:$A$776,$A130,СВЦЭМ!$B$33:$B$776,Q$119)+'СЕТ СН'!$I$12+СВЦЭМ!$D$10+'СЕТ СН'!$I$5-'СЕТ СН'!$I$20</f>
        <v>2949.1152923999998</v>
      </c>
      <c r="R130" s="36">
        <f>SUMIFS(СВЦЭМ!$C$33:$C$776,СВЦЭМ!$A$33:$A$776,$A130,СВЦЭМ!$B$33:$B$776,R$119)+'СЕТ СН'!$I$12+СВЦЭМ!$D$10+'СЕТ СН'!$I$5-'СЕТ СН'!$I$20</f>
        <v>2950.0416854700002</v>
      </c>
      <c r="S130" s="36">
        <f>SUMIFS(СВЦЭМ!$C$33:$C$776,СВЦЭМ!$A$33:$A$776,$A130,СВЦЭМ!$B$33:$B$776,S$119)+'СЕТ СН'!$I$12+СВЦЭМ!$D$10+'СЕТ СН'!$I$5-'СЕТ СН'!$I$20</f>
        <v>2947.3080195399998</v>
      </c>
      <c r="T130" s="36">
        <f>SUMIFS(СВЦЭМ!$C$33:$C$776,СВЦЭМ!$A$33:$A$776,$A130,СВЦЭМ!$B$33:$B$776,T$119)+'СЕТ СН'!$I$12+СВЦЭМ!$D$10+'СЕТ СН'!$I$5-'СЕТ СН'!$I$20</f>
        <v>2958.8565206100002</v>
      </c>
      <c r="U130" s="36">
        <f>SUMIFS(СВЦЭМ!$C$33:$C$776,СВЦЭМ!$A$33:$A$776,$A130,СВЦЭМ!$B$33:$B$776,U$119)+'СЕТ СН'!$I$12+СВЦЭМ!$D$10+'СЕТ СН'!$I$5-'СЕТ СН'!$I$20</f>
        <v>2950.9050324899999</v>
      </c>
      <c r="V130" s="36">
        <f>SUMIFS(СВЦЭМ!$C$33:$C$776,СВЦЭМ!$A$33:$A$776,$A130,СВЦЭМ!$B$33:$B$776,V$119)+'СЕТ СН'!$I$12+СВЦЭМ!$D$10+'СЕТ СН'!$I$5-'СЕТ СН'!$I$20</f>
        <v>2947.8386417800002</v>
      </c>
      <c r="W130" s="36">
        <f>SUMIFS(СВЦЭМ!$C$33:$C$776,СВЦЭМ!$A$33:$A$776,$A130,СВЦЭМ!$B$33:$B$776,W$119)+'СЕТ СН'!$I$12+СВЦЭМ!$D$10+'СЕТ СН'!$I$5-'СЕТ СН'!$I$20</f>
        <v>2943.5652612200001</v>
      </c>
      <c r="X130" s="36">
        <f>SUMIFS(СВЦЭМ!$C$33:$C$776,СВЦЭМ!$A$33:$A$776,$A130,СВЦЭМ!$B$33:$B$776,X$119)+'СЕТ СН'!$I$12+СВЦЭМ!$D$10+'СЕТ СН'!$I$5-'СЕТ СН'!$I$20</f>
        <v>2943.4444001000002</v>
      </c>
      <c r="Y130" s="36">
        <f>SUMIFS(СВЦЭМ!$C$33:$C$776,СВЦЭМ!$A$33:$A$776,$A130,СВЦЭМ!$B$33:$B$776,Y$119)+'СЕТ СН'!$I$12+СВЦЭМ!$D$10+'СЕТ СН'!$I$5-'СЕТ СН'!$I$20</f>
        <v>2979.8189689700002</v>
      </c>
    </row>
    <row r="131" spans="1:25" ht="15.75" x14ac:dyDescent="0.2">
      <c r="A131" s="35">
        <f t="shared" si="3"/>
        <v>43781</v>
      </c>
      <c r="B131" s="36">
        <f>SUMIFS(СВЦЭМ!$C$33:$C$776,СВЦЭМ!$A$33:$A$776,$A131,СВЦЭМ!$B$33:$B$776,B$119)+'СЕТ СН'!$I$12+СВЦЭМ!$D$10+'СЕТ СН'!$I$5-'СЕТ СН'!$I$20</f>
        <v>2970.4880819999998</v>
      </c>
      <c r="C131" s="36">
        <f>SUMIFS(СВЦЭМ!$C$33:$C$776,СВЦЭМ!$A$33:$A$776,$A131,СВЦЭМ!$B$33:$B$776,C$119)+'СЕТ СН'!$I$12+СВЦЭМ!$D$10+'СЕТ СН'!$I$5-'СЕТ СН'!$I$20</f>
        <v>3017.1885946000002</v>
      </c>
      <c r="D131" s="36">
        <f>SUMIFS(СВЦЭМ!$C$33:$C$776,СВЦЭМ!$A$33:$A$776,$A131,СВЦЭМ!$B$33:$B$776,D$119)+'СЕТ СН'!$I$12+СВЦЭМ!$D$10+'СЕТ СН'!$I$5-'СЕТ СН'!$I$20</f>
        <v>3025.6035569999999</v>
      </c>
      <c r="E131" s="36">
        <f>SUMIFS(СВЦЭМ!$C$33:$C$776,СВЦЭМ!$A$33:$A$776,$A131,СВЦЭМ!$B$33:$B$776,E$119)+'СЕТ СН'!$I$12+СВЦЭМ!$D$10+'СЕТ СН'!$I$5-'СЕТ СН'!$I$20</f>
        <v>3039.6491558299999</v>
      </c>
      <c r="F131" s="36">
        <f>SUMIFS(СВЦЭМ!$C$33:$C$776,СВЦЭМ!$A$33:$A$776,$A131,СВЦЭМ!$B$33:$B$776,F$119)+'СЕТ СН'!$I$12+СВЦЭМ!$D$10+'СЕТ СН'!$I$5-'СЕТ СН'!$I$20</f>
        <v>3029.7136014500002</v>
      </c>
      <c r="G131" s="36">
        <f>SUMIFS(СВЦЭМ!$C$33:$C$776,СВЦЭМ!$A$33:$A$776,$A131,СВЦЭМ!$B$33:$B$776,G$119)+'СЕТ СН'!$I$12+СВЦЭМ!$D$10+'СЕТ СН'!$I$5-'СЕТ СН'!$I$20</f>
        <v>3007.1506341300001</v>
      </c>
      <c r="H131" s="36">
        <f>SUMIFS(СВЦЭМ!$C$33:$C$776,СВЦЭМ!$A$33:$A$776,$A131,СВЦЭМ!$B$33:$B$776,H$119)+'СЕТ СН'!$I$12+СВЦЭМ!$D$10+'СЕТ СН'!$I$5-'СЕТ СН'!$I$20</f>
        <v>2976.6710201800001</v>
      </c>
      <c r="I131" s="36">
        <f>SUMIFS(СВЦЭМ!$C$33:$C$776,СВЦЭМ!$A$33:$A$776,$A131,СВЦЭМ!$B$33:$B$776,I$119)+'СЕТ СН'!$I$12+СВЦЭМ!$D$10+'СЕТ СН'!$I$5-'СЕТ СН'!$I$20</f>
        <v>2954.1250020299999</v>
      </c>
      <c r="J131" s="36">
        <f>SUMIFS(СВЦЭМ!$C$33:$C$776,СВЦЭМ!$A$33:$A$776,$A131,СВЦЭМ!$B$33:$B$776,J$119)+'СЕТ СН'!$I$12+СВЦЭМ!$D$10+'СЕТ СН'!$I$5-'СЕТ СН'!$I$20</f>
        <v>2934.9336817000003</v>
      </c>
      <c r="K131" s="36">
        <f>SUMIFS(СВЦЭМ!$C$33:$C$776,СВЦЭМ!$A$33:$A$776,$A131,СВЦЭМ!$B$33:$B$776,K$119)+'СЕТ СН'!$I$12+СВЦЭМ!$D$10+'СЕТ СН'!$I$5-'СЕТ СН'!$I$20</f>
        <v>2931.73864267</v>
      </c>
      <c r="L131" s="36">
        <f>SUMIFS(СВЦЭМ!$C$33:$C$776,СВЦЭМ!$A$33:$A$776,$A131,СВЦЭМ!$B$33:$B$776,L$119)+'СЕТ СН'!$I$12+СВЦЭМ!$D$10+'СЕТ СН'!$I$5-'СЕТ СН'!$I$20</f>
        <v>2906.9580463100001</v>
      </c>
      <c r="M131" s="36">
        <f>SUMIFS(СВЦЭМ!$C$33:$C$776,СВЦЭМ!$A$33:$A$776,$A131,СВЦЭМ!$B$33:$B$776,M$119)+'СЕТ СН'!$I$12+СВЦЭМ!$D$10+'СЕТ СН'!$I$5-'СЕТ СН'!$I$20</f>
        <v>2892.2755476800003</v>
      </c>
      <c r="N131" s="36">
        <f>SUMIFS(СВЦЭМ!$C$33:$C$776,СВЦЭМ!$A$33:$A$776,$A131,СВЦЭМ!$B$33:$B$776,N$119)+'СЕТ СН'!$I$12+СВЦЭМ!$D$10+'СЕТ СН'!$I$5-'СЕТ СН'!$I$20</f>
        <v>2915.49174773</v>
      </c>
      <c r="O131" s="36">
        <f>SUMIFS(СВЦЭМ!$C$33:$C$776,СВЦЭМ!$A$33:$A$776,$A131,СВЦЭМ!$B$33:$B$776,O$119)+'СЕТ СН'!$I$12+СВЦЭМ!$D$10+'СЕТ СН'!$I$5-'СЕТ СН'!$I$20</f>
        <v>2921.2641493299998</v>
      </c>
      <c r="P131" s="36">
        <f>SUMIFS(СВЦЭМ!$C$33:$C$776,СВЦЭМ!$A$33:$A$776,$A131,СВЦЭМ!$B$33:$B$776,P$119)+'СЕТ СН'!$I$12+СВЦЭМ!$D$10+'СЕТ СН'!$I$5-'СЕТ СН'!$I$20</f>
        <v>2938.9778706699999</v>
      </c>
      <c r="Q131" s="36">
        <f>SUMIFS(СВЦЭМ!$C$33:$C$776,СВЦЭМ!$A$33:$A$776,$A131,СВЦЭМ!$B$33:$B$776,Q$119)+'СЕТ СН'!$I$12+СВЦЭМ!$D$10+'СЕТ СН'!$I$5-'СЕТ СН'!$I$20</f>
        <v>2957.4561797199999</v>
      </c>
      <c r="R131" s="36">
        <f>SUMIFS(СВЦЭМ!$C$33:$C$776,СВЦЭМ!$A$33:$A$776,$A131,СВЦЭМ!$B$33:$B$776,R$119)+'СЕТ СН'!$I$12+СВЦЭМ!$D$10+'СЕТ СН'!$I$5-'СЕТ СН'!$I$20</f>
        <v>2955.0396139499999</v>
      </c>
      <c r="S131" s="36">
        <f>SUMIFS(СВЦЭМ!$C$33:$C$776,СВЦЭМ!$A$33:$A$776,$A131,СВЦЭМ!$B$33:$B$776,S$119)+'СЕТ СН'!$I$12+СВЦЭМ!$D$10+'СЕТ СН'!$I$5-'СЕТ СН'!$I$20</f>
        <v>2961.1600951700002</v>
      </c>
      <c r="T131" s="36">
        <f>SUMIFS(СВЦЭМ!$C$33:$C$776,СВЦЭМ!$A$33:$A$776,$A131,СВЦЭМ!$B$33:$B$776,T$119)+'СЕТ СН'!$I$12+СВЦЭМ!$D$10+'СЕТ СН'!$I$5-'СЕТ СН'!$I$20</f>
        <v>2953.47938075</v>
      </c>
      <c r="U131" s="36">
        <f>SUMIFS(СВЦЭМ!$C$33:$C$776,СВЦЭМ!$A$33:$A$776,$A131,СВЦЭМ!$B$33:$B$776,U$119)+'СЕТ СН'!$I$12+СВЦЭМ!$D$10+'СЕТ СН'!$I$5-'СЕТ СН'!$I$20</f>
        <v>2947.2539722199999</v>
      </c>
      <c r="V131" s="36">
        <f>SUMIFS(СВЦЭМ!$C$33:$C$776,СВЦЭМ!$A$33:$A$776,$A131,СВЦЭМ!$B$33:$B$776,V$119)+'СЕТ СН'!$I$12+СВЦЭМ!$D$10+'СЕТ СН'!$I$5-'СЕТ СН'!$I$20</f>
        <v>2936.9910146000002</v>
      </c>
      <c r="W131" s="36">
        <f>SUMIFS(СВЦЭМ!$C$33:$C$776,СВЦЭМ!$A$33:$A$776,$A131,СВЦЭМ!$B$33:$B$776,W$119)+'СЕТ СН'!$I$12+СВЦЭМ!$D$10+'СЕТ СН'!$I$5-'СЕТ СН'!$I$20</f>
        <v>2956.58856831</v>
      </c>
      <c r="X131" s="36">
        <f>SUMIFS(СВЦЭМ!$C$33:$C$776,СВЦЭМ!$A$33:$A$776,$A131,СВЦЭМ!$B$33:$B$776,X$119)+'СЕТ СН'!$I$12+СВЦЭМ!$D$10+'СЕТ СН'!$I$5-'СЕТ СН'!$I$20</f>
        <v>2973.8169115700002</v>
      </c>
      <c r="Y131" s="36">
        <f>SUMIFS(СВЦЭМ!$C$33:$C$776,СВЦЭМ!$A$33:$A$776,$A131,СВЦЭМ!$B$33:$B$776,Y$119)+'СЕТ СН'!$I$12+СВЦЭМ!$D$10+'СЕТ СН'!$I$5-'СЕТ СН'!$I$20</f>
        <v>3037.4320594599999</v>
      </c>
    </row>
    <row r="132" spans="1:25" ht="15.75" x14ac:dyDescent="0.2">
      <c r="A132" s="35">
        <f t="shared" si="3"/>
        <v>43782</v>
      </c>
      <c r="B132" s="36">
        <f>SUMIFS(СВЦЭМ!$C$33:$C$776,СВЦЭМ!$A$33:$A$776,$A132,СВЦЭМ!$B$33:$B$776,B$119)+'СЕТ СН'!$I$12+СВЦЭМ!$D$10+'СЕТ СН'!$I$5-'СЕТ СН'!$I$20</f>
        <v>3023.1151887599999</v>
      </c>
      <c r="C132" s="36">
        <f>SUMIFS(СВЦЭМ!$C$33:$C$776,СВЦЭМ!$A$33:$A$776,$A132,СВЦЭМ!$B$33:$B$776,C$119)+'СЕТ СН'!$I$12+СВЦЭМ!$D$10+'СЕТ СН'!$I$5-'СЕТ СН'!$I$20</f>
        <v>3086.5476719500002</v>
      </c>
      <c r="D132" s="36">
        <f>SUMIFS(СВЦЭМ!$C$33:$C$776,СВЦЭМ!$A$33:$A$776,$A132,СВЦЭМ!$B$33:$B$776,D$119)+'СЕТ СН'!$I$12+СВЦЭМ!$D$10+'СЕТ СН'!$I$5-'СЕТ СН'!$I$20</f>
        <v>3114.8828839500002</v>
      </c>
      <c r="E132" s="36">
        <f>SUMIFS(СВЦЭМ!$C$33:$C$776,СВЦЭМ!$A$33:$A$776,$A132,СВЦЭМ!$B$33:$B$776,E$119)+'СЕТ СН'!$I$12+СВЦЭМ!$D$10+'СЕТ СН'!$I$5-'СЕТ СН'!$I$20</f>
        <v>3102.05371904</v>
      </c>
      <c r="F132" s="36">
        <f>SUMIFS(СВЦЭМ!$C$33:$C$776,СВЦЭМ!$A$33:$A$776,$A132,СВЦЭМ!$B$33:$B$776,F$119)+'СЕТ СН'!$I$12+СВЦЭМ!$D$10+'СЕТ СН'!$I$5-'СЕТ СН'!$I$20</f>
        <v>3076.39626795</v>
      </c>
      <c r="G132" s="36">
        <f>SUMIFS(СВЦЭМ!$C$33:$C$776,СВЦЭМ!$A$33:$A$776,$A132,СВЦЭМ!$B$33:$B$776,G$119)+'СЕТ СН'!$I$12+СВЦЭМ!$D$10+'СЕТ СН'!$I$5-'СЕТ СН'!$I$20</f>
        <v>3045.1553246100002</v>
      </c>
      <c r="H132" s="36">
        <f>SUMIFS(СВЦЭМ!$C$33:$C$776,СВЦЭМ!$A$33:$A$776,$A132,СВЦЭМ!$B$33:$B$776,H$119)+'СЕТ СН'!$I$12+СВЦЭМ!$D$10+'СЕТ СН'!$I$5-'СЕТ СН'!$I$20</f>
        <v>3019.4485305799999</v>
      </c>
      <c r="I132" s="36">
        <f>SUMIFS(СВЦЭМ!$C$33:$C$776,СВЦЭМ!$A$33:$A$776,$A132,СВЦЭМ!$B$33:$B$776,I$119)+'СЕТ СН'!$I$12+СВЦЭМ!$D$10+'СЕТ СН'!$I$5-'СЕТ СН'!$I$20</f>
        <v>2964.91791061</v>
      </c>
      <c r="J132" s="36">
        <f>SUMIFS(СВЦЭМ!$C$33:$C$776,СВЦЭМ!$A$33:$A$776,$A132,СВЦЭМ!$B$33:$B$776,J$119)+'СЕТ СН'!$I$12+СВЦЭМ!$D$10+'СЕТ СН'!$I$5-'СЕТ СН'!$I$20</f>
        <v>2934.6171177599999</v>
      </c>
      <c r="K132" s="36">
        <f>SUMIFS(СВЦЭМ!$C$33:$C$776,СВЦЭМ!$A$33:$A$776,$A132,СВЦЭМ!$B$33:$B$776,K$119)+'СЕТ СН'!$I$12+СВЦЭМ!$D$10+'СЕТ СН'!$I$5-'СЕТ СН'!$I$20</f>
        <v>2923.4254752300003</v>
      </c>
      <c r="L132" s="36">
        <f>SUMIFS(СВЦЭМ!$C$33:$C$776,СВЦЭМ!$A$33:$A$776,$A132,СВЦЭМ!$B$33:$B$776,L$119)+'СЕТ СН'!$I$12+СВЦЭМ!$D$10+'СЕТ СН'!$I$5-'СЕТ СН'!$I$20</f>
        <v>2893.0323335500002</v>
      </c>
      <c r="M132" s="36">
        <f>SUMIFS(СВЦЭМ!$C$33:$C$776,СВЦЭМ!$A$33:$A$776,$A132,СВЦЭМ!$B$33:$B$776,M$119)+'СЕТ СН'!$I$12+СВЦЭМ!$D$10+'СЕТ СН'!$I$5-'СЕТ СН'!$I$20</f>
        <v>2875.6020551900001</v>
      </c>
      <c r="N132" s="36">
        <f>SUMIFS(СВЦЭМ!$C$33:$C$776,СВЦЭМ!$A$33:$A$776,$A132,СВЦЭМ!$B$33:$B$776,N$119)+'СЕТ СН'!$I$12+СВЦЭМ!$D$10+'СЕТ СН'!$I$5-'СЕТ СН'!$I$20</f>
        <v>2887.32800434</v>
      </c>
      <c r="O132" s="36">
        <f>SUMIFS(СВЦЭМ!$C$33:$C$776,СВЦЭМ!$A$33:$A$776,$A132,СВЦЭМ!$B$33:$B$776,O$119)+'СЕТ СН'!$I$12+СВЦЭМ!$D$10+'СЕТ СН'!$I$5-'СЕТ СН'!$I$20</f>
        <v>2884.4410907700003</v>
      </c>
      <c r="P132" s="36">
        <f>SUMIFS(СВЦЭМ!$C$33:$C$776,СВЦЭМ!$A$33:$A$776,$A132,СВЦЭМ!$B$33:$B$776,P$119)+'СЕТ СН'!$I$12+СВЦЭМ!$D$10+'СЕТ СН'!$I$5-'СЕТ СН'!$I$20</f>
        <v>2883.60229893</v>
      </c>
      <c r="Q132" s="36">
        <f>SUMIFS(СВЦЭМ!$C$33:$C$776,СВЦЭМ!$A$33:$A$776,$A132,СВЦЭМ!$B$33:$B$776,Q$119)+'СЕТ СН'!$I$12+СВЦЭМ!$D$10+'СЕТ СН'!$I$5-'СЕТ СН'!$I$20</f>
        <v>2887.0705046600001</v>
      </c>
      <c r="R132" s="36">
        <f>SUMIFS(СВЦЭМ!$C$33:$C$776,СВЦЭМ!$A$33:$A$776,$A132,СВЦЭМ!$B$33:$B$776,R$119)+'СЕТ СН'!$I$12+СВЦЭМ!$D$10+'СЕТ СН'!$I$5-'СЕТ СН'!$I$20</f>
        <v>2877.82586563</v>
      </c>
      <c r="S132" s="36">
        <f>SUMIFS(СВЦЭМ!$C$33:$C$776,СВЦЭМ!$A$33:$A$776,$A132,СВЦЭМ!$B$33:$B$776,S$119)+'СЕТ СН'!$I$12+СВЦЭМ!$D$10+'СЕТ СН'!$I$5-'СЕТ СН'!$I$20</f>
        <v>2879.2661033200002</v>
      </c>
      <c r="T132" s="36">
        <f>SUMIFS(СВЦЭМ!$C$33:$C$776,СВЦЭМ!$A$33:$A$776,$A132,СВЦЭМ!$B$33:$B$776,T$119)+'СЕТ СН'!$I$12+СВЦЭМ!$D$10+'СЕТ СН'!$I$5-'СЕТ СН'!$I$20</f>
        <v>2897.9802439</v>
      </c>
      <c r="U132" s="36">
        <f>SUMIFS(СВЦЭМ!$C$33:$C$776,СВЦЭМ!$A$33:$A$776,$A132,СВЦЭМ!$B$33:$B$776,U$119)+'СЕТ СН'!$I$12+СВЦЭМ!$D$10+'СЕТ СН'!$I$5-'СЕТ СН'!$I$20</f>
        <v>2898.5011451400001</v>
      </c>
      <c r="V132" s="36">
        <f>SUMIFS(СВЦЭМ!$C$33:$C$776,СВЦЭМ!$A$33:$A$776,$A132,СВЦЭМ!$B$33:$B$776,V$119)+'СЕТ СН'!$I$12+СВЦЭМ!$D$10+'СЕТ СН'!$I$5-'СЕТ СН'!$I$20</f>
        <v>2883.3052738000001</v>
      </c>
      <c r="W132" s="36">
        <f>SUMIFS(СВЦЭМ!$C$33:$C$776,СВЦЭМ!$A$33:$A$776,$A132,СВЦЭМ!$B$33:$B$776,W$119)+'СЕТ СН'!$I$12+СВЦЭМ!$D$10+'СЕТ СН'!$I$5-'СЕТ СН'!$I$20</f>
        <v>2874.81349228</v>
      </c>
      <c r="X132" s="36">
        <f>SUMIFS(СВЦЭМ!$C$33:$C$776,СВЦЭМ!$A$33:$A$776,$A132,СВЦЭМ!$B$33:$B$776,X$119)+'СЕТ СН'!$I$12+СВЦЭМ!$D$10+'СЕТ СН'!$I$5-'СЕТ СН'!$I$20</f>
        <v>2884.8255285499999</v>
      </c>
      <c r="Y132" s="36">
        <f>SUMIFS(СВЦЭМ!$C$33:$C$776,СВЦЭМ!$A$33:$A$776,$A132,СВЦЭМ!$B$33:$B$776,Y$119)+'СЕТ СН'!$I$12+СВЦЭМ!$D$10+'СЕТ СН'!$I$5-'СЕТ СН'!$I$20</f>
        <v>2921.9067308399999</v>
      </c>
    </row>
    <row r="133" spans="1:25" ht="15.75" x14ac:dyDescent="0.2">
      <c r="A133" s="35">
        <f t="shared" si="3"/>
        <v>43783</v>
      </c>
      <c r="B133" s="36">
        <f>SUMIFS(СВЦЭМ!$C$33:$C$776,СВЦЭМ!$A$33:$A$776,$A133,СВЦЭМ!$B$33:$B$776,B$119)+'СЕТ СН'!$I$12+СВЦЭМ!$D$10+'СЕТ СН'!$I$5-'СЕТ СН'!$I$20</f>
        <v>2912.43720906</v>
      </c>
      <c r="C133" s="36">
        <f>SUMIFS(СВЦЭМ!$C$33:$C$776,СВЦЭМ!$A$33:$A$776,$A133,СВЦЭМ!$B$33:$B$776,C$119)+'СЕТ СН'!$I$12+СВЦЭМ!$D$10+'СЕТ СН'!$I$5-'СЕТ СН'!$I$20</f>
        <v>2935.6956295999998</v>
      </c>
      <c r="D133" s="36">
        <f>SUMIFS(СВЦЭМ!$C$33:$C$776,СВЦЭМ!$A$33:$A$776,$A133,СВЦЭМ!$B$33:$B$776,D$119)+'СЕТ СН'!$I$12+СВЦЭМ!$D$10+'СЕТ СН'!$I$5-'СЕТ СН'!$I$20</f>
        <v>2939.32646226</v>
      </c>
      <c r="E133" s="36">
        <f>SUMIFS(СВЦЭМ!$C$33:$C$776,СВЦЭМ!$A$33:$A$776,$A133,СВЦЭМ!$B$33:$B$776,E$119)+'СЕТ СН'!$I$12+СВЦЭМ!$D$10+'СЕТ СН'!$I$5-'СЕТ СН'!$I$20</f>
        <v>2943.64739921</v>
      </c>
      <c r="F133" s="36">
        <f>SUMIFS(СВЦЭМ!$C$33:$C$776,СВЦЭМ!$A$33:$A$776,$A133,СВЦЭМ!$B$33:$B$776,F$119)+'СЕТ СН'!$I$12+СВЦЭМ!$D$10+'СЕТ СН'!$I$5-'СЕТ СН'!$I$20</f>
        <v>2941.3429456100002</v>
      </c>
      <c r="G133" s="36">
        <f>SUMIFS(СВЦЭМ!$C$33:$C$776,СВЦЭМ!$A$33:$A$776,$A133,СВЦЭМ!$B$33:$B$776,G$119)+'СЕТ СН'!$I$12+СВЦЭМ!$D$10+'СЕТ СН'!$I$5-'СЕТ СН'!$I$20</f>
        <v>2943.8697337399999</v>
      </c>
      <c r="H133" s="36">
        <f>SUMIFS(СВЦЭМ!$C$33:$C$776,СВЦЭМ!$A$33:$A$776,$A133,СВЦЭМ!$B$33:$B$776,H$119)+'СЕТ СН'!$I$12+СВЦЭМ!$D$10+'СЕТ СН'!$I$5-'СЕТ СН'!$I$20</f>
        <v>2929.8108085499998</v>
      </c>
      <c r="I133" s="36">
        <f>SUMIFS(СВЦЭМ!$C$33:$C$776,СВЦЭМ!$A$33:$A$776,$A133,СВЦЭМ!$B$33:$B$776,I$119)+'СЕТ СН'!$I$12+СВЦЭМ!$D$10+'СЕТ СН'!$I$5-'СЕТ СН'!$I$20</f>
        <v>2979.72646833</v>
      </c>
      <c r="J133" s="36">
        <f>SUMIFS(СВЦЭМ!$C$33:$C$776,СВЦЭМ!$A$33:$A$776,$A133,СВЦЭМ!$B$33:$B$776,J$119)+'СЕТ СН'!$I$12+СВЦЭМ!$D$10+'СЕТ СН'!$I$5-'СЕТ СН'!$I$20</f>
        <v>3035.1830461</v>
      </c>
      <c r="K133" s="36">
        <f>SUMIFS(СВЦЭМ!$C$33:$C$776,СВЦЭМ!$A$33:$A$776,$A133,СВЦЭМ!$B$33:$B$776,K$119)+'СЕТ СН'!$I$12+СВЦЭМ!$D$10+'СЕТ СН'!$I$5-'СЕТ СН'!$I$20</f>
        <v>3046.4810271900001</v>
      </c>
      <c r="L133" s="36">
        <f>SUMIFS(СВЦЭМ!$C$33:$C$776,СВЦЭМ!$A$33:$A$776,$A133,СВЦЭМ!$B$33:$B$776,L$119)+'СЕТ СН'!$I$12+СВЦЭМ!$D$10+'СЕТ СН'!$I$5-'СЕТ СН'!$I$20</f>
        <v>3006.2100312800003</v>
      </c>
      <c r="M133" s="36">
        <f>SUMIFS(СВЦЭМ!$C$33:$C$776,СВЦЭМ!$A$33:$A$776,$A133,СВЦЭМ!$B$33:$B$776,M$119)+'СЕТ СН'!$I$12+СВЦЭМ!$D$10+'СЕТ СН'!$I$5-'СЕТ СН'!$I$20</f>
        <v>2987.0901532600001</v>
      </c>
      <c r="N133" s="36">
        <f>SUMIFS(СВЦЭМ!$C$33:$C$776,СВЦЭМ!$A$33:$A$776,$A133,СВЦЭМ!$B$33:$B$776,N$119)+'СЕТ СН'!$I$12+СВЦЭМ!$D$10+'СЕТ СН'!$I$5-'СЕТ СН'!$I$20</f>
        <v>2970.9734716500002</v>
      </c>
      <c r="O133" s="36">
        <f>SUMIFS(СВЦЭМ!$C$33:$C$776,СВЦЭМ!$A$33:$A$776,$A133,СВЦЭМ!$B$33:$B$776,O$119)+'СЕТ СН'!$I$12+СВЦЭМ!$D$10+'СЕТ СН'!$I$5-'СЕТ СН'!$I$20</f>
        <v>2965.3189964500002</v>
      </c>
      <c r="P133" s="36">
        <f>SUMIFS(СВЦЭМ!$C$33:$C$776,СВЦЭМ!$A$33:$A$776,$A133,СВЦЭМ!$B$33:$B$776,P$119)+'СЕТ СН'!$I$12+СВЦЭМ!$D$10+'СЕТ СН'!$I$5-'СЕТ СН'!$I$20</f>
        <v>2956.1976475700003</v>
      </c>
      <c r="Q133" s="36">
        <f>SUMIFS(СВЦЭМ!$C$33:$C$776,СВЦЭМ!$A$33:$A$776,$A133,СВЦЭМ!$B$33:$B$776,Q$119)+'СЕТ СН'!$I$12+СВЦЭМ!$D$10+'СЕТ СН'!$I$5-'СЕТ СН'!$I$20</f>
        <v>2949.5774417800003</v>
      </c>
      <c r="R133" s="36">
        <f>SUMIFS(СВЦЭМ!$C$33:$C$776,СВЦЭМ!$A$33:$A$776,$A133,СВЦЭМ!$B$33:$B$776,R$119)+'СЕТ СН'!$I$12+СВЦЭМ!$D$10+'СЕТ СН'!$I$5-'СЕТ СН'!$I$20</f>
        <v>2955.4241132100001</v>
      </c>
      <c r="S133" s="36">
        <f>SUMIFS(СВЦЭМ!$C$33:$C$776,СВЦЭМ!$A$33:$A$776,$A133,СВЦЭМ!$B$33:$B$776,S$119)+'СЕТ СН'!$I$12+СВЦЭМ!$D$10+'СЕТ СН'!$I$5-'СЕТ СН'!$I$20</f>
        <v>2987.1859130399998</v>
      </c>
      <c r="T133" s="36">
        <f>SUMIFS(СВЦЭМ!$C$33:$C$776,СВЦЭМ!$A$33:$A$776,$A133,СВЦЭМ!$B$33:$B$776,T$119)+'СЕТ СН'!$I$12+СВЦЭМ!$D$10+'СЕТ СН'!$I$5-'СЕТ СН'!$I$20</f>
        <v>3002.4217655500001</v>
      </c>
      <c r="U133" s="36">
        <f>SUMIFS(СВЦЭМ!$C$33:$C$776,СВЦЭМ!$A$33:$A$776,$A133,СВЦЭМ!$B$33:$B$776,U$119)+'СЕТ СН'!$I$12+СВЦЭМ!$D$10+'СЕТ СН'!$I$5-'СЕТ СН'!$I$20</f>
        <v>2997.2142990299999</v>
      </c>
      <c r="V133" s="36">
        <f>SUMIFS(СВЦЭМ!$C$33:$C$776,СВЦЭМ!$A$33:$A$776,$A133,СВЦЭМ!$B$33:$B$776,V$119)+'СЕТ СН'!$I$12+СВЦЭМ!$D$10+'СЕТ СН'!$I$5-'СЕТ СН'!$I$20</f>
        <v>2990.9913302</v>
      </c>
      <c r="W133" s="36">
        <f>SUMIFS(СВЦЭМ!$C$33:$C$776,СВЦЭМ!$A$33:$A$776,$A133,СВЦЭМ!$B$33:$B$776,W$119)+'СЕТ СН'!$I$12+СВЦЭМ!$D$10+'СЕТ СН'!$I$5-'СЕТ СН'!$I$20</f>
        <v>2988.9647170200001</v>
      </c>
      <c r="X133" s="36">
        <f>SUMIFS(СВЦЭМ!$C$33:$C$776,СВЦЭМ!$A$33:$A$776,$A133,СВЦЭМ!$B$33:$B$776,X$119)+'СЕТ СН'!$I$12+СВЦЭМ!$D$10+'СЕТ СН'!$I$5-'СЕТ СН'!$I$20</f>
        <v>2980.3898427100003</v>
      </c>
      <c r="Y133" s="36">
        <f>SUMIFS(СВЦЭМ!$C$33:$C$776,СВЦЭМ!$A$33:$A$776,$A133,СВЦЭМ!$B$33:$B$776,Y$119)+'СЕТ СН'!$I$12+СВЦЭМ!$D$10+'СЕТ СН'!$I$5-'СЕТ СН'!$I$20</f>
        <v>2985.8235915</v>
      </c>
    </row>
    <row r="134" spans="1:25" ht="15.75" x14ac:dyDescent="0.2">
      <c r="A134" s="35">
        <f t="shared" si="3"/>
        <v>43784</v>
      </c>
      <c r="B134" s="36">
        <f>SUMIFS(СВЦЭМ!$C$33:$C$776,СВЦЭМ!$A$33:$A$776,$A134,СВЦЭМ!$B$33:$B$776,B$119)+'СЕТ СН'!$I$12+СВЦЭМ!$D$10+'СЕТ СН'!$I$5-'СЕТ СН'!$I$20</f>
        <v>2987.2185920100001</v>
      </c>
      <c r="C134" s="36">
        <f>SUMIFS(СВЦЭМ!$C$33:$C$776,СВЦЭМ!$A$33:$A$776,$A134,СВЦЭМ!$B$33:$B$776,C$119)+'СЕТ СН'!$I$12+СВЦЭМ!$D$10+'СЕТ СН'!$I$5-'СЕТ СН'!$I$20</f>
        <v>3018.2087652099999</v>
      </c>
      <c r="D134" s="36">
        <f>SUMIFS(СВЦЭМ!$C$33:$C$776,СВЦЭМ!$A$33:$A$776,$A134,СВЦЭМ!$B$33:$B$776,D$119)+'СЕТ СН'!$I$12+СВЦЭМ!$D$10+'СЕТ СН'!$I$5-'СЕТ СН'!$I$20</f>
        <v>3014.2526752100002</v>
      </c>
      <c r="E134" s="36">
        <f>SUMIFS(СВЦЭМ!$C$33:$C$776,СВЦЭМ!$A$33:$A$776,$A134,СВЦЭМ!$B$33:$B$776,E$119)+'СЕТ СН'!$I$12+СВЦЭМ!$D$10+'СЕТ СН'!$I$5-'СЕТ СН'!$I$20</f>
        <v>3025.0683145800003</v>
      </c>
      <c r="F134" s="36">
        <f>SUMIFS(СВЦЭМ!$C$33:$C$776,СВЦЭМ!$A$33:$A$776,$A134,СВЦЭМ!$B$33:$B$776,F$119)+'СЕТ СН'!$I$12+СВЦЭМ!$D$10+'СЕТ СН'!$I$5-'СЕТ СН'!$I$20</f>
        <v>3023.18378811</v>
      </c>
      <c r="G134" s="36">
        <f>SUMIFS(СВЦЭМ!$C$33:$C$776,СВЦЭМ!$A$33:$A$776,$A134,СВЦЭМ!$B$33:$B$776,G$119)+'СЕТ СН'!$I$12+СВЦЭМ!$D$10+'СЕТ СН'!$I$5-'СЕТ СН'!$I$20</f>
        <v>3004.4780034</v>
      </c>
      <c r="H134" s="36">
        <f>SUMIFS(СВЦЭМ!$C$33:$C$776,СВЦЭМ!$A$33:$A$776,$A134,СВЦЭМ!$B$33:$B$776,H$119)+'СЕТ СН'!$I$12+СВЦЭМ!$D$10+'СЕТ СН'!$I$5-'СЕТ СН'!$I$20</f>
        <v>2994.5668221999999</v>
      </c>
      <c r="I134" s="36">
        <f>SUMIFS(СВЦЭМ!$C$33:$C$776,СВЦЭМ!$A$33:$A$776,$A134,СВЦЭМ!$B$33:$B$776,I$119)+'СЕТ СН'!$I$12+СВЦЭМ!$D$10+'СЕТ СН'!$I$5-'СЕТ СН'!$I$20</f>
        <v>3013.6011121700003</v>
      </c>
      <c r="J134" s="36">
        <f>SUMIFS(СВЦЭМ!$C$33:$C$776,СВЦЭМ!$A$33:$A$776,$A134,СВЦЭМ!$B$33:$B$776,J$119)+'СЕТ СН'!$I$12+СВЦЭМ!$D$10+'СЕТ СН'!$I$5-'СЕТ СН'!$I$20</f>
        <v>3017.40540857</v>
      </c>
      <c r="K134" s="36">
        <f>SUMIFS(СВЦЭМ!$C$33:$C$776,СВЦЭМ!$A$33:$A$776,$A134,СВЦЭМ!$B$33:$B$776,K$119)+'СЕТ СН'!$I$12+СВЦЭМ!$D$10+'СЕТ СН'!$I$5-'СЕТ СН'!$I$20</f>
        <v>3023.5707315300001</v>
      </c>
      <c r="L134" s="36">
        <f>SUMIFS(СВЦЭМ!$C$33:$C$776,СВЦЭМ!$A$33:$A$776,$A134,СВЦЭМ!$B$33:$B$776,L$119)+'СЕТ СН'!$I$12+СВЦЭМ!$D$10+'СЕТ СН'!$I$5-'СЕТ СН'!$I$20</f>
        <v>2975.82810251</v>
      </c>
      <c r="M134" s="36">
        <f>SUMIFS(СВЦЭМ!$C$33:$C$776,СВЦЭМ!$A$33:$A$776,$A134,СВЦЭМ!$B$33:$B$776,M$119)+'СЕТ СН'!$I$12+СВЦЭМ!$D$10+'СЕТ СН'!$I$5-'СЕТ СН'!$I$20</f>
        <v>2948.3893165899999</v>
      </c>
      <c r="N134" s="36">
        <f>SUMIFS(СВЦЭМ!$C$33:$C$776,СВЦЭМ!$A$33:$A$776,$A134,СВЦЭМ!$B$33:$B$776,N$119)+'СЕТ СН'!$I$12+СВЦЭМ!$D$10+'СЕТ СН'!$I$5-'СЕТ СН'!$I$20</f>
        <v>2947.4181858900001</v>
      </c>
      <c r="O134" s="36">
        <f>SUMIFS(СВЦЭМ!$C$33:$C$776,СВЦЭМ!$A$33:$A$776,$A134,СВЦЭМ!$B$33:$B$776,O$119)+'СЕТ СН'!$I$12+СВЦЭМ!$D$10+'СЕТ СН'!$I$5-'СЕТ СН'!$I$20</f>
        <v>2938.2459833800003</v>
      </c>
      <c r="P134" s="36">
        <f>SUMIFS(СВЦЭМ!$C$33:$C$776,СВЦЭМ!$A$33:$A$776,$A134,СВЦЭМ!$B$33:$B$776,P$119)+'СЕТ СН'!$I$12+СВЦЭМ!$D$10+'СЕТ СН'!$I$5-'СЕТ СН'!$I$20</f>
        <v>2935.1800501500002</v>
      </c>
      <c r="Q134" s="36">
        <f>SUMIFS(СВЦЭМ!$C$33:$C$776,СВЦЭМ!$A$33:$A$776,$A134,СВЦЭМ!$B$33:$B$776,Q$119)+'СЕТ СН'!$I$12+СВЦЭМ!$D$10+'СЕТ СН'!$I$5-'СЕТ СН'!$I$20</f>
        <v>2934.6247568399999</v>
      </c>
      <c r="R134" s="36">
        <f>SUMIFS(СВЦЭМ!$C$33:$C$776,СВЦЭМ!$A$33:$A$776,$A134,СВЦЭМ!$B$33:$B$776,R$119)+'СЕТ СН'!$I$12+СВЦЭМ!$D$10+'СЕТ СН'!$I$5-'СЕТ СН'!$I$20</f>
        <v>2938.01256345</v>
      </c>
      <c r="S134" s="36">
        <f>SUMIFS(СВЦЭМ!$C$33:$C$776,СВЦЭМ!$A$33:$A$776,$A134,СВЦЭМ!$B$33:$B$776,S$119)+'СЕТ СН'!$I$12+СВЦЭМ!$D$10+'СЕТ СН'!$I$5-'СЕТ СН'!$I$20</f>
        <v>2950.2124922399998</v>
      </c>
      <c r="T134" s="36">
        <f>SUMIFS(СВЦЭМ!$C$33:$C$776,СВЦЭМ!$A$33:$A$776,$A134,СВЦЭМ!$B$33:$B$776,T$119)+'СЕТ СН'!$I$12+СВЦЭМ!$D$10+'СЕТ СН'!$I$5-'СЕТ СН'!$I$20</f>
        <v>2959.5073082600002</v>
      </c>
      <c r="U134" s="36">
        <f>SUMIFS(СВЦЭМ!$C$33:$C$776,СВЦЭМ!$A$33:$A$776,$A134,СВЦЭМ!$B$33:$B$776,U$119)+'СЕТ СН'!$I$12+СВЦЭМ!$D$10+'СЕТ СН'!$I$5-'СЕТ СН'!$I$20</f>
        <v>2952.1588910600003</v>
      </c>
      <c r="V134" s="36">
        <f>SUMIFS(СВЦЭМ!$C$33:$C$776,СВЦЭМ!$A$33:$A$776,$A134,СВЦЭМ!$B$33:$B$776,V$119)+'СЕТ СН'!$I$12+СВЦЭМ!$D$10+'СЕТ СН'!$I$5-'СЕТ СН'!$I$20</f>
        <v>2942.16999592</v>
      </c>
      <c r="W134" s="36">
        <f>SUMIFS(СВЦЭМ!$C$33:$C$776,СВЦЭМ!$A$33:$A$776,$A134,СВЦЭМ!$B$33:$B$776,W$119)+'СЕТ СН'!$I$12+СВЦЭМ!$D$10+'СЕТ СН'!$I$5-'СЕТ СН'!$I$20</f>
        <v>2934.99699517</v>
      </c>
      <c r="X134" s="36">
        <f>SUMIFS(СВЦЭМ!$C$33:$C$776,СВЦЭМ!$A$33:$A$776,$A134,СВЦЭМ!$B$33:$B$776,X$119)+'СЕТ СН'!$I$12+СВЦЭМ!$D$10+'СЕТ СН'!$I$5-'СЕТ СН'!$I$20</f>
        <v>2919.3362200800002</v>
      </c>
      <c r="Y134" s="36">
        <f>SUMIFS(СВЦЭМ!$C$33:$C$776,СВЦЭМ!$A$33:$A$776,$A134,СВЦЭМ!$B$33:$B$776,Y$119)+'СЕТ СН'!$I$12+СВЦЭМ!$D$10+'СЕТ СН'!$I$5-'СЕТ СН'!$I$20</f>
        <v>2925.76582998</v>
      </c>
    </row>
    <row r="135" spans="1:25" ht="15.75" x14ac:dyDescent="0.2">
      <c r="A135" s="35">
        <f t="shared" si="3"/>
        <v>43785</v>
      </c>
      <c r="B135" s="36">
        <f>SUMIFS(СВЦЭМ!$C$33:$C$776,СВЦЭМ!$A$33:$A$776,$A135,СВЦЭМ!$B$33:$B$776,B$119)+'СЕТ СН'!$I$12+СВЦЭМ!$D$10+'СЕТ СН'!$I$5-'СЕТ СН'!$I$20</f>
        <v>3022.7107322700003</v>
      </c>
      <c r="C135" s="36">
        <f>SUMIFS(СВЦЭМ!$C$33:$C$776,СВЦЭМ!$A$33:$A$776,$A135,СВЦЭМ!$B$33:$B$776,C$119)+'СЕТ СН'!$I$12+СВЦЭМ!$D$10+'СЕТ СН'!$I$5-'СЕТ СН'!$I$20</f>
        <v>3037.4152543199998</v>
      </c>
      <c r="D135" s="36">
        <f>SUMIFS(СВЦЭМ!$C$33:$C$776,СВЦЭМ!$A$33:$A$776,$A135,СВЦЭМ!$B$33:$B$776,D$119)+'СЕТ СН'!$I$12+СВЦЭМ!$D$10+'СЕТ СН'!$I$5-'СЕТ СН'!$I$20</f>
        <v>3036.3398571799999</v>
      </c>
      <c r="E135" s="36">
        <f>SUMIFS(СВЦЭМ!$C$33:$C$776,СВЦЭМ!$A$33:$A$776,$A135,СВЦЭМ!$B$33:$B$776,E$119)+'СЕТ СН'!$I$12+СВЦЭМ!$D$10+'СЕТ СН'!$I$5-'СЕТ СН'!$I$20</f>
        <v>3051.9276045300003</v>
      </c>
      <c r="F135" s="36">
        <f>SUMIFS(СВЦЭМ!$C$33:$C$776,СВЦЭМ!$A$33:$A$776,$A135,СВЦЭМ!$B$33:$B$776,F$119)+'СЕТ СН'!$I$12+СВЦЭМ!$D$10+'СЕТ СН'!$I$5-'СЕТ СН'!$I$20</f>
        <v>3043.9887807</v>
      </c>
      <c r="G135" s="36">
        <f>SUMIFS(СВЦЭМ!$C$33:$C$776,СВЦЭМ!$A$33:$A$776,$A135,СВЦЭМ!$B$33:$B$776,G$119)+'СЕТ СН'!$I$12+СВЦЭМ!$D$10+'СЕТ СН'!$I$5-'СЕТ СН'!$I$20</f>
        <v>3037.65608449</v>
      </c>
      <c r="H135" s="36">
        <f>SUMIFS(СВЦЭМ!$C$33:$C$776,СВЦЭМ!$A$33:$A$776,$A135,СВЦЭМ!$B$33:$B$776,H$119)+'СЕТ СН'!$I$12+СВЦЭМ!$D$10+'СЕТ СН'!$I$5-'СЕТ СН'!$I$20</f>
        <v>3042.0120013999999</v>
      </c>
      <c r="I135" s="36">
        <f>SUMIFS(СВЦЭМ!$C$33:$C$776,СВЦЭМ!$A$33:$A$776,$A135,СВЦЭМ!$B$33:$B$776,I$119)+'СЕТ СН'!$I$12+СВЦЭМ!$D$10+'СЕТ СН'!$I$5-'СЕТ СН'!$I$20</f>
        <v>3002.38793725</v>
      </c>
      <c r="J135" s="36">
        <f>SUMIFS(СВЦЭМ!$C$33:$C$776,СВЦЭМ!$A$33:$A$776,$A135,СВЦЭМ!$B$33:$B$776,J$119)+'СЕТ СН'!$I$12+СВЦЭМ!$D$10+'СЕТ СН'!$I$5-'СЕТ СН'!$I$20</f>
        <v>3018.2322718400001</v>
      </c>
      <c r="K135" s="36">
        <f>SUMIFS(СВЦЭМ!$C$33:$C$776,СВЦЭМ!$A$33:$A$776,$A135,СВЦЭМ!$B$33:$B$776,K$119)+'СЕТ СН'!$I$12+СВЦЭМ!$D$10+'СЕТ СН'!$I$5-'СЕТ СН'!$I$20</f>
        <v>3030.2055498200002</v>
      </c>
      <c r="L135" s="36">
        <f>SUMIFS(СВЦЭМ!$C$33:$C$776,СВЦЭМ!$A$33:$A$776,$A135,СВЦЭМ!$B$33:$B$776,L$119)+'СЕТ СН'!$I$12+СВЦЭМ!$D$10+'СЕТ СН'!$I$5-'СЕТ СН'!$I$20</f>
        <v>2995.1654259500001</v>
      </c>
      <c r="M135" s="36">
        <f>SUMIFS(СВЦЭМ!$C$33:$C$776,СВЦЭМ!$A$33:$A$776,$A135,СВЦЭМ!$B$33:$B$776,M$119)+'СЕТ СН'!$I$12+СВЦЭМ!$D$10+'СЕТ СН'!$I$5-'СЕТ СН'!$I$20</f>
        <v>2965.2256602699999</v>
      </c>
      <c r="N135" s="36">
        <f>SUMIFS(СВЦЭМ!$C$33:$C$776,СВЦЭМ!$A$33:$A$776,$A135,СВЦЭМ!$B$33:$B$776,N$119)+'СЕТ СН'!$I$12+СВЦЭМ!$D$10+'СЕТ СН'!$I$5-'СЕТ СН'!$I$20</f>
        <v>2974.1968623800003</v>
      </c>
      <c r="O135" s="36">
        <f>SUMIFS(СВЦЭМ!$C$33:$C$776,СВЦЭМ!$A$33:$A$776,$A135,СВЦЭМ!$B$33:$B$776,O$119)+'СЕТ СН'!$I$12+СВЦЭМ!$D$10+'СЕТ СН'!$I$5-'СЕТ СН'!$I$20</f>
        <v>2964.6062473500001</v>
      </c>
      <c r="P135" s="36">
        <f>SUMIFS(СВЦЭМ!$C$33:$C$776,СВЦЭМ!$A$33:$A$776,$A135,СВЦЭМ!$B$33:$B$776,P$119)+'СЕТ СН'!$I$12+СВЦЭМ!$D$10+'СЕТ СН'!$I$5-'СЕТ СН'!$I$20</f>
        <v>2959.0819021299999</v>
      </c>
      <c r="Q135" s="36">
        <f>SUMIFS(СВЦЭМ!$C$33:$C$776,СВЦЭМ!$A$33:$A$776,$A135,СВЦЭМ!$B$33:$B$776,Q$119)+'СЕТ СН'!$I$12+СВЦЭМ!$D$10+'СЕТ СН'!$I$5-'СЕТ СН'!$I$20</f>
        <v>2954.54997946</v>
      </c>
      <c r="R135" s="36">
        <f>SUMIFS(СВЦЭМ!$C$33:$C$776,СВЦЭМ!$A$33:$A$776,$A135,СВЦЭМ!$B$33:$B$776,R$119)+'СЕТ СН'!$I$12+СВЦЭМ!$D$10+'СЕТ СН'!$I$5-'СЕТ СН'!$I$20</f>
        <v>2948.1431247999999</v>
      </c>
      <c r="S135" s="36">
        <f>SUMIFS(СВЦЭМ!$C$33:$C$776,СВЦЭМ!$A$33:$A$776,$A135,СВЦЭМ!$B$33:$B$776,S$119)+'СЕТ СН'!$I$12+СВЦЭМ!$D$10+'СЕТ СН'!$I$5-'СЕТ СН'!$I$20</f>
        <v>2956.2727547200002</v>
      </c>
      <c r="T135" s="36">
        <f>SUMIFS(СВЦЭМ!$C$33:$C$776,СВЦЭМ!$A$33:$A$776,$A135,СВЦЭМ!$B$33:$B$776,T$119)+'СЕТ СН'!$I$12+СВЦЭМ!$D$10+'СЕТ СН'!$I$5-'СЕТ СН'!$I$20</f>
        <v>2985.4705620100003</v>
      </c>
      <c r="U135" s="36">
        <f>SUMIFS(СВЦЭМ!$C$33:$C$776,СВЦЭМ!$A$33:$A$776,$A135,СВЦЭМ!$B$33:$B$776,U$119)+'СЕТ СН'!$I$12+СВЦЭМ!$D$10+'СЕТ СН'!$I$5-'СЕТ СН'!$I$20</f>
        <v>2982.1070826</v>
      </c>
      <c r="V135" s="36">
        <f>SUMIFS(СВЦЭМ!$C$33:$C$776,СВЦЭМ!$A$33:$A$776,$A135,СВЦЭМ!$B$33:$B$776,V$119)+'СЕТ СН'!$I$12+СВЦЭМ!$D$10+'СЕТ СН'!$I$5-'СЕТ СН'!$I$20</f>
        <v>2969.2676336100003</v>
      </c>
      <c r="W135" s="36">
        <f>SUMIFS(СВЦЭМ!$C$33:$C$776,СВЦЭМ!$A$33:$A$776,$A135,СВЦЭМ!$B$33:$B$776,W$119)+'СЕТ СН'!$I$12+СВЦЭМ!$D$10+'СЕТ СН'!$I$5-'СЕТ СН'!$I$20</f>
        <v>2962.0092981500002</v>
      </c>
      <c r="X135" s="36">
        <f>SUMIFS(СВЦЭМ!$C$33:$C$776,СВЦЭМ!$A$33:$A$776,$A135,СВЦЭМ!$B$33:$B$776,X$119)+'СЕТ СН'!$I$12+СВЦЭМ!$D$10+'СЕТ СН'!$I$5-'СЕТ СН'!$I$20</f>
        <v>2958.8528562299998</v>
      </c>
      <c r="Y135" s="36">
        <f>SUMIFS(СВЦЭМ!$C$33:$C$776,СВЦЭМ!$A$33:$A$776,$A135,СВЦЭМ!$B$33:$B$776,Y$119)+'СЕТ СН'!$I$12+СВЦЭМ!$D$10+'СЕТ СН'!$I$5-'СЕТ СН'!$I$20</f>
        <v>2966.7669365000002</v>
      </c>
    </row>
    <row r="136" spans="1:25" ht="15.75" x14ac:dyDescent="0.2">
      <c r="A136" s="35">
        <f t="shared" si="3"/>
        <v>43786</v>
      </c>
      <c r="B136" s="36">
        <f>SUMIFS(СВЦЭМ!$C$33:$C$776,СВЦЭМ!$A$33:$A$776,$A136,СВЦЭМ!$B$33:$B$776,B$119)+'СЕТ СН'!$I$12+СВЦЭМ!$D$10+'СЕТ СН'!$I$5-'СЕТ СН'!$I$20</f>
        <v>3013.7745768</v>
      </c>
      <c r="C136" s="36">
        <f>SUMIFS(СВЦЭМ!$C$33:$C$776,СВЦЭМ!$A$33:$A$776,$A136,СВЦЭМ!$B$33:$B$776,C$119)+'СЕТ СН'!$I$12+СВЦЭМ!$D$10+'СЕТ СН'!$I$5-'СЕТ СН'!$I$20</f>
        <v>3039.3122270700001</v>
      </c>
      <c r="D136" s="36">
        <f>SUMIFS(СВЦЭМ!$C$33:$C$776,СВЦЭМ!$A$33:$A$776,$A136,СВЦЭМ!$B$33:$B$776,D$119)+'СЕТ СН'!$I$12+СВЦЭМ!$D$10+'СЕТ СН'!$I$5-'СЕТ СН'!$I$20</f>
        <v>3032.6148771600001</v>
      </c>
      <c r="E136" s="36">
        <f>SUMIFS(СВЦЭМ!$C$33:$C$776,СВЦЭМ!$A$33:$A$776,$A136,СВЦЭМ!$B$33:$B$776,E$119)+'СЕТ СН'!$I$12+СВЦЭМ!$D$10+'СЕТ СН'!$I$5-'СЕТ СН'!$I$20</f>
        <v>3047.1706879399999</v>
      </c>
      <c r="F136" s="36">
        <f>SUMIFS(СВЦЭМ!$C$33:$C$776,СВЦЭМ!$A$33:$A$776,$A136,СВЦЭМ!$B$33:$B$776,F$119)+'СЕТ СН'!$I$12+СВЦЭМ!$D$10+'СЕТ СН'!$I$5-'СЕТ СН'!$I$20</f>
        <v>3043.73270877</v>
      </c>
      <c r="G136" s="36">
        <f>SUMIFS(СВЦЭМ!$C$33:$C$776,СВЦЭМ!$A$33:$A$776,$A136,СВЦЭМ!$B$33:$B$776,G$119)+'СЕТ СН'!$I$12+СВЦЭМ!$D$10+'СЕТ СН'!$I$5-'СЕТ СН'!$I$20</f>
        <v>3028.9984402099999</v>
      </c>
      <c r="H136" s="36">
        <f>SUMIFS(СВЦЭМ!$C$33:$C$776,СВЦЭМ!$A$33:$A$776,$A136,СВЦЭМ!$B$33:$B$776,H$119)+'СЕТ СН'!$I$12+СВЦЭМ!$D$10+'СЕТ СН'!$I$5-'СЕТ СН'!$I$20</f>
        <v>3024.80090604</v>
      </c>
      <c r="I136" s="36">
        <f>SUMIFS(СВЦЭМ!$C$33:$C$776,СВЦЭМ!$A$33:$A$776,$A136,СВЦЭМ!$B$33:$B$776,I$119)+'СЕТ СН'!$I$12+СВЦЭМ!$D$10+'СЕТ СН'!$I$5-'СЕТ СН'!$I$20</f>
        <v>3015.5461261</v>
      </c>
      <c r="J136" s="36">
        <f>SUMIFS(СВЦЭМ!$C$33:$C$776,СВЦЭМ!$A$33:$A$776,$A136,СВЦЭМ!$B$33:$B$776,J$119)+'СЕТ СН'!$I$12+СВЦЭМ!$D$10+'СЕТ СН'!$I$5-'СЕТ СН'!$I$20</f>
        <v>3022.0958911900002</v>
      </c>
      <c r="K136" s="36">
        <f>SUMIFS(СВЦЭМ!$C$33:$C$776,СВЦЭМ!$A$33:$A$776,$A136,СВЦЭМ!$B$33:$B$776,K$119)+'СЕТ СН'!$I$12+СВЦЭМ!$D$10+'СЕТ СН'!$I$5-'СЕТ СН'!$I$20</f>
        <v>3042.7428943899999</v>
      </c>
      <c r="L136" s="36">
        <f>SUMIFS(СВЦЭМ!$C$33:$C$776,СВЦЭМ!$A$33:$A$776,$A136,СВЦЭМ!$B$33:$B$776,L$119)+'СЕТ СН'!$I$12+СВЦЭМ!$D$10+'СЕТ СН'!$I$5-'СЕТ СН'!$I$20</f>
        <v>3005.94706516</v>
      </c>
      <c r="M136" s="36">
        <f>SUMIFS(СВЦЭМ!$C$33:$C$776,СВЦЭМ!$A$33:$A$776,$A136,СВЦЭМ!$B$33:$B$776,M$119)+'СЕТ СН'!$I$12+СВЦЭМ!$D$10+'СЕТ СН'!$I$5-'СЕТ СН'!$I$20</f>
        <v>2982.7957158700001</v>
      </c>
      <c r="N136" s="36">
        <f>SUMIFS(СВЦЭМ!$C$33:$C$776,СВЦЭМ!$A$33:$A$776,$A136,СВЦЭМ!$B$33:$B$776,N$119)+'СЕТ СН'!$I$12+СВЦЭМ!$D$10+'СЕТ СН'!$I$5-'СЕТ СН'!$I$20</f>
        <v>2989.6983439699998</v>
      </c>
      <c r="O136" s="36">
        <f>SUMIFS(СВЦЭМ!$C$33:$C$776,СВЦЭМ!$A$33:$A$776,$A136,СВЦЭМ!$B$33:$B$776,O$119)+'СЕТ СН'!$I$12+СВЦЭМ!$D$10+'СЕТ СН'!$I$5-'СЕТ СН'!$I$20</f>
        <v>2981.83856818</v>
      </c>
      <c r="P136" s="36">
        <f>SUMIFS(СВЦЭМ!$C$33:$C$776,СВЦЭМ!$A$33:$A$776,$A136,СВЦЭМ!$B$33:$B$776,P$119)+'СЕТ СН'!$I$12+СВЦЭМ!$D$10+'СЕТ СН'!$I$5-'СЕТ СН'!$I$20</f>
        <v>2979.4040935500002</v>
      </c>
      <c r="Q136" s="36">
        <f>SUMIFS(СВЦЭМ!$C$33:$C$776,СВЦЭМ!$A$33:$A$776,$A136,СВЦЭМ!$B$33:$B$776,Q$119)+'СЕТ СН'!$I$12+СВЦЭМ!$D$10+'СЕТ СН'!$I$5-'СЕТ СН'!$I$20</f>
        <v>2981.5173379500002</v>
      </c>
      <c r="R136" s="36">
        <f>SUMIFS(СВЦЭМ!$C$33:$C$776,СВЦЭМ!$A$33:$A$776,$A136,СВЦЭМ!$B$33:$B$776,R$119)+'СЕТ СН'!$I$12+СВЦЭМ!$D$10+'СЕТ СН'!$I$5-'СЕТ СН'!$I$20</f>
        <v>2979.99477174</v>
      </c>
      <c r="S136" s="36">
        <f>SUMIFS(СВЦЭМ!$C$33:$C$776,СВЦЭМ!$A$33:$A$776,$A136,СВЦЭМ!$B$33:$B$776,S$119)+'СЕТ СН'!$I$12+СВЦЭМ!$D$10+'СЕТ СН'!$I$5-'СЕТ СН'!$I$20</f>
        <v>2992.1177377399999</v>
      </c>
      <c r="T136" s="36">
        <f>SUMIFS(СВЦЭМ!$C$33:$C$776,СВЦЭМ!$A$33:$A$776,$A136,СВЦЭМ!$B$33:$B$776,T$119)+'СЕТ СН'!$I$12+СВЦЭМ!$D$10+'СЕТ СН'!$I$5-'СЕТ СН'!$I$20</f>
        <v>3006.3507579300003</v>
      </c>
      <c r="U136" s="36">
        <f>SUMIFS(СВЦЭМ!$C$33:$C$776,СВЦЭМ!$A$33:$A$776,$A136,СВЦЭМ!$B$33:$B$776,U$119)+'СЕТ СН'!$I$12+СВЦЭМ!$D$10+'СЕТ СН'!$I$5-'СЕТ СН'!$I$20</f>
        <v>3008.8855480900002</v>
      </c>
      <c r="V136" s="36">
        <f>SUMIFS(СВЦЭМ!$C$33:$C$776,СВЦЭМ!$A$33:$A$776,$A136,СВЦЭМ!$B$33:$B$776,V$119)+'СЕТ СН'!$I$12+СВЦЭМ!$D$10+'СЕТ СН'!$I$5-'СЕТ СН'!$I$20</f>
        <v>2998.82889329</v>
      </c>
      <c r="W136" s="36">
        <f>SUMIFS(СВЦЭМ!$C$33:$C$776,СВЦЭМ!$A$33:$A$776,$A136,СВЦЭМ!$B$33:$B$776,W$119)+'СЕТ СН'!$I$12+СВЦЭМ!$D$10+'СЕТ СН'!$I$5-'СЕТ СН'!$I$20</f>
        <v>2988.9384256600001</v>
      </c>
      <c r="X136" s="36">
        <f>SUMIFS(СВЦЭМ!$C$33:$C$776,СВЦЭМ!$A$33:$A$776,$A136,СВЦЭМ!$B$33:$B$776,X$119)+'СЕТ СН'!$I$12+СВЦЭМ!$D$10+'СЕТ СН'!$I$5-'СЕТ СН'!$I$20</f>
        <v>2981.4541020400002</v>
      </c>
      <c r="Y136" s="36">
        <f>SUMIFS(СВЦЭМ!$C$33:$C$776,СВЦЭМ!$A$33:$A$776,$A136,СВЦЭМ!$B$33:$B$776,Y$119)+'СЕТ СН'!$I$12+СВЦЭМ!$D$10+'СЕТ СН'!$I$5-'СЕТ СН'!$I$20</f>
        <v>2983.86347174</v>
      </c>
    </row>
    <row r="137" spans="1:25" ht="15.75" x14ac:dyDescent="0.2">
      <c r="A137" s="35">
        <f t="shared" si="3"/>
        <v>43787</v>
      </c>
      <c r="B137" s="36">
        <f>SUMIFS(СВЦЭМ!$C$33:$C$776,СВЦЭМ!$A$33:$A$776,$A137,СВЦЭМ!$B$33:$B$776,B$119)+'СЕТ СН'!$I$12+СВЦЭМ!$D$10+'СЕТ СН'!$I$5-'СЕТ СН'!$I$20</f>
        <v>2992.2884949200002</v>
      </c>
      <c r="C137" s="36">
        <f>SUMIFS(СВЦЭМ!$C$33:$C$776,СВЦЭМ!$A$33:$A$776,$A137,СВЦЭМ!$B$33:$B$776,C$119)+'СЕТ СН'!$I$12+СВЦЭМ!$D$10+'СЕТ СН'!$I$5-'СЕТ СН'!$I$20</f>
        <v>3002.2894287200002</v>
      </c>
      <c r="D137" s="36">
        <f>SUMIFS(СВЦЭМ!$C$33:$C$776,СВЦЭМ!$A$33:$A$776,$A137,СВЦЭМ!$B$33:$B$776,D$119)+'СЕТ СН'!$I$12+СВЦЭМ!$D$10+'СЕТ СН'!$I$5-'СЕТ СН'!$I$20</f>
        <v>2992.6870486400003</v>
      </c>
      <c r="E137" s="36">
        <f>SUMIFS(СВЦЭМ!$C$33:$C$776,СВЦЭМ!$A$33:$A$776,$A137,СВЦЭМ!$B$33:$B$776,E$119)+'СЕТ СН'!$I$12+СВЦЭМ!$D$10+'СЕТ СН'!$I$5-'СЕТ СН'!$I$20</f>
        <v>3002.8479954100003</v>
      </c>
      <c r="F137" s="36">
        <f>SUMIFS(СВЦЭМ!$C$33:$C$776,СВЦЭМ!$A$33:$A$776,$A137,СВЦЭМ!$B$33:$B$776,F$119)+'СЕТ СН'!$I$12+СВЦЭМ!$D$10+'СЕТ СН'!$I$5-'СЕТ СН'!$I$20</f>
        <v>2992.8493602500002</v>
      </c>
      <c r="G137" s="36">
        <f>SUMIFS(СВЦЭМ!$C$33:$C$776,СВЦЭМ!$A$33:$A$776,$A137,СВЦЭМ!$B$33:$B$776,G$119)+'СЕТ СН'!$I$12+СВЦЭМ!$D$10+'СЕТ СН'!$I$5-'СЕТ СН'!$I$20</f>
        <v>2995.1323641099998</v>
      </c>
      <c r="H137" s="36">
        <f>SUMIFS(СВЦЭМ!$C$33:$C$776,СВЦЭМ!$A$33:$A$776,$A137,СВЦЭМ!$B$33:$B$776,H$119)+'СЕТ СН'!$I$12+СВЦЭМ!$D$10+'СЕТ СН'!$I$5-'СЕТ СН'!$I$20</f>
        <v>3006.8446630899998</v>
      </c>
      <c r="I137" s="36">
        <f>SUMIFS(СВЦЭМ!$C$33:$C$776,СВЦЭМ!$A$33:$A$776,$A137,СВЦЭМ!$B$33:$B$776,I$119)+'СЕТ СН'!$I$12+СВЦЭМ!$D$10+'СЕТ СН'!$I$5-'СЕТ СН'!$I$20</f>
        <v>3049.6913954299998</v>
      </c>
      <c r="J137" s="36">
        <f>SUMIFS(СВЦЭМ!$C$33:$C$776,СВЦЭМ!$A$33:$A$776,$A137,СВЦЭМ!$B$33:$B$776,J$119)+'СЕТ СН'!$I$12+СВЦЭМ!$D$10+'СЕТ СН'!$I$5-'СЕТ СН'!$I$20</f>
        <v>3066.1239874100002</v>
      </c>
      <c r="K137" s="36">
        <f>SUMIFS(СВЦЭМ!$C$33:$C$776,СВЦЭМ!$A$33:$A$776,$A137,СВЦЭМ!$B$33:$B$776,K$119)+'СЕТ СН'!$I$12+СВЦЭМ!$D$10+'СЕТ СН'!$I$5-'СЕТ СН'!$I$20</f>
        <v>3076.0007727000002</v>
      </c>
      <c r="L137" s="36">
        <f>SUMIFS(СВЦЭМ!$C$33:$C$776,СВЦЭМ!$A$33:$A$776,$A137,СВЦЭМ!$B$33:$B$776,L$119)+'СЕТ СН'!$I$12+СВЦЭМ!$D$10+'СЕТ СН'!$I$5-'СЕТ СН'!$I$20</f>
        <v>3043.8540104499998</v>
      </c>
      <c r="M137" s="36">
        <f>SUMIFS(СВЦЭМ!$C$33:$C$776,СВЦЭМ!$A$33:$A$776,$A137,СВЦЭМ!$B$33:$B$776,M$119)+'СЕТ СН'!$I$12+СВЦЭМ!$D$10+'СЕТ СН'!$I$5-'СЕТ СН'!$I$20</f>
        <v>3019.7651186600001</v>
      </c>
      <c r="N137" s="36">
        <f>SUMIFS(СВЦЭМ!$C$33:$C$776,СВЦЭМ!$A$33:$A$776,$A137,СВЦЭМ!$B$33:$B$776,N$119)+'СЕТ СН'!$I$12+СВЦЭМ!$D$10+'СЕТ СН'!$I$5-'СЕТ СН'!$I$20</f>
        <v>3022.7612932800002</v>
      </c>
      <c r="O137" s="36">
        <f>SUMIFS(СВЦЭМ!$C$33:$C$776,СВЦЭМ!$A$33:$A$776,$A137,СВЦЭМ!$B$33:$B$776,O$119)+'СЕТ СН'!$I$12+СВЦЭМ!$D$10+'СЕТ СН'!$I$5-'СЕТ СН'!$I$20</f>
        <v>3014.6776531999999</v>
      </c>
      <c r="P137" s="36">
        <f>SUMIFS(СВЦЭМ!$C$33:$C$776,СВЦЭМ!$A$33:$A$776,$A137,СВЦЭМ!$B$33:$B$776,P$119)+'СЕТ СН'!$I$12+СВЦЭМ!$D$10+'СЕТ СН'!$I$5-'СЕТ СН'!$I$20</f>
        <v>3014.2441813400001</v>
      </c>
      <c r="Q137" s="36">
        <f>SUMIFS(СВЦЭМ!$C$33:$C$776,СВЦЭМ!$A$33:$A$776,$A137,СВЦЭМ!$B$33:$B$776,Q$119)+'СЕТ СН'!$I$12+СВЦЭМ!$D$10+'СЕТ СН'!$I$5-'СЕТ СН'!$I$20</f>
        <v>3011.4059928300003</v>
      </c>
      <c r="R137" s="36">
        <f>SUMIFS(СВЦЭМ!$C$33:$C$776,СВЦЭМ!$A$33:$A$776,$A137,СВЦЭМ!$B$33:$B$776,R$119)+'СЕТ СН'!$I$12+СВЦЭМ!$D$10+'СЕТ СН'!$I$5-'СЕТ СН'!$I$20</f>
        <v>3011.3539373499998</v>
      </c>
      <c r="S137" s="36">
        <f>SUMIFS(СВЦЭМ!$C$33:$C$776,СВЦЭМ!$A$33:$A$776,$A137,СВЦЭМ!$B$33:$B$776,S$119)+'СЕТ СН'!$I$12+СВЦЭМ!$D$10+'СЕТ СН'!$I$5-'СЕТ СН'!$I$20</f>
        <v>3024.32431318</v>
      </c>
      <c r="T137" s="36">
        <f>SUMIFS(СВЦЭМ!$C$33:$C$776,СВЦЭМ!$A$33:$A$776,$A137,СВЦЭМ!$B$33:$B$776,T$119)+'СЕТ СН'!$I$12+СВЦЭМ!$D$10+'СЕТ СН'!$I$5-'СЕТ СН'!$I$20</f>
        <v>3043.8810028299999</v>
      </c>
      <c r="U137" s="36">
        <f>SUMIFS(СВЦЭМ!$C$33:$C$776,СВЦЭМ!$A$33:$A$776,$A137,СВЦЭМ!$B$33:$B$776,U$119)+'СЕТ СН'!$I$12+СВЦЭМ!$D$10+'СЕТ СН'!$I$5-'СЕТ СН'!$I$20</f>
        <v>3043.1672636900003</v>
      </c>
      <c r="V137" s="36">
        <f>SUMIFS(СВЦЭМ!$C$33:$C$776,СВЦЭМ!$A$33:$A$776,$A137,СВЦЭМ!$B$33:$B$776,V$119)+'СЕТ СН'!$I$12+СВЦЭМ!$D$10+'СЕТ СН'!$I$5-'СЕТ СН'!$I$20</f>
        <v>3035.65497469</v>
      </c>
      <c r="W137" s="36">
        <f>SUMIFS(СВЦЭМ!$C$33:$C$776,СВЦЭМ!$A$33:$A$776,$A137,СВЦЭМ!$B$33:$B$776,W$119)+'СЕТ СН'!$I$12+СВЦЭМ!$D$10+'СЕТ СН'!$I$5-'СЕТ СН'!$I$20</f>
        <v>3029.4614237200003</v>
      </c>
      <c r="X137" s="36">
        <f>SUMIFS(СВЦЭМ!$C$33:$C$776,СВЦЭМ!$A$33:$A$776,$A137,СВЦЭМ!$B$33:$B$776,X$119)+'СЕТ СН'!$I$12+СВЦЭМ!$D$10+'СЕТ СН'!$I$5-'СЕТ СН'!$I$20</f>
        <v>3015.1665000399998</v>
      </c>
      <c r="Y137" s="36">
        <f>SUMIFS(СВЦЭМ!$C$33:$C$776,СВЦЭМ!$A$33:$A$776,$A137,СВЦЭМ!$B$33:$B$776,Y$119)+'СЕТ СН'!$I$12+СВЦЭМ!$D$10+'СЕТ СН'!$I$5-'СЕТ СН'!$I$20</f>
        <v>3022.7851631399999</v>
      </c>
    </row>
    <row r="138" spans="1:25" ht="15.75" x14ac:dyDescent="0.2">
      <c r="A138" s="35">
        <f t="shared" si="3"/>
        <v>43788</v>
      </c>
      <c r="B138" s="36">
        <f>SUMIFS(СВЦЭМ!$C$33:$C$776,СВЦЭМ!$A$33:$A$776,$A138,СВЦЭМ!$B$33:$B$776,B$119)+'СЕТ СН'!$I$12+СВЦЭМ!$D$10+'СЕТ СН'!$I$5-'СЕТ СН'!$I$20</f>
        <v>3092.9951329999999</v>
      </c>
      <c r="C138" s="36">
        <f>SUMIFS(СВЦЭМ!$C$33:$C$776,СВЦЭМ!$A$33:$A$776,$A138,СВЦЭМ!$B$33:$B$776,C$119)+'СЕТ СН'!$I$12+СВЦЭМ!$D$10+'СЕТ СН'!$I$5-'СЕТ СН'!$I$20</f>
        <v>3111.7069521799999</v>
      </c>
      <c r="D138" s="36">
        <f>SUMIFS(СВЦЭМ!$C$33:$C$776,СВЦЭМ!$A$33:$A$776,$A138,СВЦЭМ!$B$33:$B$776,D$119)+'СЕТ СН'!$I$12+СВЦЭМ!$D$10+'СЕТ СН'!$I$5-'СЕТ СН'!$I$20</f>
        <v>3112.0233756100001</v>
      </c>
      <c r="E138" s="36">
        <f>SUMIFS(СВЦЭМ!$C$33:$C$776,СВЦЭМ!$A$33:$A$776,$A138,СВЦЭМ!$B$33:$B$776,E$119)+'СЕТ СН'!$I$12+СВЦЭМ!$D$10+'СЕТ СН'!$I$5-'СЕТ СН'!$I$20</f>
        <v>3115.5673073600001</v>
      </c>
      <c r="F138" s="36">
        <f>SUMIFS(СВЦЭМ!$C$33:$C$776,СВЦЭМ!$A$33:$A$776,$A138,СВЦЭМ!$B$33:$B$776,F$119)+'СЕТ СН'!$I$12+СВЦЭМ!$D$10+'СЕТ СН'!$I$5-'СЕТ СН'!$I$20</f>
        <v>3097.8861982200001</v>
      </c>
      <c r="G138" s="36">
        <f>SUMIFS(СВЦЭМ!$C$33:$C$776,СВЦЭМ!$A$33:$A$776,$A138,СВЦЭМ!$B$33:$B$776,G$119)+'СЕТ СН'!$I$12+СВЦЭМ!$D$10+'СЕТ СН'!$I$5-'СЕТ СН'!$I$20</f>
        <v>3096.03823255</v>
      </c>
      <c r="H138" s="36">
        <f>SUMIFS(СВЦЭМ!$C$33:$C$776,СВЦЭМ!$A$33:$A$776,$A138,СВЦЭМ!$B$33:$B$776,H$119)+'СЕТ СН'!$I$12+СВЦЭМ!$D$10+'СЕТ СН'!$I$5-'СЕТ СН'!$I$20</f>
        <v>3072.87591131</v>
      </c>
      <c r="I138" s="36">
        <f>SUMIFS(СВЦЭМ!$C$33:$C$776,СВЦЭМ!$A$33:$A$776,$A138,СВЦЭМ!$B$33:$B$776,I$119)+'СЕТ СН'!$I$12+СВЦЭМ!$D$10+'СЕТ СН'!$I$5-'СЕТ СН'!$I$20</f>
        <v>3078.8071138300002</v>
      </c>
      <c r="J138" s="36">
        <f>SUMIFS(СВЦЭМ!$C$33:$C$776,СВЦЭМ!$A$33:$A$776,$A138,СВЦЭМ!$B$33:$B$776,J$119)+'СЕТ СН'!$I$12+СВЦЭМ!$D$10+'СЕТ СН'!$I$5-'СЕТ СН'!$I$20</f>
        <v>3087.63264639</v>
      </c>
      <c r="K138" s="36">
        <f>SUMIFS(СВЦЭМ!$C$33:$C$776,СВЦЭМ!$A$33:$A$776,$A138,СВЦЭМ!$B$33:$B$776,K$119)+'СЕТ СН'!$I$12+СВЦЭМ!$D$10+'СЕТ СН'!$I$5-'СЕТ СН'!$I$20</f>
        <v>3094.0952109600003</v>
      </c>
      <c r="L138" s="36">
        <f>SUMIFS(СВЦЭМ!$C$33:$C$776,СВЦЭМ!$A$33:$A$776,$A138,СВЦЭМ!$B$33:$B$776,L$119)+'СЕТ СН'!$I$12+СВЦЭМ!$D$10+'СЕТ СН'!$I$5-'СЕТ СН'!$I$20</f>
        <v>3057.75140311</v>
      </c>
      <c r="M138" s="36">
        <f>SUMIFS(СВЦЭМ!$C$33:$C$776,СВЦЭМ!$A$33:$A$776,$A138,СВЦЭМ!$B$33:$B$776,M$119)+'СЕТ СН'!$I$12+СВЦЭМ!$D$10+'СЕТ СН'!$I$5-'СЕТ СН'!$I$20</f>
        <v>3040.6680930900002</v>
      </c>
      <c r="N138" s="36">
        <f>SUMIFS(СВЦЭМ!$C$33:$C$776,СВЦЭМ!$A$33:$A$776,$A138,СВЦЭМ!$B$33:$B$776,N$119)+'СЕТ СН'!$I$12+СВЦЭМ!$D$10+'СЕТ СН'!$I$5-'СЕТ СН'!$I$20</f>
        <v>3034.2899689599999</v>
      </c>
      <c r="O138" s="36">
        <f>SUMIFS(СВЦЭМ!$C$33:$C$776,СВЦЭМ!$A$33:$A$776,$A138,СВЦЭМ!$B$33:$B$776,O$119)+'СЕТ СН'!$I$12+СВЦЭМ!$D$10+'СЕТ СН'!$I$5-'СЕТ СН'!$I$20</f>
        <v>3031.2657349299998</v>
      </c>
      <c r="P138" s="36">
        <f>SUMIFS(СВЦЭМ!$C$33:$C$776,СВЦЭМ!$A$33:$A$776,$A138,СВЦЭМ!$B$33:$B$776,P$119)+'СЕТ СН'!$I$12+СВЦЭМ!$D$10+'СЕТ СН'!$I$5-'СЕТ СН'!$I$20</f>
        <v>3029.44410109</v>
      </c>
      <c r="Q138" s="36">
        <f>SUMIFS(СВЦЭМ!$C$33:$C$776,СВЦЭМ!$A$33:$A$776,$A138,СВЦЭМ!$B$33:$B$776,Q$119)+'СЕТ СН'!$I$12+СВЦЭМ!$D$10+'СЕТ СН'!$I$5-'СЕТ СН'!$I$20</f>
        <v>3034.7690988600002</v>
      </c>
      <c r="R138" s="36">
        <f>SUMIFS(СВЦЭМ!$C$33:$C$776,СВЦЭМ!$A$33:$A$776,$A138,СВЦЭМ!$B$33:$B$776,R$119)+'СЕТ СН'!$I$12+СВЦЭМ!$D$10+'СЕТ СН'!$I$5-'СЕТ СН'!$I$20</f>
        <v>3031.0050789100001</v>
      </c>
      <c r="S138" s="36">
        <f>SUMIFS(СВЦЭМ!$C$33:$C$776,СВЦЭМ!$A$33:$A$776,$A138,СВЦЭМ!$B$33:$B$776,S$119)+'СЕТ СН'!$I$12+СВЦЭМ!$D$10+'СЕТ СН'!$I$5-'СЕТ СН'!$I$20</f>
        <v>3039.7095211300002</v>
      </c>
      <c r="T138" s="36">
        <f>SUMIFS(СВЦЭМ!$C$33:$C$776,СВЦЭМ!$A$33:$A$776,$A138,СВЦЭМ!$B$33:$B$776,T$119)+'СЕТ СН'!$I$12+СВЦЭМ!$D$10+'СЕТ СН'!$I$5-'СЕТ СН'!$I$20</f>
        <v>3054.3692925300002</v>
      </c>
      <c r="U138" s="36">
        <f>SUMIFS(СВЦЭМ!$C$33:$C$776,СВЦЭМ!$A$33:$A$776,$A138,СВЦЭМ!$B$33:$B$776,U$119)+'СЕТ СН'!$I$12+СВЦЭМ!$D$10+'СЕТ СН'!$I$5-'СЕТ СН'!$I$20</f>
        <v>3051.0359141399999</v>
      </c>
      <c r="V138" s="36">
        <f>SUMIFS(СВЦЭМ!$C$33:$C$776,СВЦЭМ!$A$33:$A$776,$A138,СВЦЭМ!$B$33:$B$776,V$119)+'СЕТ СН'!$I$12+СВЦЭМ!$D$10+'СЕТ СН'!$I$5-'СЕТ СН'!$I$20</f>
        <v>3043.5328855900002</v>
      </c>
      <c r="W138" s="36">
        <f>SUMIFS(СВЦЭМ!$C$33:$C$776,СВЦЭМ!$A$33:$A$776,$A138,СВЦЭМ!$B$33:$B$776,W$119)+'СЕТ СН'!$I$12+СВЦЭМ!$D$10+'СЕТ СН'!$I$5-'СЕТ СН'!$I$20</f>
        <v>3041.8308542700001</v>
      </c>
      <c r="X138" s="36">
        <f>SUMIFS(СВЦЭМ!$C$33:$C$776,СВЦЭМ!$A$33:$A$776,$A138,СВЦЭМ!$B$33:$B$776,X$119)+'СЕТ СН'!$I$12+СВЦЭМ!$D$10+'СЕТ СН'!$I$5-'СЕТ СН'!$I$20</f>
        <v>3038.8265698099999</v>
      </c>
      <c r="Y138" s="36">
        <f>SUMIFS(СВЦЭМ!$C$33:$C$776,СВЦЭМ!$A$33:$A$776,$A138,СВЦЭМ!$B$33:$B$776,Y$119)+'СЕТ СН'!$I$12+СВЦЭМ!$D$10+'СЕТ СН'!$I$5-'СЕТ СН'!$I$20</f>
        <v>3044.7475812900002</v>
      </c>
    </row>
    <row r="139" spans="1:25" ht="15.75" x14ac:dyDescent="0.2">
      <c r="A139" s="35">
        <f t="shared" si="3"/>
        <v>43789</v>
      </c>
      <c r="B139" s="36">
        <f>SUMIFS(СВЦЭМ!$C$33:$C$776,СВЦЭМ!$A$33:$A$776,$A139,СВЦЭМ!$B$33:$B$776,B$119)+'СЕТ СН'!$I$12+СВЦЭМ!$D$10+'СЕТ СН'!$I$5-'СЕТ СН'!$I$20</f>
        <v>3027.1692306700002</v>
      </c>
      <c r="C139" s="36">
        <f>SUMIFS(СВЦЭМ!$C$33:$C$776,СВЦЭМ!$A$33:$A$776,$A139,СВЦЭМ!$B$33:$B$776,C$119)+'СЕТ СН'!$I$12+СВЦЭМ!$D$10+'СЕТ СН'!$I$5-'СЕТ СН'!$I$20</f>
        <v>3037.1154287999998</v>
      </c>
      <c r="D139" s="36">
        <f>SUMIFS(СВЦЭМ!$C$33:$C$776,СВЦЭМ!$A$33:$A$776,$A139,СВЦЭМ!$B$33:$B$776,D$119)+'СЕТ СН'!$I$12+СВЦЭМ!$D$10+'СЕТ СН'!$I$5-'СЕТ СН'!$I$20</f>
        <v>3034.9116505100001</v>
      </c>
      <c r="E139" s="36">
        <f>SUMIFS(СВЦЭМ!$C$33:$C$776,СВЦЭМ!$A$33:$A$776,$A139,СВЦЭМ!$B$33:$B$776,E$119)+'СЕТ СН'!$I$12+СВЦЭМ!$D$10+'СЕТ СН'!$I$5-'СЕТ СН'!$I$20</f>
        <v>3042.0416422899998</v>
      </c>
      <c r="F139" s="36">
        <f>SUMIFS(СВЦЭМ!$C$33:$C$776,СВЦЭМ!$A$33:$A$776,$A139,СВЦЭМ!$B$33:$B$776,F$119)+'СЕТ СН'!$I$12+СВЦЭМ!$D$10+'СЕТ СН'!$I$5-'СЕТ СН'!$I$20</f>
        <v>3030.4533197400001</v>
      </c>
      <c r="G139" s="36">
        <f>SUMIFS(СВЦЭМ!$C$33:$C$776,СВЦЭМ!$A$33:$A$776,$A139,СВЦЭМ!$B$33:$B$776,G$119)+'СЕТ СН'!$I$12+СВЦЭМ!$D$10+'СЕТ СН'!$I$5-'СЕТ СН'!$I$20</f>
        <v>3029.7315554900001</v>
      </c>
      <c r="H139" s="36">
        <f>SUMIFS(СВЦЭМ!$C$33:$C$776,СВЦЭМ!$A$33:$A$776,$A139,СВЦЭМ!$B$33:$B$776,H$119)+'СЕТ СН'!$I$12+СВЦЭМ!$D$10+'СЕТ СН'!$I$5-'СЕТ СН'!$I$20</f>
        <v>3030.2569252000003</v>
      </c>
      <c r="I139" s="36">
        <f>SUMIFS(СВЦЭМ!$C$33:$C$776,СВЦЭМ!$A$33:$A$776,$A139,СВЦЭМ!$B$33:$B$776,I$119)+'СЕТ СН'!$I$12+СВЦЭМ!$D$10+'СЕТ СН'!$I$5-'СЕТ СН'!$I$20</f>
        <v>3052.0487802400003</v>
      </c>
      <c r="J139" s="36">
        <f>SUMIFS(СВЦЭМ!$C$33:$C$776,СВЦЭМ!$A$33:$A$776,$A139,СВЦЭМ!$B$33:$B$776,J$119)+'СЕТ СН'!$I$12+СВЦЭМ!$D$10+'СЕТ СН'!$I$5-'СЕТ СН'!$I$20</f>
        <v>3058.62067548</v>
      </c>
      <c r="K139" s="36">
        <f>SUMIFS(СВЦЭМ!$C$33:$C$776,СВЦЭМ!$A$33:$A$776,$A139,СВЦЭМ!$B$33:$B$776,K$119)+'СЕТ СН'!$I$12+СВЦЭМ!$D$10+'СЕТ СН'!$I$5-'СЕТ СН'!$I$20</f>
        <v>3064.2182545400001</v>
      </c>
      <c r="L139" s="36">
        <f>SUMIFS(СВЦЭМ!$C$33:$C$776,СВЦЭМ!$A$33:$A$776,$A139,СВЦЭМ!$B$33:$B$776,L$119)+'СЕТ СН'!$I$12+СВЦЭМ!$D$10+'СЕТ СН'!$I$5-'СЕТ СН'!$I$20</f>
        <v>3034.1406458000001</v>
      </c>
      <c r="M139" s="36">
        <f>SUMIFS(СВЦЭМ!$C$33:$C$776,СВЦЭМ!$A$33:$A$776,$A139,СВЦЭМ!$B$33:$B$776,M$119)+'СЕТ СН'!$I$12+СВЦЭМ!$D$10+'СЕТ СН'!$I$5-'СЕТ СН'!$I$20</f>
        <v>3010.3625241700001</v>
      </c>
      <c r="N139" s="36">
        <f>SUMIFS(СВЦЭМ!$C$33:$C$776,СВЦЭМ!$A$33:$A$776,$A139,СВЦЭМ!$B$33:$B$776,N$119)+'СЕТ СН'!$I$12+СВЦЭМ!$D$10+'СЕТ СН'!$I$5-'СЕТ СН'!$I$20</f>
        <v>3003.4244541799999</v>
      </c>
      <c r="O139" s="36">
        <f>SUMIFS(СВЦЭМ!$C$33:$C$776,СВЦЭМ!$A$33:$A$776,$A139,СВЦЭМ!$B$33:$B$776,O$119)+'СЕТ СН'!$I$12+СВЦЭМ!$D$10+'СЕТ СН'!$I$5-'СЕТ СН'!$I$20</f>
        <v>2999.59054363</v>
      </c>
      <c r="P139" s="36">
        <f>SUMIFS(СВЦЭМ!$C$33:$C$776,СВЦЭМ!$A$33:$A$776,$A139,СВЦЭМ!$B$33:$B$776,P$119)+'СЕТ СН'!$I$12+СВЦЭМ!$D$10+'СЕТ СН'!$I$5-'СЕТ СН'!$I$20</f>
        <v>2992.4610210400001</v>
      </c>
      <c r="Q139" s="36">
        <f>SUMIFS(СВЦЭМ!$C$33:$C$776,СВЦЭМ!$A$33:$A$776,$A139,СВЦЭМ!$B$33:$B$776,Q$119)+'СЕТ СН'!$I$12+СВЦЭМ!$D$10+'СЕТ СН'!$I$5-'СЕТ СН'!$I$20</f>
        <v>2988.3234513100001</v>
      </c>
      <c r="R139" s="36">
        <f>SUMIFS(СВЦЭМ!$C$33:$C$776,СВЦЭМ!$A$33:$A$776,$A139,СВЦЭМ!$B$33:$B$776,R$119)+'СЕТ СН'!$I$12+СВЦЭМ!$D$10+'СЕТ СН'!$I$5-'СЕТ СН'!$I$20</f>
        <v>2996.1179302600003</v>
      </c>
      <c r="S139" s="36">
        <f>SUMIFS(СВЦЭМ!$C$33:$C$776,СВЦЭМ!$A$33:$A$776,$A139,СВЦЭМ!$B$33:$B$776,S$119)+'СЕТ СН'!$I$12+СВЦЭМ!$D$10+'СЕТ СН'!$I$5-'СЕТ СН'!$I$20</f>
        <v>3014.0068171900002</v>
      </c>
      <c r="T139" s="36">
        <f>SUMIFS(СВЦЭМ!$C$33:$C$776,СВЦЭМ!$A$33:$A$776,$A139,СВЦЭМ!$B$33:$B$776,T$119)+'СЕТ СН'!$I$12+СВЦЭМ!$D$10+'СЕТ СН'!$I$5-'СЕТ СН'!$I$20</f>
        <v>3027.5855520300001</v>
      </c>
      <c r="U139" s="36">
        <f>SUMIFS(СВЦЭМ!$C$33:$C$776,СВЦЭМ!$A$33:$A$776,$A139,СВЦЭМ!$B$33:$B$776,U$119)+'СЕТ СН'!$I$12+СВЦЭМ!$D$10+'СЕТ СН'!$I$5-'СЕТ СН'!$I$20</f>
        <v>3025.24208258</v>
      </c>
      <c r="V139" s="36">
        <f>SUMIFS(СВЦЭМ!$C$33:$C$776,СВЦЭМ!$A$33:$A$776,$A139,СВЦЭМ!$B$33:$B$776,V$119)+'СЕТ СН'!$I$12+СВЦЭМ!$D$10+'СЕТ СН'!$I$5-'СЕТ СН'!$I$20</f>
        <v>3011.1617050100003</v>
      </c>
      <c r="W139" s="36">
        <f>SUMIFS(СВЦЭМ!$C$33:$C$776,СВЦЭМ!$A$33:$A$776,$A139,СВЦЭМ!$B$33:$B$776,W$119)+'СЕТ СН'!$I$12+СВЦЭМ!$D$10+'СЕТ СН'!$I$5-'СЕТ СН'!$I$20</f>
        <v>3011.3194671000001</v>
      </c>
      <c r="X139" s="36">
        <f>SUMIFS(СВЦЭМ!$C$33:$C$776,СВЦЭМ!$A$33:$A$776,$A139,СВЦЭМ!$B$33:$B$776,X$119)+'СЕТ СН'!$I$12+СВЦЭМ!$D$10+'СЕТ СН'!$I$5-'СЕТ СН'!$I$20</f>
        <v>3005.0860707000002</v>
      </c>
      <c r="Y139" s="36">
        <f>SUMIFS(СВЦЭМ!$C$33:$C$776,СВЦЭМ!$A$33:$A$776,$A139,СВЦЭМ!$B$33:$B$776,Y$119)+'СЕТ СН'!$I$12+СВЦЭМ!$D$10+'СЕТ СН'!$I$5-'СЕТ СН'!$I$20</f>
        <v>3009.7598475300001</v>
      </c>
    </row>
    <row r="140" spans="1:25" ht="15.75" x14ac:dyDescent="0.2">
      <c r="A140" s="35">
        <f t="shared" si="3"/>
        <v>43790</v>
      </c>
      <c r="B140" s="36">
        <f>SUMIFS(СВЦЭМ!$C$33:$C$776,СВЦЭМ!$A$33:$A$776,$A140,СВЦЭМ!$B$33:$B$776,B$119)+'СЕТ СН'!$I$12+СВЦЭМ!$D$10+'СЕТ СН'!$I$5-'СЕТ СН'!$I$20</f>
        <v>3085.6827885100001</v>
      </c>
      <c r="C140" s="36">
        <f>SUMIFS(СВЦЭМ!$C$33:$C$776,СВЦЭМ!$A$33:$A$776,$A140,СВЦЭМ!$B$33:$B$776,C$119)+'СЕТ СН'!$I$12+СВЦЭМ!$D$10+'СЕТ СН'!$I$5-'СЕТ СН'!$I$20</f>
        <v>3084.4227112100002</v>
      </c>
      <c r="D140" s="36">
        <f>SUMIFS(СВЦЭМ!$C$33:$C$776,СВЦЭМ!$A$33:$A$776,$A140,СВЦЭМ!$B$33:$B$776,D$119)+'СЕТ СН'!$I$12+СВЦЭМ!$D$10+'СЕТ СН'!$I$5-'СЕТ СН'!$I$20</f>
        <v>3126.5844504900001</v>
      </c>
      <c r="E140" s="36">
        <f>SUMIFS(СВЦЭМ!$C$33:$C$776,СВЦЭМ!$A$33:$A$776,$A140,СВЦЭМ!$B$33:$B$776,E$119)+'СЕТ СН'!$I$12+СВЦЭМ!$D$10+'СЕТ СН'!$I$5-'СЕТ СН'!$I$20</f>
        <v>3125.8822037800001</v>
      </c>
      <c r="F140" s="36">
        <f>SUMIFS(СВЦЭМ!$C$33:$C$776,СВЦЭМ!$A$33:$A$776,$A140,СВЦЭМ!$B$33:$B$776,F$119)+'СЕТ СН'!$I$12+СВЦЭМ!$D$10+'СЕТ СН'!$I$5-'СЕТ СН'!$I$20</f>
        <v>3117.12959366</v>
      </c>
      <c r="G140" s="36">
        <f>SUMIFS(СВЦЭМ!$C$33:$C$776,СВЦЭМ!$A$33:$A$776,$A140,СВЦЭМ!$B$33:$B$776,G$119)+'СЕТ СН'!$I$12+СВЦЭМ!$D$10+'СЕТ СН'!$I$5-'СЕТ СН'!$I$20</f>
        <v>3110.3469872000001</v>
      </c>
      <c r="H140" s="36">
        <f>SUMIFS(СВЦЭМ!$C$33:$C$776,СВЦЭМ!$A$33:$A$776,$A140,СВЦЭМ!$B$33:$B$776,H$119)+'СЕТ СН'!$I$12+СВЦЭМ!$D$10+'СЕТ СН'!$I$5-'СЕТ СН'!$I$20</f>
        <v>3069.9373126600003</v>
      </c>
      <c r="I140" s="36">
        <f>SUMIFS(СВЦЭМ!$C$33:$C$776,СВЦЭМ!$A$33:$A$776,$A140,СВЦЭМ!$B$33:$B$776,I$119)+'СЕТ СН'!$I$12+СВЦЭМ!$D$10+'СЕТ СН'!$I$5-'СЕТ СН'!$I$20</f>
        <v>3060.43281432</v>
      </c>
      <c r="J140" s="36">
        <f>SUMIFS(СВЦЭМ!$C$33:$C$776,СВЦЭМ!$A$33:$A$776,$A140,СВЦЭМ!$B$33:$B$776,J$119)+'СЕТ СН'!$I$12+СВЦЭМ!$D$10+'СЕТ СН'!$I$5-'СЕТ СН'!$I$20</f>
        <v>3030.8563948800002</v>
      </c>
      <c r="K140" s="36">
        <f>SUMIFS(СВЦЭМ!$C$33:$C$776,СВЦЭМ!$A$33:$A$776,$A140,СВЦЭМ!$B$33:$B$776,K$119)+'СЕТ СН'!$I$12+СВЦЭМ!$D$10+'СЕТ СН'!$I$5-'СЕТ СН'!$I$20</f>
        <v>3024.1501141600002</v>
      </c>
      <c r="L140" s="36">
        <f>SUMIFS(СВЦЭМ!$C$33:$C$776,СВЦЭМ!$A$33:$A$776,$A140,СВЦЭМ!$B$33:$B$776,L$119)+'СЕТ СН'!$I$12+СВЦЭМ!$D$10+'СЕТ СН'!$I$5-'СЕТ СН'!$I$20</f>
        <v>2995.6230488299998</v>
      </c>
      <c r="M140" s="36">
        <f>SUMIFS(СВЦЭМ!$C$33:$C$776,СВЦЭМ!$A$33:$A$776,$A140,СВЦЭМ!$B$33:$B$776,M$119)+'СЕТ СН'!$I$12+СВЦЭМ!$D$10+'СЕТ СН'!$I$5-'СЕТ СН'!$I$20</f>
        <v>2988.0410296</v>
      </c>
      <c r="N140" s="36">
        <f>SUMIFS(СВЦЭМ!$C$33:$C$776,СВЦЭМ!$A$33:$A$776,$A140,СВЦЭМ!$B$33:$B$776,N$119)+'СЕТ СН'!$I$12+СВЦЭМ!$D$10+'СЕТ СН'!$I$5-'СЕТ СН'!$I$20</f>
        <v>3018.5312229800002</v>
      </c>
      <c r="O140" s="36">
        <f>SUMIFS(СВЦЭМ!$C$33:$C$776,СВЦЭМ!$A$33:$A$776,$A140,СВЦЭМ!$B$33:$B$776,O$119)+'СЕТ СН'!$I$12+СВЦЭМ!$D$10+'СЕТ СН'!$I$5-'СЕТ СН'!$I$20</f>
        <v>3027.6733835800001</v>
      </c>
      <c r="P140" s="36">
        <f>SUMIFS(СВЦЭМ!$C$33:$C$776,СВЦЭМ!$A$33:$A$776,$A140,СВЦЭМ!$B$33:$B$776,P$119)+'СЕТ СН'!$I$12+СВЦЭМ!$D$10+'СЕТ СН'!$I$5-'СЕТ СН'!$I$20</f>
        <v>3024.84388334</v>
      </c>
      <c r="Q140" s="36">
        <f>SUMIFS(СВЦЭМ!$C$33:$C$776,СВЦЭМ!$A$33:$A$776,$A140,СВЦЭМ!$B$33:$B$776,Q$119)+'СЕТ СН'!$I$12+СВЦЭМ!$D$10+'СЕТ СН'!$I$5-'СЕТ СН'!$I$20</f>
        <v>3024.9258878300002</v>
      </c>
      <c r="R140" s="36">
        <f>SUMIFS(СВЦЭМ!$C$33:$C$776,СВЦЭМ!$A$33:$A$776,$A140,СВЦЭМ!$B$33:$B$776,R$119)+'СЕТ СН'!$I$12+СВЦЭМ!$D$10+'СЕТ СН'!$I$5-'СЕТ СН'!$I$20</f>
        <v>3010.47854491</v>
      </c>
      <c r="S140" s="36">
        <f>SUMIFS(СВЦЭМ!$C$33:$C$776,СВЦЭМ!$A$33:$A$776,$A140,СВЦЭМ!$B$33:$B$776,S$119)+'СЕТ СН'!$I$12+СВЦЭМ!$D$10+'СЕТ СН'!$I$5-'СЕТ СН'!$I$20</f>
        <v>2989.7205795899999</v>
      </c>
      <c r="T140" s="36">
        <f>SUMIFS(СВЦЭМ!$C$33:$C$776,СВЦЭМ!$A$33:$A$776,$A140,СВЦЭМ!$B$33:$B$776,T$119)+'СЕТ СН'!$I$12+СВЦЭМ!$D$10+'СЕТ СН'!$I$5-'СЕТ СН'!$I$20</f>
        <v>2984.6349309000002</v>
      </c>
      <c r="U140" s="36">
        <f>SUMIFS(СВЦЭМ!$C$33:$C$776,СВЦЭМ!$A$33:$A$776,$A140,СВЦЭМ!$B$33:$B$776,U$119)+'СЕТ СН'!$I$12+СВЦЭМ!$D$10+'СЕТ СН'!$I$5-'СЕТ СН'!$I$20</f>
        <v>2984.1551573199999</v>
      </c>
      <c r="V140" s="36">
        <f>SUMIFS(СВЦЭМ!$C$33:$C$776,СВЦЭМ!$A$33:$A$776,$A140,СВЦЭМ!$B$33:$B$776,V$119)+'СЕТ СН'!$I$12+СВЦЭМ!$D$10+'СЕТ СН'!$I$5-'СЕТ СН'!$I$20</f>
        <v>2968.9663321600001</v>
      </c>
      <c r="W140" s="36">
        <f>SUMIFS(СВЦЭМ!$C$33:$C$776,СВЦЭМ!$A$33:$A$776,$A140,СВЦЭМ!$B$33:$B$776,W$119)+'СЕТ СН'!$I$12+СВЦЭМ!$D$10+'СЕТ СН'!$I$5-'СЕТ СН'!$I$20</f>
        <v>2959.3217104800001</v>
      </c>
      <c r="X140" s="36">
        <f>SUMIFS(СВЦЭМ!$C$33:$C$776,СВЦЭМ!$A$33:$A$776,$A140,СВЦЭМ!$B$33:$B$776,X$119)+'СЕТ СН'!$I$12+СВЦЭМ!$D$10+'СЕТ СН'!$I$5-'СЕТ СН'!$I$20</f>
        <v>2960.9418128100001</v>
      </c>
      <c r="Y140" s="36">
        <f>SUMIFS(СВЦЭМ!$C$33:$C$776,СВЦЭМ!$A$33:$A$776,$A140,СВЦЭМ!$B$33:$B$776,Y$119)+'СЕТ СН'!$I$12+СВЦЭМ!$D$10+'СЕТ СН'!$I$5-'СЕТ СН'!$I$20</f>
        <v>3022.62445222</v>
      </c>
    </row>
    <row r="141" spans="1:25" ht="15.75" x14ac:dyDescent="0.2">
      <c r="A141" s="35">
        <f t="shared" si="3"/>
        <v>43791</v>
      </c>
      <c r="B141" s="36">
        <f>SUMIFS(СВЦЭМ!$C$33:$C$776,СВЦЭМ!$A$33:$A$776,$A141,СВЦЭМ!$B$33:$B$776,B$119)+'СЕТ СН'!$I$12+СВЦЭМ!$D$10+'СЕТ СН'!$I$5-'СЕТ СН'!$I$20</f>
        <v>3080.8134053100002</v>
      </c>
      <c r="C141" s="36">
        <f>SUMIFS(СВЦЭМ!$C$33:$C$776,СВЦЭМ!$A$33:$A$776,$A141,СВЦЭМ!$B$33:$B$776,C$119)+'СЕТ СН'!$I$12+СВЦЭМ!$D$10+'СЕТ СН'!$I$5-'СЕТ СН'!$I$20</f>
        <v>3112.9384442800001</v>
      </c>
      <c r="D141" s="36">
        <f>SUMIFS(СВЦЭМ!$C$33:$C$776,СВЦЭМ!$A$33:$A$776,$A141,СВЦЭМ!$B$33:$B$776,D$119)+'СЕТ СН'!$I$12+СВЦЭМ!$D$10+'СЕТ СН'!$I$5-'СЕТ СН'!$I$20</f>
        <v>3117.4705741100001</v>
      </c>
      <c r="E141" s="36">
        <f>SUMIFS(СВЦЭМ!$C$33:$C$776,СВЦЭМ!$A$33:$A$776,$A141,СВЦЭМ!$B$33:$B$776,E$119)+'СЕТ СН'!$I$12+СВЦЭМ!$D$10+'СЕТ СН'!$I$5-'СЕТ СН'!$I$20</f>
        <v>3103.9119674399999</v>
      </c>
      <c r="F141" s="36">
        <f>SUMIFS(СВЦЭМ!$C$33:$C$776,СВЦЭМ!$A$33:$A$776,$A141,СВЦЭМ!$B$33:$B$776,F$119)+'СЕТ СН'!$I$12+СВЦЭМ!$D$10+'СЕТ СН'!$I$5-'СЕТ СН'!$I$20</f>
        <v>3089.8748647399998</v>
      </c>
      <c r="G141" s="36">
        <f>SUMIFS(СВЦЭМ!$C$33:$C$776,СВЦЭМ!$A$33:$A$776,$A141,СВЦЭМ!$B$33:$B$776,G$119)+'СЕТ СН'!$I$12+СВЦЭМ!$D$10+'СЕТ СН'!$I$5-'СЕТ СН'!$I$20</f>
        <v>3074.34093295</v>
      </c>
      <c r="H141" s="36">
        <f>SUMIFS(СВЦЭМ!$C$33:$C$776,СВЦЭМ!$A$33:$A$776,$A141,СВЦЭМ!$B$33:$B$776,H$119)+'СЕТ СН'!$I$12+СВЦЭМ!$D$10+'СЕТ СН'!$I$5-'СЕТ СН'!$I$20</f>
        <v>3053.8264353300001</v>
      </c>
      <c r="I141" s="36">
        <f>SUMIFS(СВЦЭМ!$C$33:$C$776,СВЦЭМ!$A$33:$A$776,$A141,СВЦЭМ!$B$33:$B$776,I$119)+'СЕТ СН'!$I$12+СВЦЭМ!$D$10+'СЕТ СН'!$I$5-'СЕТ СН'!$I$20</f>
        <v>3046.7637469199999</v>
      </c>
      <c r="J141" s="36">
        <f>SUMIFS(СВЦЭМ!$C$33:$C$776,СВЦЭМ!$A$33:$A$776,$A141,СВЦЭМ!$B$33:$B$776,J$119)+'СЕТ СН'!$I$12+СВЦЭМ!$D$10+'СЕТ СН'!$I$5-'СЕТ СН'!$I$20</f>
        <v>3024.8242165900001</v>
      </c>
      <c r="K141" s="36">
        <f>SUMIFS(СВЦЭМ!$C$33:$C$776,СВЦЭМ!$A$33:$A$776,$A141,СВЦЭМ!$B$33:$B$776,K$119)+'СЕТ СН'!$I$12+СВЦЭМ!$D$10+'СЕТ СН'!$I$5-'СЕТ СН'!$I$20</f>
        <v>3019.58958764</v>
      </c>
      <c r="L141" s="36">
        <f>SUMIFS(СВЦЭМ!$C$33:$C$776,СВЦЭМ!$A$33:$A$776,$A141,СВЦЭМ!$B$33:$B$776,L$119)+'СЕТ СН'!$I$12+СВЦЭМ!$D$10+'СЕТ СН'!$I$5-'СЕТ СН'!$I$20</f>
        <v>2986.0721025399998</v>
      </c>
      <c r="M141" s="36">
        <f>SUMIFS(СВЦЭМ!$C$33:$C$776,СВЦЭМ!$A$33:$A$776,$A141,СВЦЭМ!$B$33:$B$776,M$119)+'СЕТ СН'!$I$12+СВЦЭМ!$D$10+'СЕТ СН'!$I$5-'СЕТ СН'!$I$20</f>
        <v>2979.6706797000002</v>
      </c>
      <c r="N141" s="36">
        <f>SUMIFS(СВЦЭМ!$C$33:$C$776,СВЦЭМ!$A$33:$A$776,$A141,СВЦЭМ!$B$33:$B$776,N$119)+'СЕТ СН'!$I$12+СВЦЭМ!$D$10+'СЕТ СН'!$I$5-'СЕТ СН'!$I$20</f>
        <v>2975.07270384</v>
      </c>
      <c r="O141" s="36">
        <f>SUMIFS(СВЦЭМ!$C$33:$C$776,СВЦЭМ!$A$33:$A$776,$A141,СВЦЭМ!$B$33:$B$776,O$119)+'СЕТ СН'!$I$12+СВЦЭМ!$D$10+'СЕТ СН'!$I$5-'СЕТ СН'!$I$20</f>
        <v>2992.3361453699999</v>
      </c>
      <c r="P141" s="36">
        <f>SUMIFS(СВЦЭМ!$C$33:$C$776,СВЦЭМ!$A$33:$A$776,$A141,СВЦЭМ!$B$33:$B$776,P$119)+'СЕТ СН'!$I$12+СВЦЭМ!$D$10+'СЕТ СН'!$I$5-'СЕТ СН'!$I$20</f>
        <v>3005.9973999600002</v>
      </c>
      <c r="Q141" s="36">
        <f>SUMIFS(СВЦЭМ!$C$33:$C$776,СВЦЭМ!$A$33:$A$776,$A141,СВЦЭМ!$B$33:$B$776,Q$119)+'СЕТ СН'!$I$12+СВЦЭМ!$D$10+'СЕТ СН'!$I$5-'СЕТ СН'!$I$20</f>
        <v>2999.9268768299999</v>
      </c>
      <c r="R141" s="36">
        <f>SUMIFS(СВЦЭМ!$C$33:$C$776,СВЦЭМ!$A$33:$A$776,$A141,СВЦЭМ!$B$33:$B$776,R$119)+'СЕТ СН'!$I$12+СВЦЭМ!$D$10+'СЕТ СН'!$I$5-'СЕТ СН'!$I$20</f>
        <v>2988.7459687</v>
      </c>
      <c r="S141" s="36">
        <f>SUMIFS(СВЦЭМ!$C$33:$C$776,СВЦЭМ!$A$33:$A$776,$A141,СВЦЭМ!$B$33:$B$776,S$119)+'СЕТ СН'!$I$12+СВЦЭМ!$D$10+'СЕТ СН'!$I$5-'СЕТ СН'!$I$20</f>
        <v>2978.6757902899999</v>
      </c>
      <c r="T141" s="36">
        <f>SUMIFS(СВЦЭМ!$C$33:$C$776,СВЦЭМ!$A$33:$A$776,$A141,СВЦЭМ!$B$33:$B$776,T$119)+'СЕТ СН'!$I$12+СВЦЭМ!$D$10+'СЕТ СН'!$I$5-'СЕТ СН'!$I$20</f>
        <v>2975.1640573</v>
      </c>
      <c r="U141" s="36">
        <f>SUMIFS(СВЦЭМ!$C$33:$C$776,СВЦЭМ!$A$33:$A$776,$A141,СВЦЭМ!$B$33:$B$776,U$119)+'СЕТ СН'!$I$12+СВЦЭМ!$D$10+'СЕТ СН'!$I$5-'СЕТ СН'!$I$20</f>
        <v>2970.2104112100001</v>
      </c>
      <c r="V141" s="36">
        <f>SUMIFS(СВЦЭМ!$C$33:$C$776,СВЦЭМ!$A$33:$A$776,$A141,СВЦЭМ!$B$33:$B$776,V$119)+'СЕТ СН'!$I$12+СВЦЭМ!$D$10+'СЕТ СН'!$I$5-'СЕТ СН'!$I$20</f>
        <v>2960.4587808800002</v>
      </c>
      <c r="W141" s="36">
        <f>SUMIFS(СВЦЭМ!$C$33:$C$776,СВЦЭМ!$A$33:$A$776,$A141,СВЦЭМ!$B$33:$B$776,W$119)+'СЕТ СН'!$I$12+СВЦЭМ!$D$10+'СЕТ СН'!$I$5-'СЕТ СН'!$I$20</f>
        <v>2944.86211336</v>
      </c>
      <c r="X141" s="36">
        <f>SUMIFS(СВЦЭМ!$C$33:$C$776,СВЦЭМ!$A$33:$A$776,$A141,СВЦЭМ!$B$33:$B$776,X$119)+'СЕТ СН'!$I$12+СВЦЭМ!$D$10+'СЕТ СН'!$I$5-'СЕТ СН'!$I$20</f>
        <v>2962.72275227</v>
      </c>
      <c r="Y141" s="36">
        <f>SUMIFS(СВЦЭМ!$C$33:$C$776,СВЦЭМ!$A$33:$A$776,$A141,СВЦЭМ!$B$33:$B$776,Y$119)+'СЕТ СН'!$I$12+СВЦЭМ!$D$10+'СЕТ СН'!$I$5-'СЕТ СН'!$I$20</f>
        <v>2997.3225030499998</v>
      </c>
    </row>
    <row r="142" spans="1:25" ht="15.75" x14ac:dyDescent="0.2">
      <c r="A142" s="35">
        <f t="shared" si="3"/>
        <v>43792</v>
      </c>
      <c r="B142" s="36">
        <f>SUMIFS(СВЦЭМ!$C$33:$C$776,СВЦЭМ!$A$33:$A$776,$A142,СВЦЭМ!$B$33:$B$776,B$119)+'СЕТ СН'!$I$12+СВЦЭМ!$D$10+'СЕТ СН'!$I$5-'СЕТ СН'!$I$20</f>
        <v>3037.3147511500001</v>
      </c>
      <c r="C142" s="36">
        <f>SUMIFS(СВЦЭМ!$C$33:$C$776,СВЦЭМ!$A$33:$A$776,$A142,СВЦЭМ!$B$33:$B$776,C$119)+'СЕТ СН'!$I$12+СВЦЭМ!$D$10+'СЕТ СН'!$I$5-'СЕТ СН'!$I$20</f>
        <v>3071.1475907399999</v>
      </c>
      <c r="D142" s="36">
        <f>SUMIFS(СВЦЭМ!$C$33:$C$776,СВЦЭМ!$A$33:$A$776,$A142,СВЦЭМ!$B$33:$B$776,D$119)+'СЕТ СН'!$I$12+СВЦЭМ!$D$10+'СЕТ СН'!$I$5-'СЕТ СН'!$I$20</f>
        <v>3073.8677858299998</v>
      </c>
      <c r="E142" s="36">
        <f>SUMIFS(СВЦЭМ!$C$33:$C$776,СВЦЭМ!$A$33:$A$776,$A142,СВЦЭМ!$B$33:$B$776,E$119)+'СЕТ СН'!$I$12+СВЦЭМ!$D$10+'СЕТ СН'!$I$5-'СЕТ СН'!$I$20</f>
        <v>3087.1618642399999</v>
      </c>
      <c r="F142" s="36">
        <f>SUMIFS(СВЦЭМ!$C$33:$C$776,СВЦЭМ!$A$33:$A$776,$A142,СВЦЭМ!$B$33:$B$776,F$119)+'СЕТ СН'!$I$12+СВЦЭМ!$D$10+'СЕТ СН'!$I$5-'СЕТ СН'!$I$20</f>
        <v>3085.0295179300001</v>
      </c>
      <c r="G142" s="36">
        <f>SUMIFS(СВЦЭМ!$C$33:$C$776,СВЦЭМ!$A$33:$A$776,$A142,СВЦЭМ!$B$33:$B$776,G$119)+'СЕТ СН'!$I$12+СВЦЭМ!$D$10+'СЕТ СН'!$I$5-'СЕТ СН'!$I$20</f>
        <v>3074.16074243</v>
      </c>
      <c r="H142" s="36">
        <f>SUMIFS(СВЦЭМ!$C$33:$C$776,СВЦЭМ!$A$33:$A$776,$A142,СВЦЭМ!$B$33:$B$776,H$119)+'СЕТ СН'!$I$12+СВЦЭМ!$D$10+'СЕТ СН'!$I$5-'СЕТ СН'!$I$20</f>
        <v>3054.1178976400001</v>
      </c>
      <c r="I142" s="36">
        <f>SUMIFS(СВЦЭМ!$C$33:$C$776,СВЦЭМ!$A$33:$A$776,$A142,СВЦЭМ!$B$33:$B$776,I$119)+'СЕТ СН'!$I$12+СВЦЭМ!$D$10+'СЕТ СН'!$I$5-'СЕТ СН'!$I$20</f>
        <v>3062.6439904200001</v>
      </c>
      <c r="J142" s="36">
        <f>SUMIFS(СВЦЭМ!$C$33:$C$776,СВЦЭМ!$A$33:$A$776,$A142,СВЦЭМ!$B$33:$B$776,J$119)+'СЕТ СН'!$I$12+СВЦЭМ!$D$10+'СЕТ СН'!$I$5-'СЕТ СН'!$I$20</f>
        <v>3041.2455214400002</v>
      </c>
      <c r="K142" s="36">
        <f>SUMIFS(СВЦЭМ!$C$33:$C$776,СВЦЭМ!$A$33:$A$776,$A142,СВЦЭМ!$B$33:$B$776,K$119)+'СЕТ СН'!$I$12+СВЦЭМ!$D$10+'СЕТ СН'!$I$5-'СЕТ СН'!$I$20</f>
        <v>3026.9647513899999</v>
      </c>
      <c r="L142" s="36">
        <f>SUMIFS(СВЦЭМ!$C$33:$C$776,СВЦЭМ!$A$33:$A$776,$A142,СВЦЭМ!$B$33:$B$776,L$119)+'СЕТ СН'!$I$12+СВЦЭМ!$D$10+'СЕТ СН'!$I$5-'СЕТ СН'!$I$20</f>
        <v>2993.3051195400003</v>
      </c>
      <c r="M142" s="36">
        <f>SUMIFS(СВЦЭМ!$C$33:$C$776,СВЦЭМ!$A$33:$A$776,$A142,СВЦЭМ!$B$33:$B$776,M$119)+'СЕТ СН'!$I$12+СВЦЭМ!$D$10+'СЕТ СН'!$I$5-'СЕТ СН'!$I$20</f>
        <v>2984.4521061999999</v>
      </c>
      <c r="N142" s="36">
        <f>SUMIFS(СВЦЭМ!$C$33:$C$776,СВЦЭМ!$A$33:$A$776,$A142,СВЦЭМ!$B$33:$B$776,N$119)+'СЕТ СН'!$I$12+СВЦЭМ!$D$10+'СЕТ СН'!$I$5-'СЕТ СН'!$I$20</f>
        <v>2986.9815218700001</v>
      </c>
      <c r="O142" s="36">
        <f>SUMIFS(СВЦЭМ!$C$33:$C$776,СВЦЭМ!$A$33:$A$776,$A142,СВЦЭМ!$B$33:$B$776,O$119)+'СЕТ СН'!$I$12+СВЦЭМ!$D$10+'СЕТ СН'!$I$5-'СЕТ СН'!$I$20</f>
        <v>2984.2462227200003</v>
      </c>
      <c r="P142" s="36">
        <f>SUMIFS(СВЦЭМ!$C$33:$C$776,СВЦЭМ!$A$33:$A$776,$A142,СВЦЭМ!$B$33:$B$776,P$119)+'СЕТ СН'!$I$12+СВЦЭМ!$D$10+'СЕТ СН'!$I$5-'СЕТ СН'!$I$20</f>
        <v>2994.7376469000001</v>
      </c>
      <c r="Q142" s="36">
        <f>SUMIFS(СВЦЭМ!$C$33:$C$776,СВЦЭМ!$A$33:$A$776,$A142,СВЦЭМ!$B$33:$B$776,Q$119)+'СЕТ СН'!$I$12+СВЦЭМ!$D$10+'СЕТ СН'!$I$5-'СЕТ СН'!$I$20</f>
        <v>2993.8853977700001</v>
      </c>
      <c r="R142" s="36">
        <f>SUMIFS(СВЦЭМ!$C$33:$C$776,СВЦЭМ!$A$33:$A$776,$A142,СВЦЭМ!$B$33:$B$776,R$119)+'СЕТ СН'!$I$12+СВЦЭМ!$D$10+'СЕТ СН'!$I$5-'СЕТ СН'!$I$20</f>
        <v>2986.0581170400001</v>
      </c>
      <c r="S142" s="36">
        <f>SUMIFS(СВЦЭМ!$C$33:$C$776,СВЦЭМ!$A$33:$A$776,$A142,СВЦЭМ!$B$33:$B$776,S$119)+'СЕТ СН'!$I$12+СВЦЭМ!$D$10+'СЕТ СН'!$I$5-'СЕТ СН'!$I$20</f>
        <v>2978.0542602800001</v>
      </c>
      <c r="T142" s="36">
        <f>SUMIFS(СВЦЭМ!$C$33:$C$776,СВЦЭМ!$A$33:$A$776,$A142,СВЦЭМ!$B$33:$B$776,T$119)+'СЕТ СН'!$I$12+СВЦЭМ!$D$10+'СЕТ СН'!$I$5-'СЕТ СН'!$I$20</f>
        <v>2973.3800586299999</v>
      </c>
      <c r="U142" s="36">
        <f>SUMIFS(СВЦЭМ!$C$33:$C$776,СВЦЭМ!$A$33:$A$776,$A142,СВЦЭМ!$B$33:$B$776,U$119)+'СЕТ СН'!$I$12+СВЦЭМ!$D$10+'СЕТ СН'!$I$5-'СЕТ СН'!$I$20</f>
        <v>2973.6342874800002</v>
      </c>
      <c r="V142" s="36">
        <f>SUMIFS(СВЦЭМ!$C$33:$C$776,СВЦЭМ!$A$33:$A$776,$A142,СВЦЭМ!$B$33:$B$776,V$119)+'СЕТ СН'!$I$12+СВЦЭМ!$D$10+'СЕТ СН'!$I$5-'СЕТ СН'!$I$20</f>
        <v>2980.6425630100002</v>
      </c>
      <c r="W142" s="36">
        <f>SUMIFS(СВЦЭМ!$C$33:$C$776,СВЦЭМ!$A$33:$A$776,$A142,СВЦЭМ!$B$33:$B$776,W$119)+'СЕТ СН'!$I$12+СВЦЭМ!$D$10+'СЕТ СН'!$I$5-'СЕТ СН'!$I$20</f>
        <v>2989.4715489300002</v>
      </c>
      <c r="X142" s="36">
        <f>SUMIFS(СВЦЭМ!$C$33:$C$776,СВЦЭМ!$A$33:$A$776,$A142,СВЦЭМ!$B$33:$B$776,X$119)+'СЕТ СН'!$I$12+СВЦЭМ!$D$10+'СЕТ СН'!$I$5-'СЕТ СН'!$I$20</f>
        <v>2999.8637025899998</v>
      </c>
      <c r="Y142" s="36">
        <f>SUMIFS(СВЦЭМ!$C$33:$C$776,СВЦЭМ!$A$33:$A$776,$A142,СВЦЭМ!$B$33:$B$776,Y$119)+'СЕТ СН'!$I$12+СВЦЭМ!$D$10+'СЕТ СН'!$I$5-'СЕТ СН'!$I$20</f>
        <v>3013.9610748599998</v>
      </c>
    </row>
    <row r="143" spans="1:25" ht="15.75" x14ac:dyDescent="0.2">
      <c r="A143" s="35">
        <f t="shared" si="3"/>
        <v>43793</v>
      </c>
      <c r="B143" s="36">
        <f>SUMIFS(СВЦЭМ!$C$33:$C$776,СВЦЭМ!$A$33:$A$776,$A143,СВЦЭМ!$B$33:$B$776,B$119)+'СЕТ СН'!$I$12+СВЦЭМ!$D$10+'СЕТ СН'!$I$5-'СЕТ СН'!$I$20</f>
        <v>2995.3517254899998</v>
      </c>
      <c r="C143" s="36">
        <f>SUMIFS(СВЦЭМ!$C$33:$C$776,СВЦЭМ!$A$33:$A$776,$A143,СВЦЭМ!$B$33:$B$776,C$119)+'СЕТ СН'!$I$12+СВЦЭМ!$D$10+'СЕТ СН'!$I$5-'СЕТ СН'!$I$20</f>
        <v>3006.77547796</v>
      </c>
      <c r="D143" s="36">
        <f>SUMIFS(СВЦЭМ!$C$33:$C$776,СВЦЭМ!$A$33:$A$776,$A143,СВЦЭМ!$B$33:$B$776,D$119)+'СЕТ СН'!$I$12+СВЦЭМ!$D$10+'СЕТ СН'!$I$5-'СЕТ СН'!$I$20</f>
        <v>3064.8412648900003</v>
      </c>
      <c r="E143" s="36">
        <f>SUMIFS(СВЦЭМ!$C$33:$C$776,СВЦЭМ!$A$33:$A$776,$A143,СВЦЭМ!$B$33:$B$776,E$119)+'СЕТ СН'!$I$12+СВЦЭМ!$D$10+'СЕТ СН'!$I$5-'СЕТ СН'!$I$20</f>
        <v>3089.2028911400002</v>
      </c>
      <c r="F143" s="36">
        <f>SUMIFS(СВЦЭМ!$C$33:$C$776,СВЦЭМ!$A$33:$A$776,$A143,СВЦЭМ!$B$33:$B$776,F$119)+'СЕТ СН'!$I$12+СВЦЭМ!$D$10+'СЕТ СН'!$I$5-'СЕТ СН'!$I$20</f>
        <v>3091.5705495699999</v>
      </c>
      <c r="G143" s="36">
        <f>SUMIFS(СВЦЭМ!$C$33:$C$776,СВЦЭМ!$A$33:$A$776,$A143,СВЦЭМ!$B$33:$B$776,G$119)+'СЕТ СН'!$I$12+СВЦЭМ!$D$10+'СЕТ СН'!$I$5-'СЕТ СН'!$I$20</f>
        <v>3090.5779050700003</v>
      </c>
      <c r="H143" s="36">
        <f>SUMIFS(СВЦЭМ!$C$33:$C$776,СВЦЭМ!$A$33:$A$776,$A143,СВЦЭМ!$B$33:$B$776,H$119)+'СЕТ СН'!$I$12+СВЦЭМ!$D$10+'СЕТ СН'!$I$5-'СЕТ СН'!$I$20</f>
        <v>3072.3431529300001</v>
      </c>
      <c r="I143" s="36">
        <f>SUMIFS(СВЦЭМ!$C$33:$C$776,СВЦЭМ!$A$33:$A$776,$A143,СВЦЭМ!$B$33:$B$776,I$119)+'СЕТ СН'!$I$12+СВЦЭМ!$D$10+'СЕТ СН'!$I$5-'СЕТ СН'!$I$20</f>
        <v>3079.4888000199999</v>
      </c>
      <c r="J143" s="36">
        <f>SUMIFS(СВЦЭМ!$C$33:$C$776,СВЦЭМ!$A$33:$A$776,$A143,СВЦЭМ!$B$33:$B$776,J$119)+'СЕТ СН'!$I$12+СВЦЭМ!$D$10+'СЕТ СН'!$I$5-'СЕТ СН'!$I$20</f>
        <v>3054.3476310599999</v>
      </c>
      <c r="K143" s="36">
        <f>SUMIFS(СВЦЭМ!$C$33:$C$776,СВЦЭМ!$A$33:$A$776,$A143,СВЦЭМ!$B$33:$B$776,K$119)+'СЕТ СН'!$I$12+СВЦЭМ!$D$10+'СЕТ СН'!$I$5-'СЕТ СН'!$I$20</f>
        <v>3041.0232888</v>
      </c>
      <c r="L143" s="36">
        <f>SUMIFS(СВЦЭМ!$C$33:$C$776,СВЦЭМ!$A$33:$A$776,$A143,СВЦЭМ!$B$33:$B$776,L$119)+'СЕТ СН'!$I$12+СВЦЭМ!$D$10+'СЕТ СН'!$I$5-'СЕТ СН'!$I$20</f>
        <v>2994.4421717300002</v>
      </c>
      <c r="M143" s="36">
        <f>SUMIFS(СВЦЭМ!$C$33:$C$776,СВЦЭМ!$A$33:$A$776,$A143,СВЦЭМ!$B$33:$B$776,M$119)+'СЕТ СН'!$I$12+СВЦЭМ!$D$10+'СЕТ СН'!$I$5-'СЕТ СН'!$I$20</f>
        <v>2983.3153153900003</v>
      </c>
      <c r="N143" s="36">
        <f>SUMIFS(СВЦЭМ!$C$33:$C$776,СВЦЭМ!$A$33:$A$776,$A143,СВЦЭМ!$B$33:$B$776,N$119)+'СЕТ СН'!$I$12+СВЦЭМ!$D$10+'СЕТ СН'!$I$5-'СЕТ СН'!$I$20</f>
        <v>2978.9530354600001</v>
      </c>
      <c r="O143" s="36">
        <f>SUMIFS(СВЦЭМ!$C$33:$C$776,СВЦЭМ!$A$33:$A$776,$A143,СВЦЭМ!$B$33:$B$776,O$119)+'СЕТ СН'!$I$12+СВЦЭМ!$D$10+'СЕТ СН'!$I$5-'СЕТ СН'!$I$20</f>
        <v>2965.9840277600001</v>
      </c>
      <c r="P143" s="36">
        <f>SUMIFS(СВЦЭМ!$C$33:$C$776,СВЦЭМ!$A$33:$A$776,$A143,СВЦЭМ!$B$33:$B$776,P$119)+'СЕТ СН'!$I$12+СВЦЭМ!$D$10+'СЕТ СН'!$I$5-'СЕТ СН'!$I$20</f>
        <v>2976.42080351</v>
      </c>
      <c r="Q143" s="36">
        <f>SUMIFS(СВЦЭМ!$C$33:$C$776,СВЦЭМ!$A$33:$A$776,$A143,СВЦЭМ!$B$33:$B$776,Q$119)+'СЕТ СН'!$I$12+СВЦЭМ!$D$10+'СЕТ СН'!$I$5-'СЕТ СН'!$I$20</f>
        <v>2965.8478492600002</v>
      </c>
      <c r="R143" s="36">
        <f>SUMIFS(СВЦЭМ!$C$33:$C$776,СВЦЭМ!$A$33:$A$776,$A143,СВЦЭМ!$B$33:$B$776,R$119)+'СЕТ СН'!$I$12+СВЦЭМ!$D$10+'СЕТ СН'!$I$5-'СЕТ СН'!$I$20</f>
        <v>2988.1715857500003</v>
      </c>
      <c r="S143" s="36">
        <f>SUMIFS(СВЦЭМ!$C$33:$C$776,СВЦЭМ!$A$33:$A$776,$A143,СВЦЭМ!$B$33:$B$776,S$119)+'СЕТ СН'!$I$12+СВЦЭМ!$D$10+'СЕТ СН'!$I$5-'СЕТ СН'!$I$20</f>
        <v>3000.2559391899999</v>
      </c>
      <c r="T143" s="36">
        <f>SUMIFS(СВЦЭМ!$C$33:$C$776,СВЦЭМ!$A$33:$A$776,$A143,СВЦЭМ!$B$33:$B$776,T$119)+'СЕТ СН'!$I$12+СВЦЭМ!$D$10+'СЕТ СН'!$I$5-'СЕТ СН'!$I$20</f>
        <v>2995.7092264500002</v>
      </c>
      <c r="U143" s="36">
        <f>SUMIFS(СВЦЭМ!$C$33:$C$776,СВЦЭМ!$A$33:$A$776,$A143,СВЦЭМ!$B$33:$B$776,U$119)+'СЕТ СН'!$I$12+СВЦЭМ!$D$10+'СЕТ СН'!$I$5-'СЕТ СН'!$I$20</f>
        <v>3008.9505155500001</v>
      </c>
      <c r="V143" s="36">
        <f>SUMIFS(СВЦЭМ!$C$33:$C$776,СВЦЭМ!$A$33:$A$776,$A143,СВЦЭМ!$B$33:$B$776,V$119)+'СЕТ СН'!$I$12+СВЦЭМ!$D$10+'СЕТ СН'!$I$5-'СЕТ СН'!$I$20</f>
        <v>3003.7141343499998</v>
      </c>
      <c r="W143" s="36">
        <f>SUMIFS(СВЦЭМ!$C$33:$C$776,СВЦЭМ!$A$33:$A$776,$A143,СВЦЭМ!$B$33:$B$776,W$119)+'СЕТ СН'!$I$12+СВЦЭМ!$D$10+'СЕТ СН'!$I$5-'СЕТ СН'!$I$20</f>
        <v>3002.3246881700002</v>
      </c>
      <c r="X143" s="36">
        <f>SUMIFS(СВЦЭМ!$C$33:$C$776,СВЦЭМ!$A$33:$A$776,$A143,СВЦЭМ!$B$33:$B$776,X$119)+'СЕТ СН'!$I$12+СВЦЭМ!$D$10+'СЕТ СН'!$I$5-'СЕТ СН'!$I$20</f>
        <v>2999.4225496399999</v>
      </c>
      <c r="Y143" s="36">
        <f>SUMIFS(СВЦЭМ!$C$33:$C$776,СВЦЭМ!$A$33:$A$776,$A143,СВЦЭМ!$B$33:$B$776,Y$119)+'СЕТ СН'!$I$12+СВЦЭМ!$D$10+'СЕТ СН'!$I$5-'СЕТ СН'!$I$20</f>
        <v>3029.3493157100002</v>
      </c>
    </row>
    <row r="144" spans="1:25" ht="15.75" x14ac:dyDescent="0.2">
      <c r="A144" s="35">
        <f t="shared" si="3"/>
        <v>43794</v>
      </c>
      <c r="B144" s="36">
        <f>SUMIFS(СВЦЭМ!$C$33:$C$776,СВЦЭМ!$A$33:$A$776,$A144,СВЦЭМ!$B$33:$B$776,B$119)+'СЕТ СН'!$I$12+СВЦЭМ!$D$10+'СЕТ СН'!$I$5-'СЕТ СН'!$I$20</f>
        <v>3071.8557310400001</v>
      </c>
      <c r="C144" s="36">
        <f>SUMIFS(СВЦЭМ!$C$33:$C$776,СВЦЭМ!$A$33:$A$776,$A144,СВЦЭМ!$B$33:$B$776,C$119)+'СЕТ СН'!$I$12+СВЦЭМ!$D$10+'СЕТ СН'!$I$5-'СЕТ СН'!$I$20</f>
        <v>3088.6699836299999</v>
      </c>
      <c r="D144" s="36">
        <f>SUMIFS(СВЦЭМ!$C$33:$C$776,СВЦЭМ!$A$33:$A$776,$A144,СВЦЭМ!$B$33:$B$776,D$119)+'СЕТ СН'!$I$12+СВЦЭМ!$D$10+'СЕТ СН'!$I$5-'СЕТ СН'!$I$20</f>
        <v>3124.7025415100002</v>
      </c>
      <c r="E144" s="36">
        <f>SUMIFS(СВЦЭМ!$C$33:$C$776,СВЦЭМ!$A$33:$A$776,$A144,СВЦЭМ!$B$33:$B$776,E$119)+'СЕТ СН'!$I$12+СВЦЭМ!$D$10+'СЕТ СН'!$I$5-'СЕТ СН'!$I$20</f>
        <v>3136.4368817200002</v>
      </c>
      <c r="F144" s="36">
        <f>SUMIFS(СВЦЭМ!$C$33:$C$776,СВЦЭМ!$A$33:$A$776,$A144,СВЦЭМ!$B$33:$B$776,F$119)+'СЕТ СН'!$I$12+СВЦЭМ!$D$10+'СЕТ СН'!$I$5-'СЕТ СН'!$I$20</f>
        <v>3117.4170016100002</v>
      </c>
      <c r="G144" s="36">
        <f>SUMIFS(СВЦЭМ!$C$33:$C$776,СВЦЭМ!$A$33:$A$776,$A144,СВЦЭМ!$B$33:$B$776,G$119)+'СЕТ СН'!$I$12+СВЦЭМ!$D$10+'СЕТ СН'!$I$5-'СЕТ СН'!$I$20</f>
        <v>3117.5044225500001</v>
      </c>
      <c r="H144" s="36">
        <f>SUMIFS(СВЦЭМ!$C$33:$C$776,СВЦЭМ!$A$33:$A$776,$A144,СВЦЭМ!$B$33:$B$776,H$119)+'СЕТ СН'!$I$12+СВЦЭМ!$D$10+'СЕТ СН'!$I$5-'СЕТ СН'!$I$20</f>
        <v>3076.5914250699998</v>
      </c>
      <c r="I144" s="36">
        <f>SUMIFS(СВЦЭМ!$C$33:$C$776,СВЦЭМ!$A$33:$A$776,$A144,СВЦЭМ!$B$33:$B$776,I$119)+'СЕТ СН'!$I$12+СВЦЭМ!$D$10+'СЕТ СН'!$I$5-'СЕТ СН'!$I$20</f>
        <v>3053.6718063500002</v>
      </c>
      <c r="J144" s="36">
        <f>SUMIFS(СВЦЭМ!$C$33:$C$776,СВЦЭМ!$A$33:$A$776,$A144,СВЦЭМ!$B$33:$B$776,J$119)+'СЕТ СН'!$I$12+СВЦЭМ!$D$10+'СЕТ СН'!$I$5-'СЕТ СН'!$I$20</f>
        <v>3034.7534290900003</v>
      </c>
      <c r="K144" s="36">
        <f>SUMIFS(СВЦЭМ!$C$33:$C$776,СВЦЭМ!$A$33:$A$776,$A144,СВЦЭМ!$B$33:$B$776,K$119)+'СЕТ СН'!$I$12+СВЦЭМ!$D$10+'СЕТ СН'!$I$5-'СЕТ СН'!$I$20</f>
        <v>3030.50026669</v>
      </c>
      <c r="L144" s="36">
        <f>SUMIFS(СВЦЭМ!$C$33:$C$776,СВЦЭМ!$A$33:$A$776,$A144,СВЦЭМ!$B$33:$B$776,L$119)+'СЕТ СН'!$I$12+СВЦЭМ!$D$10+'СЕТ СН'!$I$5-'СЕТ СН'!$I$20</f>
        <v>2990.3798321499999</v>
      </c>
      <c r="M144" s="36">
        <f>SUMIFS(СВЦЭМ!$C$33:$C$776,СВЦЭМ!$A$33:$A$776,$A144,СВЦЭМ!$B$33:$B$776,M$119)+'СЕТ СН'!$I$12+СВЦЭМ!$D$10+'СЕТ СН'!$I$5-'СЕТ СН'!$I$20</f>
        <v>2990.3746563</v>
      </c>
      <c r="N144" s="36">
        <f>SUMIFS(СВЦЭМ!$C$33:$C$776,СВЦЭМ!$A$33:$A$776,$A144,СВЦЭМ!$B$33:$B$776,N$119)+'СЕТ СН'!$I$12+СВЦЭМ!$D$10+'СЕТ СН'!$I$5-'СЕТ СН'!$I$20</f>
        <v>2981.15580697</v>
      </c>
      <c r="O144" s="36">
        <f>SUMIFS(СВЦЭМ!$C$33:$C$776,СВЦЭМ!$A$33:$A$776,$A144,СВЦЭМ!$B$33:$B$776,O$119)+'СЕТ СН'!$I$12+СВЦЭМ!$D$10+'СЕТ СН'!$I$5-'СЕТ СН'!$I$20</f>
        <v>2985.68068283</v>
      </c>
      <c r="P144" s="36">
        <f>SUMIFS(СВЦЭМ!$C$33:$C$776,СВЦЭМ!$A$33:$A$776,$A144,СВЦЭМ!$B$33:$B$776,P$119)+'СЕТ СН'!$I$12+СВЦЭМ!$D$10+'СЕТ СН'!$I$5-'СЕТ СН'!$I$20</f>
        <v>2993.4814652499999</v>
      </c>
      <c r="Q144" s="36">
        <f>SUMIFS(СВЦЭМ!$C$33:$C$776,СВЦЭМ!$A$33:$A$776,$A144,СВЦЭМ!$B$33:$B$776,Q$119)+'СЕТ СН'!$I$12+СВЦЭМ!$D$10+'СЕТ СН'!$I$5-'СЕТ СН'!$I$20</f>
        <v>2972.8351888300003</v>
      </c>
      <c r="R144" s="36">
        <f>SUMIFS(СВЦЭМ!$C$33:$C$776,СВЦЭМ!$A$33:$A$776,$A144,СВЦЭМ!$B$33:$B$776,R$119)+'СЕТ СН'!$I$12+СВЦЭМ!$D$10+'СЕТ СН'!$I$5-'СЕТ СН'!$I$20</f>
        <v>2975.2425356200001</v>
      </c>
      <c r="S144" s="36">
        <f>SUMIFS(СВЦЭМ!$C$33:$C$776,СВЦЭМ!$A$33:$A$776,$A144,СВЦЭМ!$B$33:$B$776,S$119)+'СЕТ СН'!$I$12+СВЦЭМ!$D$10+'СЕТ СН'!$I$5-'СЕТ СН'!$I$20</f>
        <v>2977.1671972600002</v>
      </c>
      <c r="T144" s="36">
        <f>SUMIFS(СВЦЭМ!$C$33:$C$776,СВЦЭМ!$A$33:$A$776,$A144,СВЦЭМ!$B$33:$B$776,T$119)+'СЕТ СН'!$I$12+СВЦЭМ!$D$10+'СЕТ СН'!$I$5-'СЕТ СН'!$I$20</f>
        <v>2971.76353165</v>
      </c>
      <c r="U144" s="36">
        <f>SUMIFS(СВЦЭМ!$C$33:$C$776,СВЦЭМ!$A$33:$A$776,$A144,СВЦЭМ!$B$33:$B$776,U$119)+'СЕТ СН'!$I$12+СВЦЭМ!$D$10+'СЕТ СН'!$I$5-'СЕТ СН'!$I$20</f>
        <v>2981.8370074499999</v>
      </c>
      <c r="V144" s="36">
        <f>SUMIFS(СВЦЭМ!$C$33:$C$776,СВЦЭМ!$A$33:$A$776,$A144,СВЦЭМ!$B$33:$B$776,V$119)+'СЕТ СН'!$I$12+СВЦЭМ!$D$10+'СЕТ СН'!$I$5-'СЕТ СН'!$I$20</f>
        <v>2986.3292805599999</v>
      </c>
      <c r="W144" s="36">
        <f>SUMIFS(СВЦЭМ!$C$33:$C$776,СВЦЭМ!$A$33:$A$776,$A144,СВЦЭМ!$B$33:$B$776,W$119)+'СЕТ СН'!$I$12+СВЦЭМ!$D$10+'СЕТ СН'!$I$5-'СЕТ СН'!$I$20</f>
        <v>3010.65752819</v>
      </c>
      <c r="X144" s="36">
        <f>SUMIFS(СВЦЭМ!$C$33:$C$776,СВЦЭМ!$A$33:$A$776,$A144,СВЦЭМ!$B$33:$B$776,X$119)+'СЕТ СН'!$I$12+СВЦЭМ!$D$10+'СЕТ СН'!$I$5-'СЕТ СН'!$I$20</f>
        <v>3021.7357504700003</v>
      </c>
      <c r="Y144" s="36">
        <f>SUMIFS(СВЦЭМ!$C$33:$C$776,СВЦЭМ!$A$33:$A$776,$A144,СВЦЭМ!$B$33:$B$776,Y$119)+'СЕТ СН'!$I$12+СВЦЭМ!$D$10+'СЕТ СН'!$I$5-'СЕТ СН'!$I$20</f>
        <v>3040.6809758300001</v>
      </c>
    </row>
    <row r="145" spans="1:26" ht="15.75" x14ac:dyDescent="0.2">
      <c r="A145" s="35">
        <f t="shared" si="3"/>
        <v>43795</v>
      </c>
      <c r="B145" s="36">
        <f>SUMIFS(СВЦЭМ!$C$33:$C$776,СВЦЭМ!$A$33:$A$776,$A145,СВЦЭМ!$B$33:$B$776,B$119)+'СЕТ СН'!$I$12+СВЦЭМ!$D$10+'СЕТ СН'!$I$5-'СЕТ СН'!$I$20</f>
        <v>3099.3582410099998</v>
      </c>
      <c r="C145" s="36">
        <f>SUMIFS(СВЦЭМ!$C$33:$C$776,СВЦЭМ!$A$33:$A$776,$A145,СВЦЭМ!$B$33:$B$776,C$119)+'СЕТ СН'!$I$12+СВЦЭМ!$D$10+'СЕТ СН'!$I$5-'СЕТ СН'!$I$20</f>
        <v>3105.4890906400001</v>
      </c>
      <c r="D145" s="36">
        <f>SUMIFS(СВЦЭМ!$C$33:$C$776,СВЦЭМ!$A$33:$A$776,$A145,СВЦЭМ!$B$33:$B$776,D$119)+'СЕТ СН'!$I$12+СВЦЭМ!$D$10+'СЕТ СН'!$I$5-'СЕТ СН'!$I$20</f>
        <v>3114.6955759000002</v>
      </c>
      <c r="E145" s="36">
        <f>SUMIFS(СВЦЭМ!$C$33:$C$776,СВЦЭМ!$A$33:$A$776,$A145,СВЦЭМ!$B$33:$B$776,E$119)+'СЕТ СН'!$I$12+СВЦЭМ!$D$10+'СЕТ СН'!$I$5-'СЕТ СН'!$I$20</f>
        <v>3122.6268245000001</v>
      </c>
      <c r="F145" s="36">
        <f>SUMIFS(СВЦЭМ!$C$33:$C$776,СВЦЭМ!$A$33:$A$776,$A145,СВЦЭМ!$B$33:$B$776,F$119)+'СЕТ СН'!$I$12+СВЦЭМ!$D$10+'СЕТ СН'!$I$5-'СЕТ СН'!$I$20</f>
        <v>3113.95811052</v>
      </c>
      <c r="G145" s="36">
        <f>SUMIFS(СВЦЭМ!$C$33:$C$776,СВЦЭМ!$A$33:$A$776,$A145,СВЦЭМ!$B$33:$B$776,G$119)+'СЕТ СН'!$I$12+СВЦЭМ!$D$10+'СЕТ СН'!$I$5-'СЕТ СН'!$I$20</f>
        <v>3105.9893151000001</v>
      </c>
      <c r="H145" s="36">
        <f>SUMIFS(СВЦЭМ!$C$33:$C$776,СВЦЭМ!$A$33:$A$776,$A145,СВЦЭМ!$B$33:$B$776,H$119)+'СЕТ СН'!$I$12+СВЦЭМ!$D$10+'СЕТ СН'!$I$5-'СЕТ СН'!$I$20</f>
        <v>3075.58893773</v>
      </c>
      <c r="I145" s="36">
        <f>SUMIFS(СВЦЭМ!$C$33:$C$776,СВЦЭМ!$A$33:$A$776,$A145,СВЦЭМ!$B$33:$B$776,I$119)+'СЕТ СН'!$I$12+СВЦЭМ!$D$10+'СЕТ СН'!$I$5-'СЕТ СН'!$I$20</f>
        <v>3083.3162483999999</v>
      </c>
      <c r="J145" s="36">
        <f>SUMIFS(СВЦЭМ!$C$33:$C$776,СВЦЭМ!$A$33:$A$776,$A145,СВЦЭМ!$B$33:$B$776,J$119)+'СЕТ СН'!$I$12+СВЦЭМ!$D$10+'СЕТ СН'!$I$5-'СЕТ СН'!$I$20</f>
        <v>3037.7361753499999</v>
      </c>
      <c r="K145" s="36">
        <f>SUMIFS(СВЦЭМ!$C$33:$C$776,СВЦЭМ!$A$33:$A$776,$A145,СВЦЭМ!$B$33:$B$776,K$119)+'СЕТ СН'!$I$12+СВЦЭМ!$D$10+'СЕТ СН'!$I$5-'СЕТ СН'!$I$20</f>
        <v>3018.3308696100003</v>
      </c>
      <c r="L145" s="36">
        <f>SUMIFS(СВЦЭМ!$C$33:$C$776,СВЦЭМ!$A$33:$A$776,$A145,СВЦЭМ!$B$33:$B$776,L$119)+'СЕТ СН'!$I$12+СВЦЭМ!$D$10+'СЕТ СН'!$I$5-'СЕТ СН'!$I$20</f>
        <v>2982.6297010500002</v>
      </c>
      <c r="M145" s="36">
        <f>SUMIFS(СВЦЭМ!$C$33:$C$776,СВЦЭМ!$A$33:$A$776,$A145,СВЦЭМ!$B$33:$B$776,M$119)+'СЕТ СН'!$I$12+СВЦЭМ!$D$10+'СЕТ СН'!$I$5-'СЕТ СН'!$I$20</f>
        <v>2981.99065651</v>
      </c>
      <c r="N145" s="36">
        <f>SUMIFS(СВЦЭМ!$C$33:$C$776,СВЦЭМ!$A$33:$A$776,$A145,СВЦЭМ!$B$33:$B$776,N$119)+'СЕТ СН'!$I$12+СВЦЭМ!$D$10+'СЕТ СН'!$I$5-'СЕТ СН'!$I$20</f>
        <v>2974.5816413100001</v>
      </c>
      <c r="O145" s="36">
        <f>SUMIFS(СВЦЭМ!$C$33:$C$776,СВЦЭМ!$A$33:$A$776,$A145,СВЦЭМ!$B$33:$B$776,O$119)+'СЕТ СН'!$I$12+СВЦЭМ!$D$10+'СЕТ СН'!$I$5-'СЕТ СН'!$I$20</f>
        <v>2978.12963911</v>
      </c>
      <c r="P145" s="36">
        <f>SUMIFS(СВЦЭМ!$C$33:$C$776,СВЦЭМ!$A$33:$A$776,$A145,СВЦЭМ!$B$33:$B$776,P$119)+'СЕТ СН'!$I$12+СВЦЭМ!$D$10+'СЕТ СН'!$I$5-'СЕТ СН'!$I$20</f>
        <v>2987.0261003200003</v>
      </c>
      <c r="Q145" s="36">
        <f>SUMIFS(СВЦЭМ!$C$33:$C$776,СВЦЭМ!$A$33:$A$776,$A145,СВЦЭМ!$B$33:$B$776,Q$119)+'СЕТ СН'!$I$12+СВЦЭМ!$D$10+'СЕТ СН'!$I$5-'СЕТ СН'!$I$20</f>
        <v>2982.7158522999998</v>
      </c>
      <c r="R145" s="36">
        <f>SUMIFS(СВЦЭМ!$C$33:$C$776,СВЦЭМ!$A$33:$A$776,$A145,СВЦЭМ!$B$33:$B$776,R$119)+'СЕТ СН'!$I$12+СВЦЭМ!$D$10+'СЕТ СН'!$I$5-'СЕТ СН'!$I$20</f>
        <v>3004.19268169</v>
      </c>
      <c r="S145" s="36">
        <f>SUMIFS(СВЦЭМ!$C$33:$C$776,СВЦЭМ!$A$33:$A$776,$A145,СВЦЭМ!$B$33:$B$776,S$119)+'СЕТ СН'!$I$12+СВЦЭМ!$D$10+'СЕТ СН'!$I$5-'СЕТ СН'!$I$20</f>
        <v>3006.7290265500001</v>
      </c>
      <c r="T145" s="36">
        <f>SUMIFS(СВЦЭМ!$C$33:$C$776,СВЦЭМ!$A$33:$A$776,$A145,СВЦЭМ!$B$33:$B$776,T$119)+'СЕТ СН'!$I$12+СВЦЭМ!$D$10+'СЕТ СН'!$I$5-'СЕТ СН'!$I$20</f>
        <v>2989.3783391900001</v>
      </c>
      <c r="U145" s="36">
        <f>SUMIFS(СВЦЭМ!$C$33:$C$776,СВЦЭМ!$A$33:$A$776,$A145,СВЦЭМ!$B$33:$B$776,U$119)+'СЕТ СН'!$I$12+СВЦЭМ!$D$10+'СЕТ СН'!$I$5-'СЕТ СН'!$I$20</f>
        <v>2986.0784397799998</v>
      </c>
      <c r="V145" s="36">
        <f>SUMIFS(СВЦЭМ!$C$33:$C$776,СВЦЭМ!$A$33:$A$776,$A145,СВЦЭМ!$B$33:$B$776,V$119)+'СЕТ СН'!$I$12+СВЦЭМ!$D$10+'СЕТ СН'!$I$5-'СЕТ СН'!$I$20</f>
        <v>2997.4133044</v>
      </c>
      <c r="W145" s="36">
        <f>SUMIFS(СВЦЭМ!$C$33:$C$776,СВЦЭМ!$A$33:$A$776,$A145,СВЦЭМ!$B$33:$B$776,W$119)+'СЕТ СН'!$I$12+СВЦЭМ!$D$10+'СЕТ СН'!$I$5-'СЕТ СН'!$I$20</f>
        <v>3027.5061981399999</v>
      </c>
      <c r="X145" s="36">
        <f>SUMIFS(СВЦЭМ!$C$33:$C$776,СВЦЭМ!$A$33:$A$776,$A145,СВЦЭМ!$B$33:$B$776,X$119)+'СЕТ СН'!$I$12+СВЦЭМ!$D$10+'СЕТ СН'!$I$5-'СЕТ СН'!$I$20</f>
        <v>3026.5945082899998</v>
      </c>
      <c r="Y145" s="36">
        <f>SUMIFS(СВЦЭМ!$C$33:$C$776,СВЦЭМ!$A$33:$A$776,$A145,СВЦЭМ!$B$33:$B$776,Y$119)+'СЕТ СН'!$I$12+СВЦЭМ!$D$10+'СЕТ СН'!$I$5-'СЕТ СН'!$I$20</f>
        <v>3058.8771121</v>
      </c>
    </row>
    <row r="146" spans="1:26" ht="15.75" x14ac:dyDescent="0.2">
      <c r="A146" s="35">
        <f t="shared" si="3"/>
        <v>43796</v>
      </c>
      <c r="B146" s="36">
        <f>SUMIFS(СВЦЭМ!$C$33:$C$776,СВЦЭМ!$A$33:$A$776,$A146,СВЦЭМ!$B$33:$B$776,B$119)+'СЕТ СН'!$I$12+СВЦЭМ!$D$10+'СЕТ СН'!$I$5-'СЕТ СН'!$I$20</f>
        <v>3105.6979896900002</v>
      </c>
      <c r="C146" s="36">
        <f>SUMIFS(СВЦЭМ!$C$33:$C$776,СВЦЭМ!$A$33:$A$776,$A146,СВЦЭМ!$B$33:$B$776,C$119)+'СЕТ СН'!$I$12+СВЦЭМ!$D$10+'СЕТ СН'!$I$5-'СЕТ СН'!$I$20</f>
        <v>3108.7129906099999</v>
      </c>
      <c r="D146" s="36">
        <f>SUMIFS(СВЦЭМ!$C$33:$C$776,СВЦЭМ!$A$33:$A$776,$A146,СВЦЭМ!$B$33:$B$776,D$119)+'СЕТ СН'!$I$12+СВЦЭМ!$D$10+'СЕТ СН'!$I$5-'СЕТ СН'!$I$20</f>
        <v>3136.3193280599999</v>
      </c>
      <c r="E146" s="36">
        <f>SUMIFS(СВЦЭМ!$C$33:$C$776,СВЦЭМ!$A$33:$A$776,$A146,СВЦЭМ!$B$33:$B$776,E$119)+'СЕТ СН'!$I$12+СВЦЭМ!$D$10+'СЕТ СН'!$I$5-'СЕТ СН'!$I$20</f>
        <v>3145.6298235300001</v>
      </c>
      <c r="F146" s="36">
        <f>SUMIFS(СВЦЭМ!$C$33:$C$776,СВЦЭМ!$A$33:$A$776,$A146,СВЦЭМ!$B$33:$B$776,F$119)+'СЕТ СН'!$I$12+СВЦЭМ!$D$10+'СЕТ СН'!$I$5-'СЕТ СН'!$I$20</f>
        <v>3139.8420612499999</v>
      </c>
      <c r="G146" s="36">
        <f>SUMIFS(СВЦЭМ!$C$33:$C$776,СВЦЭМ!$A$33:$A$776,$A146,СВЦЭМ!$B$33:$B$776,G$119)+'СЕТ СН'!$I$12+СВЦЭМ!$D$10+'СЕТ СН'!$I$5-'СЕТ СН'!$I$20</f>
        <v>3126.05919154</v>
      </c>
      <c r="H146" s="36">
        <f>SUMIFS(СВЦЭМ!$C$33:$C$776,СВЦЭМ!$A$33:$A$776,$A146,СВЦЭМ!$B$33:$B$776,H$119)+'СЕТ СН'!$I$12+СВЦЭМ!$D$10+'СЕТ СН'!$I$5-'СЕТ СН'!$I$20</f>
        <v>3097.4594363900001</v>
      </c>
      <c r="I146" s="36">
        <f>SUMIFS(СВЦЭМ!$C$33:$C$776,СВЦЭМ!$A$33:$A$776,$A146,СВЦЭМ!$B$33:$B$776,I$119)+'СЕТ СН'!$I$12+СВЦЭМ!$D$10+'СЕТ СН'!$I$5-'СЕТ СН'!$I$20</f>
        <v>3099.6205943499999</v>
      </c>
      <c r="J146" s="36">
        <f>SUMIFS(СВЦЭМ!$C$33:$C$776,СВЦЭМ!$A$33:$A$776,$A146,СВЦЭМ!$B$33:$B$776,J$119)+'СЕТ СН'!$I$12+СВЦЭМ!$D$10+'СЕТ СН'!$I$5-'СЕТ СН'!$I$20</f>
        <v>3072.2106648399999</v>
      </c>
      <c r="K146" s="36">
        <f>SUMIFS(СВЦЭМ!$C$33:$C$776,СВЦЭМ!$A$33:$A$776,$A146,СВЦЭМ!$B$33:$B$776,K$119)+'СЕТ СН'!$I$12+СВЦЭМ!$D$10+'СЕТ СН'!$I$5-'СЕТ СН'!$I$20</f>
        <v>3050.22724733</v>
      </c>
      <c r="L146" s="36">
        <f>SUMIFS(СВЦЭМ!$C$33:$C$776,СВЦЭМ!$A$33:$A$776,$A146,СВЦЭМ!$B$33:$B$776,L$119)+'СЕТ СН'!$I$12+СВЦЭМ!$D$10+'СЕТ СН'!$I$5-'СЕТ СН'!$I$20</f>
        <v>3026.3266702800001</v>
      </c>
      <c r="M146" s="36">
        <f>SUMIFS(СВЦЭМ!$C$33:$C$776,СВЦЭМ!$A$33:$A$776,$A146,СВЦЭМ!$B$33:$B$776,M$119)+'СЕТ СН'!$I$12+СВЦЭМ!$D$10+'СЕТ СН'!$I$5-'СЕТ СН'!$I$20</f>
        <v>3014.2772157600002</v>
      </c>
      <c r="N146" s="36">
        <f>SUMIFS(СВЦЭМ!$C$33:$C$776,СВЦЭМ!$A$33:$A$776,$A146,СВЦЭМ!$B$33:$B$776,N$119)+'СЕТ СН'!$I$12+СВЦЭМ!$D$10+'СЕТ СН'!$I$5-'СЕТ СН'!$I$20</f>
        <v>3001.3250834700002</v>
      </c>
      <c r="O146" s="36">
        <f>SUMIFS(СВЦЭМ!$C$33:$C$776,СВЦЭМ!$A$33:$A$776,$A146,СВЦЭМ!$B$33:$B$776,O$119)+'СЕТ СН'!$I$12+СВЦЭМ!$D$10+'СЕТ СН'!$I$5-'СЕТ СН'!$I$20</f>
        <v>3016.2877564700002</v>
      </c>
      <c r="P146" s="36">
        <f>SUMIFS(СВЦЭМ!$C$33:$C$776,СВЦЭМ!$A$33:$A$776,$A146,СВЦЭМ!$B$33:$B$776,P$119)+'СЕТ СН'!$I$12+СВЦЭМ!$D$10+'СЕТ СН'!$I$5-'СЕТ СН'!$I$20</f>
        <v>3023.8686949600001</v>
      </c>
      <c r="Q146" s="36">
        <f>SUMIFS(СВЦЭМ!$C$33:$C$776,СВЦЭМ!$A$33:$A$776,$A146,СВЦЭМ!$B$33:$B$776,Q$119)+'СЕТ СН'!$I$12+СВЦЭМ!$D$10+'СЕТ СН'!$I$5-'СЕТ СН'!$I$20</f>
        <v>3008.2123092700003</v>
      </c>
      <c r="R146" s="36">
        <f>SUMIFS(СВЦЭМ!$C$33:$C$776,СВЦЭМ!$A$33:$A$776,$A146,СВЦЭМ!$B$33:$B$776,R$119)+'СЕТ СН'!$I$12+СВЦЭМ!$D$10+'СЕТ СН'!$I$5-'СЕТ СН'!$I$20</f>
        <v>3009.2170745200001</v>
      </c>
      <c r="S146" s="36">
        <f>SUMIFS(СВЦЭМ!$C$33:$C$776,СВЦЭМ!$A$33:$A$776,$A146,СВЦЭМ!$B$33:$B$776,S$119)+'СЕТ СН'!$I$12+СВЦЭМ!$D$10+'СЕТ СН'!$I$5-'СЕТ СН'!$I$20</f>
        <v>3024.0982542400002</v>
      </c>
      <c r="T146" s="36">
        <f>SUMIFS(СВЦЭМ!$C$33:$C$776,СВЦЭМ!$A$33:$A$776,$A146,СВЦЭМ!$B$33:$B$776,T$119)+'СЕТ СН'!$I$12+СВЦЭМ!$D$10+'СЕТ СН'!$I$5-'СЕТ СН'!$I$20</f>
        <v>3006.7503351099999</v>
      </c>
      <c r="U146" s="36">
        <f>SUMIFS(СВЦЭМ!$C$33:$C$776,СВЦЭМ!$A$33:$A$776,$A146,СВЦЭМ!$B$33:$B$776,U$119)+'СЕТ СН'!$I$12+СВЦЭМ!$D$10+'СЕТ СН'!$I$5-'СЕТ СН'!$I$20</f>
        <v>3003.9319171100001</v>
      </c>
      <c r="V146" s="36">
        <f>SUMIFS(СВЦЭМ!$C$33:$C$776,СВЦЭМ!$A$33:$A$776,$A146,СВЦЭМ!$B$33:$B$776,V$119)+'СЕТ СН'!$I$12+СВЦЭМ!$D$10+'СЕТ СН'!$I$5-'СЕТ СН'!$I$20</f>
        <v>3002.37407678</v>
      </c>
      <c r="W146" s="36">
        <f>SUMIFS(СВЦЭМ!$C$33:$C$776,СВЦЭМ!$A$33:$A$776,$A146,СВЦЭМ!$B$33:$B$776,W$119)+'СЕТ СН'!$I$12+СВЦЭМ!$D$10+'СЕТ СН'!$I$5-'СЕТ СН'!$I$20</f>
        <v>3003.2876949800002</v>
      </c>
      <c r="X146" s="36">
        <f>SUMIFS(СВЦЭМ!$C$33:$C$776,СВЦЭМ!$A$33:$A$776,$A146,СВЦЭМ!$B$33:$B$776,X$119)+'СЕТ СН'!$I$12+СВЦЭМ!$D$10+'СЕТ СН'!$I$5-'СЕТ СН'!$I$20</f>
        <v>3015.90946833</v>
      </c>
      <c r="Y146" s="36">
        <f>SUMIFS(СВЦЭМ!$C$33:$C$776,СВЦЭМ!$A$33:$A$776,$A146,СВЦЭМ!$B$33:$B$776,Y$119)+'СЕТ СН'!$I$12+СВЦЭМ!$D$10+'СЕТ СН'!$I$5-'СЕТ СН'!$I$20</f>
        <v>3044.2146614100002</v>
      </c>
    </row>
    <row r="147" spans="1:26" ht="15.75" x14ac:dyDescent="0.2">
      <c r="A147" s="35">
        <f t="shared" si="3"/>
        <v>43797</v>
      </c>
      <c r="B147" s="36">
        <f>SUMIFS(СВЦЭМ!$C$33:$C$776,СВЦЭМ!$A$33:$A$776,$A147,СВЦЭМ!$B$33:$B$776,B$119)+'СЕТ СН'!$I$12+СВЦЭМ!$D$10+'СЕТ СН'!$I$5-'СЕТ СН'!$I$20</f>
        <v>3127.3126641200001</v>
      </c>
      <c r="C147" s="36">
        <f>SUMIFS(СВЦЭМ!$C$33:$C$776,СВЦЭМ!$A$33:$A$776,$A147,СВЦЭМ!$B$33:$B$776,C$119)+'СЕТ СН'!$I$12+СВЦЭМ!$D$10+'СЕТ СН'!$I$5-'СЕТ СН'!$I$20</f>
        <v>3143.5055244</v>
      </c>
      <c r="D147" s="36">
        <f>SUMIFS(СВЦЭМ!$C$33:$C$776,СВЦЭМ!$A$33:$A$776,$A147,СВЦЭМ!$B$33:$B$776,D$119)+'СЕТ СН'!$I$12+СВЦЭМ!$D$10+'СЕТ СН'!$I$5-'СЕТ СН'!$I$20</f>
        <v>3184.1745776500002</v>
      </c>
      <c r="E147" s="36">
        <f>SUMIFS(СВЦЭМ!$C$33:$C$776,СВЦЭМ!$A$33:$A$776,$A147,СВЦЭМ!$B$33:$B$776,E$119)+'СЕТ СН'!$I$12+СВЦЭМ!$D$10+'СЕТ СН'!$I$5-'СЕТ СН'!$I$20</f>
        <v>3170.49543662</v>
      </c>
      <c r="F147" s="36">
        <f>SUMIFS(СВЦЭМ!$C$33:$C$776,СВЦЭМ!$A$33:$A$776,$A147,СВЦЭМ!$B$33:$B$776,F$119)+'СЕТ СН'!$I$12+СВЦЭМ!$D$10+'СЕТ СН'!$I$5-'СЕТ СН'!$I$20</f>
        <v>3159.23066178</v>
      </c>
      <c r="G147" s="36">
        <f>SUMIFS(СВЦЭМ!$C$33:$C$776,СВЦЭМ!$A$33:$A$776,$A147,СВЦЭМ!$B$33:$B$776,G$119)+'СЕТ СН'!$I$12+СВЦЭМ!$D$10+'СЕТ СН'!$I$5-'СЕТ СН'!$I$20</f>
        <v>3155.5825611300002</v>
      </c>
      <c r="H147" s="36">
        <f>SUMIFS(СВЦЭМ!$C$33:$C$776,СВЦЭМ!$A$33:$A$776,$A147,СВЦЭМ!$B$33:$B$776,H$119)+'СЕТ СН'!$I$12+СВЦЭМ!$D$10+'СЕТ СН'!$I$5-'СЕТ СН'!$I$20</f>
        <v>3129.8107607900001</v>
      </c>
      <c r="I147" s="36">
        <f>SUMIFS(СВЦЭМ!$C$33:$C$776,СВЦЭМ!$A$33:$A$776,$A147,СВЦЭМ!$B$33:$B$776,I$119)+'СЕТ СН'!$I$12+СВЦЭМ!$D$10+'СЕТ СН'!$I$5-'СЕТ СН'!$I$20</f>
        <v>3110.1116535900001</v>
      </c>
      <c r="J147" s="36">
        <f>SUMIFS(СВЦЭМ!$C$33:$C$776,СВЦЭМ!$A$33:$A$776,$A147,СВЦЭМ!$B$33:$B$776,J$119)+'СЕТ СН'!$I$12+СВЦЭМ!$D$10+'СЕТ СН'!$I$5-'СЕТ СН'!$I$20</f>
        <v>3093.7797492899999</v>
      </c>
      <c r="K147" s="36">
        <f>SUMIFS(СВЦЭМ!$C$33:$C$776,СВЦЭМ!$A$33:$A$776,$A147,СВЦЭМ!$B$33:$B$776,K$119)+'СЕТ СН'!$I$12+СВЦЭМ!$D$10+'СЕТ СН'!$I$5-'СЕТ СН'!$I$20</f>
        <v>3077.18923851</v>
      </c>
      <c r="L147" s="36">
        <f>SUMIFS(СВЦЭМ!$C$33:$C$776,СВЦЭМ!$A$33:$A$776,$A147,СВЦЭМ!$B$33:$B$776,L$119)+'СЕТ СН'!$I$12+СВЦЭМ!$D$10+'СЕТ СН'!$I$5-'СЕТ СН'!$I$20</f>
        <v>3046.5392553400002</v>
      </c>
      <c r="M147" s="36">
        <f>SUMIFS(СВЦЭМ!$C$33:$C$776,СВЦЭМ!$A$33:$A$776,$A147,СВЦЭМ!$B$33:$B$776,M$119)+'СЕТ СН'!$I$12+СВЦЭМ!$D$10+'СЕТ СН'!$I$5-'СЕТ СН'!$I$20</f>
        <v>3031.2167564599999</v>
      </c>
      <c r="N147" s="36">
        <f>SUMIFS(СВЦЭМ!$C$33:$C$776,СВЦЭМ!$A$33:$A$776,$A147,СВЦЭМ!$B$33:$B$776,N$119)+'СЕТ СН'!$I$12+СВЦЭМ!$D$10+'СЕТ СН'!$I$5-'СЕТ СН'!$I$20</f>
        <v>3025.1346379800002</v>
      </c>
      <c r="O147" s="36">
        <f>SUMIFS(СВЦЭМ!$C$33:$C$776,СВЦЭМ!$A$33:$A$776,$A147,СВЦЭМ!$B$33:$B$776,O$119)+'СЕТ СН'!$I$12+СВЦЭМ!$D$10+'СЕТ СН'!$I$5-'СЕТ СН'!$I$20</f>
        <v>3030.2605382000002</v>
      </c>
      <c r="P147" s="36">
        <f>SUMIFS(СВЦЭМ!$C$33:$C$776,СВЦЭМ!$A$33:$A$776,$A147,СВЦЭМ!$B$33:$B$776,P$119)+'СЕТ СН'!$I$12+СВЦЭМ!$D$10+'СЕТ СН'!$I$5-'СЕТ СН'!$I$20</f>
        <v>3031.9837621800002</v>
      </c>
      <c r="Q147" s="36">
        <f>SUMIFS(СВЦЭМ!$C$33:$C$776,СВЦЭМ!$A$33:$A$776,$A147,СВЦЭМ!$B$33:$B$776,Q$119)+'СЕТ СН'!$I$12+СВЦЭМ!$D$10+'СЕТ СН'!$I$5-'СЕТ СН'!$I$20</f>
        <v>3022.5295847900002</v>
      </c>
      <c r="R147" s="36">
        <f>SUMIFS(СВЦЭМ!$C$33:$C$776,СВЦЭМ!$A$33:$A$776,$A147,СВЦЭМ!$B$33:$B$776,R$119)+'СЕТ СН'!$I$12+СВЦЭМ!$D$10+'СЕТ СН'!$I$5-'СЕТ СН'!$I$20</f>
        <v>3031.67130318</v>
      </c>
      <c r="S147" s="36">
        <f>SUMIFS(СВЦЭМ!$C$33:$C$776,СВЦЭМ!$A$33:$A$776,$A147,СВЦЭМ!$B$33:$B$776,S$119)+'СЕТ СН'!$I$12+СВЦЭМ!$D$10+'СЕТ СН'!$I$5-'СЕТ СН'!$I$20</f>
        <v>3030.0193969299999</v>
      </c>
      <c r="T147" s="36">
        <f>SUMIFS(СВЦЭМ!$C$33:$C$776,СВЦЭМ!$A$33:$A$776,$A147,СВЦЭМ!$B$33:$B$776,T$119)+'СЕТ СН'!$I$12+СВЦЭМ!$D$10+'СЕТ СН'!$I$5-'СЕТ СН'!$I$20</f>
        <v>3030.17129862</v>
      </c>
      <c r="U147" s="36">
        <f>SUMIFS(СВЦЭМ!$C$33:$C$776,СВЦЭМ!$A$33:$A$776,$A147,СВЦЭМ!$B$33:$B$776,U$119)+'СЕТ СН'!$I$12+СВЦЭМ!$D$10+'СЕТ СН'!$I$5-'СЕТ СН'!$I$20</f>
        <v>3015.6853295800001</v>
      </c>
      <c r="V147" s="36">
        <f>SUMIFS(СВЦЭМ!$C$33:$C$776,СВЦЭМ!$A$33:$A$776,$A147,СВЦЭМ!$B$33:$B$776,V$119)+'СЕТ СН'!$I$12+СВЦЭМ!$D$10+'СЕТ СН'!$I$5-'СЕТ СН'!$I$20</f>
        <v>2999.9480861400002</v>
      </c>
      <c r="W147" s="36">
        <f>SUMIFS(СВЦЭМ!$C$33:$C$776,СВЦЭМ!$A$33:$A$776,$A147,СВЦЭМ!$B$33:$B$776,W$119)+'СЕТ СН'!$I$12+СВЦЭМ!$D$10+'СЕТ СН'!$I$5-'СЕТ СН'!$I$20</f>
        <v>2997.39087324</v>
      </c>
      <c r="X147" s="36">
        <f>SUMIFS(СВЦЭМ!$C$33:$C$776,СВЦЭМ!$A$33:$A$776,$A147,СВЦЭМ!$B$33:$B$776,X$119)+'СЕТ СН'!$I$12+СВЦЭМ!$D$10+'СЕТ СН'!$I$5-'СЕТ СН'!$I$20</f>
        <v>2966.95014937</v>
      </c>
      <c r="Y147" s="36">
        <f>SUMIFS(СВЦЭМ!$C$33:$C$776,СВЦЭМ!$A$33:$A$776,$A147,СВЦЭМ!$B$33:$B$776,Y$119)+'СЕТ СН'!$I$12+СВЦЭМ!$D$10+'СЕТ СН'!$I$5-'СЕТ СН'!$I$20</f>
        <v>2988.2130070600001</v>
      </c>
    </row>
    <row r="148" spans="1:26" ht="15.75" x14ac:dyDescent="0.2">
      <c r="A148" s="35">
        <f t="shared" si="3"/>
        <v>43798</v>
      </c>
      <c r="B148" s="36">
        <f>SUMIFS(СВЦЭМ!$C$33:$C$776,СВЦЭМ!$A$33:$A$776,$A148,СВЦЭМ!$B$33:$B$776,B$119)+'СЕТ СН'!$I$12+СВЦЭМ!$D$10+'СЕТ СН'!$I$5-'СЕТ СН'!$I$20</f>
        <v>3069.9387688900001</v>
      </c>
      <c r="C148" s="36">
        <f>SUMIFS(СВЦЭМ!$C$33:$C$776,СВЦЭМ!$A$33:$A$776,$A148,СВЦЭМ!$B$33:$B$776,C$119)+'СЕТ СН'!$I$12+СВЦЭМ!$D$10+'СЕТ СН'!$I$5-'СЕТ СН'!$I$20</f>
        <v>3069.7596371200002</v>
      </c>
      <c r="D148" s="36">
        <f>SUMIFS(СВЦЭМ!$C$33:$C$776,СВЦЭМ!$A$33:$A$776,$A148,СВЦЭМ!$B$33:$B$776,D$119)+'СЕТ СН'!$I$12+СВЦЭМ!$D$10+'СЕТ СН'!$I$5-'СЕТ СН'!$I$20</f>
        <v>3097.1400819700002</v>
      </c>
      <c r="E148" s="36">
        <f>SUMIFS(СВЦЭМ!$C$33:$C$776,СВЦЭМ!$A$33:$A$776,$A148,СВЦЭМ!$B$33:$B$776,E$119)+'СЕТ СН'!$I$12+СВЦЭМ!$D$10+'СЕТ СН'!$I$5-'СЕТ СН'!$I$20</f>
        <v>3105.0600823300001</v>
      </c>
      <c r="F148" s="36">
        <f>SUMIFS(СВЦЭМ!$C$33:$C$776,СВЦЭМ!$A$33:$A$776,$A148,СВЦЭМ!$B$33:$B$776,F$119)+'СЕТ СН'!$I$12+СВЦЭМ!$D$10+'СЕТ СН'!$I$5-'СЕТ СН'!$I$20</f>
        <v>3089.6269015900002</v>
      </c>
      <c r="G148" s="36">
        <f>SUMIFS(СВЦЭМ!$C$33:$C$776,СВЦЭМ!$A$33:$A$776,$A148,СВЦЭМ!$B$33:$B$776,G$119)+'СЕТ СН'!$I$12+СВЦЭМ!$D$10+'СЕТ СН'!$I$5-'СЕТ СН'!$I$20</f>
        <v>3089.72599666</v>
      </c>
      <c r="H148" s="36">
        <f>SUMIFS(СВЦЭМ!$C$33:$C$776,СВЦЭМ!$A$33:$A$776,$A148,СВЦЭМ!$B$33:$B$776,H$119)+'СЕТ СН'!$I$12+СВЦЭМ!$D$10+'СЕТ СН'!$I$5-'СЕТ СН'!$I$20</f>
        <v>3063.7351933999998</v>
      </c>
      <c r="I148" s="36">
        <f>SUMIFS(СВЦЭМ!$C$33:$C$776,СВЦЭМ!$A$33:$A$776,$A148,СВЦЭМ!$B$33:$B$776,I$119)+'СЕТ СН'!$I$12+СВЦЭМ!$D$10+'СЕТ СН'!$I$5-'СЕТ СН'!$I$20</f>
        <v>3050.5821132299998</v>
      </c>
      <c r="J148" s="36">
        <f>SUMIFS(СВЦЭМ!$C$33:$C$776,СВЦЭМ!$A$33:$A$776,$A148,СВЦЭМ!$B$33:$B$776,J$119)+'СЕТ СН'!$I$12+СВЦЭМ!$D$10+'СЕТ СН'!$I$5-'СЕТ СН'!$I$20</f>
        <v>3037.3785649400002</v>
      </c>
      <c r="K148" s="36">
        <f>SUMIFS(СВЦЭМ!$C$33:$C$776,СВЦЭМ!$A$33:$A$776,$A148,СВЦЭМ!$B$33:$B$776,K$119)+'СЕТ СН'!$I$12+СВЦЭМ!$D$10+'СЕТ СН'!$I$5-'СЕТ СН'!$I$20</f>
        <v>3022.7166393500002</v>
      </c>
      <c r="L148" s="36">
        <f>SUMIFS(СВЦЭМ!$C$33:$C$776,СВЦЭМ!$A$33:$A$776,$A148,СВЦЭМ!$B$33:$B$776,L$119)+'СЕТ СН'!$I$12+СВЦЭМ!$D$10+'СЕТ СН'!$I$5-'СЕТ СН'!$I$20</f>
        <v>2988.2740328700002</v>
      </c>
      <c r="M148" s="36">
        <f>SUMIFS(СВЦЭМ!$C$33:$C$776,СВЦЭМ!$A$33:$A$776,$A148,СВЦЭМ!$B$33:$B$776,M$119)+'СЕТ СН'!$I$12+СВЦЭМ!$D$10+'СЕТ СН'!$I$5-'СЕТ СН'!$I$20</f>
        <v>2976.9778226500002</v>
      </c>
      <c r="N148" s="36">
        <f>SUMIFS(СВЦЭМ!$C$33:$C$776,СВЦЭМ!$A$33:$A$776,$A148,СВЦЭМ!$B$33:$B$776,N$119)+'СЕТ СН'!$I$12+СВЦЭМ!$D$10+'СЕТ СН'!$I$5-'СЕТ СН'!$I$20</f>
        <v>2969.7920757900001</v>
      </c>
      <c r="O148" s="36">
        <f>SUMIFS(СВЦЭМ!$C$33:$C$776,СВЦЭМ!$A$33:$A$776,$A148,СВЦЭМ!$B$33:$B$776,O$119)+'СЕТ СН'!$I$12+СВЦЭМ!$D$10+'СЕТ СН'!$I$5-'СЕТ СН'!$I$20</f>
        <v>2979.0274234899998</v>
      </c>
      <c r="P148" s="36">
        <f>SUMIFS(СВЦЭМ!$C$33:$C$776,СВЦЭМ!$A$33:$A$776,$A148,СВЦЭМ!$B$33:$B$776,P$119)+'СЕТ СН'!$I$12+СВЦЭМ!$D$10+'СЕТ СН'!$I$5-'СЕТ СН'!$I$20</f>
        <v>2990.4841980199999</v>
      </c>
      <c r="Q148" s="36">
        <f>SUMIFS(СВЦЭМ!$C$33:$C$776,СВЦЭМ!$A$33:$A$776,$A148,СВЦЭМ!$B$33:$B$776,Q$119)+'СЕТ СН'!$I$12+СВЦЭМ!$D$10+'СЕТ СН'!$I$5-'СЕТ СН'!$I$20</f>
        <v>3001.5367461699998</v>
      </c>
      <c r="R148" s="36">
        <f>SUMIFS(СВЦЭМ!$C$33:$C$776,СВЦЭМ!$A$33:$A$776,$A148,СВЦЭМ!$B$33:$B$776,R$119)+'СЕТ СН'!$I$12+СВЦЭМ!$D$10+'СЕТ СН'!$I$5-'СЕТ СН'!$I$20</f>
        <v>3000.2388203199998</v>
      </c>
      <c r="S148" s="36">
        <f>SUMIFS(СВЦЭМ!$C$33:$C$776,СВЦЭМ!$A$33:$A$776,$A148,СВЦЭМ!$B$33:$B$776,S$119)+'СЕТ СН'!$I$12+СВЦЭМ!$D$10+'СЕТ СН'!$I$5-'СЕТ СН'!$I$20</f>
        <v>3013.35711971</v>
      </c>
      <c r="T148" s="36">
        <f>SUMIFS(СВЦЭМ!$C$33:$C$776,СВЦЭМ!$A$33:$A$776,$A148,СВЦЭМ!$B$33:$B$776,T$119)+'СЕТ СН'!$I$12+СВЦЭМ!$D$10+'СЕТ СН'!$I$5-'СЕТ СН'!$I$20</f>
        <v>3015.7640158600002</v>
      </c>
      <c r="U148" s="36">
        <f>SUMIFS(СВЦЭМ!$C$33:$C$776,СВЦЭМ!$A$33:$A$776,$A148,СВЦЭМ!$B$33:$B$776,U$119)+'СЕТ СН'!$I$12+СВЦЭМ!$D$10+'СЕТ СН'!$I$5-'СЕТ СН'!$I$20</f>
        <v>3011.5079793899999</v>
      </c>
      <c r="V148" s="36">
        <f>SUMIFS(СВЦЭМ!$C$33:$C$776,СВЦЭМ!$A$33:$A$776,$A148,СВЦЭМ!$B$33:$B$776,V$119)+'СЕТ СН'!$I$12+СВЦЭМ!$D$10+'СЕТ СН'!$I$5-'СЕТ СН'!$I$20</f>
        <v>3011.13329372</v>
      </c>
      <c r="W148" s="36">
        <f>SUMIFS(СВЦЭМ!$C$33:$C$776,СВЦЭМ!$A$33:$A$776,$A148,СВЦЭМ!$B$33:$B$776,W$119)+'СЕТ СН'!$I$12+СВЦЭМ!$D$10+'СЕТ СН'!$I$5-'СЕТ СН'!$I$20</f>
        <v>3022.0927635600001</v>
      </c>
      <c r="X148" s="36">
        <f>SUMIFS(СВЦЭМ!$C$33:$C$776,СВЦЭМ!$A$33:$A$776,$A148,СВЦЭМ!$B$33:$B$776,X$119)+'СЕТ СН'!$I$12+СВЦЭМ!$D$10+'СЕТ СН'!$I$5-'СЕТ СН'!$I$20</f>
        <v>3019.2044422500003</v>
      </c>
      <c r="Y148" s="36">
        <f>SUMIFS(СВЦЭМ!$C$33:$C$776,СВЦЭМ!$A$33:$A$776,$A148,СВЦЭМ!$B$33:$B$776,Y$119)+'СЕТ СН'!$I$12+СВЦЭМ!$D$10+'СЕТ СН'!$I$5-'СЕТ СН'!$I$20</f>
        <v>3053.3273703499999</v>
      </c>
    </row>
    <row r="149" spans="1:26" ht="15.75" x14ac:dyDescent="0.2">
      <c r="A149" s="35">
        <f t="shared" si="3"/>
        <v>43799</v>
      </c>
      <c r="B149" s="36">
        <f>SUMIFS(СВЦЭМ!$C$33:$C$776,СВЦЭМ!$A$33:$A$776,$A149,СВЦЭМ!$B$33:$B$776,B$119)+'СЕТ СН'!$I$12+СВЦЭМ!$D$10+'СЕТ СН'!$I$5-'СЕТ СН'!$I$20</f>
        <v>3104.0333127200001</v>
      </c>
      <c r="C149" s="36">
        <f>SUMIFS(СВЦЭМ!$C$33:$C$776,СВЦЭМ!$A$33:$A$776,$A149,СВЦЭМ!$B$33:$B$776,C$119)+'СЕТ СН'!$I$12+СВЦЭМ!$D$10+'СЕТ СН'!$I$5-'СЕТ СН'!$I$20</f>
        <v>3096.2225095499998</v>
      </c>
      <c r="D149" s="36">
        <f>SUMIFS(СВЦЭМ!$C$33:$C$776,СВЦЭМ!$A$33:$A$776,$A149,СВЦЭМ!$B$33:$B$776,D$119)+'СЕТ СН'!$I$12+СВЦЭМ!$D$10+'СЕТ СН'!$I$5-'СЕТ СН'!$I$20</f>
        <v>3134.6087708</v>
      </c>
      <c r="E149" s="36">
        <f>SUMIFS(СВЦЭМ!$C$33:$C$776,СВЦЭМ!$A$33:$A$776,$A149,СВЦЭМ!$B$33:$B$776,E$119)+'СЕТ СН'!$I$12+СВЦЭМ!$D$10+'СЕТ СН'!$I$5-'СЕТ СН'!$I$20</f>
        <v>3138.8059590000003</v>
      </c>
      <c r="F149" s="36">
        <f>SUMIFS(СВЦЭМ!$C$33:$C$776,СВЦЭМ!$A$33:$A$776,$A149,СВЦЭМ!$B$33:$B$776,F$119)+'СЕТ СН'!$I$12+СВЦЭМ!$D$10+'СЕТ СН'!$I$5-'СЕТ СН'!$I$20</f>
        <v>3115.2670360500001</v>
      </c>
      <c r="G149" s="36">
        <f>SUMIFS(СВЦЭМ!$C$33:$C$776,СВЦЭМ!$A$33:$A$776,$A149,СВЦЭМ!$B$33:$B$776,G$119)+'СЕТ СН'!$I$12+СВЦЭМ!$D$10+'СЕТ СН'!$I$5-'СЕТ СН'!$I$20</f>
        <v>3111.5226092000003</v>
      </c>
      <c r="H149" s="36">
        <f>SUMIFS(СВЦЭМ!$C$33:$C$776,СВЦЭМ!$A$33:$A$776,$A149,СВЦЭМ!$B$33:$B$776,H$119)+'СЕТ СН'!$I$12+СВЦЭМ!$D$10+'СЕТ СН'!$I$5-'СЕТ СН'!$I$20</f>
        <v>3101.1563702399999</v>
      </c>
      <c r="I149" s="36">
        <f>SUMIFS(СВЦЭМ!$C$33:$C$776,СВЦЭМ!$A$33:$A$776,$A149,СВЦЭМ!$B$33:$B$776,I$119)+'СЕТ СН'!$I$12+СВЦЭМ!$D$10+'СЕТ СН'!$I$5-'СЕТ СН'!$I$20</f>
        <v>3100.4111717200003</v>
      </c>
      <c r="J149" s="36">
        <f>SUMIFS(СВЦЭМ!$C$33:$C$776,СВЦЭМ!$A$33:$A$776,$A149,СВЦЭМ!$B$33:$B$776,J$119)+'СЕТ СН'!$I$12+СВЦЭМ!$D$10+'СЕТ СН'!$I$5-'СЕТ СН'!$I$20</f>
        <v>3067.4001498500002</v>
      </c>
      <c r="K149" s="36">
        <f>SUMIFS(СВЦЭМ!$C$33:$C$776,СВЦЭМ!$A$33:$A$776,$A149,СВЦЭМ!$B$33:$B$776,K$119)+'СЕТ СН'!$I$12+СВЦЭМ!$D$10+'СЕТ СН'!$I$5-'СЕТ СН'!$I$20</f>
        <v>3046.7236074000002</v>
      </c>
      <c r="L149" s="36">
        <f>SUMIFS(СВЦЭМ!$C$33:$C$776,СВЦЭМ!$A$33:$A$776,$A149,СВЦЭМ!$B$33:$B$776,L$119)+'СЕТ СН'!$I$12+СВЦЭМ!$D$10+'СЕТ СН'!$I$5-'СЕТ СН'!$I$20</f>
        <v>3003.1890958600002</v>
      </c>
      <c r="M149" s="36">
        <f>SUMIFS(СВЦЭМ!$C$33:$C$776,СВЦЭМ!$A$33:$A$776,$A149,СВЦЭМ!$B$33:$B$776,M$119)+'СЕТ СН'!$I$12+СВЦЭМ!$D$10+'СЕТ СН'!$I$5-'СЕТ СН'!$I$20</f>
        <v>2987.7033700500001</v>
      </c>
      <c r="N149" s="36">
        <f>SUMIFS(СВЦЭМ!$C$33:$C$776,СВЦЭМ!$A$33:$A$776,$A149,СВЦЭМ!$B$33:$B$776,N$119)+'СЕТ СН'!$I$12+СВЦЭМ!$D$10+'СЕТ СН'!$I$5-'СЕТ СН'!$I$20</f>
        <v>2994.13332107</v>
      </c>
      <c r="O149" s="36">
        <f>SUMIFS(СВЦЭМ!$C$33:$C$776,СВЦЭМ!$A$33:$A$776,$A149,СВЦЭМ!$B$33:$B$776,O$119)+'СЕТ СН'!$I$12+СВЦЭМ!$D$10+'СЕТ СН'!$I$5-'СЕТ СН'!$I$20</f>
        <v>2994.3169231500001</v>
      </c>
      <c r="P149" s="36">
        <f>SUMIFS(СВЦЭМ!$C$33:$C$776,СВЦЭМ!$A$33:$A$776,$A149,СВЦЭМ!$B$33:$B$776,P$119)+'СЕТ СН'!$I$12+СВЦЭМ!$D$10+'СЕТ СН'!$I$5-'СЕТ СН'!$I$20</f>
        <v>3001.2209510600001</v>
      </c>
      <c r="Q149" s="36">
        <f>SUMIFS(СВЦЭМ!$C$33:$C$776,СВЦЭМ!$A$33:$A$776,$A149,СВЦЭМ!$B$33:$B$776,Q$119)+'СЕТ СН'!$I$12+СВЦЭМ!$D$10+'СЕТ СН'!$I$5-'СЕТ СН'!$I$20</f>
        <v>3002.7442491000002</v>
      </c>
      <c r="R149" s="36">
        <f>SUMIFS(СВЦЭМ!$C$33:$C$776,СВЦЭМ!$A$33:$A$776,$A149,СВЦЭМ!$B$33:$B$776,R$119)+'СЕТ СН'!$I$12+СВЦЭМ!$D$10+'СЕТ СН'!$I$5-'СЕТ СН'!$I$20</f>
        <v>2989.8354108000003</v>
      </c>
      <c r="S149" s="36">
        <f>SUMIFS(СВЦЭМ!$C$33:$C$776,СВЦЭМ!$A$33:$A$776,$A149,СВЦЭМ!$B$33:$B$776,S$119)+'СЕТ СН'!$I$12+СВЦЭМ!$D$10+'СЕТ СН'!$I$5-'СЕТ СН'!$I$20</f>
        <v>2981.35653194</v>
      </c>
      <c r="T149" s="36">
        <f>SUMIFS(СВЦЭМ!$C$33:$C$776,СВЦЭМ!$A$33:$A$776,$A149,СВЦЭМ!$B$33:$B$776,T$119)+'СЕТ СН'!$I$12+СВЦЭМ!$D$10+'СЕТ СН'!$I$5-'СЕТ СН'!$I$20</f>
        <v>2970.8876878900001</v>
      </c>
      <c r="U149" s="36">
        <f>SUMIFS(СВЦЭМ!$C$33:$C$776,СВЦЭМ!$A$33:$A$776,$A149,СВЦЭМ!$B$33:$B$776,U$119)+'СЕТ СН'!$I$12+СВЦЭМ!$D$10+'СЕТ СН'!$I$5-'СЕТ СН'!$I$20</f>
        <v>2969.1525864200003</v>
      </c>
      <c r="V149" s="36">
        <f>SUMIFS(СВЦЭМ!$C$33:$C$776,СВЦЭМ!$A$33:$A$776,$A149,СВЦЭМ!$B$33:$B$776,V$119)+'СЕТ СН'!$I$12+СВЦЭМ!$D$10+'СЕТ СН'!$I$5-'СЕТ СН'!$I$20</f>
        <v>2971.8800402000002</v>
      </c>
      <c r="W149" s="36">
        <f>SUMIFS(СВЦЭМ!$C$33:$C$776,СВЦЭМ!$A$33:$A$776,$A149,СВЦЭМ!$B$33:$B$776,W$119)+'СЕТ СН'!$I$12+СВЦЭМ!$D$10+'СЕТ СН'!$I$5-'СЕТ СН'!$I$20</f>
        <v>2987.41727666</v>
      </c>
      <c r="X149" s="36">
        <f>SUMIFS(СВЦЭМ!$C$33:$C$776,СВЦЭМ!$A$33:$A$776,$A149,СВЦЭМ!$B$33:$B$776,X$119)+'СЕТ СН'!$I$12+СВЦЭМ!$D$10+'СЕТ СН'!$I$5-'СЕТ СН'!$I$20</f>
        <v>2987.6912927499998</v>
      </c>
      <c r="Y149" s="36">
        <f>SUMIFS(СВЦЭМ!$C$33:$C$776,СВЦЭМ!$A$33:$A$776,$A149,СВЦЭМ!$B$33:$B$776,Y$119)+'СЕТ СН'!$I$12+СВЦЭМ!$D$10+'СЕТ СН'!$I$5-'СЕТ СН'!$I$20</f>
        <v>3033.8087758900001</v>
      </c>
    </row>
    <row r="150" spans="1:26" ht="15.75" hidden="1" x14ac:dyDescent="0.2">
      <c r="A150" s="35">
        <f t="shared" si="3"/>
        <v>43800</v>
      </c>
      <c r="B150" s="36">
        <f>SUMIFS(СВЦЭМ!$C$33:$C$776,СВЦЭМ!$A$33:$A$776,$A150,СВЦЭМ!$B$33:$B$776,B$119)+'СЕТ СН'!$I$12+СВЦЭМ!$D$10+'СЕТ СН'!$I$5-'СЕТ СН'!$I$20</f>
        <v>2200.9115828399999</v>
      </c>
      <c r="C150" s="36">
        <f>SUMIFS(СВЦЭМ!$C$33:$C$776,СВЦЭМ!$A$33:$A$776,$A150,СВЦЭМ!$B$33:$B$776,C$119)+'СЕТ СН'!$I$12+СВЦЭМ!$D$10+'СЕТ СН'!$I$5-'СЕТ СН'!$I$20</f>
        <v>2200.9115828399999</v>
      </c>
      <c r="D150" s="36">
        <f>SUMIFS(СВЦЭМ!$C$33:$C$776,СВЦЭМ!$A$33:$A$776,$A150,СВЦЭМ!$B$33:$B$776,D$119)+'СЕТ СН'!$I$12+СВЦЭМ!$D$10+'СЕТ СН'!$I$5-'СЕТ СН'!$I$20</f>
        <v>2200.9115828399999</v>
      </c>
      <c r="E150" s="36">
        <f>SUMIFS(СВЦЭМ!$C$33:$C$776,СВЦЭМ!$A$33:$A$776,$A150,СВЦЭМ!$B$33:$B$776,E$119)+'СЕТ СН'!$I$12+СВЦЭМ!$D$10+'СЕТ СН'!$I$5-'СЕТ СН'!$I$20</f>
        <v>2200.9115828399999</v>
      </c>
      <c r="F150" s="36">
        <f>SUMIFS(СВЦЭМ!$C$33:$C$776,СВЦЭМ!$A$33:$A$776,$A150,СВЦЭМ!$B$33:$B$776,F$119)+'СЕТ СН'!$I$12+СВЦЭМ!$D$10+'СЕТ СН'!$I$5-'СЕТ СН'!$I$20</f>
        <v>2200.9115828399999</v>
      </c>
      <c r="G150" s="36">
        <f>SUMIFS(СВЦЭМ!$C$33:$C$776,СВЦЭМ!$A$33:$A$776,$A150,СВЦЭМ!$B$33:$B$776,G$119)+'СЕТ СН'!$I$12+СВЦЭМ!$D$10+'СЕТ СН'!$I$5-'СЕТ СН'!$I$20</f>
        <v>2200.9115828399999</v>
      </c>
      <c r="H150" s="36">
        <f>SUMIFS(СВЦЭМ!$C$33:$C$776,СВЦЭМ!$A$33:$A$776,$A150,СВЦЭМ!$B$33:$B$776,H$119)+'СЕТ СН'!$I$12+СВЦЭМ!$D$10+'СЕТ СН'!$I$5-'СЕТ СН'!$I$20</f>
        <v>2200.9115828399999</v>
      </c>
      <c r="I150" s="36">
        <f>SUMIFS(СВЦЭМ!$C$33:$C$776,СВЦЭМ!$A$33:$A$776,$A150,СВЦЭМ!$B$33:$B$776,I$119)+'СЕТ СН'!$I$12+СВЦЭМ!$D$10+'СЕТ СН'!$I$5-'СЕТ СН'!$I$20</f>
        <v>2200.9115828399999</v>
      </c>
      <c r="J150" s="36">
        <f>SUMIFS(СВЦЭМ!$C$33:$C$776,СВЦЭМ!$A$33:$A$776,$A150,СВЦЭМ!$B$33:$B$776,J$119)+'СЕТ СН'!$I$12+СВЦЭМ!$D$10+'СЕТ СН'!$I$5-'СЕТ СН'!$I$20</f>
        <v>2200.9115828399999</v>
      </c>
      <c r="K150" s="36">
        <f>SUMIFS(СВЦЭМ!$C$33:$C$776,СВЦЭМ!$A$33:$A$776,$A150,СВЦЭМ!$B$33:$B$776,K$119)+'СЕТ СН'!$I$12+СВЦЭМ!$D$10+'СЕТ СН'!$I$5-'СЕТ СН'!$I$20</f>
        <v>2200.9115828399999</v>
      </c>
      <c r="L150" s="36">
        <f>SUMIFS(СВЦЭМ!$C$33:$C$776,СВЦЭМ!$A$33:$A$776,$A150,СВЦЭМ!$B$33:$B$776,L$119)+'СЕТ СН'!$I$12+СВЦЭМ!$D$10+'СЕТ СН'!$I$5-'СЕТ СН'!$I$20</f>
        <v>2200.9115828399999</v>
      </c>
      <c r="M150" s="36">
        <f>SUMIFS(СВЦЭМ!$C$33:$C$776,СВЦЭМ!$A$33:$A$776,$A150,СВЦЭМ!$B$33:$B$776,M$119)+'СЕТ СН'!$I$12+СВЦЭМ!$D$10+'СЕТ СН'!$I$5-'СЕТ СН'!$I$20</f>
        <v>2200.9115828399999</v>
      </c>
      <c r="N150" s="36">
        <f>SUMIFS(СВЦЭМ!$C$33:$C$776,СВЦЭМ!$A$33:$A$776,$A150,СВЦЭМ!$B$33:$B$776,N$119)+'СЕТ СН'!$I$12+СВЦЭМ!$D$10+'СЕТ СН'!$I$5-'СЕТ СН'!$I$20</f>
        <v>2200.9115828399999</v>
      </c>
      <c r="O150" s="36">
        <f>SUMIFS(СВЦЭМ!$C$33:$C$776,СВЦЭМ!$A$33:$A$776,$A150,СВЦЭМ!$B$33:$B$776,O$119)+'СЕТ СН'!$I$12+СВЦЭМ!$D$10+'СЕТ СН'!$I$5-'СЕТ СН'!$I$20</f>
        <v>2200.9115828399999</v>
      </c>
      <c r="P150" s="36">
        <f>SUMIFS(СВЦЭМ!$C$33:$C$776,СВЦЭМ!$A$33:$A$776,$A150,СВЦЭМ!$B$33:$B$776,P$119)+'СЕТ СН'!$I$12+СВЦЭМ!$D$10+'СЕТ СН'!$I$5-'СЕТ СН'!$I$20</f>
        <v>2200.9115828399999</v>
      </c>
      <c r="Q150" s="36">
        <f>SUMIFS(СВЦЭМ!$C$33:$C$776,СВЦЭМ!$A$33:$A$776,$A150,СВЦЭМ!$B$33:$B$776,Q$119)+'СЕТ СН'!$I$12+СВЦЭМ!$D$10+'СЕТ СН'!$I$5-'СЕТ СН'!$I$20</f>
        <v>2200.9115828399999</v>
      </c>
      <c r="R150" s="36">
        <f>SUMIFS(СВЦЭМ!$C$33:$C$776,СВЦЭМ!$A$33:$A$776,$A150,СВЦЭМ!$B$33:$B$776,R$119)+'СЕТ СН'!$I$12+СВЦЭМ!$D$10+'СЕТ СН'!$I$5-'СЕТ СН'!$I$20</f>
        <v>2200.9115828399999</v>
      </c>
      <c r="S150" s="36">
        <f>SUMIFS(СВЦЭМ!$C$33:$C$776,СВЦЭМ!$A$33:$A$776,$A150,СВЦЭМ!$B$33:$B$776,S$119)+'СЕТ СН'!$I$12+СВЦЭМ!$D$10+'СЕТ СН'!$I$5-'СЕТ СН'!$I$20</f>
        <v>2200.9115828399999</v>
      </c>
      <c r="T150" s="36">
        <f>SUMIFS(СВЦЭМ!$C$33:$C$776,СВЦЭМ!$A$33:$A$776,$A150,СВЦЭМ!$B$33:$B$776,T$119)+'СЕТ СН'!$I$12+СВЦЭМ!$D$10+'СЕТ СН'!$I$5-'СЕТ СН'!$I$20</f>
        <v>2200.9115828399999</v>
      </c>
      <c r="U150" s="36">
        <f>SUMIFS(СВЦЭМ!$C$33:$C$776,СВЦЭМ!$A$33:$A$776,$A150,СВЦЭМ!$B$33:$B$776,U$119)+'СЕТ СН'!$I$12+СВЦЭМ!$D$10+'СЕТ СН'!$I$5-'СЕТ СН'!$I$20</f>
        <v>2200.9115828399999</v>
      </c>
      <c r="V150" s="36">
        <f>SUMIFS(СВЦЭМ!$C$33:$C$776,СВЦЭМ!$A$33:$A$776,$A150,СВЦЭМ!$B$33:$B$776,V$119)+'СЕТ СН'!$I$12+СВЦЭМ!$D$10+'СЕТ СН'!$I$5-'СЕТ СН'!$I$20</f>
        <v>2200.9115828399999</v>
      </c>
      <c r="W150" s="36">
        <f>SUMIFS(СВЦЭМ!$C$33:$C$776,СВЦЭМ!$A$33:$A$776,$A150,СВЦЭМ!$B$33:$B$776,W$119)+'СЕТ СН'!$I$12+СВЦЭМ!$D$10+'СЕТ СН'!$I$5-'СЕТ СН'!$I$20</f>
        <v>2200.9115828399999</v>
      </c>
      <c r="X150" s="36">
        <f>SUMIFS(СВЦЭМ!$C$33:$C$776,СВЦЭМ!$A$33:$A$776,$A150,СВЦЭМ!$B$33:$B$776,X$119)+'СЕТ СН'!$I$12+СВЦЭМ!$D$10+'СЕТ СН'!$I$5-'СЕТ СН'!$I$20</f>
        <v>2200.9115828399999</v>
      </c>
      <c r="Y150" s="36">
        <f>SUMIFS(СВЦЭМ!$C$33:$C$776,СВЦЭМ!$A$33:$A$776,$A150,СВЦЭМ!$B$33:$B$776,Y$119)+'СЕТ СН'!$I$12+СВЦЭМ!$D$10+'СЕТ СН'!$I$5-'СЕТ СН'!$I$20</f>
        <v>2200.9115828399999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8" t="s">
        <v>74</v>
      </c>
      <c r="B153" s="128"/>
      <c r="C153" s="128"/>
      <c r="D153" s="128"/>
      <c r="E153" s="128"/>
      <c r="F153" s="128"/>
      <c r="G153" s="128"/>
      <c r="H153" s="128"/>
      <c r="I153" s="128"/>
      <c r="J153" s="128"/>
      <c r="K153" s="128"/>
      <c r="L153" s="128"/>
      <c r="M153" s="128"/>
      <c r="N153" s="129" t="s">
        <v>29</v>
      </c>
      <c r="O153" s="129"/>
      <c r="P153" s="129"/>
      <c r="Q153" s="129"/>
      <c r="R153" s="129"/>
      <c r="S153" s="129"/>
      <c r="T153" s="129"/>
      <c r="U153" s="129"/>
      <c r="V153" s="39"/>
      <c r="W153" s="39"/>
      <c r="X153" s="39"/>
      <c r="Y153" s="39"/>
      <c r="Z153" s="39"/>
    </row>
    <row r="154" spans="1:26" ht="15.75" x14ac:dyDescent="0.2">
      <c r="A154" s="128"/>
      <c r="B154" s="128"/>
      <c r="C154" s="128"/>
      <c r="D154" s="128"/>
      <c r="E154" s="128"/>
      <c r="F154" s="128"/>
      <c r="G154" s="128"/>
      <c r="H154" s="128"/>
      <c r="I154" s="128"/>
      <c r="J154" s="128"/>
      <c r="K154" s="128"/>
      <c r="L154" s="128"/>
      <c r="M154" s="128"/>
      <c r="N154" s="130" t="s">
        <v>0</v>
      </c>
      <c r="O154" s="130"/>
      <c r="P154" s="130" t="s">
        <v>1</v>
      </c>
      <c r="Q154" s="130"/>
      <c r="R154" s="130" t="s">
        <v>2</v>
      </c>
      <c r="S154" s="130"/>
      <c r="T154" s="130" t="s">
        <v>3</v>
      </c>
      <c r="U154" s="130"/>
      <c r="V154" s="39"/>
      <c r="W154" s="39"/>
      <c r="X154" s="39"/>
      <c r="Y154" s="39"/>
      <c r="Z154" s="39"/>
    </row>
    <row r="155" spans="1:26" ht="15.75" customHeight="1" x14ac:dyDescent="0.2">
      <c r="A155" s="128"/>
      <c r="B155" s="128"/>
      <c r="C155" s="128"/>
      <c r="D155" s="128"/>
      <c r="E155" s="128"/>
      <c r="F155" s="128"/>
      <c r="G155" s="128"/>
      <c r="H155" s="128"/>
      <c r="I155" s="128"/>
      <c r="J155" s="128"/>
      <c r="K155" s="128"/>
      <c r="L155" s="128"/>
      <c r="M155" s="128"/>
      <c r="N155" s="131">
        <f>СВЦЭМ!$D$12+'СЕТ СН'!$F$13-'СЕТ СН'!$F$21</f>
        <v>610699.45816733071</v>
      </c>
      <c r="O155" s="132"/>
      <c r="P155" s="131">
        <f>СВЦЭМ!$D$12+'СЕТ СН'!$F$13-'СЕТ СН'!$G$21</f>
        <v>610699.45816733071</v>
      </c>
      <c r="Q155" s="132"/>
      <c r="R155" s="131">
        <f>СВЦЭМ!$D$12+'СЕТ СН'!$F$13-'СЕТ СН'!$H$21</f>
        <v>610699.45816733071</v>
      </c>
      <c r="S155" s="132"/>
      <c r="T155" s="131">
        <f>СВЦЭМ!$D$12+'СЕТ СН'!$F$13-'СЕТ СН'!$I$21</f>
        <v>610699.45816733071</v>
      </c>
      <c r="U155" s="132"/>
      <c r="V155" s="40"/>
      <c r="W155" s="40"/>
      <c r="X155" s="40"/>
      <c r="Y155" s="30"/>
    </row>
    <row r="156" spans="1:26" x14ac:dyDescent="0.25">
      <c r="A156" s="142"/>
      <c r="B156" s="142"/>
      <c r="C156" s="142"/>
      <c r="D156" s="142"/>
      <c r="E156" s="142"/>
      <c r="F156" s="143"/>
      <c r="G156" s="143"/>
      <c r="H156" s="143"/>
      <c r="I156" s="143"/>
      <c r="J156" s="143"/>
      <c r="K156" s="143"/>
      <c r="L156" s="143"/>
      <c r="M156" s="143"/>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4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2019г.</v>
      </c>
      <c r="B1" s="144"/>
      <c r="C1" s="144"/>
      <c r="D1" s="144"/>
      <c r="E1" s="144"/>
      <c r="F1" s="144"/>
      <c r="G1" s="144"/>
      <c r="H1" s="144"/>
      <c r="I1" s="144"/>
      <c r="J1" s="144"/>
      <c r="K1" s="144"/>
      <c r="L1" s="144"/>
      <c r="M1" s="144"/>
      <c r="N1" s="144"/>
      <c r="O1" s="144"/>
      <c r="P1" s="144"/>
      <c r="Q1" s="144"/>
      <c r="R1" s="144"/>
      <c r="S1" s="144"/>
      <c r="T1" s="144"/>
      <c r="U1" s="144"/>
      <c r="V1" s="144"/>
      <c r="W1" s="144"/>
      <c r="X1" s="144"/>
      <c r="Y1" s="144"/>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5" t="s">
        <v>39</v>
      </c>
      <c r="B3" s="145"/>
      <c r="C3" s="145"/>
      <c r="D3" s="145"/>
      <c r="E3" s="145"/>
      <c r="F3" s="145"/>
      <c r="G3" s="145"/>
      <c r="H3" s="145"/>
      <c r="I3" s="145"/>
      <c r="J3" s="145"/>
      <c r="K3" s="145"/>
      <c r="L3" s="145"/>
      <c r="M3" s="145"/>
      <c r="N3" s="145"/>
      <c r="O3" s="145"/>
      <c r="P3" s="145"/>
      <c r="Q3" s="145"/>
      <c r="R3" s="145"/>
      <c r="S3" s="145"/>
      <c r="T3" s="145"/>
      <c r="U3" s="145"/>
      <c r="V3" s="145"/>
      <c r="W3" s="145"/>
      <c r="X3" s="145"/>
      <c r="Y3" s="145"/>
    </row>
    <row r="4" spans="1:27" ht="33" customHeight="1" x14ac:dyDescent="0.2">
      <c r="A4" s="158" t="s">
        <v>9</v>
      </c>
      <c r="B4" s="158"/>
      <c r="C4" s="158"/>
      <c r="D4" s="158"/>
      <c r="E4" s="158"/>
      <c r="F4" s="158"/>
      <c r="G4" s="158"/>
      <c r="H4" s="158"/>
      <c r="I4" s="158"/>
      <c r="J4" s="158"/>
      <c r="K4" s="158"/>
      <c r="L4" s="158"/>
      <c r="M4" s="158"/>
      <c r="N4" s="158"/>
      <c r="O4" s="158"/>
      <c r="P4" s="158"/>
      <c r="Q4" s="158"/>
      <c r="R4" s="158"/>
      <c r="S4" s="158"/>
      <c r="T4" s="158"/>
      <c r="U4" s="158"/>
      <c r="V4" s="158"/>
      <c r="W4" s="158"/>
      <c r="X4" s="158"/>
      <c r="Y4" s="15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9" t="s">
        <v>7</v>
      </c>
      <c r="B9" s="133" t="s">
        <v>69</v>
      </c>
      <c r="C9" s="134"/>
      <c r="D9" s="134"/>
      <c r="E9" s="134"/>
      <c r="F9" s="134"/>
      <c r="G9" s="134"/>
      <c r="H9" s="134"/>
      <c r="I9" s="134"/>
      <c r="J9" s="134"/>
      <c r="K9" s="134"/>
      <c r="L9" s="134"/>
      <c r="M9" s="134"/>
      <c r="N9" s="134"/>
      <c r="O9" s="134"/>
      <c r="P9" s="134"/>
      <c r="Q9" s="134"/>
      <c r="R9" s="134"/>
      <c r="S9" s="134"/>
      <c r="T9" s="134"/>
      <c r="U9" s="134"/>
      <c r="V9" s="134"/>
      <c r="W9" s="134"/>
      <c r="X9" s="134"/>
      <c r="Y9" s="135"/>
    </row>
    <row r="10" spans="1:27" ht="12.75" x14ac:dyDescent="0.2">
      <c r="A10" s="140"/>
      <c r="B10" s="136"/>
      <c r="C10" s="137"/>
      <c r="D10" s="137"/>
      <c r="E10" s="137"/>
      <c r="F10" s="137"/>
      <c r="G10" s="137"/>
      <c r="H10" s="137"/>
      <c r="I10" s="137"/>
      <c r="J10" s="137"/>
      <c r="K10" s="137"/>
      <c r="L10" s="137"/>
      <c r="M10" s="137"/>
      <c r="N10" s="137"/>
      <c r="O10" s="137"/>
      <c r="P10" s="137"/>
      <c r="Q10" s="137"/>
      <c r="R10" s="137"/>
      <c r="S10" s="137"/>
      <c r="T10" s="137"/>
      <c r="U10" s="137"/>
      <c r="V10" s="137"/>
      <c r="W10" s="137"/>
      <c r="X10" s="137"/>
      <c r="Y10" s="138"/>
    </row>
    <row r="11" spans="1:27" ht="12.75" customHeight="1" x14ac:dyDescent="0.2">
      <c r="A11" s="14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01.11.2019</v>
      </c>
      <c r="B12" s="36">
        <f>SUMIFS(СВЦЭМ!$C$33:$C$776,СВЦЭМ!$A$33:$A$776,$A12,СВЦЭМ!$B$33:$B$776,B$11)+'СЕТ СН'!$F$12+СВЦЭМ!$D$10+'СЕТ СН'!$F$6-'СЕТ СН'!$F$22</f>
        <v>838.74456857000007</v>
      </c>
      <c r="C12" s="36">
        <f>SUMIFS(СВЦЭМ!$C$33:$C$776,СВЦЭМ!$A$33:$A$776,$A12,СВЦЭМ!$B$33:$B$776,C$11)+'СЕТ СН'!$F$12+СВЦЭМ!$D$10+'СЕТ СН'!$F$6-'СЕТ СН'!$F$22</f>
        <v>872.88606934000006</v>
      </c>
      <c r="D12" s="36">
        <f>SUMIFS(СВЦЭМ!$C$33:$C$776,СВЦЭМ!$A$33:$A$776,$A12,СВЦЭМ!$B$33:$B$776,D$11)+'СЕТ СН'!$F$12+СВЦЭМ!$D$10+'СЕТ СН'!$F$6-'СЕТ СН'!$F$22</f>
        <v>892.03671206000001</v>
      </c>
      <c r="E12" s="36">
        <f>SUMIFS(СВЦЭМ!$C$33:$C$776,СВЦЭМ!$A$33:$A$776,$A12,СВЦЭМ!$B$33:$B$776,E$11)+'СЕТ СН'!$F$12+СВЦЭМ!$D$10+'СЕТ СН'!$F$6-'СЕТ СН'!$F$22</f>
        <v>905.75588496</v>
      </c>
      <c r="F12" s="36">
        <f>SUMIFS(СВЦЭМ!$C$33:$C$776,СВЦЭМ!$A$33:$A$776,$A12,СВЦЭМ!$B$33:$B$776,F$11)+'СЕТ СН'!$F$12+СВЦЭМ!$D$10+'СЕТ СН'!$F$6-'СЕТ СН'!$F$22</f>
        <v>906.53422745</v>
      </c>
      <c r="G12" s="36">
        <f>SUMIFS(СВЦЭМ!$C$33:$C$776,СВЦЭМ!$A$33:$A$776,$A12,СВЦЭМ!$B$33:$B$776,G$11)+'СЕТ СН'!$F$12+СВЦЭМ!$D$10+'СЕТ СН'!$F$6-'СЕТ СН'!$F$22</f>
        <v>881.7669016000001</v>
      </c>
      <c r="H12" s="36">
        <f>SUMIFS(СВЦЭМ!$C$33:$C$776,СВЦЭМ!$A$33:$A$776,$A12,СВЦЭМ!$B$33:$B$776,H$11)+'СЕТ СН'!$F$12+СВЦЭМ!$D$10+'СЕТ СН'!$F$6-'СЕТ СН'!$F$22</f>
        <v>878.58261131000006</v>
      </c>
      <c r="I12" s="36">
        <f>SUMIFS(СВЦЭМ!$C$33:$C$776,СВЦЭМ!$A$33:$A$776,$A12,СВЦЭМ!$B$33:$B$776,I$11)+'СЕТ СН'!$F$12+СВЦЭМ!$D$10+'СЕТ СН'!$F$6-'СЕТ СН'!$F$22</f>
        <v>861.91826888000003</v>
      </c>
      <c r="J12" s="36">
        <f>SUMIFS(СВЦЭМ!$C$33:$C$776,СВЦЭМ!$A$33:$A$776,$A12,СВЦЭМ!$B$33:$B$776,J$11)+'СЕТ СН'!$F$12+СВЦЭМ!$D$10+'СЕТ СН'!$F$6-'СЕТ СН'!$F$22</f>
        <v>838.29917232000003</v>
      </c>
      <c r="K12" s="36">
        <f>SUMIFS(СВЦЭМ!$C$33:$C$776,СВЦЭМ!$A$33:$A$776,$A12,СВЦЭМ!$B$33:$B$776,K$11)+'СЕТ СН'!$F$12+СВЦЭМ!$D$10+'СЕТ СН'!$F$6-'СЕТ СН'!$F$22</f>
        <v>821.68077693000009</v>
      </c>
      <c r="L12" s="36">
        <f>SUMIFS(СВЦЭМ!$C$33:$C$776,СВЦЭМ!$A$33:$A$776,$A12,СВЦЭМ!$B$33:$B$776,L$11)+'СЕТ СН'!$F$12+СВЦЭМ!$D$10+'СЕТ СН'!$F$6-'СЕТ СН'!$F$22</f>
        <v>826.01435451000009</v>
      </c>
      <c r="M12" s="36">
        <f>SUMIFS(СВЦЭМ!$C$33:$C$776,СВЦЭМ!$A$33:$A$776,$A12,СВЦЭМ!$B$33:$B$776,M$11)+'СЕТ СН'!$F$12+СВЦЭМ!$D$10+'СЕТ СН'!$F$6-'СЕТ СН'!$F$22</f>
        <v>830.87858473000006</v>
      </c>
      <c r="N12" s="36">
        <f>SUMIFS(СВЦЭМ!$C$33:$C$776,СВЦЭМ!$A$33:$A$776,$A12,СВЦЭМ!$B$33:$B$776,N$11)+'СЕТ СН'!$F$12+СВЦЭМ!$D$10+'СЕТ СН'!$F$6-'СЕТ СН'!$F$22</f>
        <v>839.6916737900001</v>
      </c>
      <c r="O12" s="36">
        <f>SUMIFS(СВЦЭМ!$C$33:$C$776,СВЦЭМ!$A$33:$A$776,$A12,СВЦЭМ!$B$33:$B$776,O$11)+'СЕТ СН'!$F$12+СВЦЭМ!$D$10+'СЕТ СН'!$F$6-'СЕТ СН'!$F$22</f>
        <v>827.92831594000006</v>
      </c>
      <c r="P12" s="36">
        <f>SUMIFS(СВЦЭМ!$C$33:$C$776,СВЦЭМ!$A$33:$A$776,$A12,СВЦЭМ!$B$33:$B$776,P$11)+'СЕТ СН'!$F$12+СВЦЭМ!$D$10+'СЕТ СН'!$F$6-'СЕТ СН'!$F$22</f>
        <v>839.6914696</v>
      </c>
      <c r="Q12" s="36">
        <f>SUMIFS(СВЦЭМ!$C$33:$C$776,СВЦЭМ!$A$33:$A$776,$A12,СВЦЭМ!$B$33:$B$776,Q$11)+'СЕТ СН'!$F$12+СВЦЭМ!$D$10+'СЕТ СН'!$F$6-'СЕТ СН'!$F$22</f>
        <v>832.61754359000008</v>
      </c>
      <c r="R12" s="36">
        <f>SUMIFS(СВЦЭМ!$C$33:$C$776,СВЦЭМ!$A$33:$A$776,$A12,СВЦЭМ!$B$33:$B$776,R$11)+'СЕТ СН'!$F$12+СВЦЭМ!$D$10+'СЕТ СН'!$F$6-'СЕТ СН'!$F$22</f>
        <v>796.95774555000003</v>
      </c>
      <c r="S12" s="36">
        <f>SUMIFS(СВЦЭМ!$C$33:$C$776,СВЦЭМ!$A$33:$A$776,$A12,СВЦЭМ!$B$33:$B$776,S$11)+'СЕТ СН'!$F$12+СВЦЭМ!$D$10+'СЕТ СН'!$F$6-'СЕТ СН'!$F$22</f>
        <v>776.40897136000001</v>
      </c>
      <c r="T12" s="36">
        <f>SUMIFS(СВЦЭМ!$C$33:$C$776,СВЦЭМ!$A$33:$A$776,$A12,СВЦЭМ!$B$33:$B$776,T$11)+'СЕТ СН'!$F$12+СВЦЭМ!$D$10+'СЕТ СН'!$F$6-'СЕТ СН'!$F$22</f>
        <v>755.58536503000005</v>
      </c>
      <c r="U12" s="36">
        <f>SUMIFS(СВЦЭМ!$C$33:$C$776,СВЦЭМ!$A$33:$A$776,$A12,СВЦЭМ!$B$33:$B$776,U$11)+'СЕТ СН'!$F$12+СВЦЭМ!$D$10+'СЕТ СН'!$F$6-'СЕТ СН'!$F$22</f>
        <v>759.45316255</v>
      </c>
      <c r="V12" s="36">
        <f>SUMIFS(СВЦЭМ!$C$33:$C$776,СВЦЭМ!$A$33:$A$776,$A12,СВЦЭМ!$B$33:$B$776,V$11)+'СЕТ СН'!$F$12+СВЦЭМ!$D$10+'СЕТ СН'!$F$6-'СЕТ СН'!$F$22</f>
        <v>764.31904528000007</v>
      </c>
      <c r="W12" s="36">
        <f>SUMIFS(СВЦЭМ!$C$33:$C$776,СВЦЭМ!$A$33:$A$776,$A12,СВЦЭМ!$B$33:$B$776,W$11)+'СЕТ СН'!$F$12+СВЦЭМ!$D$10+'СЕТ СН'!$F$6-'СЕТ СН'!$F$22</f>
        <v>778.19726100000003</v>
      </c>
      <c r="X12" s="36">
        <f>SUMIFS(СВЦЭМ!$C$33:$C$776,СВЦЭМ!$A$33:$A$776,$A12,СВЦЭМ!$B$33:$B$776,X$11)+'СЕТ СН'!$F$12+СВЦЭМ!$D$10+'СЕТ СН'!$F$6-'СЕТ СН'!$F$22</f>
        <v>794.34912917000008</v>
      </c>
      <c r="Y12" s="36">
        <f>SUMIFS(СВЦЭМ!$C$33:$C$776,СВЦЭМ!$A$33:$A$776,$A12,СВЦЭМ!$B$33:$B$776,Y$11)+'СЕТ СН'!$F$12+СВЦЭМ!$D$10+'СЕТ СН'!$F$6-'СЕТ СН'!$F$22</f>
        <v>826.31577173000005</v>
      </c>
      <c r="AA12" s="37"/>
    </row>
    <row r="13" spans="1:27" ht="15.75" x14ac:dyDescent="0.2">
      <c r="A13" s="35">
        <f>A12+1</f>
        <v>43771</v>
      </c>
      <c r="B13" s="36">
        <f>SUMIFS(СВЦЭМ!$C$33:$C$776,СВЦЭМ!$A$33:$A$776,$A13,СВЦЭМ!$B$33:$B$776,B$11)+'СЕТ СН'!$F$12+СВЦЭМ!$D$10+'СЕТ СН'!$F$6-'СЕТ СН'!$F$22</f>
        <v>842.52992281000002</v>
      </c>
      <c r="C13" s="36">
        <f>SUMIFS(СВЦЭМ!$C$33:$C$776,СВЦЭМ!$A$33:$A$776,$A13,СВЦЭМ!$B$33:$B$776,C$11)+'СЕТ СН'!$F$12+СВЦЭМ!$D$10+'СЕТ СН'!$F$6-'СЕТ СН'!$F$22</f>
        <v>878.40164040000002</v>
      </c>
      <c r="D13" s="36">
        <f>SUMIFS(СВЦЭМ!$C$33:$C$776,СВЦЭМ!$A$33:$A$776,$A13,СВЦЭМ!$B$33:$B$776,D$11)+'СЕТ СН'!$F$12+СВЦЭМ!$D$10+'СЕТ СН'!$F$6-'СЕТ СН'!$F$22</f>
        <v>901.69084986000007</v>
      </c>
      <c r="E13" s="36">
        <f>SUMIFS(СВЦЭМ!$C$33:$C$776,СВЦЭМ!$A$33:$A$776,$A13,СВЦЭМ!$B$33:$B$776,E$11)+'СЕТ СН'!$F$12+СВЦЭМ!$D$10+'СЕТ СН'!$F$6-'СЕТ СН'!$F$22</f>
        <v>913.79867944</v>
      </c>
      <c r="F13" s="36">
        <f>SUMIFS(СВЦЭМ!$C$33:$C$776,СВЦЭМ!$A$33:$A$776,$A13,СВЦЭМ!$B$33:$B$776,F$11)+'СЕТ СН'!$F$12+СВЦЭМ!$D$10+'СЕТ СН'!$F$6-'СЕТ СН'!$F$22</f>
        <v>897.85684814000001</v>
      </c>
      <c r="G13" s="36">
        <f>SUMIFS(СВЦЭМ!$C$33:$C$776,СВЦЭМ!$A$33:$A$776,$A13,СВЦЭМ!$B$33:$B$776,G$11)+'СЕТ СН'!$F$12+СВЦЭМ!$D$10+'СЕТ СН'!$F$6-'СЕТ СН'!$F$22</f>
        <v>874.58154392000006</v>
      </c>
      <c r="H13" s="36">
        <f>SUMIFS(СВЦЭМ!$C$33:$C$776,СВЦЭМ!$A$33:$A$776,$A13,СВЦЭМ!$B$33:$B$776,H$11)+'СЕТ СН'!$F$12+СВЦЭМ!$D$10+'СЕТ СН'!$F$6-'СЕТ СН'!$F$22</f>
        <v>864.40052144000003</v>
      </c>
      <c r="I13" s="36">
        <f>SUMIFS(СВЦЭМ!$C$33:$C$776,СВЦЭМ!$A$33:$A$776,$A13,СВЦЭМ!$B$33:$B$776,I$11)+'СЕТ СН'!$F$12+СВЦЭМ!$D$10+'СЕТ СН'!$F$6-'СЕТ СН'!$F$22</f>
        <v>856.48112972000001</v>
      </c>
      <c r="J13" s="36">
        <f>SUMIFS(СВЦЭМ!$C$33:$C$776,СВЦЭМ!$A$33:$A$776,$A13,СВЦЭМ!$B$33:$B$776,J$11)+'СЕТ СН'!$F$12+СВЦЭМ!$D$10+'СЕТ СН'!$F$6-'СЕТ СН'!$F$22</f>
        <v>837.33753472000001</v>
      </c>
      <c r="K13" s="36">
        <f>SUMIFS(СВЦЭМ!$C$33:$C$776,СВЦЭМ!$A$33:$A$776,$A13,СВЦЭМ!$B$33:$B$776,K$11)+'СЕТ СН'!$F$12+СВЦЭМ!$D$10+'СЕТ СН'!$F$6-'СЕТ СН'!$F$22</f>
        <v>808.98462164</v>
      </c>
      <c r="L13" s="36">
        <f>SUMIFS(СВЦЭМ!$C$33:$C$776,СВЦЭМ!$A$33:$A$776,$A13,СВЦЭМ!$B$33:$B$776,L$11)+'СЕТ СН'!$F$12+СВЦЭМ!$D$10+'СЕТ СН'!$F$6-'СЕТ СН'!$F$22</f>
        <v>794.57337822</v>
      </c>
      <c r="M13" s="36">
        <f>SUMIFS(СВЦЭМ!$C$33:$C$776,СВЦЭМ!$A$33:$A$776,$A13,СВЦЭМ!$B$33:$B$776,M$11)+'СЕТ СН'!$F$12+СВЦЭМ!$D$10+'СЕТ СН'!$F$6-'СЕТ СН'!$F$22</f>
        <v>804.79897033000009</v>
      </c>
      <c r="N13" s="36">
        <f>SUMIFS(СВЦЭМ!$C$33:$C$776,СВЦЭМ!$A$33:$A$776,$A13,СВЦЭМ!$B$33:$B$776,N$11)+'СЕТ СН'!$F$12+СВЦЭМ!$D$10+'СЕТ СН'!$F$6-'СЕТ СН'!$F$22</f>
        <v>814.12807370000007</v>
      </c>
      <c r="O13" s="36">
        <f>SUMIFS(СВЦЭМ!$C$33:$C$776,СВЦЭМ!$A$33:$A$776,$A13,СВЦЭМ!$B$33:$B$776,O$11)+'СЕТ СН'!$F$12+СВЦЭМ!$D$10+'СЕТ СН'!$F$6-'СЕТ СН'!$F$22</f>
        <v>810.02290827000002</v>
      </c>
      <c r="P13" s="36">
        <f>SUMIFS(СВЦЭМ!$C$33:$C$776,СВЦЭМ!$A$33:$A$776,$A13,СВЦЭМ!$B$33:$B$776,P$11)+'СЕТ СН'!$F$12+СВЦЭМ!$D$10+'СЕТ СН'!$F$6-'СЕТ СН'!$F$22</f>
        <v>815.81599574000006</v>
      </c>
      <c r="Q13" s="36">
        <f>SUMIFS(СВЦЭМ!$C$33:$C$776,СВЦЭМ!$A$33:$A$776,$A13,СВЦЭМ!$B$33:$B$776,Q$11)+'СЕТ СН'!$F$12+СВЦЭМ!$D$10+'СЕТ СН'!$F$6-'СЕТ СН'!$F$22</f>
        <v>800.78411724</v>
      </c>
      <c r="R13" s="36">
        <f>SUMIFS(СВЦЭМ!$C$33:$C$776,СВЦЭМ!$A$33:$A$776,$A13,СВЦЭМ!$B$33:$B$776,R$11)+'СЕТ СН'!$F$12+СВЦЭМ!$D$10+'СЕТ СН'!$F$6-'СЕТ СН'!$F$22</f>
        <v>755.00170893000006</v>
      </c>
      <c r="S13" s="36">
        <f>SUMIFS(СВЦЭМ!$C$33:$C$776,СВЦЭМ!$A$33:$A$776,$A13,СВЦЭМ!$B$33:$B$776,S$11)+'СЕТ СН'!$F$12+СВЦЭМ!$D$10+'СЕТ СН'!$F$6-'СЕТ СН'!$F$22</f>
        <v>733.93561495000006</v>
      </c>
      <c r="T13" s="36">
        <f>SUMIFS(СВЦЭМ!$C$33:$C$776,СВЦЭМ!$A$33:$A$776,$A13,СВЦЭМ!$B$33:$B$776,T$11)+'СЕТ СН'!$F$12+СВЦЭМ!$D$10+'СЕТ СН'!$F$6-'СЕТ СН'!$F$22</f>
        <v>725.55949191000002</v>
      </c>
      <c r="U13" s="36">
        <f>SUMIFS(СВЦЭМ!$C$33:$C$776,СВЦЭМ!$A$33:$A$776,$A13,СВЦЭМ!$B$33:$B$776,U$11)+'СЕТ СН'!$F$12+СВЦЭМ!$D$10+'СЕТ СН'!$F$6-'СЕТ СН'!$F$22</f>
        <v>729.06944786000008</v>
      </c>
      <c r="V13" s="36">
        <f>SUMIFS(СВЦЭМ!$C$33:$C$776,СВЦЭМ!$A$33:$A$776,$A13,СВЦЭМ!$B$33:$B$776,V$11)+'СЕТ СН'!$F$12+СВЦЭМ!$D$10+'СЕТ СН'!$F$6-'СЕТ СН'!$F$22</f>
        <v>726.07566889000009</v>
      </c>
      <c r="W13" s="36">
        <f>SUMIFS(СВЦЭМ!$C$33:$C$776,СВЦЭМ!$A$33:$A$776,$A13,СВЦЭМ!$B$33:$B$776,W$11)+'СЕТ СН'!$F$12+СВЦЭМ!$D$10+'СЕТ СН'!$F$6-'СЕТ СН'!$F$22</f>
        <v>756.30633614999999</v>
      </c>
      <c r="X13" s="36">
        <f>SUMIFS(СВЦЭМ!$C$33:$C$776,СВЦЭМ!$A$33:$A$776,$A13,СВЦЭМ!$B$33:$B$776,X$11)+'СЕТ СН'!$F$12+СВЦЭМ!$D$10+'СЕТ СН'!$F$6-'СЕТ СН'!$F$22</f>
        <v>770.48663216</v>
      </c>
      <c r="Y13" s="36">
        <f>SUMIFS(СВЦЭМ!$C$33:$C$776,СВЦЭМ!$A$33:$A$776,$A13,СВЦЭМ!$B$33:$B$776,Y$11)+'СЕТ СН'!$F$12+СВЦЭМ!$D$10+'СЕТ СН'!$F$6-'СЕТ СН'!$F$22</f>
        <v>797.38267062</v>
      </c>
    </row>
    <row r="14" spans="1:27" ht="15.75" x14ac:dyDescent="0.2">
      <c r="A14" s="35">
        <f t="shared" ref="A14:A42" si="0">A13+1</f>
        <v>43772</v>
      </c>
      <c r="B14" s="36">
        <f>SUMIFS(СВЦЭМ!$C$33:$C$776,СВЦЭМ!$A$33:$A$776,$A14,СВЦЭМ!$B$33:$B$776,B$11)+'СЕТ СН'!$F$12+СВЦЭМ!$D$10+'СЕТ СН'!$F$6-'СЕТ СН'!$F$22</f>
        <v>784.64028970000004</v>
      </c>
      <c r="C14" s="36">
        <f>SUMIFS(СВЦЭМ!$C$33:$C$776,СВЦЭМ!$A$33:$A$776,$A14,СВЦЭМ!$B$33:$B$776,C$11)+'СЕТ СН'!$F$12+СВЦЭМ!$D$10+'СЕТ СН'!$F$6-'СЕТ СН'!$F$22</f>
        <v>819.36969574</v>
      </c>
      <c r="D14" s="36">
        <f>SUMIFS(СВЦЭМ!$C$33:$C$776,СВЦЭМ!$A$33:$A$776,$A14,СВЦЭМ!$B$33:$B$776,D$11)+'СЕТ СН'!$F$12+СВЦЭМ!$D$10+'СЕТ СН'!$F$6-'СЕТ СН'!$F$22</f>
        <v>838.28869804999999</v>
      </c>
      <c r="E14" s="36">
        <f>SUMIFS(СВЦЭМ!$C$33:$C$776,СВЦЭМ!$A$33:$A$776,$A14,СВЦЭМ!$B$33:$B$776,E$11)+'СЕТ СН'!$F$12+СВЦЭМ!$D$10+'СЕТ СН'!$F$6-'СЕТ СН'!$F$22</f>
        <v>846.62213756000006</v>
      </c>
      <c r="F14" s="36">
        <f>SUMIFS(СВЦЭМ!$C$33:$C$776,СВЦЭМ!$A$33:$A$776,$A14,СВЦЭМ!$B$33:$B$776,F$11)+'СЕТ СН'!$F$12+СВЦЭМ!$D$10+'СЕТ СН'!$F$6-'СЕТ СН'!$F$22</f>
        <v>861.38334176000001</v>
      </c>
      <c r="G14" s="36">
        <f>SUMIFS(СВЦЭМ!$C$33:$C$776,СВЦЭМ!$A$33:$A$776,$A14,СВЦЭМ!$B$33:$B$776,G$11)+'СЕТ СН'!$F$12+СВЦЭМ!$D$10+'СЕТ СН'!$F$6-'СЕТ СН'!$F$22</f>
        <v>846.25051284000006</v>
      </c>
      <c r="H14" s="36">
        <f>SUMIFS(СВЦЭМ!$C$33:$C$776,СВЦЭМ!$A$33:$A$776,$A14,СВЦЭМ!$B$33:$B$776,H$11)+'СЕТ СН'!$F$12+СВЦЭМ!$D$10+'СЕТ СН'!$F$6-'СЕТ СН'!$F$22</f>
        <v>828.60168193000004</v>
      </c>
      <c r="I14" s="36">
        <f>SUMIFS(СВЦЭМ!$C$33:$C$776,СВЦЭМ!$A$33:$A$776,$A14,СВЦЭМ!$B$33:$B$776,I$11)+'СЕТ СН'!$F$12+СВЦЭМ!$D$10+'СЕТ СН'!$F$6-'СЕТ СН'!$F$22</f>
        <v>822.77725923000003</v>
      </c>
      <c r="J14" s="36">
        <f>SUMIFS(СВЦЭМ!$C$33:$C$776,СВЦЭМ!$A$33:$A$776,$A14,СВЦЭМ!$B$33:$B$776,J$11)+'СЕТ СН'!$F$12+СВЦЭМ!$D$10+'СЕТ СН'!$F$6-'СЕТ СН'!$F$22</f>
        <v>777.06413853000004</v>
      </c>
      <c r="K14" s="36">
        <f>SUMIFS(СВЦЭМ!$C$33:$C$776,СВЦЭМ!$A$33:$A$776,$A14,СВЦЭМ!$B$33:$B$776,K$11)+'СЕТ СН'!$F$12+СВЦЭМ!$D$10+'СЕТ СН'!$F$6-'СЕТ СН'!$F$22</f>
        <v>738.71737882000002</v>
      </c>
      <c r="L14" s="36">
        <f>SUMIFS(СВЦЭМ!$C$33:$C$776,СВЦЭМ!$A$33:$A$776,$A14,СВЦЭМ!$B$33:$B$776,L$11)+'СЕТ СН'!$F$12+СВЦЭМ!$D$10+'СЕТ СН'!$F$6-'СЕТ СН'!$F$22</f>
        <v>725.35921442000006</v>
      </c>
      <c r="M14" s="36">
        <f>SUMIFS(СВЦЭМ!$C$33:$C$776,СВЦЭМ!$A$33:$A$776,$A14,СВЦЭМ!$B$33:$B$776,M$11)+'СЕТ СН'!$F$12+СВЦЭМ!$D$10+'СЕТ СН'!$F$6-'СЕТ СН'!$F$22</f>
        <v>725.10983299000009</v>
      </c>
      <c r="N14" s="36">
        <f>SUMIFS(СВЦЭМ!$C$33:$C$776,СВЦЭМ!$A$33:$A$776,$A14,СВЦЭМ!$B$33:$B$776,N$11)+'СЕТ СН'!$F$12+СВЦЭМ!$D$10+'СЕТ СН'!$F$6-'СЕТ СН'!$F$22</f>
        <v>741.50258016000009</v>
      </c>
      <c r="O14" s="36">
        <f>SUMIFS(СВЦЭМ!$C$33:$C$776,СВЦЭМ!$A$33:$A$776,$A14,СВЦЭМ!$B$33:$B$776,O$11)+'СЕТ СН'!$F$12+СВЦЭМ!$D$10+'СЕТ СН'!$F$6-'СЕТ СН'!$F$22</f>
        <v>735.61605419</v>
      </c>
      <c r="P14" s="36">
        <f>SUMIFS(СВЦЭМ!$C$33:$C$776,СВЦЭМ!$A$33:$A$776,$A14,СВЦЭМ!$B$33:$B$776,P$11)+'СЕТ СН'!$F$12+СВЦЭМ!$D$10+'СЕТ СН'!$F$6-'СЕТ СН'!$F$22</f>
        <v>740.53742090000003</v>
      </c>
      <c r="Q14" s="36">
        <f>SUMIFS(СВЦЭМ!$C$33:$C$776,СВЦЭМ!$A$33:$A$776,$A14,СВЦЭМ!$B$33:$B$776,Q$11)+'СЕТ СН'!$F$12+СВЦЭМ!$D$10+'СЕТ СН'!$F$6-'СЕТ СН'!$F$22</f>
        <v>732.24382251000009</v>
      </c>
      <c r="R14" s="36">
        <f>SUMIFS(СВЦЭМ!$C$33:$C$776,СВЦЭМ!$A$33:$A$776,$A14,СВЦЭМ!$B$33:$B$776,R$11)+'СЕТ СН'!$F$12+СВЦЭМ!$D$10+'СЕТ СН'!$F$6-'СЕТ СН'!$F$22</f>
        <v>705.73011849</v>
      </c>
      <c r="S14" s="36">
        <f>SUMIFS(СВЦЭМ!$C$33:$C$776,СВЦЭМ!$A$33:$A$776,$A14,СВЦЭМ!$B$33:$B$776,S$11)+'СЕТ СН'!$F$12+СВЦЭМ!$D$10+'СЕТ СН'!$F$6-'СЕТ СН'!$F$22</f>
        <v>670.36115668000002</v>
      </c>
      <c r="T14" s="36">
        <f>SUMIFS(СВЦЭМ!$C$33:$C$776,СВЦЭМ!$A$33:$A$776,$A14,СВЦЭМ!$B$33:$B$776,T$11)+'СЕТ СН'!$F$12+СВЦЭМ!$D$10+'СЕТ СН'!$F$6-'СЕТ СН'!$F$22</f>
        <v>652.77722222</v>
      </c>
      <c r="U14" s="36">
        <f>SUMIFS(СВЦЭМ!$C$33:$C$776,СВЦЭМ!$A$33:$A$776,$A14,СВЦЭМ!$B$33:$B$776,U$11)+'СЕТ СН'!$F$12+СВЦЭМ!$D$10+'СЕТ СН'!$F$6-'СЕТ СН'!$F$22</f>
        <v>657.83681113</v>
      </c>
      <c r="V14" s="36">
        <f>SUMIFS(СВЦЭМ!$C$33:$C$776,СВЦЭМ!$A$33:$A$776,$A14,СВЦЭМ!$B$33:$B$776,V$11)+'СЕТ СН'!$F$12+СВЦЭМ!$D$10+'СЕТ СН'!$F$6-'СЕТ СН'!$F$22</f>
        <v>666.64919208000003</v>
      </c>
      <c r="W14" s="36">
        <f>SUMIFS(СВЦЭМ!$C$33:$C$776,СВЦЭМ!$A$33:$A$776,$A14,СВЦЭМ!$B$33:$B$776,W$11)+'СЕТ СН'!$F$12+СВЦЭМ!$D$10+'СЕТ СН'!$F$6-'СЕТ СН'!$F$22</f>
        <v>673.42240050000009</v>
      </c>
      <c r="X14" s="36">
        <f>SUMIFS(СВЦЭМ!$C$33:$C$776,СВЦЭМ!$A$33:$A$776,$A14,СВЦЭМ!$B$33:$B$776,X$11)+'СЕТ СН'!$F$12+СВЦЭМ!$D$10+'СЕТ СН'!$F$6-'СЕТ СН'!$F$22</f>
        <v>686.47550925000007</v>
      </c>
      <c r="Y14" s="36">
        <f>SUMIFS(СВЦЭМ!$C$33:$C$776,СВЦЭМ!$A$33:$A$776,$A14,СВЦЭМ!$B$33:$B$776,Y$11)+'СЕТ СН'!$F$12+СВЦЭМ!$D$10+'СЕТ СН'!$F$6-'СЕТ СН'!$F$22</f>
        <v>732.57961911000007</v>
      </c>
    </row>
    <row r="15" spans="1:27" ht="15.75" x14ac:dyDescent="0.2">
      <c r="A15" s="35">
        <f t="shared" si="0"/>
        <v>43773</v>
      </c>
      <c r="B15" s="36">
        <f>SUMIFS(СВЦЭМ!$C$33:$C$776,СВЦЭМ!$A$33:$A$776,$A15,СВЦЭМ!$B$33:$B$776,B$11)+'СЕТ СН'!$F$12+СВЦЭМ!$D$10+'СЕТ СН'!$F$6-'СЕТ СН'!$F$22</f>
        <v>811.07043909000004</v>
      </c>
      <c r="C15" s="36">
        <f>SUMIFS(СВЦЭМ!$C$33:$C$776,СВЦЭМ!$A$33:$A$776,$A15,СВЦЭМ!$B$33:$B$776,C$11)+'СЕТ СН'!$F$12+СВЦЭМ!$D$10+'СЕТ СН'!$F$6-'СЕТ СН'!$F$22</f>
        <v>843.60623172999999</v>
      </c>
      <c r="D15" s="36">
        <f>SUMIFS(СВЦЭМ!$C$33:$C$776,СВЦЭМ!$A$33:$A$776,$A15,СВЦЭМ!$B$33:$B$776,D$11)+'СЕТ СН'!$F$12+СВЦЭМ!$D$10+'СЕТ СН'!$F$6-'СЕТ СН'!$F$22</f>
        <v>853.60816087000001</v>
      </c>
      <c r="E15" s="36">
        <f>SUMIFS(СВЦЭМ!$C$33:$C$776,СВЦЭМ!$A$33:$A$776,$A15,СВЦЭМ!$B$33:$B$776,E$11)+'СЕТ СН'!$F$12+СВЦЭМ!$D$10+'СЕТ СН'!$F$6-'СЕТ СН'!$F$22</f>
        <v>871.39594882000006</v>
      </c>
      <c r="F15" s="36">
        <f>SUMIFS(СВЦЭМ!$C$33:$C$776,СВЦЭМ!$A$33:$A$776,$A15,СВЦЭМ!$B$33:$B$776,F$11)+'СЕТ СН'!$F$12+СВЦЭМ!$D$10+'СЕТ СН'!$F$6-'СЕТ СН'!$F$22</f>
        <v>871.87351547000003</v>
      </c>
      <c r="G15" s="36">
        <f>SUMIFS(СВЦЭМ!$C$33:$C$776,СВЦЭМ!$A$33:$A$776,$A15,СВЦЭМ!$B$33:$B$776,G$11)+'СЕТ СН'!$F$12+СВЦЭМ!$D$10+'СЕТ СН'!$F$6-'СЕТ СН'!$F$22</f>
        <v>837.01101724</v>
      </c>
      <c r="H15" s="36">
        <f>SUMIFS(СВЦЭМ!$C$33:$C$776,СВЦЭМ!$A$33:$A$776,$A15,СВЦЭМ!$B$33:$B$776,H$11)+'СЕТ СН'!$F$12+СВЦЭМ!$D$10+'СЕТ СН'!$F$6-'СЕТ СН'!$F$22</f>
        <v>810.35821385000008</v>
      </c>
      <c r="I15" s="36">
        <f>SUMIFS(СВЦЭМ!$C$33:$C$776,СВЦЭМ!$A$33:$A$776,$A15,СВЦЭМ!$B$33:$B$776,I$11)+'СЕТ СН'!$F$12+СВЦЭМ!$D$10+'СЕТ СН'!$F$6-'СЕТ СН'!$F$22</f>
        <v>798.27373783000007</v>
      </c>
      <c r="J15" s="36">
        <f>SUMIFS(СВЦЭМ!$C$33:$C$776,СВЦЭМ!$A$33:$A$776,$A15,СВЦЭМ!$B$33:$B$776,J$11)+'СЕТ СН'!$F$12+СВЦЭМ!$D$10+'СЕТ СН'!$F$6-'СЕТ СН'!$F$22</f>
        <v>786.26290853</v>
      </c>
      <c r="K15" s="36">
        <f>SUMIFS(СВЦЭМ!$C$33:$C$776,СВЦЭМ!$A$33:$A$776,$A15,СВЦЭМ!$B$33:$B$776,K$11)+'СЕТ СН'!$F$12+СВЦЭМ!$D$10+'СЕТ СН'!$F$6-'СЕТ СН'!$F$22</f>
        <v>757.63183637000009</v>
      </c>
      <c r="L15" s="36">
        <f>SUMIFS(СВЦЭМ!$C$33:$C$776,СВЦЭМ!$A$33:$A$776,$A15,СВЦЭМ!$B$33:$B$776,L$11)+'СЕТ СН'!$F$12+СВЦЭМ!$D$10+'СЕТ СН'!$F$6-'СЕТ СН'!$F$22</f>
        <v>742.7331777500001</v>
      </c>
      <c r="M15" s="36">
        <f>SUMIFS(СВЦЭМ!$C$33:$C$776,СВЦЭМ!$A$33:$A$776,$A15,СВЦЭМ!$B$33:$B$776,M$11)+'СЕТ СН'!$F$12+СВЦЭМ!$D$10+'СЕТ СН'!$F$6-'СЕТ СН'!$F$22</f>
        <v>745.80244299000003</v>
      </c>
      <c r="N15" s="36">
        <f>SUMIFS(СВЦЭМ!$C$33:$C$776,СВЦЭМ!$A$33:$A$776,$A15,СВЦЭМ!$B$33:$B$776,N$11)+'СЕТ СН'!$F$12+СВЦЭМ!$D$10+'СЕТ СН'!$F$6-'СЕТ СН'!$F$22</f>
        <v>754.54493632000003</v>
      </c>
      <c r="O15" s="36">
        <f>SUMIFS(СВЦЭМ!$C$33:$C$776,СВЦЭМ!$A$33:$A$776,$A15,СВЦЭМ!$B$33:$B$776,O$11)+'СЕТ СН'!$F$12+СВЦЭМ!$D$10+'СЕТ СН'!$F$6-'СЕТ СН'!$F$22</f>
        <v>753.47035902000005</v>
      </c>
      <c r="P15" s="36">
        <f>SUMIFS(СВЦЭМ!$C$33:$C$776,СВЦЭМ!$A$33:$A$776,$A15,СВЦЭМ!$B$33:$B$776,P$11)+'СЕТ СН'!$F$12+СВЦЭМ!$D$10+'СЕТ СН'!$F$6-'СЕТ СН'!$F$22</f>
        <v>766.32407375000003</v>
      </c>
      <c r="Q15" s="36">
        <f>SUMIFS(СВЦЭМ!$C$33:$C$776,СВЦЭМ!$A$33:$A$776,$A15,СВЦЭМ!$B$33:$B$776,Q$11)+'СЕТ СН'!$F$12+СВЦЭМ!$D$10+'СЕТ СН'!$F$6-'СЕТ СН'!$F$22</f>
        <v>769.59835943000007</v>
      </c>
      <c r="R15" s="36">
        <f>SUMIFS(СВЦЭМ!$C$33:$C$776,СВЦЭМ!$A$33:$A$776,$A15,СВЦЭМ!$B$33:$B$776,R$11)+'СЕТ СН'!$F$12+СВЦЭМ!$D$10+'СЕТ СН'!$F$6-'СЕТ СН'!$F$22</f>
        <v>727.54273708000005</v>
      </c>
      <c r="S15" s="36">
        <f>SUMIFS(СВЦЭМ!$C$33:$C$776,СВЦЭМ!$A$33:$A$776,$A15,СВЦЭМ!$B$33:$B$776,S$11)+'СЕТ СН'!$F$12+СВЦЭМ!$D$10+'СЕТ СН'!$F$6-'СЕТ СН'!$F$22</f>
        <v>695.96774516000005</v>
      </c>
      <c r="T15" s="36">
        <f>SUMIFS(СВЦЭМ!$C$33:$C$776,СВЦЭМ!$A$33:$A$776,$A15,СВЦЭМ!$B$33:$B$776,T$11)+'СЕТ СН'!$F$12+СВЦЭМ!$D$10+'СЕТ СН'!$F$6-'СЕТ СН'!$F$22</f>
        <v>682.51933853000003</v>
      </c>
      <c r="U15" s="36">
        <f>SUMIFS(СВЦЭМ!$C$33:$C$776,СВЦЭМ!$A$33:$A$776,$A15,СВЦЭМ!$B$33:$B$776,U$11)+'СЕТ СН'!$F$12+СВЦЭМ!$D$10+'СЕТ СН'!$F$6-'СЕТ СН'!$F$22</f>
        <v>682.96493713000007</v>
      </c>
      <c r="V15" s="36">
        <f>SUMIFS(СВЦЭМ!$C$33:$C$776,СВЦЭМ!$A$33:$A$776,$A15,СВЦЭМ!$B$33:$B$776,V$11)+'СЕТ СН'!$F$12+СВЦЭМ!$D$10+'СЕТ СН'!$F$6-'СЕТ СН'!$F$22</f>
        <v>687.87858635999999</v>
      </c>
      <c r="W15" s="36">
        <f>SUMIFS(СВЦЭМ!$C$33:$C$776,СВЦЭМ!$A$33:$A$776,$A15,СВЦЭМ!$B$33:$B$776,W$11)+'СЕТ СН'!$F$12+СВЦЭМ!$D$10+'СЕТ СН'!$F$6-'СЕТ СН'!$F$22</f>
        <v>706.33117355000002</v>
      </c>
      <c r="X15" s="36">
        <f>SUMIFS(СВЦЭМ!$C$33:$C$776,СВЦЭМ!$A$33:$A$776,$A15,СВЦЭМ!$B$33:$B$776,X$11)+'СЕТ СН'!$F$12+СВЦЭМ!$D$10+'СЕТ СН'!$F$6-'СЕТ СН'!$F$22</f>
        <v>721.84816986999999</v>
      </c>
      <c r="Y15" s="36">
        <f>SUMIFS(СВЦЭМ!$C$33:$C$776,СВЦЭМ!$A$33:$A$776,$A15,СВЦЭМ!$B$33:$B$776,Y$11)+'СЕТ СН'!$F$12+СВЦЭМ!$D$10+'СЕТ СН'!$F$6-'СЕТ СН'!$F$22</f>
        <v>756.84915193000006</v>
      </c>
    </row>
    <row r="16" spans="1:27" ht="15.75" x14ac:dyDescent="0.2">
      <c r="A16" s="35">
        <f t="shared" si="0"/>
        <v>43774</v>
      </c>
      <c r="B16" s="36">
        <f>SUMIFS(СВЦЭМ!$C$33:$C$776,СВЦЭМ!$A$33:$A$776,$A16,СВЦЭМ!$B$33:$B$776,B$11)+'СЕТ СН'!$F$12+СВЦЭМ!$D$10+'СЕТ СН'!$F$6-'СЕТ СН'!$F$22</f>
        <v>865.08823131000008</v>
      </c>
      <c r="C16" s="36">
        <f>SUMIFS(СВЦЭМ!$C$33:$C$776,СВЦЭМ!$A$33:$A$776,$A16,СВЦЭМ!$B$33:$B$776,C$11)+'СЕТ СН'!$F$12+СВЦЭМ!$D$10+'СЕТ СН'!$F$6-'СЕТ СН'!$F$22</f>
        <v>881.60587148000002</v>
      </c>
      <c r="D16" s="36">
        <f>SUMIFS(СВЦЭМ!$C$33:$C$776,СВЦЭМ!$A$33:$A$776,$A16,СВЦЭМ!$B$33:$B$776,D$11)+'СЕТ СН'!$F$12+СВЦЭМ!$D$10+'СЕТ СН'!$F$6-'СЕТ СН'!$F$22</f>
        <v>873.34115937000001</v>
      </c>
      <c r="E16" s="36">
        <f>SUMIFS(СВЦЭМ!$C$33:$C$776,СВЦЭМ!$A$33:$A$776,$A16,СВЦЭМ!$B$33:$B$776,E$11)+'СЕТ СН'!$F$12+СВЦЭМ!$D$10+'СЕТ СН'!$F$6-'СЕТ СН'!$F$22</f>
        <v>883.01085547000002</v>
      </c>
      <c r="F16" s="36">
        <f>SUMIFS(СВЦЭМ!$C$33:$C$776,СВЦЭМ!$A$33:$A$776,$A16,СВЦЭМ!$B$33:$B$776,F$11)+'СЕТ СН'!$F$12+СВЦЭМ!$D$10+'СЕТ СН'!$F$6-'СЕТ СН'!$F$22</f>
        <v>883.36287418000006</v>
      </c>
      <c r="G16" s="36">
        <f>SUMIFS(СВЦЭМ!$C$33:$C$776,СВЦЭМ!$A$33:$A$776,$A16,СВЦЭМ!$B$33:$B$776,G$11)+'СЕТ СН'!$F$12+СВЦЭМ!$D$10+'СЕТ СН'!$F$6-'СЕТ СН'!$F$22</f>
        <v>860.52496960000008</v>
      </c>
      <c r="H16" s="36">
        <f>SUMIFS(СВЦЭМ!$C$33:$C$776,СВЦЭМ!$A$33:$A$776,$A16,СВЦЭМ!$B$33:$B$776,H$11)+'СЕТ СН'!$F$12+СВЦЭМ!$D$10+'СЕТ СН'!$F$6-'СЕТ СН'!$F$22</f>
        <v>820.68084782000005</v>
      </c>
      <c r="I16" s="36">
        <f>SUMIFS(СВЦЭМ!$C$33:$C$776,СВЦЭМ!$A$33:$A$776,$A16,СВЦЭМ!$B$33:$B$776,I$11)+'СЕТ СН'!$F$12+СВЦЭМ!$D$10+'СЕТ СН'!$F$6-'СЕТ СН'!$F$22</f>
        <v>833.44681937000007</v>
      </c>
      <c r="J16" s="36">
        <f>SUMIFS(СВЦЭМ!$C$33:$C$776,СВЦЭМ!$A$33:$A$776,$A16,СВЦЭМ!$B$33:$B$776,J$11)+'СЕТ СН'!$F$12+СВЦЭМ!$D$10+'СЕТ СН'!$F$6-'СЕТ СН'!$F$22</f>
        <v>811.15313731000003</v>
      </c>
      <c r="K16" s="36">
        <f>SUMIFS(СВЦЭМ!$C$33:$C$776,СВЦЭМ!$A$33:$A$776,$A16,СВЦЭМ!$B$33:$B$776,K$11)+'СЕТ СН'!$F$12+СВЦЭМ!$D$10+'СЕТ СН'!$F$6-'СЕТ СН'!$F$22</f>
        <v>786.42379753</v>
      </c>
      <c r="L16" s="36">
        <f>SUMIFS(СВЦЭМ!$C$33:$C$776,СВЦЭМ!$A$33:$A$776,$A16,СВЦЭМ!$B$33:$B$776,L$11)+'СЕТ СН'!$F$12+СВЦЭМ!$D$10+'СЕТ СН'!$F$6-'СЕТ СН'!$F$22</f>
        <v>785.24374041999999</v>
      </c>
      <c r="M16" s="36">
        <f>SUMIFS(СВЦЭМ!$C$33:$C$776,СВЦЭМ!$A$33:$A$776,$A16,СВЦЭМ!$B$33:$B$776,M$11)+'СЕТ СН'!$F$12+СВЦЭМ!$D$10+'СЕТ СН'!$F$6-'СЕТ СН'!$F$22</f>
        <v>788.53271442000005</v>
      </c>
      <c r="N16" s="36">
        <f>SUMIFS(СВЦЭМ!$C$33:$C$776,СВЦЭМ!$A$33:$A$776,$A16,СВЦЭМ!$B$33:$B$776,N$11)+'СЕТ СН'!$F$12+СВЦЭМ!$D$10+'СЕТ СН'!$F$6-'СЕТ СН'!$F$22</f>
        <v>793.20733195000003</v>
      </c>
      <c r="O16" s="36">
        <f>SUMIFS(СВЦЭМ!$C$33:$C$776,СВЦЭМ!$A$33:$A$776,$A16,СВЦЭМ!$B$33:$B$776,O$11)+'СЕТ СН'!$F$12+СВЦЭМ!$D$10+'СЕТ СН'!$F$6-'СЕТ СН'!$F$22</f>
        <v>802.87993236</v>
      </c>
      <c r="P16" s="36">
        <f>SUMIFS(СВЦЭМ!$C$33:$C$776,СВЦЭМ!$A$33:$A$776,$A16,СВЦЭМ!$B$33:$B$776,P$11)+'СЕТ СН'!$F$12+СВЦЭМ!$D$10+'СЕТ СН'!$F$6-'СЕТ СН'!$F$22</f>
        <v>807.33257479000008</v>
      </c>
      <c r="Q16" s="36">
        <f>SUMIFS(СВЦЭМ!$C$33:$C$776,СВЦЭМ!$A$33:$A$776,$A16,СВЦЭМ!$B$33:$B$776,Q$11)+'СЕТ СН'!$F$12+СВЦЭМ!$D$10+'СЕТ СН'!$F$6-'СЕТ СН'!$F$22</f>
        <v>795.60824820000005</v>
      </c>
      <c r="R16" s="36">
        <f>SUMIFS(СВЦЭМ!$C$33:$C$776,СВЦЭМ!$A$33:$A$776,$A16,СВЦЭМ!$B$33:$B$776,R$11)+'СЕТ СН'!$F$12+СВЦЭМ!$D$10+'СЕТ СН'!$F$6-'СЕТ СН'!$F$22</f>
        <v>738.69438122000008</v>
      </c>
      <c r="S16" s="36">
        <f>SUMIFS(СВЦЭМ!$C$33:$C$776,СВЦЭМ!$A$33:$A$776,$A16,СВЦЭМ!$B$33:$B$776,S$11)+'СЕТ СН'!$F$12+СВЦЭМ!$D$10+'СЕТ СН'!$F$6-'СЕТ СН'!$F$22</f>
        <v>715.40562571000009</v>
      </c>
      <c r="T16" s="36">
        <f>SUMIFS(СВЦЭМ!$C$33:$C$776,СВЦЭМ!$A$33:$A$776,$A16,СВЦЭМ!$B$33:$B$776,T$11)+'СЕТ СН'!$F$12+СВЦЭМ!$D$10+'СЕТ СН'!$F$6-'СЕТ СН'!$F$22</f>
        <v>728.47668079000005</v>
      </c>
      <c r="U16" s="36">
        <f>SUMIFS(СВЦЭМ!$C$33:$C$776,СВЦЭМ!$A$33:$A$776,$A16,СВЦЭМ!$B$33:$B$776,U$11)+'СЕТ СН'!$F$12+СВЦЭМ!$D$10+'СЕТ СН'!$F$6-'СЕТ СН'!$F$22</f>
        <v>735.86260168000001</v>
      </c>
      <c r="V16" s="36">
        <f>SUMIFS(СВЦЭМ!$C$33:$C$776,СВЦЭМ!$A$33:$A$776,$A16,СВЦЭМ!$B$33:$B$776,V$11)+'СЕТ СН'!$F$12+СВЦЭМ!$D$10+'СЕТ СН'!$F$6-'СЕТ СН'!$F$22</f>
        <v>724.71071770000003</v>
      </c>
      <c r="W16" s="36">
        <f>SUMIFS(СВЦЭМ!$C$33:$C$776,СВЦЭМ!$A$33:$A$776,$A16,СВЦЭМ!$B$33:$B$776,W$11)+'СЕТ СН'!$F$12+СВЦЭМ!$D$10+'СЕТ СН'!$F$6-'СЕТ СН'!$F$22</f>
        <v>732.70259182000007</v>
      </c>
      <c r="X16" s="36">
        <f>SUMIFS(СВЦЭМ!$C$33:$C$776,СВЦЭМ!$A$33:$A$776,$A16,СВЦЭМ!$B$33:$B$776,X$11)+'СЕТ СН'!$F$12+СВЦЭМ!$D$10+'СЕТ СН'!$F$6-'СЕТ СН'!$F$22</f>
        <v>748.85424612000008</v>
      </c>
      <c r="Y16" s="36">
        <f>SUMIFS(СВЦЭМ!$C$33:$C$776,СВЦЭМ!$A$33:$A$776,$A16,СВЦЭМ!$B$33:$B$776,Y$11)+'СЕТ СН'!$F$12+СВЦЭМ!$D$10+'СЕТ СН'!$F$6-'СЕТ СН'!$F$22</f>
        <v>789.08163021000007</v>
      </c>
    </row>
    <row r="17" spans="1:25" ht="15.75" x14ac:dyDescent="0.2">
      <c r="A17" s="35">
        <f t="shared" si="0"/>
        <v>43775</v>
      </c>
      <c r="B17" s="36">
        <f>SUMIFS(СВЦЭМ!$C$33:$C$776,СВЦЭМ!$A$33:$A$776,$A17,СВЦЭМ!$B$33:$B$776,B$11)+'СЕТ СН'!$F$12+СВЦЭМ!$D$10+'СЕТ СН'!$F$6-'СЕТ СН'!$F$22</f>
        <v>787.41432426000006</v>
      </c>
      <c r="C17" s="36">
        <f>SUMIFS(СВЦЭМ!$C$33:$C$776,СВЦЭМ!$A$33:$A$776,$A17,СВЦЭМ!$B$33:$B$776,C$11)+'СЕТ СН'!$F$12+СВЦЭМ!$D$10+'СЕТ СН'!$F$6-'СЕТ СН'!$F$22</f>
        <v>807.14600680000001</v>
      </c>
      <c r="D17" s="36">
        <f>SUMIFS(СВЦЭМ!$C$33:$C$776,СВЦЭМ!$A$33:$A$776,$A17,СВЦЭМ!$B$33:$B$776,D$11)+'СЕТ СН'!$F$12+СВЦЭМ!$D$10+'СЕТ СН'!$F$6-'СЕТ СН'!$F$22</f>
        <v>820.03197387</v>
      </c>
      <c r="E17" s="36">
        <f>SUMIFS(СВЦЭМ!$C$33:$C$776,СВЦЭМ!$A$33:$A$776,$A17,СВЦЭМ!$B$33:$B$776,E$11)+'СЕТ СН'!$F$12+СВЦЭМ!$D$10+'СЕТ СН'!$F$6-'СЕТ СН'!$F$22</f>
        <v>832.40377865000005</v>
      </c>
      <c r="F17" s="36">
        <f>SUMIFS(СВЦЭМ!$C$33:$C$776,СВЦЭМ!$A$33:$A$776,$A17,СВЦЭМ!$B$33:$B$776,F$11)+'СЕТ СН'!$F$12+СВЦЭМ!$D$10+'СЕТ СН'!$F$6-'СЕТ СН'!$F$22</f>
        <v>833.98206742000002</v>
      </c>
      <c r="G17" s="36">
        <f>SUMIFS(СВЦЭМ!$C$33:$C$776,СВЦЭМ!$A$33:$A$776,$A17,СВЦЭМ!$B$33:$B$776,G$11)+'СЕТ СН'!$F$12+СВЦЭМ!$D$10+'СЕТ СН'!$F$6-'СЕТ СН'!$F$22</f>
        <v>814.75865375000001</v>
      </c>
      <c r="H17" s="36">
        <f>SUMIFS(СВЦЭМ!$C$33:$C$776,СВЦЭМ!$A$33:$A$776,$A17,СВЦЭМ!$B$33:$B$776,H$11)+'СЕТ СН'!$F$12+СВЦЭМ!$D$10+'СЕТ СН'!$F$6-'СЕТ СН'!$F$22</f>
        <v>789.50385848000008</v>
      </c>
      <c r="I17" s="36">
        <f>SUMIFS(СВЦЭМ!$C$33:$C$776,СВЦЭМ!$A$33:$A$776,$A17,СВЦЭМ!$B$33:$B$776,I$11)+'СЕТ СН'!$F$12+СВЦЭМ!$D$10+'СЕТ СН'!$F$6-'СЕТ СН'!$F$22</f>
        <v>757.14220696000007</v>
      </c>
      <c r="J17" s="36">
        <f>SUMIFS(СВЦЭМ!$C$33:$C$776,СВЦЭМ!$A$33:$A$776,$A17,СВЦЭМ!$B$33:$B$776,J$11)+'СЕТ СН'!$F$12+СВЦЭМ!$D$10+'СЕТ СН'!$F$6-'СЕТ СН'!$F$22</f>
        <v>741.15756135000004</v>
      </c>
      <c r="K17" s="36">
        <f>SUMIFS(СВЦЭМ!$C$33:$C$776,СВЦЭМ!$A$33:$A$776,$A17,СВЦЭМ!$B$33:$B$776,K$11)+'СЕТ СН'!$F$12+СВЦЭМ!$D$10+'СЕТ СН'!$F$6-'СЕТ СН'!$F$22</f>
        <v>740.31979778000004</v>
      </c>
      <c r="L17" s="36">
        <f>SUMIFS(СВЦЭМ!$C$33:$C$776,СВЦЭМ!$A$33:$A$776,$A17,СВЦЭМ!$B$33:$B$776,L$11)+'СЕТ СН'!$F$12+СВЦЭМ!$D$10+'СЕТ СН'!$F$6-'СЕТ СН'!$F$22</f>
        <v>759.31967883000004</v>
      </c>
      <c r="M17" s="36">
        <f>SUMIFS(СВЦЭМ!$C$33:$C$776,СВЦЭМ!$A$33:$A$776,$A17,СВЦЭМ!$B$33:$B$776,M$11)+'СЕТ СН'!$F$12+СВЦЭМ!$D$10+'СЕТ СН'!$F$6-'СЕТ СН'!$F$22</f>
        <v>785.46498079000003</v>
      </c>
      <c r="N17" s="36">
        <f>SUMIFS(СВЦЭМ!$C$33:$C$776,СВЦЭМ!$A$33:$A$776,$A17,СВЦЭМ!$B$33:$B$776,N$11)+'СЕТ СН'!$F$12+СВЦЭМ!$D$10+'СЕТ СН'!$F$6-'СЕТ СН'!$F$22</f>
        <v>805.72282242000006</v>
      </c>
      <c r="O17" s="36">
        <f>SUMIFS(СВЦЭМ!$C$33:$C$776,СВЦЭМ!$A$33:$A$776,$A17,СВЦЭМ!$B$33:$B$776,O$11)+'СЕТ СН'!$F$12+СВЦЭМ!$D$10+'СЕТ СН'!$F$6-'СЕТ СН'!$F$22</f>
        <v>804.01069434999999</v>
      </c>
      <c r="P17" s="36">
        <f>SUMIFS(СВЦЭМ!$C$33:$C$776,СВЦЭМ!$A$33:$A$776,$A17,СВЦЭМ!$B$33:$B$776,P$11)+'СЕТ СН'!$F$12+СВЦЭМ!$D$10+'СЕТ СН'!$F$6-'СЕТ СН'!$F$22</f>
        <v>806.33527016000005</v>
      </c>
      <c r="Q17" s="36">
        <f>SUMIFS(СВЦЭМ!$C$33:$C$776,СВЦЭМ!$A$33:$A$776,$A17,СВЦЭМ!$B$33:$B$776,Q$11)+'СЕТ СН'!$F$12+СВЦЭМ!$D$10+'СЕТ СН'!$F$6-'СЕТ СН'!$F$22</f>
        <v>803.31473664000009</v>
      </c>
      <c r="R17" s="36">
        <f>SUMIFS(СВЦЭМ!$C$33:$C$776,СВЦЭМ!$A$33:$A$776,$A17,СВЦЭМ!$B$33:$B$776,R$11)+'СЕТ СН'!$F$12+СВЦЭМ!$D$10+'СЕТ СН'!$F$6-'СЕТ СН'!$F$22</f>
        <v>764.66839173000005</v>
      </c>
      <c r="S17" s="36">
        <f>SUMIFS(СВЦЭМ!$C$33:$C$776,СВЦЭМ!$A$33:$A$776,$A17,СВЦЭМ!$B$33:$B$776,S$11)+'СЕТ СН'!$F$12+СВЦЭМ!$D$10+'СЕТ СН'!$F$6-'СЕТ СН'!$F$22</f>
        <v>742.82967613000005</v>
      </c>
      <c r="T17" s="36">
        <f>SUMIFS(СВЦЭМ!$C$33:$C$776,СВЦЭМ!$A$33:$A$776,$A17,СВЦЭМ!$B$33:$B$776,T$11)+'СЕТ СН'!$F$12+СВЦЭМ!$D$10+'СЕТ СН'!$F$6-'СЕТ СН'!$F$22</f>
        <v>758.51305463000006</v>
      </c>
      <c r="U17" s="36">
        <f>SUMIFS(СВЦЭМ!$C$33:$C$776,СВЦЭМ!$A$33:$A$776,$A17,СВЦЭМ!$B$33:$B$776,U$11)+'СЕТ СН'!$F$12+СВЦЭМ!$D$10+'СЕТ СН'!$F$6-'СЕТ СН'!$F$22</f>
        <v>755.48237610000001</v>
      </c>
      <c r="V17" s="36">
        <f>SUMIFS(СВЦЭМ!$C$33:$C$776,СВЦЭМ!$A$33:$A$776,$A17,СВЦЭМ!$B$33:$B$776,V$11)+'СЕТ СН'!$F$12+СВЦЭМ!$D$10+'СЕТ СН'!$F$6-'СЕТ СН'!$F$22</f>
        <v>744.68909444000008</v>
      </c>
      <c r="W17" s="36">
        <f>SUMIFS(СВЦЭМ!$C$33:$C$776,СВЦЭМ!$A$33:$A$776,$A17,СВЦЭМ!$B$33:$B$776,W$11)+'СЕТ СН'!$F$12+СВЦЭМ!$D$10+'СЕТ СН'!$F$6-'СЕТ СН'!$F$22</f>
        <v>732.67840562000004</v>
      </c>
      <c r="X17" s="36">
        <f>SUMIFS(СВЦЭМ!$C$33:$C$776,СВЦЭМ!$A$33:$A$776,$A17,СВЦЭМ!$B$33:$B$776,X$11)+'СЕТ СН'!$F$12+СВЦЭМ!$D$10+'СЕТ СН'!$F$6-'СЕТ СН'!$F$22</f>
        <v>736.70562704000008</v>
      </c>
      <c r="Y17" s="36">
        <f>SUMIFS(СВЦЭМ!$C$33:$C$776,СВЦЭМ!$A$33:$A$776,$A17,СВЦЭМ!$B$33:$B$776,Y$11)+'СЕТ СН'!$F$12+СВЦЭМ!$D$10+'СЕТ СН'!$F$6-'СЕТ СН'!$F$22</f>
        <v>732.63120443000003</v>
      </c>
    </row>
    <row r="18" spans="1:25" ht="15.75" x14ac:dyDescent="0.2">
      <c r="A18" s="35">
        <f t="shared" si="0"/>
        <v>43776</v>
      </c>
      <c r="B18" s="36">
        <f>SUMIFS(СВЦЭМ!$C$33:$C$776,СВЦЭМ!$A$33:$A$776,$A18,СВЦЭМ!$B$33:$B$776,B$11)+'СЕТ СН'!$F$12+СВЦЭМ!$D$10+'СЕТ СН'!$F$6-'СЕТ СН'!$F$22</f>
        <v>780.16521609000006</v>
      </c>
      <c r="C18" s="36">
        <f>SUMIFS(СВЦЭМ!$C$33:$C$776,СВЦЭМ!$A$33:$A$776,$A18,СВЦЭМ!$B$33:$B$776,C$11)+'СЕТ СН'!$F$12+СВЦЭМ!$D$10+'СЕТ СН'!$F$6-'СЕТ СН'!$F$22</f>
        <v>810.37041149000004</v>
      </c>
      <c r="D18" s="36">
        <f>SUMIFS(СВЦЭМ!$C$33:$C$776,СВЦЭМ!$A$33:$A$776,$A18,СВЦЭМ!$B$33:$B$776,D$11)+'СЕТ СН'!$F$12+СВЦЭМ!$D$10+'СЕТ СН'!$F$6-'СЕТ СН'!$F$22</f>
        <v>824.87615972000003</v>
      </c>
      <c r="E18" s="36">
        <f>SUMIFS(СВЦЭМ!$C$33:$C$776,СВЦЭМ!$A$33:$A$776,$A18,СВЦЭМ!$B$33:$B$776,E$11)+'СЕТ СН'!$F$12+СВЦЭМ!$D$10+'СЕТ СН'!$F$6-'СЕТ СН'!$F$22</f>
        <v>836.31517254000005</v>
      </c>
      <c r="F18" s="36">
        <f>SUMIFS(СВЦЭМ!$C$33:$C$776,СВЦЭМ!$A$33:$A$776,$A18,СВЦЭМ!$B$33:$B$776,F$11)+'СЕТ СН'!$F$12+СВЦЭМ!$D$10+'СЕТ СН'!$F$6-'СЕТ СН'!$F$22</f>
        <v>833.75877713</v>
      </c>
      <c r="G18" s="36">
        <f>SUMIFS(СВЦЭМ!$C$33:$C$776,СВЦЭМ!$A$33:$A$776,$A18,СВЦЭМ!$B$33:$B$776,G$11)+'СЕТ СН'!$F$12+СВЦЭМ!$D$10+'СЕТ СН'!$F$6-'СЕТ СН'!$F$22</f>
        <v>805.96171989000004</v>
      </c>
      <c r="H18" s="36">
        <f>SUMIFS(СВЦЭМ!$C$33:$C$776,СВЦЭМ!$A$33:$A$776,$A18,СВЦЭМ!$B$33:$B$776,H$11)+'СЕТ СН'!$F$12+СВЦЭМ!$D$10+'СЕТ СН'!$F$6-'СЕТ СН'!$F$22</f>
        <v>761.85180005000007</v>
      </c>
      <c r="I18" s="36">
        <f>SUMIFS(СВЦЭМ!$C$33:$C$776,СВЦЭМ!$A$33:$A$776,$A18,СВЦЭМ!$B$33:$B$776,I$11)+'СЕТ СН'!$F$12+СВЦЭМ!$D$10+'СЕТ СН'!$F$6-'СЕТ СН'!$F$22</f>
        <v>740.20332099000007</v>
      </c>
      <c r="J18" s="36">
        <f>SUMIFS(СВЦЭМ!$C$33:$C$776,СВЦЭМ!$A$33:$A$776,$A18,СВЦЭМ!$B$33:$B$776,J$11)+'СЕТ СН'!$F$12+СВЦЭМ!$D$10+'СЕТ СН'!$F$6-'СЕТ СН'!$F$22</f>
        <v>733.56054587000006</v>
      </c>
      <c r="K18" s="36">
        <f>SUMIFS(СВЦЭМ!$C$33:$C$776,СВЦЭМ!$A$33:$A$776,$A18,СВЦЭМ!$B$33:$B$776,K$11)+'СЕТ СН'!$F$12+СВЦЭМ!$D$10+'СЕТ СН'!$F$6-'СЕТ СН'!$F$22</f>
        <v>733.79372017000003</v>
      </c>
      <c r="L18" s="36">
        <f>SUMIFS(СВЦЭМ!$C$33:$C$776,СВЦЭМ!$A$33:$A$776,$A18,СВЦЭМ!$B$33:$B$776,L$11)+'СЕТ СН'!$F$12+СВЦЭМ!$D$10+'СЕТ СН'!$F$6-'СЕТ СН'!$F$22</f>
        <v>758.36193201000003</v>
      </c>
      <c r="M18" s="36">
        <f>SUMIFS(СВЦЭМ!$C$33:$C$776,СВЦЭМ!$A$33:$A$776,$A18,СВЦЭМ!$B$33:$B$776,M$11)+'СЕТ СН'!$F$12+СВЦЭМ!$D$10+'СЕТ СН'!$F$6-'СЕТ СН'!$F$22</f>
        <v>775.14914912000006</v>
      </c>
      <c r="N18" s="36">
        <f>SUMIFS(СВЦЭМ!$C$33:$C$776,СВЦЭМ!$A$33:$A$776,$A18,СВЦЭМ!$B$33:$B$776,N$11)+'СЕТ СН'!$F$12+СВЦЭМ!$D$10+'СЕТ СН'!$F$6-'СЕТ СН'!$F$22</f>
        <v>788.38354212000002</v>
      </c>
      <c r="O18" s="36">
        <f>SUMIFS(СВЦЭМ!$C$33:$C$776,СВЦЭМ!$A$33:$A$776,$A18,СВЦЭМ!$B$33:$B$776,O$11)+'СЕТ СН'!$F$12+СВЦЭМ!$D$10+'СЕТ СН'!$F$6-'СЕТ СН'!$F$22</f>
        <v>798.76630575000001</v>
      </c>
      <c r="P18" s="36">
        <f>SUMIFS(СВЦЭМ!$C$33:$C$776,СВЦЭМ!$A$33:$A$776,$A18,СВЦЭМ!$B$33:$B$776,P$11)+'СЕТ СН'!$F$12+СВЦЭМ!$D$10+'СЕТ СН'!$F$6-'СЕТ СН'!$F$22</f>
        <v>795.72165848000009</v>
      </c>
      <c r="Q18" s="36">
        <f>SUMIFS(СВЦЭМ!$C$33:$C$776,СВЦЭМ!$A$33:$A$776,$A18,СВЦЭМ!$B$33:$B$776,Q$11)+'СЕТ СН'!$F$12+СВЦЭМ!$D$10+'СЕТ СН'!$F$6-'СЕТ СН'!$F$22</f>
        <v>786.86143821000007</v>
      </c>
      <c r="R18" s="36">
        <f>SUMIFS(СВЦЭМ!$C$33:$C$776,СВЦЭМ!$A$33:$A$776,$A18,СВЦЭМ!$B$33:$B$776,R$11)+'СЕТ СН'!$F$12+СВЦЭМ!$D$10+'СЕТ СН'!$F$6-'СЕТ СН'!$F$22</f>
        <v>743.64560510000001</v>
      </c>
      <c r="S18" s="36">
        <f>SUMIFS(СВЦЭМ!$C$33:$C$776,СВЦЭМ!$A$33:$A$776,$A18,СВЦЭМ!$B$33:$B$776,S$11)+'СЕТ СН'!$F$12+СВЦЭМ!$D$10+'СЕТ СН'!$F$6-'СЕТ СН'!$F$22</f>
        <v>729.11627679000003</v>
      </c>
      <c r="T18" s="36">
        <f>SUMIFS(СВЦЭМ!$C$33:$C$776,СВЦЭМ!$A$33:$A$776,$A18,СВЦЭМ!$B$33:$B$776,T$11)+'СЕТ СН'!$F$12+СВЦЭМ!$D$10+'СЕТ СН'!$F$6-'СЕТ СН'!$F$22</f>
        <v>717.04342723000002</v>
      </c>
      <c r="U18" s="36">
        <f>SUMIFS(СВЦЭМ!$C$33:$C$776,СВЦЭМ!$A$33:$A$776,$A18,СВЦЭМ!$B$33:$B$776,U$11)+'СЕТ СН'!$F$12+СВЦЭМ!$D$10+'СЕТ СН'!$F$6-'СЕТ СН'!$F$22</f>
        <v>719.07611693000001</v>
      </c>
      <c r="V18" s="36">
        <f>SUMIFS(СВЦЭМ!$C$33:$C$776,СВЦЭМ!$A$33:$A$776,$A18,СВЦЭМ!$B$33:$B$776,V$11)+'СЕТ СН'!$F$12+СВЦЭМ!$D$10+'СЕТ СН'!$F$6-'СЕТ СН'!$F$22</f>
        <v>719.11043701000006</v>
      </c>
      <c r="W18" s="36">
        <f>SUMIFS(СВЦЭМ!$C$33:$C$776,СВЦЭМ!$A$33:$A$776,$A18,СВЦЭМ!$B$33:$B$776,W$11)+'СЕТ СН'!$F$12+СВЦЭМ!$D$10+'СЕТ СН'!$F$6-'СЕТ СН'!$F$22</f>
        <v>712.54897281000001</v>
      </c>
      <c r="X18" s="36">
        <f>SUMIFS(СВЦЭМ!$C$33:$C$776,СВЦЭМ!$A$33:$A$776,$A18,СВЦЭМ!$B$33:$B$776,X$11)+'СЕТ СН'!$F$12+СВЦЭМ!$D$10+'СЕТ СН'!$F$6-'СЕТ СН'!$F$22</f>
        <v>719.31029555999999</v>
      </c>
      <c r="Y18" s="36">
        <f>SUMIFS(СВЦЭМ!$C$33:$C$776,СВЦЭМ!$A$33:$A$776,$A18,СВЦЭМ!$B$33:$B$776,Y$11)+'СЕТ СН'!$F$12+СВЦЭМ!$D$10+'СЕТ СН'!$F$6-'СЕТ СН'!$F$22</f>
        <v>757.18716060000008</v>
      </c>
    </row>
    <row r="19" spans="1:25" ht="15.75" x14ac:dyDescent="0.2">
      <c r="A19" s="35">
        <f t="shared" si="0"/>
        <v>43777</v>
      </c>
      <c r="B19" s="36">
        <f>SUMIFS(СВЦЭМ!$C$33:$C$776,СВЦЭМ!$A$33:$A$776,$A19,СВЦЭМ!$B$33:$B$776,B$11)+'СЕТ СН'!$F$12+СВЦЭМ!$D$10+'СЕТ СН'!$F$6-'СЕТ СН'!$F$22</f>
        <v>834.73901444000001</v>
      </c>
      <c r="C19" s="36">
        <f>SUMIFS(СВЦЭМ!$C$33:$C$776,СВЦЭМ!$A$33:$A$776,$A19,СВЦЭМ!$B$33:$B$776,C$11)+'СЕТ СН'!$F$12+СВЦЭМ!$D$10+'СЕТ СН'!$F$6-'СЕТ СН'!$F$22</f>
        <v>869.01003168</v>
      </c>
      <c r="D19" s="36">
        <f>SUMIFS(СВЦЭМ!$C$33:$C$776,СВЦЭМ!$A$33:$A$776,$A19,СВЦЭМ!$B$33:$B$776,D$11)+'СЕТ СН'!$F$12+СВЦЭМ!$D$10+'СЕТ СН'!$F$6-'СЕТ СН'!$F$22</f>
        <v>878.40088383</v>
      </c>
      <c r="E19" s="36">
        <f>SUMIFS(СВЦЭМ!$C$33:$C$776,СВЦЭМ!$A$33:$A$776,$A19,СВЦЭМ!$B$33:$B$776,E$11)+'СЕТ СН'!$F$12+СВЦЭМ!$D$10+'СЕТ СН'!$F$6-'СЕТ СН'!$F$22</f>
        <v>887.72452275000001</v>
      </c>
      <c r="F19" s="36">
        <f>SUMIFS(СВЦЭМ!$C$33:$C$776,СВЦЭМ!$A$33:$A$776,$A19,СВЦЭМ!$B$33:$B$776,F$11)+'СЕТ СН'!$F$12+СВЦЭМ!$D$10+'СЕТ СН'!$F$6-'СЕТ СН'!$F$22</f>
        <v>881.83522776000007</v>
      </c>
      <c r="G19" s="36">
        <f>SUMIFS(СВЦЭМ!$C$33:$C$776,СВЦЭМ!$A$33:$A$776,$A19,СВЦЭМ!$B$33:$B$776,G$11)+'СЕТ СН'!$F$12+СВЦЭМ!$D$10+'СЕТ СН'!$F$6-'СЕТ СН'!$F$22</f>
        <v>861.18194367000001</v>
      </c>
      <c r="H19" s="36">
        <f>SUMIFS(СВЦЭМ!$C$33:$C$776,СВЦЭМ!$A$33:$A$776,$A19,СВЦЭМ!$B$33:$B$776,H$11)+'СЕТ СН'!$F$12+СВЦЭМ!$D$10+'СЕТ СН'!$F$6-'СЕТ СН'!$F$22</f>
        <v>809.91064590000008</v>
      </c>
      <c r="I19" s="36">
        <f>SUMIFS(СВЦЭМ!$C$33:$C$776,СВЦЭМ!$A$33:$A$776,$A19,СВЦЭМ!$B$33:$B$776,I$11)+'СЕТ СН'!$F$12+СВЦЭМ!$D$10+'СЕТ СН'!$F$6-'СЕТ СН'!$F$22</f>
        <v>784.11559129</v>
      </c>
      <c r="J19" s="36">
        <f>SUMIFS(СВЦЭМ!$C$33:$C$776,СВЦЭМ!$A$33:$A$776,$A19,СВЦЭМ!$B$33:$B$776,J$11)+'СЕТ СН'!$F$12+СВЦЭМ!$D$10+'СЕТ СН'!$F$6-'СЕТ СН'!$F$22</f>
        <v>771.04283352000004</v>
      </c>
      <c r="K19" s="36">
        <f>SUMIFS(СВЦЭМ!$C$33:$C$776,СВЦЭМ!$A$33:$A$776,$A19,СВЦЭМ!$B$33:$B$776,K$11)+'СЕТ СН'!$F$12+СВЦЭМ!$D$10+'СЕТ СН'!$F$6-'СЕТ СН'!$F$22</f>
        <v>765.90298730000006</v>
      </c>
      <c r="L19" s="36">
        <f>SUMIFS(СВЦЭМ!$C$33:$C$776,СВЦЭМ!$A$33:$A$776,$A19,СВЦЭМ!$B$33:$B$776,L$11)+'СЕТ СН'!$F$12+СВЦЭМ!$D$10+'СЕТ СН'!$F$6-'СЕТ СН'!$F$22</f>
        <v>758.29490739000005</v>
      </c>
      <c r="M19" s="36">
        <f>SUMIFS(СВЦЭМ!$C$33:$C$776,СВЦЭМ!$A$33:$A$776,$A19,СВЦЭМ!$B$33:$B$776,M$11)+'СЕТ СН'!$F$12+СВЦЭМ!$D$10+'СЕТ СН'!$F$6-'СЕТ СН'!$F$22</f>
        <v>768.93231195999999</v>
      </c>
      <c r="N19" s="36">
        <f>SUMIFS(СВЦЭМ!$C$33:$C$776,СВЦЭМ!$A$33:$A$776,$A19,СВЦЭМ!$B$33:$B$776,N$11)+'СЕТ СН'!$F$12+СВЦЭМ!$D$10+'СЕТ СН'!$F$6-'СЕТ СН'!$F$22</f>
        <v>789.12391315000002</v>
      </c>
      <c r="O19" s="36">
        <f>SUMIFS(СВЦЭМ!$C$33:$C$776,СВЦЭМ!$A$33:$A$776,$A19,СВЦЭМ!$B$33:$B$776,O$11)+'СЕТ СН'!$F$12+СВЦЭМ!$D$10+'СЕТ СН'!$F$6-'СЕТ СН'!$F$22</f>
        <v>790.57585653000001</v>
      </c>
      <c r="P19" s="36">
        <f>SUMIFS(СВЦЭМ!$C$33:$C$776,СВЦЭМ!$A$33:$A$776,$A19,СВЦЭМ!$B$33:$B$776,P$11)+'СЕТ СН'!$F$12+СВЦЭМ!$D$10+'СЕТ СН'!$F$6-'СЕТ СН'!$F$22</f>
        <v>790.51695975000007</v>
      </c>
      <c r="Q19" s="36">
        <f>SUMIFS(СВЦЭМ!$C$33:$C$776,СВЦЭМ!$A$33:$A$776,$A19,СВЦЭМ!$B$33:$B$776,Q$11)+'СЕТ СН'!$F$12+СВЦЭМ!$D$10+'СЕТ СН'!$F$6-'СЕТ СН'!$F$22</f>
        <v>794.53156482000009</v>
      </c>
      <c r="R19" s="36">
        <f>SUMIFS(СВЦЭМ!$C$33:$C$776,СВЦЭМ!$A$33:$A$776,$A19,СВЦЭМ!$B$33:$B$776,R$11)+'СЕТ СН'!$F$12+СВЦЭМ!$D$10+'СЕТ СН'!$F$6-'СЕТ СН'!$F$22</f>
        <v>756.83699701</v>
      </c>
      <c r="S19" s="36">
        <f>SUMIFS(СВЦЭМ!$C$33:$C$776,СВЦЭМ!$A$33:$A$776,$A19,СВЦЭМ!$B$33:$B$776,S$11)+'СЕТ СН'!$F$12+СВЦЭМ!$D$10+'СЕТ СН'!$F$6-'СЕТ СН'!$F$22</f>
        <v>738.01650018999999</v>
      </c>
      <c r="T19" s="36">
        <f>SUMIFS(СВЦЭМ!$C$33:$C$776,СВЦЭМ!$A$33:$A$776,$A19,СВЦЭМ!$B$33:$B$776,T$11)+'СЕТ СН'!$F$12+СВЦЭМ!$D$10+'СЕТ СН'!$F$6-'СЕТ СН'!$F$22</f>
        <v>722.47212136000007</v>
      </c>
      <c r="U19" s="36">
        <f>SUMIFS(СВЦЭМ!$C$33:$C$776,СВЦЭМ!$A$33:$A$776,$A19,СВЦЭМ!$B$33:$B$776,U$11)+'СЕТ СН'!$F$12+СВЦЭМ!$D$10+'СЕТ СН'!$F$6-'СЕТ СН'!$F$22</f>
        <v>717.82035177</v>
      </c>
      <c r="V19" s="36">
        <f>SUMIFS(СВЦЭМ!$C$33:$C$776,СВЦЭМ!$A$33:$A$776,$A19,СВЦЭМ!$B$33:$B$776,V$11)+'СЕТ СН'!$F$12+СВЦЭМ!$D$10+'СЕТ СН'!$F$6-'СЕТ СН'!$F$22</f>
        <v>729.71555217000002</v>
      </c>
      <c r="W19" s="36">
        <f>SUMIFS(СВЦЭМ!$C$33:$C$776,СВЦЭМ!$A$33:$A$776,$A19,СВЦЭМ!$B$33:$B$776,W$11)+'СЕТ СН'!$F$12+СВЦЭМ!$D$10+'СЕТ СН'!$F$6-'СЕТ СН'!$F$22</f>
        <v>741.06790518000003</v>
      </c>
      <c r="X19" s="36">
        <f>SUMIFS(СВЦЭМ!$C$33:$C$776,СВЦЭМ!$A$33:$A$776,$A19,СВЦЭМ!$B$33:$B$776,X$11)+'СЕТ СН'!$F$12+СВЦЭМ!$D$10+'СЕТ СН'!$F$6-'СЕТ СН'!$F$22</f>
        <v>758.4090731</v>
      </c>
      <c r="Y19" s="36">
        <f>SUMIFS(СВЦЭМ!$C$33:$C$776,СВЦЭМ!$A$33:$A$776,$A19,СВЦЭМ!$B$33:$B$776,Y$11)+'СЕТ СН'!$F$12+СВЦЭМ!$D$10+'СЕТ СН'!$F$6-'СЕТ СН'!$F$22</f>
        <v>788.81738615000006</v>
      </c>
    </row>
    <row r="20" spans="1:25" ht="15.75" x14ac:dyDescent="0.2">
      <c r="A20" s="35">
        <f t="shared" si="0"/>
        <v>43778</v>
      </c>
      <c r="B20" s="36">
        <f>SUMIFS(СВЦЭМ!$C$33:$C$776,СВЦЭМ!$A$33:$A$776,$A20,СВЦЭМ!$B$33:$B$776,B$11)+'СЕТ СН'!$F$12+СВЦЭМ!$D$10+'СЕТ СН'!$F$6-'СЕТ СН'!$F$22</f>
        <v>847.85615088000009</v>
      </c>
      <c r="C20" s="36">
        <f>SUMIFS(СВЦЭМ!$C$33:$C$776,СВЦЭМ!$A$33:$A$776,$A20,СВЦЭМ!$B$33:$B$776,C$11)+'СЕТ СН'!$F$12+СВЦЭМ!$D$10+'СЕТ СН'!$F$6-'СЕТ СН'!$F$22</f>
        <v>888.40876358000003</v>
      </c>
      <c r="D20" s="36">
        <f>SUMIFS(СВЦЭМ!$C$33:$C$776,СВЦЭМ!$A$33:$A$776,$A20,СВЦЭМ!$B$33:$B$776,D$11)+'СЕТ СН'!$F$12+СВЦЭМ!$D$10+'СЕТ СН'!$F$6-'СЕТ СН'!$F$22</f>
        <v>903.31923763000009</v>
      </c>
      <c r="E20" s="36">
        <f>SUMIFS(СВЦЭМ!$C$33:$C$776,СВЦЭМ!$A$33:$A$776,$A20,СВЦЭМ!$B$33:$B$776,E$11)+'СЕТ СН'!$F$12+СВЦЭМ!$D$10+'СЕТ СН'!$F$6-'СЕТ СН'!$F$22</f>
        <v>919.75844582000002</v>
      </c>
      <c r="F20" s="36">
        <f>SUMIFS(СВЦЭМ!$C$33:$C$776,СВЦЭМ!$A$33:$A$776,$A20,СВЦЭМ!$B$33:$B$776,F$11)+'СЕТ СН'!$F$12+СВЦЭМ!$D$10+'СЕТ СН'!$F$6-'СЕТ СН'!$F$22</f>
        <v>912.13565841000002</v>
      </c>
      <c r="G20" s="36">
        <f>SUMIFS(СВЦЭМ!$C$33:$C$776,СВЦЭМ!$A$33:$A$776,$A20,СВЦЭМ!$B$33:$B$776,G$11)+'СЕТ СН'!$F$12+СВЦЭМ!$D$10+'СЕТ СН'!$F$6-'СЕТ СН'!$F$22</f>
        <v>903.35943857000007</v>
      </c>
      <c r="H20" s="36">
        <f>SUMIFS(СВЦЭМ!$C$33:$C$776,СВЦЭМ!$A$33:$A$776,$A20,СВЦЭМ!$B$33:$B$776,H$11)+'СЕТ СН'!$F$12+СВЦЭМ!$D$10+'СЕТ СН'!$F$6-'СЕТ СН'!$F$22</f>
        <v>864.09575079000001</v>
      </c>
      <c r="I20" s="36">
        <f>SUMIFS(СВЦЭМ!$C$33:$C$776,СВЦЭМ!$A$33:$A$776,$A20,СВЦЭМ!$B$33:$B$776,I$11)+'СЕТ СН'!$F$12+СВЦЭМ!$D$10+'СЕТ СН'!$F$6-'СЕТ СН'!$F$22</f>
        <v>819.18679114000008</v>
      </c>
      <c r="J20" s="36">
        <f>SUMIFS(СВЦЭМ!$C$33:$C$776,СВЦЭМ!$A$33:$A$776,$A20,СВЦЭМ!$B$33:$B$776,J$11)+'СЕТ СН'!$F$12+СВЦЭМ!$D$10+'СЕТ СН'!$F$6-'СЕТ СН'!$F$22</f>
        <v>803.69454130000008</v>
      </c>
      <c r="K20" s="36">
        <f>SUMIFS(СВЦЭМ!$C$33:$C$776,СВЦЭМ!$A$33:$A$776,$A20,СВЦЭМ!$B$33:$B$776,K$11)+'СЕТ СН'!$F$12+СВЦЭМ!$D$10+'СЕТ СН'!$F$6-'СЕТ СН'!$F$22</f>
        <v>799.70636087000003</v>
      </c>
      <c r="L20" s="36">
        <f>SUMIFS(СВЦЭМ!$C$33:$C$776,СВЦЭМ!$A$33:$A$776,$A20,СВЦЭМ!$B$33:$B$776,L$11)+'СЕТ СН'!$F$12+СВЦЭМ!$D$10+'СЕТ СН'!$F$6-'СЕТ СН'!$F$22</f>
        <v>810.11872169000003</v>
      </c>
      <c r="M20" s="36">
        <f>SUMIFS(СВЦЭМ!$C$33:$C$776,СВЦЭМ!$A$33:$A$776,$A20,СВЦЭМ!$B$33:$B$776,M$11)+'СЕТ СН'!$F$12+СВЦЭМ!$D$10+'СЕТ СН'!$F$6-'СЕТ СН'!$F$22</f>
        <v>814.21246110000004</v>
      </c>
      <c r="N20" s="36">
        <f>SUMIFS(СВЦЭМ!$C$33:$C$776,СВЦЭМ!$A$33:$A$776,$A20,СВЦЭМ!$B$33:$B$776,N$11)+'СЕТ СН'!$F$12+СВЦЭМ!$D$10+'СЕТ СН'!$F$6-'СЕТ СН'!$F$22</f>
        <v>823.89107311000009</v>
      </c>
      <c r="O20" s="36">
        <f>SUMIFS(СВЦЭМ!$C$33:$C$776,СВЦЭМ!$A$33:$A$776,$A20,СВЦЭМ!$B$33:$B$776,O$11)+'СЕТ СН'!$F$12+СВЦЭМ!$D$10+'СЕТ СН'!$F$6-'СЕТ СН'!$F$22</f>
        <v>826.55621225000004</v>
      </c>
      <c r="P20" s="36">
        <f>SUMIFS(СВЦЭМ!$C$33:$C$776,СВЦЭМ!$A$33:$A$776,$A20,СВЦЭМ!$B$33:$B$776,P$11)+'СЕТ СН'!$F$12+СВЦЭМ!$D$10+'СЕТ СН'!$F$6-'СЕТ СН'!$F$22</f>
        <v>840.55489756000009</v>
      </c>
      <c r="Q20" s="36">
        <f>SUMIFS(СВЦЭМ!$C$33:$C$776,СВЦЭМ!$A$33:$A$776,$A20,СВЦЭМ!$B$33:$B$776,Q$11)+'СЕТ СН'!$F$12+СВЦЭМ!$D$10+'СЕТ СН'!$F$6-'СЕТ СН'!$F$22</f>
        <v>838.19519814</v>
      </c>
      <c r="R20" s="36">
        <f>SUMIFS(СВЦЭМ!$C$33:$C$776,СВЦЭМ!$A$33:$A$776,$A20,СВЦЭМ!$B$33:$B$776,R$11)+'СЕТ СН'!$F$12+СВЦЭМ!$D$10+'СЕТ СН'!$F$6-'СЕТ СН'!$F$22</f>
        <v>791.46647786000005</v>
      </c>
      <c r="S20" s="36">
        <f>SUMIFS(СВЦЭМ!$C$33:$C$776,СВЦЭМ!$A$33:$A$776,$A20,СВЦЭМ!$B$33:$B$776,S$11)+'СЕТ СН'!$F$12+СВЦЭМ!$D$10+'СЕТ СН'!$F$6-'СЕТ СН'!$F$22</f>
        <v>754.19530711000004</v>
      </c>
      <c r="T20" s="36">
        <f>SUMIFS(СВЦЭМ!$C$33:$C$776,СВЦЭМ!$A$33:$A$776,$A20,СВЦЭМ!$B$33:$B$776,T$11)+'СЕТ СН'!$F$12+СВЦЭМ!$D$10+'СЕТ СН'!$F$6-'СЕТ СН'!$F$22</f>
        <v>767.74153015000002</v>
      </c>
      <c r="U20" s="36">
        <f>SUMIFS(СВЦЭМ!$C$33:$C$776,СВЦЭМ!$A$33:$A$776,$A20,СВЦЭМ!$B$33:$B$776,U$11)+'СЕТ СН'!$F$12+СВЦЭМ!$D$10+'СЕТ СН'!$F$6-'СЕТ СН'!$F$22</f>
        <v>769.83077836000007</v>
      </c>
      <c r="V20" s="36">
        <f>SUMIFS(СВЦЭМ!$C$33:$C$776,СВЦЭМ!$A$33:$A$776,$A20,СВЦЭМ!$B$33:$B$776,V$11)+'СЕТ СН'!$F$12+СВЦЭМ!$D$10+'СЕТ СН'!$F$6-'СЕТ СН'!$F$22</f>
        <v>757.75069065000002</v>
      </c>
      <c r="W20" s="36">
        <f>SUMIFS(СВЦЭМ!$C$33:$C$776,СВЦЭМ!$A$33:$A$776,$A20,СВЦЭМ!$B$33:$B$776,W$11)+'СЕТ СН'!$F$12+СВЦЭМ!$D$10+'СЕТ СН'!$F$6-'СЕТ СН'!$F$22</f>
        <v>749.13799039000003</v>
      </c>
      <c r="X20" s="36">
        <f>SUMIFS(СВЦЭМ!$C$33:$C$776,СВЦЭМ!$A$33:$A$776,$A20,СВЦЭМ!$B$33:$B$776,X$11)+'СЕТ СН'!$F$12+СВЦЭМ!$D$10+'СЕТ СН'!$F$6-'СЕТ СН'!$F$22</f>
        <v>748.55212015000006</v>
      </c>
      <c r="Y20" s="36">
        <f>SUMIFS(СВЦЭМ!$C$33:$C$776,СВЦЭМ!$A$33:$A$776,$A20,СВЦЭМ!$B$33:$B$776,Y$11)+'СЕТ СН'!$F$12+СВЦЭМ!$D$10+'СЕТ СН'!$F$6-'СЕТ СН'!$F$22</f>
        <v>778.7223733300001</v>
      </c>
    </row>
    <row r="21" spans="1:25" ht="15.75" x14ac:dyDescent="0.2">
      <c r="A21" s="35">
        <f t="shared" si="0"/>
        <v>43779</v>
      </c>
      <c r="B21" s="36">
        <f>SUMIFS(СВЦЭМ!$C$33:$C$776,СВЦЭМ!$A$33:$A$776,$A21,СВЦЭМ!$B$33:$B$776,B$11)+'СЕТ СН'!$F$12+СВЦЭМ!$D$10+'СЕТ СН'!$F$6-'СЕТ СН'!$F$22</f>
        <v>843.51551881</v>
      </c>
      <c r="C21" s="36">
        <f>SUMIFS(СВЦЭМ!$C$33:$C$776,СВЦЭМ!$A$33:$A$776,$A21,СВЦЭМ!$B$33:$B$776,C$11)+'СЕТ СН'!$F$12+СВЦЭМ!$D$10+'СЕТ СН'!$F$6-'СЕТ СН'!$F$22</f>
        <v>879.55197631999999</v>
      </c>
      <c r="D21" s="36">
        <f>SUMIFS(СВЦЭМ!$C$33:$C$776,СВЦЭМ!$A$33:$A$776,$A21,СВЦЭМ!$B$33:$B$776,D$11)+'СЕТ СН'!$F$12+СВЦЭМ!$D$10+'СЕТ СН'!$F$6-'СЕТ СН'!$F$22</f>
        <v>896.64756339000007</v>
      </c>
      <c r="E21" s="36">
        <f>SUMIFS(СВЦЭМ!$C$33:$C$776,СВЦЭМ!$A$33:$A$776,$A21,СВЦЭМ!$B$33:$B$776,E$11)+'СЕТ СН'!$F$12+СВЦЭМ!$D$10+'СЕТ СН'!$F$6-'СЕТ СН'!$F$22</f>
        <v>911.73654639000006</v>
      </c>
      <c r="F21" s="36">
        <f>SUMIFS(СВЦЭМ!$C$33:$C$776,СВЦЭМ!$A$33:$A$776,$A21,СВЦЭМ!$B$33:$B$776,F$11)+'СЕТ СН'!$F$12+СВЦЭМ!$D$10+'СЕТ СН'!$F$6-'СЕТ СН'!$F$22</f>
        <v>910.56454563</v>
      </c>
      <c r="G21" s="36">
        <f>SUMIFS(СВЦЭМ!$C$33:$C$776,СВЦЭМ!$A$33:$A$776,$A21,СВЦЭМ!$B$33:$B$776,G$11)+'СЕТ СН'!$F$12+СВЦЭМ!$D$10+'СЕТ СН'!$F$6-'СЕТ СН'!$F$22</f>
        <v>897.35808746000009</v>
      </c>
      <c r="H21" s="36">
        <f>SUMIFS(СВЦЭМ!$C$33:$C$776,СВЦЭМ!$A$33:$A$776,$A21,СВЦЭМ!$B$33:$B$776,H$11)+'СЕТ СН'!$F$12+СВЦЭМ!$D$10+'СЕТ СН'!$F$6-'СЕТ СН'!$F$22</f>
        <v>872.34323455000003</v>
      </c>
      <c r="I21" s="36">
        <f>SUMIFS(СВЦЭМ!$C$33:$C$776,СВЦЭМ!$A$33:$A$776,$A21,СВЦЭМ!$B$33:$B$776,I$11)+'СЕТ СН'!$F$12+СВЦЭМ!$D$10+'СЕТ СН'!$F$6-'СЕТ СН'!$F$22</f>
        <v>861.03508309000006</v>
      </c>
      <c r="J21" s="36">
        <f>SUMIFS(СВЦЭМ!$C$33:$C$776,СВЦЭМ!$A$33:$A$776,$A21,СВЦЭМ!$B$33:$B$776,J$11)+'СЕТ СН'!$F$12+СВЦЭМ!$D$10+'СЕТ СН'!$F$6-'СЕТ СН'!$F$22</f>
        <v>851.69163378000007</v>
      </c>
      <c r="K21" s="36">
        <f>SUMIFS(СВЦЭМ!$C$33:$C$776,СВЦЭМ!$A$33:$A$776,$A21,СВЦЭМ!$B$33:$B$776,K$11)+'СЕТ СН'!$F$12+СВЦЭМ!$D$10+'СЕТ СН'!$F$6-'СЕТ СН'!$F$22</f>
        <v>824.01617420000002</v>
      </c>
      <c r="L21" s="36">
        <f>SUMIFS(СВЦЭМ!$C$33:$C$776,СВЦЭМ!$A$33:$A$776,$A21,СВЦЭМ!$B$33:$B$776,L$11)+'СЕТ СН'!$F$12+СВЦЭМ!$D$10+'СЕТ СН'!$F$6-'СЕТ СН'!$F$22</f>
        <v>811.43706494000003</v>
      </c>
      <c r="M21" s="36">
        <f>SUMIFS(СВЦЭМ!$C$33:$C$776,СВЦЭМ!$A$33:$A$776,$A21,СВЦЭМ!$B$33:$B$776,M$11)+'СЕТ СН'!$F$12+СВЦЭМ!$D$10+'СЕТ СН'!$F$6-'СЕТ СН'!$F$22</f>
        <v>810.78767769000001</v>
      </c>
      <c r="N21" s="36">
        <f>SUMIFS(СВЦЭМ!$C$33:$C$776,СВЦЭМ!$A$33:$A$776,$A21,СВЦЭМ!$B$33:$B$776,N$11)+'СЕТ СН'!$F$12+СВЦЭМ!$D$10+'СЕТ СН'!$F$6-'СЕТ СН'!$F$22</f>
        <v>820.76612595000006</v>
      </c>
      <c r="O21" s="36">
        <f>SUMIFS(СВЦЭМ!$C$33:$C$776,СВЦЭМ!$A$33:$A$776,$A21,СВЦЭМ!$B$33:$B$776,O$11)+'СЕТ СН'!$F$12+СВЦЭМ!$D$10+'СЕТ СН'!$F$6-'СЕТ СН'!$F$22</f>
        <v>826.6706115400001</v>
      </c>
      <c r="P21" s="36">
        <f>SUMIFS(СВЦЭМ!$C$33:$C$776,СВЦЭМ!$A$33:$A$776,$A21,СВЦЭМ!$B$33:$B$776,P$11)+'СЕТ СН'!$F$12+СВЦЭМ!$D$10+'СЕТ СН'!$F$6-'СЕТ СН'!$F$22</f>
        <v>842.89890661000004</v>
      </c>
      <c r="Q21" s="36">
        <f>SUMIFS(СВЦЭМ!$C$33:$C$776,СВЦЭМ!$A$33:$A$776,$A21,СВЦЭМ!$B$33:$B$776,Q$11)+'СЕТ СН'!$F$12+СВЦЭМ!$D$10+'СЕТ СН'!$F$6-'СЕТ СН'!$F$22</f>
        <v>844.39248803999999</v>
      </c>
      <c r="R21" s="36">
        <f>SUMIFS(СВЦЭМ!$C$33:$C$776,СВЦЭМ!$A$33:$A$776,$A21,СВЦЭМ!$B$33:$B$776,R$11)+'СЕТ СН'!$F$12+СВЦЭМ!$D$10+'СЕТ СН'!$F$6-'СЕТ СН'!$F$22</f>
        <v>798.34451487000001</v>
      </c>
      <c r="S21" s="36">
        <f>SUMIFS(СВЦЭМ!$C$33:$C$776,СВЦЭМ!$A$33:$A$776,$A21,СВЦЭМ!$B$33:$B$776,S$11)+'СЕТ СН'!$F$12+СВЦЭМ!$D$10+'СЕТ СН'!$F$6-'СЕТ СН'!$F$22</f>
        <v>764.08642732999999</v>
      </c>
      <c r="T21" s="36">
        <f>SUMIFS(СВЦЭМ!$C$33:$C$776,СВЦЭМ!$A$33:$A$776,$A21,СВЦЭМ!$B$33:$B$776,T$11)+'СЕТ СН'!$F$12+СВЦЭМ!$D$10+'СЕТ СН'!$F$6-'СЕТ СН'!$F$22</f>
        <v>770.0599361300001</v>
      </c>
      <c r="U21" s="36">
        <f>SUMIFS(СВЦЭМ!$C$33:$C$776,СВЦЭМ!$A$33:$A$776,$A21,СВЦЭМ!$B$33:$B$776,U$11)+'СЕТ СН'!$F$12+СВЦЭМ!$D$10+'СЕТ СН'!$F$6-'СЕТ СН'!$F$22</f>
        <v>771.10740211000007</v>
      </c>
      <c r="V21" s="36">
        <f>SUMIFS(СВЦЭМ!$C$33:$C$776,СВЦЭМ!$A$33:$A$776,$A21,СВЦЭМ!$B$33:$B$776,V$11)+'СЕТ СН'!$F$12+СВЦЭМ!$D$10+'СЕТ СН'!$F$6-'СЕТ СН'!$F$22</f>
        <v>761.74816515000009</v>
      </c>
      <c r="W21" s="36">
        <f>SUMIFS(СВЦЭМ!$C$33:$C$776,СВЦЭМ!$A$33:$A$776,$A21,СВЦЭМ!$B$33:$B$776,W$11)+'СЕТ СН'!$F$12+СВЦЭМ!$D$10+'СЕТ СН'!$F$6-'СЕТ СН'!$F$22</f>
        <v>753.29686184000002</v>
      </c>
      <c r="X21" s="36">
        <f>SUMIFS(СВЦЭМ!$C$33:$C$776,СВЦЭМ!$A$33:$A$776,$A21,СВЦЭМ!$B$33:$B$776,X$11)+'СЕТ СН'!$F$12+СВЦЭМ!$D$10+'СЕТ СН'!$F$6-'СЕТ СН'!$F$22</f>
        <v>739.96957997000004</v>
      </c>
      <c r="Y21" s="36">
        <f>SUMIFS(СВЦЭМ!$C$33:$C$776,СВЦЭМ!$A$33:$A$776,$A21,СВЦЭМ!$B$33:$B$776,Y$11)+'СЕТ СН'!$F$12+СВЦЭМ!$D$10+'СЕТ СН'!$F$6-'СЕТ СН'!$F$22</f>
        <v>759.81850050000003</v>
      </c>
    </row>
    <row r="22" spans="1:25" ht="15.75" x14ac:dyDescent="0.2">
      <c r="A22" s="35">
        <f t="shared" si="0"/>
        <v>43780</v>
      </c>
      <c r="B22" s="36">
        <f>SUMIFS(СВЦЭМ!$C$33:$C$776,СВЦЭМ!$A$33:$A$776,$A22,СВЦЭМ!$B$33:$B$776,B$11)+'СЕТ СН'!$F$12+СВЦЭМ!$D$10+'СЕТ СН'!$F$6-'СЕТ СН'!$F$22</f>
        <v>838.43850476</v>
      </c>
      <c r="C22" s="36">
        <f>SUMIFS(СВЦЭМ!$C$33:$C$776,СВЦЭМ!$A$33:$A$776,$A22,СВЦЭМ!$B$33:$B$776,C$11)+'СЕТ СН'!$F$12+СВЦЭМ!$D$10+'СЕТ СН'!$F$6-'СЕТ СН'!$F$22</f>
        <v>871.16580855000007</v>
      </c>
      <c r="D22" s="36">
        <f>SUMIFS(СВЦЭМ!$C$33:$C$776,СВЦЭМ!$A$33:$A$776,$A22,СВЦЭМ!$B$33:$B$776,D$11)+'СЕТ СН'!$F$12+СВЦЭМ!$D$10+'СЕТ СН'!$F$6-'СЕТ СН'!$F$22</f>
        <v>898.52509175</v>
      </c>
      <c r="E22" s="36">
        <f>SUMIFS(СВЦЭМ!$C$33:$C$776,СВЦЭМ!$A$33:$A$776,$A22,СВЦЭМ!$B$33:$B$776,E$11)+'СЕТ СН'!$F$12+СВЦЭМ!$D$10+'СЕТ СН'!$F$6-'СЕТ СН'!$F$22</f>
        <v>908.63448957000003</v>
      </c>
      <c r="F22" s="36">
        <f>SUMIFS(СВЦЭМ!$C$33:$C$776,СВЦЭМ!$A$33:$A$776,$A22,СВЦЭМ!$B$33:$B$776,F$11)+'СЕТ СН'!$F$12+СВЦЭМ!$D$10+'СЕТ СН'!$F$6-'СЕТ СН'!$F$22</f>
        <v>915.69409060999999</v>
      </c>
      <c r="G22" s="36">
        <f>SUMIFS(СВЦЭМ!$C$33:$C$776,СВЦЭМ!$A$33:$A$776,$A22,СВЦЭМ!$B$33:$B$776,G$11)+'СЕТ СН'!$F$12+СВЦЭМ!$D$10+'СЕТ СН'!$F$6-'СЕТ СН'!$F$22</f>
        <v>880.86626358000001</v>
      </c>
      <c r="H22" s="36">
        <f>SUMIFS(СВЦЭМ!$C$33:$C$776,СВЦЭМ!$A$33:$A$776,$A22,СВЦЭМ!$B$33:$B$776,H$11)+'СЕТ СН'!$F$12+СВЦЭМ!$D$10+'СЕТ СН'!$F$6-'СЕТ СН'!$F$22</f>
        <v>872.72601033000001</v>
      </c>
      <c r="I22" s="36">
        <f>SUMIFS(СВЦЭМ!$C$33:$C$776,СВЦЭМ!$A$33:$A$776,$A22,СВЦЭМ!$B$33:$B$776,I$11)+'СЕТ СН'!$F$12+СВЦЭМ!$D$10+'СЕТ СН'!$F$6-'СЕТ СН'!$F$22</f>
        <v>872.90537543000005</v>
      </c>
      <c r="J22" s="36">
        <f>SUMIFS(СВЦЭМ!$C$33:$C$776,СВЦЭМ!$A$33:$A$776,$A22,СВЦЭМ!$B$33:$B$776,J$11)+'СЕТ СН'!$F$12+СВЦЭМ!$D$10+'СЕТ СН'!$F$6-'СЕТ СН'!$F$22</f>
        <v>864.28966278000007</v>
      </c>
      <c r="K22" s="36">
        <f>SUMIFS(СВЦЭМ!$C$33:$C$776,СВЦЭМ!$A$33:$A$776,$A22,СВЦЭМ!$B$33:$B$776,K$11)+'СЕТ СН'!$F$12+СВЦЭМ!$D$10+'СЕТ СН'!$F$6-'СЕТ СН'!$F$22</f>
        <v>853.04122212000004</v>
      </c>
      <c r="L22" s="36">
        <f>SUMIFS(СВЦЭМ!$C$33:$C$776,СВЦЭМ!$A$33:$A$776,$A22,СВЦЭМ!$B$33:$B$776,L$11)+'СЕТ СН'!$F$12+СВЦЭМ!$D$10+'СЕТ СН'!$F$6-'СЕТ СН'!$F$22</f>
        <v>814.65969824000001</v>
      </c>
      <c r="M22" s="36">
        <f>SUMIFS(СВЦЭМ!$C$33:$C$776,СВЦЭМ!$A$33:$A$776,$A22,СВЦЭМ!$B$33:$B$776,M$11)+'СЕТ СН'!$F$12+СВЦЭМ!$D$10+'СЕТ СН'!$F$6-'СЕТ СН'!$F$22</f>
        <v>799.31159027000001</v>
      </c>
      <c r="N22" s="36">
        <f>SUMIFS(СВЦЭМ!$C$33:$C$776,СВЦЭМ!$A$33:$A$776,$A22,СВЦЭМ!$B$33:$B$776,N$11)+'СЕТ СН'!$F$12+СВЦЭМ!$D$10+'СЕТ СН'!$F$6-'СЕТ СН'!$F$22</f>
        <v>803.64445119000004</v>
      </c>
      <c r="O22" s="36">
        <f>SUMIFS(СВЦЭМ!$C$33:$C$776,СВЦЭМ!$A$33:$A$776,$A22,СВЦЭМ!$B$33:$B$776,O$11)+'СЕТ СН'!$F$12+СВЦЭМ!$D$10+'СЕТ СН'!$F$6-'СЕТ СН'!$F$22</f>
        <v>799.25317849999999</v>
      </c>
      <c r="P22" s="36">
        <f>SUMIFS(СВЦЭМ!$C$33:$C$776,СВЦЭМ!$A$33:$A$776,$A22,СВЦЭМ!$B$33:$B$776,P$11)+'СЕТ СН'!$F$12+СВЦЭМ!$D$10+'СЕТ СН'!$F$6-'СЕТ СН'!$F$22</f>
        <v>801.72254886000007</v>
      </c>
      <c r="Q22" s="36">
        <f>SUMIFS(СВЦЭМ!$C$33:$C$776,СВЦЭМ!$A$33:$A$776,$A22,СВЦЭМ!$B$33:$B$776,Q$11)+'СЕТ СН'!$F$12+СВЦЭМ!$D$10+'СЕТ СН'!$F$6-'СЕТ СН'!$F$22</f>
        <v>805.62529240000003</v>
      </c>
      <c r="R22" s="36">
        <f>SUMIFS(СВЦЭМ!$C$33:$C$776,СВЦЭМ!$A$33:$A$776,$A22,СВЦЭМ!$B$33:$B$776,R$11)+'СЕТ СН'!$F$12+СВЦЭМ!$D$10+'СЕТ СН'!$F$6-'СЕТ СН'!$F$22</f>
        <v>806.55168547000005</v>
      </c>
      <c r="S22" s="36">
        <f>SUMIFS(СВЦЭМ!$C$33:$C$776,СВЦЭМ!$A$33:$A$776,$A22,СВЦЭМ!$B$33:$B$776,S$11)+'СЕТ СН'!$F$12+СВЦЭМ!$D$10+'СЕТ СН'!$F$6-'СЕТ СН'!$F$22</f>
        <v>803.81801954000002</v>
      </c>
      <c r="T22" s="36">
        <f>SUMIFS(СВЦЭМ!$C$33:$C$776,СВЦЭМ!$A$33:$A$776,$A22,СВЦЭМ!$B$33:$B$776,T$11)+'СЕТ СН'!$F$12+СВЦЭМ!$D$10+'СЕТ СН'!$F$6-'СЕТ СН'!$F$22</f>
        <v>815.36652061000007</v>
      </c>
      <c r="U22" s="36">
        <f>SUMIFS(СВЦЭМ!$C$33:$C$776,СВЦЭМ!$A$33:$A$776,$A22,СВЦЭМ!$B$33:$B$776,U$11)+'СЕТ СН'!$F$12+СВЦЭМ!$D$10+'СЕТ СН'!$F$6-'СЕТ СН'!$F$22</f>
        <v>807.41503249000004</v>
      </c>
      <c r="V22" s="36">
        <f>SUMIFS(СВЦЭМ!$C$33:$C$776,СВЦЭМ!$A$33:$A$776,$A22,СВЦЭМ!$B$33:$B$776,V$11)+'СЕТ СН'!$F$12+СВЦЭМ!$D$10+'СЕТ СН'!$F$6-'СЕТ СН'!$F$22</f>
        <v>804.34864178000009</v>
      </c>
      <c r="W22" s="36">
        <f>SUMIFS(СВЦЭМ!$C$33:$C$776,СВЦЭМ!$A$33:$A$776,$A22,СВЦЭМ!$B$33:$B$776,W$11)+'СЕТ СН'!$F$12+СВЦЭМ!$D$10+'СЕТ СН'!$F$6-'СЕТ СН'!$F$22</f>
        <v>800.07526122000002</v>
      </c>
      <c r="X22" s="36">
        <f>SUMIFS(СВЦЭМ!$C$33:$C$776,СВЦЭМ!$A$33:$A$776,$A22,СВЦЭМ!$B$33:$B$776,X$11)+'СЕТ СН'!$F$12+СВЦЭМ!$D$10+'СЕТ СН'!$F$6-'СЕТ СН'!$F$22</f>
        <v>799.95440010000004</v>
      </c>
      <c r="Y22" s="36">
        <f>SUMIFS(СВЦЭМ!$C$33:$C$776,СВЦЭМ!$A$33:$A$776,$A22,СВЦЭМ!$B$33:$B$776,Y$11)+'СЕТ СН'!$F$12+СВЦЭМ!$D$10+'СЕТ СН'!$F$6-'СЕТ СН'!$F$22</f>
        <v>836.32896897000001</v>
      </c>
    </row>
    <row r="23" spans="1:25" ht="15.75" x14ac:dyDescent="0.2">
      <c r="A23" s="35">
        <f t="shared" si="0"/>
        <v>43781</v>
      </c>
      <c r="B23" s="36">
        <f>SUMIFS(СВЦЭМ!$C$33:$C$776,СВЦЭМ!$A$33:$A$776,$A23,СВЦЭМ!$B$33:$B$776,B$11)+'СЕТ СН'!$F$12+СВЦЭМ!$D$10+'СЕТ СН'!$F$6-'СЕТ СН'!$F$22</f>
        <v>826.99808200000007</v>
      </c>
      <c r="C23" s="36">
        <f>SUMIFS(СВЦЭМ!$C$33:$C$776,СВЦЭМ!$A$33:$A$776,$A23,СВЦЭМ!$B$33:$B$776,C$11)+'СЕТ СН'!$F$12+СВЦЭМ!$D$10+'СЕТ СН'!$F$6-'СЕТ СН'!$F$22</f>
        <v>873.69859460000009</v>
      </c>
      <c r="D23" s="36">
        <f>SUMIFS(СВЦЭМ!$C$33:$C$776,СВЦЭМ!$A$33:$A$776,$A23,СВЦЭМ!$B$33:$B$776,D$11)+'СЕТ СН'!$F$12+СВЦЭМ!$D$10+'СЕТ СН'!$F$6-'СЕТ СН'!$F$22</f>
        <v>882.11355700000001</v>
      </c>
      <c r="E23" s="36">
        <f>SUMIFS(СВЦЭМ!$C$33:$C$776,СВЦЭМ!$A$33:$A$776,$A23,СВЦЭМ!$B$33:$B$776,E$11)+'СЕТ СН'!$F$12+СВЦЭМ!$D$10+'СЕТ СН'!$F$6-'СЕТ СН'!$F$22</f>
        <v>896.15915583000003</v>
      </c>
      <c r="F23" s="36">
        <f>SUMIFS(СВЦЭМ!$C$33:$C$776,СВЦЭМ!$A$33:$A$776,$A23,СВЦЭМ!$B$33:$B$776,F$11)+'СЕТ СН'!$F$12+СВЦЭМ!$D$10+'СЕТ СН'!$F$6-'СЕТ СН'!$F$22</f>
        <v>886.22360145000005</v>
      </c>
      <c r="G23" s="36">
        <f>SUMIFS(СВЦЭМ!$C$33:$C$776,СВЦЭМ!$A$33:$A$776,$A23,СВЦЭМ!$B$33:$B$776,G$11)+'СЕТ СН'!$F$12+СВЦЭМ!$D$10+'СЕТ СН'!$F$6-'СЕТ СН'!$F$22</f>
        <v>863.66063413000006</v>
      </c>
      <c r="H23" s="36">
        <f>SUMIFS(СВЦЭМ!$C$33:$C$776,СВЦЭМ!$A$33:$A$776,$A23,СВЦЭМ!$B$33:$B$776,H$11)+'СЕТ СН'!$F$12+СВЦЭМ!$D$10+'СЕТ СН'!$F$6-'СЕТ СН'!$F$22</f>
        <v>833.18102018000002</v>
      </c>
      <c r="I23" s="36">
        <f>SUMIFS(СВЦЭМ!$C$33:$C$776,СВЦЭМ!$A$33:$A$776,$A23,СВЦЭМ!$B$33:$B$776,I$11)+'СЕТ СН'!$F$12+СВЦЭМ!$D$10+'СЕТ СН'!$F$6-'СЕТ СН'!$F$22</f>
        <v>810.63500203000001</v>
      </c>
      <c r="J23" s="36">
        <f>SUMIFS(СВЦЭМ!$C$33:$C$776,СВЦЭМ!$A$33:$A$776,$A23,СВЦЭМ!$B$33:$B$776,J$11)+'СЕТ СН'!$F$12+СВЦЭМ!$D$10+'СЕТ СН'!$F$6-'СЕТ СН'!$F$22</f>
        <v>791.44368170000007</v>
      </c>
      <c r="K23" s="36">
        <f>SUMIFS(СВЦЭМ!$C$33:$C$776,СВЦЭМ!$A$33:$A$776,$A23,СВЦЭМ!$B$33:$B$776,K$11)+'СЕТ СН'!$F$12+СВЦЭМ!$D$10+'СЕТ СН'!$F$6-'СЕТ СН'!$F$22</f>
        <v>788.24864267000009</v>
      </c>
      <c r="L23" s="36">
        <f>SUMIFS(СВЦЭМ!$C$33:$C$776,СВЦЭМ!$A$33:$A$776,$A23,СВЦЭМ!$B$33:$B$776,L$11)+'СЕТ СН'!$F$12+СВЦЭМ!$D$10+'СЕТ СН'!$F$6-'СЕТ СН'!$F$22</f>
        <v>763.46804631000009</v>
      </c>
      <c r="M23" s="36">
        <f>SUMIFS(СВЦЭМ!$C$33:$C$776,СВЦЭМ!$A$33:$A$776,$A23,СВЦЭМ!$B$33:$B$776,M$11)+'СЕТ СН'!$F$12+СВЦЭМ!$D$10+'СЕТ СН'!$F$6-'СЕТ СН'!$F$22</f>
        <v>748.78554768000004</v>
      </c>
      <c r="N23" s="36">
        <f>SUMIFS(СВЦЭМ!$C$33:$C$776,СВЦЭМ!$A$33:$A$776,$A23,СВЦЭМ!$B$33:$B$776,N$11)+'СЕТ СН'!$F$12+СВЦЭМ!$D$10+'СЕТ СН'!$F$6-'СЕТ СН'!$F$22</f>
        <v>772.00174773000003</v>
      </c>
      <c r="O23" s="36">
        <f>SUMIFS(СВЦЭМ!$C$33:$C$776,СВЦЭМ!$A$33:$A$776,$A23,СВЦЭМ!$B$33:$B$776,O$11)+'СЕТ СН'!$F$12+СВЦЭМ!$D$10+'СЕТ СН'!$F$6-'СЕТ СН'!$F$22</f>
        <v>777.77414933</v>
      </c>
      <c r="P23" s="36">
        <f>SUMIFS(СВЦЭМ!$C$33:$C$776,СВЦЭМ!$A$33:$A$776,$A23,СВЦЭМ!$B$33:$B$776,P$11)+'СЕТ СН'!$F$12+СВЦЭМ!$D$10+'СЕТ СН'!$F$6-'СЕТ СН'!$F$22</f>
        <v>795.48787067000001</v>
      </c>
      <c r="Q23" s="36">
        <f>SUMIFS(СВЦЭМ!$C$33:$C$776,СВЦЭМ!$A$33:$A$776,$A23,СВЦЭМ!$B$33:$B$776,Q$11)+'СЕТ СН'!$F$12+СВЦЭМ!$D$10+'СЕТ СН'!$F$6-'СЕТ СН'!$F$22</f>
        <v>813.96617972000001</v>
      </c>
      <c r="R23" s="36">
        <f>SUMIFS(СВЦЭМ!$C$33:$C$776,СВЦЭМ!$A$33:$A$776,$A23,СВЦЭМ!$B$33:$B$776,R$11)+'СЕТ СН'!$F$12+СВЦЭМ!$D$10+'СЕТ СН'!$F$6-'СЕТ СН'!$F$22</f>
        <v>811.54961395000009</v>
      </c>
      <c r="S23" s="36">
        <f>SUMIFS(СВЦЭМ!$C$33:$C$776,СВЦЭМ!$A$33:$A$776,$A23,СВЦЭМ!$B$33:$B$776,S$11)+'СЕТ СН'!$F$12+СВЦЭМ!$D$10+'СЕТ СН'!$F$6-'СЕТ СН'!$F$22</f>
        <v>817.67009517000008</v>
      </c>
      <c r="T23" s="36">
        <f>SUMIFS(СВЦЭМ!$C$33:$C$776,СВЦЭМ!$A$33:$A$776,$A23,СВЦЭМ!$B$33:$B$776,T$11)+'СЕТ СН'!$F$12+СВЦЭМ!$D$10+'СЕТ СН'!$F$6-'СЕТ СН'!$F$22</f>
        <v>809.98938075000001</v>
      </c>
      <c r="U23" s="36">
        <f>SUMIFS(СВЦЭМ!$C$33:$C$776,СВЦЭМ!$A$33:$A$776,$A23,СВЦЭМ!$B$33:$B$776,U$11)+'СЕТ СН'!$F$12+СВЦЭМ!$D$10+'СЕТ СН'!$F$6-'СЕТ СН'!$F$22</f>
        <v>803.76397222000003</v>
      </c>
      <c r="V23" s="36">
        <f>SUMIFS(СВЦЭМ!$C$33:$C$776,СВЦЭМ!$A$33:$A$776,$A23,СВЦЭМ!$B$33:$B$776,V$11)+'СЕТ СН'!$F$12+СВЦЭМ!$D$10+'СЕТ СН'!$F$6-'СЕТ СН'!$F$22</f>
        <v>793.50101460000008</v>
      </c>
      <c r="W23" s="36">
        <f>SUMIFS(СВЦЭМ!$C$33:$C$776,СВЦЭМ!$A$33:$A$776,$A23,СВЦЭМ!$B$33:$B$776,W$11)+'СЕТ СН'!$F$12+СВЦЭМ!$D$10+'СЕТ СН'!$F$6-'СЕТ СН'!$F$22</f>
        <v>813.09856831000002</v>
      </c>
      <c r="X23" s="36">
        <f>SUMIFS(СВЦЭМ!$C$33:$C$776,СВЦЭМ!$A$33:$A$776,$A23,СВЦЭМ!$B$33:$B$776,X$11)+'СЕТ СН'!$F$12+СВЦЭМ!$D$10+'СЕТ СН'!$F$6-'СЕТ СН'!$F$22</f>
        <v>830.32691156999999</v>
      </c>
      <c r="Y23" s="36">
        <f>SUMIFS(СВЦЭМ!$C$33:$C$776,СВЦЭМ!$A$33:$A$776,$A23,СВЦЭМ!$B$33:$B$776,Y$11)+'СЕТ СН'!$F$12+СВЦЭМ!$D$10+'СЕТ СН'!$F$6-'СЕТ СН'!$F$22</f>
        <v>893.94205946</v>
      </c>
    </row>
    <row r="24" spans="1:25" ht="15.75" x14ac:dyDescent="0.2">
      <c r="A24" s="35">
        <f t="shared" si="0"/>
        <v>43782</v>
      </c>
      <c r="B24" s="36">
        <f>SUMIFS(СВЦЭМ!$C$33:$C$776,СВЦЭМ!$A$33:$A$776,$A24,СВЦЭМ!$B$33:$B$776,B$11)+'СЕТ СН'!$F$12+СВЦЭМ!$D$10+'СЕТ СН'!$F$6-'СЕТ СН'!$F$22</f>
        <v>879.62518876000001</v>
      </c>
      <c r="C24" s="36">
        <f>SUMIFS(СВЦЭМ!$C$33:$C$776,СВЦЭМ!$A$33:$A$776,$A24,СВЦЭМ!$B$33:$B$776,C$11)+'СЕТ СН'!$F$12+СВЦЭМ!$D$10+'СЕТ СН'!$F$6-'СЕТ СН'!$F$22</f>
        <v>943.05767194999999</v>
      </c>
      <c r="D24" s="36">
        <f>SUMIFS(СВЦЭМ!$C$33:$C$776,СВЦЭМ!$A$33:$A$776,$A24,СВЦЭМ!$B$33:$B$776,D$11)+'СЕТ СН'!$F$12+СВЦЭМ!$D$10+'СЕТ СН'!$F$6-'СЕТ СН'!$F$22</f>
        <v>971.39288395000005</v>
      </c>
      <c r="E24" s="36">
        <f>SUMIFS(СВЦЭМ!$C$33:$C$776,СВЦЭМ!$A$33:$A$776,$A24,СВЦЭМ!$B$33:$B$776,E$11)+'СЕТ СН'!$F$12+СВЦЭМ!$D$10+'СЕТ СН'!$F$6-'СЕТ СН'!$F$22</f>
        <v>958.56371904000002</v>
      </c>
      <c r="F24" s="36">
        <f>SUMIFS(СВЦЭМ!$C$33:$C$776,СВЦЭМ!$A$33:$A$776,$A24,СВЦЭМ!$B$33:$B$776,F$11)+'СЕТ СН'!$F$12+СВЦЭМ!$D$10+'СЕТ СН'!$F$6-'СЕТ СН'!$F$22</f>
        <v>932.90626795000003</v>
      </c>
      <c r="G24" s="36">
        <f>SUMIFS(СВЦЭМ!$C$33:$C$776,СВЦЭМ!$A$33:$A$776,$A24,СВЦЭМ!$B$33:$B$776,G$11)+'СЕТ СН'!$F$12+СВЦЭМ!$D$10+'СЕТ СН'!$F$6-'СЕТ СН'!$F$22</f>
        <v>901.66532461000008</v>
      </c>
      <c r="H24" s="36">
        <f>SUMIFS(СВЦЭМ!$C$33:$C$776,СВЦЭМ!$A$33:$A$776,$A24,СВЦЭМ!$B$33:$B$776,H$11)+'СЕТ СН'!$F$12+СВЦЭМ!$D$10+'СЕТ СН'!$F$6-'СЕТ СН'!$F$22</f>
        <v>875.95853058</v>
      </c>
      <c r="I24" s="36">
        <f>SUMIFS(СВЦЭМ!$C$33:$C$776,СВЦЭМ!$A$33:$A$776,$A24,СВЦЭМ!$B$33:$B$776,I$11)+'СЕТ СН'!$F$12+СВЦЭМ!$D$10+'СЕТ СН'!$F$6-'СЕТ СН'!$F$22</f>
        <v>821.42791061000003</v>
      </c>
      <c r="J24" s="36">
        <f>SUMIFS(СВЦЭМ!$C$33:$C$776,СВЦЭМ!$A$33:$A$776,$A24,СВЦЭМ!$B$33:$B$776,J$11)+'СЕТ СН'!$F$12+СВЦЭМ!$D$10+'СЕТ СН'!$F$6-'СЕТ СН'!$F$22</f>
        <v>791.12711776000003</v>
      </c>
      <c r="K24" s="36">
        <f>SUMIFS(СВЦЭМ!$C$33:$C$776,СВЦЭМ!$A$33:$A$776,$A24,СВЦЭМ!$B$33:$B$776,K$11)+'СЕТ СН'!$F$12+СВЦЭМ!$D$10+'СЕТ СН'!$F$6-'СЕТ СН'!$F$22</f>
        <v>779.93547523000007</v>
      </c>
      <c r="L24" s="36">
        <f>SUMIFS(СВЦЭМ!$C$33:$C$776,СВЦЭМ!$A$33:$A$776,$A24,СВЦЭМ!$B$33:$B$776,L$11)+'СЕТ СН'!$F$12+СВЦЭМ!$D$10+'СЕТ СН'!$F$6-'СЕТ СН'!$F$22</f>
        <v>749.54233355000008</v>
      </c>
      <c r="M24" s="36">
        <f>SUMIFS(СВЦЭМ!$C$33:$C$776,СВЦЭМ!$A$33:$A$776,$A24,СВЦЭМ!$B$33:$B$776,M$11)+'СЕТ СН'!$F$12+СВЦЭМ!$D$10+'СЕТ СН'!$F$6-'СЕТ СН'!$F$22</f>
        <v>732.11205519000009</v>
      </c>
      <c r="N24" s="36">
        <f>SUMIFS(СВЦЭМ!$C$33:$C$776,СВЦЭМ!$A$33:$A$776,$A24,СВЦЭМ!$B$33:$B$776,N$11)+'СЕТ СН'!$F$12+СВЦЭМ!$D$10+'СЕТ СН'!$F$6-'СЕТ СН'!$F$22</f>
        <v>743.83800434</v>
      </c>
      <c r="O24" s="36">
        <f>SUMIFS(СВЦЭМ!$C$33:$C$776,СВЦЭМ!$A$33:$A$776,$A24,СВЦЭМ!$B$33:$B$776,O$11)+'СЕТ СН'!$F$12+СВЦЭМ!$D$10+'СЕТ СН'!$F$6-'СЕТ СН'!$F$22</f>
        <v>740.95109077000006</v>
      </c>
      <c r="P24" s="36">
        <f>SUMIFS(СВЦЭМ!$C$33:$C$776,СВЦЭМ!$A$33:$A$776,$A24,СВЦЭМ!$B$33:$B$776,P$11)+'СЕТ СН'!$F$12+СВЦЭМ!$D$10+'СЕТ СН'!$F$6-'СЕТ СН'!$F$22</f>
        <v>740.11229893000007</v>
      </c>
      <c r="Q24" s="36">
        <f>SUMIFS(СВЦЭМ!$C$33:$C$776,СВЦЭМ!$A$33:$A$776,$A24,СВЦЭМ!$B$33:$B$776,Q$11)+'СЕТ СН'!$F$12+СВЦЭМ!$D$10+'СЕТ СН'!$F$6-'СЕТ СН'!$F$22</f>
        <v>743.58050466000009</v>
      </c>
      <c r="R24" s="36">
        <f>SUMIFS(СВЦЭМ!$C$33:$C$776,СВЦЭМ!$A$33:$A$776,$A24,СВЦЭМ!$B$33:$B$776,R$11)+'СЕТ СН'!$F$12+СВЦЭМ!$D$10+'СЕТ СН'!$F$6-'СЕТ СН'!$F$22</f>
        <v>734.33586563000006</v>
      </c>
      <c r="S24" s="36">
        <f>SUMIFS(СВЦЭМ!$C$33:$C$776,СВЦЭМ!$A$33:$A$776,$A24,СВЦЭМ!$B$33:$B$776,S$11)+'СЕТ СН'!$F$12+СВЦЭМ!$D$10+'СЕТ СН'!$F$6-'СЕТ СН'!$F$22</f>
        <v>735.77610332000006</v>
      </c>
      <c r="T24" s="36">
        <f>SUMIFS(СВЦЭМ!$C$33:$C$776,СВЦЭМ!$A$33:$A$776,$A24,СВЦЭМ!$B$33:$B$776,T$11)+'СЕТ СН'!$F$12+СВЦЭМ!$D$10+'СЕТ СН'!$F$6-'СЕТ СН'!$F$22</f>
        <v>754.4902439</v>
      </c>
      <c r="U24" s="36">
        <f>SUMIFS(СВЦЭМ!$C$33:$C$776,СВЦЭМ!$A$33:$A$776,$A24,СВЦЭМ!$B$33:$B$776,U$11)+'СЕТ СН'!$F$12+СВЦЭМ!$D$10+'СЕТ СН'!$F$6-'СЕТ СН'!$F$22</f>
        <v>755.01114514000005</v>
      </c>
      <c r="V24" s="36">
        <f>SUMIFS(СВЦЭМ!$C$33:$C$776,СВЦЭМ!$A$33:$A$776,$A24,СВЦЭМ!$B$33:$B$776,V$11)+'СЕТ СН'!$F$12+СВЦЭМ!$D$10+'СЕТ СН'!$F$6-'СЕТ СН'!$F$22</f>
        <v>739.8152738</v>
      </c>
      <c r="W24" s="36">
        <f>SUMIFS(СВЦЭМ!$C$33:$C$776,СВЦЭМ!$A$33:$A$776,$A24,СВЦЭМ!$B$33:$B$776,W$11)+'СЕТ СН'!$F$12+СВЦЭМ!$D$10+'СЕТ СН'!$F$6-'СЕТ СН'!$F$22</f>
        <v>731.3234922800001</v>
      </c>
      <c r="X24" s="36">
        <f>SUMIFS(СВЦЭМ!$C$33:$C$776,СВЦЭМ!$A$33:$A$776,$A24,СВЦЭМ!$B$33:$B$776,X$11)+'СЕТ СН'!$F$12+СВЦЭМ!$D$10+'СЕТ СН'!$F$6-'СЕТ СН'!$F$22</f>
        <v>741.33552855000005</v>
      </c>
      <c r="Y24" s="36">
        <f>SUMIFS(СВЦЭМ!$C$33:$C$776,СВЦЭМ!$A$33:$A$776,$A24,СВЦЭМ!$B$33:$B$776,Y$11)+'СЕТ СН'!$F$12+СВЦЭМ!$D$10+'СЕТ СН'!$F$6-'СЕТ СН'!$F$22</f>
        <v>778.41673084000001</v>
      </c>
    </row>
    <row r="25" spans="1:25" ht="15.75" x14ac:dyDescent="0.2">
      <c r="A25" s="35">
        <f t="shared" si="0"/>
        <v>43783</v>
      </c>
      <c r="B25" s="36">
        <f>SUMIFS(СВЦЭМ!$C$33:$C$776,СВЦЭМ!$A$33:$A$776,$A25,СВЦЭМ!$B$33:$B$776,B$11)+'СЕТ СН'!$F$12+СВЦЭМ!$D$10+'СЕТ СН'!$F$6-'СЕТ СН'!$F$22</f>
        <v>768.94720906000009</v>
      </c>
      <c r="C25" s="36">
        <f>SUMIFS(СВЦЭМ!$C$33:$C$776,СВЦЭМ!$A$33:$A$776,$A25,СВЦЭМ!$B$33:$B$776,C$11)+'СЕТ СН'!$F$12+СВЦЭМ!$D$10+'СЕТ СН'!$F$6-'СЕТ СН'!$F$22</f>
        <v>792.20562960000007</v>
      </c>
      <c r="D25" s="36">
        <f>SUMIFS(СВЦЭМ!$C$33:$C$776,СВЦЭМ!$A$33:$A$776,$A25,СВЦЭМ!$B$33:$B$776,D$11)+'СЕТ СН'!$F$12+СВЦЭМ!$D$10+'СЕТ СН'!$F$6-'СЕТ СН'!$F$22</f>
        <v>795.83646226000008</v>
      </c>
      <c r="E25" s="36">
        <f>SUMIFS(СВЦЭМ!$C$33:$C$776,СВЦЭМ!$A$33:$A$776,$A25,СВЦЭМ!$B$33:$B$776,E$11)+'СЕТ СН'!$F$12+СВЦЭМ!$D$10+'СЕТ СН'!$F$6-'СЕТ СН'!$F$22</f>
        <v>800.15739920999999</v>
      </c>
      <c r="F25" s="36">
        <f>SUMIFS(СВЦЭМ!$C$33:$C$776,СВЦЭМ!$A$33:$A$776,$A25,СВЦЭМ!$B$33:$B$776,F$11)+'СЕТ СН'!$F$12+СВЦЭМ!$D$10+'СЕТ СН'!$F$6-'СЕТ СН'!$F$22</f>
        <v>797.85294561000001</v>
      </c>
      <c r="G25" s="36">
        <f>SUMIFS(СВЦЭМ!$C$33:$C$776,СВЦЭМ!$A$33:$A$776,$A25,СВЦЭМ!$B$33:$B$776,G$11)+'СЕТ СН'!$F$12+СВЦЭМ!$D$10+'СЕТ СН'!$F$6-'СЕТ СН'!$F$22</f>
        <v>800.37973374000001</v>
      </c>
      <c r="H25" s="36">
        <f>SUMIFS(СВЦЭМ!$C$33:$C$776,СВЦЭМ!$A$33:$A$776,$A25,СВЦЭМ!$B$33:$B$776,H$11)+'СЕТ СН'!$F$12+СВЦЭМ!$D$10+'СЕТ СН'!$F$6-'СЕТ СН'!$F$22</f>
        <v>786.32080855000004</v>
      </c>
      <c r="I25" s="36">
        <f>SUMIFS(СВЦЭМ!$C$33:$C$776,СВЦЭМ!$A$33:$A$776,$A25,СВЦЭМ!$B$33:$B$776,I$11)+'СЕТ СН'!$F$12+СВЦЭМ!$D$10+'СЕТ СН'!$F$6-'СЕТ СН'!$F$22</f>
        <v>836.23646833000009</v>
      </c>
      <c r="J25" s="36">
        <f>SUMIFS(СВЦЭМ!$C$33:$C$776,СВЦЭМ!$A$33:$A$776,$A25,СВЦЭМ!$B$33:$B$776,J$11)+'СЕТ СН'!$F$12+СВЦЭМ!$D$10+'СЕТ СН'!$F$6-'СЕТ СН'!$F$22</f>
        <v>891.69304610000006</v>
      </c>
      <c r="K25" s="36">
        <f>SUMIFS(СВЦЭМ!$C$33:$C$776,СВЦЭМ!$A$33:$A$776,$A25,СВЦЭМ!$B$33:$B$776,K$11)+'СЕТ СН'!$F$12+СВЦЭМ!$D$10+'СЕТ СН'!$F$6-'СЕТ СН'!$F$22</f>
        <v>902.99102719000007</v>
      </c>
      <c r="L25" s="36">
        <f>SUMIFS(СВЦЭМ!$C$33:$C$776,СВЦЭМ!$A$33:$A$776,$A25,СВЦЭМ!$B$33:$B$776,L$11)+'СЕТ СН'!$F$12+СВЦЭМ!$D$10+'СЕТ СН'!$F$6-'СЕТ СН'!$F$22</f>
        <v>862.72003128000006</v>
      </c>
      <c r="M25" s="36">
        <f>SUMIFS(СВЦЭМ!$C$33:$C$776,СВЦЭМ!$A$33:$A$776,$A25,СВЦЭМ!$B$33:$B$776,M$11)+'СЕТ СН'!$F$12+СВЦЭМ!$D$10+'СЕТ СН'!$F$6-'СЕТ СН'!$F$22</f>
        <v>843.60015326000007</v>
      </c>
      <c r="N25" s="36">
        <f>SUMIFS(СВЦЭМ!$C$33:$C$776,СВЦЭМ!$A$33:$A$776,$A25,СВЦЭМ!$B$33:$B$776,N$11)+'СЕТ СН'!$F$12+СВЦЭМ!$D$10+'СЕТ СН'!$F$6-'СЕТ СН'!$F$22</f>
        <v>827.48347165000007</v>
      </c>
      <c r="O25" s="36">
        <f>SUMIFS(СВЦЭМ!$C$33:$C$776,СВЦЭМ!$A$33:$A$776,$A25,СВЦЭМ!$B$33:$B$776,O$11)+'СЕТ СН'!$F$12+СВЦЭМ!$D$10+'СЕТ СН'!$F$6-'СЕТ СН'!$F$22</f>
        <v>821.82899645000009</v>
      </c>
      <c r="P25" s="36">
        <f>SUMIFS(СВЦЭМ!$C$33:$C$776,СВЦЭМ!$A$33:$A$776,$A25,СВЦЭМ!$B$33:$B$776,P$11)+'СЕТ СН'!$F$12+СВЦЭМ!$D$10+'СЕТ СН'!$F$6-'СЕТ СН'!$F$22</f>
        <v>812.70764757000006</v>
      </c>
      <c r="Q25" s="36">
        <f>SUMIFS(СВЦЭМ!$C$33:$C$776,СВЦЭМ!$A$33:$A$776,$A25,СВЦЭМ!$B$33:$B$776,Q$11)+'СЕТ СН'!$F$12+СВЦЭМ!$D$10+'СЕТ СН'!$F$6-'СЕТ СН'!$F$22</f>
        <v>806.08744178000006</v>
      </c>
      <c r="R25" s="36">
        <f>SUMIFS(СВЦЭМ!$C$33:$C$776,СВЦЭМ!$A$33:$A$776,$A25,СВЦЭМ!$B$33:$B$776,R$11)+'СЕТ СН'!$F$12+СВЦЭМ!$D$10+'СЕТ СН'!$F$6-'СЕТ СН'!$F$22</f>
        <v>811.93411321000008</v>
      </c>
      <c r="S25" s="36">
        <f>SUMIFS(СВЦЭМ!$C$33:$C$776,СВЦЭМ!$A$33:$A$776,$A25,СВЦЭМ!$B$33:$B$776,S$11)+'СЕТ СН'!$F$12+СВЦЭМ!$D$10+'СЕТ СН'!$F$6-'СЕТ СН'!$F$22</f>
        <v>843.69591304000005</v>
      </c>
      <c r="T25" s="36">
        <f>SUMIFS(СВЦЭМ!$C$33:$C$776,СВЦЭМ!$A$33:$A$776,$A25,СВЦЭМ!$B$33:$B$776,T$11)+'СЕТ СН'!$F$12+СВЦЭМ!$D$10+'СЕТ СН'!$F$6-'СЕТ СН'!$F$22</f>
        <v>858.93176555000002</v>
      </c>
      <c r="U25" s="36">
        <f>SUMIFS(СВЦЭМ!$C$33:$C$776,СВЦЭМ!$A$33:$A$776,$A25,СВЦЭМ!$B$33:$B$776,U$11)+'СЕТ СН'!$F$12+СВЦЭМ!$D$10+'СЕТ СН'!$F$6-'СЕТ СН'!$F$22</f>
        <v>853.72429903</v>
      </c>
      <c r="V25" s="36">
        <f>SUMIFS(СВЦЭМ!$C$33:$C$776,СВЦЭМ!$A$33:$A$776,$A25,СВЦЭМ!$B$33:$B$776,V$11)+'СЕТ СН'!$F$12+СВЦЭМ!$D$10+'СЕТ СН'!$F$6-'СЕТ СН'!$F$22</f>
        <v>847.5013302000001</v>
      </c>
      <c r="W25" s="36">
        <f>SUMIFS(СВЦЭМ!$C$33:$C$776,СВЦЭМ!$A$33:$A$776,$A25,СВЦЭМ!$B$33:$B$776,W$11)+'СЕТ СН'!$F$12+СВЦЭМ!$D$10+'СЕТ СН'!$F$6-'СЕТ СН'!$F$22</f>
        <v>845.47471702000007</v>
      </c>
      <c r="X25" s="36">
        <f>SUMIFS(СВЦЭМ!$C$33:$C$776,СВЦЭМ!$A$33:$A$776,$A25,СВЦЭМ!$B$33:$B$776,X$11)+'СЕТ СН'!$F$12+СВЦЭМ!$D$10+'СЕТ СН'!$F$6-'СЕТ СН'!$F$22</f>
        <v>836.89984271000003</v>
      </c>
      <c r="Y25" s="36">
        <f>SUMIFS(СВЦЭМ!$C$33:$C$776,СВЦЭМ!$A$33:$A$776,$A25,СВЦЭМ!$B$33:$B$776,Y$11)+'СЕТ СН'!$F$12+СВЦЭМ!$D$10+'СЕТ СН'!$F$6-'СЕТ СН'!$F$22</f>
        <v>842.33359150000001</v>
      </c>
    </row>
    <row r="26" spans="1:25" ht="15.75" x14ac:dyDescent="0.2">
      <c r="A26" s="35">
        <f t="shared" si="0"/>
        <v>43784</v>
      </c>
      <c r="B26" s="36">
        <f>SUMIFS(СВЦЭМ!$C$33:$C$776,СВЦЭМ!$A$33:$A$776,$A26,СВЦЭМ!$B$33:$B$776,B$11)+'СЕТ СН'!$F$12+СВЦЭМ!$D$10+'СЕТ СН'!$F$6-'СЕТ СН'!$F$22</f>
        <v>843.72859201000006</v>
      </c>
      <c r="C26" s="36">
        <f>SUMIFS(СВЦЭМ!$C$33:$C$776,СВЦЭМ!$A$33:$A$776,$A26,СВЦЭМ!$B$33:$B$776,C$11)+'СЕТ СН'!$F$12+СВЦЭМ!$D$10+'СЕТ СН'!$F$6-'СЕТ СН'!$F$22</f>
        <v>874.71876521000002</v>
      </c>
      <c r="D26" s="36">
        <f>SUMIFS(СВЦЭМ!$C$33:$C$776,СВЦЭМ!$A$33:$A$776,$A26,СВЦЭМ!$B$33:$B$776,D$11)+'СЕТ СН'!$F$12+СВЦЭМ!$D$10+'СЕТ СН'!$F$6-'СЕТ СН'!$F$22</f>
        <v>870.76267521</v>
      </c>
      <c r="E26" s="36">
        <f>SUMIFS(СВЦЭМ!$C$33:$C$776,СВЦЭМ!$A$33:$A$776,$A26,СВЦЭМ!$B$33:$B$776,E$11)+'СЕТ СН'!$F$12+СВЦЭМ!$D$10+'СЕТ СН'!$F$6-'СЕТ СН'!$F$22</f>
        <v>881.5783145800001</v>
      </c>
      <c r="F26" s="36">
        <f>SUMIFS(СВЦЭМ!$C$33:$C$776,СВЦЭМ!$A$33:$A$776,$A26,СВЦЭМ!$B$33:$B$776,F$11)+'СЕТ СН'!$F$12+СВЦЭМ!$D$10+'СЕТ СН'!$F$6-'СЕТ СН'!$F$22</f>
        <v>879.69378811000001</v>
      </c>
      <c r="G26" s="36">
        <f>SUMIFS(СВЦЭМ!$C$33:$C$776,СВЦЭМ!$A$33:$A$776,$A26,СВЦЭМ!$B$33:$B$776,G$11)+'СЕТ СН'!$F$12+СВЦЭМ!$D$10+'СЕТ СН'!$F$6-'СЕТ СН'!$F$22</f>
        <v>860.98800340000003</v>
      </c>
      <c r="H26" s="36">
        <f>SUMIFS(СВЦЭМ!$C$33:$C$776,СВЦЭМ!$A$33:$A$776,$A26,СВЦЭМ!$B$33:$B$776,H$11)+'СЕТ СН'!$F$12+СВЦЭМ!$D$10+'СЕТ СН'!$F$6-'СЕТ СН'!$F$22</f>
        <v>851.07682220000004</v>
      </c>
      <c r="I26" s="36">
        <f>SUMIFS(СВЦЭМ!$C$33:$C$776,СВЦЭМ!$A$33:$A$776,$A26,СВЦЭМ!$B$33:$B$776,I$11)+'СЕТ СН'!$F$12+СВЦЭМ!$D$10+'СЕТ СН'!$F$6-'СЕТ СН'!$F$22</f>
        <v>870.11111217000007</v>
      </c>
      <c r="J26" s="36">
        <f>SUMIFS(СВЦЭМ!$C$33:$C$776,СВЦЭМ!$A$33:$A$776,$A26,СВЦЭМ!$B$33:$B$776,J$11)+'СЕТ СН'!$F$12+СВЦЭМ!$D$10+'СЕТ СН'!$F$6-'СЕТ СН'!$F$22</f>
        <v>873.91540857000007</v>
      </c>
      <c r="K26" s="36">
        <f>SUMIFS(СВЦЭМ!$C$33:$C$776,СВЦЭМ!$A$33:$A$776,$A26,СВЦЭМ!$B$33:$B$776,K$11)+'СЕТ СН'!$F$12+СВЦЭМ!$D$10+'СЕТ СН'!$F$6-'СЕТ СН'!$F$22</f>
        <v>880.08073153000009</v>
      </c>
      <c r="L26" s="36">
        <f>SUMIFS(СВЦЭМ!$C$33:$C$776,СВЦЭМ!$A$33:$A$776,$A26,СВЦЭМ!$B$33:$B$776,L$11)+'СЕТ СН'!$F$12+СВЦЭМ!$D$10+'СЕТ СН'!$F$6-'СЕТ СН'!$F$22</f>
        <v>832.33810251</v>
      </c>
      <c r="M26" s="36">
        <f>SUMIFS(СВЦЭМ!$C$33:$C$776,СВЦЭМ!$A$33:$A$776,$A26,СВЦЭМ!$B$33:$B$776,M$11)+'СЕТ СН'!$F$12+СВЦЭМ!$D$10+'СЕТ СН'!$F$6-'СЕТ СН'!$F$22</f>
        <v>804.89931659000001</v>
      </c>
      <c r="N26" s="36">
        <f>SUMIFS(СВЦЭМ!$C$33:$C$776,СВЦЭМ!$A$33:$A$776,$A26,СВЦЭМ!$B$33:$B$776,N$11)+'СЕТ СН'!$F$12+СВЦЭМ!$D$10+'СЕТ СН'!$F$6-'СЕТ СН'!$F$22</f>
        <v>803.92818589000001</v>
      </c>
      <c r="O26" s="36">
        <f>SUMIFS(СВЦЭМ!$C$33:$C$776,СВЦЭМ!$A$33:$A$776,$A26,СВЦЭМ!$B$33:$B$776,O$11)+'СЕТ СН'!$F$12+СВЦЭМ!$D$10+'СЕТ СН'!$F$6-'СЕТ СН'!$F$22</f>
        <v>794.75598338000009</v>
      </c>
      <c r="P26" s="36">
        <f>SUMIFS(СВЦЭМ!$C$33:$C$776,СВЦЭМ!$A$33:$A$776,$A26,СВЦЭМ!$B$33:$B$776,P$11)+'СЕТ СН'!$F$12+СВЦЭМ!$D$10+'СЕТ СН'!$F$6-'СЕТ СН'!$F$22</f>
        <v>791.69005015000005</v>
      </c>
      <c r="Q26" s="36">
        <f>SUMIFS(СВЦЭМ!$C$33:$C$776,СВЦЭМ!$A$33:$A$776,$A26,СВЦЭМ!$B$33:$B$776,Q$11)+'СЕТ СН'!$F$12+СВЦЭМ!$D$10+'СЕТ СН'!$F$6-'СЕТ СН'!$F$22</f>
        <v>791.13475684000002</v>
      </c>
      <c r="R26" s="36">
        <f>SUMIFS(СВЦЭМ!$C$33:$C$776,СВЦЭМ!$A$33:$A$776,$A26,СВЦЭМ!$B$33:$B$776,R$11)+'СЕТ СН'!$F$12+СВЦЭМ!$D$10+'СЕТ СН'!$F$6-'СЕТ СН'!$F$22</f>
        <v>794.52256345000001</v>
      </c>
      <c r="S26" s="36">
        <f>SUMIFS(СВЦЭМ!$C$33:$C$776,СВЦЭМ!$A$33:$A$776,$A26,СВЦЭМ!$B$33:$B$776,S$11)+'СЕТ СН'!$F$12+СВЦЭМ!$D$10+'СЕТ СН'!$F$6-'СЕТ СН'!$F$22</f>
        <v>806.72249224000007</v>
      </c>
      <c r="T26" s="36">
        <f>SUMIFS(СВЦЭМ!$C$33:$C$776,СВЦЭМ!$A$33:$A$776,$A26,СВЦЭМ!$B$33:$B$776,T$11)+'СЕТ СН'!$F$12+СВЦЭМ!$D$10+'СЕТ СН'!$F$6-'СЕТ СН'!$F$22</f>
        <v>816.01730826000005</v>
      </c>
      <c r="U26" s="36">
        <f>SUMIFS(СВЦЭМ!$C$33:$C$776,СВЦЭМ!$A$33:$A$776,$A26,СВЦЭМ!$B$33:$B$776,U$11)+'СЕТ СН'!$F$12+СВЦЭМ!$D$10+'СЕТ СН'!$F$6-'СЕТ СН'!$F$22</f>
        <v>808.66889106000008</v>
      </c>
      <c r="V26" s="36">
        <f>SUMIFS(СВЦЭМ!$C$33:$C$776,СВЦЭМ!$A$33:$A$776,$A26,СВЦЭМ!$B$33:$B$776,V$11)+'СЕТ СН'!$F$12+СВЦЭМ!$D$10+'СЕТ СН'!$F$6-'СЕТ СН'!$F$22</f>
        <v>798.67999592000001</v>
      </c>
      <c r="W26" s="36">
        <f>SUMIFS(СВЦЭМ!$C$33:$C$776,СВЦЭМ!$A$33:$A$776,$A26,СВЦЭМ!$B$33:$B$776,W$11)+'СЕТ СН'!$F$12+СВЦЭМ!$D$10+'СЕТ СН'!$F$6-'СЕТ СН'!$F$22</f>
        <v>791.5069951700001</v>
      </c>
      <c r="X26" s="36">
        <f>SUMIFS(СВЦЭМ!$C$33:$C$776,СВЦЭМ!$A$33:$A$776,$A26,СВЦЭМ!$B$33:$B$776,X$11)+'СЕТ СН'!$F$12+СВЦЭМ!$D$10+'СЕТ СН'!$F$6-'СЕТ СН'!$F$22</f>
        <v>775.84622008000008</v>
      </c>
      <c r="Y26" s="36">
        <f>SUMIFS(СВЦЭМ!$C$33:$C$776,СВЦЭМ!$A$33:$A$776,$A26,СВЦЭМ!$B$33:$B$776,Y$11)+'СЕТ СН'!$F$12+СВЦЭМ!$D$10+'СЕТ СН'!$F$6-'СЕТ СН'!$F$22</f>
        <v>782.27582998000003</v>
      </c>
    </row>
    <row r="27" spans="1:25" ht="15.75" x14ac:dyDescent="0.2">
      <c r="A27" s="35">
        <f t="shared" si="0"/>
        <v>43785</v>
      </c>
      <c r="B27" s="36">
        <f>SUMIFS(СВЦЭМ!$C$33:$C$776,СВЦЭМ!$A$33:$A$776,$A27,СВЦЭМ!$B$33:$B$776,B$11)+'СЕТ СН'!$F$12+СВЦЭМ!$D$10+'СЕТ СН'!$F$6-'СЕТ СН'!$F$22</f>
        <v>879.2207322700001</v>
      </c>
      <c r="C27" s="36">
        <f>SUMIFS(СВЦЭМ!$C$33:$C$776,СВЦЭМ!$A$33:$A$776,$A27,СВЦЭМ!$B$33:$B$776,C$11)+'СЕТ СН'!$F$12+СВЦЭМ!$D$10+'СЕТ СН'!$F$6-'СЕТ СН'!$F$22</f>
        <v>893.92525432000002</v>
      </c>
      <c r="D27" s="36">
        <f>SUMIFS(СВЦЭМ!$C$33:$C$776,СВЦЭМ!$A$33:$A$776,$A27,СВЦЭМ!$B$33:$B$776,D$11)+'СЕТ СН'!$F$12+СВЦЭМ!$D$10+'СЕТ СН'!$F$6-'СЕТ СН'!$F$22</f>
        <v>892.84985718000007</v>
      </c>
      <c r="E27" s="36">
        <f>SUMIFS(СВЦЭМ!$C$33:$C$776,СВЦЭМ!$A$33:$A$776,$A27,СВЦЭМ!$B$33:$B$776,E$11)+'СЕТ СН'!$F$12+СВЦЭМ!$D$10+'СЕТ СН'!$F$6-'СЕТ СН'!$F$22</f>
        <v>908.43760453000004</v>
      </c>
      <c r="F27" s="36">
        <f>SUMIFS(СВЦЭМ!$C$33:$C$776,СВЦЭМ!$A$33:$A$776,$A27,СВЦЭМ!$B$33:$B$776,F$11)+'СЕТ СН'!$F$12+СВЦЭМ!$D$10+'СЕТ СН'!$F$6-'СЕТ СН'!$F$22</f>
        <v>900.4987807</v>
      </c>
      <c r="G27" s="36">
        <f>SUMIFS(СВЦЭМ!$C$33:$C$776,СВЦЭМ!$A$33:$A$776,$A27,СВЦЭМ!$B$33:$B$776,G$11)+'СЕТ СН'!$F$12+СВЦЭМ!$D$10+'СЕТ СН'!$F$6-'СЕТ СН'!$F$22</f>
        <v>894.16608449</v>
      </c>
      <c r="H27" s="36">
        <f>SUMIFS(СВЦЭМ!$C$33:$C$776,СВЦЭМ!$A$33:$A$776,$A27,СВЦЭМ!$B$33:$B$776,H$11)+'СЕТ СН'!$F$12+СВЦЭМ!$D$10+'СЕТ СН'!$F$6-'СЕТ СН'!$F$22</f>
        <v>898.52200140000002</v>
      </c>
      <c r="I27" s="36">
        <f>SUMIFS(СВЦЭМ!$C$33:$C$776,СВЦЭМ!$A$33:$A$776,$A27,СВЦЭМ!$B$33:$B$776,I$11)+'СЕТ СН'!$F$12+СВЦЭМ!$D$10+'СЕТ СН'!$F$6-'СЕТ СН'!$F$22</f>
        <v>858.89793725000004</v>
      </c>
      <c r="J27" s="36">
        <f>SUMIFS(СВЦЭМ!$C$33:$C$776,СВЦЭМ!$A$33:$A$776,$A27,СВЦЭМ!$B$33:$B$776,J$11)+'СЕТ СН'!$F$12+СВЦЭМ!$D$10+'СЕТ СН'!$F$6-'СЕТ СН'!$F$22</f>
        <v>874.74227184000006</v>
      </c>
      <c r="K27" s="36">
        <f>SUMIFS(СВЦЭМ!$C$33:$C$776,СВЦЭМ!$A$33:$A$776,$A27,СВЦЭМ!$B$33:$B$776,K$11)+'СЕТ СН'!$F$12+СВЦЭМ!$D$10+'СЕТ СН'!$F$6-'СЕТ СН'!$F$22</f>
        <v>886.71554982000009</v>
      </c>
      <c r="L27" s="36">
        <f>SUMIFS(СВЦЭМ!$C$33:$C$776,СВЦЭМ!$A$33:$A$776,$A27,СВЦЭМ!$B$33:$B$776,L$11)+'СЕТ СН'!$F$12+СВЦЭМ!$D$10+'СЕТ СН'!$F$6-'СЕТ СН'!$F$22</f>
        <v>851.67542595000009</v>
      </c>
      <c r="M27" s="36">
        <f>SUMIFS(СВЦЭМ!$C$33:$C$776,СВЦЭМ!$A$33:$A$776,$A27,СВЦЭМ!$B$33:$B$776,M$11)+'СЕТ СН'!$F$12+СВЦЭМ!$D$10+'СЕТ СН'!$F$6-'СЕТ СН'!$F$22</f>
        <v>821.73566027000004</v>
      </c>
      <c r="N27" s="36">
        <f>SUMIFS(СВЦЭМ!$C$33:$C$776,СВЦЭМ!$A$33:$A$776,$A27,СВЦЭМ!$B$33:$B$776,N$11)+'СЕТ СН'!$F$12+СВЦЭМ!$D$10+'СЕТ СН'!$F$6-'СЕТ СН'!$F$22</f>
        <v>830.70686238000008</v>
      </c>
      <c r="O27" s="36">
        <f>SUMIFS(СВЦЭМ!$C$33:$C$776,СВЦЭМ!$A$33:$A$776,$A27,СВЦЭМ!$B$33:$B$776,O$11)+'СЕТ СН'!$F$12+СВЦЭМ!$D$10+'СЕТ СН'!$F$6-'СЕТ СН'!$F$22</f>
        <v>821.11624735000009</v>
      </c>
      <c r="P27" s="36">
        <f>SUMIFS(СВЦЭМ!$C$33:$C$776,СВЦЭМ!$A$33:$A$776,$A27,СВЦЭМ!$B$33:$B$776,P$11)+'СЕТ СН'!$F$12+СВЦЭМ!$D$10+'СЕТ СН'!$F$6-'СЕТ СН'!$F$22</f>
        <v>815.59190212999999</v>
      </c>
      <c r="Q27" s="36">
        <f>SUMIFS(СВЦЭМ!$C$33:$C$776,СВЦЭМ!$A$33:$A$776,$A27,СВЦЭМ!$B$33:$B$776,Q$11)+'СЕТ СН'!$F$12+СВЦЭМ!$D$10+'СЕТ СН'!$F$6-'СЕТ СН'!$F$22</f>
        <v>811.05997946000002</v>
      </c>
      <c r="R27" s="36">
        <f>SUMIFS(СВЦЭМ!$C$33:$C$776,СВЦЭМ!$A$33:$A$776,$A27,СВЦЭМ!$B$33:$B$776,R$11)+'СЕТ СН'!$F$12+СВЦЭМ!$D$10+'СЕТ СН'!$F$6-'СЕТ СН'!$F$22</f>
        <v>804.6531248</v>
      </c>
      <c r="S27" s="36">
        <f>SUMIFS(СВЦЭМ!$C$33:$C$776,СВЦЭМ!$A$33:$A$776,$A27,СВЦЭМ!$B$33:$B$776,S$11)+'СЕТ СН'!$F$12+СВЦЭМ!$D$10+'СЕТ СН'!$F$6-'СЕТ СН'!$F$22</f>
        <v>812.78275472000007</v>
      </c>
      <c r="T27" s="36">
        <f>SUMIFS(СВЦЭМ!$C$33:$C$776,СВЦЭМ!$A$33:$A$776,$A27,СВЦЭМ!$B$33:$B$776,T$11)+'СЕТ СН'!$F$12+СВЦЭМ!$D$10+'СЕТ СН'!$F$6-'СЕТ СН'!$F$22</f>
        <v>841.98056201000009</v>
      </c>
      <c r="U27" s="36">
        <f>SUMIFS(СВЦЭМ!$C$33:$C$776,СВЦЭМ!$A$33:$A$776,$A27,СВЦЭМ!$B$33:$B$776,U$11)+'СЕТ СН'!$F$12+СВЦЭМ!$D$10+'СЕТ СН'!$F$6-'СЕТ СН'!$F$22</f>
        <v>838.6170826</v>
      </c>
      <c r="V27" s="36">
        <f>SUMIFS(СВЦЭМ!$C$33:$C$776,СВЦЭМ!$A$33:$A$776,$A27,СВЦЭМ!$B$33:$B$776,V$11)+'СЕТ СН'!$F$12+СВЦЭМ!$D$10+'СЕТ СН'!$F$6-'СЕТ СН'!$F$22</f>
        <v>825.77763361000007</v>
      </c>
      <c r="W27" s="36">
        <f>SUMIFS(СВЦЭМ!$C$33:$C$776,СВЦЭМ!$A$33:$A$776,$A27,СВЦЭМ!$B$33:$B$776,W$11)+'СЕТ СН'!$F$12+СВЦЭМ!$D$10+'СЕТ СН'!$F$6-'СЕТ СН'!$F$22</f>
        <v>818.51929815000005</v>
      </c>
      <c r="X27" s="36">
        <f>SUMIFS(СВЦЭМ!$C$33:$C$776,СВЦЭМ!$A$33:$A$776,$A27,СВЦЭМ!$B$33:$B$776,X$11)+'СЕТ СН'!$F$12+СВЦЭМ!$D$10+'СЕТ СН'!$F$6-'СЕТ СН'!$F$22</f>
        <v>815.36285623000003</v>
      </c>
      <c r="Y27" s="36">
        <f>SUMIFS(СВЦЭМ!$C$33:$C$776,СВЦЭМ!$A$33:$A$776,$A27,СВЦЭМ!$B$33:$B$776,Y$11)+'СЕТ СН'!$F$12+СВЦЭМ!$D$10+'СЕТ СН'!$F$6-'СЕТ СН'!$F$22</f>
        <v>823.27693650000003</v>
      </c>
    </row>
    <row r="28" spans="1:25" ht="15.75" x14ac:dyDescent="0.2">
      <c r="A28" s="35">
        <f t="shared" si="0"/>
        <v>43786</v>
      </c>
      <c r="B28" s="36">
        <f>SUMIFS(СВЦЭМ!$C$33:$C$776,СВЦЭМ!$A$33:$A$776,$A28,СВЦЭМ!$B$33:$B$776,B$11)+'СЕТ СН'!$F$12+СВЦЭМ!$D$10+'СЕТ СН'!$F$6-'СЕТ СН'!$F$22</f>
        <v>870.28457680000008</v>
      </c>
      <c r="C28" s="36">
        <f>SUMIFS(СВЦЭМ!$C$33:$C$776,СВЦЭМ!$A$33:$A$776,$A28,СВЦЭМ!$B$33:$B$776,C$11)+'СЕТ СН'!$F$12+СВЦЭМ!$D$10+'СЕТ СН'!$F$6-'СЕТ СН'!$F$22</f>
        <v>895.82222707000005</v>
      </c>
      <c r="D28" s="36">
        <f>SUMIFS(СВЦЭМ!$C$33:$C$776,СВЦЭМ!$A$33:$A$776,$A28,СВЦЭМ!$B$33:$B$776,D$11)+'СЕТ СН'!$F$12+СВЦЭМ!$D$10+'СЕТ СН'!$F$6-'СЕТ СН'!$F$22</f>
        <v>889.1248771600001</v>
      </c>
      <c r="E28" s="36">
        <f>SUMIFS(СВЦЭМ!$C$33:$C$776,СВЦЭМ!$A$33:$A$776,$A28,СВЦЭМ!$B$33:$B$776,E$11)+'СЕТ СН'!$F$12+СВЦЭМ!$D$10+'СЕТ СН'!$F$6-'СЕТ СН'!$F$22</f>
        <v>903.6806879400001</v>
      </c>
      <c r="F28" s="36">
        <f>SUMIFS(СВЦЭМ!$C$33:$C$776,СВЦЭМ!$A$33:$A$776,$A28,СВЦЭМ!$B$33:$B$776,F$11)+'СЕТ СН'!$F$12+СВЦЭМ!$D$10+'СЕТ СН'!$F$6-'СЕТ СН'!$F$22</f>
        <v>900.24270877000004</v>
      </c>
      <c r="G28" s="36">
        <f>SUMIFS(СВЦЭМ!$C$33:$C$776,СВЦЭМ!$A$33:$A$776,$A28,СВЦЭМ!$B$33:$B$776,G$11)+'СЕТ СН'!$F$12+СВЦЭМ!$D$10+'СЕТ СН'!$F$6-'СЕТ СН'!$F$22</f>
        <v>885.50844021</v>
      </c>
      <c r="H28" s="36">
        <f>SUMIFS(СВЦЭМ!$C$33:$C$776,СВЦЭМ!$A$33:$A$776,$A28,СВЦЭМ!$B$33:$B$776,H$11)+'СЕТ СН'!$F$12+СВЦЭМ!$D$10+'СЕТ СН'!$F$6-'СЕТ СН'!$F$22</f>
        <v>881.31090604000008</v>
      </c>
      <c r="I28" s="36">
        <f>SUMIFS(СВЦЭМ!$C$33:$C$776,СВЦЭМ!$A$33:$A$776,$A28,СВЦЭМ!$B$33:$B$776,I$11)+'СЕТ СН'!$F$12+СВЦЭМ!$D$10+'СЕТ СН'!$F$6-'СЕТ СН'!$F$22</f>
        <v>872.05612610000003</v>
      </c>
      <c r="J28" s="36">
        <f>SUMIFS(СВЦЭМ!$C$33:$C$776,СВЦЭМ!$A$33:$A$776,$A28,СВЦЭМ!$B$33:$B$776,J$11)+'СЕТ СН'!$F$12+СВЦЭМ!$D$10+'СЕТ СН'!$F$6-'СЕТ СН'!$F$22</f>
        <v>878.60589119000008</v>
      </c>
      <c r="K28" s="36">
        <f>SUMIFS(СВЦЭМ!$C$33:$C$776,СВЦЭМ!$A$33:$A$776,$A28,СВЦЭМ!$B$33:$B$776,K$11)+'СЕТ СН'!$F$12+СВЦЭМ!$D$10+'СЕТ СН'!$F$6-'СЕТ СН'!$F$22</f>
        <v>899.25289439000005</v>
      </c>
      <c r="L28" s="36">
        <f>SUMIFS(СВЦЭМ!$C$33:$C$776,СВЦЭМ!$A$33:$A$776,$A28,СВЦЭМ!$B$33:$B$776,L$11)+'СЕТ СН'!$F$12+СВЦЭМ!$D$10+'СЕТ СН'!$F$6-'СЕТ СН'!$F$22</f>
        <v>862.45706516000007</v>
      </c>
      <c r="M28" s="36">
        <f>SUMIFS(СВЦЭМ!$C$33:$C$776,СВЦЭМ!$A$33:$A$776,$A28,СВЦЭМ!$B$33:$B$776,M$11)+'СЕТ СН'!$F$12+СВЦЭМ!$D$10+'СЕТ СН'!$F$6-'СЕТ СН'!$F$22</f>
        <v>839.30571587000009</v>
      </c>
      <c r="N28" s="36">
        <f>SUMIFS(СВЦЭМ!$C$33:$C$776,СВЦЭМ!$A$33:$A$776,$A28,СВЦЭМ!$B$33:$B$776,N$11)+'СЕТ СН'!$F$12+СВЦЭМ!$D$10+'СЕТ СН'!$F$6-'СЕТ СН'!$F$22</f>
        <v>846.20834396999999</v>
      </c>
      <c r="O28" s="36">
        <f>SUMIFS(СВЦЭМ!$C$33:$C$776,СВЦЭМ!$A$33:$A$776,$A28,СВЦЭМ!$B$33:$B$776,O$11)+'СЕТ СН'!$F$12+СВЦЭМ!$D$10+'СЕТ СН'!$F$6-'СЕТ СН'!$F$22</f>
        <v>838.34856818000003</v>
      </c>
      <c r="P28" s="36">
        <f>SUMIFS(СВЦЭМ!$C$33:$C$776,СВЦЭМ!$A$33:$A$776,$A28,СВЦЭМ!$B$33:$B$776,P$11)+'СЕТ СН'!$F$12+СВЦЭМ!$D$10+'СЕТ СН'!$F$6-'СЕТ СН'!$F$22</f>
        <v>835.91409355000008</v>
      </c>
      <c r="Q28" s="36">
        <f>SUMIFS(СВЦЭМ!$C$33:$C$776,СВЦЭМ!$A$33:$A$776,$A28,СВЦЭМ!$B$33:$B$776,Q$11)+'СЕТ СН'!$F$12+СВЦЭМ!$D$10+'СЕТ СН'!$F$6-'СЕТ СН'!$F$22</f>
        <v>838.02733795000006</v>
      </c>
      <c r="R28" s="36">
        <f>SUMIFS(СВЦЭМ!$C$33:$C$776,СВЦЭМ!$A$33:$A$776,$A28,СВЦЭМ!$B$33:$B$776,R$11)+'СЕТ СН'!$F$12+СВЦЭМ!$D$10+'СЕТ СН'!$F$6-'СЕТ СН'!$F$22</f>
        <v>836.50477174000002</v>
      </c>
      <c r="S28" s="36">
        <f>SUMIFS(СВЦЭМ!$C$33:$C$776,СВЦЭМ!$A$33:$A$776,$A28,СВЦЭМ!$B$33:$B$776,S$11)+'СЕТ СН'!$F$12+СВЦЭМ!$D$10+'СЕТ СН'!$F$6-'СЕТ СН'!$F$22</f>
        <v>848.62773774000004</v>
      </c>
      <c r="T28" s="36">
        <f>SUMIFS(СВЦЭМ!$C$33:$C$776,СВЦЭМ!$A$33:$A$776,$A28,СВЦЭМ!$B$33:$B$776,T$11)+'СЕТ СН'!$F$12+СВЦЭМ!$D$10+'СЕТ СН'!$F$6-'СЕТ СН'!$F$22</f>
        <v>862.86075793000009</v>
      </c>
      <c r="U28" s="36">
        <f>SUMIFS(СВЦЭМ!$C$33:$C$776,СВЦЭМ!$A$33:$A$776,$A28,СВЦЭМ!$B$33:$B$776,U$11)+'СЕТ СН'!$F$12+СВЦЭМ!$D$10+'СЕТ СН'!$F$6-'СЕТ СН'!$F$22</f>
        <v>865.39554809000003</v>
      </c>
      <c r="V28" s="36">
        <f>SUMIFS(СВЦЭМ!$C$33:$C$776,СВЦЭМ!$A$33:$A$776,$A28,СВЦЭМ!$B$33:$B$776,V$11)+'СЕТ СН'!$F$12+СВЦЭМ!$D$10+'СЕТ СН'!$F$6-'СЕТ СН'!$F$22</f>
        <v>855.33889328999999</v>
      </c>
      <c r="W28" s="36">
        <f>SUMIFS(СВЦЭМ!$C$33:$C$776,СВЦЭМ!$A$33:$A$776,$A28,СВЦЭМ!$B$33:$B$776,W$11)+'СЕТ СН'!$F$12+СВЦЭМ!$D$10+'СЕТ СН'!$F$6-'СЕТ СН'!$F$22</f>
        <v>845.44842566</v>
      </c>
      <c r="X28" s="36">
        <f>SUMIFS(СВЦЭМ!$C$33:$C$776,СВЦЭМ!$A$33:$A$776,$A28,СВЦЭМ!$B$33:$B$776,X$11)+'СЕТ СН'!$F$12+СВЦЭМ!$D$10+'СЕТ СН'!$F$6-'СЕТ СН'!$F$22</f>
        <v>837.96410204000006</v>
      </c>
      <c r="Y28" s="36">
        <f>SUMIFS(СВЦЭМ!$C$33:$C$776,СВЦЭМ!$A$33:$A$776,$A28,СВЦЭМ!$B$33:$B$776,Y$11)+'СЕТ СН'!$F$12+СВЦЭМ!$D$10+'СЕТ СН'!$F$6-'СЕТ СН'!$F$22</f>
        <v>840.37347174000001</v>
      </c>
    </row>
    <row r="29" spans="1:25" ht="15.75" x14ac:dyDescent="0.2">
      <c r="A29" s="35">
        <f t="shared" si="0"/>
        <v>43787</v>
      </c>
      <c r="B29" s="36">
        <f>SUMIFS(СВЦЭМ!$C$33:$C$776,СВЦЭМ!$A$33:$A$776,$A29,СВЦЭМ!$B$33:$B$776,B$11)+'СЕТ СН'!$F$12+СВЦЭМ!$D$10+'СЕТ СН'!$F$6-'СЕТ СН'!$F$22</f>
        <v>848.79849492000005</v>
      </c>
      <c r="C29" s="36">
        <f>SUMIFS(СВЦЭМ!$C$33:$C$776,СВЦЭМ!$A$33:$A$776,$A29,СВЦЭМ!$B$33:$B$776,C$11)+'СЕТ СН'!$F$12+СВЦЭМ!$D$10+'СЕТ СН'!$F$6-'СЕТ СН'!$F$22</f>
        <v>858.79942872000004</v>
      </c>
      <c r="D29" s="36">
        <f>SUMIFS(СВЦЭМ!$C$33:$C$776,СВЦЭМ!$A$33:$A$776,$A29,СВЦЭМ!$B$33:$B$776,D$11)+'СЕТ СН'!$F$12+СВЦЭМ!$D$10+'СЕТ СН'!$F$6-'СЕТ СН'!$F$22</f>
        <v>849.19704864000005</v>
      </c>
      <c r="E29" s="36">
        <f>SUMIFS(СВЦЭМ!$C$33:$C$776,СВЦЭМ!$A$33:$A$776,$A29,СВЦЭМ!$B$33:$B$776,E$11)+'СЕТ СН'!$F$12+СВЦЭМ!$D$10+'СЕТ СН'!$F$6-'СЕТ СН'!$F$22</f>
        <v>859.35799541000006</v>
      </c>
      <c r="F29" s="36">
        <f>SUMIFS(СВЦЭМ!$C$33:$C$776,СВЦЭМ!$A$33:$A$776,$A29,СВЦЭМ!$B$33:$B$776,F$11)+'СЕТ СН'!$F$12+СВЦЭМ!$D$10+'СЕТ СН'!$F$6-'СЕТ СН'!$F$22</f>
        <v>849.35936025000001</v>
      </c>
      <c r="G29" s="36">
        <f>SUMIFS(СВЦЭМ!$C$33:$C$776,СВЦЭМ!$A$33:$A$776,$A29,СВЦЭМ!$B$33:$B$776,G$11)+'СЕТ СН'!$F$12+СВЦЭМ!$D$10+'СЕТ СН'!$F$6-'СЕТ СН'!$F$22</f>
        <v>851.64236411000002</v>
      </c>
      <c r="H29" s="36">
        <f>SUMIFS(СВЦЭМ!$C$33:$C$776,СВЦЭМ!$A$33:$A$776,$A29,СВЦЭМ!$B$33:$B$776,H$11)+'СЕТ СН'!$F$12+СВЦЭМ!$D$10+'СЕТ СН'!$F$6-'СЕТ СН'!$F$22</f>
        <v>863.35466309000003</v>
      </c>
      <c r="I29" s="36">
        <f>SUMIFS(СВЦЭМ!$C$33:$C$776,СВЦЭМ!$A$33:$A$776,$A29,СВЦЭМ!$B$33:$B$776,I$11)+'СЕТ СН'!$F$12+СВЦЭМ!$D$10+'СЕТ СН'!$F$6-'СЕТ СН'!$F$22</f>
        <v>906.20139543000005</v>
      </c>
      <c r="J29" s="36">
        <f>SUMIFS(СВЦЭМ!$C$33:$C$776,СВЦЭМ!$A$33:$A$776,$A29,СВЦЭМ!$B$33:$B$776,J$11)+'СЕТ СН'!$F$12+СВЦЭМ!$D$10+'СЕТ СН'!$F$6-'СЕТ СН'!$F$22</f>
        <v>922.63398741000003</v>
      </c>
      <c r="K29" s="36">
        <f>SUMIFS(СВЦЭМ!$C$33:$C$776,СВЦЭМ!$A$33:$A$776,$A29,СВЦЭМ!$B$33:$B$776,K$11)+'СЕТ СН'!$F$12+СВЦЭМ!$D$10+'СЕТ СН'!$F$6-'СЕТ СН'!$F$22</f>
        <v>932.51077270000008</v>
      </c>
      <c r="L29" s="36">
        <f>SUMIFS(СВЦЭМ!$C$33:$C$776,СВЦЭМ!$A$33:$A$776,$A29,СВЦЭМ!$B$33:$B$776,L$11)+'СЕТ СН'!$F$12+СВЦЭМ!$D$10+'СЕТ СН'!$F$6-'СЕТ СН'!$F$22</f>
        <v>900.36401045000002</v>
      </c>
      <c r="M29" s="36">
        <f>SUMIFS(СВЦЭМ!$C$33:$C$776,СВЦЭМ!$A$33:$A$776,$A29,СВЦЭМ!$B$33:$B$776,M$11)+'СЕТ СН'!$F$12+СВЦЭМ!$D$10+'СЕТ СН'!$F$6-'СЕТ СН'!$F$22</f>
        <v>876.27511866000009</v>
      </c>
      <c r="N29" s="36">
        <f>SUMIFS(СВЦЭМ!$C$33:$C$776,СВЦЭМ!$A$33:$A$776,$A29,СВЦЭМ!$B$33:$B$776,N$11)+'СЕТ СН'!$F$12+СВЦЭМ!$D$10+'СЕТ СН'!$F$6-'СЕТ СН'!$F$22</f>
        <v>879.27129328000001</v>
      </c>
      <c r="O29" s="36">
        <f>SUMIFS(СВЦЭМ!$C$33:$C$776,СВЦЭМ!$A$33:$A$776,$A29,СВЦЭМ!$B$33:$B$776,O$11)+'СЕТ СН'!$F$12+СВЦЭМ!$D$10+'СЕТ СН'!$F$6-'СЕТ СН'!$F$22</f>
        <v>871.1876532</v>
      </c>
      <c r="P29" s="36">
        <f>SUMIFS(СВЦЭМ!$C$33:$C$776,СВЦЭМ!$A$33:$A$776,$A29,СВЦЭМ!$B$33:$B$776,P$11)+'СЕТ СН'!$F$12+СВЦЭМ!$D$10+'СЕТ СН'!$F$6-'СЕТ СН'!$F$22</f>
        <v>870.75418134000006</v>
      </c>
      <c r="Q29" s="36">
        <f>SUMIFS(СВЦЭМ!$C$33:$C$776,СВЦЭМ!$A$33:$A$776,$A29,СВЦЭМ!$B$33:$B$776,Q$11)+'СЕТ СН'!$F$12+СВЦЭМ!$D$10+'СЕТ СН'!$F$6-'СЕТ СН'!$F$22</f>
        <v>867.91599283000005</v>
      </c>
      <c r="R29" s="36">
        <f>SUMIFS(СВЦЭМ!$C$33:$C$776,СВЦЭМ!$A$33:$A$776,$A29,СВЦЭМ!$B$33:$B$776,R$11)+'СЕТ СН'!$F$12+СВЦЭМ!$D$10+'СЕТ СН'!$F$6-'СЕТ СН'!$F$22</f>
        <v>867.86393735000001</v>
      </c>
      <c r="S29" s="36">
        <f>SUMIFS(СВЦЭМ!$C$33:$C$776,СВЦЭМ!$A$33:$A$776,$A29,СВЦЭМ!$B$33:$B$776,S$11)+'СЕТ СН'!$F$12+СВЦЭМ!$D$10+'СЕТ СН'!$F$6-'СЕТ СН'!$F$22</f>
        <v>880.83431318000009</v>
      </c>
      <c r="T29" s="36">
        <f>SUMIFS(СВЦЭМ!$C$33:$C$776,СВЦЭМ!$A$33:$A$776,$A29,СВЦЭМ!$B$33:$B$776,T$11)+'СЕТ СН'!$F$12+СВЦЭМ!$D$10+'СЕТ СН'!$F$6-'СЕТ СН'!$F$22</f>
        <v>900.39100283000005</v>
      </c>
      <c r="U29" s="36">
        <f>SUMIFS(СВЦЭМ!$C$33:$C$776,СВЦЭМ!$A$33:$A$776,$A29,СВЦЭМ!$B$33:$B$776,U$11)+'СЕТ СН'!$F$12+СВЦЭМ!$D$10+'СЕТ СН'!$F$6-'СЕТ СН'!$F$22</f>
        <v>899.67726369000002</v>
      </c>
      <c r="V29" s="36">
        <f>SUMIFS(СВЦЭМ!$C$33:$C$776,СВЦЭМ!$A$33:$A$776,$A29,СВЦЭМ!$B$33:$B$776,V$11)+'СЕТ СН'!$F$12+СВЦЭМ!$D$10+'СЕТ СН'!$F$6-'СЕТ СН'!$F$22</f>
        <v>892.16497469000001</v>
      </c>
      <c r="W29" s="36">
        <f>SUMIFS(СВЦЭМ!$C$33:$C$776,СВЦЭМ!$A$33:$A$776,$A29,СВЦЭМ!$B$33:$B$776,W$11)+'СЕТ СН'!$F$12+СВЦЭМ!$D$10+'СЕТ СН'!$F$6-'СЕТ СН'!$F$22</f>
        <v>885.97142372000008</v>
      </c>
      <c r="X29" s="36">
        <f>SUMIFS(СВЦЭМ!$C$33:$C$776,СВЦЭМ!$A$33:$A$776,$A29,СВЦЭМ!$B$33:$B$776,X$11)+'СЕТ СН'!$F$12+СВЦЭМ!$D$10+'СЕТ СН'!$F$6-'СЕТ СН'!$F$22</f>
        <v>871.67650004000006</v>
      </c>
      <c r="Y29" s="36">
        <f>SUMIFS(СВЦЭМ!$C$33:$C$776,СВЦЭМ!$A$33:$A$776,$A29,СВЦЭМ!$B$33:$B$776,Y$11)+'СЕТ СН'!$F$12+СВЦЭМ!$D$10+'СЕТ СН'!$F$6-'СЕТ СН'!$F$22</f>
        <v>879.29516314</v>
      </c>
    </row>
    <row r="30" spans="1:25" ht="15.75" x14ac:dyDescent="0.2">
      <c r="A30" s="35">
        <f t="shared" si="0"/>
        <v>43788</v>
      </c>
      <c r="B30" s="36">
        <f>SUMIFS(СВЦЭМ!$C$33:$C$776,СВЦЭМ!$A$33:$A$776,$A30,СВЦЭМ!$B$33:$B$776,B$11)+'СЕТ СН'!$F$12+СВЦЭМ!$D$10+'СЕТ СН'!$F$6-'СЕТ СН'!$F$22</f>
        <v>949.505133</v>
      </c>
      <c r="C30" s="36">
        <f>SUMIFS(СВЦЭМ!$C$33:$C$776,СВЦЭМ!$A$33:$A$776,$A30,СВЦЭМ!$B$33:$B$776,C$11)+'СЕТ СН'!$F$12+СВЦЭМ!$D$10+'СЕТ СН'!$F$6-'СЕТ СН'!$F$22</f>
        <v>968.21695218000002</v>
      </c>
      <c r="D30" s="36">
        <f>SUMIFS(СВЦЭМ!$C$33:$C$776,СВЦЭМ!$A$33:$A$776,$A30,СВЦЭМ!$B$33:$B$776,D$11)+'СЕТ СН'!$F$12+СВЦЭМ!$D$10+'СЕТ СН'!$F$6-'СЕТ СН'!$F$22</f>
        <v>968.53337561000001</v>
      </c>
      <c r="E30" s="36">
        <f>SUMIFS(СВЦЭМ!$C$33:$C$776,СВЦЭМ!$A$33:$A$776,$A30,СВЦЭМ!$B$33:$B$776,E$11)+'СЕТ СН'!$F$12+СВЦЭМ!$D$10+'СЕТ СН'!$F$6-'СЕТ СН'!$F$22</f>
        <v>972.07730736000008</v>
      </c>
      <c r="F30" s="36">
        <f>SUMIFS(СВЦЭМ!$C$33:$C$776,СВЦЭМ!$A$33:$A$776,$A30,СВЦЭМ!$B$33:$B$776,F$11)+'СЕТ СН'!$F$12+СВЦЭМ!$D$10+'СЕТ СН'!$F$6-'СЕТ СН'!$F$22</f>
        <v>954.39619822000009</v>
      </c>
      <c r="G30" s="36">
        <f>SUMIFS(СВЦЭМ!$C$33:$C$776,СВЦЭМ!$A$33:$A$776,$A30,СВЦЭМ!$B$33:$B$776,G$11)+'СЕТ СН'!$F$12+СВЦЭМ!$D$10+'СЕТ СН'!$F$6-'СЕТ СН'!$F$22</f>
        <v>952.54823255000008</v>
      </c>
      <c r="H30" s="36">
        <f>SUMIFS(СВЦЭМ!$C$33:$C$776,СВЦЭМ!$A$33:$A$776,$A30,СВЦЭМ!$B$33:$B$776,H$11)+'СЕТ СН'!$F$12+СВЦЭМ!$D$10+'СЕТ СН'!$F$6-'СЕТ СН'!$F$22</f>
        <v>929.3859113100001</v>
      </c>
      <c r="I30" s="36">
        <f>SUMIFS(СВЦЭМ!$C$33:$C$776,СВЦЭМ!$A$33:$A$776,$A30,СВЦЭМ!$B$33:$B$776,I$11)+'СЕТ СН'!$F$12+СВЦЭМ!$D$10+'СЕТ СН'!$F$6-'СЕТ СН'!$F$22</f>
        <v>935.31711383000004</v>
      </c>
      <c r="J30" s="36">
        <f>SUMIFS(СВЦЭМ!$C$33:$C$776,СВЦЭМ!$A$33:$A$776,$A30,СВЦЭМ!$B$33:$B$776,J$11)+'СЕТ СН'!$F$12+СВЦЭМ!$D$10+'СЕТ СН'!$F$6-'СЕТ СН'!$F$22</f>
        <v>944.1426463900001</v>
      </c>
      <c r="K30" s="36">
        <f>SUMIFS(СВЦЭМ!$C$33:$C$776,СВЦЭМ!$A$33:$A$776,$A30,СВЦЭМ!$B$33:$B$776,K$11)+'СЕТ СН'!$F$12+СВЦЭМ!$D$10+'СЕТ СН'!$F$6-'СЕТ СН'!$F$22</f>
        <v>950.60521096000002</v>
      </c>
      <c r="L30" s="36">
        <f>SUMIFS(СВЦЭМ!$C$33:$C$776,СВЦЭМ!$A$33:$A$776,$A30,СВЦЭМ!$B$33:$B$776,L$11)+'СЕТ СН'!$F$12+СВЦЭМ!$D$10+'СЕТ СН'!$F$6-'СЕТ СН'!$F$22</f>
        <v>914.26140311000006</v>
      </c>
      <c r="M30" s="36">
        <f>SUMIFS(СВЦЭМ!$C$33:$C$776,СВЦЭМ!$A$33:$A$776,$A30,СВЦЭМ!$B$33:$B$776,M$11)+'СЕТ СН'!$F$12+СВЦЭМ!$D$10+'СЕТ СН'!$F$6-'СЕТ СН'!$F$22</f>
        <v>897.17809309000006</v>
      </c>
      <c r="N30" s="36">
        <f>SUMIFS(СВЦЭМ!$C$33:$C$776,СВЦЭМ!$A$33:$A$776,$A30,СВЦЭМ!$B$33:$B$776,N$11)+'СЕТ СН'!$F$12+СВЦЭМ!$D$10+'СЕТ СН'!$F$6-'СЕТ СН'!$F$22</f>
        <v>890.79996896</v>
      </c>
      <c r="O30" s="36">
        <f>SUMIFS(СВЦЭМ!$C$33:$C$776,СВЦЭМ!$A$33:$A$776,$A30,СВЦЭМ!$B$33:$B$776,O$11)+'СЕТ СН'!$F$12+СВЦЭМ!$D$10+'СЕТ СН'!$F$6-'СЕТ СН'!$F$22</f>
        <v>887.77573493</v>
      </c>
      <c r="P30" s="36">
        <f>SUMIFS(СВЦЭМ!$C$33:$C$776,СВЦЭМ!$A$33:$A$776,$A30,СВЦЭМ!$B$33:$B$776,P$11)+'СЕТ СН'!$F$12+СВЦЭМ!$D$10+'СЕТ СН'!$F$6-'СЕТ СН'!$F$22</f>
        <v>885.95410108999999</v>
      </c>
      <c r="Q30" s="36">
        <f>SUMIFS(СВЦЭМ!$C$33:$C$776,СВЦЭМ!$A$33:$A$776,$A30,СВЦЭМ!$B$33:$B$776,Q$11)+'СЕТ СН'!$F$12+СВЦЭМ!$D$10+'СЕТ СН'!$F$6-'СЕТ СН'!$F$22</f>
        <v>891.27909886000009</v>
      </c>
      <c r="R30" s="36">
        <f>SUMIFS(СВЦЭМ!$C$33:$C$776,СВЦЭМ!$A$33:$A$776,$A30,СВЦЭМ!$B$33:$B$776,R$11)+'СЕТ СН'!$F$12+СВЦЭМ!$D$10+'СЕТ СН'!$F$6-'СЕТ СН'!$F$22</f>
        <v>887.51507891000006</v>
      </c>
      <c r="S30" s="36">
        <f>SUMIFS(СВЦЭМ!$C$33:$C$776,СВЦЭМ!$A$33:$A$776,$A30,СВЦЭМ!$B$33:$B$776,S$11)+'СЕТ СН'!$F$12+СВЦЭМ!$D$10+'СЕТ СН'!$F$6-'СЕТ СН'!$F$22</f>
        <v>896.21952113000009</v>
      </c>
      <c r="T30" s="36">
        <f>SUMIFS(СВЦЭМ!$C$33:$C$776,СВЦЭМ!$A$33:$A$776,$A30,СВЦЭМ!$B$33:$B$776,T$11)+'СЕТ СН'!$F$12+СВЦЭМ!$D$10+'СЕТ СН'!$F$6-'СЕТ СН'!$F$22</f>
        <v>910.87929253000004</v>
      </c>
      <c r="U30" s="36">
        <f>SUMIFS(СВЦЭМ!$C$33:$C$776,СВЦЭМ!$A$33:$A$776,$A30,СВЦЭМ!$B$33:$B$776,U$11)+'СЕТ СН'!$F$12+СВЦЭМ!$D$10+'СЕТ СН'!$F$6-'СЕТ СН'!$F$22</f>
        <v>907.54591414000004</v>
      </c>
      <c r="V30" s="36">
        <f>SUMIFS(СВЦЭМ!$C$33:$C$776,СВЦЭМ!$A$33:$A$776,$A30,СВЦЭМ!$B$33:$B$776,V$11)+'СЕТ СН'!$F$12+СВЦЭМ!$D$10+'СЕТ СН'!$F$6-'СЕТ СН'!$F$22</f>
        <v>900.04288559000008</v>
      </c>
      <c r="W30" s="36">
        <f>SUMIFS(СВЦЭМ!$C$33:$C$776,СВЦЭМ!$A$33:$A$776,$A30,СВЦЭМ!$B$33:$B$776,W$11)+'СЕТ СН'!$F$12+СВЦЭМ!$D$10+'СЕТ СН'!$F$6-'СЕТ СН'!$F$22</f>
        <v>898.34085427000002</v>
      </c>
      <c r="X30" s="36">
        <f>SUMIFS(СВЦЭМ!$C$33:$C$776,СВЦЭМ!$A$33:$A$776,$A30,СВЦЭМ!$B$33:$B$776,X$11)+'СЕТ СН'!$F$12+СВЦЭМ!$D$10+'СЕТ СН'!$F$6-'СЕТ СН'!$F$22</f>
        <v>895.33656981000001</v>
      </c>
      <c r="Y30" s="36">
        <f>SUMIFS(СВЦЭМ!$C$33:$C$776,СВЦЭМ!$A$33:$A$776,$A30,СВЦЭМ!$B$33:$B$776,Y$11)+'СЕТ СН'!$F$12+СВЦЭМ!$D$10+'СЕТ СН'!$F$6-'СЕТ СН'!$F$22</f>
        <v>901.25758129000008</v>
      </c>
    </row>
    <row r="31" spans="1:25" ht="15.75" x14ac:dyDescent="0.2">
      <c r="A31" s="35">
        <f t="shared" si="0"/>
        <v>43789</v>
      </c>
      <c r="B31" s="36">
        <f>SUMIFS(СВЦЭМ!$C$33:$C$776,СВЦЭМ!$A$33:$A$776,$A31,СВЦЭМ!$B$33:$B$776,B$11)+'СЕТ СН'!$F$12+СВЦЭМ!$D$10+'СЕТ СН'!$F$6-'СЕТ СН'!$F$22</f>
        <v>883.67923067000004</v>
      </c>
      <c r="C31" s="36">
        <f>SUMIFS(СВЦЭМ!$C$33:$C$776,СВЦЭМ!$A$33:$A$776,$A31,СВЦЭМ!$B$33:$B$776,C$11)+'СЕТ СН'!$F$12+СВЦЭМ!$D$10+'СЕТ СН'!$F$6-'СЕТ СН'!$F$22</f>
        <v>893.62542880000001</v>
      </c>
      <c r="D31" s="36">
        <f>SUMIFS(СВЦЭМ!$C$33:$C$776,СВЦЭМ!$A$33:$A$776,$A31,СВЦЭМ!$B$33:$B$776,D$11)+'СЕТ СН'!$F$12+СВЦЭМ!$D$10+'СЕТ СН'!$F$6-'СЕТ СН'!$F$22</f>
        <v>891.42165051000006</v>
      </c>
      <c r="E31" s="36">
        <f>SUMIFS(СВЦЭМ!$C$33:$C$776,СВЦЭМ!$A$33:$A$776,$A31,СВЦЭМ!$B$33:$B$776,E$11)+'СЕТ СН'!$F$12+СВЦЭМ!$D$10+'СЕТ СН'!$F$6-'СЕТ СН'!$F$22</f>
        <v>898.55164229000002</v>
      </c>
      <c r="F31" s="36">
        <f>SUMIFS(СВЦЭМ!$C$33:$C$776,СВЦЭМ!$A$33:$A$776,$A31,СВЦЭМ!$B$33:$B$776,F$11)+'СЕТ СН'!$F$12+СВЦЭМ!$D$10+'СЕТ СН'!$F$6-'СЕТ СН'!$F$22</f>
        <v>886.96331974000009</v>
      </c>
      <c r="G31" s="36">
        <f>SUMIFS(СВЦЭМ!$C$33:$C$776,СВЦЭМ!$A$33:$A$776,$A31,СВЦЭМ!$B$33:$B$776,G$11)+'СЕТ СН'!$F$12+СВЦЭМ!$D$10+'СЕТ СН'!$F$6-'СЕТ СН'!$F$22</f>
        <v>886.24155549</v>
      </c>
      <c r="H31" s="36">
        <f>SUMIFS(СВЦЭМ!$C$33:$C$776,СВЦЭМ!$A$33:$A$776,$A31,СВЦЭМ!$B$33:$B$776,H$11)+'СЕТ СН'!$F$12+СВЦЭМ!$D$10+'СЕТ СН'!$F$6-'СЕТ СН'!$F$22</f>
        <v>886.76692520000006</v>
      </c>
      <c r="I31" s="36">
        <f>SUMIFS(СВЦЭМ!$C$33:$C$776,СВЦЭМ!$A$33:$A$776,$A31,СВЦЭМ!$B$33:$B$776,I$11)+'СЕТ СН'!$F$12+СВЦЭМ!$D$10+'СЕТ СН'!$F$6-'СЕТ СН'!$F$22</f>
        <v>908.55878024000003</v>
      </c>
      <c r="J31" s="36">
        <f>SUMIFS(СВЦЭМ!$C$33:$C$776,СВЦЭМ!$A$33:$A$776,$A31,СВЦЭМ!$B$33:$B$776,J$11)+'СЕТ СН'!$F$12+СВЦЭМ!$D$10+'СЕТ СН'!$F$6-'СЕТ СН'!$F$22</f>
        <v>915.13067548000004</v>
      </c>
      <c r="K31" s="36">
        <f>SUMIFS(СВЦЭМ!$C$33:$C$776,СВЦЭМ!$A$33:$A$776,$A31,СВЦЭМ!$B$33:$B$776,K$11)+'СЕТ СН'!$F$12+СВЦЭМ!$D$10+'СЕТ СН'!$F$6-'СЕТ СН'!$F$22</f>
        <v>920.72825454000008</v>
      </c>
      <c r="L31" s="36">
        <f>SUMIFS(СВЦЭМ!$C$33:$C$776,СВЦЭМ!$A$33:$A$776,$A31,СВЦЭМ!$B$33:$B$776,L$11)+'СЕТ СН'!$F$12+СВЦЭМ!$D$10+'СЕТ СН'!$F$6-'СЕТ СН'!$F$22</f>
        <v>890.65064580000001</v>
      </c>
      <c r="M31" s="36">
        <f>SUMIFS(СВЦЭМ!$C$33:$C$776,СВЦЭМ!$A$33:$A$776,$A31,СВЦЭМ!$B$33:$B$776,M$11)+'СЕТ СН'!$F$12+СВЦЭМ!$D$10+'СЕТ СН'!$F$6-'СЕТ СН'!$F$22</f>
        <v>866.87252417000002</v>
      </c>
      <c r="N31" s="36">
        <f>SUMIFS(СВЦЭМ!$C$33:$C$776,СВЦЭМ!$A$33:$A$776,$A31,СВЦЭМ!$B$33:$B$776,N$11)+'СЕТ СН'!$F$12+СВЦЭМ!$D$10+'СЕТ СН'!$F$6-'СЕТ СН'!$F$22</f>
        <v>859.93445417999999</v>
      </c>
      <c r="O31" s="36">
        <f>SUMIFS(СВЦЭМ!$C$33:$C$776,СВЦЭМ!$A$33:$A$776,$A31,СВЦЭМ!$B$33:$B$776,O$11)+'СЕТ СН'!$F$12+СВЦЭМ!$D$10+'СЕТ СН'!$F$6-'СЕТ СН'!$F$22</f>
        <v>856.10054363000006</v>
      </c>
      <c r="P31" s="36">
        <f>SUMIFS(СВЦЭМ!$C$33:$C$776,СВЦЭМ!$A$33:$A$776,$A31,СВЦЭМ!$B$33:$B$776,P$11)+'СЕТ СН'!$F$12+СВЦЭМ!$D$10+'СЕТ СН'!$F$6-'СЕТ СН'!$F$22</f>
        <v>848.9710210400001</v>
      </c>
      <c r="Q31" s="36">
        <f>SUMIFS(СВЦЭМ!$C$33:$C$776,СВЦЭМ!$A$33:$A$776,$A31,СВЦЭМ!$B$33:$B$776,Q$11)+'СЕТ СН'!$F$12+СВЦЭМ!$D$10+'СЕТ СН'!$F$6-'СЕТ СН'!$F$22</f>
        <v>844.83345130999999</v>
      </c>
      <c r="R31" s="36">
        <f>SUMIFS(СВЦЭМ!$C$33:$C$776,СВЦЭМ!$A$33:$A$776,$A31,СВЦЭМ!$B$33:$B$776,R$11)+'СЕТ СН'!$F$12+СВЦЭМ!$D$10+'СЕТ СН'!$F$6-'СЕТ СН'!$F$22</f>
        <v>852.62793026000008</v>
      </c>
      <c r="S31" s="36">
        <f>SUMIFS(СВЦЭМ!$C$33:$C$776,СВЦЭМ!$A$33:$A$776,$A31,СВЦЭМ!$B$33:$B$776,S$11)+'СЕТ СН'!$F$12+СВЦЭМ!$D$10+'СЕТ СН'!$F$6-'СЕТ СН'!$F$22</f>
        <v>870.5168171900001</v>
      </c>
      <c r="T31" s="36">
        <f>SUMIFS(СВЦЭМ!$C$33:$C$776,СВЦЭМ!$A$33:$A$776,$A31,СВЦЭМ!$B$33:$B$776,T$11)+'СЕТ СН'!$F$12+СВЦЭМ!$D$10+'СЕТ СН'!$F$6-'СЕТ СН'!$F$22</f>
        <v>884.09555203000002</v>
      </c>
      <c r="U31" s="36">
        <f>SUMIFS(СВЦЭМ!$C$33:$C$776,СВЦЭМ!$A$33:$A$776,$A31,СВЦЭМ!$B$33:$B$776,U$11)+'СЕТ СН'!$F$12+СВЦЭМ!$D$10+'СЕТ СН'!$F$6-'СЕТ СН'!$F$22</f>
        <v>881.75208258000009</v>
      </c>
      <c r="V31" s="36">
        <f>SUMIFS(СВЦЭМ!$C$33:$C$776,СВЦЭМ!$A$33:$A$776,$A31,СВЦЭМ!$B$33:$B$776,V$11)+'СЕТ СН'!$F$12+СВЦЭМ!$D$10+'СЕТ СН'!$F$6-'СЕТ СН'!$F$22</f>
        <v>867.6717050100001</v>
      </c>
      <c r="W31" s="36">
        <f>SUMIFS(СВЦЭМ!$C$33:$C$776,СВЦЭМ!$A$33:$A$776,$A31,СВЦЭМ!$B$33:$B$776,W$11)+'СЕТ СН'!$F$12+СВЦЭМ!$D$10+'СЕТ СН'!$F$6-'СЕТ СН'!$F$22</f>
        <v>867.82946709999999</v>
      </c>
      <c r="X31" s="36">
        <f>SUMIFS(СВЦЭМ!$C$33:$C$776,СВЦЭМ!$A$33:$A$776,$A31,СВЦЭМ!$B$33:$B$776,X$11)+'СЕТ СН'!$F$12+СВЦЭМ!$D$10+'СЕТ СН'!$F$6-'СЕТ СН'!$F$22</f>
        <v>861.59607070000004</v>
      </c>
      <c r="Y31" s="36">
        <f>SUMIFS(СВЦЭМ!$C$33:$C$776,СВЦЭМ!$A$33:$A$776,$A31,СВЦЭМ!$B$33:$B$776,Y$11)+'СЕТ СН'!$F$12+СВЦЭМ!$D$10+'СЕТ СН'!$F$6-'СЕТ СН'!$F$22</f>
        <v>866.26984752999999</v>
      </c>
    </row>
    <row r="32" spans="1:25" ht="15.75" x14ac:dyDescent="0.2">
      <c r="A32" s="35">
        <f t="shared" si="0"/>
        <v>43790</v>
      </c>
      <c r="B32" s="36">
        <f>SUMIFS(СВЦЭМ!$C$33:$C$776,СВЦЭМ!$A$33:$A$776,$A32,СВЦЭМ!$B$33:$B$776,B$11)+'СЕТ СН'!$F$12+СВЦЭМ!$D$10+'СЕТ СН'!$F$6-'СЕТ СН'!$F$22</f>
        <v>942.19278851000001</v>
      </c>
      <c r="C32" s="36">
        <f>SUMIFS(СВЦЭМ!$C$33:$C$776,СВЦЭМ!$A$33:$A$776,$A32,СВЦЭМ!$B$33:$B$776,C$11)+'СЕТ СН'!$F$12+СВЦЭМ!$D$10+'СЕТ СН'!$F$6-'СЕТ СН'!$F$22</f>
        <v>940.93271121000009</v>
      </c>
      <c r="D32" s="36">
        <f>SUMIFS(СВЦЭМ!$C$33:$C$776,СВЦЭМ!$A$33:$A$776,$A32,СВЦЭМ!$B$33:$B$776,D$11)+'СЕТ СН'!$F$12+СВЦЭМ!$D$10+'СЕТ СН'!$F$6-'СЕТ СН'!$F$22</f>
        <v>983.09445048999999</v>
      </c>
      <c r="E32" s="36">
        <f>SUMIFS(СВЦЭМ!$C$33:$C$776,СВЦЭМ!$A$33:$A$776,$A32,СВЦЭМ!$B$33:$B$776,E$11)+'СЕТ СН'!$F$12+СВЦЭМ!$D$10+'СЕТ СН'!$F$6-'СЕТ СН'!$F$22</f>
        <v>982.39220378000005</v>
      </c>
      <c r="F32" s="36">
        <f>SUMIFS(СВЦЭМ!$C$33:$C$776,СВЦЭМ!$A$33:$A$776,$A32,СВЦЭМ!$B$33:$B$776,F$11)+'СЕТ СН'!$F$12+СВЦЭМ!$D$10+'СЕТ СН'!$F$6-'СЕТ СН'!$F$22</f>
        <v>973.63959366000006</v>
      </c>
      <c r="G32" s="36">
        <f>SUMIFS(СВЦЭМ!$C$33:$C$776,СВЦЭМ!$A$33:$A$776,$A32,СВЦЭМ!$B$33:$B$776,G$11)+'СЕТ СН'!$F$12+СВЦЭМ!$D$10+'СЕТ СН'!$F$6-'СЕТ СН'!$F$22</f>
        <v>966.85698720000005</v>
      </c>
      <c r="H32" s="36">
        <f>SUMIFS(СВЦЭМ!$C$33:$C$776,СВЦЭМ!$A$33:$A$776,$A32,СВЦЭМ!$B$33:$B$776,H$11)+'СЕТ СН'!$F$12+СВЦЭМ!$D$10+'СЕТ СН'!$F$6-'СЕТ СН'!$F$22</f>
        <v>926.44731266000008</v>
      </c>
      <c r="I32" s="36">
        <f>SUMIFS(СВЦЭМ!$C$33:$C$776,СВЦЭМ!$A$33:$A$776,$A32,СВЦЭМ!$B$33:$B$776,I$11)+'СЕТ СН'!$F$12+СВЦЭМ!$D$10+'СЕТ СН'!$F$6-'СЕТ СН'!$F$22</f>
        <v>916.94281432000002</v>
      </c>
      <c r="J32" s="36">
        <f>SUMIFS(СВЦЭМ!$C$33:$C$776,СВЦЭМ!$A$33:$A$776,$A32,СВЦЭМ!$B$33:$B$776,J$11)+'СЕТ СН'!$F$12+СВЦЭМ!$D$10+'СЕТ СН'!$F$6-'СЕТ СН'!$F$22</f>
        <v>887.36639488000003</v>
      </c>
      <c r="K32" s="36">
        <f>SUMIFS(СВЦЭМ!$C$33:$C$776,СВЦЭМ!$A$33:$A$776,$A32,СВЦЭМ!$B$33:$B$776,K$11)+'СЕТ СН'!$F$12+СВЦЭМ!$D$10+'СЕТ СН'!$F$6-'СЕТ СН'!$F$22</f>
        <v>880.66011416000003</v>
      </c>
      <c r="L32" s="36">
        <f>SUMIFS(СВЦЭМ!$C$33:$C$776,СВЦЭМ!$A$33:$A$776,$A32,СВЦЭМ!$B$33:$B$776,L$11)+'СЕТ СН'!$F$12+СВЦЭМ!$D$10+'СЕТ СН'!$F$6-'СЕТ СН'!$F$22</f>
        <v>852.13304883000001</v>
      </c>
      <c r="M32" s="36">
        <f>SUMIFS(СВЦЭМ!$C$33:$C$776,СВЦЭМ!$A$33:$A$776,$A32,СВЦЭМ!$B$33:$B$776,M$11)+'СЕТ СН'!$F$12+СВЦЭМ!$D$10+'СЕТ СН'!$F$6-'СЕТ СН'!$F$22</f>
        <v>844.55102959999999</v>
      </c>
      <c r="N32" s="36">
        <f>SUMIFS(СВЦЭМ!$C$33:$C$776,СВЦЭМ!$A$33:$A$776,$A32,СВЦЭМ!$B$33:$B$776,N$11)+'СЕТ СН'!$F$12+СВЦЭМ!$D$10+'СЕТ СН'!$F$6-'СЕТ СН'!$F$22</f>
        <v>875.04122298000004</v>
      </c>
      <c r="O32" s="36">
        <f>SUMIFS(СВЦЭМ!$C$33:$C$776,СВЦЭМ!$A$33:$A$776,$A32,СВЦЭМ!$B$33:$B$776,O$11)+'СЕТ СН'!$F$12+СВЦЭМ!$D$10+'СЕТ СН'!$F$6-'СЕТ СН'!$F$22</f>
        <v>884.18338358000005</v>
      </c>
      <c r="P32" s="36">
        <f>SUMIFS(СВЦЭМ!$C$33:$C$776,СВЦЭМ!$A$33:$A$776,$A32,СВЦЭМ!$B$33:$B$776,P$11)+'СЕТ СН'!$F$12+СВЦЭМ!$D$10+'СЕТ СН'!$F$6-'СЕТ СН'!$F$22</f>
        <v>881.35388334000004</v>
      </c>
      <c r="Q32" s="36">
        <f>SUMIFS(СВЦЭМ!$C$33:$C$776,СВЦЭМ!$A$33:$A$776,$A32,СВЦЭМ!$B$33:$B$776,Q$11)+'СЕТ СН'!$F$12+СВЦЭМ!$D$10+'СЕТ СН'!$F$6-'СЕТ СН'!$F$22</f>
        <v>881.43588783000007</v>
      </c>
      <c r="R32" s="36">
        <f>SUMIFS(СВЦЭМ!$C$33:$C$776,СВЦЭМ!$A$33:$A$776,$A32,СВЦЭМ!$B$33:$B$776,R$11)+'СЕТ СН'!$F$12+СВЦЭМ!$D$10+'СЕТ СН'!$F$6-'СЕТ СН'!$F$22</f>
        <v>866.98854491000009</v>
      </c>
      <c r="S32" s="36">
        <f>SUMIFS(СВЦЭМ!$C$33:$C$776,СВЦЭМ!$A$33:$A$776,$A32,СВЦЭМ!$B$33:$B$776,S$11)+'СЕТ СН'!$F$12+СВЦЭМ!$D$10+'СЕТ СН'!$F$6-'СЕТ СН'!$F$22</f>
        <v>846.23057959000005</v>
      </c>
      <c r="T32" s="36">
        <f>SUMIFS(СВЦЭМ!$C$33:$C$776,СВЦЭМ!$A$33:$A$776,$A32,СВЦЭМ!$B$33:$B$776,T$11)+'СЕТ СН'!$F$12+СВЦЭМ!$D$10+'СЕТ СН'!$F$6-'СЕТ СН'!$F$22</f>
        <v>841.14493090000008</v>
      </c>
      <c r="U32" s="36">
        <f>SUMIFS(СВЦЭМ!$C$33:$C$776,СВЦЭМ!$A$33:$A$776,$A32,СВЦЭМ!$B$33:$B$776,U$11)+'СЕТ СН'!$F$12+СВЦЭМ!$D$10+'СЕТ СН'!$F$6-'СЕТ СН'!$F$22</f>
        <v>840.66515732000005</v>
      </c>
      <c r="V32" s="36">
        <f>SUMIFS(СВЦЭМ!$C$33:$C$776,СВЦЭМ!$A$33:$A$776,$A32,СВЦЭМ!$B$33:$B$776,V$11)+'СЕТ СН'!$F$12+СВЦЭМ!$D$10+'СЕТ СН'!$F$6-'СЕТ СН'!$F$22</f>
        <v>825.47633216000008</v>
      </c>
      <c r="W32" s="36">
        <f>SUMIFS(СВЦЭМ!$C$33:$C$776,СВЦЭМ!$A$33:$A$776,$A32,СВЦЭМ!$B$33:$B$776,W$11)+'СЕТ СН'!$F$12+СВЦЭМ!$D$10+'СЕТ СН'!$F$6-'СЕТ СН'!$F$22</f>
        <v>815.83171048000008</v>
      </c>
      <c r="X32" s="36">
        <f>SUMIFS(СВЦЭМ!$C$33:$C$776,СВЦЭМ!$A$33:$A$776,$A32,СВЦЭМ!$B$33:$B$776,X$11)+'СЕТ СН'!$F$12+СВЦЭМ!$D$10+'СЕТ СН'!$F$6-'СЕТ СН'!$F$22</f>
        <v>817.45181281000009</v>
      </c>
      <c r="Y32" s="36">
        <f>SUMIFS(СВЦЭМ!$C$33:$C$776,СВЦЭМ!$A$33:$A$776,$A32,СВЦЭМ!$B$33:$B$776,Y$11)+'СЕТ СН'!$F$12+СВЦЭМ!$D$10+'СЕТ СН'!$F$6-'СЕТ СН'!$F$22</f>
        <v>879.13445222000007</v>
      </c>
    </row>
    <row r="33" spans="1:25" ht="15.75" x14ac:dyDescent="0.2">
      <c r="A33" s="35">
        <f t="shared" si="0"/>
        <v>43791</v>
      </c>
      <c r="B33" s="36">
        <f>SUMIFS(СВЦЭМ!$C$33:$C$776,СВЦЭМ!$A$33:$A$776,$A33,СВЦЭМ!$B$33:$B$776,B$11)+'СЕТ СН'!$F$12+СВЦЭМ!$D$10+'СЕТ СН'!$F$6-'СЕТ СН'!$F$22</f>
        <v>937.32340531</v>
      </c>
      <c r="C33" s="36">
        <f>SUMIFS(СВЦЭМ!$C$33:$C$776,СВЦЭМ!$A$33:$A$776,$A33,СВЦЭМ!$B$33:$B$776,C$11)+'СЕТ СН'!$F$12+СВЦЭМ!$D$10+'СЕТ СН'!$F$6-'СЕТ СН'!$F$22</f>
        <v>969.44844427999999</v>
      </c>
      <c r="D33" s="36">
        <f>SUMIFS(СВЦЭМ!$C$33:$C$776,СВЦЭМ!$A$33:$A$776,$A33,СВЦЭМ!$B$33:$B$776,D$11)+'СЕТ СН'!$F$12+СВЦЭМ!$D$10+'СЕТ СН'!$F$6-'СЕТ СН'!$F$22</f>
        <v>973.98057411000002</v>
      </c>
      <c r="E33" s="36">
        <f>SUMIFS(СВЦЭМ!$C$33:$C$776,СВЦЭМ!$A$33:$A$776,$A33,СВЦЭМ!$B$33:$B$776,E$11)+'СЕТ СН'!$F$12+СВЦЭМ!$D$10+'СЕТ СН'!$F$6-'СЕТ СН'!$F$22</f>
        <v>960.42196744</v>
      </c>
      <c r="F33" s="36">
        <f>SUMIFS(СВЦЭМ!$C$33:$C$776,СВЦЭМ!$A$33:$A$776,$A33,СВЦЭМ!$B$33:$B$776,F$11)+'СЕТ СН'!$F$12+СВЦЭМ!$D$10+'СЕТ СН'!$F$6-'СЕТ СН'!$F$22</f>
        <v>946.38486474000001</v>
      </c>
      <c r="G33" s="36">
        <f>SUMIFS(СВЦЭМ!$C$33:$C$776,СВЦЭМ!$A$33:$A$776,$A33,СВЦЭМ!$B$33:$B$776,G$11)+'СЕТ СН'!$F$12+СВЦЭМ!$D$10+'СЕТ СН'!$F$6-'СЕТ СН'!$F$22</f>
        <v>930.85093295000001</v>
      </c>
      <c r="H33" s="36">
        <f>SUMIFS(СВЦЭМ!$C$33:$C$776,СВЦЭМ!$A$33:$A$776,$A33,СВЦЭМ!$B$33:$B$776,H$11)+'СЕТ СН'!$F$12+СВЦЭМ!$D$10+'СЕТ СН'!$F$6-'СЕТ СН'!$F$22</f>
        <v>910.33643533000009</v>
      </c>
      <c r="I33" s="36">
        <f>SUMIFS(СВЦЭМ!$C$33:$C$776,СВЦЭМ!$A$33:$A$776,$A33,СВЦЭМ!$B$33:$B$776,I$11)+'СЕТ СН'!$F$12+СВЦЭМ!$D$10+'СЕТ СН'!$F$6-'СЕТ СН'!$F$22</f>
        <v>903.27374692000001</v>
      </c>
      <c r="J33" s="36">
        <f>SUMIFS(СВЦЭМ!$C$33:$C$776,СВЦЭМ!$A$33:$A$776,$A33,СВЦЭМ!$B$33:$B$776,J$11)+'СЕТ СН'!$F$12+СВЦЭМ!$D$10+'СЕТ СН'!$F$6-'СЕТ СН'!$F$22</f>
        <v>881.3342165900001</v>
      </c>
      <c r="K33" s="36">
        <f>SUMIFS(СВЦЭМ!$C$33:$C$776,СВЦЭМ!$A$33:$A$776,$A33,СВЦЭМ!$B$33:$B$776,K$11)+'СЕТ СН'!$F$12+СВЦЭМ!$D$10+'СЕТ СН'!$F$6-'СЕТ СН'!$F$22</f>
        <v>876.0995876400001</v>
      </c>
      <c r="L33" s="36">
        <f>SUMIFS(СВЦЭМ!$C$33:$C$776,СВЦЭМ!$A$33:$A$776,$A33,СВЦЭМ!$B$33:$B$776,L$11)+'СЕТ СН'!$F$12+СВЦЭМ!$D$10+'СЕТ СН'!$F$6-'СЕТ СН'!$F$22</f>
        <v>842.58210254000005</v>
      </c>
      <c r="M33" s="36">
        <f>SUMIFS(СВЦЭМ!$C$33:$C$776,СВЦЭМ!$A$33:$A$776,$A33,СВЦЭМ!$B$33:$B$776,M$11)+'СЕТ СН'!$F$12+СВЦЭМ!$D$10+'СЕТ СН'!$F$6-'СЕТ СН'!$F$22</f>
        <v>836.18067970000004</v>
      </c>
      <c r="N33" s="36">
        <f>SUMIFS(СВЦЭМ!$C$33:$C$776,СВЦЭМ!$A$33:$A$776,$A33,СВЦЭМ!$B$33:$B$776,N$11)+'СЕТ СН'!$F$12+СВЦЭМ!$D$10+'СЕТ СН'!$F$6-'СЕТ СН'!$F$22</f>
        <v>831.58270384000002</v>
      </c>
      <c r="O33" s="36">
        <f>SUMIFS(СВЦЭМ!$C$33:$C$776,СВЦЭМ!$A$33:$A$776,$A33,СВЦЭМ!$B$33:$B$776,O$11)+'СЕТ СН'!$F$12+СВЦЭМ!$D$10+'СЕТ СН'!$F$6-'СЕТ СН'!$F$22</f>
        <v>848.84614537000004</v>
      </c>
      <c r="P33" s="36">
        <f>SUMIFS(СВЦЭМ!$C$33:$C$776,СВЦЭМ!$A$33:$A$776,$A33,СВЦЭМ!$B$33:$B$776,P$11)+'СЕТ СН'!$F$12+СВЦЭМ!$D$10+'СЕТ СН'!$F$6-'СЕТ СН'!$F$22</f>
        <v>862.50739996000004</v>
      </c>
      <c r="Q33" s="36">
        <f>SUMIFS(СВЦЭМ!$C$33:$C$776,СВЦЭМ!$A$33:$A$776,$A33,СВЦЭМ!$B$33:$B$776,Q$11)+'СЕТ СН'!$F$12+СВЦЭМ!$D$10+'СЕТ СН'!$F$6-'СЕТ СН'!$F$22</f>
        <v>856.43687683000007</v>
      </c>
      <c r="R33" s="36">
        <f>SUMIFS(СВЦЭМ!$C$33:$C$776,СВЦЭМ!$A$33:$A$776,$A33,СВЦЭМ!$B$33:$B$776,R$11)+'СЕТ СН'!$F$12+СВЦЭМ!$D$10+'СЕТ СН'!$F$6-'СЕТ СН'!$F$22</f>
        <v>845.25596870000004</v>
      </c>
      <c r="S33" s="36">
        <f>SUMIFS(СВЦЭМ!$C$33:$C$776,СВЦЭМ!$A$33:$A$776,$A33,СВЦЭМ!$B$33:$B$776,S$11)+'СЕТ СН'!$F$12+СВЦЭМ!$D$10+'СЕТ СН'!$F$6-'СЕТ СН'!$F$22</f>
        <v>835.18579029</v>
      </c>
      <c r="T33" s="36">
        <f>SUMIFS(СВЦЭМ!$C$33:$C$776,СВЦЭМ!$A$33:$A$776,$A33,СВЦЭМ!$B$33:$B$776,T$11)+'СЕТ СН'!$F$12+СВЦЭМ!$D$10+'СЕТ СН'!$F$6-'СЕТ СН'!$F$22</f>
        <v>831.67405730000007</v>
      </c>
      <c r="U33" s="36">
        <f>SUMIFS(СВЦЭМ!$C$33:$C$776,СВЦЭМ!$A$33:$A$776,$A33,СВЦЭМ!$B$33:$B$776,U$11)+'СЕТ СН'!$F$12+СВЦЭМ!$D$10+'СЕТ СН'!$F$6-'СЕТ СН'!$F$22</f>
        <v>826.72041121000007</v>
      </c>
      <c r="V33" s="36">
        <f>SUMIFS(СВЦЭМ!$C$33:$C$776,СВЦЭМ!$A$33:$A$776,$A33,СВЦЭМ!$B$33:$B$776,V$11)+'СЕТ СН'!$F$12+СВЦЭМ!$D$10+'СЕТ СН'!$F$6-'СЕТ СН'!$F$22</f>
        <v>816.96878088000005</v>
      </c>
      <c r="W33" s="36">
        <f>SUMIFS(СВЦЭМ!$C$33:$C$776,СВЦЭМ!$A$33:$A$776,$A33,СВЦЭМ!$B$33:$B$776,W$11)+'СЕТ СН'!$F$12+СВЦЭМ!$D$10+'СЕТ СН'!$F$6-'СЕТ СН'!$F$22</f>
        <v>801.37211336000007</v>
      </c>
      <c r="X33" s="36">
        <f>SUMIFS(СВЦЭМ!$C$33:$C$776,СВЦЭМ!$A$33:$A$776,$A33,СВЦЭМ!$B$33:$B$776,X$11)+'СЕТ СН'!$F$12+СВЦЭМ!$D$10+'СЕТ СН'!$F$6-'СЕТ СН'!$F$22</f>
        <v>819.23275226999999</v>
      </c>
      <c r="Y33" s="36">
        <f>SUMIFS(СВЦЭМ!$C$33:$C$776,СВЦЭМ!$A$33:$A$776,$A33,СВЦЭМ!$B$33:$B$776,Y$11)+'СЕТ СН'!$F$12+СВЦЭМ!$D$10+'СЕТ СН'!$F$6-'СЕТ СН'!$F$22</f>
        <v>853.83250305000001</v>
      </c>
    </row>
    <row r="34" spans="1:25" ht="15.75" x14ac:dyDescent="0.2">
      <c r="A34" s="35">
        <f t="shared" si="0"/>
        <v>43792</v>
      </c>
      <c r="B34" s="36">
        <f>SUMIFS(СВЦЭМ!$C$33:$C$776,СВЦЭМ!$A$33:$A$776,$A34,СВЦЭМ!$B$33:$B$776,B$11)+'СЕТ СН'!$F$12+СВЦЭМ!$D$10+'СЕТ СН'!$F$6-'СЕТ СН'!$F$22</f>
        <v>893.82475115</v>
      </c>
      <c r="C34" s="36">
        <f>SUMIFS(СВЦЭМ!$C$33:$C$776,СВЦЭМ!$A$33:$A$776,$A34,СВЦЭМ!$B$33:$B$776,C$11)+'СЕТ СН'!$F$12+СВЦЭМ!$D$10+'СЕТ СН'!$F$6-'СЕТ СН'!$F$22</f>
        <v>927.65759074000005</v>
      </c>
      <c r="D34" s="36">
        <f>SUMIFS(СВЦЭМ!$C$33:$C$776,СВЦЭМ!$A$33:$A$776,$A34,СВЦЭМ!$B$33:$B$776,D$11)+'СЕТ СН'!$F$12+СВЦЭМ!$D$10+'СЕТ СН'!$F$6-'СЕТ СН'!$F$22</f>
        <v>930.37778582999999</v>
      </c>
      <c r="E34" s="36">
        <f>SUMIFS(СВЦЭМ!$C$33:$C$776,СВЦЭМ!$A$33:$A$776,$A34,СВЦЭМ!$B$33:$B$776,E$11)+'СЕТ СН'!$F$12+СВЦЭМ!$D$10+'СЕТ СН'!$F$6-'СЕТ СН'!$F$22</f>
        <v>943.67186423999999</v>
      </c>
      <c r="F34" s="36">
        <f>SUMIFS(СВЦЭМ!$C$33:$C$776,СВЦЭМ!$A$33:$A$776,$A34,СВЦЭМ!$B$33:$B$776,F$11)+'СЕТ СН'!$F$12+СВЦЭМ!$D$10+'СЕТ СН'!$F$6-'СЕТ СН'!$F$22</f>
        <v>941.53951792999999</v>
      </c>
      <c r="G34" s="36">
        <f>SUMIFS(СВЦЭМ!$C$33:$C$776,СВЦЭМ!$A$33:$A$776,$A34,СВЦЭМ!$B$33:$B$776,G$11)+'СЕТ СН'!$F$12+СВЦЭМ!$D$10+'СЕТ СН'!$F$6-'СЕТ СН'!$F$22</f>
        <v>930.67074243000002</v>
      </c>
      <c r="H34" s="36">
        <f>SUMIFS(СВЦЭМ!$C$33:$C$776,СВЦЭМ!$A$33:$A$776,$A34,СВЦЭМ!$B$33:$B$776,H$11)+'СЕТ СН'!$F$12+СВЦЭМ!$D$10+'СЕТ СН'!$F$6-'СЕТ СН'!$F$22</f>
        <v>910.62789764000001</v>
      </c>
      <c r="I34" s="36">
        <f>SUMIFS(СВЦЭМ!$C$33:$C$776,СВЦЭМ!$A$33:$A$776,$A34,СВЦЭМ!$B$33:$B$776,I$11)+'СЕТ СН'!$F$12+СВЦЭМ!$D$10+'СЕТ СН'!$F$6-'СЕТ СН'!$F$22</f>
        <v>919.15399042000001</v>
      </c>
      <c r="J34" s="36">
        <f>SUMIFS(СВЦЭМ!$C$33:$C$776,СВЦЭМ!$A$33:$A$776,$A34,СВЦЭМ!$B$33:$B$776,J$11)+'СЕТ СН'!$F$12+СВЦЭМ!$D$10+'СЕТ СН'!$F$6-'СЕТ СН'!$F$22</f>
        <v>897.75552144000005</v>
      </c>
      <c r="K34" s="36">
        <f>SUMIFS(СВЦЭМ!$C$33:$C$776,СВЦЭМ!$A$33:$A$776,$A34,СВЦЭМ!$B$33:$B$776,K$11)+'СЕТ СН'!$F$12+СВЦЭМ!$D$10+'СЕТ СН'!$F$6-'СЕТ СН'!$F$22</f>
        <v>883.47475139000005</v>
      </c>
      <c r="L34" s="36">
        <f>SUMIFS(СВЦЭМ!$C$33:$C$776,СВЦЭМ!$A$33:$A$776,$A34,СВЦЭМ!$B$33:$B$776,L$11)+'СЕТ СН'!$F$12+СВЦЭМ!$D$10+'СЕТ СН'!$F$6-'СЕТ СН'!$F$22</f>
        <v>849.81511954000007</v>
      </c>
      <c r="M34" s="36">
        <f>SUMIFS(СВЦЭМ!$C$33:$C$776,СВЦЭМ!$A$33:$A$776,$A34,СВЦЭМ!$B$33:$B$776,M$11)+'СЕТ СН'!$F$12+СВЦЭМ!$D$10+'СЕТ СН'!$F$6-'СЕТ СН'!$F$22</f>
        <v>840.96210619999999</v>
      </c>
      <c r="N34" s="36">
        <f>SUMIFS(СВЦЭМ!$C$33:$C$776,СВЦЭМ!$A$33:$A$776,$A34,СВЦЭМ!$B$33:$B$776,N$11)+'СЕТ СН'!$F$12+СВЦЭМ!$D$10+'СЕТ СН'!$F$6-'СЕТ СН'!$F$22</f>
        <v>843.49152187000004</v>
      </c>
      <c r="O34" s="36">
        <f>SUMIFS(СВЦЭМ!$C$33:$C$776,СВЦЭМ!$A$33:$A$776,$A34,СВЦЭМ!$B$33:$B$776,O$11)+'СЕТ СН'!$F$12+СВЦЭМ!$D$10+'СЕТ СН'!$F$6-'СЕТ СН'!$F$22</f>
        <v>840.7562227200001</v>
      </c>
      <c r="P34" s="36">
        <f>SUMIFS(СВЦЭМ!$C$33:$C$776,СВЦЭМ!$A$33:$A$776,$A34,СВЦЭМ!$B$33:$B$776,P$11)+'СЕТ СН'!$F$12+СВЦЭМ!$D$10+'СЕТ СН'!$F$6-'СЕТ СН'!$F$22</f>
        <v>851.24764690000006</v>
      </c>
      <c r="Q34" s="36">
        <f>SUMIFS(СВЦЭМ!$C$33:$C$776,СВЦЭМ!$A$33:$A$776,$A34,СВЦЭМ!$B$33:$B$776,Q$11)+'СЕТ СН'!$F$12+СВЦЭМ!$D$10+'СЕТ СН'!$F$6-'СЕТ СН'!$F$22</f>
        <v>850.39539777000005</v>
      </c>
      <c r="R34" s="36">
        <f>SUMIFS(СВЦЭМ!$C$33:$C$776,СВЦЭМ!$A$33:$A$776,$A34,СВЦЭМ!$B$33:$B$776,R$11)+'СЕТ СН'!$F$12+СВЦЭМ!$D$10+'СЕТ СН'!$F$6-'СЕТ СН'!$F$22</f>
        <v>842.56811704000006</v>
      </c>
      <c r="S34" s="36">
        <f>SUMIFS(СВЦЭМ!$C$33:$C$776,СВЦЭМ!$A$33:$A$776,$A34,СВЦЭМ!$B$33:$B$776,S$11)+'СЕТ СН'!$F$12+СВЦЭМ!$D$10+'СЕТ СН'!$F$6-'СЕТ СН'!$F$22</f>
        <v>834.5642602800001</v>
      </c>
      <c r="T34" s="36">
        <f>SUMIFS(СВЦЭМ!$C$33:$C$776,СВЦЭМ!$A$33:$A$776,$A34,СВЦЭМ!$B$33:$B$776,T$11)+'СЕТ СН'!$F$12+СВЦЭМ!$D$10+'СЕТ СН'!$F$6-'СЕТ СН'!$F$22</f>
        <v>829.89005863</v>
      </c>
      <c r="U34" s="36">
        <f>SUMIFS(СВЦЭМ!$C$33:$C$776,СВЦЭМ!$A$33:$A$776,$A34,СВЦЭМ!$B$33:$B$776,U$11)+'СЕТ СН'!$F$12+СВЦЭМ!$D$10+'СЕТ СН'!$F$6-'СЕТ СН'!$F$22</f>
        <v>830.14428748</v>
      </c>
      <c r="V34" s="36">
        <f>SUMIFS(СВЦЭМ!$C$33:$C$776,СВЦЭМ!$A$33:$A$776,$A34,СВЦЭМ!$B$33:$B$776,V$11)+'СЕТ СН'!$F$12+СВЦЭМ!$D$10+'СЕТ СН'!$F$6-'СЕТ СН'!$F$22</f>
        <v>837.15256300999999</v>
      </c>
      <c r="W34" s="36">
        <f>SUMIFS(СВЦЭМ!$C$33:$C$776,СВЦЭМ!$A$33:$A$776,$A34,СВЦЭМ!$B$33:$B$776,W$11)+'СЕТ СН'!$F$12+СВЦЭМ!$D$10+'СЕТ СН'!$F$6-'СЕТ СН'!$F$22</f>
        <v>845.98154893000003</v>
      </c>
      <c r="X34" s="36">
        <f>SUMIFS(СВЦЭМ!$C$33:$C$776,СВЦЭМ!$A$33:$A$776,$A34,СВЦЭМ!$B$33:$B$776,X$11)+'СЕТ СН'!$F$12+СВЦЭМ!$D$10+'СЕТ СН'!$F$6-'СЕТ СН'!$F$22</f>
        <v>856.37370258999999</v>
      </c>
      <c r="Y34" s="36">
        <f>SUMIFS(СВЦЭМ!$C$33:$C$776,СВЦЭМ!$A$33:$A$776,$A34,СВЦЭМ!$B$33:$B$776,Y$11)+'СЕТ СН'!$F$12+СВЦЭМ!$D$10+'СЕТ СН'!$F$6-'СЕТ СН'!$F$22</f>
        <v>870.47107486000004</v>
      </c>
    </row>
    <row r="35" spans="1:25" ht="15.75" x14ac:dyDescent="0.2">
      <c r="A35" s="35">
        <f t="shared" si="0"/>
        <v>43793</v>
      </c>
      <c r="B35" s="36">
        <f>SUMIFS(СВЦЭМ!$C$33:$C$776,СВЦЭМ!$A$33:$A$776,$A35,СВЦЭМ!$B$33:$B$776,B$11)+'СЕТ СН'!$F$12+СВЦЭМ!$D$10+'СЕТ СН'!$F$6-'СЕТ СН'!$F$22</f>
        <v>851.86172549000003</v>
      </c>
      <c r="C35" s="36">
        <f>SUMIFS(СВЦЭМ!$C$33:$C$776,СВЦЭМ!$A$33:$A$776,$A35,СВЦЭМ!$B$33:$B$776,C$11)+'СЕТ СН'!$F$12+СВЦЭМ!$D$10+'СЕТ СН'!$F$6-'СЕТ СН'!$F$22</f>
        <v>863.28547796000009</v>
      </c>
      <c r="D35" s="36">
        <f>SUMIFS(СВЦЭМ!$C$33:$C$776,СВЦЭМ!$A$33:$A$776,$A35,СВЦЭМ!$B$33:$B$776,D$11)+'СЕТ СН'!$F$12+СВЦЭМ!$D$10+'СЕТ СН'!$F$6-'СЕТ СН'!$F$22</f>
        <v>921.35126489000004</v>
      </c>
      <c r="E35" s="36">
        <f>SUMIFS(СВЦЭМ!$C$33:$C$776,СВЦЭМ!$A$33:$A$776,$A35,СВЦЭМ!$B$33:$B$776,E$11)+'СЕТ СН'!$F$12+СВЦЭМ!$D$10+'СЕТ СН'!$F$6-'СЕТ СН'!$F$22</f>
        <v>945.71289114000001</v>
      </c>
      <c r="F35" s="36">
        <f>SUMIFS(СВЦЭМ!$C$33:$C$776,СВЦЭМ!$A$33:$A$776,$A35,СВЦЭМ!$B$33:$B$776,F$11)+'СЕТ СН'!$F$12+СВЦЭМ!$D$10+'СЕТ СН'!$F$6-'СЕТ СН'!$F$22</f>
        <v>948.08054957000002</v>
      </c>
      <c r="G35" s="36">
        <f>SUMIFS(СВЦЭМ!$C$33:$C$776,СВЦЭМ!$A$33:$A$776,$A35,СВЦЭМ!$B$33:$B$776,G$11)+'СЕТ СН'!$F$12+СВЦЭМ!$D$10+'СЕТ СН'!$F$6-'СЕТ СН'!$F$22</f>
        <v>947.08790507000003</v>
      </c>
      <c r="H35" s="36">
        <f>SUMIFS(СВЦЭМ!$C$33:$C$776,СВЦЭМ!$A$33:$A$776,$A35,СВЦЭМ!$B$33:$B$776,H$11)+'СЕТ СН'!$F$12+СВЦЭМ!$D$10+'СЕТ СН'!$F$6-'СЕТ СН'!$F$22</f>
        <v>928.85315293000008</v>
      </c>
      <c r="I35" s="36">
        <f>SUMIFS(СВЦЭМ!$C$33:$C$776,СВЦЭМ!$A$33:$A$776,$A35,СВЦЭМ!$B$33:$B$776,I$11)+'СЕТ СН'!$F$12+СВЦЭМ!$D$10+'СЕТ СН'!$F$6-'СЕТ СН'!$F$22</f>
        <v>935.99880002000009</v>
      </c>
      <c r="J35" s="36">
        <f>SUMIFS(СВЦЭМ!$C$33:$C$776,СВЦЭМ!$A$33:$A$776,$A35,СВЦЭМ!$B$33:$B$776,J$11)+'СЕТ СН'!$F$12+СВЦЭМ!$D$10+'СЕТ СН'!$F$6-'СЕТ СН'!$F$22</f>
        <v>910.85763106000002</v>
      </c>
      <c r="K35" s="36">
        <f>SUMIFS(СВЦЭМ!$C$33:$C$776,СВЦЭМ!$A$33:$A$776,$A35,СВЦЭМ!$B$33:$B$776,K$11)+'СЕТ СН'!$F$12+СВЦЭМ!$D$10+'СЕТ СН'!$F$6-'СЕТ СН'!$F$22</f>
        <v>897.53328880000004</v>
      </c>
      <c r="L35" s="36">
        <f>SUMIFS(СВЦЭМ!$C$33:$C$776,СВЦЭМ!$A$33:$A$776,$A35,СВЦЭМ!$B$33:$B$776,L$11)+'СЕТ СН'!$F$12+СВЦЭМ!$D$10+'СЕТ СН'!$F$6-'СЕТ СН'!$F$22</f>
        <v>850.95217173000003</v>
      </c>
      <c r="M35" s="36">
        <f>SUMIFS(СВЦЭМ!$C$33:$C$776,СВЦЭМ!$A$33:$A$776,$A35,СВЦЭМ!$B$33:$B$776,M$11)+'СЕТ СН'!$F$12+СВЦЭМ!$D$10+'СЕТ СН'!$F$6-'СЕТ СН'!$F$22</f>
        <v>839.82531539000001</v>
      </c>
      <c r="N35" s="36">
        <f>SUMIFS(СВЦЭМ!$C$33:$C$776,СВЦЭМ!$A$33:$A$776,$A35,СВЦЭМ!$B$33:$B$776,N$11)+'СЕТ СН'!$F$12+СВЦЭМ!$D$10+'СЕТ СН'!$F$6-'СЕТ СН'!$F$22</f>
        <v>835.46303546000001</v>
      </c>
      <c r="O35" s="36">
        <f>SUMIFS(СВЦЭМ!$C$33:$C$776,СВЦЭМ!$A$33:$A$776,$A35,СВЦЭМ!$B$33:$B$776,O$11)+'СЕТ СН'!$F$12+СВЦЭМ!$D$10+'СЕТ СН'!$F$6-'СЕТ СН'!$F$22</f>
        <v>822.49402775999999</v>
      </c>
      <c r="P35" s="36">
        <f>SUMIFS(СВЦЭМ!$C$33:$C$776,СВЦЭМ!$A$33:$A$776,$A35,СВЦЭМ!$B$33:$B$776,P$11)+'СЕТ СН'!$F$12+СВЦЭМ!$D$10+'СЕТ СН'!$F$6-'СЕТ СН'!$F$22</f>
        <v>832.93080351000003</v>
      </c>
      <c r="Q35" s="36">
        <f>SUMIFS(СВЦЭМ!$C$33:$C$776,СВЦЭМ!$A$33:$A$776,$A35,СВЦЭМ!$B$33:$B$776,Q$11)+'СЕТ СН'!$F$12+СВЦЭМ!$D$10+'СЕТ СН'!$F$6-'СЕТ СН'!$F$22</f>
        <v>822.35784926000008</v>
      </c>
      <c r="R35" s="36">
        <f>SUMIFS(СВЦЭМ!$C$33:$C$776,СВЦЭМ!$A$33:$A$776,$A35,СВЦЭМ!$B$33:$B$776,R$11)+'СЕТ СН'!$F$12+СВЦЭМ!$D$10+'СЕТ СН'!$F$6-'СЕТ СН'!$F$22</f>
        <v>844.68158575000007</v>
      </c>
      <c r="S35" s="36">
        <f>SUMIFS(СВЦЭМ!$C$33:$C$776,СВЦЭМ!$A$33:$A$776,$A35,СВЦЭМ!$B$33:$B$776,S$11)+'СЕТ СН'!$F$12+СВЦЭМ!$D$10+'СЕТ СН'!$F$6-'СЕТ СН'!$F$22</f>
        <v>856.76593919000004</v>
      </c>
      <c r="T35" s="36">
        <f>SUMIFS(СВЦЭМ!$C$33:$C$776,СВЦЭМ!$A$33:$A$776,$A35,СВЦЭМ!$B$33:$B$776,T$11)+'СЕТ СН'!$F$12+СВЦЭМ!$D$10+'СЕТ СН'!$F$6-'СЕТ СН'!$F$22</f>
        <v>852.21922645000006</v>
      </c>
      <c r="U35" s="36">
        <f>SUMIFS(СВЦЭМ!$C$33:$C$776,СВЦЭМ!$A$33:$A$776,$A35,СВЦЭМ!$B$33:$B$776,U$11)+'СЕТ СН'!$F$12+СВЦЭМ!$D$10+'СЕТ СН'!$F$6-'СЕТ СН'!$F$22</f>
        <v>865.46051555000008</v>
      </c>
      <c r="V35" s="36">
        <f>SUMIFS(СВЦЭМ!$C$33:$C$776,СВЦЭМ!$A$33:$A$776,$A35,СВЦЭМ!$B$33:$B$776,V$11)+'СЕТ СН'!$F$12+СВЦЭМ!$D$10+'СЕТ СН'!$F$6-'СЕТ СН'!$F$22</f>
        <v>860.22413434999999</v>
      </c>
      <c r="W35" s="36">
        <f>SUMIFS(СВЦЭМ!$C$33:$C$776,СВЦЭМ!$A$33:$A$776,$A35,СВЦЭМ!$B$33:$B$776,W$11)+'СЕТ СН'!$F$12+СВЦЭМ!$D$10+'СЕТ СН'!$F$6-'СЕТ СН'!$F$22</f>
        <v>858.83468817000005</v>
      </c>
      <c r="X35" s="36">
        <f>SUMIFS(СВЦЭМ!$C$33:$C$776,СВЦЭМ!$A$33:$A$776,$A35,СВЦЭМ!$B$33:$B$776,X$11)+'СЕТ СН'!$F$12+СВЦЭМ!$D$10+'СЕТ СН'!$F$6-'СЕТ СН'!$F$22</f>
        <v>855.93254964000005</v>
      </c>
      <c r="Y35" s="36">
        <f>SUMIFS(СВЦЭМ!$C$33:$C$776,СВЦЭМ!$A$33:$A$776,$A35,СВЦЭМ!$B$33:$B$776,Y$11)+'СЕТ СН'!$F$12+СВЦЭМ!$D$10+'СЕТ СН'!$F$6-'СЕТ СН'!$F$22</f>
        <v>885.85931571000003</v>
      </c>
    </row>
    <row r="36" spans="1:25" ht="15.75" x14ac:dyDescent="0.2">
      <c r="A36" s="35">
        <f t="shared" si="0"/>
        <v>43794</v>
      </c>
      <c r="B36" s="36">
        <f>SUMIFS(СВЦЭМ!$C$33:$C$776,СВЦЭМ!$A$33:$A$776,$A36,СВЦЭМ!$B$33:$B$776,B$11)+'СЕТ СН'!$F$12+СВЦЭМ!$D$10+'СЕТ СН'!$F$6-'СЕТ СН'!$F$22</f>
        <v>928.36573104000001</v>
      </c>
      <c r="C36" s="36">
        <f>SUMIFS(СВЦЭМ!$C$33:$C$776,СВЦЭМ!$A$33:$A$776,$A36,СВЦЭМ!$B$33:$B$776,C$11)+'СЕТ СН'!$F$12+СВЦЭМ!$D$10+'СЕТ СН'!$F$6-'СЕТ СН'!$F$22</f>
        <v>945.17998363000004</v>
      </c>
      <c r="D36" s="36">
        <f>SUMIFS(СВЦЭМ!$C$33:$C$776,СВЦЭМ!$A$33:$A$776,$A36,СВЦЭМ!$B$33:$B$776,D$11)+'СЕТ СН'!$F$12+СВЦЭМ!$D$10+'СЕТ СН'!$F$6-'СЕТ СН'!$F$22</f>
        <v>981.21254151000005</v>
      </c>
      <c r="E36" s="36">
        <f>SUMIFS(СВЦЭМ!$C$33:$C$776,СВЦЭМ!$A$33:$A$776,$A36,СВЦЭМ!$B$33:$B$776,E$11)+'СЕТ СН'!$F$12+СВЦЭМ!$D$10+'СЕТ СН'!$F$6-'СЕТ СН'!$F$22</f>
        <v>992.94688172000008</v>
      </c>
      <c r="F36" s="36">
        <f>SUMIFS(СВЦЭМ!$C$33:$C$776,СВЦЭМ!$A$33:$A$776,$A36,СВЦЭМ!$B$33:$B$776,F$11)+'СЕТ СН'!$F$12+СВЦЭМ!$D$10+'СЕТ СН'!$F$6-'СЕТ СН'!$F$22</f>
        <v>973.92700161000005</v>
      </c>
      <c r="G36" s="36">
        <f>SUMIFS(СВЦЭМ!$C$33:$C$776,СВЦЭМ!$A$33:$A$776,$A36,СВЦЭМ!$B$33:$B$776,G$11)+'СЕТ СН'!$F$12+СВЦЭМ!$D$10+'СЕТ СН'!$F$6-'СЕТ СН'!$F$22</f>
        <v>974.01442255000006</v>
      </c>
      <c r="H36" s="36">
        <f>SUMIFS(СВЦЭМ!$C$33:$C$776,СВЦЭМ!$A$33:$A$776,$A36,СВЦЭМ!$B$33:$B$776,H$11)+'СЕТ СН'!$F$12+СВЦЭМ!$D$10+'СЕТ СН'!$F$6-'СЕТ СН'!$F$22</f>
        <v>933.10142507</v>
      </c>
      <c r="I36" s="36">
        <f>SUMIFS(СВЦЭМ!$C$33:$C$776,СВЦЭМ!$A$33:$A$776,$A36,СВЦЭМ!$B$33:$B$776,I$11)+'СЕТ СН'!$F$12+СВЦЭМ!$D$10+'СЕТ СН'!$F$6-'СЕТ СН'!$F$22</f>
        <v>910.18180634999999</v>
      </c>
      <c r="J36" s="36">
        <f>SUMIFS(СВЦЭМ!$C$33:$C$776,СВЦЭМ!$A$33:$A$776,$A36,СВЦЭМ!$B$33:$B$776,J$11)+'СЕТ СН'!$F$12+СВЦЭМ!$D$10+'СЕТ СН'!$F$6-'СЕТ СН'!$F$22</f>
        <v>891.26342909000005</v>
      </c>
      <c r="K36" s="36">
        <f>SUMIFS(СВЦЭМ!$C$33:$C$776,СВЦЭМ!$A$33:$A$776,$A36,СВЦЭМ!$B$33:$B$776,K$11)+'СЕТ СН'!$F$12+СВЦЭМ!$D$10+'СЕТ СН'!$F$6-'СЕТ СН'!$F$22</f>
        <v>887.01026669000009</v>
      </c>
      <c r="L36" s="36">
        <f>SUMIFS(СВЦЭМ!$C$33:$C$776,СВЦЭМ!$A$33:$A$776,$A36,СВЦЭМ!$B$33:$B$776,L$11)+'СЕТ СН'!$F$12+СВЦЭМ!$D$10+'СЕТ СН'!$F$6-'СЕТ СН'!$F$22</f>
        <v>846.88983215000007</v>
      </c>
      <c r="M36" s="36">
        <f>SUMIFS(СВЦЭМ!$C$33:$C$776,СВЦЭМ!$A$33:$A$776,$A36,СВЦЭМ!$B$33:$B$776,M$11)+'СЕТ СН'!$F$12+СВЦЭМ!$D$10+'СЕТ СН'!$F$6-'СЕТ СН'!$F$22</f>
        <v>846.88465630000007</v>
      </c>
      <c r="N36" s="36">
        <f>SUMIFS(СВЦЭМ!$C$33:$C$776,СВЦЭМ!$A$33:$A$776,$A36,СВЦЭМ!$B$33:$B$776,N$11)+'СЕТ СН'!$F$12+СВЦЭМ!$D$10+'СЕТ СН'!$F$6-'СЕТ СН'!$F$22</f>
        <v>837.66580697000006</v>
      </c>
      <c r="O36" s="36">
        <f>SUMIFS(СВЦЭМ!$C$33:$C$776,СВЦЭМ!$A$33:$A$776,$A36,СВЦЭМ!$B$33:$B$776,O$11)+'СЕТ СН'!$F$12+СВЦЭМ!$D$10+'СЕТ СН'!$F$6-'СЕТ СН'!$F$22</f>
        <v>842.19068283000001</v>
      </c>
      <c r="P36" s="36">
        <f>SUMIFS(СВЦЭМ!$C$33:$C$776,СВЦЭМ!$A$33:$A$776,$A36,СВЦЭМ!$B$33:$B$776,P$11)+'СЕТ СН'!$F$12+СВЦЭМ!$D$10+'СЕТ СН'!$F$6-'СЕТ СН'!$F$22</f>
        <v>849.99146525000003</v>
      </c>
      <c r="Q36" s="36">
        <f>SUMIFS(СВЦЭМ!$C$33:$C$776,СВЦЭМ!$A$33:$A$776,$A36,СВЦЭМ!$B$33:$B$776,Q$11)+'СЕТ СН'!$F$12+СВЦЭМ!$D$10+'СЕТ СН'!$F$6-'СЕТ СН'!$F$22</f>
        <v>829.3451888300001</v>
      </c>
      <c r="R36" s="36">
        <f>SUMIFS(СВЦЭМ!$C$33:$C$776,СВЦЭМ!$A$33:$A$776,$A36,СВЦЭМ!$B$33:$B$776,R$11)+'СЕТ СН'!$F$12+СВЦЭМ!$D$10+'СЕТ СН'!$F$6-'СЕТ СН'!$F$22</f>
        <v>831.75253562</v>
      </c>
      <c r="S36" s="36">
        <f>SUMIFS(СВЦЭМ!$C$33:$C$776,СВЦЭМ!$A$33:$A$776,$A36,СВЦЭМ!$B$33:$B$776,S$11)+'СЕТ СН'!$F$12+СВЦЭМ!$D$10+'СЕТ СН'!$F$6-'СЕТ СН'!$F$22</f>
        <v>833.67719726000007</v>
      </c>
      <c r="T36" s="36">
        <f>SUMIFS(СВЦЭМ!$C$33:$C$776,СВЦЭМ!$A$33:$A$776,$A36,СВЦЭМ!$B$33:$B$776,T$11)+'СЕТ СН'!$F$12+СВЦЭМ!$D$10+'СЕТ СН'!$F$6-'СЕТ СН'!$F$22</f>
        <v>828.27353165</v>
      </c>
      <c r="U36" s="36">
        <f>SUMIFS(СВЦЭМ!$C$33:$C$776,СВЦЭМ!$A$33:$A$776,$A36,СВЦЭМ!$B$33:$B$776,U$11)+'СЕТ СН'!$F$12+СВЦЭМ!$D$10+'СЕТ СН'!$F$6-'СЕТ СН'!$F$22</f>
        <v>838.34700745000009</v>
      </c>
      <c r="V36" s="36">
        <f>SUMIFS(СВЦЭМ!$C$33:$C$776,СВЦЭМ!$A$33:$A$776,$A36,СВЦЭМ!$B$33:$B$776,V$11)+'СЕТ СН'!$F$12+СВЦЭМ!$D$10+'СЕТ СН'!$F$6-'СЕТ СН'!$F$22</f>
        <v>842.83928056000002</v>
      </c>
      <c r="W36" s="36">
        <f>SUMIFS(СВЦЭМ!$C$33:$C$776,СВЦЭМ!$A$33:$A$776,$A36,СВЦЭМ!$B$33:$B$776,W$11)+'СЕТ СН'!$F$12+СВЦЭМ!$D$10+'СЕТ СН'!$F$6-'СЕТ СН'!$F$22</f>
        <v>867.1675281900001</v>
      </c>
      <c r="X36" s="36">
        <f>SUMIFS(СВЦЭМ!$C$33:$C$776,СВЦЭМ!$A$33:$A$776,$A36,СВЦЭМ!$B$33:$B$776,X$11)+'СЕТ СН'!$F$12+СВЦЭМ!$D$10+'СЕТ СН'!$F$6-'СЕТ СН'!$F$22</f>
        <v>878.24575047000008</v>
      </c>
      <c r="Y36" s="36">
        <f>SUMIFS(СВЦЭМ!$C$33:$C$776,СВЦЭМ!$A$33:$A$776,$A36,СВЦЭМ!$B$33:$B$776,Y$11)+'СЕТ СН'!$F$12+СВЦЭМ!$D$10+'СЕТ СН'!$F$6-'СЕТ СН'!$F$22</f>
        <v>897.19097583000007</v>
      </c>
    </row>
    <row r="37" spans="1:25" ht="15.75" x14ac:dyDescent="0.2">
      <c r="A37" s="35">
        <f t="shared" si="0"/>
        <v>43795</v>
      </c>
      <c r="B37" s="36">
        <f>SUMIFS(СВЦЭМ!$C$33:$C$776,СВЦЭМ!$A$33:$A$776,$A37,СВЦЭМ!$B$33:$B$776,B$11)+'СЕТ СН'!$F$12+СВЦЭМ!$D$10+'СЕТ СН'!$F$6-'СЕТ СН'!$F$22</f>
        <v>955.86824101000002</v>
      </c>
      <c r="C37" s="36">
        <f>SUMIFS(СВЦЭМ!$C$33:$C$776,СВЦЭМ!$A$33:$A$776,$A37,СВЦЭМ!$B$33:$B$776,C$11)+'СЕТ СН'!$F$12+СВЦЭМ!$D$10+'СЕТ СН'!$F$6-'СЕТ СН'!$F$22</f>
        <v>961.99909064000008</v>
      </c>
      <c r="D37" s="36">
        <f>SUMIFS(СВЦЭМ!$C$33:$C$776,СВЦЭМ!$A$33:$A$776,$A37,СВЦЭМ!$B$33:$B$776,D$11)+'СЕТ СН'!$F$12+СВЦЭМ!$D$10+'СЕТ СН'!$F$6-'СЕТ СН'!$F$22</f>
        <v>971.20557589999999</v>
      </c>
      <c r="E37" s="36">
        <f>SUMIFS(СВЦЭМ!$C$33:$C$776,СВЦЭМ!$A$33:$A$776,$A37,СВЦЭМ!$B$33:$B$776,E$11)+'СЕТ СН'!$F$12+СВЦЭМ!$D$10+'СЕТ СН'!$F$6-'СЕТ СН'!$F$22</f>
        <v>979.13682449999999</v>
      </c>
      <c r="F37" s="36">
        <f>SUMIFS(СВЦЭМ!$C$33:$C$776,СВЦЭМ!$A$33:$A$776,$A37,СВЦЭМ!$B$33:$B$776,F$11)+'СЕТ СН'!$F$12+СВЦЭМ!$D$10+'СЕТ СН'!$F$6-'СЕТ СН'!$F$22</f>
        <v>970.4681105200001</v>
      </c>
      <c r="G37" s="36">
        <f>SUMIFS(СВЦЭМ!$C$33:$C$776,СВЦЭМ!$A$33:$A$776,$A37,СВЦЭМ!$B$33:$B$776,G$11)+'СЕТ СН'!$F$12+СВЦЭМ!$D$10+'СЕТ СН'!$F$6-'СЕТ СН'!$F$22</f>
        <v>962.49931509999999</v>
      </c>
      <c r="H37" s="36">
        <f>SUMIFS(СВЦЭМ!$C$33:$C$776,СВЦЭМ!$A$33:$A$776,$A37,СВЦЭМ!$B$33:$B$776,H$11)+'СЕТ СН'!$F$12+СВЦЭМ!$D$10+'СЕТ СН'!$F$6-'СЕТ СН'!$F$22</f>
        <v>932.09893772999999</v>
      </c>
      <c r="I37" s="36">
        <f>SUMIFS(СВЦЭМ!$C$33:$C$776,СВЦЭМ!$A$33:$A$776,$A37,СВЦЭМ!$B$33:$B$776,I$11)+'СЕТ СН'!$F$12+СВЦЭМ!$D$10+'СЕТ СН'!$F$6-'СЕТ СН'!$F$22</f>
        <v>939.82624840000005</v>
      </c>
      <c r="J37" s="36">
        <f>SUMIFS(СВЦЭМ!$C$33:$C$776,СВЦЭМ!$A$33:$A$776,$A37,СВЦЭМ!$B$33:$B$776,J$11)+'СЕТ СН'!$F$12+СВЦЭМ!$D$10+'СЕТ СН'!$F$6-'СЕТ СН'!$F$22</f>
        <v>894.24617535000004</v>
      </c>
      <c r="K37" s="36">
        <f>SUMIFS(СВЦЭМ!$C$33:$C$776,СВЦЭМ!$A$33:$A$776,$A37,СВЦЭМ!$B$33:$B$776,K$11)+'СЕТ СН'!$F$12+СВЦЭМ!$D$10+'СЕТ СН'!$F$6-'СЕТ СН'!$F$22</f>
        <v>874.84086961000003</v>
      </c>
      <c r="L37" s="36">
        <f>SUMIFS(СВЦЭМ!$C$33:$C$776,СВЦЭМ!$A$33:$A$776,$A37,СВЦЭМ!$B$33:$B$776,L$11)+'СЕТ СН'!$F$12+СВЦЭМ!$D$10+'СЕТ СН'!$F$6-'СЕТ СН'!$F$22</f>
        <v>839.13970104999999</v>
      </c>
      <c r="M37" s="36">
        <f>SUMIFS(СВЦЭМ!$C$33:$C$776,СВЦЭМ!$A$33:$A$776,$A37,СВЦЭМ!$B$33:$B$776,M$11)+'СЕТ СН'!$F$12+СВЦЭМ!$D$10+'СЕТ СН'!$F$6-'СЕТ СН'!$F$22</f>
        <v>838.50065651</v>
      </c>
      <c r="N37" s="36">
        <f>SUMIFS(СВЦЭМ!$C$33:$C$776,СВЦЭМ!$A$33:$A$776,$A37,СВЦЭМ!$B$33:$B$776,N$11)+'СЕТ СН'!$F$12+СВЦЭМ!$D$10+'СЕТ СН'!$F$6-'СЕТ СН'!$F$22</f>
        <v>831.09164131</v>
      </c>
      <c r="O37" s="36">
        <f>SUMIFS(СВЦЭМ!$C$33:$C$776,СВЦЭМ!$A$33:$A$776,$A37,СВЦЭМ!$B$33:$B$776,O$11)+'СЕТ СН'!$F$12+СВЦЭМ!$D$10+'СЕТ СН'!$F$6-'СЕТ СН'!$F$22</f>
        <v>834.63963911000008</v>
      </c>
      <c r="P37" s="36">
        <f>SUMIFS(СВЦЭМ!$C$33:$C$776,СВЦЭМ!$A$33:$A$776,$A37,СВЦЭМ!$B$33:$B$776,P$11)+'СЕТ СН'!$F$12+СВЦЭМ!$D$10+'СЕТ СН'!$F$6-'СЕТ СН'!$F$22</f>
        <v>843.53610032000006</v>
      </c>
      <c r="Q37" s="36">
        <f>SUMIFS(СВЦЭМ!$C$33:$C$776,СВЦЭМ!$A$33:$A$776,$A37,СВЦЭМ!$B$33:$B$776,Q$11)+'СЕТ СН'!$F$12+СВЦЭМ!$D$10+'СЕТ СН'!$F$6-'СЕТ СН'!$F$22</f>
        <v>839.22585230000004</v>
      </c>
      <c r="R37" s="36">
        <f>SUMIFS(СВЦЭМ!$C$33:$C$776,СВЦЭМ!$A$33:$A$776,$A37,СВЦЭМ!$B$33:$B$776,R$11)+'СЕТ СН'!$F$12+СВЦЭМ!$D$10+'СЕТ СН'!$F$6-'СЕТ СН'!$F$22</f>
        <v>860.70268169000008</v>
      </c>
      <c r="S37" s="36">
        <f>SUMIFS(СВЦЭМ!$C$33:$C$776,СВЦЭМ!$A$33:$A$776,$A37,СВЦЭМ!$B$33:$B$776,S$11)+'СЕТ СН'!$F$12+СВЦЭМ!$D$10+'СЕТ СН'!$F$6-'СЕТ СН'!$F$22</f>
        <v>863.23902655000006</v>
      </c>
      <c r="T37" s="36">
        <f>SUMIFS(СВЦЭМ!$C$33:$C$776,СВЦЭМ!$A$33:$A$776,$A37,СВЦЭМ!$B$33:$B$776,T$11)+'СЕТ СН'!$F$12+СВЦЭМ!$D$10+'СЕТ СН'!$F$6-'СЕТ СН'!$F$22</f>
        <v>845.88833919000001</v>
      </c>
      <c r="U37" s="36">
        <f>SUMIFS(СВЦЭМ!$C$33:$C$776,СВЦЭМ!$A$33:$A$776,$A37,СВЦЭМ!$B$33:$B$776,U$11)+'СЕТ СН'!$F$12+СВЦЭМ!$D$10+'СЕТ СН'!$F$6-'СЕТ СН'!$F$22</f>
        <v>842.58843978000004</v>
      </c>
      <c r="V37" s="36">
        <f>SUMIFS(СВЦЭМ!$C$33:$C$776,СВЦЭМ!$A$33:$A$776,$A37,СВЦЭМ!$B$33:$B$776,V$11)+'СЕТ СН'!$F$12+СВЦЭМ!$D$10+'СЕТ СН'!$F$6-'СЕТ СН'!$F$22</f>
        <v>853.92330440000001</v>
      </c>
      <c r="W37" s="36">
        <f>SUMIFS(СВЦЭМ!$C$33:$C$776,СВЦЭМ!$A$33:$A$776,$A37,СВЦЭМ!$B$33:$B$776,W$11)+'СЕТ СН'!$F$12+СВЦЭМ!$D$10+'СЕТ СН'!$F$6-'СЕТ СН'!$F$22</f>
        <v>884.01619814000003</v>
      </c>
      <c r="X37" s="36">
        <f>SUMIFS(СВЦЭМ!$C$33:$C$776,СВЦЭМ!$A$33:$A$776,$A37,СВЦЭМ!$B$33:$B$776,X$11)+'СЕТ СН'!$F$12+СВЦЭМ!$D$10+'СЕТ СН'!$F$6-'СЕТ СН'!$F$22</f>
        <v>883.10450829000001</v>
      </c>
      <c r="Y37" s="36">
        <f>SUMIFS(СВЦЭМ!$C$33:$C$776,СВЦЭМ!$A$33:$A$776,$A37,СВЦЭМ!$B$33:$B$776,Y$11)+'СЕТ СН'!$F$12+СВЦЭМ!$D$10+'СЕТ СН'!$F$6-'СЕТ СН'!$F$22</f>
        <v>915.38711210000008</v>
      </c>
    </row>
    <row r="38" spans="1:25" ht="15.75" x14ac:dyDescent="0.2">
      <c r="A38" s="35">
        <f t="shared" si="0"/>
        <v>43796</v>
      </c>
      <c r="B38" s="36">
        <f>SUMIFS(СВЦЭМ!$C$33:$C$776,СВЦЭМ!$A$33:$A$776,$A38,СВЦЭМ!$B$33:$B$776,B$11)+'СЕТ СН'!$F$12+СВЦЭМ!$D$10+'СЕТ СН'!$F$6-'СЕТ СН'!$F$22</f>
        <v>962.20798969000009</v>
      </c>
      <c r="C38" s="36">
        <f>SUMIFS(СВЦЭМ!$C$33:$C$776,СВЦЭМ!$A$33:$A$776,$A38,СВЦЭМ!$B$33:$B$776,C$11)+'СЕТ СН'!$F$12+СВЦЭМ!$D$10+'СЕТ СН'!$F$6-'СЕТ СН'!$F$22</f>
        <v>965.22299061000001</v>
      </c>
      <c r="D38" s="36">
        <f>SUMIFS(СВЦЭМ!$C$33:$C$776,СВЦЭМ!$A$33:$A$776,$A38,СВЦЭМ!$B$33:$B$776,D$11)+'СЕТ СН'!$F$12+СВЦЭМ!$D$10+'СЕТ СН'!$F$6-'СЕТ СН'!$F$22</f>
        <v>992.82932806000008</v>
      </c>
      <c r="E38" s="36">
        <f>SUMIFS(СВЦЭМ!$C$33:$C$776,СВЦЭМ!$A$33:$A$776,$A38,СВЦЭМ!$B$33:$B$776,E$11)+'СЕТ СН'!$F$12+СВЦЭМ!$D$10+'СЕТ СН'!$F$6-'СЕТ СН'!$F$22</f>
        <v>1002.1398235300001</v>
      </c>
      <c r="F38" s="36">
        <f>SUMIFS(СВЦЭМ!$C$33:$C$776,СВЦЭМ!$A$33:$A$776,$A38,СВЦЭМ!$B$33:$B$776,F$11)+'СЕТ СН'!$F$12+СВЦЭМ!$D$10+'СЕТ СН'!$F$6-'СЕТ СН'!$F$22</f>
        <v>996.35206125000002</v>
      </c>
      <c r="G38" s="36">
        <f>SUMIFS(СВЦЭМ!$C$33:$C$776,СВЦЭМ!$A$33:$A$776,$A38,СВЦЭМ!$B$33:$B$776,G$11)+'СЕТ СН'!$F$12+СВЦЭМ!$D$10+'СЕТ СН'!$F$6-'СЕТ СН'!$F$22</f>
        <v>982.56919154000002</v>
      </c>
      <c r="H38" s="36">
        <f>SUMIFS(СВЦЭМ!$C$33:$C$776,СВЦЭМ!$A$33:$A$776,$A38,СВЦЭМ!$B$33:$B$776,H$11)+'СЕТ СН'!$F$12+СВЦЭМ!$D$10+'СЕТ СН'!$F$6-'СЕТ СН'!$F$22</f>
        <v>953.96943639000006</v>
      </c>
      <c r="I38" s="36">
        <f>SUMIFS(СВЦЭМ!$C$33:$C$776,СВЦЭМ!$A$33:$A$776,$A38,СВЦЭМ!$B$33:$B$776,I$11)+'СЕТ СН'!$F$12+СВЦЭМ!$D$10+'СЕТ СН'!$F$6-'СЕТ СН'!$F$22</f>
        <v>956.13059435000002</v>
      </c>
      <c r="J38" s="36">
        <f>SUMIFS(СВЦЭМ!$C$33:$C$776,СВЦЭМ!$A$33:$A$776,$A38,СВЦЭМ!$B$33:$B$776,J$11)+'СЕТ СН'!$F$12+СВЦЭМ!$D$10+'СЕТ СН'!$F$6-'СЕТ СН'!$F$22</f>
        <v>928.72066484000004</v>
      </c>
      <c r="K38" s="36">
        <f>SUMIFS(СВЦЭМ!$C$33:$C$776,СВЦЭМ!$A$33:$A$776,$A38,СВЦЭМ!$B$33:$B$776,K$11)+'СЕТ СН'!$F$12+СВЦЭМ!$D$10+'СЕТ СН'!$F$6-'СЕТ СН'!$F$22</f>
        <v>906.73724733000006</v>
      </c>
      <c r="L38" s="36">
        <f>SUMIFS(СВЦЭМ!$C$33:$C$776,СВЦЭМ!$A$33:$A$776,$A38,СВЦЭМ!$B$33:$B$776,L$11)+'СЕТ СН'!$F$12+СВЦЭМ!$D$10+'СЕТ СН'!$F$6-'СЕТ СН'!$F$22</f>
        <v>882.83667028000002</v>
      </c>
      <c r="M38" s="36">
        <f>SUMIFS(СВЦЭМ!$C$33:$C$776,СВЦЭМ!$A$33:$A$776,$A38,СВЦЭМ!$B$33:$B$776,M$11)+'СЕТ СН'!$F$12+СВЦЭМ!$D$10+'СЕТ СН'!$F$6-'СЕТ СН'!$F$22</f>
        <v>870.78721576000009</v>
      </c>
      <c r="N38" s="36">
        <f>SUMIFS(СВЦЭМ!$C$33:$C$776,СВЦЭМ!$A$33:$A$776,$A38,СВЦЭМ!$B$33:$B$776,N$11)+'СЕТ СН'!$F$12+СВЦЭМ!$D$10+'СЕТ СН'!$F$6-'СЕТ СН'!$F$22</f>
        <v>857.83508347000009</v>
      </c>
      <c r="O38" s="36">
        <f>SUMIFS(СВЦЭМ!$C$33:$C$776,СВЦЭМ!$A$33:$A$776,$A38,СВЦЭМ!$B$33:$B$776,O$11)+'СЕТ СН'!$F$12+СВЦЭМ!$D$10+'СЕТ СН'!$F$6-'СЕТ СН'!$F$22</f>
        <v>872.79775647000008</v>
      </c>
      <c r="P38" s="36">
        <f>SUMIFS(СВЦЭМ!$C$33:$C$776,СВЦЭМ!$A$33:$A$776,$A38,СВЦЭМ!$B$33:$B$776,P$11)+'СЕТ СН'!$F$12+СВЦЭМ!$D$10+'СЕТ СН'!$F$6-'СЕТ СН'!$F$22</f>
        <v>880.37869496000008</v>
      </c>
      <c r="Q38" s="36">
        <f>SUMIFS(СВЦЭМ!$C$33:$C$776,СВЦЭМ!$A$33:$A$776,$A38,СВЦЭМ!$B$33:$B$776,Q$11)+'СЕТ СН'!$F$12+СВЦЭМ!$D$10+'СЕТ СН'!$F$6-'СЕТ СН'!$F$22</f>
        <v>864.7223092700001</v>
      </c>
      <c r="R38" s="36">
        <f>SUMIFS(СВЦЭМ!$C$33:$C$776,СВЦЭМ!$A$33:$A$776,$A38,СВЦЭМ!$B$33:$B$776,R$11)+'СЕТ СН'!$F$12+СВЦЭМ!$D$10+'СЕТ СН'!$F$6-'СЕТ СН'!$F$22</f>
        <v>865.72707452000009</v>
      </c>
      <c r="S38" s="36">
        <f>SUMIFS(СВЦЭМ!$C$33:$C$776,СВЦЭМ!$A$33:$A$776,$A38,СВЦЭМ!$B$33:$B$776,S$11)+'СЕТ СН'!$F$12+СВЦЭМ!$D$10+'СЕТ СН'!$F$6-'СЕТ СН'!$F$22</f>
        <v>880.60825424000006</v>
      </c>
      <c r="T38" s="36">
        <f>SUMIFS(СВЦЭМ!$C$33:$C$776,СВЦЭМ!$A$33:$A$776,$A38,СВЦЭМ!$B$33:$B$776,T$11)+'СЕТ СН'!$F$12+СВЦЭМ!$D$10+'СЕТ СН'!$F$6-'СЕТ СН'!$F$22</f>
        <v>863.26033511000003</v>
      </c>
      <c r="U38" s="36">
        <f>SUMIFS(СВЦЭМ!$C$33:$C$776,СВЦЭМ!$A$33:$A$776,$A38,СВЦЭМ!$B$33:$B$776,U$11)+'СЕТ СН'!$F$12+СВЦЭМ!$D$10+'СЕТ СН'!$F$6-'СЕТ СН'!$F$22</f>
        <v>860.44191711000008</v>
      </c>
      <c r="V38" s="36">
        <f>SUMIFS(СВЦЭМ!$C$33:$C$776,СВЦЭМ!$A$33:$A$776,$A38,СВЦЭМ!$B$33:$B$776,V$11)+'СЕТ СН'!$F$12+СВЦЭМ!$D$10+'СЕТ СН'!$F$6-'СЕТ СН'!$F$22</f>
        <v>858.88407677999999</v>
      </c>
      <c r="W38" s="36">
        <f>SUMIFS(СВЦЭМ!$C$33:$C$776,СВЦЭМ!$A$33:$A$776,$A38,СВЦЭМ!$B$33:$B$776,W$11)+'СЕТ СН'!$F$12+СВЦЭМ!$D$10+'СЕТ СН'!$F$6-'СЕТ СН'!$F$22</f>
        <v>859.79769498000007</v>
      </c>
      <c r="X38" s="36">
        <f>SUMIFS(СВЦЭМ!$C$33:$C$776,СВЦЭМ!$A$33:$A$776,$A38,СВЦЭМ!$B$33:$B$776,X$11)+'СЕТ СН'!$F$12+СВЦЭМ!$D$10+'СЕТ СН'!$F$6-'СЕТ СН'!$F$22</f>
        <v>872.41946833000009</v>
      </c>
      <c r="Y38" s="36">
        <f>SUMIFS(СВЦЭМ!$C$33:$C$776,СВЦЭМ!$A$33:$A$776,$A38,СВЦЭМ!$B$33:$B$776,Y$11)+'СЕТ СН'!$F$12+СВЦЭМ!$D$10+'СЕТ СН'!$F$6-'СЕТ СН'!$F$22</f>
        <v>900.72466141000007</v>
      </c>
    </row>
    <row r="39" spans="1:25" ht="15.75" x14ac:dyDescent="0.2">
      <c r="A39" s="35">
        <f t="shared" si="0"/>
        <v>43797</v>
      </c>
      <c r="B39" s="36">
        <f>SUMIFS(СВЦЭМ!$C$33:$C$776,СВЦЭМ!$A$33:$A$776,$A39,СВЦЭМ!$B$33:$B$776,B$11)+'СЕТ СН'!$F$12+СВЦЭМ!$D$10+'СЕТ СН'!$F$6-'СЕТ СН'!$F$22</f>
        <v>983.82266412000001</v>
      </c>
      <c r="C39" s="36">
        <f>SUMIFS(СВЦЭМ!$C$33:$C$776,СВЦЭМ!$A$33:$A$776,$A39,СВЦЭМ!$B$33:$B$776,C$11)+'СЕТ СН'!$F$12+СВЦЭМ!$D$10+'СЕТ СН'!$F$6-'СЕТ СН'!$F$22</f>
        <v>1000.0155244</v>
      </c>
      <c r="D39" s="36">
        <f>SUMIFS(СВЦЭМ!$C$33:$C$776,СВЦЭМ!$A$33:$A$776,$A39,СВЦЭМ!$B$33:$B$776,D$11)+'СЕТ СН'!$F$12+СВЦЭМ!$D$10+'СЕТ СН'!$F$6-'СЕТ СН'!$F$22</f>
        <v>1040.6845776499999</v>
      </c>
      <c r="E39" s="36">
        <f>SUMIFS(СВЦЭМ!$C$33:$C$776,СВЦЭМ!$A$33:$A$776,$A39,СВЦЭМ!$B$33:$B$776,E$11)+'СЕТ СН'!$F$12+СВЦЭМ!$D$10+'СЕТ СН'!$F$6-'СЕТ СН'!$F$22</f>
        <v>1027.00543662</v>
      </c>
      <c r="F39" s="36">
        <f>SUMIFS(СВЦЭМ!$C$33:$C$776,СВЦЭМ!$A$33:$A$776,$A39,СВЦЭМ!$B$33:$B$776,F$11)+'СЕТ СН'!$F$12+СВЦЭМ!$D$10+'СЕТ СН'!$F$6-'СЕТ СН'!$F$22</f>
        <v>1015.7406617800001</v>
      </c>
      <c r="G39" s="36">
        <f>SUMIFS(СВЦЭМ!$C$33:$C$776,СВЦЭМ!$A$33:$A$776,$A39,СВЦЭМ!$B$33:$B$776,G$11)+'СЕТ СН'!$F$12+СВЦЭМ!$D$10+'СЕТ СН'!$F$6-'СЕТ СН'!$F$22</f>
        <v>1012.09256113</v>
      </c>
      <c r="H39" s="36">
        <f>SUMIFS(СВЦЭМ!$C$33:$C$776,СВЦЭМ!$A$33:$A$776,$A39,СВЦЭМ!$B$33:$B$776,H$11)+'СЕТ СН'!$F$12+СВЦЭМ!$D$10+'СЕТ СН'!$F$6-'СЕТ СН'!$F$22</f>
        <v>986.32076079000001</v>
      </c>
      <c r="I39" s="36">
        <f>SUMIFS(СВЦЭМ!$C$33:$C$776,СВЦЭМ!$A$33:$A$776,$A39,СВЦЭМ!$B$33:$B$776,I$11)+'СЕТ СН'!$F$12+СВЦЭМ!$D$10+'СЕТ СН'!$F$6-'СЕТ СН'!$F$22</f>
        <v>966.62165359000005</v>
      </c>
      <c r="J39" s="36">
        <f>SUMIFS(СВЦЭМ!$C$33:$C$776,СВЦЭМ!$A$33:$A$776,$A39,СВЦЭМ!$B$33:$B$776,J$11)+'СЕТ СН'!$F$12+СВЦЭМ!$D$10+'СЕТ СН'!$F$6-'СЕТ СН'!$F$22</f>
        <v>950.28974929000003</v>
      </c>
      <c r="K39" s="36">
        <f>SUMIFS(СВЦЭМ!$C$33:$C$776,СВЦЭМ!$A$33:$A$776,$A39,СВЦЭМ!$B$33:$B$776,K$11)+'СЕТ СН'!$F$12+СВЦЭМ!$D$10+'СЕТ СН'!$F$6-'СЕТ СН'!$F$22</f>
        <v>933.69923850999999</v>
      </c>
      <c r="L39" s="36">
        <f>SUMIFS(СВЦЭМ!$C$33:$C$776,СВЦЭМ!$A$33:$A$776,$A39,СВЦЭМ!$B$33:$B$776,L$11)+'СЕТ СН'!$F$12+СВЦЭМ!$D$10+'СЕТ СН'!$F$6-'СЕТ СН'!$F$22</f>
        <v>903.04925534000006</v>
      </c>
      <c r="M39" s="36">
        <f>SUMIFS(СВЦЭМ!$C$33:$C$776,СВЦЭМ!$A$33:$A$776,$A39,СВЦЭМ!$B$33:$B$776,M$11)+'СЕТ СН'!$F$12+СВЦЭМ!$D$10+'СЕТ СН'!$F$6-'СЕТ СН'!$F$22</f>
        <v>887.72675646000005</v>
      </c>
      <c r="N39" s="36">
        <f>SUMIFS(СВЦЭМ!$C$33:$C$776,СВЦЭМ!$A$33:$A$776,$A39,СВЦЭМ!$B$33:$B$776,N$11)+'СЕТ СН'!$F$12+СВЦЭМ!$D$10+'СЕТ СН'!$F$6-'СЕТ СН'!$F$22</f>
        <v>881.64463798000008</v>
      </c>
      <c r="O39" s="36">
        <f>SUMIFS(СВЦЭМ!$C$33:$C$776,СВЦЭМ!$A$33:$A$776,$A39,СВЦЭМ!$B$33:$B$776,O$11)+'СЕТ СН'!$F$12+СВЦЭМ!$D$10+'СЕТ СН'!$F$6-'СЕТ СН'!$F$22</f>
        <v>886.77053820000003</v>
      </c>
      <c r="P39" s="36">
        <f>SUMIFS(СВЦЭМ!$C$33:$C$776,СВЦЭМ!$A$33:$A$776,$A39,СВЦЭМ!$B$33:$B$776,P$11)+'СЕТ СН'!$F$12+СВЦЭМ!$D$10+'СЕТ СН'!$F$6-'СЕТ СН'!$F$22</f>
        <v>888.49376218000009</v>
      </c>
      <c r="Q39" s="36">
        <f>SUMIFS(СВЦЭМ!$C$33:$C$776,СВЦЭМ!$A$33:$A$776,$A39,СВЦЭМ!$B$33:$B$776,Q$11)+'СЕТ СН'!$F$12+СВЦЭМ!$D$10+'СЕТ СН'!$F$6-'СЕТ СН'!$F$22</f>
        <v>879.03958479000005</v>
      </c>
      <c r="R39" s="36">
        <f>SUMIFS(СВЦЭМ!$C$33:$C$776,СВЦЭМ!$A$33:$A$776,$A39,СВЦЭМ!$B$33:$B$776,R$11)+'СЕТ СН'!$F$12+СВЦЭМ!$D$10+'СЕТ СН'!$F$6-'СЕТ СН'!$F$22</f>
        <v>888.18130317999999</v>
      </c>
      <c r="S39" s="36">
        <f>SUMIFS(СВЦЭМ!$C$33:$C$776,СВЦЭМ!$A$33:$A$776,$A39,СВЦЭМ!$B$33:$B$776,S$11)+'СЕТ СН'!$F$12+СВЦЭМ!$D$10+'СЕТ СН'!$F$6-'СЕТ СН'!$F$22</f>
        <v>886.52939693000008</v>
      </c>
      <c r="T39" s="36">
        <f>SUMIFS(СВЦЭМ!$C$33:$C$776,СВЦЭМ!$A$33:$A$776,$A39,СВЦЭМ!$B$33:$B$776,T$11)+'СЕТ СН'!$F$12+СВЦЭМ!$D$10+'СЕТ СН'!$F$6-'СЕТ СН'!$F$22</f>
        <v>886.68129862000001</v>
      </c>
      <c r="U39" s="36">
        <f>SUMIFS(СВЦЭМ!$C$33:$C$776,СВЦЭМ!$A$33:$A$776,$A39,СВЦЭМ!$B$33:$B$776,U$11)+'СЕТ СН'!$F$12+СВЦЭМ!$D$10+'СЕТ СН'!$F$6-'СЕТ СН'!$F$22</f>
        <v>872.19532958000002</v>
      </c>
      <c r="V39" s="36">
        <f>SUMIFS(СВЦЭМ!$C$33:$C$776,СВЦЭМ!$A$33:$A$776,$A39,СВЦЭМ!$B$33:$B$776,V$11)+'СЕТ СН'!$F$12+СВЦЭМ!$D$10+'СЕТ СН'!$F$6-'СЕТ СН'!$F$22</f>
        <v>856.45808614000009</v>
      </c>
      <c r="W39" s="36">
        <f>SUMIFS(СВЦЭМ!$C$33:$C$776,СВЦЭМ!$A$33:$A$776,$A39,СВЦЭМ!$B$33:$B$776,W$11)+'СЕТ СН'!$F$12+СВЦЭМ!$D$10+'СЕТ СН'!$F$6-'СЕТ СН'!$F$22</f>
        <v>853.90087324000001</v>
      </c>
      <c r="X39" s="36">
        <f>SUMIFS(СВЦЭМ!$C$33:$C$776,СВЦЭМ!$A$33:$A$776,$A39,СВЦЭМ!$B$33:$B$776,X$11)+'СЕТ СН'!$F$12+СВЦЭМ!$D$10+'СЕТ СН'!$F$6-'СЕТ СН'!$F$22</f>
        <v>823.46014937000007</v>
      </c>
      <c r="Y39" s="36">
        <f>SUMIFS(СВЦЭМ!$C$33:$C$776,СВЦЭМ!$A$33:$A$776,$A39,СВЦЭМ!$B$33:$B$776,Y$11)+'СЕТ СН'!$F$12+СВЦЭМ!$D$10+'СЕТ СН'!$F$6-'СЕТ СН'!$F$22</f>
        <v>844.72300705999999</v>
      </c>
    </row>
    <row r="40" spans="1:25" ht="15.75" x14ac:dyDescent="0.2">
      <c r="A40" s="35">
        <f t="shared" si="0"/>
        <v>43798</v>
      </c>
      <c r="B40" s="36">
        <f>SUMIFS(СВЦЭМ!$C$33:$C$776,СВЦЭМ!$A$33:$A$776,$A40,СВЦЭМ!$B$33:$B$776,B$11)+'СЕТ СН'!$F$12+СВЦЭМ!$D$10+'СЕТ СН'!$F$6-'СЕТ СН'!$F$22</f>
        <v>926.44876889</v>
      </c>
      <c r="C40" s="36">
        <f>SUMIFS(СВЦЭМ!$C$33:$C$776,СВЦЭМ!$A$33:$A$776,$A40,СВЦЭМ!$B$33:$B$776,C$11)+'СЕТ СН'!$F$12+СВЦЭМ!$D$10+'СЕТ СН'!$F$6-'СЕТ СН'!$F$22</f>
        <v>926.26963712000008</v>
      </c>
      <c r="D40" s="36">
        <f>SUMIFS(СВЦЭМ!$C$33:$C$776,СВЦЭМ!$A$33:$A$776,$A40,СВЦЭМ!$B$33:$B$776,D$11)+'СЕТ СН'!$F$12+СВЦЭМ!$D$10+'СЕТ СН'!$F$6-'СЕТ СН'!$F$22</f>
        <v>953.65008197000009</v>
      </c>
      <c r="E40" s="36">
        <f>SUMIFS(СВЦЭМ!$C$33:$C$776,СВЦЭМ!$A$33:$A$776,$A40,СВЦЭМ!$B$33:$B$776,E$11)+'СЕТ СН'!$F$12+СВЦЭМ!$D$10+'СЕТ СН'!$F$6-'СЕТ СН'!$F$22</f>
        <v>961.57008232999999</v>
      </c>
      <c r="F40" s="36">
        <f>SUMIFS(СВЦЭМ!$C$33:$C$776,СВЦЭМ!$A$33:$A$776,$A40,СВЦЭМ!$B$33:$B$776,F$11)+'СЕТ СН'!$F$12+СВЦЭМ!$D$10+'СЕТ СН'!$F$6-'СЕТ СН'!$F$22</f>
        <v>946.13690159000009</v>
      </c>
      <c r="G40" s="36">
        <f>SUMIFS(СВЦЭМ!$C$33:$C$776,СВЦЭМ!$A$33:$A$776,$A40,СВЦЭМ!$B$33:$B$776,G$11)+'СЕТ СН'!$F$12+СВЦЭМ!$D$10+'СЕТ СН'!$F$6-'СЕТ СН'!$F$22</f>
        <v>946.23599666000007</v>
      </c>
      <c r="H40" s="36">
        <f>SUMIFS(СВЦЭМ!$C$33:$C$776,СВЦЭМ!$A$33:$A$776,$A40,СВЦЭМ!$B$33:$B$776,H$11)+'СЕТ СН'!$F$12+СВЦЭМ!$D$10+'СЕТ СН'!$F$6-'СЕТ СН'!$F$22</f>
        <v>920.24519340000006</v>
      </c>
      <c r="I40" s="36">
        <f>SUMIFS(СВЦЭМ!$C$33:$C$776,СВЦЭМ!$A$33:$A$776,$A40,СВЦЭМ!$B$33:$B$776,I$11)+'СЕТ СН'!$F$12+СВЦЭМ!$D$10+'СЕТ СН'!$F$6-'СЕТ СН'!$F$22</f>
        <v>907.09211323</v>
      </c>
      <c r="J40" s="36">
        <f>SUMIFS(СВЦЭМ!$C$33:$C$776,СВЦЭМ!$A$33:$A$776,$A40,СВЦЭМ!$B$33:$B$776,J$11)+'СЕТ СН'!$F$12+СВЦЭМ!$D$10+'СЕТ СН'!$F$6-'СЕТ СН'!$F$22</f>
        <v>893.88856494000004</v>
      </c>
      <c r="K40" s="36">
        <f>SUMIFS(СВЦЭМ!$C$33:$C$776,СВЦЭМ!$A$33:$A$776,$A40,СВЦЭМ!$B$33:$B$776,K$11)+'СЕТ СН'!$F$12+СВЦЭМ!$D$10+'СЕТ СН'!$F$6-'СЕТ СН'!$F$22</f>
        <v>879.22663935000003</v>
      </c>
      <c r="L40" s="36">
        <f>SUMIFS(СВЦЭМ!$C$33:$C$776,СВЦЭМ!$A$33:$A$776,$A40,СВЦЭМ!$B$33:$B$776,L$11)+'СЕТ СН'!$F$12+СВЦЭМ!$D$10+'СЕТ СН'!$F$6-'СЕТ СН'!$F$22</f>
        <v>844.78403287000003</v>
      </c>
      <c r="M40" s="36">
        <f>SUMIFS(СВЦЭМ!$C$33:$C$776,СВЦЭМ!$A$33:$A$776,$A40,СВЦЭМ!$B$33:$B$776,M$11)+'СЕТ СН'!$F$12+СВЦЭМ!$D$10+'СЕТ СН'!$F$6-'СЕТ СН'!$F$22</f>
        <v>833.48782265</v>
      </c>
      <c r="N40" s="36">
        <f>SUMIFS(СВЦЭМ!$C$33:$C$776,СВЦЭМ!$A$33:$A$776,$A40,СВЦЭМ!$B$33:$B$776,N$11)+'СЕТ СН'!$F$12+СВЦЭМ!$D$10+'СЕТ СН'!$F$6-'СЕТ СН'!$F$22</f>
        <v>826.30207579</v>
      </c>
      <c r="O40" s="36">
        <f>SUMIFS(СВЦЭМ!$C$33:$C$776,СВЦЭМ!$A$33:$A$776,$A40,СВЦЭМ!$B$33:$B$776,O$11)+'СЕТ СН'!$F$12+СВЦЭМ!$D$10+'СЕТ СН'!$F$6-'СЕТ СН'!$F$22</f>
        <v>835.53742349000004</v>
      </c>
      <c r="P40" s="36">
        <f>SUMIFS(СВЦЭМ!$C$33:$C$776,СВЦЭМ!$A$33:$A$776,$A40,СВЦЭМ!$B$33:$B$776,P$11)+'СЕТ СН'!$F$12+СВЦЭМ!$D$10+'СЕТ СН'!$F$6-'СЕТ СН'!$F$22</f>
        <v>846.99419802</v>
      </c>
      <c r="Q40" s="36">
        <f>SUMIFS(СВЦЭМ!$C$33:$C$776,СВЦЭМ!$A$33:$A$776,$A40,СВЦЭМ!$B$33:$B$776,Q$11)+'СЕТ СН'!$F$12+СВЦЭМ!$D$10+'СЕТ СН'!$F$6-'СЕТ СН'!$F$22</f>
        <v>858.04674617000001</v>
      </c>
      <c r="R40" s="36">
        <f>SUMIFS(СВЦЭМ!$C$33:$C$776,СВЦЭМ!$A$33:$A$776,$A40,СВЦЭМ!$B$33:$B$776,R$11)+'СЕТ СН'!$F$12+СВЦЭМ!$D$10+'СЕТ СН'!$F$6-'СЕТ СН'!$F$22</f>
        <v>856.74882032000005</v>
      </c>
      <c r="S40" s="36">
        <f>SUMIFS(СВЦЭМ!$C$33:$C$776,СВЦЭМ!$A$33:$A$776,$A40,СВЦЭМ!$B$33:$B$776,S$11)+'СЕТ СН'!$F$12+СВЦЭМ!$D$10+'СЕТ СН'!$F$6-'СЕТ СН'!$F$22</f>
        <v>869.86711971</v>
      </c>
      <c r="T40" s="36">
        <f>SUMIFS(СВЦЭМ!$C$33:$C$776,СВЦЭМ!$A$33:$A$776,$A40,СВЦЭМ!$B$33:$B$776,T$11)+'СЕТ СН'!$F$12+СВЦЭМ!$D$10+'СЕТ СН'!$F$6-'СЕТ СН'!$F$22</f>
        <v>872.27401586000008</v>
      </c>
      <c r="U40" s="36">
        <f>SUMIFS(СВЦЭМ!$C$33:$C$776,СВЦЭМ!$A$33:$A$776,$A40,СВЦЭМ!$B$33:$B$776,U$11)+'СЕТ СН'!$F$12+СВЦЭМ!$D$10+'СЕТ СН'!$F$6-'СЕТ СН'!$F$22</f>
        <v>868.01797939000005</v>
      </c>
      <c r="V40" s="36">
        <f>SUMIFS(СВЦЭМ!$C$33:$C$776,СВЦЭМ!$A$33:$A$776,$A40,СВЦЭМ!$B$33:$B$776,V$11)+'СЕТ СН'!$F$12+СВЦЭМ!$D$10+'СЕТ СН'!$F$6-'СЕТ СН'!$F$22</f>
        <v>867.64329372000009</v>
      </c>
      <c r="W40" s="36">
        <f>SUMIFS(СВЦЭМ!$C$33:$C$776,СВЦЭМ!$A$33:$A$776,$A40,СВЦЭМ!$B$33:$B$776,W$11)+'СЕТ СН'!$F$12+СВЦЭМ!$D$10+'СЕТ СН'!$F$6-'СЕТ СН'!$F$22</f>
        <v>878.60276356000008</v>
      </c>
      <c r="X40" s="36">
        <f>SUMIFS(СВЦЭМ!$C$33:$C$776,СВЦЭМ!$A$33:$A$776,$A40,СВЦЭМ!$B$33:$B$776,X$11)+'СЕТ СН'!$F$12+СВЦЭМ!$D$10+'СЕТ СН'!$F$6-'СЕТ СН'!$F$22</f>
        <v>875.71444225000005</v>
      </c>
      <c r="Y40" s="36">
        <f>SUMIFS(СВЦЭМ!$C$33:$C$776,СВЦЭМ!$A$33:$A$776,$A40,СВЦЭМ!$B$33:$B$776,Y$11)+'СЕТ СН'!$F$12+СВЦЭМ!$D$10+'СЕТ СН'!$F$6-'СЕТ СН'!$F$22</f>
        <v>909.83737035000001</v>
      </c>
    </row>
    <row r="41" spans="1:25" ht="15.75" x14ac:dyDescent="0.2">
      <c r="A41" s="35">
        <f t="shared" si="0"/>
        <v>43799</v>
      </c>
      <c r="B41" s="36">
        <f>SUMIFS(СВЦЭМ!$C$33:$C$776,СВЦЭМ!$A$33:$A$776,$A41,СВЦЭМ!$B$33:$B$776,B$11)+'СЕТ СН'!$F$12+СВЦЭМ!$D$10+'СЕТ СН'!$F$6-'СЕТ СН'!$F$22</f>
        <v>960.54331272000002</v>
      </c>
      <c r="C41" s="36">
        <f>SUMIFS(СВЦЭМ!$C$33:$C$776,СВЦЭМ!$A$33:$A$776,$A41,СВЦЭМ!$B$33:$B$776,C$11)+'СЕТ СН'!$F$12+СВЦЭМ!$D$10+'СЕТ СН'!$F$6-'СЕТ СН'!$F$22</f>
        <v>952.73250955000003</v>
      </c>
      <c r="D41" s="36">
        <f>SUMIFS(СВЦЭМ!$C$33:$C$776,СВЦЭМ!$A$33:$A$776,$A41,СВЦЭМ!$B$33:$B$776,D$11)+'СЕТ СН'!$F$12+СВЦЭМ!$D$10+'СЕТ СН'!$F$6-'СЕТ СН'!$F$22</f>
        <v>991.11877079999999</v>
      </c>
      <c r="E41" s="36">
        <f>SUMIFS(СВЦЭМ!$C$33:$C$776,СВЦЭМ!$A$33:$A$776,$A41,СВЦЭМ!$B$33:$B$776,E$11)+'СЕТ СН'!$F$12+СВЦЭМ!$D$10+'СЕТ СН'!$F$6-'СЕТ СН'!$F$22</f>
        <v>995.31595900000002</v>
      </c>
      <c r="F41" s="36">
        <f>SUMIFS(СВЦЭМ!$C$33:$C$776,СВЦЭМ!$A$33:$A$776,$A41,СВЦЭМ!$B$33:$B$776,F$11)+'СЕТ СН'!$F$12+СВЦЭМ!$D$10+'СЕТ СН'!$F$6-'СЕТ СН'!$F$22</f>
        <v>971.77703604999999</v>
      </c>
      <c r="G41" s="36">
        <f>SUMIFS(СВЦЭМ!$C$33:$C$776,СВЦЭМ!$A$33:$A$776,$A41,СВЦЭМ!$B$33:$B$776,G$11)+'СЕТ СН'!$F$12+СВЦЭМ!$D$10+'СЕТ СН'!$F$6-'СЕТ СН'!$F$22</f>
        <v>968.03260920000002</v>
      </c>
      <c r="H41" s="36">
        <f>SUMIFS(СВЦЭМ!$C$33:$C$776,СВЦЭМ!$A$33:$A$776,$A41,СВЦЭМ!$B$33:$B$776,H$11)+'СЕТ СН'!$F$12+СВЦЭМ!$D$10+'СЕТ СН'!$F$6-'СЕТ СН'!$F$22</f>
        <v>957.66637023999999</v>
      </c>
      <c r="I41" s="36">
        <f>SUMIFS(СВЦЭМ!$C$33:$C$776,СВЦЭМ!$A$33:$A$776,$A41,СВЦЭМ!$B$33:$B$776,I$11)+'СЕТ СН'!$F$12+СВЦЭМ!$D$10+'СЕТ СН'!$F$6-'СЕТ СН'!$F$22</f>
        <v>956.92117172000007</v>
      </c>
      <c r="J41" s="36">
        <f>SUMIFS(СВЦЭМ!$C$33:$C$776,СВЦЭМ!$A$33:$A$776,$A41,СВЦЭМ!$B$33:$B$776,J$11)+'СЕТ СН'!$F$12+СВЦЭМ!$D$10+'СЕТ СН'!$F$6-'СЕТ СН'!$F$22</f>
        <v>923.91014985000004</v>
      </c>
      <c r="K41" s="36">
        <f>SUMIFS(СВЦЭМ!$C$33:$C$776,СВЦЭМ!$A$33:$A$776,$A41,СВЦЭМ!$B$33:$B$776,K$11)+'СЕТ СН'!$F$12+СВЦЭМ!$D$10+'СЕТ СН'!$F$6-'СЕТ СН'!$F$22</f>
        <v>903.2336074000001</v>
      </c>
      <c r="L41" s="36">
        <f>SUMIFS(СВЦЭМ!$C$33:$C$776,СВЦЭМ!$A$33:$A$776,$A41,СВЦЭМ!$B$33:$B$776,L$11)+'СЕТ СН'!$F$12+СВЦЭМ!$D$10+'СЕТ СН'!$F$6-'СЕТ СН'!$F$22</f>
        <v>859.69909586000006</v>
      </c>
      <c r="M41" s="36">
        <f>SUMIFS(СВЦЭМ!$C$33:$C$776,СВЦЭМ!$A$33:$A$776,$A41,СВЦЭМ!$B$33:$B$776,M$11)+'СЕТ СН'!$F$12+СВЦЭМ!$D$10+'СЕТ СН'!$F$6-'СЕТ СН'!$F$22</f>
        <v>844.21337005000009</v>
      </c>
      <c r="N41" s="36">
        <f>SUMIFS(СВЦЭМ!$C$33:$C$776,СВЦЭМ!$A$33:$A$776,$A41,СВЦЭМ!$B$33:$B$776,N$11)+'СЕТ СН'!$F$12+СВЦЭМ!$D$10+'СЕТ СН'!$F$6-'СЕТ СН'!$F$22</f>
        <v>850.64332107000007</v>
      </c>
      <c r="O41" s="36">
        <f>SUMIFS(СВЦЭМ!$C$33:$C$776,СВЦЭМ!$A$33:$A$776,$A41,СВЦЭМ!$B$33:$B$776,O$11)+'СЕТ СН'!$F$12+СВЦЭМ!$D$10+'СЕТ СН'!$F$6-'СЕТ СН'!$F$22</f>
        <v>850.82692315000008</v>
      </c>
      <c r="P41" s="36">
        <f>SUMIFS(СВЦЭМ!$C$33:$C$776,СВЦЭМ!$A$33:$A$776,$A41,СВЦЭМ!$B$33:$B$776,P$11)+'СЕТ СН'!$F$12+СВЦЭМ!$D$10+'СЕТ СН'!$F$6-'СЕТ СН'!$F$22</f>
        <v>857.73095106000005</v>
      </c>
      <c r="Q41" s="36">
        <f>SUMIFS(СВЦЭМ!$C$33:$C$776,СВЦЭМ!$A$33:$A$776,$A41,СВЦЭМ!$B$33:$B$776,Q$11)+'СЕТ СН'!$F$12+СВЦЭМ!$D$10+'СЕТ СН'!$F$6-'СЕТ СН'!$F$22</f>
        <v>859.25424910000004</v>
      </c>
      <c r="R41" s="36">
        <f>SUMIFS(СВЦЭМ!$C$33:$C$776,СВЦЭМ!$A$33:$A$776,$A41,СВЦЭМ!$B$33:$B$776,R$11)+'СЕТ СН'!$F$12+СВЦЭМ!$D$10+'СЕТ СН'!$F$6-'СЕТ СН'!$F$22</f>
        <v>846.34541080000008</v>
      </c>
      <c r="S41" s="36">
        <f>SUMIFS(СВЦЭМ!$C$33:$C$776,СВЦЭМ!$A$33:$A$776,$A41,СВЦЭМ!$B$33:$B$776,S$11)+'СЕТ СН'!$F$12+СВЦЭМ!$D$10+'СЕТ СН'!$F$6-'СЕТ СН'!$F$22</f>
        <v>837.86653194000007</v>
      </c>
      <c r="T41" s="36">
        <f>SUMIFS(СВЦЭМ!$C$33:$C$776,СВЦЭМ!$A$33:$A$776,$A41,СВЦЭМ!$B$33:$B$776,T$11)+'СЕТ СН'!$F$12+СВЦЭМ!$D$10+'СЕТ СН'!$F$6-'СЕТ СН'!$F$22</f>
        <v>827.39768789000004</v>
      </c>
      <c r="U41" s="36">
        <f>SUMIFS(СВЦЭМ!$C$33:$C$776,СВЦЭМ!$A$33:$A$776,$A41,СВЦЭМ!$B$33:$B$776,U$11)+'СЕТ СН'!$F$12+СВЦЭМ!$D$10+'СЕТ СН'!$F$6-'СЕТ СН'!$F$22</f>
        <v>825.66258642000003</v>
      </c>
      <c r="V41" s="36">
        <f>SUMIFS(СВЦЭМ!$C$33:$C$776,СВЦЭМ!$A$33:$A$776,$A41,СВЦЭМ!$B$33:$B$776,V$11)+'СЕТ СН'!$F$12+СВЦЭМ!$D$10+'СЕТ СН'!$F$6-'СЕТ СН'!$F$22</f>
        <v>828.39004020000004</v>
      </c>
      <c r="W41" s="36">
        <f>SUMIFS(СВЦЭМ!$C$33:$C$776,СВЦЭМ!$A$33:$A$776,$A41,СВЦЭМ!$B$33:$B$776,W$11)+'СЕТ СН'!$F$12+СВЦЭМ!$D$10+'СЕТ СН'!$F$6-'СЕТ СН'!$F$22</f>
        <v>843.92727666000008</v>
      </c>
      <c r="X41" s="36">
        <f>SUMIFS(СВЦЭМ!$C$33:$C$776,СВЦЭМ!$A$33:$A$776,$A41,СВЦЭМ!$B$33:$B$776,X$11)+'СЕТ СН'!$F$12+СВЦЭМ!$D$10+'СЕТ СН'!$F$6-'СЕТ СН'!$F$22</f>
        <v>844.20129274999999</v>
      </c>
      <c r="Y41" s="36">
        <f>SUMIFS(СВЦЭМ!$C$33:$C$776,СВЦЭМ!$A$33:$A$776,$A41,СВЦЭМ!$B$33:$B$776,Y$11)+'СЕТ СН'!$F$12+СВЦЭМ!$D$10+'СЕТ СН'!$F$6-'СЕТ СН'!$F$22</f>
        <v>890.3187758900001</v>
      </c>
    </row>
    <row r="42" spans="1:25" ht="15.75" hidden="1" x14ac:dyDescent="0.2">
      <c r="A42" s="35">
        <f t="shared" si="0"/>
        <v>43800</v>
      </c>
      <c r="B42" s="36">
        <f>SUMIFS(СВЦЭМ!$C$33:$C$776,СВЦЭМ!$A$33:$A$776,$A42,СВЦЭМ!$B$33:$B$776,B$11)+'СЕТ СН'!$F$12+СВЦЭМ!$D$10+'СЕТ СН'!$F$6-'СЕТ СН'!$F$22</f>
        <v>57.421582839999999</v>
      </c>
      <c r="C42" s="36">
        <f>SUMIFS(СВЦЭМ!$C$33:$C$776,СВЦЭМ!$A$33:$A$776,$A42,СВЦЭМ!$B$33:$B$776,C$11)+'СЕТ СН'!$F$12+СВЦЭМ!$D$10+'СЕТ СН'!$F$6-'СЕТ СН'!$F$22</f>
        <v>57.421582839999999</v>
      </c>
      <c r="D42" s="36">
        <f>SUMIFS(СВЦЭМ!$C$33:$C$776,СВЦЭМ!$A$33:$A$776,$A42,СВЦЭМ!$B$33:$B$776,D$11)+'СЕТ СН'!$F$12+СВЦЭМ!$D$10+'СЕТ СН'!$F$6-'СЕТ СН'!$F$22</f>
        <v>57.421582839999999</v>
      </c>
      <c r="E42" s="36">
        <f>SUMIFS(СВЦЭМ!$C$33:$C$776,СВЦЭМ!$A$33:$A$776,$A42,СВЦЭМ!$B$33:$B$776,E$11)+'СЕТ СН'!$F$12+СВЦЭМ!$D$10+'СЕТ СН'!$F$6-'СЕТ СН'!$F$22</f>
        <v>57.421582839999999</v>
      </c>
      <c r="F42" s="36">
        <f>SUMIFS(СВЦЭМ!$C$33:$C$776,СВЦЭМ!$A$33:$A$776,$A42,СВЦЭМ!$B$33:$B$776,F$11)+'СЕТ СН'!$F$12+СВЦЭМ!$D$10+'СЕТ СН'!$F$6-'СЕТ СН'!$F$22</f>
        <v>57.421582839999999</v>
      </c>
      <c r="G42" s="36">
        <f>SUMIFS(СВЦЭМ!$C$33:$C$776,СВЦЭМ!$A$33:$A$776,$A42,СВЦЭМ!$B$33:$B$776,G$11)+'СЕТ СН'!$F$12+СВЦЭМ!$D$10+'СЕТ СН'!$F$6-'СЕТ СН'!$F$22</f>
        <v>57.421582839999999</v>
      </c>
      <c r="H42" s="36">
        <f>SUMIFS(СВЦЭМ!$C$33:$C$776,СВЦЭМ!$A$33:$A$776,$A42,СВЦЭМ!$B$33:$B$776,H$11)+'СЕТ СН'!$F$12+СВЦЭМ!$D$10+'СЕТ СН'!$F$6-'СЕТ СН'!$F$22</f>
        <v>57.421582839999999</v>
      </c>
      <c r="I42" s="36">
        <f>SUMIFS(СВЦЭМ!$C$33:$C$776,СВЦЭМ!$A$33:$A$776,$A42,СВЦЭМ!$B$33:$B$776,I$11)+'СЕТ СН'!$F$12+СВЦЭМ!$D$10+'СЕТ СН'!$F$6-'СЕТ СН'!$F$22</f>
        <v>57.421582839999999</v>
      </c>
      <c r="J42" s="36">
        <f>SUMIFS(СВЦЭМ!$C$33:$C$776,СВЦЭМ!$A$33:$A$776,$A42,СВЦЭМ!$B$33:$B$776,J$11)+'СЕТ СН'!$F$12+СВЦЭМ!$D$10+'СЕТ СН'!$F$6-'СЕТ СН'!$F$22</f>
        <v>57.421582839999999</v>
      </c>
      <c r="K42" s="36">
        <f>SUMIFS(СВЦЭМ!$C$33:$C$776,СВЦЭМ!$A$33:$A$776,$A42,СВЦЭМ!$B$33:$B$776,K$11)+'СЕТ СН'!$F$12+СВЦЭМ!$D$10+'СЕТ СН'!$F$6-'СЕТ СН'!$F$22</f>
        <v>57.421582839999999</v>
      </c>
      <c r="L42" s="36">
        <f>SUMIFS(СВЦЭМ!$C$33:$C$776,СВЦЭМ!$A$33:$A$776,$A42,СВЦЭМ!$B$33:$B$776,L$11)+'СЕТ СН'!$F$12+СВЦЭМ!$D$10+'СЕТ СН'!$F$6-'СЕТ СН'!$F$22</f>
        <v>57.421582839999999</v>
      </c>
      <c r="M42" s="36">
        <f>SUMIFS(СВЦЭМ!$C$33:$C$776,СВЦЭМ!$A$33:$A$776,$A42,СВЦЭМ!$B$33:$B$776,M$11)+'СЕТ СН'!$F$12+СВЦЭМ!$D$10+'СЕТ СН'!$F$6-'СЕТ СН'!$F$22</f>
        <v>57.421582839999999</v>
      </c>
      <c r="N42" s="36">
        <f>SUMIFS(СВЦЭМ!$C$33:$C$776,СВЦЭМ!$A$33:$A$776,$A42,СВЦЭМ!$B$33:$B$776,N$11)+'СЕТ СН'!$F$12+СВЦЭМ!$D$10+'СЕТ СН'!$F$6-'СЕТ СН'!$F$22</f>
        <v>57.421582839999999</v>
      </c>
      <c r="O42" s="36">
        <f>SUMIFS(СВЦЭМ!$C$33:$C$776,СВЦЭМ!$A$33:$A$776,$A42,СВЦЭМ!$B$33:$B$776,O$11)+'СЕТ СН'!$F$12+СВЦЭМ!$D$10+'СЕТ СН'!$F$6-'СЕТ СН'!$F$22</f>
        <v>57.421582839999999</v>
      </c>
      <c r="P42" s="36">
        <f>SUMIFS(СВЦЭМ!$C$33:$C$776,СВЦЭМ!$A$33:$A$776,$A42,СВЦЭМ!$B$33:$B$776,P$11)+'СЕТ СН'!$F$12+СВЦЭМ!$D$10+'СЕТ СН'!$F$6-'СЕТ СН'!$F$22</f>
        <v>57.421582839999999</v>
      </c>
      <c r="Q42" s="36">
        <f>SUMIFS(СВЦЭМ!$C$33:$C$776,СВЦЭМ!$A$33:$A$776,$A42,СВЦЭМ!$B$33:$B$776,Q$11)+'СЕТ СН'!$F$12+СВЦЭМ!$D$10+'СЕТ СН'!$F$6-'СЕТ СН'!$F$22</f>
        <v>57.421582839999999</v>
      </c>
      <c r="R42" s="36">
        <f>SUMIFS(СВЦЭМ!$C$33:$C$776,СВЦЭМ!$A$33:$A$776,$A42,СВЦЭМ!$B$33:$B$776,R$11)+'СЕТ СН'!$F$12+СВЦЭМ!$D$10+'СЕТ СН'!$F$6-'СЕТ СН'!$F$22</f>
        <v>57.421582839999999</v>
      </c>
      <c r="S42" s="36">
        <f>SUMIFS(СВЦЭМ!$C$33:$C$776,СВЦЭМ!$A$33:$A$776,$A42,СВЦЭМ!$B$33:$B$776,S$11)+'СЕТ СН'!$F$12+СВЦЭМ!$D$10+'СЕТ СН'!$F$6-'СЕТ СН'!$F$22</f>
        <v>57.421582839999999</v>
      </c>
      <c r="T42" s="36">
        <f>SUMIFS(СВЦЭМ!$C$33:$C$776,СВЦЭМ!$A$33:$A$776,$A42,СВЦЭМ!$B$33:$B$776,T$11)+'СЕТ СН'!$F$12+СВЦЭМ!$D$10+'СЕТ СН'!$F$6-'СЕТ СН'!$F$22</f>
        <v>57.421582839999999</v>
      </c>
      <c r="U42" s="36">
        <f>SUMIFS(СВЦЭМ!$C$33:$C$776,СВЦЭМ!$A$33:$A$776,$A42,СВЦЭМ!$B$33:$B$776,U$11)+'СЕТ СН'!$F$12+СВЦЭМ!$D$10+'СЕТ СН'!$F$6-'СЕТ СН'!$F$22</f>
        <v>57.421582839999999</v>
      </c>
      <c r="V42" s="36">
        <f>SUMIFS(СВЦЭМ!$C$33:$C$776,СВЦЭМ!$A$33:$A$776,$A42,СВЦЭМ!$B$33:$B$776,V$11)+'СЕТ СН'!$F$12+СВЦЭМ!$D$10+'СЕТ СН'!$F$6-'СЕТ СН'!$F$22</f>
        <v>57.421582839999999</v>
      </c>
      <c r="W42" s="36">
        <f>SUMIFS(СВЦЭМ!$C$33:$C$776,СВЦЭМ!$A$33:$A$776,$A42,СВЦЭМ!$B$33:$B$776,W$11)+'СЕТ СН'!$F$12+СВЦЭМ!$D$10+'СЕТ СН'!$F$6-'СЕТ СН'!$F$22</f>
        <v>57.421582839999999</v>
      </c>
      <c r="X42" s="36">
        <f>SUMIFS(СВЦЭМ!$C$33:$C$776,СВЦЭМ!$A$33:$A$776,$A42,СВЦЭМ!$B$33:$B$776,X$11)+'СЕТ СН'!$F$12+СВЦЭМ!$D$10+'СЕТ СН'!$F$6-'СЕТ СН'!$F$22</f>
        <v>57.421582839999999</v>
      </c>
      <c r="Y42" s="36">
        <f>SUMIFS(СВЦЭМ!$C$33:$C$776,СВЦЭМ!$A$33:$A$776,$A42,СВЦЭМ!$B$33:$B$776,Y$11)+'СЕТ СН'!$F$12+СВЦЭМ!$D$10+'СЕТ СН'!$F$6-'СЕТ СН'!$F$22</f>
        <v>57.421582839999999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9" t="s">
        <v>7</v>
      </c>
      <c r="B45" s="133" t="s">
        <v>71</v>
      </c>
      <c r="C45" s="134"/>
      <c r="D45" s="134"/>
      <c r="E45" s="134"/>
      <c r="F45" s="134"/>
      <c r="G45" s="134"/>
      <c r="H45" s="134"/>
      <c r="I45" s="134"/>
      <c r="J45" s="134"/>
      <c r="K45" s="134"/>
      <c r="L45" s="134"/>
      <c r="M45" s="134"/>
      <c r="N45" s="134"/>
      <c r="O45" s="134"/>
      <c r="P45" s="134"/>
      <c r="Q45" s="134"/>
      <c r="R45" s="134"/>
      <c r="S45" s="134"/>
      <c r="T45" s="134"/>
      <c r="U45" s="134"/>
      <c r="V45" s="134"/>
      <c r="W45" s="134"/>
      <c r="X45" s="134"/>
      <c r="Y45" s="135"/>
    </row>
    <row r="46" spans="1:25" ht="12.75" customHeight="1" x14ac:dyDescent="0.2">
      <c r="A46" s="140"/>
      <c r="B46" s="136"/>
      <c r="C46" s="137"/>
      <c r="D46" s="137"/>
      <c r="E46" s="137"/>
      <c r="F46" s="137"/>
      <c r="G46" s="137"/>
      <c r="H46" s="137"/>
      <c r="I46" s="137"/>
      <c r="J46" s="137"/>
      <c r="K46" s="137"/>
      <c r="L46" s="137"/>
      <c r="M46" s="137"/>
      <c r="N46" s="137"/>
      <c r="O46" s="137"/>
      <c r="P46" s="137"/>
      <c r="Q46" s="137"/>
      <c r="R46" s="137"/>
      <c r="S46" s="137"/>
      <c r="T46" s="137"/>
      <c r="U46" s="137"/>
      <c r="V46" s="137"/>
      <c r="W46" s="137"/>
      <c r="X46" s="137"/>
      <c r="Y46" s="138"/>
    </row>
    <row r="47" spans="1:25" ht="12.75" customHeight="1" x14ac:dyDescent="0.2">
      <c r="A47" s="14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01.11.2019</v>
      </c>
      <c r="B48" s="36">
        <f>SUMIFS(СВЦЭМ!$C$33:$C$776,СВЦЭМ!$A$33:$A$776,$A48,СВЦЭМ!$B$33:$B$776,B$47)+'СЕТ СН'!$G$12+СВЦЭМ!$D$10+'СЕТ СН'!$G$6-'СЕТ СН'!$G$22</f>
        <v>986.78456857000003</v>
      </c>
      <c r="C48" s="36">
        <f>SUMIFS(СВЦЭМ!$C$33:$C$776,СВЦЭМ!$A$33:$A$776,$A48,СВЦЭМ!$B$33:$B$776,C$47)+'СЕТ СН'!$G$12+СВЦЭМ!$D$10+'СЕТ СН'!$G$6-'СЕТ СН'!$G$22</f>
        <v>1020.92606934</v>
      </c>
      <c r="D48" s="36">
        <f>SUMIFS(СВЦЭМ!$C$33:$C$776,СВЦЭМ!$A$33:$A$776,$A48,СВЦЭМ!$B$33:$B$776,D$47)+'СЕТ СН'!$G$12+СВЦЭМ!$D$10+'СЕТ СН'!$G$6-'СЕТ СН'!$G$22</f>
        <v>1040.0767120600001</v>
      </c>
      <c r="E48" s="36">
        <f>SUMIFS(СВЦЭМ!$C$33:$C$776,СВЦЭМ!$A$33:$A$776,$A48,СВЦЭМ!$B$33:$B$776,E$47)+'СЕТ СН'!$G$12+СВЦЭМ!$D$10+'СЕТ СН'!$G$6-'СЕТ СН'!$G$22</f>
        <v>1053.79588496</v>
      </c>
      <c r="F48" s="36">
        <f>SUMIFS(СВЦЭМ!$C$33:$C$776,СВЦЭМ!$A$33:$A$776,$A48,СВЦЭМ!$B$33:$B$776,F$47)+'СЕТ СН'!$G$12+СВЦЭМ!$D$10+'СЕТ СН'!$G$6-'СЕТ СН'!$G$22</f>
        <v>1054.5742274500001</v>
      </c>
      <c r="G48" s="36">
        <f>SUMIFS(СВЦЭМ!$C$33:$C$776,СВЦЭМ!$A$33:$A$776,$A48,СВЦЭМ!$B$33:$B$776,G$47)+'СЕТ СН'!$G$12+СВЦЭМ!$D$10+'СЕТ СН'!$G$6-'СЕТ СН'!$G$22</f>
        <v>1029.8069016000002</v>
      </c>
      <c r="H48" s="36">
        <f>SUMIFS(СВЦЭМ!$C$33:$C$776,СВЦЭМ!$A$33:$A$776,$A48,СВЦЭМ!$B$33:$B$776,H$47)+'СЕТ СН'!$G$12+СВЦЭМ!$D$10+'СЕТ СН'!$G$6-'СЕТ СН'!$G$22</f>
        <v>1026.6226113100001</v>
      </c>
      <c r="I48" s="36">
        <f>SUMIFS(СВЦЭМ!$C$33:$C$776,СВЦЭМ!$A$33:$A$776,$A48,СВЦЭМ!$B$33:$B$776,I$47)+'СЕТ СН'!$G$12+СВЦЭМ!$D$10+'СЕТ СН'!$G$6-'СЕТ СН'!$G$22</f>
        <v>1009.95826888</v>
      </c>
      <c r="J48" s="36">
        <f>SUMIFS(СВЦЭМ!$C$33:$C$776,СВЦЭМ!$A$33:$A$776,$A48,СВЦЭМ!$B$33:$B$776,J$47)+'СЕТ СН'!$G$12+СВЦЭМ!$D$10+'СЕТ СН'!$G$6-'СЕТ СН'!$G$22</f>
        <v>986.33917231999999</v>
      </c>
      <c r="K48" s="36">
        <f>SUMIFS(СВЦЭМ!$C$33:$C$776,СВЦЭМ!$A$33:$A$776,$A48,СВЦЭМ!$B$33:$B$776,K$47)+'СЕТ СН'!$G$12+СВЦЭМ!$D$10+'СЕТ СН'!$G$6-'СЕТ СН'!$G$22</f>
        <v>969.72077693000006</v>
      </c>
      <c r="L48" s="36">
        <f>SUMIFS(СВЦЭМ!$C$33:$C$776,СВЦЭМ!$A$33:$A$776,$A48,СВЦЭМ!$B$33:$B$776,L$47)+'СЕТ СН'!$G$12+СВЦЭМ!$D$10+'СЕТ СН'!$G$6-'СЕТ СН'!$G$22</f>
        <v>974.05435451000005</v>
      </c>
      <c r="M48" s="36">
        <f>SUMIFS(СВЦЭМ!$C$33:$C$776,СВЦЭМ!$A$33:$A$776,$A48,СВЦЭМ!$B$33:$B$776,M$47)+'СЕТ СН'!$G$12+СВЦЭМ!$D$10+'СЕТ СН'!$G$6-'СЕТ СН'!$G$22</f>
        <v>978.91858473000002</v>
      </c>
      <c r="N48" s="36">
        <f>SUMIFS(СВЦЭМ!$C$33:$C$776,СВЦЭМ!$A$33:$A$776,$A48,СВЦЭМ!$B$33:$B$776,N$47)+'СЕТ СН'!$G$12+СВЦЭМ!$D$10+'СЕТ СН'!$G$6-'СЕТ СН'!$G$22</f>
        <v>987.73167379000006</v>
      </c>
      <c r="O48" s="36">
        <f>SUMIFS(СВЦЭМ!$C$33:$C$776,СВЦЭМ!$A$33:$A$776,$A48,СВЦЭМ!$B$33:$B$776,O$47)+'СЕТ СН'!$G$12+СВЦЭМ!$D$10+'СЕТ СН'!$G$6-'СЕТ СН'!$G$22</f>
        <v>975.96831594000002</v>
      </c>
      <c r="P48" s="36">
        <f>SUMIFS(СВЦЭМ!$C$33:$C$776,СВЦЭМ!$A$33:$A$776,$A48,СВЦЭМ!$B$33:$B$776,P$47)+'СЕТ СН'!$G$12+СВЦЭМ!$D$10+'СЕТ СН'!$G$6-'СЕТ СН'!$G$22</f>
        <v>987.73146959999997</v>
      </c>
      <c r="Q48" s="36">
        <f>SUMIFS(СВЦЭМ!$C$33:$C$776,СВЦЭМ!$A$33:$A$776,$A48,СВЦЭМ!$B$33:$B$776,Q$47)+'СЕТ СН'!$G$12+СВЦЭМ!$D$10+'СЕТ СН'!$G$6-'СЕТ СН'!$G$22</f>
        <v>980.65754359000005</v>
      </c>
      <c r="R48" s="36">
        <f>SUMIFS(СВЦЭМ!$C$33:$C$776,СВЦЭМ!$A$33:$A$776,$A48,СВЦЭМ!$B$33:$B$776,R$47)+'СЕТ СН'!$G$12+СВЦЭМ!$D$10+'СЕТ СН'!$G$6-'СЕТ СН'!$G$22</f>
        <v>944.99774554999999</v>
      </c>
      <c r="S48" s="36">
        <f>SUMIFS(СВЦЭМ!$C$33:$C$776,СВЦЭМ!$A$33:$A$776,$A48,СВЦЭМ!$B$33:$B$776,S$47)+'СЕТ СН'!$G$12+СВЦЭМ!$D$10+'СЕТ СН'!$G$6-'СЕТ СН'!$G$22</f>
        <v>924.44897135999997</v>
      </c>
      <c r="T48" s="36">
        <f>SUMIFS(СВЦЭМ!$C$33:$C$776,СВЦЭМ!$A$33:$A$776,$A48,СВЦЭМ!$B$33:$B$776,T$47)+'СЕТ СН'!$G$12+СВЦЭМ!$D$10+'СЕТ СН'!$G$6-'СЕТ СН'!$G$22</f>
        <v>903.62536503000001</v>
      </c>
      <c r="U48" s="36">
        <f>SUMIFS(СВЦЭМ!$C$33:$C$776,СВЦЭМ!$A$33:$A$776,$A48,СВЦЭМ!$B$33:$B$776,U$47)+'СЕТ СН'!$G$12+СВЦЭМ!$D$10+'СЕТ СН'!$G$6-'СЕТ СН'!$G$22</f>
        <v>907.49316254999997</v>
      </c>
      <c r="V48" s="36">
        <f>SUMIFS(СВЦЭМ!$C$33:$C$776,СВЦЭМ!$A$33:$A$776,$A48,СВЦЭМ!$B$33:$B$776,V$47)+'СЕТ СН'!$G$12+СВЦЭМ!$D$10+'СЕТ СН'!$G$6-'СЕТ СН'!$G$22</f>
        <v>912.35904528000003</v>
      </c>
      <c r="W48" s="36">
        <f>SUMIFS(СВЦЭМ!$C$33:$C$776,СВЦЭМ!$A$33:$A$776,$A48,СВЦЭМ!$B$33:$B$776,W$47)+'СЕТ СН'!$G$12+СВЦЭМ!$D$10+'СЕТ СН'!$G$6-'СЕТ СН'!$G$22</f>
        <v>926.23726099999999</v>
      </c>
      <c r="X48" s="36">
        <f>SUMIFS(СВЦЭМ!$C$33:$C$776,СВЦЭМ!$A$33:$A$776,$A48,СВЦЭМ!$B$33:$B$776,X$47)+'СЕТ СН'!$G$12+СВЦЭМ!$D$10+'СЕТ СН'!$G$6-'СЕТ СН'!$G$22</f>
        <v>942.38912917000005</v>
      </c>
      <c r="Y48" s="36">
        <f>SUMIFS(СВЦЭМ!$C$33:$C$776,СВЦЭМ!$A$33:$A$776,$A48,СВЦЭМ!$B$33:$B$776,Y$47)+'СЕТ СН'!$G$12+СВЦЭМ!$D$10+'СЕТ СН'!$G$6-'СЕТ СН'!$G$22</f>
        <v>974.35577173000001</v>
      </c>
    </row>
    <row r="49" spans="1:25" ht="15.75" x14ac:dyDescent="0.2">
      <c r="A49" s="35">
        <f>A48+1</f>
        <v>43771</v>
      </c>
      <c r="B49" s="36">
        <f>SUMIFS(СВЦЭМ!$C$33:$C$776,СВЦЭМ!$A$33:$A$776,$A49,СВЦЭМ!$B$33:$B$776,B$47)+'СЕТ СН'!$G$12+СВЦЭМ!$D$10+'СЕТ СН'!$G$6-'СЕТ СН'!$G$22</f>
        <v>990.56992280999998</v>
      </c>
      <c r="C49" s="36">
        <f>SUMIFS(СВЦЭМ!$C$33:$C$776,СВЦЭМ!$A$33:$A$776,$A49,СВЦЭМ!$B$33:$B$776,C$47)+'СЕТ СН'!$G$12+СВЦЭМ!$D$10+'СЕТ СН'!$G$6-'СЕТ СН'!$G$22</f>
        <v>1026.4416404000001</v>
      </c>
      <c r="D49" s="36">
        <f>SUMIFS(СВЦЭМ!$C$33:$C$776,СВЦЭМ!$A$33:$A$776,$A49,СВЦЭМ!$B$33:$B$776,D$47)+'СЕТ СН'!$G$12+СВЦЭМ!$D$10+'СЕТ СН'!$G$6-'СЕТ СН'!$G$22</f>
        <v>1049.73084986</v>
      </c>
      <c r="E49" s="36">
        <f>SUMIFS(СВЦЭМ!$C$33:$C$776,СВЦЭМ!$A$33:$A$776,$A49,СВЦЭМ!$B$33:$B$776,E$47)+'СЕТ СН'!$G$12+СВЦЭМ!$D$10+'СЕТ СН'!$G$6-'СЕТ СН'!$G$22</f>
        <v>1061.8386794400001</v>
      </c>
      <c r="F49" s="36">
        <f>SUMIFS(СВЦЭМ!$C$33:$C$776,СВЦЭМ!$A$33:$A$776,$A49,СВЦЭМ!$B$33:$B$776,F$47)+'СЕТ СН'!$G$12+СВЦЭМ!$D$10+'СЕТ СН'!$G$6-'СЕТ СН'!$G$22</f>
        <v>1045.89684814</v>
      </c>
      <c r="G49" s="36">
        <f>SUMIFS(СВЦЭМ!$C$33:$C$776,СВЦЭМ!$A$33:$A$776,$A49,СВЦЭМ!$B$33:$B$776,G$47)+'СЕТ СН'!$G$12+СВЦЭМ!$D$10+'СЕТ СН'!$G$6-'СЕТ СН'!$G$22</f>
        <v>1022.62154392</v>
      </c>
      <c r="H49" s="36">
        <f>SUMIFS(СВЦЭМ!$C$33:$C$776,СВЦЭМ!$A$33:$A$776,$A49,СВЦЭМ!$B$33:$B$776,H$47)+'СЕТ СН'!$G$12+СВЦЭМ!$D$10+'СЕТ СН'!$G$6-'СЕТ СН'!$G$22</f>
        <v>1012.44052144</v>
      </c>
      <c r="I49" s="36">
        <f>SUMIFS(СВЦЭМ!$C$33:$C$776,СВЦЭМ!$A$33:$A$776,$A49,СВЦЭМ!$B$33:$B$776,I$47)+'СЕТ СН'!$G$12+СВЦЭМ!$D$10+'СЕТ СН'!$G$6-'СЕТ СН'!$G$22</f>
        <v>1004.52112972</v>
      </c>
      <c r="J49" s="36">
        <f>SUMIFS(СВЦЭМ!$C$33:$C$776,СВЦЭМ!$A$33:$A$776,$A49,СВЦЭМ!$B$33:$B$776,J$47)+'СЕТ СН'!$G$12+СВЦЭМ!$D$10+'СЕТ СН'!$G$6-'СЕТ СН'!$G$22</f>
        <v>985.37753471999997</v>
      </c>
      <c r="K49" s="36">
        <f>SUMIFS(СВЦЭМ!$C$33:$C$776,СВЦЭМ!$A$33:$A$776,$A49,СВЦЭМ!$B$33:$B$776,K$47)+'СЕТ СН'!$G$12+СВЦЭМ!$D$10+'СЕТ СН'!$G$6-'СЕТ СН'!$G$22</f>
        <v>957.02462163999996</v>
      </c>
      <c r="L49" s="36">
        <f>SUMIFS(СВЦЭМ!$C$33:$C$776,СВЦЭМ!$A$33:$A$776,$A49,СВЦЭМ!$B$33:$B$776,L$47)+'СЕТ СН'!$G$12+СВЦЭМ!$D$10+'СЕТ СН'!$G$6-'СЕТ СН'!$G$22</f>
        <v>942.61337821999996</v>
      </c>
      <c r="M49" s="36">
        <f>SUMIFS(СВЦЭМ!$C$33:$C$776,СВЦЭМ!$A$33:$A$776,$A49,СВЦЭМ!$B$33:$B$776,M$47)+'СЕТ СН'!$G$12+СВЦЭМ!$D$10+'СЕТ СН'!$G$6-'СЕТ СН'!$G$22</f>
        <v>952.83897033000005</v>
      </c>
      <c r="N49" s="36">
        <f>SUMIFS(СВЦЭМ!$C$33:$C$776,СВЦЭМ!$A$33:$A$776,$A49,СВЦЭМ!$B$33:$B$776,N$47)+'СЕТ СН'!$G$12+СВЦЭМ!$D$10+'СЕТ СН'!$G$6-'СЕТ СН'!$G$22</f>
        <v>962.16807370000004</v>
      </c>
      <c r="O49" s="36">
        <f>SUMIFS(СВЦЭМ!$C$33:$C$776,СВЦЭМ!$A$33:$A$776,$A49,СВЦЭМ!$B$33:$B$776,O$47)+'СЕТ СН'!$G$12+СВЦЭМ!$D$10+'СЕТ СН'!$G$6-'СЕТ СН'!$G$22</f>
        <v>958.06290826999998</v>
      </c>
      <c r="P49" s="36">
        <f>SUMIFS(СВЦЭМ!$C$33:$C$776,СВЦЭМ!$A$33:$A$776,$A49,СВЦЭМ!$B$33:$B$776,P$47)+'СЕТ СН'!$G$12+СВЦЭМ!$D$10+'СЕТ СН'!$G$6-'СЕТ СН'!$G$22</f>
        <v>963.85599574000003</v>
      </c>
      <c r="Q49" s="36">
        <f>SUMIFS(СВЦЭМ!$C$33:$C$776,СВЦЭМ!$A$33:$A$776,$A49,СВЦЭМ!$B$33:$B$776,Q$47)+'СЕТ СН'!$G$12+СВЦЭМ!$D$10+'СЕТ СН'!$G$6-'СЕТ СН'!$G$22</f>
        <v>948.82411723999996</v>
      </c>
      <c r="R49" s="36">
        <f>SUMIFS(СВЦЭМ!$C$33:$C$776,СВЦЭМ!$A$33:$A$776,$A49,СВЦЭМ!$B$33:$B$776,R$47)+'СЕТ СН'!$G$12+СВЦЭМ!$D$10+'СЕТ СН'!$G$6-'СЕТ СН'!$G$22</f>
        <v>903.04170893000003</v>
      </c>
      <c r="S49" s="36">
        <f>SUMIFS(СВЦЭМ!$C$33:$C$776,СВЦЭМ!$A$33:$A$776,$A49,СВЦЭМ!$B$33:$B$776,S$47)+'СЕТ СН'!$G$12+СВЦЭМ!$D$10+'СЕТ СН'!$G$6-'СЕТ СН'!$G$22</f>
        <v>881.97561495000002</v>
      </c>
      <c r="T49" s="36">
        <f>SUMIFS(СВЦЭМ!$C$33:$C$776,СВЦЭМ!$A$33:$A$776,$A49,СВЦЭМ!$B$33:$B$776,T$47)+'СЕТ СН'!$G$12+СВЦЭМ!$D$10+'СЕТ СН'!$G$6-'СЕТ СН'!$G$22</f>
        <v>873.59949190999998</v>
      </c>
      <c r="U49" s="36">
        <f>SUMIFS(СВЦЭМ!$C$33:$C$776,СВЦЭМ!$A$33:$A$776,$A49,СВЦЭМ!$B$33:$B$776,U$47)+'СЕТ СН'!$G$12+СВЦЭМ!$D$10+'СЕТ СН'!$G$6-'СЕТ СН'!$G$22</f>
        <v>877.10944786000005</v>
      </c>
      <c r="V49" s="36">
        <f>SUMIFS(СВЦЭМ!$C$33:$C$776,СВЦЭМ!$A$33:$A$776,$A49,СВЦЭМ!$B$33:$B$776,V$47)+'СЕТ СН'!$G$12+СВЦЭМ!$D$10+'СЕТ СН'!$G$6-'СЕТ СН'!$G$22</f>
        <v>874.11566889000005</v>
      </c>
      <c r="W49" s="36">
        <f>SUMIFS(СВЦЭМ!$C$33:$C$776,СВЦЭМ!$A$33:$A$776,$A49,СВЦЭМ!$B$33:$B$776,W$47)+'СЕТ СН'!$G$12+СВЦЭМ!$D$10+'СЕТ СН'!$G$6-'СЕТ СН'!$G$22</f>
        <v>904.34633614999996</v>
      </c>
      <c r="X49" s="36">
        <f>SUMIFS(СВЦЭМ!$C$33:$C$776,СВЦЭМ!$A$33:$A$776,$A49,СВЦЭМ!$B$33:$B$776,X$47)+'СЕТ СН'!$G$12+СВЦЭМ!$D$10+'СЕТ СН'!$G$6-'СЕТ СН'!$G$22</f>
        <v>918.52663215999996</v>
      </c>
      <c r="Y49" s="36">
        <f>SUMIFS(СВЦЭМ!$C$33:$C$776,СВЦЭМ!$A$33:$A$776,$A49,СВЦЭМ!$B$33:$B$776,Y$47)+'СЕТ СН'!$G$12+СВЦЭМ!$D$10+'СЕТ СН'!$G$6-'СЕТ СН'!$G$22</f>
        <v>945.42267061999996</v>
      </c>
    </row>
    <row r="50" spans="1:25" ht="15.75" x14ac:dyDescent="0.2">
      <c r="A50" s="35">
        <f t="shared" ref="A50:A78" si="1">A49+1</f>
        <v>43772</v>
      </c>
      <c r="B50" s="36">
        <f>SUMIFS(СВЦЭМ!$C$33:$C$776,СВЦЭМ!$A$33:$A$776,$A50,СВЦЭМ!$B$33:$B$776,B$47)+'СЕТ СН'!$G$12+СВЦЭМ!$D$10+'СЕТ СН'!$G$6-'СЕТ СН'!$G$22</f>
        <v>932.6802897</v>
      </c>
      <c r="C50" s="36">
        <f>SUMIFS(СВЦЭМ!$C$33:$C$776,СВЦЭМ!$A$33:$A$776,$A50,СВЦЭМ!$B$33:$B$776,C$47)+'СЕТ СН'!$G$12+СВЦЭМ!$D$10+'СЕТ СН'!$G$6-'СЕТ СН'!$G$22</f>
        <v>967.40969573999996</v>
      </c>
      <c r="D50" s="36">
        <f>SUMIFS(СВЦЭМ!$C$33:$C$776,СВЦЭМ!$A$33:$A$776,$A50,СВЦЭМ!$B$33:$B$776,D$47)+'СЕТ СН'!$G$12+СВЦЭМ!$D$10+'СЕТ СН'!$G$6-'СЕТ СН'!$G$22</f>
        <v>986.32869804999996</v>
      </c>
      <c r="E50" s="36">
        <f>SUMIFS(СВЦЭМ!$C$33:$C$776,СВЦЭМ!$A$33:$A$776,$A50,СВЦЭМ!$B$33:$B$776,E$47)+'СЕТ СН'!$G$12+СВЦЭМ!$D$10+'СЕТ СН'!$G$6-'СЕТ СН'!$G$22</f>
        <v>994.66213756000002</v>
      </c>
      <c r="F50" s="36">
        <f>SUMIFS(СВЦЭМ!$C$33:$C$776,СВЦЭМ!$A$33:$A$776,$A50,СВЦЭМ!$B$33:$B$776,F$47)+'СЕТ СН'!$G$12+СВЦЭМ!$D$10+'СЕТ СН'!$G$6-'СЕТ СН'!$G$22</f>
        <v>1009.42334176</v>
      </c>
      <c r="G50" s="36">
        <f>SUMIFS(СВЦЭМ!$C$33:$C$776,СВЦЭМ!$A$33:$A$776,$A50,СВЦЭМ!$B$33:$B$776,G$47)+'СЕТ СН'!$G$12+СВЦЭМ!$D$10+'СЕТ СН'!$G$6-'СЕТ СН'!$G$22</f>
        <v>994.29051284000002</v>
      </c>
      <c r="H50" s="36">
        <f>SUMIFS(СВЦЭМ!$C$33:$C$776,СВЦЭМ!$A$33:$A$776,$A50,СВЦЭМ!$B$33:$B$776,H$47)+'СЕТ СН'!$G$12+СВЦЭМ!$D$10+'СЕТ СН'!$G$6-'СЕТ СН'!$G$22</f>
        <v>976.64168193</v>
      </c>
      <c r="I50" s="36">
        <f>SUMIFS(СВЦЭМ!$C$33:$C$776,СВЦЭМ!$A$33:$A$776,$A50,СВЦЭМ!$B$33:$B$776,I$47)+'СЕТ СН'!$G$12+СВЦЭМ!$D$10+'СЕТ СН'!$G$6-'СЕТ СН'!$G$22</f>
        <v>970.81725922999999</v>
      </c>
      <c r="J50" s="36">
        <f>SUMIFS(СВЦЭМ!$C$33:$C$776,СВЦЭМ!$A$33:$A$776,$A50,СВЦЭМ!$B$33:$B$776,J$47)+'СЕТ СН'!$G$12+СВЦЭМ!$D$10+'СЕТ СН'!$G$6-'СЕТ СН'!$G$22</f>
        <v>925.10413853</v>
      </c>
      <c r="K50" s="36">
        <f>SUMIFS(СВЦЭМ!$C$33:$C$776,СВЦЭМ!$A$33:$A$776,$A50,СВЦЭМ!$B$33:$B$776,K$47)+'СЕТ СН'!$G$12+СВЦЭМ!$D$10+'СЕТ СН'!$G$6-'СЕТ СН'!$G$22</f>
        <v>886.75737881999999</v>
      </c>
      <c r="L50" s="36">
        <f>SUMIFS(СВЦЭМ!$C$33:$C$776,СВЦЭМ!$A$33:$A$776,$A50,СВЦЭМ!$B$33:$B$776,L$47)+'СЕТ СН'!$G$12+СВЦЭМ!$D$10+'СЕТ СН'!$G$6-'СЕТ СН'!$G$22</f>
        <v>873.39921442000002</v>
      </c>
      <c r="M50" s="36">
        <f>SUMIFS(СВЦЭМ!$C$33:$C$776,СВЦЭМ!$A$33:$A$776,$A50,СВЦЭМ!$B$33:$B$776,M$47)+'СЕТ СН'!$G$12+СВЦЭМ!$D$10+'СЕТ СН'!$G$6-'СЕТ СН'!$G$22</f>
        <v>873.14983299000005</v>
      </c>
      <c r="N50" s="36">
        <f>SUMIFS(СВЦЭМ!$C$33:$C$776,СВЦЭМ!$A$33:$A$776,$A50,СВЦЭМ!$B$33:$B$776,N$47)+'СЕТ СН'!$G$12+СВЦЭМ!$D$10+'СЕТ СН'!$G$6-'СЕТ СН'!$G$22</f>
        <v>889.54258016000006</v>
      </c>
      <c r="O50" s="36">
        <f>SUMIFS(СВЦЭМ!$C$33:$C$776,СВЦЭМ!$A$33:$A$776,$A50,СВЦЭМ!$B$33:$B$776,O$47)+'СЕТ СН'!$G$12+СВЦЭМ!$D$10+'СЕТ СН'!$G$6-'СЕТ СН'!$G$22</f>
        <v>883.65605418999996</v>
      </c>
      <c r="P50" s="36">
        <f>SUMIFS(СВЦЭМ!$C$33:$C$776,СВЦЭМ!$A$33:$A$776,$A50,СВЦЭМ!$B$33:$B$776,P$47)+'СЕТ СН'!$G$12+СВЦЭМ!$D$10+'СЕТ СН'!$G$6-'СЕТ СН'!$G$22</f>
        <v>888.57742089999999</v>
      </c>
      <c r="Q50" s="36">
        <f>SUMIFS(СВЦЭМ!$C$33:$C$776,СВЦЭМ!$A$33:$A$776,$A50,СВЦЭМ!$B$33:$B$776,Q$47)+'СЕТ СН'!$G$12+СВЦЭМ!$D$10+'СЕТ СН'!$G$6-'СЕТ СН'!$G$22</f>
        <v>880.28382251000005</v>
      </c>
      <c r="R50" s="36">
        <f>SUMIFS(СВЦЭМ!$C$33:$C$776,СВЦЭМ!$A$33:$A$776,$A50,СВЦЭМ!$B$33:$B$776,R$47)+'СЕТ СН'!$G$12+СВЦЭМ!$D$10+'СЕТ СН'!$G$6-'СЕТ СН'!$G$22</f>
        <v>853.77011848999996</v>
      </c>
      <c r="S50" s="36">
        <f>SUMIFS(СВЦЭМ!$C$33:$C$776,СВЦЭМ!$A$33:$A$776,$A50,СВЦЭМ!$B$33:$B$776,S$47)+'СЕТ СН'!$G$12+СВЦЭМ!$D$10+'СЕТ СН'!$G$6-'СЕТ СН'!$G$22</f>
        <v>818.40115667999999</v>
      </c>
      <c r="T50" s="36">
        <f>SUMIFS(СВЦЭМ!$C$33:$C$776,СВЦЭМ!$A$33:$A$776,$A50,СВЦЭМ!$B$33:$B$776,T$47)+'СЕТ СН'!$G$12+СВЦЭМ!$D$10+'СЕТ СН'!$G$6-'СЕТ СН'!$G$22</f>
        <v>800.81722221999996</v>
      </c>
      <c r="U50" s="36">
        <f>SUMIFS(СВЦЭМ!$C$33:$C$776,СВЦЭМ!$A$33:$A$776,$A50,СВЦЭМ!$B$33:$B$776,U$47)+'СЕТ СН'!$G$12+СВЦЭМ!$D$10+'СЕТ СН'!$G$6-'СЕТ СН'!$G$22</f>
        <v>805.87681112999996</v>
      </c>
      <c r="V50" s="36">
        <f>SUMIFS(СВЦЭМ!$C$33:$C$776,СВЦЭМ!$A$33:$A$776,$A50,СВЦЭМ!$B$33:$B$776,V$47)+'СЕТ СН'!$G$12+СВЦЭМ!$D$10+'СЕТ СН'!$G$6-'СЕТ СН'!$G$22</f>
        <v>814.68919208</v>
      </c>
      <c r="W50" s="36">
        <f>SUMIFS(СВЦЭМ!$C$33:$C$776,СВЦЭМ!$A$33:$A$776,$A50,СВЦЭМ!$B$33:$B$776,W$47)+'СЕТ СН'!$G$12+СВЦЭМ!$D$10+'СЕТ СН'!$G$6-'СЕТ СН'!$G$22</f>
        <v>821.46240050000006</v>
      </c>
      <c r="X50" s="36">
        <f>SUMIFS(СВЦЭМ!$C$33:$C$776,СВЦЭМ!$A$33:$A$776,$A50,СВЦЭМ!$B$33:$B$776,X$47)+'СЕТ СН'!$G$12+СВЦЭМ!$D$10+'СЕТ СН'!$G$6-'СЕТ СН'!$G$22</f>
        <v>834.51550925000004</v>
      </c>
      <c r="Y50" s="36">
        <f>SUMIFS(СВЦЭМ!$C$33:$C$776,СВЦЭМ!$A$33:$A$776,$A50,СВЦЭМ!$B$33:$B$776,Y$47)+'СЕТ СН'!$G$12+СВЦЭМ!$D$10+'СЕТ СН'!$G$6-'СЕТ СН'!$G$22</f>
        <v>880.61961911000003</v>
      </c>
    </row>
    <row r="51" spans="1:25" ht="15.75" x14ac:dyDescent="0.2">
      <c r="A51" s="35">
        <f t="shared" si="1"/>
        <v>43773</v>
      </c>
      <c r="B51" s="36">
        <f>SUMIFS(СВЦЭМ!$C$33:$C$776,СВЦЭМ!$A$33:$A$776,$A51,СВЦЭМ!$B$33:$B$776,B$47)+'СЕТ СН'!$G$12+СВЦЭМ!$D$10+'СЕТ СН'!$G$6-'СЕТ СН'!$G$22</f>
        <v>959.11043909</v>
      </c>
      <c r="C51" s="36">
        <f>SUMIFS(СВЦЭМ!$C$33:$C$776,СВЦЭМ!$A$33:$A$776,$A51,СВЦЭМ!$B$33:$B$776,C$47)+'СЕТ СН'!$G$12+СВЦЭМ!$D$10+'СЕТ СН'!$G$6-'СЕТ СН'!$G$22</f>
        <v>991.64623172999995</v>
      </c>
      <c r="D51" s="36">
        <f>SUMIFS(СВЦЭМ!$C$33:$C$776,СВЦЭМ!$A$33:$A$776,$A51,СВЦЭМ!$B$33:$B$776,D$47)+'СЕТ СН'!$G$12+СВЦЭМ!$D$10+'СЕТ СН'!$G$6-'СЕТ СН'!$G$22</f>
        <v>1001.64816087</v>
      </c>
      <c r="E51" s="36">
        <f>SUMIFS(СВЦЭМ!$C$33:$C$776,СВЦЭМ!$A$33:$A$776,$A51,СВЦЭМ!$B$33:$B$776,E$47)+'СЕТ СН'!$G$12+СВЦЭМ!$D$10+'СЕТ СН'!$G$6-'СЕТ СН'!$G$22</f>
        <v>1019.43594882</v>
      </c>
      <c r="F51" s="36">
        <f>SUMIFS(СВЦЭМ!$C$33:$C$776,СВЦЭМ!$A$33:$A$776,$A51,СВЦЭМ!$B$33:$B$776,F$47)+'СЕТ СН'!$G$12+СВЦЭМ!$D$10+'СЕТ СН'!$G$6-'СЕТ СН'!$G$22</f>
        <v>1019.91351547</v>
      </c>
      <c r="G51" s="36">
        <f>SUMIFS(СВЦЭМ!$C$33:$C$776,СВЦЭМ!$A$33:$A$776,$A51,СВЦЭМ!$B$33:$B$776,G$47)+'СЕТ СН'!$G$12+СВЦЭМ!$D$10+'СЕТ СН'!$G$6-'СЕТ СН'!$G$22</f>
        <v>985.05101723999996</v>
      </c>
      <c r="H51" s="36">
        <f>SUMIFS(СВЦЭМ!$C$33:$C$776,СВЦЭМ!$A$33:$A$776,$A51,СВЦЭМ!$B$33:$B$776,H$47)+'СЕТ СН'!$G$12+СВЦЭМ!$D$10+'СЕТ СН'!$G$6-'СЕТ СН'!$G$22</f>
        <v>958.39821385000005</v>
      </c>
      <c r="I51" s="36">
        <f>SUMIFS(СВЦЭМ!$C$33:$C$776,СВЦЭМ!$A$33:$A$776,$A51,СВЦЭМ!$B$33:$B$776,I$47)+'СЕТ СН'!$G$12+СВЦЭМ!$D$10+'СЕТ СН'!$G$6-'СЕТ СН'!$G$22</f>
        <v>946.31373783000004</v>
      </c>
      <c r="J51" s="36">
        <f>SUMIFS(СВЦЭМ!$C$33:$C$776,СВЦЭМ!$A$33:$A$776,$A51,СВЦЭМ!$B$33:$B$776,J$47)+'СЕТ СН'!$G$12+СВЦЭМ!$D$10+'СЕТ СН'!$G$6-'СЕТ СН'!$G$22</f>
        <v>934.30290852999997</v>
      </c>
      <c r="K51" s="36">
        <f>SUMIFS(СВЦЭМ!$C$33:$C$776,СВЦЭМ!$A$33:$A$776,$A51,СВЦЭМ!$B$33:$B$776,K$47)+'СЕТ СН'!$G$12+СВЦЭМ!$D$10+'СЕТ СН'!$G$6-'СЕТ СН'!$G$22</f>
        <v>905.67183637000005</v>
      </c>
      <c r="L51" s="36">
        <f>SUMIFS(СВЦЭМ!$C$33:$C$776,СВЦЭМ!$A$33:$A$776,$A51,СВЦЭМ!$B$33:$B$776,L$47)+'СЕТ СН'!$G$12+СВЦЭМ!$D$10+'СЕТ СН'!$G$6-'СЕТ СН'!$G$22</f>
        <v>890.77317775000006</v>
      </c>
      <c r="M51" s="36">
        <f>SUMIFS(СВЦЭМ!$C$33:$C$776,СВЦЭМ!$A$33:$A$776,$A51,СВЦЭМ!$B$33:$B$776,M$47)+'СЕТ СН'!$G$12+СВЦЭМ!$D$10+'СЕТ СН'!$G$6-'СЕТ СН'!$G$22</f>
        <v>893.84244299</v>
      </c>
      <c r="N51" s="36">
        <f>SUMIFS(СВЦЭМ!$C$33:$C$776,СВЦЭМ!$A$33:$A$776,$A51,СВЦЭМ!$B$33:$B$776,N$47)+'СЕТ СН'!$G$12+СВЦЭМ!$D$10+'СЕТ СН'!$G$6-'СЕТ СН'!$G$22</f>
        <v>902.58493632</v>
      </c>
      <c r="O51" s="36">
        <f>SUMIFS(СВЦЭМ!$C$33:$C$776,СВЦЭМ!$A$33:$A$776,$A51,СВЦЭМ!$B$33:$B$776,O$47)+'СЕТ СН'!$G$12+СВЦЭМ!$D$10+'СЕТ СН'!$G$6-'СЕТ СН'!$G$22</f>
        <v>901.51035902000001</v>
      </c>
      <c r="P51" s="36">
        <f>SUMIFS(СВЦЭМ!$C$33:$C$776,СВЦЭМ!$A$33:$A$776,$A51,СВЦЭМ!$B$33:$B$776,P$47)+'СЕТ СН'!$G$12+СВЦЭМ!$D$10+'СЕТ СН'!$G$6-'СЕТ СН'!$G$22</f>
        <v>914.36407374999999</v>
      </c>
      <c r="Q51" s="36">
        <f>SUMIFS(СВЦЭМ!$C$33:$C$776,СВЦЭМ!$A$33:$A$776,$A51,СВЦЭМ!$B$33:$B$776,Q$47)+'СЕТ СН'!$G$12+СВЦЭМ!$D$10+'СЕТ СН'!$G$6-'СЕТ СН'!$G$22</f>
        <v>917.63835943000004</v>
      </c>
      <c r="R51" s="36">
        <f>SUMIFS(СВЦЭМ!$C$33:$C$776,СВЦЭМ!$A$33:$A$776,$A51,СВЦЭМ!$B$33:$B$776,R$47)+'СЕТ СН'!$G$12+СВЦЭМ!$D$10+'СЕТ СН'!$G$6-'СЕТ СН'!$G$22</f>
        <v>875.58273708000002</v>
      </c>
      <c r="S51" s="36">
        <f>SUMIFS(СВЦЭМ!$C$33:$C$776,СВЦЭМ!$A$33:$A$776,$A51,СВЦЭМ!$B$33:$B$776,S$47)+'СЕТ СН'!$G$12+СВЦЭМ!$D$10+'СЕТ СН'!$G$6-'СЕТ СН'!$G$22</f>
        <v>844.00774516000001</v>
      </c>
      <c r="T51" s="36">
        <f>SUMIFS(СВЦЭМ!$C$33:$C$776,СВЦЭМ!$A$33:$A$776,$A51,СВЦЭМ!$B$33:$B$776,T$47)+'СЕТ СН'!$G$12+СВЦЭМ!$D$10+'СЕТ СН'!$G$6-'СЕТ СН'!$G$22</f>
        <v>830.55933852999999</v>
      </c>
      <c r="U51" s="36">
        <f>SUMIFS(СВЦЭМ!$C$33:$C$776,СВЦЭМ!$A$33:$A$776,$A51,СВЦЭМ!$B$33:$B$776,U$47)+'СЕТ СН'!$G$12+СВЦЭМ!$D$10+'СЕТ СН'!$G$6-'СЕТ СН'!$G$22</f>
        <v>831.00493713000003</v>
      </c>
      <c r="V51" s="36">
        <f>SUMIFS(СВЦЭМ!$C$33:$C$776,СВЦЭМ!$A$33:$A$776,$A51,СВЦЭМ!$B$33:$B$776,V$47)+'СЕТ СН'!$G$12+СВЦЭМ!$D$10+'СЕТ СН'!$G$6-'СЕТ СН'!$G$22</f>
        <v>835.91858635999995</v>
      </c>
      <c r="W51" s="36">
        <f>SUMIFS(СВЦЭМ!$C$33:$C$776,СВЦЭМ!$A$33:$A$776,$A51,СВЦЭМ!$B$33:$B$776,W$47)+'СЕТ СН'!$G$12+СВЦЭМ!$D$10+'СЕТ СН'!$G$6-'СЕТ СН'!$G$22</f>
        <v>854.37117354999998</v>
      </c>
      <c r="X51" s="36">
        <f>SUMIFS(СВЦЭМ!$C$33:$C$776,СВЦЭМ!$A$33:$A$776,$A51,СВЦЭМ!$B$33:$B$776,X$47)+'СЕТ СН'!$G$12+СВЦЭМ!$D$10+'СЕТ СН'!$G$6-'СЕТ СН'!$G$22</f>
        <v>869.88816986999996</v>
      </c>
      <c r="Y51" s="36">
        <f>SUMIFS(СВЦЭМ!$C$33:$C$776,СВЦЭМ!$A$33:$A$776,$A51,СВЦЭМ!$B$33:$B$776,Y$47)+'СЕТ СН'!$G$12+СВЦЭМ!$D$10+'СЕТ СН'!$G$6-'СЕТ СН'!$G$22</f>
        <v>904.88915193000003</v>
      </c>
    </row>
    <row r="52" spans="1:25" ht="15.75" x14ac:dyDescent="0.2">
      <c r="A52" s="35">
        <f t="shared" si="1"/>
        <v>43774</v>
      </c>
      <c r="B52" s="36">
        <f>SUMIFS(СВЦЭМ!$C$33:$C$776,СВЦЭМ!$A$33:$A$776,$A52,СВЦЭМ!$B$33:$B$776,B$47)+'СЕТ СН'!$G$12+СВЦЭМ!$D$10+'СЕТ СН'!$G$6-'СЕТ СН'!$G$22</f>
        <v>1013.12823131</v>
      </c>
      <c r="C52" s="36">
        <f>SUMIFS(СВЦЭМ!$C$33:$C$776,СВЦЭМ!$A$33:$A$776,$A52,СВЦЭМ!$B$33:$B$776,C$47)+'СЕТ СН'!$G$12+СВЦЭМ!$D$10+'СЕТ СН'!$G$6-'СЕТ СН'!$G$22</f>
        <v>1029.6458714800001</v>
      </c>
      <c r="D52" s="36">
        <f>SUMIFS(СВЦЭМ!$C$33:$C$776,СВЦЭМ!$A$33:$A$776,$A52,СВЦЭМ!$B$33:$B$776,D$47)+'СЕТ СН'!$G$12+СВЦЭМ!$D$10+'СЕТ СН'!$G$6-'СЕТ СН'!$G$22</f>
        <v>1021.38115937</v>
      </c>
      <c r="E52" s="36">
        <f>SUMIFS(СВЦЭМ!$C$33:$C$776,СВЦЭМ!$A$33:$A$776,$A52,СВЦЭМ!$B$33:$B$776,E$47)+'СЕТ СН'!$G$12+СВЦЭМ!$D$10+'СЕТ СН'!$G$6-'СЕТ СН'!$G$22</f>
        <v>1031.05085547</v>
      </c>
      <c r="F52" s="36">
        <f>SUMIFS(СВЦЭМ!$C$33:$C$776,СВЦЭМ!$A$33:$A$776,$A52,СВЦЭМ!$B$33:$B$776,F$47)+'СЕТ СН'!$G$12+СВЦЭМ!$D$10+'СЕТ СН'!$G$6-'СЕТ СН'!$G$22</f>
        <v>1031.40287418</v>
      </c>
      <c r="G52" s="36">
        <f>SUMIFS(СВЦЭМ!$C$33:$C$776,СВЦЭМ!$A$33:$A$776,$A52,СВЦЭМ!$B$33:$B$776,G$47)+'СЕТ СН'!$G$12+СВЦЭМ!$D$10+'СЕТ СН'!$G$6-'СЕТ СН'!$G$22</f>
        <v>1008.5649696</v>
      </c>
      <c r="H52" s="36">
        <f>SUMIFS(СВЦЭМ!$C$33:$C$776,СВЦЭМ!$A$33:$A$776,$A52,СВЦЭМ!$B$33:$B$776,H$47)+'СЕТ СН'!$G$12+СВЦЭМ!$D$10+'СЕТ СН'!$G$6-'СЕТ СН'!$G$22</f>
        <v>968.72084782000002</v>
      </c>
      <c r="I52" s="36">
        <f>SUMIFS(СВЦЭМ!$C$33:$C$776,СВЦЭМ!$A$33:$A$776,$A52,СВЦЭМ!$B$33:$B$776,I$47)+'СЕТ СН'!$G$12+СВЦЭМ!$D$10+'СЕТ СН'!$G$6-'СЕТ СН'!$G$22</f>
        <v>981.48681937000003</v>
      </c>
      <c r="J52" s="36">
        <f>SUMIFS(СВЦЭМ!$C$33:$C$776,СВЦЭМ!$A$33:$A$776,$A52,СВЦЭМ!$B$33:$B$776,J$47)+'СЕТ СН'!$G$12+СВЦЭМ!$D$10+'СЕТ СН'!$G$6-'СЕТ СН'!$G$22</f>
        <v>959.19313731</v>
      </c>
      <c r="K52" s="36">
        <f>SUMIFS(СВЦЭМ!$C$33:$C$776,СВЦЭМ!$A$33:$A$776,$A52,СВЦЭМ!$B$33:$B$776,K$47)+'СЕТ СН'!$G$12+СВЦЭМ!$D$10+'СЕТ СН'!$G$6-'СЕТ СН'!$G$22</f>
        <v>934.46379752999997</v>
      </c>
      <c r="L52" s="36">
        <f>SUMIFS(СВЦЭМ!$C$33:$C$776,СВЦЭМ!$A$33:$A$776,$A52,СВЦЭМ!$B$33:$B$776,L$47)+'СЕТ СН'!$G$12+СВЦЭМ!$D$10+'СЕТ СН'!$G$6-'СЕТ СН'!$G$22</f>
        <v>933.28374041999996</v>
      </c>
      <c r="M52" s="36">
        <f>SUMIFS(СВЦЭМ!$C$33:$C$776,СВЦЭМ!$A$33:$A$776,$A52,СВЦЭМ!$B$33:$B$776,M$47)+'СЕТ СН'!$G$12+СВЦЭМ!$D$10+'СЕТ СН'!$G$6-'СЕТ СН'!$G$22</f>
        <v>936.57271442000001</v>
      </c>
      <c r="N52" s="36">
        <f>SUMIFS(СВЦЭМ!$C$33:$C$776,СВЦЭМ!$A$33:$A$776,$A52,СВЦЭМ!$B$33:$B$776,N$47)+'СЕТ СН'!$G$12+СВЦЭМ!$D$10+'СЕТ СН'!$G$6-'СЕТ СН'!$G$22</f>
        <v>941.24733194999999</v>
      </c>
      <c r="O52" s="36">
        <f>SUMIFS(СВЦЭМ!$C$33:$C$776,СВЦЭМ!$A$33:$A$776,$A52,СВЦЭМ!$B$33:$B$776,O$47)+'СЕТ СН'!$G$12+СВЦЭМ!$D$10+'СЕТ СН'!$G$6-'СЕТ СН'!$G$22</f>
        <v>950.91993235999996</v>
      </c>
      <c r="P52" s="36">
        <f>SUMIFS(СВЦЭМ!$C$33:$C$776,СВЦЭМ!$A$33:$A$776,$A52,СВЦЭМ!$B$33:$B$776,P$47)+'СЕТ СН'!$G$12+СВЦЭМ!$D$10+'СЕТ СН'!$G$6-'СЕТ СН'!$G$22</f>
        <v>955.37257479000004</v>
      </c>
      <c r="Q52" s="36">
        <f>SUMIFS(СВЦЭМ!$C$33:$C$776,СВЦЭМ!$A$33:$A$776,$A52,СВЦЭМ!$B$33:$B$776,Q$47)+'СЕТ СН'!$G$12+СВЦЭМ!$D$10+'СЕТ СН'!$G$6-'СЕТ СН'!$G$22</f>
        <v>943.64824820000001</v>
      </c>
      <c r="R52" s="36">
        <f>SUMIFS(СВЦЭМ!$C$33:$C$776,СВЦЭМ!$A$33:$A$776,$A52,СВЦЭМ!$B$33:$B$776,R$47)+'СЕТ СН'!$G$12+СВЦЭМ!$D$10+'СЕТ СН'!$G$6-'СЕТ СН'!$G$22</f>
        <v>886.73438122000005</v>
      </c>
      <c r="S52" s="36">
        <f>SUMIFS(СВЦЭМ!$C$33:$C$776,СВЦЭМ!$A$33:$A$776,$A52,СВЦЭМ!$B$33:$B$776,S$47)+'СЕТ СН'!$G$12+СВЦЭМ!$D$10+'СЕТ СН'!$G$6-'СЕТ СН'!$G$22</f>
        <v>863.44562571000006</v>
      </c>
      <c r="T52" s="36">
        <f>SUMIFS(СВЦЭМ!$C$33:$C$776,СВЦЭМ!$A$33:$A$776,$A52,СВЦЭМ!$B$33:$B$776,T$47)+'СЕТ СН'!$G$12+СВЦЭМ!$D$10+'СЕТ СН'!$G$6-'СЕТ СН'!$G$22</f>
        <v>876.51668079000001</v>
      </c>
      <c r="U52" s="36">
        <f>SUMIFS(СВЦЭМ!$C$33:$C$776,СВЦЭМ!$A$33:$A$776,$A52,СВЦЭМ!$B$33:$B$776,U$47)+'СЕТ СН'!$G$12+СВЦЭМ!$D$10+'СЕТ СН'!$G$6-'СЕТ СН'!$G$22</f>
        <v>883.90260167999998</v>
      </c>
      <c r="V52" s="36">
        <f>SUMIFS(СВЦЭМ!$C$33:$C$776,СВЦЭМ!$A$33:$A$776,$A52,СВЦЭМ!$B$33:$B$776,V$47)+'СЕТ СН'!$G$12+СВЦЭМ!$D$10+'СЕТ СН'!$G$6-'СЕТ СН'!$G$22</f>
        <v>872.7507177</v>
      </c>
      <c r="W52" s="36">
        <f>SUMIFS(СВЦЭМ!$C$33:$C$776,СВЦЭМ!$A$33:$A$776,$A52,СВЦЭМ!$B$33:$B$776,W$47)+'СЕТ СН'!$G$12+СВЦЭМ!$D$10+'СЕТ СН'!$G$6-'СЕТ СН'!$G$22</f>
        <v>880.74259182000003</v>
      </c>
      <c r="X52" s="36">
        <f>SUMIFS(СВЦЭМ!$C$33:$C$776,СВЦЭМ!$A$33:$A$776,$A52,СВЦЭМ!$B$33:$B$776,X$47)+'СЕТ СН'!$G$12+СВЦЭМ!$D$10+'СЕТ СН'!$G$6-'СЕТ СН'!$G$22</f>
        <v>896.89424612000005</v>
      </c>
      <c r="Y52" s="36">
        <f>SUMIFS(СВЦЭМ!$C$33:$C$776,СВЦЭМ!$A$33:$A$776,$A52,СВЦЭМ!$B$33:$B$776,Y$47)+'СЕТ СН'!$G$12+СВЦЭМ!$D$10+'СЕТ СН'!$G$6-'СЕТ СН'!$G$22</f>
        <v>937.12163021000003</v>
      </c>
    </row>
    <row r="53" spans="1:25" ht="15.75" x14ac:dyDescent="0.2">
      <c r="A53" s="35">
        <f t="shared" si="1"/>
        <v>43775</v>
      </c>
      <c r="B53" s="36">
        <f>SUMIFS(СВЦЭМ!$C$33:$C$776,СВЦЭМ!$A$33:$A$776,$A53,СВЦЭМ!$B$33:$B$776,B$47)+'СЕТ СН'!$G$12+СВЦЭМ!$D$10+'СЕТ СН'!$G$6-'СЕТ СН'!$G$22</f>
        <v>935.45432426000002</v>
      </c>
      <c r="C53" s="36">
        <f>SUMIFS(СВЦЭМ!$C$33:$C$776,СВЦЭМ!$A$33:$A$776,$A53,СВЦЭМ!$B$33:$B$776,C$47)+'СЕТ СН'!$G$12+СВЦЭМ!$D$10+'СЕТ СН'!$G$6-'СЕТ СН'!$G$22</f>
        <v>955.18600679999997</v>
      </c>
      <c r="D53" s="36">
        <f>SUMIFS(СВЦЭМ!$C$33:$C$776,СВЦЭМ!$A$33:$A$776,$A53,СВЦЭМ!$B$33:$B$776,D$47)+'СЕТ СН'!$G$12+СВЦЭМ!$D$10+'СЕТ СН'!$G$6-'СЕТ СН'!$G$22</f>
        <v>968.07197386999997</v>
      </c>
      <c r="E53" s="36">
        <f>SUMIFS(СВЦЭМ!$C$33:$C$776,СВЦЭМ!$A$33:$A$776,$A53,СВЦЭМ!$B$33:$B$776,E$47)+'СЕТ СН'!$G$12+СВЦЭМ!$D$10+'СЕТ СН'!$G$6-'СЕТ СН'!$G$22</f>
        <v>980.44377865000001</v>
      </c>
      <c r="F53" s="36">
        <f>SUMIFS(СВЦЭМ!$C$33:$C$776,СВЦЭМ!$A$33:$A$776,$A53,СВЦЭМ!$B$33:$B$776,F$47)+'СЕТ СН'!$G$12+СВЦЭМ!$D$10+'СЕТ СН'!$G$6-'СЕТ СН'!$G$22</f>
        <v>982.02206741999998</v>
      </c>
      <c r="G53" s="36">
        <f>SUMIFS(СВЦЭМ!$C$33:$C$776,СВЦЭМ!$A$33:$A$776,$A53,СВЦЭМ!$B$33:$B$776,G$47)+'СЕТ СН'!$G$12+СВЦЭМ!$D$10+'СЕТ СН'!$G$6-'СЕТ СН'!$G$22</f>
        <v>962.79865374999997</v>
      </c>
      <c r="H53" s="36">
        <f>SUMIFS(СВЦЭМ!$C$33:$C$776,СВЦЭМ!$A$33:$A$776,$A53,СВЦЭМ!$B$33:$B$776,H$47)+'СЕТ СН'!$G$12+СВЦЭМ!$D$10+'СЕТ СН'!$G$6-'СЕТ СН'!$G$22</f>
        <v>937.54385848000004</v>
      </c>
      <c r="I53" s="36">
        <f>SUMIFS(СВЦЭМ!$C$33:$C$776,СВЦЭМ!$A$33:$A$776,$A53,СВЦЭМ!$B$33:$B$776,I$47)+'СЕТ СН'!$G$12+СВЦЭМ!$D$10+'СЕТ СН'!$G$6-'СЕТ СН'!$G$22</f>
        <v>905.18220696000003</v>
      </c>
      <c r="J53" s="36">
        <f>SUMIFS(СВЦЭМ!$C$33:$C$776,СВЦЭМ!$A$33:$A$776,$A53,СВЦЭМ!$B$33:$B$776,J$47)+'СЕТ СН'!$G$12+СВЦЭМ!$D$10+'СЕТ СН'!$G$6-'СЕТ СН'!$G$22</f>
        <v>889.19756135</v>
      </c>
      <c r="K53" s="36">
        <f>SUMIFS(СВЦЭМ!$C$33:$C$776,СВЦЭМ!$A$33:$A$776,$A53,СВЦЭМ!$B$33:$B$776,K$47)+'СЕТ СН'!$G$12+СВЦЭМ!$D$10+'СЕТ СН'!$G$6-'СЕТ СН'!$G$22</f>
        <v>888.35979778000001</v>
      </c>
      <c r="L53" s="36">
        <f>SUMIFS(СВЦЭМ!$C$33:$C$776,СВЦЭМ!$A$33:$A$776,$A53,СВЦЭМ!$B$33:$B$776,L$47)+'СЕТ СН'!$G$12+СВЦЭМ!$D$10+'СЕТ СН'!$G$6-'СЕТ СН'!$G$22</f>
        <v>907.35967883000001</v>
      </c>
      <c r="M53" s="36">
        <f>SUMIFS(СВЦЭМ!$C$33:$C$776,СВЦЭМ!$A$33:$A$776,$A53,СВЦЭМ!$B$33:$B$776,M$47)+'СЕТ СН'!$G$12+СВЦЭМ!$D$10+'СЕТ СН'!$G$6-'СЕТ СН'!$G$22</f>
        <v>933.50498078999999</v>
      </c>
      <c r="N53" s="36">
        <f>SUMIFS(СВЦЭМ!$C$33:$C$776,СВЦЭМ!$A$33:$A$776,$A53,СВЦЭМ!$B$33:$B$776,N$47)+'СЕТ СН'!$G$12+СВЦЭМ!$D$10+'СЕТ СН'!$G$6-'СЕТ СН'!$G$22</f>
        <v>953.76282242000002</v>
      </c>
      <c r="O53" s="36">
        <f>SUMIFS(СВЦЭМ!$C$33:$C$776,СВЦЭМ!$A$33:$A$776,$A53,СВЦЭМ!$B$33:$B$776,O$47)+'СЕТ СН'!$G$12+СВЦЭМ!$D$10+'СЕТ СН'!$G$6-'СЕТ СН'!$G$22</f>
        <v>952.05069434999996</v>
      </c>
      <c r="P53" s="36">
        <f>SUMIFS(СВЦЭМ!$C$33:$C$776,СВЦЭМ!$A$33:$A$776,$A53,СВЦЭМ!$B$33:$B$776,P$47)+'СЕТ СН'!$G$12+СВЦЭМ!$D$10+'СЕТ СН'!$G$6-'СЕТ СН'!$G$22</f>
        <v>954.37527016000001</v>
      </c>
      <c r="Q53" s="36">
        <f>SUMIFS(СВЦЭМ!$C$33:$C$776,СВЦЭМ!$A$33:$A$776,$A53,СВЦЭМ!$B$33:$B$776,Q$47)+'СЕТ СН'!$G$12+СВЦЭМ!$D$10+'СЕТ СН'!$G$6-'СЕТ СН'!$G$22</f>
        <v>951.35473664000006</v>
      </c>
      <c r="R53" s="36">
        <f>SUMIFS(СВЦЭМ!$C$33:$C$776,СВЦЭМ!$A$33:$A$776,$A53,СВЦЭМ!$B$33:$B$776,R$47)+'СЕТ СН'!$G$12+СВЦЭМ!$D$10+'СЕТ СН'!$G$6-'СЕТ СН'!$G$22</f>
        <v>912.70839173000002</v>
      </c>
      <c r="S53" s="36">
        <f>SUMIFS(СВЦЭМ!$C$33:$C$776,СВЦЭМ!$A$33:$A$776,$A53,СВЦЭМ!$B$33:$B$776,S$47)+'СЕТ СН'!$G$12+СВЦЭМ!$D$10+'СЕТ СН'!$G$6-'СЕТ СН'!$G$22</f>
        <v>890.86967613000002</v>
      </c>
      <c r="T53" s="36">
        <f>SUMIFS(СВЦЭМ!$C$33:$C$776,СВЦЭМ!$A$33:$A$776,$A53,СВЦЭМ!$B$33:$B$776,T$47)+'СЕТ СН'!$G$12+СВЦЭМ!$D$10+'СЕТ СН'!$G$6-'СЕТ СН'!$G$22</f>
        <v>906.55305463000002</v>
      </c>
      <c r="U53" s="36">
        <f>SUMIFS(СВЦЭМ!$C$33:$C$776,СВЦЭМ!$A$33:$A$776,$A53,СВЦЭМ!$B$33:$B$776,U$47)+'СЕТ СН'!$G$12+СВЦЭМ!$D$10+'СЕТ СН'!$G$6-'СЕТ СН'!$G$22</f>
        <v>903.52237609999997</v>
      </c>
      <c r="V53" s="36">
        <f>SUMIFS(СВЦЭМ!$C$33:$C$776,СВЦЭМ!$A$33:$A$776,$A53,СВЦЭМ!$B$33:$B$776,V$47)+'СЕТ СН'!$G$12+СВЦЭМ!$D$10+'СЕТ СН'!$G$6-'СЕТ СН'!$G$22</f>
        <v>892.72909444000004</v>
      </c>
      <c r="W53" s="36">
        <f>SUMIFS(СВЦЭМ!$C$33:$C$776,СВЦЭМ!$A$33:$A$776,$A53,СВЦЭМ!$B$33:$B$776,W$47)+'СЕТ СН'!$G$12+СВЦЭМ!$D$10+'СЕТ СН'!$G$6-'СЕТ СН'!$G$22</f>
        <v>880.71840562</v>
      </c>
      <c r="X53" s="36">
        <f>SUMIFS(СВЦЭМ!$C$33:$C$776,СВЦЭМ!$A$33:$A$776,$A53,СВЦЭМ!$B$33:$B$776,X$47)+'СЕТ СН'!$G$12+СВЦЭМ!$D$10+'СЕТ СН'!$G$6-'СЕТ СН'!$G$22</f>
        <v>884.74562704000004</v>
      </c>
      <c r="Y53" s="36">
        <f>SUMIFS(СВЦЭМ!$C$33:$C$776,СВЦЭМ!$A$33:$A$776,$A53,СВЦЭМ!$B$33:$B$776,Y$47)+'СЕТ СН'!$G$12+СВЦЭМ!$D$10+'СЕТ СН'!$G$6-'СЕТ СН'!$G$22</f>
        <v>880.67120442999999</v>
      </c>
    </row>
    <row r="54" spans="1:25" ht="15.75" x14ac:dyDescent="0.2">
      <c r="A54" s="35">
        <f t="shared" si="1"/>
        <v>43776</v>
      </c>
      <c r="B54" s="36">
        <f>SUMIFS(СВЦЭМ!$C$33:$C$776,СВЦЭМ!$A$33:$A$776,$A54,СВЦЭМ!$B$33:$B$776,B$47)+'СЕТ СН'!$G$12+СВЦЭМ!$D$10+'СЕТ СН'!$G$6-'СЕТ СН'!$G$22</f>
        <v>928.20521609000002</v>
      </c>
      <c r="C54" s="36">
        <f>SUMIFS(СВЦЭМ!$C$33:$C$776,СВЦЭМ!$A$33:$A$776,$A54,СВЦЭМ!$B$33:$B$776,C$47)+'СЕТ СН'!$G$12+СВЦЭМ!$D$10+'СЕТ СН'!$G$6-'СЕТ СН'!$G$22</f>
        <v>958.41041149</v>
      </c>
      <c r="D54" s="36">
        <f>SUMIFS(СВЦЭМ!$C$33:$C$776,СВЦЭМ!$A$33:$A$776,$A54,СВЦЭМ!$B$33:$B$776,D$47)+'СЕТ СН'!$G$12+СВЦЭМ!$D$10+'СЕТ СН'!$G$6-'СЕТ СН'!$G$22</f>
        <v>972.91615972</v>
      </c>
      <c r="E54" s="36">
        <f>SUMIFS(СВЦЭМ!$C$33:$C$776,СВЦЭМ!$A$33:$A$776,$A54,СВЦЭМ!$B$33:$B$776,E$47)+'СЕТ СН'!$G$12+СВЦЭМ!$D$10+'СЕТ СН'!$G$6-'СЕТ СН'!$G$22</f>
        <v>984.35517254000001</v>
      </c>
      <c r="F54" s="36">
        <f>SUMIFS(СВЦЭМ!$C$33:$C$776,СВЦЭМ!$A$33:$A$776,$A54,СВЦЭМ!$B$33:$B$776,F$47)+'СЕТ СН'!$G$12+СВЦЭМ!$D$10+'СЕТ СН'!$G$6-'СЕТ СН'!$G$22</f>
        <v>981.79877712999996</v>
      </c>
      <c r="G54" s="36">
        <f>SUMIFS(СВЦЭМ!$C$33:$C$776,СВЦЭМ!$A$33:$A$776,$A54,СВЦЭМ!$B$33:$B$776,G$47)+'СЕТ СН'!$G$12+СВЦЭМ!$D$10+'СЕТ СН'!$G$6-'СЕТ СН'!$G$22</f>
        <v>954.00171989</v>
      </c>
      <c r="H54" s="36">
        <f>SUMIFS(СВЦЭМ!$C$33:$C$776,СВЦЭМ!$A$33:$A$776,$A54,СВЦЭМ!$B$33:$B$776,H$47)+'СЕТ СН'!$G$12+СВЦЭМ!$D$10+'СЕТ СН'!$G$6-'СЕТ СН'!$G$22</f>
        <v>909.89180005000003</v>
      </c>
      <c r="I54" s="36">
        <f>SUMIFS(СВЦЭМ!$C$33:$C$776,СВЦЭМ!$A$33:$A$776,$A54,СВЦЭМ!$B$33:$B$776,I$47)+'СЕТ СН'!$G$12+СВЦЭМ!$D$10+'СЕТ СН'!$G$6-'СЕТ СН'!$G$22</f>
        <v>888.24332099000003</v>
      </c>
      <c r="J54" s="36">
        <f>SUMIFS(СВЦЭМ!$C$33:$C$776,СВЦЭМ!$A$33:$A$776,$A54,СВЦЭМ!$B$33:$B$776,J$47)+'СЕТ СН'!$G$12+СВЦЭМ!$D$10+'СЕТ СН'!$G$6-'СЕТ СН'!$G$22</f>
        <v>881.60054587000002</v>
      </c>
      <c r="K54" s="36">
        <f>SUMIFS(СВЦЭМ!$C$33:$C$776,СВЦЭМ!$A$33:$A$776,$A54,СВЦЭМ!$B$33:$B$776,K$47)+'СЕТ СН'!$G$12+СВЦЭМ!$D$10+'СЕТ СН'!$G$6-'СЕТ СН'!$G$22</f>
        <v>881.83372016999999</v>
      </c>
      <c r="L54" s="36">
        <f>SUMIFS(СВЦЭМ!$C$33:$C$776,СВЦЭМ!$A$33:$A$776,$A54,СВЦЭМ!$B$33:$B$776,L$47)+'СЕТ СН'!$G$12+СВЦЭМ!$D$10+'СЕТ СН'!$G$6-'СЕТ СН'!$G$22</f>
        <v>906.40193201</v>
      </c>
      <c r="M54" s="36">
        <f>SUMIFS(СВЦЭМ!$C$33:$C$776,СВЦЭМ!$A$33:$A$776,$A54,СВЦЭМ!$B$33:$B$776,M$47)+'СЕТ СН'!$G$12+СВЦЭМ!$D$10+'СЕТ СН'!$G$6-'СЕТ СН'!$G$22</f>
        <v>923.18914912000002</v>
      </c>
      <c r="N54" s="36">
        <f>SUMIFS(СВЦЭМ!$C$33:$C$776,СВЦЭМ!$A$33:$A$776,$A54,СВЦЭМ!$B$33:$B$776,N$47)+'СЕТ СН'!$G$12+СВЦЭМ!$D$10+'СЕТ СН'!$G$6-'СЕТ СН'!$G$22</f>
        <v>936.42354211999998</v>
      </c>
      <c r="O54" s="36">
        <f>SUMIFS(СВЦЭМ!$C$33:$C$776,СВЦЭМ!$A$33:$A$776,$A54,СВЦЭМ!$B$33:$B$776,O$47)+'СЕТ СН'!$G$12+СВЦЭМ!$D$10+'СЕТ СН'!$G$6-'СЕТ СН'!$G$22</f>
        <v>946.80630574999998</v>
      </c>
      <c r="P54" s="36">
        <f>SUMIFS(СВЦЭМ!$C$33:$C$776,СВЦЭМ!$A$33:$A$776,$A54,СВЦЭМ!$B$33:$B$776,P$47)+'СЕТ СН'!$G$12+СВЦЭМ!$D$10+'СЕТ СН'!$G$6-'СЕТ СН'!$G$22</f>
        <v>943.76165848000005</v>
      </c>
      <c r="Q54" s="36">
        <f>SUMIFS(СВЦЭМ!$C$33:$C$776,СВЦЭМ!$A$33:$A$776,$A54,СВЦЭМ!$B$33:$B$776,Q$47)+'СЕТ СН'!$G$12+СВЦЭМ!$D$10+'СЕТ СН'!$G$6-'СЕТ СН'!$G$22</f>
        <v>934.90143821000004</v>
      </c>
      <c r="R54" s="36">
        <f>SUMIFS(СВЦЭМ!$C$33:$C$776,СВЦЭМ!$A$33:$A$776,$A54,СВЦЭМ!$B$33:$B$776,R$47)+'СЕТ СН'!$G$12+СВЦЭМ!$D$10+'СЕТ СН'!$G$6-'СЕТ СН'!$G$22</f>
        <v>891.68560509999998</v>
      </c>
      <c r="S54" s="36">
        <f>SUMIFS(СВЦЭМ!$C$33:$C$776,СВЦЭМ!$A$33:$A$776,$A54,СВЦЭМ!$B$33:$B$776,S$47)+'СЕТ СН'!$G$12+СВЦЭМ!$D$10+'СЕТ СН'!$G$6-'СЕТ СН'!$G$22</f>
        <v>877.15627678999999</v>
      </c>
      <c r="T54" s="36">
        <f>SUMIFS(СВЦЭМ!$C$33:$C$776,СВЦЭМ!$A$33:$A$776,$A54,СВЦЭМ!$B$33:$B$776,T$47)+'СЕТ СН'!$G$12+СВЦЭМ!$D$10+'СЕТ СН'!$G$6-'СЕТ СН'!$G$22</f>
        <v>865.08342722999998</v>
      </c>
      <c r="U54" s="36">
        <f>SUMIFS(СВЦЭМ!$C$33:$C$776,СВЦЭМ!$A$33:$A$776,$A54,СВЦЭМ!$B$33:$B$776,U$47)+'СЕТ СН'!$G$12+СВЦЭМ!$D$10+'СЕТ СН'!$G$6-'СЕТ СН'!$G$22</f>
        <v>867.11611692999998</v>
      </c>
      <c r="V54" s="36">
        <f>SUMIFS(СВЦЭМ!$C$33:$C$776,СВЦЭМ!$A$33:$A$776,$A54,СВЦЭМ!$B$33:$B$776,V$47)+'СЕТ СН'!$G$12+СВЦЭМ!$D$10+'СЕТ СН'!$G$6-'СЕТ СН'!$G$22</f>
        <v>867.15043701000002</v>
      </c>
      <c r="W54" s="36">
        <f>SUMIFS(СВЦЭМ!$C$33:$C$776,СВЦЭМ!$A$33:$A$776,$A54,СВЦЭМ!$B$33:$B$776,W$47)+'СЕТ СН'!$G$12+СВЦЭМ!$D$10+'СЕТ СН'!$G$6-'СЕТ СН'!$G$22</f>
        <v>860.58897280999997</v>
      </c>
      <c r="X54" s="36">
        <f>SUMIFS(СВЦЭМ!$C$33:$C$776,СВЦЭМ!$A$33:$A$776,$A54,СВЦЭМ!$B$33:$B$776,X$47)+'СЕТ СН'!$G$12+СВЦЭМ!$D$10+'СЕТ СН'!$G$6-'СЕТ СН'!$G$22</f>
        <v>867.35029555999995</v>
      </c>
      <c r="Y54" s="36">
        <f>SUMIFS(СВЦЭМ!$C$33:$C$776,СВЦЭМ!$A$33:$A$776,$A54,СВЦЭМ!$B$33:$B$776,Y$47)+'СЕТ СН'!$G$12+СВЦЭМ!$D$10+'СЕТ СН'!$G$6-'СЕТ СН'!$G$22</f>
        <v>905.22716060000005</v>
      </c>
    </row>
    <row r="55" spans="1:25" ht="15.75" x14ac:dyDescent="0.2">
      <c r="A55" s="35">
        <f t="shared" si="1"/>
        <v>43777</v>
      </c>
      <c r="B55" s="36">
        <f>SUMIFS(СВЦЭМ!$C$33:$C$776,СВЦЭМ!$A$33:$A$776,$A55,СВЦЭМ!$B$33:$B$776,B$47)+'СЕТ СН'!$G$12+СВЦЭМ!$D$10+'СЕТ СН'!$G$6-'СЕТ СН'!$G$22</f>
        <v>982.77901443999997</v>
      </c>
      <c r="C55" s="36">
        <f>SUMIFS(СВЦЭМ!$C$33:$C$776,СВЦЭМ!$A$33:$A$776,$A55,СВЦЭМ!$B$33:$B$776,C$47)+'СЕТ СН'!$G$12+СВЦЭМ!$D$10+'СЕТ СН'!$G$6-'СЕТ СН'!$G$22</f>
        <v>1017.05003168</v>
      </c>
      <c r="D55" s="36">
        <f>SUMIFS(СВЦЭМ!$C$33:$C$776,СВЦЭМ!$A$33:$A$776,$A55,СВЦЭМ!$B$33:$B$776,D$47)+'СЕТ СН'!$G$12+СВЦЭМ!$D$10+'СЕТ СН'!$G$6-'СЕТ СН'!$G$22</f>
        <v>1026.4408838300001</v>
      </c>
      <c r="E55" s="36">
        <f>SUMIFS(СВЦЭМ!$C$33:$C$776,СВЦЭМ!$A$33:$A$776,$A55,СВЦЭМ!$B$33:$B$776,E$47)+'СЕТ СН'!$G$12+СВЦЭМ!$D$10+'СЕТ СН'!$G$6-'СЕТ СН'!$G$22</f>
        <v>1035.76452275</v>
      </c>
      <c r="F55" s="36">
        <f>SUMIFS(СВЦЭМ!$C$33:$C$776,СВЦЭМ!$A$33:$A$776,$A55,СВЦЭМ!$B$33:$B$776,F$47)+'СЕТ СН'!$G$12+СВЦЭМ!$D$10+'СЕТ СН'!$G$6-'СЕТ СН'!$G$22</f>
        <v>1029.8752277600001</v>
      </c>
      <c r="G55" s="36">
        <f>SUMIFS(СВЦЭМ!$C$33:$C$776,СВЦЭМ!$A$33:$A$776,$A55,СВЦЭМ!$B$33:$B$776,G$47)+'СЕТ СН'!$G$12+СВЦЭМ!$D$10+'СЕТ СН'!$G$6-'СЕТ СН'!$G$22</f>
        <v>1009.22194367</v>
      </c>
      <c r="H55" s="36">
        <f>SUMIFS(СВЦЭМ!$C$33:$C$776,СВЦЭМ!$A$33:$A$776,$A55,СВЦЭМ!$B$33:$B$776,H$47)+'СЕТ СН'!$G$12+СВЦЭМ!$D$10+'СЕТ СН'!$G$6-'СЕТ СН'!$G$22</f>
        <v>957.95064590000004</v>
      </c>
      <c r="I55" s="36">
        <f>SUMIFS(СВЦЭМ!$C$33:$C$776,СВЦЭМ!$A$33:$A$776,$A55,СВЦЭМ!$B$33:$B$776,I$47)+'СЕТ СН'!$G$12+СВЦЭМ!$D$10+'СЕТ СН'!$G$6-'СЕТ СН'!$G$22</f>
        <v>932.15559128999996</v>
      </c>
      <c r="J55" s="36">
        <f>SUMIFS(СВЦЭМ!$C$33:$C$776,СВЦЭМ!$A$33:$A$776,$A55,СВЦЭМ!$B$33:$B$776,J$47)+'СЕТ СН'!$G$12+СВЦЭМ!$D$10+'СЕТ СН'!$G$6-'СЕТ СН'!$G$22</f>
        <v>919.08283352000001</v>
      </c>
      <c r="K55" s="36">
        <f>SUMIFS(СВЦЭМ!$C$33:$C$776,СВЦЭМ!$A$33:$A$776,$A55,СВЦЭМ!$B$33:$B$776,K$47)+'СЕТ СН'!$G$12+СВЦЭМ!$D$10+'СЕТ СН'!$G$6-'СЕТ СН'!$G$22</f>
        <v>913.94298730000003</v>
      </c>
      <c r="L55" s="36">
        <f>SUMIFS(СВЦЭМ!$C$33:$C$776,СВЦЭМ!$A$33:$A$776,$A55,СВЦЭМ!$B$33:$B$776,L$47)+'СЕТ СН'!$G$12+СВЦЭМ!$D$10+'СЕТ СН'!$G$6-'СЕТ СН'!$G$22</f>
        <v>906.33490739000001</v>
      </c>
      <c r="M55" s="36">
        <f>SUMIFS(СВЦЭМ!$C$33:$C$776,СВЦЭМ!$A$33:$A$776,$A55,СВЦЭМ!$B$33:$B$776,M$47)+'СЕТ СН'!$G$12+СВЦЭМ!$D$10+'СЕТ СН'!$G$6-'СЕТ СН'!$G$22</f>
        <v>916.97231195999996</v>
      </c>
      <c r="N55" s="36">
        <f>SUMIFS(СВЦЭМ!$C$33:$C$776,СВЦЭМ!$A$33:$A$776,$A55,СВЦЭМ!$B$33:$B$776,N$47)+'СЕТ СН'!$G$12+СВЦЭМ!$D$10+'СЕТ СН'!$G$6-'СЕТ СН'!$G$22</f>
        <v>937.16391314999998</v>
      </c>
      <c r="O55" s="36">
        <f>SUMIFS(СВЦЭМ!$C$33:$C$776,СВЦЭМ!$A$33:$A$776,$A55,СВЦЭМ!$B$33:$B$776,O$47)+'СЕТ СН'!$G$12+СВЦЭМ!$D$10+'СЕТ СН'!$G$6-'СЕТ СН'!$G$22</f>
        <v>938.61585652999997</v>
      </c>
      <c r="P55" s="36">
        <f>SUMIFS(СВЦЭМ!$C$33:$C$776,СВЦЭМ!$A$33:$A$776,$A55,СВЦЭМ!$B$33:$B$776,P$47)+'СЕТ СН'!$G$12+СВЦЭМ!$D$10+'СЕТ СН'!$G$6-'СЕТ СН'!$G$22</f>
        <v>938.55695975000003</v>
      </c>
      <c r="Q55" s="36">
        <f>SUMIFS(СВЦЭМ!$C$33:$C$776,СВЦЭМ!$A$33:$A$776,$A55,СВЦЭМ!$B$33:$B$776,Q$47)+'СЕТ СН'!$G$12+СВЦЭМ!$D$10+'СЕТ СН'!$G$6-'СЕТ СН'!$G$22</f>
        <v>942.57156482000005</v>
      </c>
      <c r="R55" s="36">
        <f>SUMIFS(СВЦЭМ!$C$33:$C$776,СВЦЭМ!$A$33:$A$776,$A55,СВЦЭМ!$B$33:$B$776,R$47)+'СЕТ СН'!$G$12+СВЦЭМ!$D$10+'СЕТ СН'!$G$6-'СЕТ СН'!$G$22</f>
        <v>904.87699700999997</v>
      </c>
      <c r="S55" s="36">
        <f>SUMIFS(СВЦЭМ!$C$33:$C$776,СВЦЭМ!$A$33:$A$776,$A55,СВЦЭМ!$B$33:$B$776,S$47)+'СЕТ СН'!$G$12+СВЦЭМ!$D$10+'СЕТ СН'!$G$6-'СЕТ СН'!$G$22</f>
        <v>886.05650018999995</v>
      </c>
      <c r="T55" s="36">
        <f>SUMIFS(СВЦЭМ!$C$33:$C$776,СВЦЭМ!$A$33:$A$776,$A55,СВЦЭМ!$B$33:$B$776,T$47)+'СЕТ СН'!$G$12+СВЦЭМ!$D$10+'СЕТ СН'!$G$6-'СЕТ СН'!$G$22</f>
        <v>870.51212136000004</v>
      </c>
      <c r="U55" s="36">
        <f>SUMIFS(СВЦЭМ!$C$33:$C$776,СВЦЭМ!$A$33:$A$776,$A55,СВЦЭМ!$B$33:$B$776,U$47)+'СЕТ СН'!$G$12+СВЦЭМ!$D$10+'СЕТ СН'!$G$6-'СЕТ СН'!$G$22</f>
        <v>865.86035176999997</v>
      </c>
      <c r="V55" s="36">
        <f>SUMIFS(СВЦЭМ!$C$33:$C$776,СВЦЭМ!$A$33:$A$776,$A55,СВЦЭМ!$B$33:$B$776,V$47)+'СЕТ СН'!$G$12+СВЦЭМ!$D$10+'СЕТ СН'!$G$6-'СЕТ СН'!$G$22</f>
        <v>877.75555216999999</v>
      </c>
      <c r="W55" s="36">
        <f>SUMIFS(СВЦЭМ!$C$33:$C$776,СВЦЭМ!$A$33:$A$776,$A55,СВЦЭМ!$B$33:$B$776,W$47)+'СЕТ СН'!$G$12+СВЦЭМ!$D$10+'СЕТ СН'!$G$6-'СЕТ СН'!$G$22</f>
        <v>889.10790517999999</v>
      </c>
      <c r="X55" s="36">
        <f>SUMIFS(СВЦЭМ!$C$33:$C$776,СВЦЭМ!$A$33:$A$776,$A55,СВЦЭМ!$B$33:$B$776,X$47)+'СЕТ СН'!$G$12+СВЦЭМ!$D$10+'СЕТ СН'!$G$6-'СЕТ СН'!$G$22</f>
        <v>906.44907309999996</v>
      </c>
      <c r="Y55" s="36">
        <f>SUMIFS(СВЦЭМ!$C$33:$C$776,СВЦЭМ!$A$33:$A$776,$A55,СВЦЭМ!$B$33:$B$776,Y$47)+'СЕТ СН'!$G$12+СВЦЭМ!$D$10+'СЕТ СН'!$G$6-'СЕТ СН'!$G$22</f>
        <v>936.85738615000002</v>
      </c>
    </row>
    <row r="56" spans="1:25" ht="15.75" x14ac:dyDescent="0.2">
      <c r="A56" s="35">
        <f t="shared" si="1"/>
        <v>43778</v>
      </c>
      <c r="B56" s="36">
        <f>SUMIFS(СВЦЭМ!$C$33:$C$776,СВЦЭМ!$A$33:$A$776,$A56,СВЦЭМ!$B$33:$B$776,B$47)+'СЕТ СН'!$G$12+СВЦЭМ!$D$10+'СЕТ СН'!$G$6-'СЕТ СН'!$G$22</f>
        <v>995.89615088000005</v>
      </c>
      <c r="C56" s="36">
        <f>SUMIFS(СВЦЭМ!$C$33:$C$776,СВЦЭМ!$A$33:$A$776,$A56,СВЦЭМ!$B$33:$B$776,C$47)+'СЕТ СН'!$G$12+СВЦЭМ!$D$10+'СЕТ СН'!$G$6-'СЕТ СН'!$G$22</f>
        <v>1036.4487635800001</v>
      </c>
      <c r="D56" s="36">
        <f>SUMIFS(СВЦЭМ!$C$33:$C$776,СВЦЭМ!$A$33:$A$776,$A56,СВЦЭМ!$B$33:$B$776,D$47)+'СЕТ СН'!$G$12+СВЦЭМ!$D$10+'СЕТ СН'!$G$6-'СЕТ СН'!$G$22</f>
        <v>1051.3592376300001</v>
      </c>
      <c r="E56" s="36">
        <f>SUMIFS(СВЦЭМ!$C$33:$C$776,СВЦЭМ!$A$33:$A$776,$A56,СВЦЭМ!$B$33:$B$776,E$47)+'СЕТ СН'!$G$12+СВЦЭМ!$D$10+'СЕТ СН'!$G$6-'СЕТ СН'!$G$22</f>
        <v>1067.7984458200001</v>
      </c>
      <c r="F56" s="36">
        <f>SUMIFS(СВЦЭМ!$C$33:$C$776,СВЦЭМ!$A$33:$A$776,$A56,СВЦЭМ!$B$33:$B$776,F$47)+'СЕТ СН'!$G$12+СВЦЭМ!$D$10+'СЕТ СН'!$G$6-'СЕТ СН'!$G$22</f>
        <v>1060.1756584100001</v>
      </c>
      <c r="G56" s="36">
        <f>SUMIFS(СВЦЭМ!$C$33:$C$776,СВЦЭМ!$A$33:$A$776,$A56,СВЦЭМ!$B$33:$B$776,G$47)+'СЕТ СН'!$G$12+СВЦЭМ!$D$10+'СЕТ СН'!$G$6-'СЕТ СН'!$G$22</f>
        <v>1051.39943857</v>
      </c>
      <c r="H56" s="36">
        <f>SUMIFS(СВЦЭМ!$C$33:$C$776,СВЦЭМ!$A$33:$A$776,$A56,СВЦЭМ!$B$33:$B$776,H$47)+'СЕТ СН'!$G$12+СВЦЭМ!$D$10+'СЕТ СН'!$G$6-'СЕТ СН'!$G$22</f>
        <v>1012.13575079</v>
      </c>
      <c r="I56" s="36">
        <f>SUMIFS(СВЦЭМ!$C$33:$C$776,СВЦЭМ!$A$33:$A$776,$A56,СВЦЭМ!$B$33:$B$776,I$47)+'СЕТ СН'!$G$12+СВЦЭМ!$D$10+'СЕТ СН'!$G$6-'СЕТ СН'!$G$22</f>
        <v>967.22679114000005</v>
      </c>
      <c r="J56" s="36">
        <f>SUMIFS(СВЦЭМ!$C$33:$C$776,СВЦЭМ!$A$33:$A$776,$A56,СВЦЭМ!$B$33:$B$776,J$47)+'СЕТ СН'!$G$12+СВЦЭМ!$D$10+'СЕТ СН'!$G$6-'СЕТ СН'!$G$22</f>
        <v>951.73454130000005</v>
      </c>
      <c r="K56" s="36">
        <f>SUMIFS(СВЦЭМ!$C$33:$C$776,СВЦЭМ!$A$33:$A$776,$A56,СВЦЭМ!$B$33:$B$776,K$47)+'СЕТ СН'!$G$12+СВЦЭМ!$D$10+'СЕТ СН'!$G$6-'СЕТ СН'!$G$22</f>
        <v>947.74636086999999</v>
      </c>
      <c r="L56" s="36">
        <f>SUMIFS(СВЦЭМ!$C$33:$C$776,СВЦЭМ!$A$33:$A$776,$A56,СВЦЭМ!$B$33:$B$776,L$47)+'СЕТ СН'!$G$12+СВЦЭМ!$D$10+'СЕТ СН'!$G$6-'СЕТ СН'!$G$22</f>
        <v>958.15872168999999</v>
      </c>
      <c r="M56" s="36">
        <f>SUMIFS(СВЦЭМ!$C$33:$C$776,СВЦЭМ!$A$33:$A$776,$A56,СВЦЭМ!$B$33:$B$776,M$47)+'СЕТ СН'!$G$12+СВЦЭМ!$D$10+'СЕТ СН'!$G$6-'СЕТ СН'!$G$22</f>
        <v>962.2524611</v>
      </c>
      <c r="N56" s="36">
        <f>SUMIFS(СВЦЭМ!$C$33:$C$776,СВЦЭМ!$A$33:$A$776,$A56,СВЦЭМ!$B$33:$B$776,N$47)+'СЕТ СН'!$G$12+СВЦЭМ!$D$10+'СЕТ СН'!$G$6-'СЕТ СН'!$G$22</f>
        <v>971.93107311000006</v>
      </c>
      <c r="O56" s="36">
        <f>SUMIFS(СВЦЭМ!$C$33:$C$776,СВЦЭМ!$A$33:$A$776,$A56,СВЦЭМ!$B$33:$B$776,O$47)+'СЕТ СН'!$G$12+СВЦЭМ!$D$10+'СЕТ СН'!$G$6-'СЕТ СН'!$G$22</f>
        <v>974.59621225000001</v>
      </c>
      <c r="P56" s="36">
        <f>SUMIFS(СВЦЭМ!$C$33:$C$776,СВЦЭМ!$A$33:$A$776,$A56,СВЦЭМ!$B$33:$B$776,P$47)+'СЕТ СН'!$G$12+СВЦЭМ!$D$10+'СЕТ СН'!$G$6-'СЕТ СН'!$G$22</f>
        <v>988.59489756000005</v>
      </c>
      <c r="Q56" s="36">
        <f>SUMIFS(СВЦЭМ!$C$33:$C$776,СВЦЭМ!$A$33:$A$776,$A56,СВЦЭМ!$B$33:$B$776,Q$47)+'СЕТ СН'!$G$12+СВЦЭМ!$D$10+'СЕТ СН'!$G$6-'СЕТ СН'!$G$22</f>
        <v>986.23519813999997</v>
      </c>
      <c r="R56" s="36">
        <f>SUMIFS(СВЦЭМ!$C$33:$C$776,СВЦЭМ!$A$33:$A$776,$A56,СВЦЭМ!$B$33:$B$776,R$47)+'СЕТ СН'!$G$12+СВЦЭМ!$D$10+'СЕТ СН'!$G$6-'СЕТ СН'!$G$22</f>
        <v>939.50647786000002</v>
      </c>
      <c r="S56" s="36">
        <f>SUMIFS(СВЦЭМ!$C$33:$C$776,СВЦЭМ!$A$33:$A$776,$A56,СВЦЭМ!$B$33:$B$776,S$47)+'СЕТ СН'!$G$12+СВЦЭМ!$D$10+'СЕТ СН'!$G$6-'СЕТ СН'!$G$22</f>
        <v>902.23530711000001</v>
      </c>
      <c r="T56" s="36">
        <f>SUMIFS(СВЦЭМ!$C$33:$C$776,СВЦЭМ!$A$33:$A$776,$A56,СВЦЭМ!$B$33:$B$776,T$47)+'СЕТ СН'!$G$12+СВЦЭМ!$D$10+'СЕТ СН'!$G$6-'СЕТ СН'!$G$22</f>
        <v>915.78153014999998</v>
      </c>
      <c r="U56" s="36">
        <f>SUMIFS(СВЦЭМ!$C$33:$C$776,СВЦЭМ!$A$33:$A$776,$A56,СВЦЭМ!$B$33:$B$776,U$47)+'СЕТ СН'!$G$12+СВЦЭМ!$D$10+'СЕТ СН'!$G$6-'СЕТ СН'!$G$22</f>
        <v>917.87077836000003</v>
      </c>
      <c r="V56" s="36">
        <f>SUMIFS(СВЦЭМ!$C$33:$C$776,СВЦЭМ!$A$33:$A$776,$A56,СВЦЭМ!$B$33:$B$776,V$47)+'СЕТ СН'!$G$12+СВЦЭМ!$D$10+'СЕТ СН'!$G$6-'СЕТ СН'!$G$22</f>
        <v>905.79069064999999</v>
      </c>
      <c r="W56" s="36">
        <f>SUMIFS(СВЦЭМ!$C$33:$C$776,СВЦЭМ!$A$33:$A$776,$A56,СВЦЭМ!$B$33:$B$776,W$47)+'СЕТ СН'!$G$12+СВЦЭМ!$D$10+'СЕТ СН'!$G$6-'СЕТ СН'!$G$22</f>
        <v>897.17799038999999</v>
      </c>
      <c r="X56" s="36">
        <f>SUMIFS(СВЦЭМ!$C$33:$C$776,СВЦЭМ!$A$33:$A$776,$A56,СВЦЭМ!$B$33:$B$776,X$47)+'СЕТ СН'!$G$12+СВЦЭМ!$D$10+'СЕТ СН'!$G$6-'СЕТ СН'!$G$22</f>
        <v>896.59212015000003</v>
      </c>
      <c r="Y56" s="36">
        <f>SUMIFS(СВЦЭМ!$C$33:$C$776,СВЦЭМ!$A$33:$A$776,$A56,СВЦЭМ!$B$33:$B$776,Y$47)+'СЕТ СН'!$G$12+СВЦЭМ!$D$10+'СЕТ СН'!$G$6-'СЕТ СН'!$G$22</f>
        <v>926.76237333000006</v>
      </c>
    </row>
    <row r="57" spans="1:25" ht="15.75" x14ac:dyDescent="0.2">
      <c r="A57" s="35">
        <f t="shared" si="1"/>
        <v>43779</v>
      </c>
      <c r="B57" s="36">
        <f>SUMIFS(СВЦЭМ!$C$33:$C$776,СВЦЭМ!$A$33:$A$776,$A57,СВЦЭМ!$B$33:$B$776,B$47)+'СЕТ СН'!$G$12+СВЦЭМ!$D$10+'СЕТ СН'!$G$6-'СЕТ СН'!$G$22</f>
        <v>991.55551880999997</v>
      </c>
      <c r="C57" s="36">
        <f>SUMIFS(СВЦЭМ!$C$33:$C$776,СВЦЭМ!$A$33:$A$776,$A57,СВЦЭМ!$B$33:$B$776,C$47)+'СЕТ СН'!$G$12+СВЦЭМ!$D$10+'СЕТ СН'!$G$6-'СЕТ СН'!$G$22</f>
        <v>1027.59197632</v>
      </c>
      <c r="D57" s="36">
        <f>SUMIFS(СВЦЭМ!$C$33:$C$776,СВЦЭМ!$A$33:$A$776,$A57,СВЦЭМ!$B$33:$B$776,D$47)+'СЕТ СН'!$G$12+СВЦЭМ!$D$10+'СЕТ СН'!$G$6-'СЕТ СН'!$G$22</f>
        <v>1044.6875633900002</v>
      </c>
      <c r="E57" s="36">
        <f>SUMIFS(СВЦЭМ!$C$33:$C$776,СВЦЭМ!$A$33:$A$776,$A57,СВЦЭМ!$B$33:$B$776,E$47)+'СЕТ СН'!$G$12+СВЦЭМ!$D$10+'СЕТ СН'!$G$6-'СЕТ СН'!$G$22</f>
        <v>1059.77654639</v>
      </c>
      <c r="F57" s="36">
        <f>SUMIFS(СВЦЭМ!$C$33:$C$776,СВЦЭМ!$A$33:$A$776,$A57,СВЦЭМ!$B$33:$B$776,F$47)+'СЕТ СН'!$G$12+СВЦЭМ!$D$10+'СЕТ СН'!$G$6-'СЕТ СН'!$G$22</f>
        <v>1058.6045456300001</v>
      </c>
      <c r="G57" s="36">
        <f>SUMIFS(СВЦЭМ!$C$33:$C$776,СВЦЭМ!$A$33:$A$776,$A57,СВЦЭМ!$B$33:$B$776,G$47)+'СЕТ СН'!$G$12+СВЦЭМ!$D$10+'СЕТ СН'!$G$6-'СЕТ СН'!$G$22</f>
        <v>1045.3980874600002</v>
      </c>
      <c r="H57" s="36">
        <f>SUMIFS(СВЦЭМ!$C$33:$C$776,СВЦЭМ!$A$33:$A$776,$A57,СВЦЭМ!$B$33:$B$776,H$47)+'СЕТ СН'!$G$12+СВЦЭМ!$D$10+'СЕТ СН'!$G$6-'СЕТ СН'!$G$22</f>
        <v>1020.38323455</v>
      </c>
      <c r="I57" s="36">
        <f>SUMIFS(СВЦЭМ!$C$33:$C$776,СВЦЭМ!$A$33:$A$776,$A57,СВЦЭМ!$B$33:$B$776,I$47)+'СЕТ СН'!$G$12+СВЦЭМ!$D$10+'СЕТ СН'!$G$6-'СЕТ СН'!$G$22</f>
        <v>1009.07508309</v>
      </c>
      <c r="J57" s="36">
        <f>SUMIFS(СВЦЭМ!$C$33:$C$776,СВЦЭМ!$A$33:$A$776,$A57,СВЦЭМ!$B$33:$B$776,J$47)+'СЕТ СН'!$G$12+СВЦЭМ!$D$10+'СЕТ СН'!$G$6-'СЕТ СН'!$G$22</f>
        <v>999.73163378000004</v>
      </c>
      <c r="K57" s="36">
        <f>SUMIFS(СВЦЭМ!$C$33:$C$776,СВЦЭМ!$A$33:$A$776,$A57,СВЦЭМ!$B$33:$B$776,K$47)+'СЕТ СН'!$G$12+СВЦЭМ!$D$10+'СЕТ СН'!$G$6-'СЕТ СН'!$G$22</f>
        <v>972.05617419999999</v>
      </c>
      <c r="L57" s="36">
        <f>SUMIFS(СВЦЭМ!$C$33:$C$776,СВЦЭМ!$A$33:$A$776,$A57,СВЦЭМ!$B$33:$B$776,L$47)+'СЕТ СН'!$G$12+СВЦЭМ!$D$10+'СЕТ СН'!$G$6-'СЕТ СН'!$G$22</f>
        <v>959.47706493999999</v>
      </c>
      <c r="M57" s="36">
        <f>SUMIFS(СВЦЭМ!$C$33:$C$776,СВЦЭМ!$A$33:$A$776,$A57,СВЦЭМ!$B$33:$B$776,M$47)+'СЕТ СН'!$G$12+СВЦЭМ!$D$10+'СЕТ СН'!$G$6-'СЕТ СН'!$G$22</f>
        <v>958.82767768999997</v>
      </c>
      <c r="N57" s="36">
        <f>SUMIFS(СВЦЭМ!$C$33:$C$776,СВЦЭМ!$A$33:$A$776,$A57,СВЦЭМ!$B$33:$B$776,N$47)+'СЕТ СН'!$G$12+СВЦЭМ!$D$10+'СЕТ СН'!$G$6-'СЕТ СН'!$G$22</f>
        <v>968.80612595000002</v>
      </c>
      <c r="O57" s="36">
        <f>SUMIFS(СВЦЭМ!$C$33:$C$776,СВЦЭМ!$A$33:$A$776,$A57,СВЦЭМ!$B$33:$B$776,O$47)+'СЕТ СН'!$G$12+СВЦЭМ!$D$10+'СЕТ СН'!$G$6-'СЕТ СН'!$G$22</f>
        <v>974.71061154000006</v>
      </c>
      <c r="P57" s="36">
        <f>SUMIFS(СВЦЭМ!$C$33:$C$776,СВЦЭМ!$A$33:$A$776,$A57,СВЦЭМ!$B$33:$B$776,P$47)+'СЕТ СН'!$G$12+СВЦЭМ!$D$10+'СЕТ СН'!$G$6-'СЕТ СН'!$G$22</f>
        <v>990.93890661</v>
      </c>
      <c r="Q57" s="36">
        <f>SUMIFS(СВЦЭМ!$C$33:$C$776,СВЦЭМ!$A$33:$A$776,$A57,СВЦЭМ!$B$33:$B$776,Q$47)+'СЕТ СН'!$G$12+СВЦЭМ!$D$10+'СЕТ СН'!$G$6-'СЕТ СН'!$G$22</f>
        <v>992.43248803999995</v>
      </c>
      <c r="R57" s="36">
        <f>SUMIFS(СВЦЭМ!$C$33:$C$776,СВЦЭМ!$A$33:$A$776,$A57,СВЦЭМ!$B$33:$B$776,R$47)+'СЕТ СН'!$G$12+СВЦЭМ!$D$10+'СЕТ СН'!$G$6-'СЕТ СН'!$G$22</f>
        <v>946.38451486999998</v>
      </c>
      <c r="S57" s="36">
        <f>SUMIFS(СВЦЭМ!$C$33:$C$776,СВЦЭМ!$A$33:$A$776,$A57,СВЦЭМ!$B$33:$B$776,S$47)+'СЕТ СН'!$G$12+СВЦЭМ!$D$10+'СЕТ СН'!$G$6-'СЕТ СН'!$G$22</f>
        <v>912.12642732999996</v>
      </c>
      <c r="T57" s="36">
        <f>SUMIFS(СВЦЭМ!$C$33:$C$776,СВЦЭМ!$A$33:$A$776,$A57,СВЦЭМ!$B$33:$B$776,T$47)+'СЕТ СН'!$G$12+СВЦЭМ!$D$10+'СЕТ СН'!$G$6-'СЕТ СН'!$G$22</f>
        <v>918.09993613000006</v>
      </c>
      <c r="U57" s="36">
        <f>SUMIFS(СВЦЭМ!$C$33:$C$776,СВЦЭМ!$A$33:$A$776,$A57,СВЦЭМ!$B$33:$B$776,U$47)+'СЕТ СН'!$G$12+СВЦЭМ!$D$10+'СЕТ СН'!$G$6-'СЕТ СН'!$G$22</f>
        <v>919.14740211000003</v>
      </c>
      <c r="V57" s="36">
        <f>SUMIFS(СВЦЭМ!$C$33:$C$776,СВЦЭМ!$A$33:$A$776,$A57,СВЦЭМ!$B$33:$B$776,V$47)+'СЕТ СН'!$G$12+СВЦЭМ!$D$10+'СЕТ СН'!$G$6-'СЕТ СН'!$G$22</f>
        <v>909.78816515000005</v>
      </c>
      <c r="W57" s="36">
        <f>SUMIFS(СВЦЭМ!$C$33:$C$776,СВЦЭМ!$A$33:$A$776,$A57,СВЦЭМ!$B$33:$B$776,W$47)+'СЕТ СН'!$G$12+СВЦЭМ!$D$10+'СЕТ СН'!$G$6-'СЕТ СН'!$G$22</f>
        <v>901.33686183999998</v>
      </c>
      <c r="X57" s="36">
        <f>SUMIFS(СВЦЭМ!$C$33:$C$776,СВЦЭМ!$A$33:$A$776,$A57,СВЦЭМ!$B$33:$B$776,X$47)+'СЕТ СН'!$G$12+СВЦЭМ!$D$10+'СЕТ СН'!$G$6-'СЕТ СН'!$G$22</f>
        <v>888.00957997</v>
      </c>
      <c r="Y57" s="36">
        <f>SUMIFS(СВЦЭМ!$C$33:$C$776,СВЦЭМ!$A$33:$A$776,$A57,СВЦЭМ!$B$33:$B$776,Y$47)+'СЕТ СН'!$G$12+СВЦЭМ!$D$10+'СЕТ СН'!$G$6-'СЕТ СН'!$G$22</f>
        <v>907.85850049999999</v>
      </c>
    </row>
    <row r="58" spans="1:25" ht="15.75" x14ac:dyDescent="0.2">
      <c r="A58" s="35">
        <f t="shared" si="1"/>
        <v>43780</v>
      </c>
      <c r="B58" s="36">
        <f>SUMIFS(СВЦЭМ!$C$33:$C$776,СВЦЭМ!$A$33:$A$776,$A58,СВЦЭМ!$B$33:$B$776,B$47)+'СЕТ СН'!$G$12+СВЦЭМ!$D$10+'СЕТ СН'!$G$6-'СЕТ СН'!$G$22</f>
        <v>986.47850475999996</v>
      </c>
      <c r="C58" s="36">
        <f>SUMIFS(СВЦЭМ!$C$33:$C$776,СВЦЭМ!$A$33:$A$776,$A58,СВЦЭМ!$B$33:$B$776,C$47)+'СЕТ СН'!$G$12+СВЦЭМ!$D$10+'СЕТ СН'!$G$6-'СЕТ СН'!$G$22</f>
        <v>1019.20580855</v>
      </c>
      <c r="D58" s="36">
        <f>SUMIFS(СВЦЭМ!$C$33:$C$776,СВЦЭМ!$A$33:$A$776,$A58,СВЦЭМ!$B$33:$B$776,D$47)+'СЕТ СН'!$G$12+СВЦЭМ!$D$10+'СЕТ СН'!$G$6-'СЕТ СН'!$G$22</f>
        <v>1046.56509175</v>
      </c>
      <c r="E58" s="36">
        <f>SUMIFS(СВЦЭМ!$C$33:$C$776,СВЦЭМ!$A$33:$A$776,$A58,СВЦЭМ!$B$33:$B$776,E$47)+'СЕТ СН'!$G$12+СВЦЭМ!$D$10+'СЕТ СН'!$G$6-'СЕТ СН'!$G$22</f>
        <v>1056.6744895700001</v>
      </c>
      <c r="F58" s="36">
        <f>SUMIFS(СВЦЭМ!$C$33:$C$776,СВЦЭМ!$A$33:$A$776,$A58,СВЦЭМ!$B$33:$B$776,F$47)+'СЕТ СН'!$G$12+СВЦЭМ!$D$10+'СЕТ СН'!$G$6-'СЕТ СН'!$G$22</f>
        <v>1063.7340906100001</v>
      </c>
      <c r="G58" s="36">
        <f>SUMIFS(СВЦЭМ!$C$33:$C$776,СВЦЭМ!$A$33:$A$776,$A58,СВЦЭМ!$B$33:$B$776,G$47)+'СЕТ СН'!$G$12+СВЦЭМ!$D$10+'СЕТ СН'!$G$6-'СЕТ СН'!$G$22</f>
        <v>1028.9062635800001</v>
      </c>
      <c r="H58" s="36">
        <f>SUMIFS(СВЦЭМ!$C$33:$C$776,СВЦЭМ!$A$33:$A$776,$A58,СВЦЭМ!$B$33:$B$776,H$47)+'СЕТ СН'!$G$12+СВЦЭМ!$D$10+'СЕТ СН'!$G$6-'СЕТ СН'!$G$22</f>
        <v>1020.76601033</v>
      </c>
      <c r="I58" s="36">
        <f>SUMIFS(СВЦЭМ!$C$33:$C$776,СВЦЭМ!$A$33:$A$776,$A58,СВЦЭМ!$B$33:$B$776,I$47)+'СЕТ СН'!$G$12+СВЦЭМ!$D$10+'СЕТ СН'!$G$6-'СЕТ СН'!$G$22</f>
        <v>1020.94537543</v>
      </c>
      <c r="J58" s="36">
        <f>SUMIFS(СВЦЭМ!$C$33:$C$776,СВЦЭМ!$A$33:$A$776,$A58,СВЦЭМ!$B$33:$B$776,J$47)+'СЕТ СН'!$G$12+СВЦЭМ!$D$10+'СЕТ СН'!$G$6-'СЕТ СН'!$G$22</f>
        <v>1012.32966278</v>
      </c>
      <c r="K58" s="36">
        <f>SUMIFS(СВЦЭМ!$C$33:$C$776,СВЦЭМ!$A$33:$A$776,$A58,СВЦЭМ!$B$33:$B$776,K$47)+'СЕТ СН'!$G$12+СВЦЭМ!$D$10+'СЕТ СН'!$G$6-'СЕТ СН'!$G$22</f>
        <v>1001.08122212</v>
      </c>
      <c r="L58" s="36">
        <f>SUMIFS(СВЦЭМ!$C$33:$C$776,СВЦЭМ!$A$33:$A$776,$A58,СВЦЭМ!$B$33:$B$776,L$47)+'СЕТ СН'!$G$12+СВЦЭМ!$D$10+'СЕТ СН'!$G$6-'СЕТ СН'!$G$22</f>
        <v>962.69969823999998</v>
      </c>
      <c r="M58" s="36">
        <f>SUMIFS(СВЦЭМ!$C$33:$C$776,СВЦЭМ!$A$33:$A$776,$A58,СВЦЭМ!$B$33:$B$776,M$47)+'СЕТ СН'!$G$12+СВЦЭМ!$D$10+'СЕТ СН'!$G$6-'СЕТ СН'!$G$22</f>
        <v>947.35159026999997</v>
      </c>
      <c r="N58" s="36">
        <f>SUMIFS(СВЦЭМ!$C$33:$C$776,СВЦЭМ!$A$33:$A$776,$A58,СВЦЭМ!$B$33:$B$776,N$47)+'СЕТ СН'!$G$12+СВЦЭМ!$D$10+'СЕТ СН'!$G$6-'СЕТ СН'!$G$22</f>
        <v>951.68445119</v>
      </c>
      <c r="O58" s="36">
        <f>SUMIFS(СВЦЭМ!$C$33:$C$776,СВЦЭМ!$A$33:$A$776,$A58,СВЦЭМ!$B$33:$B$776,O$47)+'СЕТ СН'!$G$12+СВЦЭМ!$D$10+'СЕТ СН'!$G$6-'СЕТ СН'!$G$22</f>
        <v>947.29317849999995</v>
      </c>
      <c r="P58" s="36">
        <f>SUMIFS(СВЦЭМ!$C$33:$C$776,СВЦЭМ!$A$33:$A$776,$A58,СВЦЭМ!$B$33:$B$776,P$47)+'СЕТ СН'!$G$12+СВЦЭМ!$D$10+'СЕТ СН'!$G$6-'СЕТ СН'!$G$22</f>
        <v>949.76254886000004</v>
      </c>
      <c r="Q58" s="36">
        <f>SUMIFS(СВЦЭМ!$C$33:$C$776,СВЦЭМ!$A$33:$A$776,$A58,СВЦЭМ!$B$33:$B$776,Q$47)+'СЕТ СН'!$G$12+СВЦЭМ!$D$10+'СЕТ СН'!$G$6-'СЕТ СН'!$G$22</f>
        <v>953.6652924</v>
      </c>
      <c r="R58" s="36">
        <f>SUMIFS(СВЦЭМ!$C$33:$C$776,СВЦЭМ!$A$33:$A$776,$A58,СВЦЭМ!$B$33:$B$776,R$47)+'СЕТ СН'!$G$12+СВЦЭМ!$D$10+'СЕТ СН'!$G$6-'СЕТ СН'!$G$22</f>
        <v>954.59168547000002</v>
      </c>
      <c r="S58" s="36">
        <f>SUMIFS(СВЦЭМ!$C$33:$C$776,СВЦЭМ!$A$33:$A$776,$A58,СВЦЭМ!$B$33:$B$776,S$47)+'СЕТ СН'!$G$12+СВЦЭМ!$D$10+'СЕТ СН'!$G$6-'СЕТ СН'!$G$22</f>
        <v>951.85801953999999</v>
      </c>
      <c r="T58" s="36">
        <f>SUMIFS(СВЦЭМ!$C$33:$C$776,СВЦЭМ!$A$33:$A$776,$A58,СВЦЭМ!$B$33:$B$776,T$47)+'СЕТ СН'!$G$12+СВЦЭМ!$D$10+'СЕТ СН'!$G$6-'СЕТ СН'!$G$22</f>
        <v>963.40652061000003</v>
      </c>
      <c r="U58" s="36">
        <f>SUMIFS(СВЦЭМ!$C$33:$C$776,СВЦЭМ!$A$33:$A$776,$A58,СВЦЭМ!$B$33:$B$776,U$47)+'СЕТ СН'!$G$12+СВЦЭМ!$D$10+'СЕТ СН'!$G$6-'СЕТ СН'!$G$22</f>
        <v>955.45503249000001</v>
      </c>
      <c r="V58" s="36">
        <f>SUMIFS(СВЦЭМ!$C$33:$C$776,СВЦЭМ!$A$33:$A$776,$A58,СВЦЭМ!$B$33:$B$776,V$47)+'СЕТ СН'!$G$12+СВЦЭМ!$D$10+'СЕТ СН'!$G$6-'СЕТ СН'!$G$22</f>
        <v>952.38864178000006</v>
      </c>
      <c r="W58" s="36">
        <f>SUMIFS(СВЦЭМ!$C$33:$C$776,СВЦЭМ!$A$33:$A$776,$A58,СВЦЭМ!$B$33:$B$776,W$47)+'СЕТ СН'!$G$12+СВЦЭМ!$D$10+'СЕТ СН'!$G$6-'СЕТ СН'!$G$22</f>
        <v>948.11526121999998</v>
      </c>
      <c r="X58" s="36">
        <f>SUMIFS(СВЦЭМ!$C$33:$C$776,СВЦЭМ!$A$33:$A$776,$A58,СВЦЭМ!$B$33:$B$776,X$47)+'СЕТ СН'!$G$12+СВЦЭМ!$D$10+'СЕТ СН'!$G$6-'СЕТ СН'!$G$22</f>
        <v>947.99440010000001</v>
      </c>
      <c r="Y58" s="36">
        <f>SUMIFS(СВЦЭМ!$C$33:$C$776,СВЦЭМ!$A$33:$A$776,$A58,СВЦЭМ!$B$33:$B$776,Y$47)+'СЕТ СН'!$G$12+СВЦЭМ!$D$10+'СЕТ СН'!$G$6-'СЕТ СН'!$G$22</f>
        <v>984.36896896999997</v>
      </c>
    </row>
    <row r="59" spans="1:25" ht="15.75" x14ac:dyDescent="0.2">
      <c r="A59" s="35">
        <f t="shared" si="1"/>
        <v>43781</v>
      </c>
      <c r="B59" s="36">
        <f>SUMIFS(СВЦЭМ!$C$33:$C$776,СВЦЭМ!$A$33:$A$776,$A59,СВЦЭМ!$B$33:$B$776,B$47)+'СЕТ СН'!$G$12+СВЦЭМ!$D$10+'СЕТ СН'!$G$6-'СЕТ СН'!$G$22</f>
        <v>975.03808200000003</v>
      </c>
      <c r="C59" s="36">
        <f>SUMIFS(СВЦЭМ!$C$33:$C$776,СВЦЭМ!$A$33:$A$776,$A59,СВЦЭМ!$B$33:$B$776,C$47)+'СЕТ СН'!$G$12+СВЦЭМ!$D$10+'СЕТ СН'!$G$6-'СЕТ СН'!$G$22</f>
        <v>1021.7385946000001</v>
      </c>
      <c r="D59" s="36">
        <f>SUMIFS(СВЦЭМ!$C$33:$C$776,СВЦЭМ!$A$33:$A$776,$A59,СВЦЭМ!$B$33:$B$776,D$47)+'СЕТ СН'!$G$12+СВЦЭМ!$D$10+'СЕТ СН'!$G$6-'СЕТ СН'!$G$22</f>
        <v>1030.1535570000001</v>
      </c>
      <c r="E59" s="36">
        <f>SUMIFS(СВЦЭМ!$C$33:$C$776,СВЦЭМ!$A$33:$A$776,$A59,СВЦЭМ!$B$33:$B$776,E$47)+'СЕТ СН'!$G$12+СВЦЭМ!$D$10+'СЕТ СН'!$G$6-'СЕТ СН'!$G$22</f>
        <v>1044.1991558300001</v>
      </c>
      <c r="F59" s="36">
        <f>SUMIFS(СВЦЭМ!$C$33:$C$776,СВЦЭМ!$A$33:$A$776,$A59,СВЦЭМ!$B$33:$B$776,F$47)+'СЕТ СН'!$G$12+СВЦЭМ!$D$10+'СЕТ СН'!$G$6-'СЕТ СН'!$G$22</f>
        <v>1034.2636014500001</v>
      </c>
      <c r="G59" s="36">
        <f>SUMIFS(СВЦЭМ!$C$33:$C$776,СВЦЭМ!$A$33:$A$776,$A59,СВЦЭМ!$B$33:$B$776,G$47)+'СЕТ СН'!$G$12+СВЦЭМ!$D$10+'СЕТ СН'!$G$6-'СЕТ СН'!$G$22</f>
        <v>1011.70063413</v>
      </c>
      <c r="H59" s="36">
        <f>SUMIFS(СВЦЭМ!$C$33:$C$776,СВЦЭМ!$A$33:$A$776,$A59,СВЦЭМ!$B$33:$B$776,H$47)+'СЕТ СН'!$G$12+СВЦЭМ!$D$10+'СЕТ СН'!$G$6-'СЕТ СН'!$G$22</f>
        <v>981.22102017999998</v>
      </c>
      <c r="I59" s="36">
        <f>SUMIFS(СВЦЭМ!$C$33:$C$776,СВЦЭМ!$A$33:$A$776,$A59,СВЦЭМ!$B$33:$B$776,I$47)+'СЕТ СН'!$G$12+СВЦЭМ!$D$10+'СЕТ СН'!$G$6-'СЕТ СН'!$G$22</f>
        <v>958.67500202999997</v>
      </c>
      <c r="J59" s="36">
        <f>SUMIFS(СВЦЭМ!$C$33:$C$776,СВЦЭМ!$A$33:$A$776,$A59,СВЦЭМ!$B$33:$B$776,J$47)+'СЕТ СН'!$G$12+СВЦЭМ!$D$10+'СЕТ СН'!$G$6-'СЕТ СН'!$G$22</f>
        <v>939.48368170000003</v>
      </c>
      <c r="K59" s="36">
        <f>SUMIFS(СВЦЭМ!$C$33:$C$776,СВЦЭМ!$A$33:$A$776,$A59,СВЦЭМ!$B$33:$B$776,K$47)+'СЕТ СН'!$G$12+СВЦЭМ!$D$10+'СЕТ СН'!$G$6-'СЕТ СН'!$G$22</f>
        <v>936.28864267000006</v>
      </c>
      <c r="L59" s="36">
        <f>SUMIFS(СВЦЭМ!$C$33:$C$776,СВЦЭМ!$A$33:$A$776,$A59,СВЦЭМ!$B$33:$B$776,L$47)+'СЕТ СН'!$G$12+СВЦЭМ!$D$10+'СЕТ СН'!$G$6-'СЕТ СН'!$G$22</f>
        <v>911.50804631000005</v>
      </c>
      <c r="M59" s="36">
        <f>SUMIFS(СВЦЭМ!$C$33:$C$776,СВЦЭМ!$A$33:$A$776,$A59,СВЦЭМ!$B$33:$B$776,M$47)+'СЕТ СН'!$G$12+СВЦЭМ!$D$10+'СЕТ СН'!$G$6-'СЕТ СН'!$G$22</f>
        <v>896.82554768</v>
      </c>
      <c r="N59" s="36">
        <f>SUMIFS(СВЦЭМ!$C$33:$C$776,СВЦЭМ!$A$33:$A$776,$A59,СВЦЭМ!$B$33:$B$776,N$47)+'СЕТ СН'!$G$12+СВЦЭМ!$D$10+'СЕТ СН'!$G$6-'СЕТ СН'!$G$22</f>
        <v>920.04174773</v>
      </c>
      <c r="O59" s="36">
        <f>SUMIFS(СВЦЭМ!$C$33:$C$776,СВЦЭМ!$A$33:$A$776,$A59,СВЦЭМ!$B$33:$B$776,O$47)+'СЕТ СН'!$G$12+СВЦЭМ!$D$10+'СЕТ СН'!$G$6-'СЕТ СН'!$G$22</f>
        <v>925.81414932999996</v>
      </c>
      <c r="P59" s="36">
        <f>SUMIFS(СВЦЭМ!$C$33:$C$776,СВЦЭМ!$A$33:$A$776,$A59,СВЦЭМ!$B$33:$B$776,P$47)+'СЕТ СН'!$G$12+СВЦЭМ!$D$10+'СЕТ СН'!$G$6-'СЕТ СН'!$G$22</f>
        <v>943.52787066999997</v>
      </c>
      <c r="Q59" s="36">
        <f>SUMIFS(СВЦЭМ!$C$33:$C$776,СВЦЭМ!$A$33:$A$776,$A59,СВЦЭМ!$B$33:$B$776,Q$47)+'СЕТ СН'!$G$12+СВЦЭМ!$D$10+'СЕТ СН'!$G$6-'СЕТ СН'!$G$22</f>
        <v>962.00617971999998</v>
      </c>
      <c r="R59" s="36">
        <f>SUMIFS(СВЦЭМ!$C$33:$C$776,СВЦЭМ!$A$33:$A$776,$A59,СВЦЭМ!$B$33:$B$776,R$47)+'СЕТ СН'!$G$12+СВЦЭМ!$D$10+'СЕТ СН'!$G$6-'СЕТ СН'!$G$22</f>
        <v>959.58961395000006</v>
      </c>
      <c r="S59" s="36">
        <f>SUMIFS(СВЦЭМ!$C$33:$C$776,СВЦЭМ!$A$33:$A$776,$A59,СВЦЭМ!$B$33:$B$776,S$47)+'СЕТ СН'!$G$12+СВЦЭМ!$D$10+'СЕТ СН'!$G$6-'СЕТ СН'!$G$22</f>
        <v>965.71009517000005</v>
      </c>
      <c r="T59" s="36">
        <f>SUMIFS(СВЦЭМ!$C$33:$C$776,СВЦЭМ!$A$33:$A$776,$A59,СВЦЭМ!$B$33:$B$776,T$47)+'СЕТ СН'!$G$12+СВЦЭМ!$D$10+'СЕТ СН'!$G$6-'СЕТ СН'!$G$22</f>
        <v>958.02938074999997</v>
      </c>
      <c r="U59" s="36">
        <f>SUMIFS(СВЦЭМ!$C$33:$C$776,СВЦЭМ!$A$33:$A$776,$A59,СВЦЭМ!$B$33:$B$776,U$47)+'СЕТ СН'!$G$12+СВЦЭМ!$D$10+'СЕТ СН'!$G$6-'СЕТ СН'!$G$22</f>
        <v>951.80397221999999</v>
      </c>
      <c r="V59" s="36">
        <f>SUMIFS(СВЦЭМ!$C$33:$C$776,СВЦЭМ!$A$33:$A$776,$A59,СВЦЭМ!$B$33:$B$776,V$47)+'СЕТ СН'!$G$12+СВЦЭМ!$D$10+'СЕТ СН'!$G$6-'СЕТ СН'!$G$22</f>
        <v>941.54101460000004</v>
      </c>
      <c r="W59" s="36">
        <f>SUMIFS(СВЦЭМ!$C$33:$C$776,СВЦЭМ!$A$33:$A$776,$A59,СВЦЭМ!$B$33:$B$776,W$47)+'СЕТ СН'!$G$12+СВЦЭМ!$D$10+'СЕТ СН'!$G$6-'СЕТ СН'!$G$22</f>
        <v>961.13856830999998</v>
      </c>
      <c r="X59" s="36">
        <f>SUMIFS(СВЦЭМ!$C$33:$C$776,СВЦЭМ!$A$33:$A$776,$A59,СВЦЭМ!$B$33:$B$776,X$47)+'СЕТ СН'!$G$12+СВЦЭМ!$D$10+'СЕТ СН'!$G$6-'СЕТ СН'!$G$22</f>
        <v>978.36691156999996</v>
      </c>
      <c r="Y59" s="36">
        <f>SUMIFS(СВЦЭМ!$C$33:$C$776,СВЦЭМ!$A$33:$A$776,$A59,СВЦЭМ!$B$33:$B$776,Y$47)+'СЕТ СН'!$G$12+СВЦЭМ!$D$10+'СЕТ СН'!$G$6-'СЕТ СН'!$G$22</f>
        <v>1041.9820594600001</v>
      </c>
    </row>
    <row r="60" spans="1:25" ht="15.75" x14ac:dyDescent="0.2">
      <c r="A60" s="35">
        <f t="shared" si="1"/>
        <v>43782</v>
      </c>
      <c r="B60" s="36">
        <f>SUMIFS(СВЦЭМ!$C$33:$C$776,СВЦЭМ!$A$33:$A$776,$A60,СВЦЭМ!$B$33:$B$776,B$47)+'СЕТ СН'!$G$12+СВЦЭМ!$D$10+'СЕТ СН'!$G$6-'СЕТ СН'!$G$22</f>
        <v>1027.6651887600001</v>
      </c>
      <c r="C60" s="36">
        <f>SUMIFS(СВЦЭМ!$C$33:$C$776,СВЦЭМ!$A$33:$A$776,$A60,СВЦЭМ!$B$33:$B$776,C$47)+'СЕТ СН'!$G$12+СВЦЭМ!$D$10+'СЕТ СН'!$G$6-'СЕТ СН'!$G$22</f>
        <v>1091.0976719499999</v>
      </c>
      <c r="D60" s="36">
        <f>SUMIFS(СВЦЭМ!$C$33:$C$776,СВЦЭМ!$A$33:$A$776,$A60,СВЦЭМ!$B$33:$B$776,D$47)+'СЕТ СН'!$G$12+СВЦЭМ!$D$10+'СЕТ СН'!$G$6-'СЕТ СН'!$G$22</f>
        <v>1119.4328839500001</v>
      </c>
      <c r="E60" s="36">
        <f>SUMIFS(СВЦЭМ!$C$33:$C$776,СВЦЭМ!$A$33:$A$776,$A60,СВЦЭМ!$B$33:$B$776,E$47)+'СЕТ СН'!$G$12+СВЦЭМ!$D$10+'СЕТ СН'!$G$6-'СЕТ СН'!$G$22</f>
        <v>1106.60371904</v>
      </c>
      <c r="F60" s="36">
        <f>SUMIFS(СВЦЭМ!$C$33:$C$776,СВЦЭМ!$A$33:$A$776,$A60,СВЦЭМ!$B$33:$B$776,F$47)+'СЕТ СН'!$G$12+СВЦЭМ!$D$10+'СЕТ СН'!$G$6-'СЕТ СН'!$G$22</f>
        <v>1080.94626795</v>
      </c>
      <c r="G60" s="36">
        <f>SUMIFS(СВЦЭМ!$C$33:$C$776,СВЦЭМ!$A$33:$A$776,$A60,СВЦЭМ!$B$33:$B$776,G$47)+'СЕТ СН'!$G$12+СВЦЭМ!$D$10+'СЕТ СН'!$G$6-'СЕТ СН'!$G$22</f>
        <v>1049.7053246100002</v>
      </c>
      <c r="H60" s="36">
        <f>SUMIFS(СВЦЭМ!$C$33:$C$776,СВЦЭМ!$A$33:$A$776,$A60,СВЦЭМ!$B$33:$B$776,H$47)+'СЕТ СН'!$G$12+СВЦЭМ!$D$10+'СЕТ СН'!$G$6-'СЕТ СН'!$G$22</f>
        <v>1023.99853058</v>
      </c>
      <c r="I60" s="36">
        <f>SUMIFS(СВЦЭМ!$C$33:$C$776,СВЦЭМ!$A$33:$A$776,$A60,СВЦЭМ!$B$33:$B$776,I$47)+'СЕТ СН'!$G$12+СВЦЭМ!$D$10+'СЕТ СН'!$G$6-'СЕТ СН'!$G$22</f>
        <v>969.46791060999999</v>
      </c>
      <c r="J60" s="36">
        <f>SUMIFS(СВЦЭМ!$C$33:$C$776,СВЦЭМ!$A$33:$A$776,$A60,СВЦЭМ!$B$33:$B$776,J$47)+'СЕТ СН'!$G$12+СВЦЭМ!$D$10+'СЕТ СН'!$G$6-'СЕТ СН'!$G$22</f>
        <v>939.16711776</v>
      </c>
      <c r="K60" s="36">
        <f>SUMIFS(СВЦЭМ!$C$33:$C$776,СВЦЭМ!$A$33:$A$776,$A60,СВЦЭМ!$B$33:$B$776,K$47)+'СЕТ СН'!$G$12+СВЦЭМ!$D$10+'СЕТ СН'!$G$6-'СЕТ СН'!$G$22</f>
        <v>927.97547523000003</v>
      </c>
      <c r="L60" s="36">
        <f>SUMIFS(СВЦЭМ!$C$33:$C$776,СВЦЭМ!$A$33:$A$776,$A60,СВЦЭМ!$B$33:$B$776,L$47)+'СЕТ СН'!$G$12+СВЦЭМ!$D$10+'СЕТ СН'!$G$6-'СЕТ СН'!$G$22</f>
        <v>897.58233355000004</v>
      </c>
      <c r="M60" s="36">
        <f>SUMIFS(СВЦЭМ!$C$33:$C$776,СВЦЭМ!$A$33:$A$776,$A60,СВЦЭМ!$B$33:$B$776,M$47)+'СЕТ СН'!$G$12+СВЦЭМ!$D$10+'СЕТ СН'!$G$6-'СЕТ СН'!$G$22</f>
        <v>880.15205519000006</v>
      </c>
      <c r="N60" s="36">
        <f>SUMIFS(СВЦЭМ!$C$33:$C$776,СВЦЭМ!$A$33:$A$776,$A60,СВЦЭМ!$B$33:$B$776,N$47)+'СЕТ СН'!$G$12+СВЦЭМ!$D$10+'СЕТ СН'!$G$6-'СЕТ СН'!$G$22</f>
        <v>891.87800433999996</v>
      </c>
      <c r="O60" s="36">
        <f>SUMIFS(СВЦЭМ!$C$33:$C$776,СВЦЭМ!$A$33:$A$776,$A60,СВЦЭМ!$B$33:$B$776,O$47)+'СЕТ СН'!$G$12+СВЦЭМ!$D$10+'СЕТ СН'!$G$6-'СЕТ СН'!$G$22</f>
        <v>888.99109077000003</v>
      </c>
      <c r="P60" s="36">
        <f>SUMIFS(СВЦЭМ!$C$33:$C$776,СВЦЭМ!$A$33:$A$776,$A60,СВЦЭМ!$B$33:$B$776,P$47)+'СЕТ СН'!$G$12+СВЦЭМ!$D$10+'СЕТ СН'!$G$6-'СЕТ СН'!$G$22</f>
        <v>888.15229893000003</v>
      </c>
      <c r="Q60" s="36">
        <f>SUMIFS(СВЦЭМ!$C$33:$C$776,СВЦЭМ!$A$33:$A$776,$A60,СВЦЭМ!$B$33:$B$776,Q$47)+'СЕТ СН'!$G$12+СВЦЭМ!$D$10+'СЕТ СН'!$G$6-'СЕТ СН'!$G$22</f>
        <v>891.62050466000005</v>
      </c>
      <c r="R60" s="36">
        <f>SUMIFS(СВЦЭМ!$C$33:$C$776,СВЦЭМ!$A$33:$A$776,$A60,СВЦЭМ!$B$33:$B$776,R$47)+'СЕТ СН'!$G$12+СВЦЭМ!$D$10+'СЕТ СН'!$G$6-'СЕТ СН'!$G$22</f>
        <v>882.37586563000002</v>
      </c>
      <c r="S60" s="36">
        <f>SUMIFS(СВЦЭМ!$C$33:$C$776,СВЦЭМ!$A$33:$A$776,$A60,СВЦЭМ!$B$33:$B$776,S$47)+'СЕТ СН'!$G$12+СВЦЭМ!$D$10+'СЕТ СН'!$G$6-'СЕТ СН'!$G$22</f>
        <v>883.81610332000002</v>
      </c>
      <c r="T60" s="36">
        <f>SUMIFS(СВЦЭМ!$C$33:$C$776,СВЦЭМ!$A$33:$A$776,$A60,СВЦЭМ!$B$33:$B$776,T$47)+'СЕТ СН'!$G$12+СВЦЭМ!$D$10+'СЕТ СН'!$G$6-'СЕТ СН'!$G$22</f>
        <v>902.53024389999996</v>
      </c>
      <c r="U60" s="36">
        <f>SUMIFS(СВЦЭМ!$C$33:$C$776,СВЦЭМ!$A$33:$A$776,$A60,СВЦЭМ!$B$33:$B$776,U$47)+'СЕТ СН'!$G$12+СВЦЭМ!$D$10+'СЕТ СН'!$G$6-'СЕТ СН'!$G$22</f>
        <v>903.05114514000002</v>
      </c>
      <c r="V60" s="36">
        <f>SUMIFS(СВЦЭМ!$C$33:$C$776,СВЦЭМ!$A$33:$A$776,$A60,СВЦЭМ!$B$33:$B$776,V$47)+'СЕТ СН'!$G$12+СВЦЭМ!$D$10+'СЕТ СН'!$G$6-'СЕТ СН'!$G$22</f>
        <v>887.85527379999996</v>
      </c>
      <c r="W60" s="36">
        <f>SUMIFS(СВЦЭМ!$C$33:$C$776,СВЦЭМ!$A$33:$A$776,$A60,СВЦЭМ!$B$33:$B$776,W$47)+'СЕТ СН'!$G$12+СВЦЭМ!$D$10+'СЕТ СН'!$G$6-'СЕТ СН'!$G$22</f>
        <v>879.36349228000006</v>
      </c>
      <c r="X60" s="36">
        <f>SUMIFS(СВЦЭМ!$C$33:$C$776,СВЦЭМ!$A$33:$A$776,$A60,СВЦЭМ!$B$33:$B$776,X$47)+'СЕТ СН'!$G$12+СВЦЭМ!$D$10+'СЕТ СН'!$G$6-'СЕТ СН'!$G$22</f>
        <v>889.37552855000001</v>
      </c>
      <c r="Y60" s="36">
        <f>SUMIFS(СВЦЭМ!$C$33:$C$776,СВЦЭМ!$A$33:$A$776,$A60,СВЦЭМ!$B$33:$B$776,Y$47)+'СЕТ СН'!$G$12+СВЦЭМ!$D$10+'СЕТ СН'!$G$6-'СЕТ СН'!$G$22</f>
        <v>926.45673083999998</v>
      </c>
    </row>
    <row r="61" spans="1:25" ht="15.75" x14ac:dyDescent="0.2">
      <c r="A61" s="35">
        <f t="shared" si="1"/>
        <v>43783</v>
      </c>
      <c r="B61" s="36">
        <f>SUMIFS(СВЦЭМ!$C$33:$C$776,СВЦЭМ!$A$33:$A$776,$A61,СВЦЭМ!$B$33:$B$776,B$47)+'СЕТ СН'!$G$12+СВЦЭМ!$D$10+'СЕТ СН'!$G$6-'СЕТ СН'!$G$22</f>
        <v>916.98720906000005</v>
      </c>
      <c r="C61" s="36">
        <f>SUMIFS(СВЦЭМ!$C$33:$C$776,СВЦЭМ!$A$33:$A$776,$A61,СВЦЭМ!$B$33:$B$776,C$47)+'СЕТ СН'!$G$12+СВЦЭМ!$D$10+'СЕТ СН'!$G$6-'СЕТ СН'!$G$22</f>
        <v>940.24562960000003</v>
      </c>
      <c r="D61" s="36">
        <f>SUMIFS(СВЦЭМ!$C$33:$C$776,СВЦЭМ!$A$33:$A$776,$A61,СВЦЭМ!$B$33:$B$776,D$47)+'СЕТ СН'!$G$12+СВЦЭМ!$D$10+'СЕТ СН'!$G$6-'СЕТ СН'!$G$22</f>
        <v>943.87646226000004</v>
      </c>
      <c r="E61" s="36">
        <f>SUMIFS(СВЦЭМ!$C$33:$C$776,СВЦЭМ!$A$33:$A$776,$A61,СВЦЭМ!$B$33:$B$776,E$47)+'СЕТ СН'!$G$12+СВЦЭМ!$D$10+'СЕТ СН'!$G$6-'СЕТ СН'!$G$22</f>
        <v>948.19739920999996</v>
      </c>
      <c r="F61" s="36">
        <f>SUMIFS(СВЦЭМ!$C$33:$C$776,СВЦЭМ!$A$33:$A$776,$A61,СВЦЭМ!$B$33:$B$776,F$47)+'СЕТ СН'!$G$12+СВЦЭМ!$D$10+'СЕТ СН'!$G$6-'СЕТ СН'!$G$22</f>
        <v>945.89294560999997</v>
      </c>
      <c r="G61" s="36">
        <f>SUMIFS(СВЦЭМ!$C$33:$C$776,СВЦЭМ!$A$33:$A$776,$A61,СВЦЭМ!$B$33:$B$776,G$47)+'СЕТ СН'!$G$12+СВЦЭМ!$D$10+'СЕТ СН'!$G$6-'СЕТ СН'!$G$22</f>
        <v>948.41973373999997</v>
      </c>
      <c r="H61" s="36">
        <f>SUMIFS(СВЦЭМ!$C$33:$C$776,СВЦЭМ!$A$33:$A$776,$A61,СВЦЭМ!$B$33:$B$776,H$47)+'СЕТ СН'!$G$12+СВЦЭМ!$D$10+'СЕТ СН'!$G$6-'СЕТ СН'!$G$22</f>
        <v>934.36080855</v>
      </c>
      <c r="I61" s="36">
        <f>SUMIFS(СВЦЭМ!$C$33:$C$776,СВЦЭМ!$A$33:$A$776,$A61,СВЦЭМ!$B$33:$B$776,I$47)+'СЕТ СН'!$G$12+СВЦЭМ!$D$10+'СЕТ СН'!$G$6-'СЕТ СН'!$G$22</f>
        <v>984.27646833000006</v>
      </c>
      <c r="J61" s="36">
        <f>SUMIFS(СВЦЭМ!$C$33:$C$776,СВЦЭМ!$A$33:$A$776,$A61,СВЦЭМ!$B$33:$B$776,J$47)+'СЕТ СН'!$G$12+СВЦЭМ!$D$10+'СЕТ СН'!$G$6-'СЕТ СН'!$G$22</f>
        <v>1039.7330461000001</v>
      </c>
      <c r="K61" s="36">
        <f>SUMIFS(СВЦЭМ!$C$33:$C$776,СВЦЭМ!$A$33:$A$776,$A61,СВЦЭМ!$B$33:$B$776,K$47)+'СЕТ СН'!$G$12+СВЦЭМ!$D$10+'СЕТ СН'!$G$6-'СЕТ СН'!$G$22</f>
        <v>1051.03102719</v>
      </c>
      <c r="L61" s="36">
        <f>SUMIFS(СВЦЭМ!$C$33:$C$776,СВЦЭМ!$A$33:$A$776,$A61,СВЦЭМ!$B$33:$B$776,L$47)+'СЕТ СН'!$G$12+СВЦЭМ!$D$10+'СЕТ СН'!$G$6-'СЕТ СН'!$G$22</f>
        <v>1010.76003128</v>
      </c>
      <c r="M61" s="36">
        <f>SUMIFS(СВЦЭМ!$C$33:$C$776,СВЦЭМ!$A$33:$A$776,$A61,СВЦЭМ!$B$33:$B$776,M$47)+'СЕТ СН'!$G$12+СВЦЭМ!$D$10+'СЕТ СН'!$G$6-'СЕТ СН'!$G$22</f>
        <v>991.64015326000003</v>
      </c>
      <c r="N61" s="36">
        <f>SUMIFS(СВЦЭМ!$C$33:$C$776,СВЦЭМ!$A$33:$A$776,$A61,СВЦЭМ!$B$33:$B$776,N$47)+'СЕТ СН'!$G$12+СВЦЭМ!$D$10+'СЕТ СН'!$G$6-'СЕТ СН'!$G$22</f>
        <v>975.52347165000003</v>
      </c>
      <c r="O61" s="36">
        <f>SUMIFS(СВЦЭМ!$C$33:$C$776,СВЦЭМ!$A$33:$A$776,$A61,СВЦЭМ!$B$33:$B$776,O$47)+'СЕТ СН'!$G$12+СВЦЭМ!$D$10+'СЕТ СН'!$G$6-'СЕТ СН'!$G$22</f>
        <v>969.86899645000005</v>
      </c>
      <c r="P61" s="36">
        <f>SUMIFS(СВЦЭМ!$C$33:$C$776,СВЦЭМ!$A$33:$A$776,$A61,СВЦЭМ!$B$33:$B$776,P$47)+'СЕТ СН'!$G$12+СВЦЭМ!$D$10+'СЕТ СН'!$G$6-'СЕТ СН'!$G$22</f>
        <v>960.74764757000003</v>
      </c>
      <c r="Q61" s="36">
        <f>SUMIFS(СВЦЭМ!$C$33:$C$776,СВЦЭМ!$A$33:$A$776,$A61,СВЦЭМ!$B$33:$B$776,Q$47)+'СЕТ СН'!$G$12+СВЦЭМ!$D$10+'СЕТ СН'!$G$6-'СЕТ СН'!$G$22</f>
        <v>954.12744178000003</v>
      </c>
      <c r="R61" s="36">
        <f>SUMIFS(СВЦЭМ!$C$33:$C$776,СВЦЭМ!$A$33:$A$776,$A61,СВЦЭМ!$B$33:$B$776,R$47)+'СЕТ СН'!$G$12+СВЦЭМ!$D$10+'СЕТ СН'!$G$6-'СЕТ СН'!$G$22</f>
        <v>959.97411321000004</v>
      </c>
      <c r="S61" s="36">
        <f>SUMIFS(СВЦЭМ!$C$33:$C$776,СВЦЭМ!$A$33:$A$776,$A61,СВЦЭМ!$B$33:$B$776,S$47)+'СЕТ СН'!$G$12+СВЦЭМ!$D$10+'СЕТ СН'!$G$6-'СЕТ СН'!$G$22</f>
        <v>991.73591304000001</v>
      </c>
      <c r="T61" s="36">
        <f>SUMIFS(СВЦЭМ!$C$33:$C$776,СВЦЭМ!$A$33:$A$776,$A61,СВЦЭМ!$B$33:$B$776,T$47)+'СЕТ СН'!$G$12+СВЦЭМ!$D$10+'СЕТ СН'!$G$6-'СЕТ СН'!$G$22</f>
        <v>1006.97176555</v>
      </c>
      <c r="U61" s="36">
        <f>SUMIFS(СВЦЭМ!$C$33:$C$776,СВЦЭМ!$A$33:$A$776,$A61,СВЦЭМ!$B$33:$B$776,U$47)+'СЕТ СН'!$G$12+СВЦЭМ!$D$10+'СЕТ СН'!$G$6-'СЕТ СН'!$G$22</f>
        <v>1001.76429903</v>
      </c>
      <c r="V61" s="36">
        <f>SUMIFS(СВЦЭМ!$C$33:$C$776,СВЦЭМ!$A$33:$A$776,$A61,СВЦЭМ!$B$33:$B$776,V$47)+'СЕТ СН'!$G$12+СВЦЭМ!$D$10+'СЕТ СН'!$G$6-'СЕТ СН'!$G$22</f>
        <v>995.54133020000006</v>
      </c>
      <c r="W61" s="36">
        <f>SUMIFS(СВЦЭМ!$C$33:$C$776,СВЦЭМ!$A$33:$A$776,$A61,СВЦЭМ!$B$33:$B$776,W$47)+'СЕТ СН'!$G$12+СВЦЭМ!$D$10+'СЕТ СН'!$G$6-'СЕТ СН'!$G$22</f>
        <v>993.51471702000003</v>
      </c>
      <c r="X61" s="36">
        <f>SUMIFS(СВЦЭМ!$C$33:$C$776,СВЦЭМ!$A$33:$A$776,$A61,СВЦЭМ!$B$33:$B$776,X$47)+'СЕТ СН'!$G$12+СВЦЭМ!$D$10+'СЕТ СН'!$G$6-'СЕТ СН'!$G$22</f>
        <v>984.93984270999999</v>
      </c>
      <c r="Y61" s="36">
        <f>SUMIFS(СВЦЭМ!$C$33:$C$776,СВЦЭМ!$A$33:$A$776,$A61,СВЦЭМ!$B$33:$B$776,Y$47)+'СЕТ СН'!$G$12+СВЦЭМ!$D$10+'СЕТ СН'!$G$6-'СЕТ СН'!$G$22</f>
        <v>990.37359149999997</v>
      </c>
    </row>
    <row r="62" spans="1:25" ht="15.75" x14ac:dyDescent="0.2">
      <c r="A62" s="35">
        <f t="shared" si="1"/>
        <v>43784</v>
      </c>
      <c r="B62" s="36">
        <f>SUMIFS(СВЦЭМ!$C$33:$C$776,СВЦЭМ!$A$33:$A$776,$A62,СВЦЭМ!$B$33:$B$776,B$47)+'СЕТ СН'!$G$12+СВЦЭМ!$D$10+'СЕТ СН'!$G$6-'СЕТ СН'!$G$22</f>
        <v>991.76859201000002</v>
      </c>
      <c r="C62" s="36">
        <f>SUMIFS(СВЦЭМ!$C$33:$C$776,СВЦЭМ!$A$33:$A$776,$A62,СВЦЭМ!$B$33:$B$776,C$47)+'СЕТ СН'!$G$12+СВЦЭМ!$D$10+'СЕТ СН'!$G$6-'СЕТ СН'!$G$22</f>
        <v>1022.75876521</v>
      </c>
      <c r="D62" s="36">
        <f>SUMIFS(СВЦЭМ!$C$33:$C$776,СВЦЭМ!$A$33:$A$776,$A62,СВЦЭМ!$B$33:$B$776,D$47)+'СЕТ СН'!$G$12+СВЦЭМ!$D$10+'СЕТ СН'!$G$6-'СЕТ СН'!$G$22</f>
        <v>1018.80267521</v>
      </c>
      <c r="E62" s="36">
        <f>SUMIFS(СВЦЭМ!$C$33:$C$776,СВЦЭМ!$A$33:$A$776,$A62,СВЦЭМ!$B$33:$B$776,E$47)+'СЕТ СН'!$G$12+СВЦЭМ!$D$10+'СЕТ СН'!$G$6-'СЕТ СН'!$G$22</f>
        <v>1029.6183145800001</v>
      </c>
      <c r="F62" s="36">
        <f>SUMIFS(СВЦЭМ!$C$33:$C$776,СВЦЭМ!$A$33:$A$776,$A62,СВЦЭМ!$B$33:$B$776,F$47)+'СЕТ СН'!$G$12+СВЦЭМ!$D$10+'СЕТ СН'!$G$6-'СЕТ СН'!$G$22</f>
        <v>1027.73378811</v>
      </c>
      <c r="G62" s="36">
        <f>SUMIFS(СВЦЭМ!$C$33:$C$776,СВЦЭМ!$A$33:$A$776,$A62,СВЦЭМ!$B$33:$B$776,G$47)+'СЕТ СН'!$G$12+СВЦЭМ!$D$10+'СЕТ СН'!$G$6-'СЕТ СН'!$G$22</f>
        <v>1009.0280034</v>
      </c>
      <c r="H62" s="36">
        <f>SUMIFS(СВЦЭМ!$C$33:$C$776,СВЦЭМ!$A$33:$A$776,$A62,СВЦЭМ!$B$33:$B$776,H$47)+'СЕТ СН'!$G$12+СВЦЭМ!$D$10+'СЕТ СН'!$G$6-'СЕТ СН'!$G$22</f>
        <v>999.1168222</v>
      </c>
      <c r="I62" s="36">
        <f>SUMIFS(СВЦЭМ!$C$33:$C$776,СВЦЭМ!$A$33:$A$776,$A62,СВЦЭМ!$B$33:$B$776,I$47)+'СЕТ СН'!$G$12+СВЦЭМ!$D$10+'СЕТ СН'!$G$6-'СЕТ СН'!$G$22</f>
        <v>1018.15111217</v>
      </c>
      <c r="J62" s="36">
        <f>SUMIFS(СВЦЭМ!$C$33:$C$776,СВЦЭМ!$A$33:$A$776,$A62,СВЦЭМ!$B$33:$B$776,J$47)+'СЕТ СН'!$G$12+СВЦЭМ!$D$10+'СЕТ СН'!$G$6-'СЕТ СН'!$G$22</f>
        <v>1021.95540857</v>
      </c>
      <c r="K62" s="36">
        <f>SUMIFS(СВЦЭМ!$C$33:$C$776,СВЦЭМ!$A$33:$A$776,$A62,СВЦЭМ!$B$33:$B$776,K$47)+'СЕТ СН'!$G$12+СВЦЭМ!$D$10+'СЕТ СН'!$G$6-'СЕТ СН'!$G$22</f>
        <v>1028.1207315300001</v>
      </c>
      <c r="L62" s="36">
        <f>SUMIFS(СВЦЭМ!$C$33:$C$776,СВЦЭМ!$A$33:$A$776,$A62,СВЦЭМ!$B$33:$B$776,L$47)+'СЕТ СН'!$G$12+СВЦЭМ!$D$10+'СЕТ СН'!$G$6-'СЕТ СН'!$G$22</f>
        <v>980.37810250999996</v>
      </c>
      <c r="M62" s="36">
        <f>SUMIFS(СВЦЭМ!$C$33:$C$776,СВЦЭМ!$A$33:$A$776,$A62,СВЦЭМ!$B$33:$B$776,M$47)+'СЕТ СН'!$G$12+СВЦЭМ!$D$10+'СЕТ СН'!$G$6-'СЕТ СН'!$G$22</f>
        <v>952.93931658999998</v>
      </c>
      <c r="N62" s="36">
        <f>SUMIFS(СВЦЭМ!$C$33:$C$776,СВЦЭМ!$A$33:$A$776,$A62,СВЦЭМ!$B$33:$B$776,N$47)+'СЕТ СН'!$G$12+СВЦЭМ!$D$10+'СЕТ СН'!$G$6-'СЕТ СН'!$G$22</f>
        <v>951.96818588999997</v>
      </c>
      <c r="O62" s="36">
        <f>SUMIFS(СВЦЭМ!$C$33:$C$776,СВЦЭМ!$A$33:$A$776,$A62,СВЦЭМ!$B$33:$B$776,O$47)+'СЕТ СН'!$G$12+СВЦЭМ!$D$10+'СЕТ СН'!$G$6-'СЕТ СН'!$G$22</f>
        <v>942.79598338000005</v>
      </c>
      <c r="P62" s="36">
        <f>SUMIFS(СВЦЭМ!$C$33:$C$776,СВЦЭМ!$A$33:$A$776,$A62,СВЦЭМ!$B$33:$B$776,P$47)+'СЕТ СН'!$G$12+СВЦЭМ!$D$10+'СЕТ СН'!$G$6-'СЕТ СН'!$G$22</f>
        <v>939.73005015000001</v>
      </c>
      <c r="Q62" s="36">
        <f>SUMIFS(СВЦЭМ!$C$33:$C$776,СВЦЭМ!$A$33:$A$776,$A62,СВЦЭМ!$B$33:$B$776,Q$47)+'СЕТ СН'!$G$12+СВЦЭМ!$D$10+'СЕТ СН'!$G$6-'СЕТ СН'!$G$22</f>
        <v>939.17475683999999</v>
      </c>
      <c r="R62" s="36">
        <f>SUMIFS(СВЦЭМ!$C$33:$C$776,СВЦЭМ!$A$33:$A$776,$A62,СВЦЭМ!$B$33:$B$776,R$47)+'СЕТ СН'!$G$12+СВЦЭМ!$D$10+'СЕТ СН'!$G$6-'СЕТ СН'!$G$22</f>
        <v>942.56256344999997</v>
      </c>
      <c r="S62" s="36">
        <f>SUMIFS(СВЦЭМ!$C$33:$C$776,СВЦЭМ!$A$33:$A$776,$A62,СВЦЭМ!$B$33:$B$776,S$47)+'СЕТ СН'!$G$12+СВЦЭМ!$D$10+'СЕТ СН'!$G$6-'СЕТ СН'!$G$22</f>
        <v>954.76249224000003</v>
      </c>
      <c r="T62" s="36">
        <f>SUMIFS(СВЦЭМ!$C$33:$C$776,СВЦЭМ!$A$33:$A$776,$A62,СВЦЭМ!$B$33:$B$776,T$47)+'СЕТ СН'!$G$12+СВЦЭМ!$D$10+'СЕТ СН'!$G$6-'СЕТ СН'!$G$22</f>
        <v>964.05730826000001</v>
      </c>
      <c r="U62" s="36">
        <f>SUMIFS(СВЦЭМ!$C$33:$C$776,СВЦЭМ!$A$33:$A$776,$A62,СВЦЭМ!$B$33:$B$776,U$47)+'СЕТ СН'!$G$12+СВЦЭМ!$D$10+'СЕТ СН'!$G$6-'СЕТ СН'!$G$22</f>
        <v>956.70889106000004</v>
      </c>
      <c r="V62" s="36">
        <f>SUMIFS(СВЦЭМ!$C$33:$C$776,СВЦЭМ!$A$33:$A$776,$A62,СВЦЭМ!$B$33:$B$776,V$47)+'СЕТ СН'!$G$12+СВЦЭМ!$D$10+'СЕТ СН'!$G$6-'СЕТ СН'!$G$22</f>
        <v>946.71999591999997</v>
      </c>
      <c r="W62" s="36">
        <f>SUMIFS(СВЦЭМ!$C$33:$C$776,СВЦЭМ!$A$33:$A$776,$A62,СВЦЭМ!$B$33:$B$776,W$47)+'СЕТ СН'!$G$12+СВЦЭМ!$D$10+'СЕТ СН'!$G$6-'СЕТ СН'!$G$22</f>
        <v>939.54699517000006</v>
      </c>
      <c r="X62" s="36">
        <f>SUMIFS(СВЦЭМ!$C$33:$C$776,СВЦЭМ!$A$33:$A$776,$A62,СВЦЭМ!$B$33:$B$776,X$47)+'СЕТ СН'!$G$12+СВЦЭМ!$D$10+'СЕТ СН'!$G$6-'СЕТ СН'!$G$22</f>
        <v>923.88622008000004</v>
      </c>
      <c r="Y62" s="36">
        <f>SUMIFS(СВЦЭМ!$C$33:$C$776,СВЦЭМ!$A$33:$A$776,$A62,СВЦЭМ!$B$33:$B$776,Y$47)+'СЕТ СН'!$G$12+СВЦЭМ!$D$10+'СЕТ СН'!$G$6-'СЕТ СН'!$G$22</f>
        <v>930.31582997999999</v>
      </c>
    </row>
    <row r="63" spans="1:25" ht="15.75" x14ac:dyDescent="0.2">
      <c r="A63" s="35">
        <f t="shared" si="1"/>
        <v>43785</v>
      </c>
      <c r="B63" s="36">
        <f>SUMIFS(СВЦЭМ!$C$33:$C$776,СВЦЭМ!$A$33:$A$776,$A63,СВЦЭМ!$B$33:$B$776,B$47)+'СЕТ СН'!$G$12+СВЦЭМ!$D$10+'СЕТ СН'!$G$6-'СЕТ СН'!$G$22</f>
        <v>1027.2607322700001</v>
      </c>
      <c r="C63" s="36">
        <f>SUMIFS(СВЦЭМ!$C$33:$C$776,СВЦЭМ!$A$33:$A$776,$A63,СВЦЭМ!$B$33:$B$776,C$47)+'СЕТ СН'!$G$12+СВЦЭМ!$D$10+'СЕТ СН'!$G$6-'СЕТ СН'!$G$22</f>
        <v>1041.96525432</v>
      </c>
      <c r="D63" s="36">
        <f>SUMIFS(СВЦЭМ!$C$33:$C$776,СВЦЭМ!$A$33:$A$776,$A63,СВЦЭМ!$B$33:$B$776,D$47)+'СЕТ СН'!$G$12+СВЦЭМ!$D$10+'СЕТ СН'!$G$6-'СЕТ СН'!$G$22</f>
        <v>1040.88985718</v>
      </c>
      <c r="E63" s="36">
        <f>SUMIFS(СВЦЭМ!$C$33:$C$776,СВЦЭМ!$A$33:$A$776,$A63,СВЦЭМ!$B$33:$B$776,E$47)+'СЕТ СН'!$G$12+СВЦЭМ!$D$10+'СЕТ СН'!$G$6-'СЕТ СН'!$G$22</f>
        <v>1056.47760453</v>
      </c>
      <c r="F63" s="36">
        <f>SUMIFS(СВЦЭМ!$C$33:$C$776,СВЦЭМ!$A$33:$A$776,$A63,СВЦЭМ!$B$33:$B$776,F$47)+'СЕТ СН'!$G$12+СВЦЭМ!$D$10+'СЕТ СН'!$G$6-'СЕТ СН'!$G$22</f>
        <v>1048.5387807</v>
      </c>
      <c r="G63" s="36">
        <f>SUMIFS(СВЦЭМ!$C$33:$C$776,СВЦЭМ!$A$33:$A$776,$A63,СВЦЭМ!$B$33:$B$776,G$47)+'СЕТ СН'!$G$12+СВЦЭМ!$D$10+'СЕТ СН'!$G$6-'СЕТ СН'!$G$22</f>
        <v>1042.20608449</v>
      </c>
      <c r="H63" s="36">
        <f>SUMIFS(СВЦЭМ!$C$33:$C$776,СВЦЭМ!$A$33:$A$776,$A63,СВЦЭМ!$B$33:$B$776,H$47)+'СЕТ СН'!$G$12+СВЦЭМ!$D$10+'СЕТ СН'!$G$6-'СЕТ СН'!$G$22</f>
        <v>1046.5620014000001</v>
      </c>
      <c r="I63" s="36">
        <f>SUMIFS(СВЦЭМ!$C$33:$C$776,СВЦЭМ!$A$33:$A$776,$A63,СВЦЭМ!$B$33:$B$776,I$47)+'СЕТ СН'!$G$12+СВЦЭМ!$D$10+'СЕТ СН'!$G$6-'СЕТ СН'!$G$22</f>
        <v>1006.93793725</v>
      </c>
      <c r="J63" s="36">
        <f>SUMIFS(СВЦЭМ!$C$33:$C$776,СВЦЭМ!$A$33:$A$776,$A63,СВЦЭМ!$B$33:$B$776,J$47)+'СЕТ СН'!$G$12+СВЦЭМ!$D$10+'СЕТ СН'!$G$6-'СЕТ СН'!$G$22</f>
        <v>1022.78227184</v>
      </c>
      <c r="K63" s="36">
        <f>SUMIFS(СВЦЭМ!$C$33:$C$776,СВЦЭМ!$A$33:$A$776,$A63,СВЦЭМ!$B$33:$B$776,K$47)+'СЕТ СН'!$G$12+СВЦЭМ!$D$10+'СЕТ СН'!$G$6-'СЕТ СН'!$G$22</f>
        <v>1034.7555498200002</v>
      </c>
      <c r="L63" s="36">
        <f>SUMIFS(СВЦЭМ!$C$33:$C$776,СВЦЭМ!$A$33:$A$776,$A63,СВЦЭМ!$B$33:$B$776,L$47)+'СЕТ СН'!$G$12+СВЦЭМ!$D$10+'СЕТ СН'!$G$6-'СЕТ СН'!$G$22</f>
        <v>999.71542595000005</v>
      </c>
      <c r="M63" s="36">
        <f>SUMIFS(СВЦЭМ!$C$33:$C$776,СВЦЭМ!$A$33:$A$776,$A63,СВЦЭМ!$B$33:$B$776,M$47)+'СЕТ СН'!$G$12+СВЦЭМ!$D$10+'СЕТ СН'!$G$6-'СЕТ СН'!$G$22</f>
        <v>969.77566027</v>
      </c>
      <c r="N63" s="36">
        <f>SUMIFS(СВЦЭМ!$C$33:$C$776,СВЦЭМ!$A$33:$A$776,$A63,СВЦЭМ!$B$33:$B$776,N$47)+'СЕТ СН'!$G$12+СВЦЭМ!$D$10+'СЕТ СН'!$G$6-'СЕТ СН'!$G$22</f>
        <v>978.74686238000004</v>
      </c>
      <c r="O63" s="36">
        <f>SUMIFS(СВЦЭМ!$C$33:$C$776,СВЦЭМ!$A$33:$A$776,$A63,СВЦЭМ!$B$33:$B$776,O$47)+'СЕТ СН'!$G$12+СВЦЭМ!$D$10+'СЕТ СН'!$G$6-'СЕТ СН'!$G$22</f>
        <v>969.15624735000006</v>
      </c>
      <c r="P63" s="36">
        <f>SUMIFS(СВЦЭМ!$C$33:$C$776,СВЦЭМ!$A$33:$A$776,$A63,СВЦЭМ!$B$33:$B$776,P$47)+'СЕТ СН'!$G$12+СВЦЭМ!$D$10+'СЕТ СН'!$G$6-'СЕТ СН'!$G$22</f>
        <v>963.63190212999996</v>
      </c>
      <c r="Q63" s="36">
        <f>SUMIFS(СВЦЭМ!$C$33:$C$776,СВЦЭМ!$A$33:$A$776,$A63,СВЦЭМ!$B$33:$B$776,Q$47)+'СЕТ СН'!$G$12+СВЦЭМ!$D$10+'СЕТ СН'!$G$6-'СЕТ СН'!$G$22</f>
        <v>959.09997945999999</v>
      </c>
      <c r="R63" s="36">
        <f>SUMIFS(СВЦЭМ!$C$33:$C$776,СВЦЭМ!$A$33:$A$776,$A63,СВЦЭМ!$B$33:$B$776,R$47)+'СЕТ СН'!$G$12+СВЦЭМ!$D$10+'СЕТ СН'!$G$6-'СЕТ СН'!$G$22</f>
        <v>952.69312479999996</v>
      </c>
      <c r="S63" s="36">
        <f>SUMIFS(СВЦЭМ!$C$33:$C$776,СВЦЭМ!$A$33:$A$776,$A63,СВЦЭМ!$B$33:$B$776,S$47)+'СЕТ СН'!$G$12+СВЦЭМ!$D$10+'СЕТ СН'!$G$6-'СЕТ СН'!$G$22</f>
        <v>960.82275472000003</v>
      </c>
      <c r="T63" s="36">
        <f>SUMIFS(СВЦЭМ!$C$33:$C$776,СВЦЭМ!$A$33:$A$776,$A63,СВЦЭМ!$B$33:$B$776,T$47)+'СЕТ СН'!$G$12+СВЦЭМ!$D$10+'СЕТ СН'!$G$6-'СЕТ СН'!$G$22</f>
        <v>990.02056201000005</v>
      </c>
      <c r="U63" s="36">
        <f>SUMIFS(СВЦЭМ!$C$33:$C$776,СВЦЭМ!$A$33:$A$776,$A63,СВЦЭМ!$B$33:$B$776,U$47)+'СЕТ СН'!$G$12+СВЦЭМ!$D$10+'СЕТ СН'!$G$6-'СЕТ СН'!$G$22</f>
        <v>986.65708259999997</v>
      </c>
      <c r="V63" s="36">
        <f>SUMIFS(СВЦЭМ!$C$33:$C$776,СВЦЭМ!$A$33:$A$776,$A63,СВЦЭМ!$B$33:$B$776,V$47)+'СЕТ СН'!$G$12+СВЦЭМ!$D$10+'СЕТ СН'!$G$6-'СЕТ СН'!$G$22</f>
        <v>973.81763361000003</v>
      </c>
      <c r="W63" s="36">
        <f>SUMIFS(СВЦЭМ!$C$33:$C$776,СВЦЭМ!$A$33:$A$776,$A63,СВЦЭМ!$B$33:$B$776,W$47)+'СЕТ СН'!$G$12+СВЦЭМ!$D$10+'СЕТ СН'!$G$6-'СЕТ СН'!$G$22</f>
        <v>966.55929815000002</v>
      </c>
      <c r="X63" s="36">
        <f>SUMIFS(СВЦЭМ!$C$33:$C$776,СВЦЭМ!$A$33:$A$776,$A63,СВЦЭМ!$B$33:$B$776,X$47)+'СЕТ СН'!$G$12+СВЦЭМ!$D$10+'СЕТ СН'!$G$6-'СЕТ СН'!$G$22</f>
        <v>963.40285623</v>
      </c>
      <c r="Y63" s="36">
        <f>SUMIFS(СВЦЭМ!$C$33:$C$776,СВЦЭМ!$A$33:$A$776,$A63,СВЦЭМ!$B$33:$B$776,Y$47)+'СЕТ СН'!$G$12+СВЦЭМ!$D$10+'СЕТ СН'!$G$6-'СЕТ СН'!$G$22</f>
        <v>971.3169365</v>
      </c>
    </row>
    <row r="64" spans="1:25" ht="15.75" x14ac:dyDescent="0.2">
      <c r="A64" s="35">
        <f t="shared" si="1"/>
        <v>43786</v>
      </c>
      <c r="B64" s="36">
        <f>SUMIFS(СВЦЭМ!$C$33:$C$776,СВЦЭМ!$A$33:$A$776,$A64,СВЦЭМ!$B$33:$B$776,B$47)+'СЕТ СН'!$G$12+СВЦЭМ!$D$10+'СЕТ СН'!$G$6-'СЕТ СН'!$G$22</f>
        <v>1018.3245768</v>
      </c>
      <c r="C64" s="36">
        <f>SUMIFS(СВЦЭМ!$C$33:$C$776,СВЦЭМ!$A$33:$A$776,$A64,СВЦЭМ!$B$33:$B$776,C$47)+'СЕТ СН'!$G$12+СВЦЭМ!$D$10+'СЕТ СН'!$G$6-'СЕТ СН'!$G$22</f>
        <v>1043.86222707</v>
      </c>
      <c r="D64" s="36">
        <f>SUMIFS(СВЦЭМ!$C$33:$C$776,СВЦЭМ!$A$33:$A$776,$A64,СВЦЭМ!$B$33:$B$776,D$47)+'СЕТ СН'!$G$12+СВЦЭМ!$D$10+'СЕТ СН'!$G$6-'СЕТ СН'!$G$22</f>
        <v>1037.1648771600001</v>
      </c>
      <c r="E64" s="36">
        <f>SUMIFS(СВЦЭМ!$C$33:$C$776,СВЦЭМ!$A$33:$A$776,$A64,СВЦЭМ!$B$33:$B$776,E$47)+'СЕТ СН'!$G$12+СВЦЭМ!$D$10+'СЕТ СН'!$G$6-'СЕТ СН'!$G$22</f>
        <v>1051.7206879400001</v>
      </c>
      <c r="F64" s="36">
        <f>SUMIFS(СВЦЭМ!$C$33:$C$776,СВЦЭМ!$A$33:$A$776,$A64,СВЦЭМ!$B$33:$B$776,F$47)+'СЕТ СН'!$G$12+СВЦЭМ!$D$10+'СЕТ СН'!$G$6-'СЕТ СН'!$G$22</f>
        <v>1048.28270877</v>
      </c>
      <c r="G64" s="36">
        <f>SUMIFS(СВЦЭМ!$C$33:$C$776,СВЦЭМ!$A$33:$A$776,$A64,СВЦЭМ!$B$33:$B$776,G$47)+'СЕТ СН'!$G$12+СВЦЭМ!$D$10+'СЕТ СН'!$G$6-'СЕТ СН'!$G$22</f>
        <v>1033.5484402100001</v>
      </c>
      <c r="H64" s="36">
        <f>SUMIFS(СВЦЭМ!$C$33:$C$776,СВЦЭМ!$A$33:$A$776,$A64,СВЦЭМ!$B$33:$B$776,H$47)+'СЕТ СН'!$G$12+СВЦЭМ!$D$10+'СЕТ СН'!$G$6-'СЕТ СН'!$G$22</f>
        <v>1029.3509060400002</v>
      </c>
      <c r="I64" s="36">
        <f>SUMIFS(СВЦЭМ!$C$33:$C$776,СВЦЭМ!$A$33:$A$776,$A64,СВЦЭМ!$B$33:$B$776,I$47)+'СЕТ СН'!$G$12+СВЦЭМ!$D$10+'СЕТ СН'!$G$6-'СЕТ СН'!$G$22</f>
        <v>1020.0961261</v>
      </c>
      <c r="J64" s="36">
        <f>SUMIFS(СВЦЭМ!$C$33:$C$776,СВЦЭМ!$A$33:$A$776,$A64,СВЦЭМ!$B$33:$B$776,J$47)+'СЕТ СН'!$G$12+СВЦЭМ!$D$10+'СЕТ СН'!$G$6-'СЕТ СН'!$G$22</f>
        <v>1026.6458911900002</v>
      </c>
      <c r="K64" s="36">
        <f>SUMIFS(СВЦЭМ!$C$33:$C$776,СВЦЭМ!$A$33:$A$776,$A64,СВЦЭМ!$B$33:$B$776,K$47)+'СЕТ СН'!$G$12+СВЦЭМ!$D$10+'СЕТ СН'!$G$6-'СЕТ СН'!$G$22</f>
        <v>1047.2928943900001</v>
      </c>
      <c r="L64" s="36">
        <f>SUMIFS(СВЦЭМ!$C$33:$C$776,СВЦЭМ!$A$33:$A$776,$A64,СВЦЭМ!$B$33:$B$776,L$47)+'СЕТ СН'!$G$12+СВЦЭМ!$D$10+'СЕТ СН'!$G$6-'СЕТ СН'!$G$22</f>
        <v>1010.49706516</v>
      </c>
      <c r="M64" s="36">
        <f>SUMIFS(СВЦЭМ!$C$33:$C$776,СВЦЭМ!$A$33:$A$776,$A64,СВЦЭМ!$B$33:$B$776,M$47)+'СЕТ СН'!$G$12+СВЦЭМ!$D$10+'СЕТ СН'!$G$6-'СЕТ СН'!$G$22</f>
        <v>987.34571587000005</v>
      </c>
      <c r="N64" s="36">
        <f>SUMIFS(СВЦЭМ!$C$33:$C$776,СВЦЭМ!$A$33:$A$776,$A64,СВЦЭМ!$B$33:$B$776,N$47)+'СЕТ СН'!$G$12+СВЦЭМ!$D$10+'СЕТ СН'!$G$6-'СЕТ СН'!$G$22</f>
        <v>994.24834396999995</v>
      </c>
      <c r="O64" s="36">
        <f>SUMIFS(СВЦЭМ!$C$33:$C$776,СВЦЭМ!$A$33:$A$776,$A64,СВЦЭМ!$B$33:$B$776,O$47)+'СЕТ СН'!$G$12+СВЦЭМ!$D$10+'СЕТ СН'!$G$6-'СЕТ СН'!$G$22</f>
        <v>986.38856817999999</v>
      </c>
      <c r="P64" s="36">
        <f>SUMIFS(СВЦЭМ!$C$33:$C$776,СВЦЭМ!$A$33:$A$776,$A64,СВЦЭМ!$B$33:$B$776,P$47)+'СЕТ СН'!$G$12+СВЦЭМ!$D$10+'СЕТ СН'!$G$6-'СЕТ СН'!$G$22</f>
        <v>983.95409355000004</v>
      </c>
      <c r="Q64" s="36">
        <f>SUMIFS(СВЦЭМ!$C$33:$C$776,СВЦЭМ!$A$33:$A$776,$A64,СВЦЭМ!$B$33:$B$776,Q$47)+'СЕТ СН'!$G$12+СВЦЭМ!$D$10+'СЕТ СН'!$G$6-'СЕТ СН'!$G$22</f>
        <v>986.06733795000002</v>
      </c>
      <c r="R64" s="36">
        <f>SUMIFS(СВЦЭМ!$C$33:$C$776,СВЦЭМ!$A$33:$A$776,$A64,СВЦЭМ!$B$33:$B$776,R$47)+'СЕТ СН'!$G$12+СВЦЭМ!$D$10+'СЕТ СН'!$G$6-'СЕТ СН'!$G$22</f>
        <v>984.54477173999999</v>
      </c>
      <c r="S64" s="36">
        <f>SUMIFS(СВЦЭМ!$C$33:$C$776,СВЦЭМ!$A$33:$A$776,$A64,СВЦЭМ!$B$33:$B$776,S$47)+'СЕТ СН'!$G$12+СВЦЭМ!$D$10+'СЕТ СН'!$G$6-'СЕТ СН'!$G$22</f>
        <v>996.66773774000001</v>
      </c>
      <c r="T64" s="36">
        <f>SUMIFS(СВЦЭМ!$C$33:$C$776,СВЦЭМ!$A$33:$A$776,$A64,СВЦЭМ!$B$33:$B$776,T$47)+'СЕТ СН'!$G$12+СВЦЭМ!$D$10+'СЕТ СН'!$G$6-'СЕТ СН'!$G$22</f>
        <v>1010.9007579300001</v>
      </c>
      <c r="U64" s="36">
        <f>SUMIFS(СВЦЭМ!$C$33:$C$776,СВЦЭМ!$A$33:$A$776,$A64,СВЦЭМ!$B$33:$B$776,U$47)+'СЕТ СН'!$G$12+СВЦЭМ!$D$10+'СЕТ СН'!$G$6-'СЕТ СН'!$G$22</f>
        <v>1013.43554809</v>
      </c>
      <c r="V64" s="36">
        <f>SUMIFS(СВЦЭМ!$C$33:$C$776,СВЦЭМ!$A$33:$A$776,$A64,СВЦЭМ!$B$33:$B$776,V$47)+'СЕТ СН'!$G$12+СВЦЭМ!$D$10+'СЕТ СН'!$G$6-'СЕТ СН'!$G$22</f>
        <v>1003.37889329</v>
      </c>
      <c r="W64" s="36">
        <f>SUMIFS(СВЦЭМ!$C$33:$C$776,СВЦЭМ!$A$33:$A$776,$A64,СВЦЭМ!$B$33:$B$776,W$47)+'СЕТ СН'!$G$12+СВЦЭМ!$D$10+'СЕТ СН'!$G$6-'СЕТ СН'!$G$22</f>
        <v>993.48842565999996</v>
      </c>
      <c r="X64" s="36">
        <f>SUMIFS(СВЦЭМ!$C$33:$C$776,СВЦЭМ!$A$33:$A$776,$A64,СВЦЭМ!$B$33:$B$776,X$47)+'СЕТ СН'!$G$12+СВЦЭМ!$D$10+'СЕТ СН'!$G$6-'СЕТ СН'!$G$22</f>
        <v>986.00410204000002</v>
      </c>
      <c r="Y64" s="36">
        <f>SUMIFS(СВЦЭМ!$C$33:$C$776,СВЦЭМ!$A$33:$A$776,$A64,СВЦЭМ!$B$33:$B$776,Y$47)+'СЕТ СН'!$G$12+СВЦЭМ!$D$10+'СЕТ СН'!$G$6-'СЕТ СН'!$G$22</f>
        <v>988.41347173999998</v>
      </c>
    </row>
    <row r="65" spans="1:27" ht="15.75" x14ac:dyDescent="0.2">
      <c r="A65" s="35">
        <f t="shared" si="1"/>
        <v>43787</v>
      </c>
      <c r="B65" s="36">
        <f>SUMIFS(СВЦЭМ!$C$33:$C$776,СВЦЭМ!$A$33:$A$776,$A65,СВЦЭМ!$B$33:$B$776,B$47)+'СЕТ СН'!$G$12+СВЦЭМ!$D$10+'СЕТ СН'!$G$6-'СЕТ СН'!$G$22</f>
        <v>996.83849492000002</v>
      </c>
      <c r="C65" s="36">
        <f>SUMIFS(СВЦЭМ!$C$33:$C$776,СВЦЭМ!$A$33:$A$776,$A65,СВЦЭМ!$B$33:$B$776,C$47)+'СЕТ СН'!$G$12+СВЦЭМ!$D$10+'СЕТ СН'!$G$6-'СЕТ СН'!$G$22</f>
        <v>1006.83942872</v>
      </c>
      <c r="D65" s="36">
        <f>SUMIFS(СВЦЭМ!$C$33:$C$776,СВЦЭМ!$A$33:$A$776,$A65,СВЦЭМ!$B$33:$B$776,D$47)+'СЕТ СН'!$G$12+СВЦЭМ!$D$10+'СЕТ СН'!$G$6-'СЕТ СН'!$G$22</f>
        <v>997.23704864000001</v>
      </c>
      <c r="E65" s="36">
        <f>SUMIFS(СВЦЭМ!$C$33:$C$776,СВЦЭМ!$A$33:$A$776,$A65,СВЦЭМ!$B$33:$B$776,E$47)+'СЕТ СН'!$G$12+СВЦЭМ!$D$10+'СЕТ СН'!$G$6-'СЕТ СН'!$G$22</f>
        <v>1007.39799541</v>
      </c>
      <c r="F65" s="36">
        <f>SUMIFS(СВЦЭМ!$C$33:$C$776,СВЦЭМ!$A$33:$A$776,$A65,СВЦЭМ!$B$33:$B$776,F$47)+'СЕТ СН'!$G$12+СВЦЭМ!$D$10+'СЕТ СН'!$G$6-'СЕТ СН'!$G$22</f>
        <v>997.39936024999997</v>
      </c>
      <c r="G65" s="36">
        <f>SUMIFS(СВЦЭМ!$C$33:$C$776,СВЦЭМ!$A$33:$A$776,$A65,СВЦЭМ!$B$33:$B$776,G$47)+'СЕТ СН'!$G$12+СВЦЭМ!$D$10+'СЕТ СН'!$G$6-'СЕТ СН'!$G$22</f>
        <v>999.68236410999998</v>
      </c>
      <c r="H65" s="36">
        <f>SUMIFS(СВЦЭМ!$C$33:$C$776,СВЦЭМ!$A$33:$A$776,$A65,СВЦЭМ!$B$33:$B$776,H$47)+'СЕТ СН'!$G$12+СВЦЭМ!$D$10+'СЕТ СН'!$G$6-'СЕТ СН'!$G$22</f>
        <v>1011.39466309</v>
      </c>
      <c r="I65" s="36">
        <f>SUMIFS(СВЦЭМ!$C$33:$C$776,СВЦЭМ!$A$33:$A$776,$A65,СВЦЭМ!$B$33:$B$776,I$47)+'СЕТ СН'!$G$12+СВЦЭМ!$D$10+'СЕТ СН'!$G$6-'СЕТ СН'!$G$22</f>
        <v>1054.24139543</v>
      </c>
      <c r="J65" s="36">
        <f>SUMIFS(СВЦЭМ!$C$33:$C$776,СВЦЭМ!$A$33:$A$776,$A65,СВЦЭМ!$B$33:$B$776,J$47)+'СЕТ СН'!$G$12+СВЦЭМ!$D$10+'СЕТ СН'!$G$6-'СЕТ СН'!$G$22</f>
        <v>1070.6739874100001</v>
      </c>
      <c r="K65" s="36">
        <f>SUMIFS(СВЦЭМ!$C$33:$C$776,СВЦЭМ!$A$33:$A$776,$A65,СВЦЭМ!$B$33:$B$776,K$47)+'СЕТ СН'!$G$12+СВЦЭМ!$D$10+'СЕТ СН'!$G$6-'СЕТ СН'!$G$22</f>
        <v>1080.5507727000002</v>
      </c>
      <c r="L65" s="36">
        <f>SUMIFS(СВЦЭМ!$C$33:$C$776,СВЦЭМ!$A$33:$A$776,$A65,СВЦЭМ!$B$33:$B$776,L$47)+'СЕТ СН'!$G$12+СВЦЭМ!$D$10+'СЕТ СН'!$G$6-'СЕТ СН'!$G$22</f>
        <v>1048.40401045</v>
      </c>
      <c r="M65" s="36">
        <f>SUMIFS(СВЦЭМ!$C$33:$C$776,СВЦЭМ!$A$33:$A$776,$A65,СВЦЭМ!$B$33:$B$776,M$47)+'СЕТ СН'!$G$12+СВЦЭМ!$D$10+'СЕТ СН'!$G$6-'СЕТ СН'!$G$22</f>
        <v>1024.3151186600001</v>
      </c>
      <c r="N65" s="36">
        <f>SUMIFS(СВЦЭМ!$C$33:$C$776,СВЦЭМ!$A$33:$A$776,$A65,СВЦЭМ!$B$33:$B$776,N$47)+'СЕТ СН'!$G$12+СВЦЭМ!$D$10+'СЕТ СН'!$G$6-'СЕТ СН'!$G$22</f>
        <v>1027.31129328</v>
      </c>
      <c r="O65" s="36">
        <f>SUMIFS(СВЦЭМ!$C$33:$C$776,СВЦЭМ!$A$33:$A$776,$A65,СВЦЭМ!$B$33:$B$776,O$47)+'СЕТ СН'!$G$12+СВЦЭМ!$D$10+'СЕТ СН'!$G$6-'СЕТ СН'!$G$22</f>
        <v>1019.2276532</v>
      </c>
      <c r="P65" s="36">
        <f>SUMIFS(СВЦЭМ!$C$33:$C$776,СВЦЭМ!$A$33:$A$776,$A65,СВЦЭМ!$B$33:$B$776,P$47)+'СЕТ СН'!$G$12+СВЦЭМ!$D$10+'СЕТ СН'!$G$6-'СЕТ СН'!$G$22</f>
        <v>1018.79418134</v>
      </c>
      <c r="Q65" s="36">
        <f>SUMIFS(СВЦЭМ!$C$33:$C$776,СВЦЭМ!$A$33:$A$776,$A65,СВЦЭМ!$B$33:$B$776,Q$47)+'СЕТ СН'!$G$12+СВЦЭМ!$D$10+'СЕТ СН'!$G$6-'СЕТ СН'!$G$22</f>
        <v>1015.95599283</v>
      </c>
      <c r="R65" s="36">
        <f>SUMIFS(СВЦЭМ!$C$33:$C$776,СВЦЭМ!$A$33:$A$776,$A65,СВЦЭМ!$B$33:$B$776,R$47)+'СЕТ СН'!$G$12+СВЦЭМ!$D$10+'СЕТ СН'!$G$6-'СЕТ СН'!$G$22</f>
        <v>1015.90393735</v>
      </c>
      <c r="S65" s="36">
        <f>SUMIFS(СВЦЭМ!$C$33:$C$776,СВЦЭМ!$A$33:$A$776,$A65,СВЦЭМ!$B$33:$B$776,S$47)+'СЕТ СН'!$G$12+СВЦЭМ!$D$10+'СЕТ СН'!$G$6-'СЕТ СН'!$G$22</f>
        <v>1028.8743131800002</v>
      </c>
      <c r="T65" s="36">
        <f>SUMIFS(СВЦЭМ!$C$33:$C$776,СВЦЭМ!$A$33:$A$776,$A65,СВЦЭМ!$B$33:$B$776,T$47)+'СЕТ СН'!$G$12+СВЦЭМ!$D$10+'СЕТ СН'!$G$6-'СЕТ СН'!$G$22</f>
        <v>1048.4310028300001</v>
      </c>
      <c r="U65" s="36">
        <f>SUMIFS(СВЦЭМ!$C$33:$C$776,СВЦЭМ!$A$33:$A$776,$A65,СВЦЭМ!$B$33:$B$776,U$47)+'СЕТ СН'!$G$12+СВЦЭМ!$D$10+'СЕТ СН'!$G$6-'СЕТ СН'!$G$22</f>
        <v>1047.71726369</v>
      </c>
      <c r="V65" s="36">
        <f>SUMIFS(СВЦЭМ!$C$33:$C$776,СВЦЭМ!$A$33:$A$776,$A65,СВЦЭМ!$B$33:$B$776,V$47)+'СЕТ СН'!$G$12+СВЦЭМ!$D$10+'СЕТ СН'!$G$6-'СЕТ СН'!$G$22</f>
        <v>1040.20497469</v>
      </c>
      <c r="W65" s="36">
        <f>SUMIFS(СВЦЭМ!$C$33:$C$776,СВЦЭМ!$A$33:$A$776,$A65,СВЦЭМ!$B$33:$B$776,W$47)+'СЕТ СН'!$G$12+СВЦЭМ!$D$10+'СЕТ СН'!$G$6-'СЕТ СН'!$G$22</f>
        <v>1034.01142372</v>
      </c>
      <c r="X65" s="36">
        <f>SUMIFS(СВЦЭМ!$C$33:$C$776,СВЦЭМ!$A$33:$A$776,$A65,СВЦЭМ!$B$33:$B$776,X$47)+'СЕТ СН'!$G$12+СВЦЭМ!$D$10+'СЕТ СН'!$G$6-'СЕТ СН'!$G$22</f>
        <v>1019.71650004</v>
      </c>
      <c r="Y65" s="36">
        <f>SUMIFS(СВЦЭМ!$C$33:$C$776,СВЦЭМ!$A$33:$A$776,$A65,СВЦЭМ!$B$33:$B$776,Y$47)+'СЕТ СН'!$G$12+СВЦЭМ!$D$10+'СЕТ СН'!$G$6-'СЕТ СН'!$G$22</f>
        <v>1027.3351631400001</v>
      </c>
    </row>
    <row r="66" spans="1:27" ht="15.75" x14ac:dyDescent="0.2">
      <c r="A66" s="35">
        <f t="shared" si="1"/>
        <v>43788</v>
      </c>
      <c r="B66" s="36">
        <f>SUMIFS(СВЦЭМ!$C$33:$C$776,СВЦЭМ!$A$33:$A$776,$A66,СВЦЭМ!$B$33:$B$776,B$47)+'СЕТ СН'!$G$12+СВЦЭМ!$D$10+'СЕТ СН'!$G$6-'СЕТ СН'!$G$22</f>
        <v>1097.5451330000001</v>
      </c>
      <c r="C66" s="36">
        <f>SUMIFS(СВЦЭМ!$C$33:$C$776,СВЦЭМ!$A$33:$A$776,$A66,СВЦЭМ!$B$33:$B$776,C$47)+'СЕТ СН'!$G$12+СВЦЭМ!$D$10+'СЕТ СН'!$G$6-'СЕТ СН'!$G$22</f>
        <v>1116.2569521800001</v>
      </c>
      <c r="D66" s="36">
        <f>SUMIFS(СВЦЭМ!$C$33:$C$776,СВЦЭМ!$A$33:$A$776,$A66,СВЦЭМ!$B$33:$B$776,D$47)+'СЕТ СН'!$G$12+СВЦЭМ!$D$10+'СЕТ СН'!$G$6-'СЕТ СН'!$G$22</f>
        <v>1116.5733756100001</v>
      </c>
      <c r="E66" s="36">
        <f>SUMIFS(СВЦЭМ!$C$33:$C$776,СВЦЭМ!$A$33:$A$776,$A66,СВЦЭМ!$B$33:$B$776,E$47)+'СЕТ СН'!$G$12+СВЦЭМ!$D$10+'СЕТ СН'!$G$6-'СЕТ СН'!$G$22</f>
        <v>1120.11730736</v>
      </c>
      <c r="F66" s="36">
        <f>SUMIFS(СВЦЭМ!$C$33:$C$776,СВЦЭМ!$A$33:$A$776,$A66,СВЦЭМ!$B$33:$B$776,F$47)+'СЕТ СН'!$G$12+СВЦЭМ!$D$10+'СЕТ СН'!$G$6-'СЕТ СН'!$G$22</f>
        <v>1102.4361982200001</v>
      </c>
      <c r="G66" s="36">
        <f>SUMIFS(СВЦЭМ!$C$33:$C$776,СВЦЭМ!$A$33:$A$776,$A66,СВЦЭМ!$B$33:$B$776,G$47)+'СЕТ СН'!$G$12+СВЦЭМ!$D$10+'СЕТ СН'!$G$6-'СЕТ СН'!$G$22</f>
        <v>1100.5882325500002</v>
      </c>
      <c r="H66" s="36">
        <f>SUMIFS(СВЦЭМ!$C$33:$C$776,СВЦЭМ!$A$33:$A$776,$A66,СВЦЭМ!$B$33:$B$776,H$47)+'СЕТ СН'!$G$12+СВЦЭМ!$D$10+'СЕТ СН'!$G$6-'СЕТ СН'!$G$22</f>
        <v>1077.4259113100002</v>
      </c>
      <c r="I66" s="36">
        <f>SUMIFS(СВЦЭМ!$C$33:$C$776,СВЦЭМ!$A$33:$A$776,$A66,СВЦЭМ!$B$33:$B$776,I$47)+'СЕТ СН'!$G$12+СВЦЭМ!$D$10+'СЕТ СН'!$G$6-'СЕТ СН'!$G$22</f>
        <v>1083.3571138300001</v>
      </c>
      <c r="J66" s="36">
        <f>SUMIFS(СВЦЭМ!$C$33:$C$776,СВЦЭМ!$A$33:$A$776,$A66,СВЦЭМ!$B$33:$B$776,J$47)+'СЕТ СН'!$G$12+СВЦЭМ!$D$10+'СЕТ СН'!$G$6-'СЕТ СН'!$G$22</f>
        <v>1092.1826463900002</v>
      </c>
      <c r="K66" s="36">
        <f>SUMIFS(СВЦЭМ!$C$33:$C$776,СВЦЭМ!$A$33:$A$776,$A66,СВЦЭМ!$B$33:$B$776,K$47)+'СЕТ СН'!$G$12+СВЦЭМ!$D$10+'СЕТ СН'!$G$6-'СЕТ СН'!$G$22</f>
        <v>1098.64521096</v>
      </c>
      <c r="L66" s="36">
        <f>SUMIFS(СВЦЭМ!$C$33:$C$776,СВЦЭМ!$A$33:$A$776,$A66,СВЦЭМ!$B$33:$B$776,L$47)+'СЕТ СН'!$G$12+СВЦЭМ!$D$10+'СЕТ СН'!$G$6-'СЕТ СН'!$G$22</f>
        <v>1062.3014031100001</v>
      </c>
      <c r="M66" s="36">
        <f>SUMIFS(СВЦЭМ!$C$33:$C$776,СВЦЭМ!$A$33:$A$776,$A66,СВЦЭМ!$B$33:$B$776,M$47)+'СЕТ СН'!$G$12+СВЦЭМ!$D$10+'СЕТ СН'!$G$6-'СЕТ СН'!$G$22</f>
        <v>1045.2180930900001</v>
      </c>
      <c r="N66" s="36">
        <f>SUMIFS(СВЦЭМ!$C$33:$C$776,СВЦЭМ!$A$33:$A$776,$A66,СВЦЭМ!$B$33:$B$776,N$47)+'СЕТ СН'!$G$12+СВЦЭМ!$D$10+'СЕТ СН'!$G$6-'СЕТ СН'!$G$22</f>
        <v>1038.8399689600001</v>
      </c>
      <c r="O66" s="36">
        <f>SUMIFS(СВЦЭМ!$C$33:$C$776,СВЦЭМ!$A$33:$A$776,$A66,СВЦЭМ!$B$33:$B$776,O$47)+'СЕТ СН'!$G$12+СВЦЭМ!$D$10+'СЕТ СН'!$G$6-'СЕТ СН'!$G$22</f>
        <v>1035.81573493</v>
      </c>
      <c r="P66" s="36">
        <f>SUMIFS(СВЦЭМ!$C$33:$C$776,СВЦЭМ!$A$33:$A$776,$A66,СВЦЭМ!$B$33:$B$776,P$47)+'СЕТ СН'!$G$12+СВЦЭМ!$D$10+'СЕТ СН'!$G$6-'СЕТ СН'!$G$22</f>
        <v>1033.99410109</v>
      </c>
      <c r="Q66" s="36">
        <f>SUMIFS(СВЦЭМ!$C$33:$C$776,СВЦЭМ!$A$33:$A$776,$A66,СВЦЭМ!$B$33:$B$776,Q$47)+'СЕТ СН'!$G$12+СВЦЭМ!$D$10+'СЕТ СН'!$G$6-'СЕТ СН'!$G$22</f>
        <v>1039.3190988600002</v>
      </c>
      <c r="R66" s="36">
        <f>SUMIFS(СВЦЭМ!$C$33:$C$776,СВЦЭМ!$A$33:$A$776,$A66,СВЦЭМ!$B$33:$B$776,R$47)+'СЕТ СН'!$G$12+СВЦЭМ!$D$10+'СЕТ СН'!$G$6-'СЕТ СН'!$G$22</f>
        <v>1035.55507891</v>
      </c>
      <c r="S66" s="36">
        <f>SUMIFS(СВЦЭМ!$C$33:$C$776,СВЦЭМ!$A$33:$A$776,$A66,СВЦЭМ!$B$33:$B$776,S$47)+'СЕТ СН'!$G$12+СВЦЭМ!$D$10+'СЕТ СН'!$G$6-'СЕТ СН'!$G$22</f>
        <v>1044.2595211300002</v>
      </c>
      <c r="T66" s="36">
        <f>SUMIFS(СВЦЭМ!$C$33:$C$776,СВЦЭМ!$A$33:$A$776,$A66,СВЦЭМ!$B$33:$B$776,T$47)+'СЕТ СН'!$G$12+СВЦЭМ!$D$10+'СЕТ СН'!$G$6-'СЕТ СН'!$G$22</f>
        <v>1058.9192925300001</v>
      </c>
      <c r="U66" s="36">
        <f>SUMIFS(СВЦЭМ!$C$33:$C$776,СВЦЭМ!$A$33:$A$776,$A66,СВЦЭМ!$B$33:$B$776,U$47)+'СЕТ СН'!$G$12+СВЦЭМ!$D$10+'СЕТ СН'!$G$6-'СЕТ СН'!$G$22</f>
        <v>1055.5859141400001</v>
      </c>
      <c r="V66" s="36">
        <f>SUMIFS(СВЦЭМ!$C$33:$C$776,СВЦЭМ!$A$33:$A$776,$A66,СВЦЭМ!$B$33:$B$776,V$47)+'СЕТ СН'!$G$12+СВЦЭМ!$D$10+'СЕТ СН'!$G$6-'СЕТ СН'!$G$22</f>
        <v>1048.0828855900002</v>
      </c>
      <c r="W66" s="36">
        <f>SUMIFS(СВЦЭМ!$C$33:$C$776,СВЦЭМ!$A$33:$A$776,$A66,СВЦЭМ!$B$33:$B$776,W$47)+'СЕТ СН'!$G$12+СВЦЭМ!$D$10+'СЕТ СН'!$G$6-'СЕТ СН'!$G$22</f>
        <v>1046.3808542700001</v>
      </c>
      <c r="X66" s="36">
        <f>SUMIFS(СВЦЭМ!$C$33:$C$776,СВЦЭМ!$A$33:$A$776,$A66,СВЦЭМ!$B$33:$B$776,X$47)+'СЕТ СН'!$G$12+СВЦЭМ!$D$10+'СЕТ СН'!$G$6-'СЕТ СН'!$G$22</f>
        <v>1043.3765698100001</v>
      </c>
      <c r="Y66" s="36">
        <f>SUMIFS(СВЦЭМ!$C$33:$C$776,СВЦЭМ!$A$33:$A$776,$A66,СВЦЭМ!$B$33:$B$776,Y$47)+'СЕТ СН'!$G$12+СВЦЭМ!$D$10+'СЕТ СН'!$G$6-'СЕТ СН'!$G$22</f>
        <v>1049.2975812900002</v>
      </c>
    </row>
    <row r="67" spans="1:27" ht="15.75" x14ac:dyDescent="0.2">
      <c r="A67" s="35">
        <f t="shared" si="1"/>
        <v>43789</v>
      </c>
      <c r="B67" s="36">
        <f>SUMIFS(СВЦЭМ!$C$33:$C$776,СВЦЭМ!$A$33:$A$776,$A67,СВЦЭМ!$B$33:$B$776,B$47)+'СЕТ СН'!$G$12+СВЦЭМ!$D$10+'СЕТ СН'!$G$6-'СЕТ СН'!$G$22</f>
        <v>1031.7192306700001</v>
      </c>
      <c r="C67" s="36">
        <f>SUMIFS(СВЦЭМ!$C$33:$C$776,СВЦЭМ!$A$33:$A$776,$A67,СВЦЭМ!$B$33:$B$776,C$47)+'СЕТ СН'!$G$12+СВЦЭМ!$D$10+'СЕТ СН'!$G$6-'СЕТ СН'!$G$22</f>
        <v>1041.6654288</v>
      </c>
      <c r="D67" s="36">
        <f>SUMIFS(СВЦЭМ!$C$33:$C$776,СВЦЭМ!$A$33:$A$776,$A67,СВЦЭМ!$B$33:$B$776,D$47)+'СЕТ СН'!$G$12+СВЦЭМ!$D$10+'СЕТ СН'!$G$6-'СЕТ СН'!$G$22</f>
        <v>1039.46165051</v>
      </c>
      <c r="E67" s="36">
        <f>SUMIFS(СВЦЭМ!$C$33:$C$776,СВЦЭМ!$A$33:$A$776,$A67,СВЦЭМ!$B$33:$B$776,E$47)+'СЕТ СН'!$G$12+СВЦЭМ!$D$10+'СЕТ СН'!$G$6-'СЕТ СН'!$G$22</f>
        <v>1046.59164229</v>
      </c>
      <c r="F67" s="36">
        <f>SUMIFS(СВЦЭМ!$C$33:$C$776,СВЦЭМ!$A$33:$A$776,$A67,СВЦЭМ!$B$33:$B$776,F$47)+'СЕТ СН'!$G$12+СВЦЭМ!$D$10+'СЕТ СН'!$G$6-'СЕТ СН'!$G$22</f>
        <v>1035.0033197400001</v>
      </c>
      <c r="G67" s="36">
        <f>SUMIFS(СВЦЭМ!$C$33:$C$776,СВЦЭМ!$A$33:$A$776,$A67,СВЦЭМ!$B$33:$B$776,G$47)+'СЕТ СН'!$G$12+СВЦЭМ!$D$10+'СЕТ СН'!$G$6-'СЕТ СН'!$G$22</f>
        <v>1034.2815554900001</v>
      </c>
      <c r="H67" s="36">
        <f>SUMIFS(СВЦЭМ!$C$33:$C$776,СВЦЭМ!$A$33:$A$776,$A67,СВЦЭМ!$B$33:$B$776,H$47)+'СЕТ СН'!$G$12+СВЦЭМ!$D$10+'СЕТ СН'!$G$6-'СЕТ СН'!$G$22</f>
        <v>1034.8069252</v>
      </c>
      <c r="I67" s="36">
        <f>SUMIFS(СВЦЭМ!$C$33:$C$776,СВЦЭМ!$A$33:$A$776,$A67,СВЦЭМ!$B$33:$B$776,I$47)+'СЕТ СН'!$G$12+СВЦЭМ!$D$10+'СЕТ СН'!$G$6-'СЕТ СН'!$G$22</f>
        <v>1056.59878024</v>
      </c>
      <c r="J67" s="36">
        <f>SUMIFS(СВЦЭМ!$C$33:$C$776,СВЦЭМ!$A$33:$A$776,$A67,СВЦЭМ!$B$33:$B$776,J$47)+'СЕТ СН'!$G$12+СВЦЭМ!$D$10+'СЕТ СН'!$G$6-'СЕТ СН'!$G$22</f>
        <v>1063.17067548</v>
      </c>
      <c r="K67" s="36">
        <f>SUMIFS(СВЦЭМ!$C$33:$C$776,СВЦЭМ!$A$33:$A$776,$A67,СВЦЭМ!$B$33:$B$776,K$47)+'СЕТ СН'!$G$12+СВЦЭМ!$D$10+'СЕТ СН'!$G$6-'СЕТ СН'!$G$22</f>
        <v>1068.76825454</v>
      </c>
      <c r="L67" s="36">
        <f>SUMIFS(СВЦЭМ!$C$33:$C$776,СВЦЭМ!$A$33:$A$776,$A67,СВЦЭМ!$B$33:$B$776,L$47)+'СЕТ СН'!$G$12+СВЦЭМ!$D$10+'СЕТ СН'!$G$6-'СЕТ СН'!$G$22</f>
        <v>1038.6906458000001</v>
      </c>
      <c r="M67" s="36">
        <f>SUMIFS(СВЦЭМ!$C$33:$C$776,СВЦЭМ!$A$33:$A$776,$A67,СВЦЭМ!$B$33:$B$776,M$47)+'СЕТ СН'!$G$12+СВЦЭМ!$D$10+'СЕТ СН'!$G$6-'СЕТ СН'!$G$22</f>
        <v>1014.91252417</v>
      </c>
      <c r="N67" s="36">
        <f>SUMIFS(СВЦЭМ!$C$33:$C$776,СВЦЭМ!$A$33:$A$776,$A67,СВЦЭМ!$B$33:$B$776,N$47)+'СЕТ СН'!$G$12+СВЦЭМ!$D$10+'СЕТ СН'!$G$6-'СЕТ СН'!$G$22</f>
        <v>1007.97445418</v>
      </c>
      <c r="O67" s="36">
        <f>SUMIFS(СВЦЭМ!$C$33:$C$776,СВЦЭМ!$A$33:$A$776,$A67,СВЦЭМ!$B$33:$B$776,O$47)+'СЕТ СН'!$G$12+СВЦЭМ!$D$10+'СЕТ СН'!$G$6-'СЕТ СН'!$G$22</f>
        <v>1004.14054363</v>
      </c>
      <c r="P67" s="36">
        <f>SUMIFS(СВЦЭМ!$C$33:$C$776,СВЦЭМ!$A$33:$A$776,$A67,СВЦЭМ!$B$33:$B$776,P$47)+'СЕТ СН'!$G$12+СВЦЭМ!$D$10+'СЕТ СН'!$G$6-'СЕТ СН'!$G$22</f>
        <v>997.01102104000006</v>
      </c>
      <c r="Q67" s="36">
        <f>SUMIFS(СВЦЭМ!$C$33:$C$776,СВЦЭМ!$A$33:$A$776,$A67,СВЦЭМ!$B$33:$B$776,Q$47)+'СЕТ СН'!$G$12+СВЦЭМ!$D$10+'СЕТ СН'!$G$6-'СЕТ СН'!$G$22</f>
        <v>992.87345130999995</v>
      </c>
      <c r="R67" s="36">
        <f>SUMIFS(СВЦЭМ!$C$33:$C$776,СВЦЭМ!$A$33:$A$776,$A67,СВЦЭМ!$B$33:$B$776,R$47)+'СЕТ СН'!$G$12+СВЦЭМ!$D$10+'СЕТ СН'!$G$6-'СЕТ СН'!$G$22</f>
        <v>1000.66793026</v>
      </c>
      <c r="S67" s="36">
        <f>SUMIFS(СВЦЭМ!$C$33:$C$776,СВЦЭМ!$A$33:$A$776,$A67,СВЦЭМ!$B$33:$B$776,S$47)+'СЕТ СН'!$G$12+СВЦЭМ!$D$10+'СЕТ СН'!$G$6-'СЕТ СН'!$G$22</f>
        <v>1018.5568171900001</v>
      </c>
      <c r="T67" s="36">
        <f>SUMIFS(СВЦЭМ!$C$33:$C$776,СВЦЭМ!$A$33:$A$776,$A67,СВЦЭМ!$B$33:$B$776,T$47)+'СЕТ СН'!$G$12+СВЦЭМ!$D$10+'СЕТ СН'!$G$6-'СЕТ СН'!$G$22</f>
        <v>1032.1355520300001</v>
      </c>
      <c r="U67" s="36">
        <f>SUMIFS(СВЦЭМ!$C$33:$C$776,СВЦЭМ!$A$33:$A$776,$A67,СВЦЭМ!$B$33:$B$776,U$47)+'СЕТ СН'!$G$12+СВЦЭМ!$D$10+'СЕТ СН'!$G$6-'СЕТ СН'!$G$22</f>
        <v>1029.7920825800002</v>
      </c>
      <c r="V67" s="36">
        <f>SUMIFS(СВЦЭМ!$C$33:$C$776,СВЦЭМ!$A$33:$A$776,$A67,СВЦЭМ!$B$33:$B$776,V$47)+'СЕТ СН'!$G$12+СВЦЭМ!$D$10+'СЕТ СН'!$G$6-'СЕТ СН'!$G$22</f>
        <v>1015.7117050100001</v>
      </c>
      <c r="W67" s="36">
        <f>SUMIFS(СВЦЭМ!$C$33:$C$776,СВЦЭМ!$A$33:$A$776,$A67,СВЦЭМ!$B$33:$B$776,W$47)+'СЕТ СН'!$G$12+СВЦЭМ!$D$10+'СЕТ СН'!$G$6-'СЕТ СН'!$G$22</f>
        <v>1015.8694671</v>
      </c>
      <c r="X67" s="36">
        <f>SUMIFS(СВЦЭМ!$C$33:$C$776,СВЦЭМ!$A$33:$A$776,$A67,СВЦЭМ!$B$33:$B$776,X$47)+'СЕТ СН'!$G$12+СВЦЭМ!$D$10+'СЕТ СН'!$G$6-'СЕТ СН'!$G$22</f>
        <v>1009.6360707</v>
      </c>
      <c r="Y67" s="36">
        <f>SUMIFS(СВЦЭМ!$C$33:$C$776,СВЦЭМ!$A$33:$A$776,$A67,СВЦЭМ!$B$33:$B$776,Y$47)+'СЕТ СН'!$G$12+СВЦЭМ!$D$10+'СЕТ СН'!$G$6-'СЕТ СН'!$G$22</f>
        <v>1014.30984753</v>
      </c>
    </row>
    <row r="68" spans="1:27" ht="15.75" x14ac:dyDescent="0.2">
      <c r="A68" s="35">
        <f t="shared" si="1"/>
        <v>43790</v>
      </c>
      <c r="B68" s="36">
        <f>SUMIFS(СВЦЭМ!$C$33:$C$776,СВЦЭМ!$A$33:$A$776,$A68,СВЦЭМ!$B$33:$B$776,B$47)+'СЕТ СН'!$G$12+СВЦЭМ!$D$10+'СЕТ СН'!$G$6-'СЕТ СН'!$G$22</f>
        <v>1090.2327885100001</v>
      </c>
      <c r="C68" s="36">
        <f>SUMIFS(СВЦЭМ!$C$33:$C$776,СВЦЭМ!$A$33:$A$776,$A68,СВЦЭМ!$B$33:$B$776,C$47)+'СЕТ СН'!$G$12+СВЦЭМ!$D$10+'СЕТ СН'!$G$6-'СЕТ СН'!$G$22</f>
        <v>1088.9727112100002</v>
      </c>
      <c r="D68" s="36">
        <f>SUMIFS(СВЦЭМ!$C$33:$C$776,СВЦЭМ!$A$33:$A$776,$A68,СВЦЭМ!$B$33:$B$776,D$47)+'СЕТ СН'!$G$12+СВЦЭМ!$D$10+'СЕТ СН'!$G$6-'СЕТ СН'!$G$22</f>
        <v>1131.1344504900001</v>
      </c>
      <c r="E68" s="36">
        <f>SUMIFS(СВЦЭМ!$C$33:$C$776,СВЦЭМ!$A$33:$A$776,$A68,СВЦЭМ!$B$33:$B$776,E$47)+'СЕТ СН'!$G$12+СВЦЭМ!$D$10+'СЕТ СН'!$G$6-'СЕТ СН'!$G$22</f>
        <v>1130.43220378</v>
      </c>
      <c r="F68" s="36">
        <f>SUMIFS(СВЦЭМ!$C$33:$C$776,СВЦЭМ!$A$33:$A$776,$A68,СВЦЭМ!$B$33:$B$776,F$47)+'СЕТ СН'!$G$12+СВЦЭМ!$D$10+'СЕТ СН'!$G$6-'СЕТ СН'!$G$22</f>
        <v>1121.6795936600001</v>
      </c>
      <c r="G68" s="36">
        <f>SUMIFS(СВЦЭМ!$C$33:$C$776,СВЦЭМ!$A$33:$A$776,$A68,СВЦЭМ!$B$33:$B$776,G$47)+'СЕТ СН'!$G$12+СВЦЭМ!$D$10+'СЕТ СН'!$G$6-'СЕТ СН'!$G$22</f>
        <v>1114.8969872</v>
      </c>
      <c r="H68" s="36">
        <f>SUMIFS(СВЦЭМ!$C$33:$C$776,СВЦЭМ!$A$33:$A$776,$A68,СВЦЭМ!$B$33:$B$776,H$47)+'СЕТ СН'!$G$12+СВЦЭМ!$D$10+'СЕТ СН'!$G$6-'СЕТ СН'!$G$22</f>
        <v>1074.48731266</v>
      </c>
      <c r="I68" s="36">
        <f>SUMIFS(СВЦЭМ!$C$33:$C$776,СВЦЭМ!$A$33:$A$776,$A68,СВЦЭМ!$B$33:$B$776,I$47)+'СЕТ СН'!$G$12+СВЦЭМ!$D$10+'СЕТ СН'!$G$6-'СЕТ СН'!$G$22</f>
        <v>1064.98281432</v>
      </c>
      <c r="J68" s="36">
        <f>SUMIFS(СВЦЭМ!$C$33:$C$776,СВЦЭМ!$A$33:$A$776,$A68,СВЦЭМ!$B$33:$B$776,J$47)+'СЕТ СН'!$G$12+СВЦЭМ!$D$10+'СЕТ СН'!$G$6-'СЕТ СН'!$G$22</f>
        <v>1035.4063948800001</v>
      </c>
      <c r="K68" s="36">
        <f>SUMIFS(СВЦЭМ!$C$33:$C$776,СВЦЭМ!$A$33:$A$776,$A68,СВЦЭМ!$B$33:$B$776,K$47)+'СЕТ СН'!$G$12+СВЦЭМ!$D$10+'СЕТ СН'!$G$6-'СЕТ СН'!$G$22</f>
        <v>1028.7001141600001</v>
      </c>
      <c r="L68" s="36">
        <f>SUMIFS(СВЦЭМ!$C$33:$C$776,СВЦЭМ!$A$33:$A$776,$A68,СВЦЭМ!$B$33:$B$776,L$47)+'СЕТ СН'!$G$12+СВЦЭМ!$D$10+'СЕТ СН'!$G$6-'СЕТ СН'!$G$22</f>
        <v>1000.17304883</v>
      </c>
      <c r="M68" s="36">
        <f>SUMIFS(СВЦЭМ!$C$33:$C$776,СВЦЭМ!$A$33:$A$776,$A68,СВЦЭМ!$B$33:$B$776,M$47)+'СЕТ СН'!$G$12+СВЦЭМ!$D$10+'СЕТ СН'!$G$6-'СЕТ СН'!$G$22</f>
        <v>992.59102959999996</v>
      </c>
      <c r="N68" s="36">
        <f>SUMIFS(СВЦЭМ!$C$33:$C$776,СВЦЭМ!$A$33:$A$776,$A68,СВЦЭМ!$B$33:$B$776,N$47)+'СЕТ СН'!$G$12+СВЦЭМ!$D$10+'СЕТ СН'!$G$6-'СЕТ СН'!$G$22</f>
        <v>1023.08122298</v>
      </c>
      <c r="O68" s="36">
        <f>SUMIFS(СВЦЭМ!$C$33:$C$776,СВЦЭМ!$A$33:$A$776,$A68,СВЦЭМ!$B$33:$B$776,O$47)+'СЕТ СН'!$G$12+СВЦЭМ!$D$10+'СЕТ СН'!$G$6-'СЕТ СН'!$G$22</f>
        <v>1032.22338358</v>
      </c>
      <c r="P68" s="36">
        <f>SUMIFS(СВЦЭМ!$C$33:$C$776,СВЦЭМ!$A$33:$A$776,$A68,СВЦЭМ!$B$33:$B$776,P$47)+'СЕТ СН'!$G$12+СВЦЭМ!$D$10+'СЕТ СН'!$G$6-'СЕТ СН'!$G$22</f>
        <v>1029.39388334</v>
      </c>
      <c r="Q68" s="36">
        <f>SUMIFS(СВЦЭМ!$C$33:$C$776,СВЦЭМ!$A$33:$A$776,$A68,СВЦЭМ!$B$33:$B$776,Q$47)+'СЕТ СН'!$G$12+СВЦЭМ!$D$10+'СЕТ СН'!$G$6-'СЕТ СН'!$G$22</f>
        <v>1029.4758878300001</v>
      </c>
      <c r="R68" s="36">
        <f>SUMIFS(СВЦЭМ!$C$33:$C$776,СВЦЭМ!$A$33:$A$776,$A68,СВЦЭМ!$B$33:$B$776,R$47)+'СЕТ СН'!$G$12+СВЦЭМ!$D$10+'СЕТ СН'!$G$6-'СЕТ СН'!$G$22</f>
        <v>1015.0285449100001</v>
      </c>
      <c r="S68" s="36">
        <f>SUMIFS(СВЦЭМ!$C$33:$C$776,СВЦЭМ!$A$33:$A$776,$A68,СВЦЭМ!$B$33:$B$776,S$47)+'СЕТ СН'!$G$12+СВЦЭМ!$D$10+'СЕТ СН'!$G$6-'СЕТ СН'!$G$22</f>
        <v>994.27057959000001</v>
      </c>
      <c r="T68" s="36">
        <f>SUMIFS(СВЦЭМ!$C$33:$C$776,СВЦЭМ!$A$33:$A$776,$A68,СВЦЭМ!$B$33:$B$776,T$47)+'СЕТ СН'!$G$12+СВЦЭМ!$D$10+'СЕТ СН'!$G$6-'СЕТ СН'!$G$22</f>
        <v>989.18493090000004</v>
      </c>
      <c r="U68" s="36">
        <f>SUMIFS(СВЦЭМ!$C$33:$C$776,СВЦЭМ!$A$33:$A$776,$A68,СВЦЭМ!$B$33:$B$776,U$47)+'СЕТ СН'!$G$12+СВЦЭМ!$D$10+'СЕТ СН'!$G$6-'СЕТ СН'!$G$22</f>
        <v>988.70515732000001</v>
      </c>
      <c r="V68" s="36">
        <f>SUMIFS(СВЦЭМ!$C$33:$C$776,СВЦЭМ!$A$33:$A$776,$A68,СВЦЭМ!$B$33:$B$776,V$47)+'СЕТ СН'!$G$12+СВЦЭМ!$D$10+'СЕТ СН'!$G$6-'СЕТ СН'!$G$22</f>
        <v>973.51633216000005</v>
      </c>
      <c r="W68" s="36">
        <f>SUMIFS(СВЦЭМ!$C$33:$C$776,СВЦЭМ!$A$33:$A$776,$A68,СВЦЭМ!$B$33:$B$776,W$47)+'СЕТ СН'!$G$12+СВЦЭМ!$D$10+'СЕТ СН'!$G$6-'СЕТ СН'!$G$22</f>
        <v>963.87171048000005</v>
      </c>
      <c r="X68" s="36">
        <f>SUMIFS(СВЦЭМ!$C$33:$C$776,СВЦЭМ!$A$33:$A$776,$A68,СВЦЭМ!$B$33:$B$776,X$47)+'СЕТ СН'!$G$12+СВЦЭМ!$D$10+'СЕТ СН'!$G$6-'СЕТ СН'!$G$22</f>
        <v>965.49181281000006</v>
      </c>
      <c r="Y68" s="36">
        <f>SUMIFS(СВЦЭМ!$C$33:$C$776,СВЦЭМ!$A$33:$A$776,$A68,СВЦЭМ!$B$33:$B$776,Y$47)+'СЕТ СН'!$G$12+СВЦЭМ!$D$10+'СЕТ СН'!$G$6-'СЕТ СН'!$G$22</f>
        <v>1027.1744522200001</v>
      </c>
    </row>
    <row r="69" spans="1:27" ht="15.75" x14ac:dyDescent="0.2">
      <c r="A69" s="35">
        <f t="shared" si="1"/>
        <v>43791</v>
      </c>
      <c r="B69" s="36">
        <f>SUMIFS(СВЦЭМ!$C$33:$C$776,СВЦЭМ!$A$33:$A$776,$A69,СВЦЭМ!$B$33:$B$776,B$47)+'СЕТ СН'!$G$12+СВЦЭМ!$D$10+'СЕТ СН'!$G$6-'СЕТ СН'!$G$22</f>
        <v>1085.36340531</v>
      </c>
      <c r="C69" s="36">
        <f>SUMIFS(СВЦЭМ!$C$33:$C$776,СВЦЭМ!$A$33:$A$776,$A69,СВЦЭМ!$B$33:$B$776,C$47)+'СЕТ СН'!$G$12+СВЦЭМ!$D$10+'СЕТ СН'!$G$6-'СЕТ СН'!$G$22</f>
        <v>1117.4884442800001</v>
      </c>
      <c r="D69" s="36">
        <f>SUMIFS(СВЦЭМ!$C$33:$C$776,СВЦЭМ!$A$33:$A$776,$A69,СВЦЭМ!$B$33:$B$776,D$47)+'СЕТ СН'!$G$12+СВЦЭМ!$D$10+'СЕТ СН'!$G$6-'СЕТ СН'!$G$22</f>
        <v>1122.0205741100001</v>
      </c>
      <c r="E69" s="36">
        <f>SUMIFS(СВЦЭМ!$C$33:$C$776,СВЦЭМ!$A$33:$A$776,$A69,СВЦЭМ!$B$33:$B$776,E$47)+'СЕТ СН'!$G$12+СВЦЭМ!$D$10+'СЕТ СН'!$G$6-'СЕТ СН'!$G$22</f>
        <v>1108.4619674400001</v>
      </c>
      <c r="F69" s="36">
        <f>SUMIFS(СВЦЭМ!$C$33:$C$776,СВЦЭМ!$A$33:$A$776,$A69,СВЦЭМ!$B$33:$B$776,F$47)+'СЕТ СН'!$G$12+СВЦЭМ!$D$10+'СЕТ СН'!$G$6-'СЕТ СН'!$G$22</f>
        <v>1094.42486474</v>
      </c>
      <c r="G69" s="36">
        <f>SUMIFS(СВЦЭМ!$C$33:$C$776,СВЦЭМ!$A$33:$A$776,$A69,СВЦЭМ!$B$33:$B$776,G$47)+'СЕТ СН'!$G$12+СВЦЭМ!$D$10+'СЕТ СН'!$G$6-'СЕТ СН'!$G$22</f>
        <v>1078.89093295</v>
      </c>
      <c r="H69" s="36">
        <f>SUMIFS(СВЦЭМ!$C$33:$C$776,СВЦЭМ!$A$33:$A$776,$A69,СВЦЭМ!$B$33:$B$776,H$47)+'СЕТ СН'!$G$12+СВЦЭМ!$D$10+'СЕТ СН'!$G$6-'СЕТ СН'!$G$22</f>
        <v>1058.37643533</v>
      </c>
      <c r="I69" s="36">
        <f>SUMIFS(СВЦЭМ!$C$33:$C$776,СВЦЭМ!$A$33:$A$776,$A69,СВЦЭМ!$B$33:$B$776,I$47)+'СЕТ СН'!$G$12+СВЦЭМ!$D$10+'СЕТ СН'!$G$6-'СЕТ СН'!$G$22</f>
        <v>1051.3137469200001</v>
      </c>
      <c r="J69" s="36">
        <f>SUMIFS(СВЦЭМ!$C$33:$C$776,СВЦЭМ!$A$33:$A$776,$A69,СВЦЭМ!$B$33:$B$776,J$47)+'СЕТ СН'!$G$12+СВЦЭМ!$D$10+'СЕТ СН'!$G$6-'СЕТ СН'!$G$22</f>
        <v>1029.3742165900001</v>
      </c>
      <c r="K69" s="36">
        <f>SUMIFS(СВЦЭМ!$C$33:$C$776,СВЦЭМ!$A$33:$A$776,$A69,СВЦЭМ!$B$33:$B$776,K$47)+'СЕТ СН'!$G$12+СВЦЭМ!$D$10+'СЕТ СН'!$G$6-'СЕТ СН'!$G$22</f>
        <v>1024.1395876400002</v>
      </c>
      <c r="L69" s="36">
        <f>SUMIFS(СВЦЭМ!$C$33:$C$776,СВЦЭМ!$A$33:$A$776,$A69,СВЦЭМ!$B$33:$B$776,L$47)+'СЕТ СН'!$G$12+СВЦЭМ!$D$10+'СЕТ СН'!$G$6-'СЕТ СН'!$G$22</f>
        <v>990.62210254000001</v>
      </c>
      <c r="M69" s="36">
        <f>SUMIFS(СВЦЭМ!$C$33:$C$776,СВЦЭМ!$A$33:$A$776,$A69,СВЦЭМ!$B$33:$B$776,M$47)+'СЕТ СН'!$G$12+СВЦЭМ!$D$10+'СЕТ СН'!$G$6-'СЕТ СН'!$G$22</f>
        <v>984.22067970000001</v>
      </c>
      <c r="N69" s="36">
        <f>SUMIFS(СВЦЭМ!$C$33:$C$776,СВЦЭМ!$A$33:$A$776,$A69,СВЦЭМ!$B$33:$B$776,N$47)+'СЕТ СН'!$G$12+СВЦЭМ!$D$10+'СЕТ СН'!$G$6-'СЕТ СН'!$G$22</f>
        <v>979.62270383999999</v>
      </c>
      <c r="O69" s="36">
        <f>SUMIFS(СВЦЭМ!$C$33:$C$776,СВЦЭМ!$A$33:$A$776,$A69,СВЦЭМ!$B$33:$B$776,O$47)+'СЕТ СН'!$G$12+СВЦЭМ!$D$10+'СЕТ СН'!$G$6-'СЕТ СН'!$G$22</f>
        <v>996.88614537000001</v>
      </c>
      <c r="P69" s="36">
        <f>SUMIFS(СВЦЭМ!$C$33:$C$776,СВЦЭМ!$A$33:$A$776,$A69,СВЦЭМ!$B$33:$B$776,P$47)+'СЕТ СН'!$G$12+СВЦЭМ!$D$10+'СЕТ СН'!$G$6-'СЕТ СН'!$G$22</f>
        <v>1010.54739996</v>
      </c>
      <c r="Q69" s="36">
        <f>SUMIFS(СВЦЭМ!$C$33:$C$776,СВЦЭМ!$A$33:$A$776,$A69,СВЦЭМ!$B$33:$B$776,Q$47)+'СЕТ СН'!$G$12+СВЦЭМ!$D$10+'СЕТ СН'!$G$6-'СЕТ СН'!$G$22</f>
        <v>1004.47687683</v>
      </c>
      <c r="R69" s="36">
        <f>SUMIFS(СВЦЭМ!$C$33:$C$776,СВЦЭМ!$A$33:$A$776,$A69,СВЦЭМ!$B$33:$B$776,R$47)+'СЕТ СН'!$G$12+СВЦЭМ!$D$10+'СЕТ СН'!$G$6-'СЕТ СН'!$G$22</f>
        <v>993.2959687</v>
      </c>
      <c r="S69" s="36">
        <f>SUMIFS(СВЦЭМ!$C$33:$C$776,СВЦЭМ!$A$33:$A$776,$A69,СВЦЭМ!$B$33:$B$776,S$47)+'СЕТ СН'!$G$12+СВЦЭМ!$D$10+'СЕТ СН'!$G$6-'СЕТ СН'!$G$22</f>
        <v>983.22579028999996</v>
      </c>
      <c r="T69" s="36">
        <f>SUMIFS(СВЦЭМ!$C$33:$C$776,СВЦЭМ!$A$33:$A$776,$A69,СВЦЭМ!$B$33:$B$776,T$47)+'СЕТ СН'!$G$12+СВЦЭМ!$D$10+'СЕТ СН'!$G$6-'СЕТ СН'!$G$22</f>
        <v>979.71405730000004</v>
      </c>
      <c r="U69" s="36">
        <f>SUMIFS(СВЦЭМ!$C$33:$C$776,СВЦЭМ!$A$33:$A$776,$A69,СВЦЭМ!$B$33:$B$776,U$47)+'СЕТ СН'!$G$12+СВЦЭМ!$D$10+'СЕТ СН'!$G$6-'СЕТ СН'!$G$22</f>
        <v>974.76041121000003</v>
      </c>
      <c r="V69" s="36">
        <f>SUMIFS(СВЦЭМ!$C$33:$C$776,СВЦЭМ!$A$33:$A$776,$A69,СВЦЭМ!$B$33:$B$776,V$47)+'СЕТ СН'!$G$12+СВЦЭМ!$D$10+'СЕТ СН'!$G$6-'СЕТ СН'!$G$22</f>
        <v>965.00878088000002</v>
      </c>
      <c r="W69" s="36">
        <f>SUMIFS(СВЦЭМ!$C$33:$C$776,СВЦЭМ!$A$33:$A$776,$A69,СВЦЭМ!$B$33:$B$776,W$47)+'СЕТ СН'!$G$12+СВЦЭМ!$D$10+'СЕТ СН'!$G$6-'СЕТ СН'!$G$22</f>
        <v>949.41211336000003</v>
      </c>
      <c r="X69" s="36">
        <f>SUMIFS(СВЦЭМ!$C$33:$C$776,СВЦЭМ!$A$33:$A$776,$A69,СВЦЭМ!$B$33:$B$776,X$47)+'СЕТ СН'!$G$12+СВЦЭМ!$D$10+'СЕТ СН'!$G$6-'СЕТ СН'!$G$22</f>
        <v>967.27275226999996</v>
      </c>
      <c r="Y69" s="36">
        <f>SUMIFS(СВЦЭМ!$C$33:$C$776,СВЦЭМ!$A$33:$A$776,$A69,СВЦЭМ!$B$33:$B$776,Y$47)+'СЕТ СН'!$G$12+СВЦЭМ!$D$10+'СЕТ СН'!$G$6-'СЕТ СН'!$G$22</f>
        <v>1001.87250305</v>
      </c>
    </row>
    <row r="70" spans="1:27" ht="15.75" x14ac:dyDescent="0.2">
      <c r="A70" s="35">
        <f t="shared" si="1"/>
        <v>43792</v>
      </c>
      <c r="B70" s="36">
        <f>SUMIFS(СВЦЭМ!$C$33:$C$776,СВЦЭМ!$A$33:$A$776,$A70,СВЦЭМ!$B$33:$B$776,B$47)+'СЕТ СН'!$G$12+СВЦЭМ!$D$10+'СЕТ СН'!$G$6-'СЕТ СН'!$G$22</f>
        <v>1041.8647511500001</v>
      </c>
      <c r="C70" s="36">
        <f>SUMIFS(СВЦЭМ!$C$33:$C$776,СВЦЭМ!$A$33:$A$776,$A70,СВЦЭМ!$B$33:$B$776,C$47)+'СЕТ СН'!$G$12+СВЦЭМ!$D$10+'СЕТ СН'!$G$6-'СЕТ СН'!$G$22</f>
        <v>1075.6975907400001</v>
      </c>
      <c r="D70" s="36">
        <f>SUMIFS(СВЦЭМ!$C$33:$C$776,СВЦЭМ!$A$33:$A$776,$A70,СВЦЭМ!$B$33:$B$776,D$47)+'СЕТ СН'!$G$12+СВЦЭМ!$D$10+'СЕТ СН'!$G$6-'СЕТ СН'!$G$22</f>
        <v>1078.41778583</v>
      </c>
      <c r="E70" s="36">
        <f>SUMIFS(СВЦЭМ!$C$33:$C$776,СВЦЭМ!$A$33:$A$776,$A70,СВЦЭМ!$B$33:$B$776,E$47)+'СЕТ СН'!$G$12+СВЦЭМ!$D$10+'СЕТ СН'!$G$6-'СЕТ СН'!$G$22</f>
        <v>1091.7118642400001</v>
      </c>
      <c r="F70" s="36">
        <f>SUMIFS(СВЦЭМ!$C$33:$C$776,СВЦЭМ!$A$33:$A$776,$A70,СВЦЭМ!$B$33:$B$776,F$47)+'СЕТ СН'!$G$12+СВЦЭМ!$D$10+'СЕТ СН'!$G$6-'СЕТ СН'!$G$22</f>
        <v>1089.5795179300001</v>
      </c>
      <c r="G70" s="36">
        <f>SUMIFS(СВЦЭМ!$C$33:$C$776,СВЦЭМ!$A$33:$A$776,$A70,СВЦЭМ!$B$33:$B$776,G$47)+'СЕТ СН'!$G$12+СВЦЭМ!$D$10+'СЕТ СН'!$G$6-'СЕТ СН'!$G$22</f>
        <v>1078.71074243</v>
      </c>
      <c r="H70" s="36">
        <f>SUMIFS(СВЦЭМ!$C$33:$C$776,СВЦЭМ!$A$33:$A$776,$A70,СВЦЭМ!$B$33:$B$776,H$47)+'СЕТ СН'!$G$12+СВЦЭМ!$D$10+'СЕТ СН'!$G$6-'СЕТ СН'!$G$22</f>
        <v>1058.6678976400001</v>
      </c>
      <c r="I70" s="36">
        <f>SUMIFS(СВЦЭМ!$C$33:$C$776,СВЦЭМ!$A$33:$A$776,$A70,СВЦЭМ!$B$33:$B$776,I$47)+'СЕТ СН'!$G$12+СВЦЭМ!$D$10+'СЕТ СН'!$G$6-'СЕТ СН'!$G$22</f>
        <v>1067.1939904200001</v>
      </c>
      <c r="J70" s="36">
        <f>SUMIFS(СВЦЭМ!$C$33:$C$776,СВЦЭМ!$A$33:$A$776,$A70,СВЦЭМ!$B$33:$B$776,J$47)+'СЕТ СН'!$G$12+СВЦЭМ!$D$10+'СЕТ СН'!$G$6-'СЕТ СН'!$G$22</f>
        <v>1045.7955214400001</v>
      </c>
      <c r="K70" s="36">
        <f>SUMIFS(СВЦЭМ!$C$33:$C$776,СВЦЭМ!$A$33:$A$776,$A70,СВЦЭМ!$B$33:$B$776,K$47)+'СЕТ СН'!$G$12+СВЦЭМ!$D$10+'СЕТ СН'!$G$6-'СЕТ СН'!$G$22</f>
        <v>1031.5147513900001</v>
      </c>
      <c r="L70" s="36">
        <f>SUMIFS(СВЦЭМ!$C$33:$C$776,СВЦЭМ!$A$33:$A$776,$A70,СВЦЭМ!$B$33:$B$776,L$47)+'СЕТ СН'!$G$12+СВЦЭМ!$D$10+'СЕТ СН'!$G$6-'СЕТ СН'!$G$22</f>
        <v>997.85511954000003</v>
      </c>
      <c r="M70" s="36">
        <f>SUMIFS(СВЦЭМ!$C$33:$C$776,СВЦЭМ!$A$33:$A$776,$A70,СВЦЭМ!$B$33:$B$776,M$47)+'СЕТ СН'!$G$12+СВЦЭМ!$D$10+'СЕТ СН'!$G$6-'СЕТ СН'!$G$22</f>
        <v>989.00210619999996</v>
      </c>
      <c r="N70" s="36">
        <f>SUMIFS(СВЦЭМ!$C$33:$C$776,СВЦЭМ!$A$33:$A$776,$A70,СВЦЭМ!$B$33:$B$776,N$47)+'СЕТ СН'!$G$12+СВЦЭМ!$D$10+'СЕТ СН'!$G$6-'СЕТ СН'!$G$22</f>
        <v>991.53152187000001</v>
      </c>
      <c r="O70" s="36">
        <f>SUMIFS(СВЦЭМ!$C$33:$C$776,СВЦЭМ!$A$33:$A$776,$A70,СВЦЭМ!$B$33:$B$776,O$47)+'СЕТ СН'!$G$12+СВЦЭМ!$D$10+'СЕТ СН'!$G$6-'СЕТ СН'!$G$22</f>
        <v>988.79622272000006</v>
      </c>
      <c r="P70" s="36">
        <f>SUMIFS(СВЦЭМ!$C$33:$C$776,СВЦЭМ!$A$33:$A$776,$A70,СВЦЭМ!$B$33:$B$776,P$47)+'СЕТ СН'!$G$12+СВЦЭМ!$D$10+'СЕТ СН'!$G$6-'СЕТ СН'!$G$22</f>
        <v>999.28764690000003</v>
      </c>
      <c r="Q70" s="36">
        <f>SUMIFS(СВЦЭМ!$C$33:$C$776,СВЦЭМ!$A$33:$A$776,$A70,СВЦЭМ!$B$33:$B$776,Q$47)+'СЕТ СН'!$G$12+СВЦЭМ!$D$10+'СЕТ СН'!$G$6-'СЕТ СН'!$G$22</f>
        <v>998.43539777000001</v>
      </c>
      <c r="R70" s="36">
        <f>SUMIFS(СВЦЭМ!$C$33:$C$776,СВЦЭМ!$A$33:$A$776,$A70,СВЦЭМ!$B$33:$B$776,R$47)+'СЕТ СН'!$G$12+СВЦЭМ!$D$10+'СЕТ СН'!$G$6-'СЕТ СН'!$G$22</f>
        <v>990.60811704000002</v>
      </c>
      <c r="S70" s="36">
        <f>SUMIFS(СВЦЭМ!$C$33:$C$776,СВЦЭМ!$A$33:$A$776,$A70,СВЦЭМ!$B$33:$B$776,S$47)+'СЕТ СН'!$G$12+СВЦЭМ!$D$10+'СЕТ СН'!$G$6-'СЕТ СН'!$G$22</f>
        <v>982.60426028000006</v>
      </c>
      <c r="T70" s="36">
        <f>SUMIFS(СВЦЭМ!$C$33:$C$776,СВЦЭМ!$A$33:$A$776,$A70,СВЦЭМ!$B$33:$B$776,T$47)+'СЕТ СН'!$G$12+СВЦЭМ!$D$10+'СЕТ СН'!$G$6-'СЕТ СН'!$G$22</f>
        <v>977.93005862999996</v>
      </c>
      <c r="U70" s="36">
        <f>SUMIFS(СВЦЭМ!$C$33:$C$776,СВЦЭМ!$A$33:$A$776,$A70,СВЦЭМ!$B$33:$B$776,U$47)+'СЕТ СН'!$G$12+СВЦЭМ!$D$10+'СЕТ СН'!$G$6-'СЕТ СН'!$G$22</f>
        <v>978.18428747999997</v>
      </c>
      <c r="V70" s="36">
        <f>SUMIFS(СВЦЭМ!$C$33:$C$776,СВЦЭМ!$A$33:$A$776,$A70,СВЦЭМ!$B$33:$B$776,V$47)+'СЕТ СН'!$G$12+СВЦЭМ!$D$10+'СЕТ СН'!$G$6-'СЕТ СН'!$G$22</f>
        <v>985.19256300999996</v>
      </c>
      <c r="W70" s="36">
        <f>SUMIFS(СВЦЭМ!$C$33:$C$776,СВЦЭМ!$A$33:$A$776,$A70,СВЦЭМ!$B$33:$B$776,W$47)+'СЕТ СН'!$G$12+СВЦЭМ!$D$10+'СЕТ СН'!$G$6-'СЕТ СН'!$G$22</f>
        <v>994.02154892999999</v>
      </c>
      <c r="X70" s="36">
        <f>SUMIFS(СВЦЭМ!$C$33:$C$776,СВЦЭМ!$A$33:$A$776,$A70,СВЦЭМ!$B$33:$B$776,X$47)+'СЕТ СН'!$G$12+СВЦЭМ!$D$10+'СЕТ СН'!$G$6-'СЕТ СН'!$G$22</f>
        <v>1004.41370259</v>
      </c>
      <c r="Y70" s="36">
        <f>SUMIFS(СВЦЭМ!$C$33:$C$776,СВЦЭМ!$A$33:$A$776,$A70,СВЦЭМ!$B$33:$B$776,Y$47)+'СЕТ СН'!$G$12+СВЦЭМ!$D$10+'СЕТ СН'!$G$6-'СЕТ СН'!$G$22</f>
        <v>1018.51107486</v>
      </c>
    </row>
    <row r="71" spans="1:27" ht="15.75" x14ac:dyDescent="0.2">
      <c r="A71" s="35">
        <f t="shared" si="1"/>
        <v>43793</v>
      </c>
      <c r="B71" s="36">
        <f>SUMIFS(СВЦЭМ!$C$33:$C$776,СВЦЭМ!$A$33:$A$776,$A71,СВЦЭМ!$B$33:$B$776,B$47)+'СЕТ СН'!$G$12+СВЦЭМ!$D$10+'СЕТ СН'!$G$6-'СЕТ СН'!$G$22</f>
        <v>999.90172548999999</v>
      </c>
      <c r="C71" s="36">
        <f>SUMIFS(СВЦЭМ!$C$33:$C$776,СВЦЭМ!$A$33:$A$776,$A71,СВЦЭМ!$B$33:$B$776,C$47)+'СЕТ СН'!$G$12+СВЦЭМ!$D$10+'СЕТ СН'!$G$6-'СЕТ СН'!$G$22</f>
        <v>1011.3254779600001</v>
      </c>
      <c r="D71" s="36">
        <f>SUMIFS(СВЦЭМ!$C$33:$C$776,СВЦЭМ!$A$33:$A$776,$A71,СВЦЭМ!$B$33:$B$776,D$47)+'СЕТ СН'!$G$12+СВЦЭМ!$D$10+'СЕТ СН'!$G$6-'СЕТ СН'!$G$22</f>
        <v>1069.39126489</v>
      </c>
      <c r="E71" s="36">
        <f>SUMIFS(СВЦЭМ!$C$33:$C$776,СВЦЭМ!$A$33:$A$776,$A71,СВЦЭМ!$B$33:$B$776,E$47)+'СЕТ СН'!$G$12+СВЦЭМ!$D$10+'СЕТ СН'!$G$6-'СЕТ СН'!$G$22</f>
        <v>1093.75289114</v>
      </c>
      <c r="F71" s="36">
        <f>SUMIFS(СВЦЭМ!$C$33:$C$776,СВЦЭМ!$A$33:$A$776,$A71,СВЦЭМ!$B$33:$B$776,F$47)+'СЕТ СН'!$G$12+СВЦЭМ!$D$10+'СЕТ СН'!$G$6-'СЕТ СН'!$G$22</f>
        <v>1096.1205495700001</v>
      </c>
      <c r="G71" s="36">
        <f>SUMIFS(СВЦЭМ!$C$33:$C$776,СВЦЭМ!$A$33:$A$776,$A71,СВЦЭМ!$B$33:$B$776,G$47)+'СЕТ СН'!$G$12+СВЦЭМ!$D$10+'СЕТ СН'!$G$6-'СЕТ СН'!$G$22</f>
        <v>1095.12790507</v>
      </c>
      <c r="H71" s="36">
        <f>SUMIFS(СВЦЭМ!$C$33:$C$776,СВЦЭМ!$A$33:$A$776,$A71,СВЦЭМ!$B$33:$B$776,H$47)+'СЕТ СН'!$G$12+СВЦЭМ!$D$10+'СЕТ СН'!$G$6-'СЕТ СН'!$G$22</f>
        <v>1076.89315293</v>
      </c>
      <c r="I71" s="36">
        <f>SUMIFS(СВЦЭМ!$C$33:$C$776,СВЦЭМ!$A$33:$A$776,$A71,СВЦЭМ!$B$33:$B$776,I$47)+'СЕТ СН'!$G$12+СВЦЭМ!$D$10+'СЕТ СН'!$G$6-'СЕТ СН'!$G$22</f>
        <v>1084.0388000200001</v>
      </c>
      <c r="J71" s="36">
        <f>SUMIFS(СВЦЭМ!$C$33:$C$776,СВЦЭМ!$A$33:$A$776,$A71,СВЦЭМ!$B$33:$B$776,J$47)+'СЕТ СН'!$G$12+СВЦЭМ!$D$10+'СЕТ СН'!$G$6-'СЕТ СН'!$G$22</f>
        <v>1058.8976310600001</v>
      </c>
      <c r="K71" s="36">
        <f>SUMIFS(СВЦЭМ!$C$33:$C$776,СВЦЭМ!$A$33:$A$776,$A71,СВЦЭМ!$B$33:$B$776,K$47)+'СЕТ СН'!$G$12+СВЦЭМ!$D$10+'СЕТ СН'!$G$6-'СЕТ СН'!$G$22</f>
        <v>1045.5732888</v>
      </c>
      <c r="L71" s="36">
        <f>SUMIFS(СВЦЭМ!$C$33:$C$776,СВЦЭМ!$A$33:$A$776,$A71,СВЦЭМ!$B$33:$B$776,L$47)+'СЕТ СН'!$G$12+СВЦЭМ!$D$10+'СЕТ СН'!$G$6-'СЕТ СН'!$G$22</f>
        <v>998.99217173</v>
      </c>
      <c r="M71" s="36">
        <f>SUMIFS(СВЦЭМ!$C$33:$C$776,СВЦЭМ!$A$33:$A$776,$A71,СВЦЭМ!$B$33:$B$776,M$47)+'СЕТ СН'!$G$12+СВЦЭМ!$D$10+'СЕТ СН'!$G$6-'СЕТ СН'!$G$22</f>
        <v>987.86531538999998</v>
      </c>
      <c r="N71" s="36">
        <f>SUMIFS(СВЦЭМ!$C$33:$C$776,СВЦЭМ!$A$33:$A$776,$A71,СВЦЭМ!$B$33:$B$776,N$47)+'СЕТ СН'!$G$12+СВЦЭМ!$D$10+'СЕТ СН'!$G$6-'СЕТ СН'!$G$22</f>
        <v>983.50303545999998</v>
      </c>
      <c r="O71" s="36">
        <f>SUMIFS(СВЦЭМ!$C$33:$C$776,СВЦЭМ!$A$33:$A$776,$A71,СВЦЭМ!$B$33:$B$776,O$47)+'СЕТ СН'!$G$12+СВЦЭМ!$D$10+'СЕТ СН'!$G$6-'СЕТ СН'!$G$22</f>
        <v>970.53402775999996</v>
      </c>
      <c r="P71" s="36">
        <f>SUMIFS(СВЦЭМ!$C$33:$C$776,СВЦЭМ!$A$33:$A$776,$A71,СВЦЭМ!$B$33:$B$776,P$47)+'СЕТ СН'!$G$12+СВЦЭМ!$D$10+'СЕТ СН'!$G$6-'СЕТ СН'!$G$22</f>
        <v>980.97080351</v>
      </c>
      <c r="Q71" s="36">
        <f>SUMIFS(СВЦЭМ!$C$33:$C$776,СВЦЭМ!$A$33:$A$776,$A71,СВЦЭМ!$B$33:$B$776,Q$47)+'СЕТ СН'!$G$12+СВЦЭМ!$D$10+'СЕТ СН'!$G$6-'СЕТ СН'!$G$22</f>
        <v>970.39784926000004</v>
      </c>
      <c r="R71" s="36">
        <f>SUMIFS(СВЦЭМ!$C$33:$C$776,СВЦЭМ!$A$33:$A$776,$A71,СВЦЭМ!$B$33:$B$776,R$47)+'СЕТ СН'!$G$12+СВЦЭМ!$D$10+'СЕТ СН'!$G$6-'СЕТ СН'!$G$22</f>
        <v>992.72158575000003</v>
      </c>
      <c r="S71" s="36">
        <f>SUMIFS(СВЦЭМ!$C$33:$C$776,СВЦЭМ!$A$33:$A$776,$A71,СВЦЭМ!$B$33:$B$776,S$47)+'СЕТ СН'!$G$12+СВЦЭМ!$D$10+'СЕТ СН'!$G$6-'СЕТ СН'!$G$22</f>
        <v>1004.80593919</v>
      </c>
      <c r="T71" s="36">
        <f>SUMIFS(СВЦЭМ!$C$33:$C$776,СВЦЭМ!$A$33:$A$776,$A71,СВЦЭМ!$B$33:$B$776,T$47)+'СЕТ СН'!$G$12+СВЦЭМ!$D$10+'СЕТ СН'!$G$6-'СЕТ СН'!$G$22</f>
        <v>1000.25922645</v>
      </c>
      <c r="U71" s="36">
        <f>SUMIFS(СВЦЭМ!$C$33:$C$776,СВЦЭМ!$A$33:$A$776,$A71,СВЦЭМ!$B$33:$B$776,U$47)+'СЕТ СН'!$G$12+СВЦЭМ!$D$10+'СЕТ СН'!$G$6-'СЕТ СН'!$G$22</f>
        <v>1013.50051555</v>
      </c>
      <c r="V71" s="36">
        <f>SUMIFS(СВЦЭМ!$C$33:$C$776,СВЦЭМ!$A$33:$A$776,$A71,СВЦЭМ!$B$33:$B$776,V$47)+'СЕТ СН'!$G$12+СВЦЭМ!$D$10+'СЕТ СН'!$G$6-'СЕТ СН'!$G$22</f>
        <v>1008.2641343499999</v>
      </c>
      <c r="W71" s="36">
        <f>SUMIFS(СВЦЭМ!$C$33:$C$776,СВЦЭМ!$A$33:$A$776,$A71,СВЦЭМ!$B$33:$B$776,W$47)+'СЕТ СН'!$G$12+СВЦЭМ!$D$10+'СЕТ СН'!$G$6-'СЕТ СН'!$G$22</f>
        <v>1006.87468817</v>
      </c>
      <c r="X71" s="36">
        <f>SUMIFS(СВЦЭМ!$C$33:$C$776,СВЦЭМ!$A$33:$A$776,$A71,СВЦЭМ!$B$33:$B$776,X$47)+'СЕТ СН'!$G$12+СВЦЭМ!$D$10+'СЕТ СН'!$G$6-'СЕТ СН'!$G$22</f>
        <v>1003.97254964</v>
      </c>
      <c r="Y71" s="36">
        <f>SUMIFS(СВЦЭМ!$C$33:$C$776,СВЦЭМ!$A$33:$A$776,$A71,СВЦЭМ!$B$33:$B$776,Y$47)+'СЕТ СН'!$G$12+СВЦЭМ!$D$10+'СЕТ СН'!$G$6-'СЕТ СН'!$G$22</f>
        <v>1033.8993157100001</v>
      </c>
    </row>
    <row r="72" spans="1:27" ht="15.75" x14ac:dyDescent="0.2">
      <c r="A72" s="35">
        <f t="shared" si="1"/>
        <v>43794</v>
      </c>
      <c r="B72" s="36">
        <f>SUMIFS(СВЦЭМ!$C$33:$C$776,СВЦЭМ!$A$33:$A$776,$A72,СВЦЭМ!$B$33:$B$776,B$47)+'СЕТ СН'!$G$12+СВЦЭМ!$D$10+'СЕТ СН'!$G$6-'СЕТ СН'!$G$22</f>
        <v>1076.4057310400001</v>
      </c>
      <c r="C72" s="36">
        <f>SUMIFS(СВЦЭМ!$C$33:$C$776,СВЦЭМ!$A$33:$A$776,$A72,СВЦЭМ!$B$33:$B$776,C$47)+'СЕТ СН'!$G$12+СВЦЭМ!$D$10+'СЕТ СН'!$G$6-'СЕТ СН'!$G$22</f>
        <v>1093.2199836300001</v>
      </c>
      <c r="D72" s="36">
        <f>SUMIFS(СВЦЭМ!$C$33:$C$776,СВЦЭМ!$A$33:$A$776,$A72,СВЦЭМ!$B$33:$B$776,D$47)+'СЕТ СН'!$G$12+СВЦЭМ!$D$10+'СЕТ СН'!$G$6-'СЕТ СН'!$G$22</f>
        <v>1129.2525415100001</v>
      </c>
      <c r="E72" s="36">
        <f>SUMIFS(СВЦЭМ!$C$33:$C$776,СВЦЭМ!$A$33:$A$776,$A72,СВЦЭМ!$B$33:$B$776,E$47)+'СЕТ СН'!$G$12+СВЦЭМ!$D$10+'СЕТ СН'!$G$6-'СЕТ СН'!$G$22</f>
        <v>1140.9868817200002</v>
      </c>
      <c r="F72" s="36">
        <f>SUMIFS(СВЦЭМ!$C$33:$C$776,СВЦЭМ!$A$33:$A$776,$A72,СВЦЭМ!$B$33:$B$776,F$47)+'СЕТ СН'!$G$12+СВЦЭМ!$D$10+'СЕТ СН'!$G$6-'СЕТ СН'!$G$22</f>
        <v>1121.9670016100001</v>
      </c>
      <c r="G72" s="36">
        <f>SUMIFS(СВЦЭМ!$C$33:$C$776,СВЦЭМ!$A$33:$A$776,$A72,СВЦЭМ!$B$33:$B$776,G$47)+'СЕТ СН'!$G$12+СВЦЭМ!$D$10+'СЕТ СН'!$G$6-'СЕТ СН'!$G$22</f>
        <v>1122.05442255</v>
      </c>
      <c r="H72" s="36">
        <f>SUMIFS(СВЦЭМ!$C$33:$C$776,СВЦЭМ!$A$33:$A$776,$A72,СВЦЭМ!$B$33:$B$776,H$47)+'СЕТ СН'!$G$12+СВЦЭМ!$D$10+'СЕТ СН'!$G$6-'СЕТ СН'!$G$22</f>
        <v>1081.14142507</v>
      </c>
      <c r="I72" s="36">
        <f>SUMIFS(СВЦЭМ!$C$33:$C$776,СВЦЭМ!$A$33:$A$776,$A72,СВЦЭМ!$B$33:$B$776,I$47)+'СЕТ СН'!$G$12+СВЦЭМ!$D$10+'СЕТ СН'!$G$6-'СЕТ СН'!$G$22</f>
        <v>1058.22180635</v>
      </c>
      <c r="J72" s="36">
        <f>SUMIFS(СВЦЭМ!$C$33:$C$776,СВЦЭМ!$A$33:$A$776,$A72,СВЦЭМ!$B$33:$B$776,J$47)+'СЕТ СН'!$G$12+СВЦЭМ!$D$10+'СЕТ СН'!$G$6-'СЕТ СН'!$G$22</f>
        <v>1039.30342909</v>
      </c>
      <c r="K72" s="36">
        <f>SUMIFS(СВЦЭМ!$C$33:$C$776,СВЦЭМ!$A$33:$A$776,$A72,СВЦЭМ!$B$33:$B$776,K$47)+'СЕТ СН'!$G$12+СВЦЭМ!$D$10+'СЕТ СН'!$G$6-'СЕТ СН'!$G$22</f>
        <v>1035.0502666900002</v>
      </c>
      <c r="L72" s="36">
        <f>SUMIFS(СВЦЭМ!$C$33:$C$776,СВЦЭМ!$A$33:$A$776,$A72,СВЦЭМ!$B$33:$B$776,L$47)+'СЕТ СН'!$G$12+СВЦЭМ!$D$10+'СЕТ СН'!$G$6-'СЕТ СН'!$G$22</f>
        <v>994.92983215000004</v>
      </c>
      <c r="M72" s="36">
        <f>SUMIFS(СВЦЭМ!$C$33:$C$776,СВЦЭМ!$A$33:$A$776,$A72,СВЦЭМ!$B$33:$B$776,M$47)+'СЕТ СН'!$G$12+СВЦЭМ!$D$10+'СЕТ СН'!$G$6-'СЕТ СН'!$G$22</f>
        <v>994.92465630000004</v>
      </c>
      <c r="N72" s="36">
        <f>SUMIFS(СВЦЭМ!$C$33:$C$776,СВЦЭМ!$A$33:$A$776,$A72,СВЦЭМ!$B$33:$B$776,N$47)+'СЕТ СН'!$G$12+СВЦЭМ!$D$10+'СЕТ СН'!$G$6-'СЕТ СН'!$G$22</f>
        <v>985.70580697000003</v>
      </c>
      <c r="O72" s="36">
        <f>SUMIFS(СВЦЭМ!$C$33:$C$776,СВЦЭМ!$A$33:$A$776,$A72,СВЦЭМ!$B$33:$B$776,O$47)+'СЕТ СН'!$G$12+СВЦЭМ!$D$10+'СЕТ СН'!$G$6-'СЕТ СН'!$G$22</f>
        <v>990.23068282999998</v>
      </c>
      <c r="P72" s="36">
        <f>SUMIFS(СВЦЭМ!$C$33:$C$776,СВЦЭМ!$A$33:$A$776,$A72,СВЦЭМ!$B$33:$B$776,P$47)+'СЕТ СН'!$G$12+СВЦЭМ!$D$10+'СЕТ СН'!$G$6-'СЕТ СН'!$G$22</f>
        <v>998.03146525</v>
      </c>
      <c r="Q72" s="36">
        <f>SUMIFS(СВЦЭМ!$C$33:$C$776,СВЦЭМ!$A$33:$A$776,$A72,СВЦЭМ!$B$33:$B$776,Q$47)+'СЕТ СН'!$G$12+СВЦЭМ!$D$10+'СЕТ СН'!$G$6-'СЕТ СН'!$G$22</f>
        <v>977.38518883000006</v>
      </c>
      <c r="R72" s="36">
        <f>SUMIFS(СВЦЭМ!$C$33:$C$776,СВЦЭМ!$A$33:$A$776,$A72,СВЦЭМ!$B$33:$B$776,R$47)+'СЕТ СН'!$G$12+СВЦЭМ!$D$10+'СЕТ СН'!$G$6-'СЕТ СН'!$G$22</f>
        <v>979.79253561999997</v>
      </c>
      <c r="S72" s="36">
        <f>SUMIFS(СВЦЭМ!$C$33:$C$776,СВЦЭМ!$A$33:$A$776,$A72,СВЦЭМ!$B$33:$B$776,S$47)+'СЕТ СН'!$G$12+СВЦЭМ!$D$10+'СЕТ СН'!$G$6-'СЕТ СН'!$G$22</f>
        <v>981.71719726000003</v>
      </c>
      <c r="T72" s="36">
        <f>SUMIFS(СВЦЭМ!$C$33:$C$776,СВЦЭМ!$A$33:$A$776,$A72,СВЦЭМ!$B$33:$B$776,T$47)+'СЕТ СН'!$G$12+СВЦЭМ!$D$10+'СЕТ СН'!$G$6-'СЕТ СН'!$G$22</f>
        <v>976.31353164999996</v>
      </c>
      <c r="U72" s="36">
        <f>SUMIFS(СВЦЭМ!$C$33:$C$776,СВЦЭМ!$A$33:$A$776,$A72,СВЦЭМ!$B$33:$B$776,U$47)+'СЕТ СН'!$G$12+СВЦЭМ!$D$10+'СЕТ СН'!$G$6-'СЕТ СН'!$G$22</f>
        <v>986.38700745000006</v>
      </c>
      <c r="V72" s="36">
        <f>SUMIFS(СВЦЭМ!$C$33:$C$776,СВЦЭМ!$A$33:$A$776,$A72,СВЦЭМ!$B$33:$B$776,V$47)+'СЕТ СН'!$G$12+СВЦЭМ!$D$10+'СЕТ СН'!$G$6-'СЕТ СН'!$G$22</f>
        <v>990.87928055999998</v>
      </c>
      <c r="W72" s="36">
        <f>SUMIFS(СВЦЭМ!$C$33:$C$776,СВЦЭМ!$A$33:$A$776,$A72,СВЦЭМ!$B$33:$B$776,W$47)+'СЕТ СН'!$G$12+СВЦЭМ!$D$10+'СЕТ СН'!$G$6-'СЕТ СН'!$G$22</f>
        <v>1015.2075281900001</v>
      </c>
      <c r="X72" s="36">
        <f>SUMIFS(СВЦЭМ!$C$33:$C$776,СВЦЭМ!$A$33:$A$776,$A72,СВЦЭМ!$B$33:$B$776,X$47)+'СЕТ СН'!$G$12+СВЦЭМ!$D$10+'СЕТ СН'!$G$6-'СЕТ СН'!$G$22</f>
        <v>1026.28575047</v>
      </c>
      <c r="Y72" s="36">
        <f>SUMIFS(СВЦЭМ!$C$33:$C$776,СВЦЭМ!$A$33:$A$776,$A72,СВЦЭМ!$B$33:$B$776,Y$47)+'СЕТ СН'!$G$12+СВЦЭМ!$D$10+'СЕТ СН'!$G$6-'СЕТ СН'!$G$22</f>
        <v>1045.23097583</v>
      </c>
    </row>
    <row r="73" spans="1:27" ht="15.75" x14ac:dyDescent="0.2">
      <c r="A73" s="35">
        <f t="shared" si="1"/>
        <v>43795</v>
      </c>
      <c r="B73" s="36">
        <f>SUMIFS(СВЦЭМ!$C$33:$C$776,СВЦЭМ!$A$33:$A$776,$A73,СВЦЭМ!$B$33:$B$776,B$47)+'СЕТ СН'!$G$12+СВЦЭМ!$D$10+'СЕТ СН'!$G$6-'СЕТ СН'!$G$22</f>
        <v>1103.90824101</v>
      </c>
      <c r="C73" s="36">
        <f>SUMIFS(СВЦЭМ!$C$33:$C$776,СВЦЭМ!$A$33:$A$776,$A73,СВЦЭМ!$B$33:$B$776,C$47)+'СЕТ СН'!$G$12+СВЦЭМ!$D$10+'СЕТ СН'!$G$6-'СЕТ СН'!$G$22</f>
        <v>1110.03909064</v>
      </c>
      <c r="D73" s="36">
        <f>SUMIFS(СВЦЭМ!$C$33:$C$776,СВЦЭМ!$A$33:$A$776,$A73,СВЦЭМ!$B$33:$B$776,D$47)+'СЕТ СН'!$G$12+СВЦЭМ!$D$10+'СЕТ СН'!$G$6-'СЕТ СН'!$G$22</f>
        <v>1119.2455758999999</v>
      </c>
      <c r="E73" s="36">
        <f>SUMIFS(СВЦЭМ!$C$33:$C$776,СВЦЭМ!$A$33:$A$776,$A73,СВЦЭМ!$B$33:$B$776,E$47)+'СЕТ СН'!$G$12+СВЦЭМ!$D$10+'СЕТ СН'!$G$6-'СЕТ СН'!$G$22</f>
        <v>1127.1768245000001</v>
      </c>
      <c r="F73" s="36">
        <f>SUMIFS(СВЦЭМ!$C$33:$C$776,СВЦЭМ!$A$33:$A$776,$A73,СВЦЭМ!$B$33:$B$776,F$47)+'СЕТ СН'!$G$12+СВЦЭМ!$D$10+'СЕТ СН'!$G$6-'СЕТ СН'!$G$22</f>
        <v>1118.5081105200002</v>
      </c>
      <c r="G73" s="36">
        <f>SUMIFS(СВЦЭМ!$C$33:$C$776,СВЦЭМ!$A$33:$A$776,$A73,СВЦЭМ!$B$33:$B$776,G$47)+'СЕТ СН'!$G$12+СВЦЭМ!$D$10+'СЕТ СН'!$G$6-'СЕТ СН'!$G$22</f>
        <v>1110.5393151000001</v>
      </c>
      <c r="H73" s="36">
        <f>SUMIFS(СВЦЭМ!$C$33:$C$776,СВЦЭМ!$A$33:$A$776,$A73,СВЦЭМ!$B$33:$B$776,H$47)+'СЕТ СН'!$G$12+СВЦЭМ!$D$10+'СЕТ СН'!$G$6-'СЕТ СН'!$G$22</f>
        <v>1080.13893773</v>
      </c>
      <c r="I73" s="36">
        <f>SUMIFS(СВЦЭМ!$C$33:$C$776,СВЦЭМ!$A$33:$A$776,$A73,СВЦЭМ!$B$33:$B$776,I$47)+'СЕТ СН'!$G$12+СВЦЭМ!$D$10+'СЕТ СН'!$G$6-'СЕТ СН'!$G$22</f>
        <v>1087.8662484000001</v>
      </c>
      <c r="J73" s="36">
        <f>SUMIFS(СВЦЭМ!$C$33:$C$776,СВЦЭМ!$A$33:$A$776,$A73,СВЦЭМ!$B$33:$B$776,J$47)+'СЕТ СН'!$G$12+СВЦЭМ!$D$10+'СЕТ СН'!$G$6-'СЕТ СН'!$G$22</f>
        <v>1042.2861753500001</v>
      </c>
      <c r="K73" s="36">
        <f>SUMIFS(СВЦЭМ!$C$33:$C$776,СВЦЭМ!$A$33:$A$776,$A73,СВЦЭМ!$B$33:$B$776,K$47)+'СЕТ СН'!$G$12+СВЦЭМ!$D$10+'СЕТ СН'!$G$6-'СЕТ СН'!$G$22</f>
        <v>1022.88086961</v>
      </c>
      <c r="L73" s="36">
        <f>SUMIFS(СВЦЭМ!$C$33:$C$776,СВЦЭМ!$A$33:$A$776,$A73,СВЦЭМ!$B$33:$B$776,L$47)+'СЕТ СН'!$G$12+СВЦЭМ!$D$10+'СЕТ СН'!$G$6-'СЕТ СН'!$G$22</f>
        <v>987.17970104999995</v>
      </c>
      <c r="M73" s="36">
        <f>SUMIFS(СВЦЭМ!$C$33:$C$776,СВЦЭМ!$A$33:$A$776,$A73,СВЦЭМ!$B$33:$B$776,M$47)+'СЕТ СН'!$G$12+СВЦЭМ!$D$10+'СЕТ СН'!$G$6-'СЕТ СН'!$G$22</f>
        <v>986.54065650999996</v>
      </c>
      <c r="N73" s="36">
        <f>SUMIFS(СВЦЭМ!$C$33:$C$776,СВЦЭМ!$A$33:$A$776,$A73,СВЦЭМ!$B$33:$B$776,N$47)+'СЕТ СН'!$G$12+СВЦЭМ!$D$10+'СЕТ СН'!$G$6-'СЕТ СН'!$G$22</f>
        <v>979.13164130999996</v>
      </c>
      <c r="O73" s="36">
        <f>SUMIFS(СВЦЭМ!$C$33:$C$776,СВЦЭМ!$A$33:$A$776,$A73,СВЦЭМ!$B$33:$B$776,O$47)+'СЕТ СН'!$G$12+СВЦЭМ!$D$10+'СЕТ СН'!$G$6-'СЕТ СН'!$G$22</f>
        <v>982.67963911000004</v>
      </c>
      <c r="P73" s="36">
        <f>SUMIFS(СВЦЭМ!$C$33:$C$776,СВЦЭМ!$A$33:$A$776,$A73,СВЦЭМ!$B$33:$B$776,P$47)+'СЕТ СН'!$G$12+СВЦЭМ!$D$10+'СЕТ СН'!$G$6-'СЕТ СН'!$G$22</f>
        <v>991.57610032000002</v>
      </c>
      <c r="Q73" s="36">
        <f>SUMIFS(СВЦЭМ!$C$33:$C$776,СВЦЭМ!$A$33:$A$776,$A73,СВЦЭМ!$B$33:$B$776,Q$47)+'СЕТ СН'!$G$12+СВЦЭМ!$D$10+'СЕТ СН'!$G$6-'СЕТ СН'!$G$22</f>
        <v>987.26585230000001</v>
      </c>
      <c r="R73" s="36">
        <f>SUMIFS(СВЦЭМ!$C$33:$C$776,СВЦЭМ!$A$33:$A$776,$A73,СВЦЭМ!$B$33:$B$776,R$47)+'СЕТ СН'!$G$12+СВЦЭМ!$D$10+'СЕТ СН'!$G$6-'СЕТ СН'!$G$22</f>
        <v>1008.74268169</v>
      </c>
      <c r="S73" s="36">
        <f>SUMIFS(СВЦЭМ!$C$33:$C$776,СВЦЭМ!$A$33:$A$776,$A73,СВЦЭМ!$B$33:$B$776,S$47)+'СЕТ СН'!$G$12+СВЦЭМ!$D$10+'СЕТ СН'!$G$6-'СЕТ СН'!$G$22</f>
        <v>1011.27902655</v>
      </c>
      <c r="T73" s="36">
        <f>SUMIFS(СВЦЭМ!$C$33:$C$776,СВЦЭМ!$A$33:$A$776,$A73,СВЦЭМ!$B$33:$B$776,T$47)+'СЕТ СН'!$G$12+СВЦЭМ!$D$10+'СЕТ СН'!$G$6-'СЕТ СН'!$G$22</f>
        <v>993.92833918999997</v>
      </c>
      <c r="U73" s="36">
        <f>SUMIFS(СВЦЭМ!$C$33:$C$776,СВЦЭМ!$A$33:$A$776,$A73,СВЦЭМ!$B$33:$B$776,U$47)+'СЕТ СН'!$G$12+СВЦЭМ!$D$10+'СЕТ СН'!$G$6-'СЕТ СН'!$G$22</f>
        <v>990.62843978000001</v>
      </c>
      <c r="V73" s="36">
        <f>SUMIFS(СВЦЭМ!$C$33:$C$776,СВЦЭМ!$A$33:$A$776,$A73,СВЦЭМ!$B$33:$B$776,V$47)+'СЕТ СН'!$G$12+СВЦЭМ!$D$10+'СЕТ СН'!$G$6-'СЕТ СН'!$G$22</f>
        <v>1001.9633044</v>
      </c>
      <c r="W73" s="36">
        <f>SUMIFS(СВЦЭМ!$C$33:$C$776,СВЦЭМ!$A$33:$A$776,$A73,СВЦЭМ!$B$33:$B$776,W$47)+'СЕТ СН'!$G$12+СВЦЭМ!$D$10+'СЕТ СН'!$G$6-'СЕТ СН'!$G$22</f>
        <v>1032.0561981400001</v>
      </c>
      <c r="X73" s="36">
        <f>SUMIFS(СВЦЭМ!$C$33:$C$776,СВЦЭМ!$A$33:$A$776,$A73,СВЦЭМ!$B$33:$B$776,X$47)+'СЕТ СН'!$G$12+СВЦЭМ!$D$10+'СЕТ СН'!$G$6-'СЕТ СН'!$G$22</f>
        <v>1031.14450829</v>
      </c>
      <c r="Y73" s="36">
        <f>SUMIFS(СВЦЭМ!$C$33:$C$776,СВЦЭМ!$A$33:$A$776,$A73,СВЦЭМ!$B$33:$B$776,Y$47)+'СЕТ СН'!$G$12+СВЦЭМ!$D$10+'СЕТ СН'!$G$6-'СЕТ СН'!$G$22</f>
        <v>1063.4271121000002</v>
      </c>
    </row>
    <row r="74" spans="1:27" ht="15.75" x14ac:dyDescent="0.2">
      <c r="A74" s="35">
        <f t="shared" si="1"/>
        <v>43796</v>
      </c>
      <c r="B74" s="36">
        <f>SUMIFS(СВЦЭМ!$C$33:$C$776,СВЦЭМ!$A$33:$A$776,$A74,СВЦЭМ!$B$33:$B$776,B$47)+'СЕТ СН'!$G$12+СВЦЭМ!$D$10+'СЕТ СН'!$G$6-'СЕТ СН'!$G$22</f>
        <v>1110.2479896900002</v>
      </c>
      <c r="C74" s="36">
        <f>SUMIFS(СВЦЭМ!$C$33:$C$776,СВЦЭМ!$A$33:$A$776,$A74,СВЦЭМ!$B$33:$B$776,C$47)+'СЕТ СН'!$G$12+СВЦЭМ!$D$10+'СЕТ СН'!$G$6-'СЕТ СН'!$G$22</f>
        <v>1113.2629906100001</v>
      </c>
      <c r="D74" s="36">
        <f>SUMIFS(СВЦЭМ!$C$33:$C$776,СВЦЭМ!$A$33:$A$776,$A74,СВЦЭМ!$B$33:$B$776,D$47)+'СЕТ СН'!$G$12+СВЦЭМ!$D$10+'СЕТ СН'!$G$6-'СЕТ СН'!$G$22</f>
        <v>1140.86932806</v>
      </c>
      <c r="E74" s="36">
        <f>SUMIFS(СВЦЭМ!$C$33:$C$776,СВЦЭМ!$A$33:$A$776,$A74,СВЦЭМ!$B$33:$B$776,E$47)+'СЕТ СН'!$G$12+СВЦЭМ!$D$10+'СЕТ СН'!$G$6-'СЕТ СН'!$G$22</f>
        <v>1150.17982353</v>
      </c>
      <c r="F74" s="36">
        <f>SUMIFS(СВЦЭМ!$C$33:$C$776,СВЦЭМ!$A$33:$A$776,$A74,СВЦЭМ!$B$33:$B$776,F$47)+'СЕТ СН'!$G$12+СВЦЭМ!$D$10+'СЕТ СН'!$G$6-'СЕТ СН'!$G$22</f>
        <v>1144.3920612500001</v>
      </c>
      <c r="G74" s="36">
        <f>SUMIFS(СВЦЭМ!$C$33:$C$776,СВЦЭМ!$A$33:$A$776,$A74,СВЦЭМ!$B$33:$B$776,G$47)+'СЕТ СН'!$G$12+СВЦЭМ!$D$10+'СЕТ СН'!$G$6-'СЕТ СН'!$G$22</f>
        <v>1130.60919154</v>
      </c>
      <c r="H74" s="36">
        <f>SUMIFS(СВЦЭМ!$C$33:$C$776,СВЦЭМ!$A$33:$A$776,$A74,СВЦЭМ!$B$33:$B$776,H$47)+'СЕТ СН'!$G$12+СВЦЭМ!$D$10+'СЕТ СН'!$G$6-'СЕТ СН'!$G$22</f>
        <v>1102.00943639</v>
      </c>
      <c r="I74" s="36">
        <f>SUMIFS(СВЦЭМ!$C$33:$C$776,СВЦЭМ!$A$33:$A$776,$A74,СВЦЭМ!$B$33:$B$776,I$47)+'СЕТ СН'!$G$12+СВЦЭМ!$D$10+'СЕТ СН'!$G$6-'СЕТ СН'!$G$22</f>
        <v>1104.1705943500001</v>
      </c>
      <c r="J74" s="36">
        <f>SUMIFS(СВЦЭМ!$C$33:$C$776,СВЦЭМ!$A$33:$A$776,$A74,СВЦЭМ!$B$33:$B$776,J$47)+'СЕТ СН'!$G$12+СВЦЭМ!$D$10+'СЕТ СН'!$G$6-'СЕТ СН'!$G$22</f>
        <v>1076.7606648400001</v>
      </c>
      <c r="K74" s="36">
        <f>SUMIFS(СВЦЭМ!$C$33:$C$776,СВЦЭМ!$A$33:$A$776,$A74,СВЦЭМ!$B$33:$B$776,K$47)+'СЕТ СН'!$G$12+СВЦЭМ!$D$10+'СЕТ СН'!$G$6-'СЕТ СН'!$G$22</f>
        <v>1054.7772473300001</v>
      </c>
      <c r="L74" s="36">
        <f>SUMIFS(СВЦЭМ!$C$33:$C$776,СВЦЭМ!$A$33:$A$776,$A74,СВЦЭМ!$B$33:$B$776,L$47)+'СЕТ СН'!$G$12+СВЦЭМ!$D$10+'СЕТ СН'!$G$6-'СЕТ СН'!$G$22</f>
        <v>1030.8766702800001</v>
      </c>
      <c r="M74" s="36">
        <f>SUMIFS(СВЦЭМ!$C$33:$C$776,СВЦЭМ!$A$33:$A$776,$A74,СВЦЭМ!$B$33:$B$776,M$47)+'СЕТ СН'!$G$12+СВЦЭМ!$D$10+'СЕТ СН'!$G$6-'СЕТ СН'!$G$22</f>
        <v>1018.8272157600001</v>
      </c>
      <c r="N74" s="36">
        <f>SUMIFS(СВЦЭМ!$C$33:$C$776,СВЦЭМ!$A$33:$A$776,$A74,СВЦЭМ!$B$33:$B$776,N$47)+'СЕТ СН'!$G$12+СВЦЭМ!$D$10+'СЕТ СН'!$G$6-'СЕТ СН'!$G$22</f>
        <v>1005.87508347</v>
      </c>
      <c r="O74" s="36">
        <f>SUMIFS(СВЦЭМ!$C$33:$C$776,СВЦЭМ!$A$33:$A$776,$A74,СВЦЭМ!$B$33:$B$776,O$47)+'СЕТ СН'!$G$12+СВЦЭМ!$D$10+'СЕТ СН'!$G$6-'СЕТ СН'!$G$22</f>
        <v>1020.83775647</v>
      </c>
      <c r="P74" s="36">
        <f>SUMIFS(СВЦЭМ!$C$33:$C$776,СВЦЭМ!$A$33:$A$776,$A74,СВЦЭМ!$B$33:$B$776,P$47)+'СЕТ СН'!$G$12+СВЦЭМ!$D$10+'СЕТ СН'!$G$6-'СЕТ СН'!$G$22</f>
        <v>1028.41869496</v>
      </c>
      <c r="Q74" s="36">
        <f>SUMIFS(СВЦЭМ!$C$33:$C$776,СВЦЭМ!$A$33:$A$776,$A74,СВЦЭМ!$B$33:$B$776,Q$47)+'СЕТ СН'!$G$12+СВЦЭМ!$D$10+'СЕТ СН'!$G$6-'СЕТ СН'!$G$22</f>
        <v>1012.7623092700001</v>
      </c>
      <c r="R74" s="36">
        <f>SUMIFS(СВЦЭМ!$C$33:$C$776,СВЦЭМ!$A$33:$A$776,$A74,СВЦЭМ!$B$33:$B$776,R$47)+'СЕТ СН'!$G$12+СВЦЭМ!$D$10+'СЕТ СН'!$G$6-'СЕТ СН'!$G$22</f>
        <v>1013.7670745200001</v>
      </c>
      <c r="S74" s="36">
        <f>SUMIFS(СВЦЭМ!$C$33:$C$776,СВЦЭМ!$A$33:$A$776,$A74,СВЦЭМ!$B$33:$B$776,S$47)+'СЕТ СН'!$G$12+СВЦЭМ!$D$10+'СЕТ СН'!$G$6-'СЕТ СН'!$G$22</f>
        <v>1028.6482542400001</v>
      </c>
      <c r="T74" s="36">
        <f>SUMIFS(СВЦЭМ!$C$33:$C$776,СВЦЭМ!$A$33:$A$776,$A74,СВЦЭМ!$B$33:$B$776,T$47)+'СЕТ СН'!$G$12+СВЦЭМ!$D$10+'СЕТ СН'!$G$6-'СЕТ СН'!$G$22</f>
        <v>1011.30033511</v>
      </c>
      <c r="U74" s="36">
        <f>SUMIFS(СВЦЭМ!$C$33:$C$776,СВЦЭМ!$A$33:$A$776,$A74,СВЦЭМ!$B$33:$B$776,U$47)+'СЕТ СН'!$G$12+СВЦЭМ!$D$10+'СЕТ СН'!$G$6-'СЕТ СН'!$G$22</f>
        <v>1008.48191711</v>
      </c>
      <c r="V74" s="36">
        <f>SUMIFS(СВЦЭМ!$C$33:$C$776,СВЦЭМ!$A$33:$A$776,$A74,СВЦЭМ!$B$33:$B$776,V$47)+'СЕТ СН'!$G$12+СВЦЭМ!$D$10+'СЕТ СН'!$G$6-'СЕТ СН'!$G$22</f>
        <v>1006.92407678</v>
      </c>
      <c r="W74" s="36">
        <f>SUMIFS(СВЦЭМ!$C$33:$C$776,СВЦЭМ!$A$33:$A$776,$A74,СВЦЭМ!$B$33:$B$776,W$47)+'СЕТ СН'!$G$12+СВЦЭМ!$D$10+'СЕТ СН'!$G$6-'СЕТ СН'!$G$22</f>
        <v>1007.83769498</v>
      </c>
      <c r="X74" s="36">
        <f>SUMIFS(СВЦЭМ!$C$33:$C$776,СВЦЭМ!$A$33:$A$776,$A74,СВЦЭМ!$B$33:$B$776,X$47)+'СЕТ СН'!$G$12+СВЦЭМ!$D$10+'СЕТ СН'!$G$6-'СЕТ СН'!$G$22</f>
        <v>1020.45946833</v>
      </c>
      <c r="Y74" s="36">
        <f>SUMIFS(СВЦЭМ!$C$33:$C$776,СВЦЭМ!$A$33:$A$776,$A74,СВЦЭМ!$B$33:$B$776,Y$47)+'СЕТ СН'!$G$12+СВЦЭМ!$D$10+'СЕТ СН'!$G$6-'СЕТ СН'!$G$22</f>
        <v>1048.7646614100001</v>
      </c>
    </row>
    <row r="75" spans="1:27" ht="15.75" x14ac:dyDescent="0.2">
      <c r="A75" s="35">
        <f t="shared" si="1"/>
        <v>43797</v>
      </c>
      <c r="B75" s="36">
        <f>SUMIFS(СВЦЭМ!$C$33:$C$776,СВЦЭМ!$A$33:$A$776,$A75,СВЦЭМ!$B$33:$B$776,B$47)+'СЕТ СН'!$G$12+СВЦЭМ!$D$10+'СЕТ СН'!$G$6-'СЕТ СН'!$G$22</f>
        <v>1131.8626641200001</v>
      </c>
      <c r="C75" s="36">
        <f>SUMIFS(СВЦЭМ!$C$33:$C$776,СВЦЭМ!$A$33:$A$776,$A75,СВЦЭМ!$B$33:$B$776,C$47)+'СЕТ СН'!$G$12+СВЦЭМ!$D$10+'СЕТ СН'!$G$6-'СЕТ СН'!$G$22</f>
        <v>1148.0555244</v>
      </c>
      <c r="D75" s="36">
        <f>SUMIFS(СВЦЭМ!$C$33:$C$776,СВЦЭМ!$A$33:$A$776,$A75,СВЦЭМ!$B$33:$B$776,D$47)+'СЕТ СН'!$G$12+СВЦЭМ!$D$10+'СЕТ СН'!$G$6-'СЕТ СН'!$G$22</f>
        <v>1188.7245776500001</v>
      </c>
      <c r="E75" s="36">
        <f>SUMIFS(СВЦЭМ!$C$33:$C$776,СВЦЭМ!$A$33:$A$776,$A75,СВЦЭМ!$B$33:$B$776,E$47)+'СЕТ СН'!$G$12+СВЦЭМ!$D$10+'СЕТ СН'!$G$6-'СЕТ СН'!$G$22</f>
        <v>1175.0454366200001</v>
      </c>
      <c r="F75" s="36">
        <f>SUMIFS(СВЦЭМ!$C$33:$C$776,СВЦЭМ!$A$33:$A$776,$A75,СВЦЭМ!$B$33:$B$776,F$47)+'СЕТ СН'!$G$12+СВЦЭМ!$D$10+'СЕТ СН'!$G$6-'СЕТ СН'!$G$22</f>
        <v>1163.7806617800002</v>
      </c>
      <c r="G75" s="36">
        <f>SUMIFS(СВЦЭМ!$C$33:$C$776,СВЦЭМ!$A$33:$A$776,$A75,СВЦЭМ!$B$33:$B$776,G$47)+'СЕТ СН'!$G$12+СВЦЭМ!$D$10+'СЕТ СН'!$G$6-'СЕТ СН'!$G$22</f>
        <v>1160.1325611300001</v>
      </c>
      <c r="H75" s="36">
        <f>SUMIFS(СВЦЭМ!$C$33:$C$776,СВЦЭМ!$A$33:$A$776,$A75,СВЦЭМ!$B$33:$B$776,H$47)+'СЕТ СН'!$G$12+СВЦЭМ!$D$10+'СЕТ СН'!$G$6-'СЕТ СН'!$G$22</f>
        <v>1134.3607607900001</v>
      </c>
      <c r="I75" s="36">
        <f>SUMIFS(СВЦЭМ!$C$33:$C$776,СВЦЭМ!$A$33:$A$776,$A75,СВЦЭМ!$B$33:$B$776,I$47)+'СЕТ СН'!$G$12+СВЦЭМ!$D$10+'СЕТ СН'!$G$6-'СЕТ СН'!$G$22</f>
        <v>1114.66165359</v>
      </c>
      <c r="J75" s="36">
        <f>SUMIFS(СВЦЭМ!$C$33:$C$776,СВЦЭМ!$A$33:$A$776,$A75,СВЦЭМ!$B$33:$B$776,J$47)+'СЕТ СН'!$G$12+СВЦЭМ!$D$10+'СЕТ СН'!$G$6-'СЕТ СН'!$G$22</f>
        <v>1098.3297492900001</v>
      </c>
      <c r="K75" s="36">
        <f>SUMIFS(СВЦЭМ!$C$33:$C$776,СВЦЭМ!$A$33:$A$776,$A75,СВЦЭМ!$B$33:$B$776,K$47)+'СЕТ СН'!$G$12+СВЦЭМ!$D$10+'СЕТ СН'!$G$6-'СЕТ СН'!$G$22</f>
        <v>1081.73923851</v>
      </c>
      <c r="L75" s="36">
        <f>SUMIFS(СВЦЭМ!$C$33:$C$776,СВЦЭМ!$A$33:$A$776,$A75,СВЦЭМ!$B$33:$B$776,L$47)+'СЕТ СН'!$G$12+СВЦЭМ!$D$10+'СЕТ СН'!$G$6-'СЕТ СН'!$G$22</f>
        <v>1051.0892553400001</v>
      </c>
      <c r="M75" s="36">
        <f>SUMIFS(СВЦЭМ!$C$33:$C$776,СВЦЭМ!$A$33:$A$776,$A75,СВЦЭМ!$B$33:$B$776,M$47)+'СЕТ СН'!$G$12+СВЦЭМ!$D$10+'СЕТ СН'!$G$6-'СЕТ СН'!$G$22</f>
        <v>1035.7667564600001</v>
      </c>
      <c r="N75" s="36">
        <f>SUMIFS(СВЦЭМ!$C$33:$C$776,СВЦЭМ!$A$33:$A$776,$A75,СВЦЭМ!$B$33:$B$776,N$47)+'СЕТ СН'!$G$12+СВЦЭМ!$D$10+'СЕТ СН'!$G$6-'СЕТ СН'!$G$22</f>
        <v>1029.6846379800002</v>
      </c>
      <c r="O75" s="36">
        <f>SUMIFS(СВЦЭМ!$C$33:$C$776,СВЦЭМ!$A$33:$A$776,$A75,СВЦЭМ!$B$33:$B$776,O$47)+'СЕТ СН'!$G$12+СВЦЭМ!$D$10+'СЕТ СН'!$G$6-'СЕТ СН'!$G$22</f>
        <v>1034.8105382000001</v>
      </c>
      <c r="P75" s="36">
        <f>SUMIFS(СВЦЭМ!$C$33:$C$776,СВЦЭМ!$A$33:$A$776,$A75,СВЦЭМ!$B$33:$B$776,P$47)+'СЕТ СН'!$G$12+СВЦЭМ!$D$10+'СЕТ СН'!$G$6-'СЕТ СН'!$G$22</f>
        <v>1036.5337621800002</v>
      </c>
      <c r="Q75" s="36">
        <f>SUMIFS(СВЦЭМ!$C$33:$C$776,СВЦЭМ!$A$33:$A$776,$A75,СВЦЭМ!$B$33:$B$776,Q$47)+'СЕТ СН'!$G$12+СВЦЭМ!$D$10+'СЕТ СН'!$G$6-'СЕТ СН'!$G$22</f>
        <v>1027.0795847900001</v>
      </c>
      <c r="R75" s="36">
        <f>SUMIFS(СВЦЭМ!$C$33:$C$776,СВЦЭМ!$A$33:$A$776,$A75,СВЦЭМ!$B$33:$B$776,R$47)+'СЕТ СН'!$G$12+СВЦЭМ!$D$10+'СЕТ СН'!$G$6-'СЕТ СН'!$G$22</f>
        <v>1036.2213031799999</v>
      </c>
      <c r="S75" s="36">
        <f>SUMIFS(СВЦЭМ!$C$33:$C$776,СВЦЭМ!$A$33:$A$776,$A75,СВЦЭМ!$B$33:$B$776,S$47)+'СЕТ СН'!$G$12+СВЦЭМ!$D$10+'СЕТ СН'!$G$6-'СЕТ СН'!$G$22</f>
        <v>1034.56939693</v>
      </c>
      <c r="T75" s="36">
        <f>SUMIFS(СВЦЭМ!$C$33:$C$776,СВЦЭМ!$A$33:$A$776,$A75,СВЦЭМ!$B$33:$B$776,T$47)+'СЕТ СН'!$G$12+СВЦЭМ!$D$10+'СЕТ СН'!$G$6-'СЕТ СН'!$G$22</f>
        <v>1034.72129862</v>
      </c>
      <c r="U75" s="36">
        <f>SUMIFS(СВЦЭМ!$C$33:$C$776,СВЦЭМ!$A$33:$A$776,$A75,СВЦЭМ!$B$33:$B$776,U$47)+'СЕТ СН'!$G$12+СВЦЭМ!$D$10+'СЕТ СН'!$G$6-'СЕТ СН'!$G$22</f>
        <v>1020.23532958</v>
      </c>
      <c r="V75" s="36">
        <f>SUMIFS(СВЦЭМ!$C$33:$C$776,СВЦЭМ!$A$33:$A$776,$A75,СВЦЭМ!$B$33:$B$776,V$47)+'СЕТ СН'!$G$12+СВЦЭМ!$D$10+'СЕТ СН'!$G$6-'СЕТ СН'!$G$22</f>
        <v>1004.4980861400001</v>
      </c>
      <c r="W75" s="36">
        <f>SUMIFS(СВЦЭМ!$C$33:$C$776,СВЦЭМ!$A$33:$A$776,$A75,СВЦЭМ!$B$33:$B$776,W$47)+'СЕТ СН'!$G$12+СВЦЭМ!$D$10+'СЕТ СН'!$G$6-'СЕТ СН'!$G$22</f>
        <v>1001.94087324</v>
      </c>
      <c r="X75" s="36">
        <f>SUMIFS(СВЦЭМ!$C$33:$C$776,СВЦЭМ!$A$33:$A$776,$A75,СВЦЭМ!$B$33:$B$776,X$47)+'СЕТ СН'!$G$12+СВЦЭМ!$D$10+'СЕТ СН'!$G$6-'СЕТ СН'!$G$22</f>
        <v>971.50014937000003</v>
      </c>
      <c r="Y75" s="36">
        <f>SUMIFS(СВЦЭМ!$C$33:$C$776,СВЦЭМ!$A$33:$A$776,$A75,СВЦЭМ!$B$33:$B$776,Y$47)+'СЕТ СН'!$G$12+СВЦЭМ!$D$10+'СЕТ СН'!$G$6-'СЕТ СН'!$G$22</f>
        <v>992.76300705999995</v>
      </c>
    </row>
    <row r="76" spans="1:27" ht="15.75" x14ac:dyDescent="0.2">
      <c r="A76" s="35">
        <f t="shared" si="1"/>
        <v>43798</v>
      </c>
      <c r="B76" s="36">
        <f>SUMIFS(СВЦЭМ!$C$33:$C$776,СВЦЭМ!$A$33:$A$776,$A76,СВЦЭМ!$B$33:$B$776,B$47)+'СЕТ СН'!$G$12+СВЦЭМ!$D$10+'СЕТ СН'!$G$6-'СЕТ СН'!$G$22</f>
        <v>1074.4887688900001</v>
      </c>
      <c r="C76" s="36">
        <f>SUMIFS(СВЦЭМ!$C$33:$C$776,СВЦЭМ!$A$33:$A$776,$A76,СВЦЭМ!$B$33:$B$776,C$47)+'СЕТ СН'!$G$12+СВЦЭМ!$D$10+'СЕТ СН'!$G$6-'СЕТ СН'!$G$22</f>
        <v>1074.3096371200002</v>
      </c>
      <c r="D76" s="36">
        <f>SUMIFS(СВЦЭМ!$C$33:$C$776,СВЦЭМ!$A$33:$A$776,$A76,СВЦЭМ!$B$33:$B$776,D$47)+'СЕТ СН'!$G$12+СВЦЭМ!$D$10+'СЕТ СН'!$G$6-'СЕТ СН'!$G$22</f>
        <v>1101.6900819700002</v>
      </c>
      <c r="E76" s="36">
        <f>SUMIFS(СВЦЭМ!$C$33:$C$776,СВЦЭМ!$A$33:$A$776,$A76,СВЦЭМ!$B$33:$B$776,E$47)+'СЕТ СН'!$G$12+СВЦЭМ!$D$10+'СЕТ СН'!$G$6-'СЕТ СН'!$G$22</f>
        <v>1109.6100823300001</v>
      </c>
      <c r="F76" s="36">
        <f>SUMIFS(СВЦЭМ!$C$33:$C$776,СВЦЭМ!$A$33:$A$776,$A76,СВЦЭМ!$B$33:$B$776,F$47)+'СЕТ СН'!$G$12+СВЦЭМ!$D$10+'СЕТ СН'!$G$6-'СЕТ СН'!$G$22</f>
        <v>1094.1769015900002</v>
      </c>
      <c r="G76" s="36">
        <f>SUMIFS(СВЦЭМ!$C$33:$C$776,СВЦЭМ!$A$33:$A$776,$A76,СВЦЭМ!$B$33:$B$776,G$47)+'СЕТ СН'!$G$12+СВЦЭМ!$D$10+'СЕТ СН'!$G$6-'СЕТ СН'!$G$22</f>
        <v>1094.2759966600001</v>
      </c>
      <c r="H76" s="36">
        <f>SUMIFS(СВЦЭМ!$C$33:$C$776,СВЦЭМ!$A$33:$A$776,$A76,СВЦЭМ!$B$33:$B$776,H$47)+'СЕТ СН'!$G$12+СВЦЭМ!$D$10+'СЕТ СН'!$G$6-'СЕТ СН'!$G$22</f>
        <v>1068.2851934</v>
      </c>
      <c r="I76" s="36">
        <f>SUMIFS(СВЦЭМ!$C$33:$C$776,СВЦЭМ!$A$33:$A$776,$A76,СВЦЭМ!$B$33:$B$776,I$47)+'СЕТ СН'!$G$12+СВЦЭМ!$D$10+'СЕТ СН'!$G$6-'СЕТ СН'!$G$22</f>
        <v>1055.13211323</v>
      </c>
      <c r="J76" s="36">
        <f>SUMIFS(СВЦЭМ!$C$33:$C$776,СВЦЭМ!$A$33:$A$776,$A76,СВЦЭМ!$B$33:$B$776,J$47)+'СЕТ СН'!$G$12+СВЦЭМ!$D$10+'СЕТ СН'!$G$6-'СЕТ СН'!$G$22</f>
        <v>1041.9285649400001</v>
      </c>
      <c r="K76" s="36">
        <f>SUMIFS(СВЦЭМ!$C$33:$C$776,СВЦЭМ!$A$33:$A$776,$A76,СВЦЭМ!$B$33:$B$776,K$47)+'СЕТ СН'!$G$12+СВЦЭМ!$D$10+'СЕТ СН'!$G$6-'СЕТ СН'!$G$22</f>
        <v>1027.2666393500001</v>
      </c>
      <c r="L76" s="36">
        <f>SUMIFS(СВЦЭМ!$C$33:$C$776,СВЦЭМ!$A$33:$A$776,$A76,СВЦЭМ!$B$33:$B$776,L$47)+'СЕТ СН'!$G$12+СВЦЭМ!$D$10+'СЕТ СН'!$G$6-'СЕТ СН'!$G$22</f>
        <v>992.82403287</v>
      </c>
      <c r="M76" s="36">
        <f>SUMIFS(СВЦЭМ!$C$33:$C$776,СВЦЭМ!$A$33:$A$776,$A76,СВЦЭМ!$B$33:$B$776,M$47)+'СЕТ СН'!$G$12+СВЦЭМ!$D$10+'СЕТ СН'!$G$6-'СЕТ СН'!$G$22</f>
        <v>981.52782264999996</v>
      </c>
      <c r="N76" s="36">
        <f>SUMIFS(СВЦЭМ!$C$33:$C$776,СВЦЭМ!$A$33:$A$776,$A76,СВЦЭМ!$B$33:$B$776,N$47)+'СЕТ СН'!$G$12+СВЦЭМ!$D$10+'СЕТ СН'!$G$6-'СЕТ СН'!$G$22</f>
        <v>974.34207578999997</v>
      </c>
      <c r="O76" s="36">
        <f>SUMIFS(СВЦЭМ!$C$33:$C$776,СВЦЭМ!$A$33:$A$776,$A76,СВЦЭМ!$B$33:$B$776,O$47)+'СЕТ СН'!$G$12+СВЦЭМ!$D$10+'СЕТ СН'!$G$6-'СЕТ СН'!$G$22</f>
        <v>983.57742349</v>
      </c>
      <c r="P76" s="36">
        <f>SUMIFS(СВЦЭМ!$C$33:$C$776,СВЦЭМ!$A$33:$A$776,$A76,СВЦЭМ!$B$33:$B$776,P$47)+'СЕТ СН'!$G$12+СВЦЭМ!$D$10+'СЕТ СН'!$G$6-'СЕТ СН'!$G$22</f>
        <v>995.03419801999996</v>
      </c>
      <c r="Q76" s="36">
        <f>SUMIFS(СВЦЭМ!$C$33:$C$776,СВЦЭМ!$A$33:$A$776,$A76,СВЦЭМ!$B$33:$B$776,Q$47)+'СЕТ СН'!$G$12+СВЦЭМ!$D$10+'СЕТ СН'!$G$6-'СЕТ СН'!$G$22</f>
        <v>1006.08674617</v>
      </c>
      <c r="R76" s="36">
        <f>SUMIFS(СВЦЭМ!$C$33:$C$776,СВЦЭМ!$A$33:$A$776,$A76,СВЦЭМ!$B$33:$B$776,R$47)+'СЕТ СН'!$G$12+СВЦЭМ!$D$10+'СЕТ СН'!$G$6-'СЕТ СН'!$G$22</f>
        <v>1004.78882032</v>
      </c>
      <c r="S76" s="36">
        <f>SUMIFS(СВЦЭМ!$C$33:$C$776,СВЦЭМ!$A$33:$A$776,$A76,СВЦЭМ!$B$33:$B$776,S$47)+'СЕТ СН'!$G$12+СВЦЭМ!$D$10+'СЕТ СН'!$G$6-'СЕТ СН'!$G$22</f>
        <v>1017.90711971</v>
      </c>
      <c r="T76" s="36">
        <f>SUMIFS(СВЦЭМ!$C$33:$C$776,СВЦЭМ!$A$33:$A$776,$A76,СВЦЭМ!$B$33:$B$776,T$47)+'СЕТ СН'!$G$12+СВЦЭМ!$D$10+'СЕТ СН'!$G$6-'СЕТ СН'!$G$22</f>
        <v>1020.31401586</v>
      </c>
      <c r="U76" s="36">
        <f>SUMIFS(СВЦЭМ!$C$33:$C$776,СВЦЭМ!$A$33:$A$776,$A76,СВЦЭМ!$B$33:$B$776,U$47)+'СЕТ СН'!$G$12+СВЦЭМ!$D$10+'СЕТ СН'!$G$6-'СЕТ СН'!$G$22</f>
        <v>1016.05797939</v>
      </c>
      <c r="V76" s="36">
        <f>SUMIFS(СВЦЭМ!$C$33:$C$776,СВЦЭМ!$A$33:$A$776,$A76,СВЦЭМ!$B$33:$B$776,V$47)+'СЕТ СН'!$G$12+СВЦЭМ!$D$10+'СЕТ СН'!$G$6-'СЕТ СН'!$G$22</f>
        <v>1015.6832937200001</v>
      </c>
      <c r="W76" s="36">
        <f>SUMIFS(СВЦЭМ!$C$33:$C$776,СВЦЭМ!$A$33:$A$776,$A76,СВЦЭМ!$B$33:$B$776,W$47)+'СЕТ СН'!$G$12+СВЦЭМ!$D$10+'СЕТ СН'!$G$6-'СЕТ СН'!$G$22</f>
        <v>1026.64276356</v>
      </c>
      <c r="X76" s="36">
        <f>SUMIFS(СВЦЭМ!$C$33:$C$776,СВЦЭМ!$A$33:$A$776,$A76,СВЦЭМ!$B$33:$B$776,X$47)+'СЕТ СН'!$G$12+СВЦЭМ!$D$10+'СЕТ СН'!$G$6-'СЕТ СН'!$G$22</f>
        <v>1023.75444225</v>
      </c>
      <c r="Y76" s="36">
        <f>SUMIFS(СВЦЭМ!$C$33:$C$776,СВЦЭМ!$A$33:$A$776,$A76,СВЦЭМ!$B$33:$B$776,Y$47)+'СЕТ СН'!$G$12+СВЦЭМ!$D$10+'СЕТ СН'!$G$6-'СЕТ СН'!$G$22</f>
        <v>1057.8773703500001</v>
      </c>
    </row>
    <row r="77" spans="1:27" ht="15.75" x14ac:dyDescent="0.2">
      <c r="A77" s="35">
        <f t="shared" si="1"/>
        <v>43799</v>
      </c>
      <c r="B77" s="36">
        <f>SUMIFS(СВЦЭМ!$C$33:$C$776,СВЦЭМ!$A$33:$A$776,$A77,СВЦЭМ!$B$33:$B$776,B$47)+'СЕТ СН'!$G$12+СВЦЭМ!$D$10+'СЕТ СН'!$G$6-'СЕТ СН'!$G$22</f>
        <v>1108.5833127200001</v>
      </c>
      <c r="C77" s="36">
        <f>SUMIFS(СВЦЭМ!$C$33:$C$776,СВЦЭМ!$A$33:$A$776,$A77,СВЦЭМ!$B$33:$B$776,C$47)+'СЕТ СН'!$G$12+СВЦЭМ!$D$10+'СЕТ СН'!$G$6-'СЕТ СН'!$G$22</f>
        <v>1100.77250955</v>
      </c>
      <c r="D77" s="36">
        <f>SUMIFS(СВЦЭМ!$C$33:$C$776,СВЦЭМ!$A$33:$A$776,$A77,СВЦЭМ!$B$33:$B$776,D$47)+'СЕТ СН'!$G$12+СВЦЭМ!$D$10+'СЕТ СН'!$G$6-'СЕТ СН'!$G$22</f>
        <v>1139.1587708</v>
      </c>
      <c r="E77" s="36">
        <f>SUMIFS(СВЦЭМ!$C$33:$C$776,СВЦЭМ!$A$33:$A$776,$A77,СВЦЭМ!$B$33:$B$776,E$47)+'СЕТ СН'!$G$12+СВЦЭМ!$D$10+'СЕТ СН'!$G$6-'СЕТ СН'!$G$22</f>
        <v>1143.355959</v>
      </c>
      <c r="F77" s="36">
        <f>SUMIFS(СВЦЭМ!$C$33:$C$776,СВЦЭМ!$A$33:$A$776,$A77,СВЦЭМ!$B$33:$B$776,F$47)+'СЕТ СН'!$G$12+СВЦЭМ!$D$10+'СЕТ СН'!$G$6-'СЕТ СН'!$G$22</f>
        <v>1119.8170360500001</v>
      </c>
      <c r="G77" s="36">
        <f>SUMIFS(СВЦЭМ!$C$33:$C$776,СВЦЭМ!$A$33:$A$776,$A77,СВЦЭМ!$B$33:$B$776,G$47)+'СЕТ СН'!$G$12+СВЦЭМ!$D$10+'СЕТ СН'!$G$6-'СЕТ СН'!$G$22</f>
        <v>1116.0726092</v>
      </c>
      <c r="H77" s="36">
        <f>SUMIFS(СВЦЭМ!$C$33:$C$776,СВЦЭМ!$A$33:$A$776,$A77,СВЦЭМ!$B$33:$B$776,H$47)+'СЕТ СН'!$G$12+СВЦЭМ!$D$10+'СЕТ СН'!$G$6-'СЕТ СН'!$G$22</f>
        <v>1105.7063702400001</v>
      </c>
      <c r="I77" s="36">
        <f>SUMIFS(СВЦЭМ!$C$33:$C$776,СВЦЭМ!$A$33:$A$776,$A77,СВЦЭМ!$B$33:$B$776,I$47)+'СЕТ СН'!$G$12+СВЦЭМ!$D$10+'СЕТ СН'!$G$6-'СЕТ СН'!$G$22</f>
        <v>1104.96117172</v>
      </c>
      <c r="J77" s="36">
        <f>SUMIFS(СВЦЭМ!$C$33:$C$776,СВЦЭМ!$A$33:$A$776,$A77,СВЦЭМ!$B$33:$B$776,J$47)+'СЕТ СН'!$G$12+СВЦЭМ!$D$10+'СЕТ СН'!$G$6-'СЕТ СН'!$G$22</f>
        <v>1071.9501498500001</v>
      </c>
      <c r="K77" s="36">
        <f>SUMIFS(СВЦЭМ!$C$33:$C$776,СВЦЭМ!$A$33:$A$776,$A77,СВЦЭМ!$B$33:$B$776,K$47)+'СЕТ СН'!$G$12+СВЦЭМ!$D$10+'СЕТ СН'!$G$6-'СЕТ СН'!$G$22</f>
        <v>1051.2736074000002</v>
      </c>
      <c r="L77" s="36">
        <f>SUMIFS(СВЦЭМ!$C$33:$C$776,СВЦЭМ!$A$33:$A$776,$A77,СВЦЭМ!$B$33:$B$776,L$47)+'СЕТ СН'!$G$12+СВЦЭМ!$D$10+'СЕТ СН'!$G$6-'СЕТ СН'!$G$22</f>
        <v>1007.73909586</v>
      </c>
      <c r="M77" s="36">
        <f>SUMIFS(СВЦЭМ!$C$33:$C$776,СВЦЭМ!$A$33:$A$776,$A77,СВЦЭМ!$B$33:$B$776,M$47)+'СЕТ СН'!$G$12+СВЦЭМ!$D$10+'СЕТ СН'!$G$6-'СЕТ СН'!$G$22</f>
        <v>992.25337005000006</v>
      </c>
      <c r="N77" s="36">
        <f>SUMIFS(СВЦЭМ!$C$33:$C$776,СВЦЭМ!$A$33:$A$776,$A77,СВЦЭМ!$B$33:$B$776,N$47)+'СЕТ СН'!$G$12+СВЦЭМ!$D$10+'СЕТ СН'!$G$6-'СЕТ СН'!$G$22</f>
        <v>998.68332107000003</v>
      </c>
      <c r="O77" s="36">
        <f>SUMIFS(СВЦЭМ!$C$33:$C$776,СВЦЭМ!$A$33:$A$776,$A77,СВЦЭМ!$B$33:$B$776,O$47)+'СЕТ СН'!$G$12+СВЦЭМ!$D$10+'СЕТ СН'!$G$6-'СЕТ СН'!$G$22</f>
        <v>998.86692315000005</v>
      </c>
      <c r="P77" s="36">
        <f>SUMIFS(СВЦЭМ!$C$33:$C$776,СВЦЭМ!$A$33:$A$776,$A77,СВЦЭМ!$B$33:$B$776,P$47)+'СЕТ СН'!$G$12+СВЦЭМ!$D$10+'СЕТ СН'!$G$6-'СЕТ СН'!$G$22</f>
        <v>1005.77095106</v>
      </c>
      <c r="Q77" s="36">
        <f>SUMIFS(СВЦЭМ!$C$33:$C$776,СВЦЭМ!$A$33:$A$776,$A77,СВЦЭМ!$B$33:$B$776,Q$47)+'СЕТ СН'!$G$12+СВЦЭМ!$D$10+'СЕТ СН'!$G$6-'СЕТ СН'!$G$22</f>
        <v>1007.2942491</v>
      </c>
      <c r="R77" s="36">
        <f>SUMIFS(СВЦЭМ!$C$33:$C$776,СВЦЭМ!$A$33:$A$776,$A77,СВЦЭМ!$B$33:$B$776,R$47)+'СЕТ СН'!$G$12+СВЦЭМ!$D$10+'СЕТ СН'!$G$6-'СЕТ СН'!$G$22</f>
        <v>994.38541080000005</v>
      </c>
      <c r="S77" s="36">
        <f>SUMIFS(СВЦЭМ!$C$33:$C$776,СВЦЭМ!$A$33:$A$776,$A77,СВЦЭМ!$B$33:$B$776,S$47)+'СЕТ СН'!$G$12+СВЦЭМ!$D$10+'СЕТ СН'!$G$6-'СЕТ СН'!$G$22</f>
        <v>985.90653194000004</v>
      </c>
      <c r="T77" s="36">
        <f>SUMIFS(СВЦЭМ!$C$33:$C$776,СВЦЭМ!$A$33:$A$776,$A77,СВЦЭМ!$B$33:$B$776,T$47)+'СЕТ СН'!$G$12+СВЦЭМ!$D$10+'СЕТ СН'!$G$6-'СЕТ СН'!$G$22</f>
        <v>975.43768789000001</v>
      </c>
      <c r="U77" s="36">
        <f>SUMIFS(СВЦЭМ!$C$33:$C$776,СВЦЭМ!$A$33:$A$776,$A77,СВЦЭМ!$B$33:$B$776,U$47)+'СЕТ СН'!$G$12+СВЦЭМ!$D$10+'СЕТ СН'!$G$6-'СЕТ СН'!$G$22</f>
        <v>973.70258641999999</v>
      </c>
      <c r="V77" s="36">
        <f>SUMIFS(СВЦЭМ!$C$33:$C$776,СВЦЭМ!$A$33:$A$776,$A77,СВЦЭМ!$B$33:$B$776,V$47)+'СЕТ СН'!$G$12+СВЦЭМ!$D$10+'СЕТ СН'!$G$6-'СЕТ СН'!$G$22</f>
        <v>976.43004020000001</v>
      </c>
      <c r="W77" s="36">
        <f>SUMIFS(СВЦЭМ!$C$33:$C$776,СВЦЭМ!$A$33:$A$776,$A77,СВЦЭМ!$B$33:$B$776,W$47)+'СЕТ СН'!$G$12+СВЦЭМ!$D$10+'СЕТ СН'!$G$6-'СЕТ СН'!$G$22</f>
        <v>991.96727666000004</v>
      </c>
      <c r="X77" s="36">
        <f>SUMIFS(СВЦЭМ!$C$33:$C$776,СВЦЭМ!$A$33:$A$776,$A77,СВЦЭМ!$B$33:$B$776,X$47)+'СЕТ СН'!$G$12+СВЦЭМ!$D$10+'СЕТ СН'!$G$6-'СЕТ СН'!$G$22</f>
        <v>992.24129274999996</v>
      </c>
      <c r="Y77" s="36">
        <f>SUMIFS(СВЦЭМ!$C$33:$C$776,СВЦЭМ!$A$33:$A$776,$A77,СВЦЭМ!$B$33:$B$776,Y$47)+'СЕТ СН'!$G$12+СВЦЭМ!$D$10+'СЕТ СН'!$G$6-'СЕТ СН'!$G$22</f>
        <v>1038.3587758900001</v>
      </c>
      <c r="AA77" s="37"/>
    </row>
    <row r="78" spans="1:27" ht="15.75" hidden="1" x14ac:dyDescent="0.2">
      <c r="A78" s="35">
        <f t="shared" si="1"/>
        <v>43800</v>
      </c>
      <c r="B78" s="36">
        <f>SUMIFS(СВЦЭМ!$C$33:$C$776,СВЦЭМ!$A$33:$A$776,$A78,СВЦЭМ!$B$33:$B$776,B$47)+'СЕТ СН'!$G$12+СВЦЭМ!$D$10+'СЕТ СН'!$G$6-'СЕТ СН'!$G$22</f>
        <v>205.46158284000001</v>
      </c>
      <c r="C78" s="36">
        <f>SUMIFS(СВЦЭМ!$C$33:$C$776,СВЦЭМ!$A$33:$A$776,$A78,СВЦЭМ!$B$33:$B$776,C$47)+'СЕТ СН'!$G$12+СВЦЭМ!$D$10+'СЕТ СН'!$G$6-'СЕТ СН'!$G$22</f>
        <v>205.46158284000001</v>
      </c>
      <c r="D78" s="36">
        <f>SUMIFS(СВЦЭМ!$C$33:$C$776,СВЦЭМ!$A$33:$A$776,$A78,СВЦЭМ!$B$33:$B$776,D$47)+'СЕТ СН'!$G$12+СВЦЭМ!$D$10+'СЕТ СН'!$G$6-'СЕТ СН'!$G$22</f>
        <v>205.46158284000001</v>
      </c>
      <c r="E78" s="36">
        <f>SUMIFS(СВЦЭМ!$C$33:$C$776,СВЦЭМ!$A$33:$A$776,$A78,СВЦЭМ!$B$33:$B$776,E$47)+'СЕТ СН'!$G$12+СВЦЭМ!$D$10+'СЕТ СН'!$G$6-'СЕТ СН'!$G$22</f>
        <v>205.46158284000001</v>
      </c>
      <c r="F78" s="36">
        <f>SUMIFS(СВЦЭМ!$C$33:$C$776,СВЦЭМ!$A$33:$A$776,$A78,СВЦЭМ!$B$33:$B$776,F$47)+'СЕТ СН'!$G$12+СВЦЭМ!$D$10+'СЕТ СН'!$G$6-'СЕТ СН'!$G$22</f>
        <v>205.46158284000001</v>
      </c>
      <c r="G78" s="36">
        <f>SUMIFS(СВЦЭМ!$C$33:$C$776,СВЦЭМ!$A$33:$A$776,$A78,СВЦЭМ!$B$33:$B$776,G$47)+'СЕТ СН'!$G$12+СВЦЭМ!$D$10+'СЕТ СН'!$G$6-'СЕТ СН'!$G$22</f>
        <v>205.46158284000001</v>
      </c>
      <c r="H78" s="36">
        <f>SUMIFS(СВЦЭМ!$C$33:$C$776,СВЦЭМ!$A$33:$A$776,$A78,СВЦЭМ!$B$33:$B$776,H$47)+'СЕТ СН'!$G$12+СВЦЭМ!$D$10+'СЕТ СН'!$G$6-'СЕТ СН'!$G$22</f>
        <v>205.46158284000001</v>
      </c>
      <c r="I78" s="36">
        <f>SUMIFS(СВЦЭМ!$C$33:$C$776,СВЦЭМ!$A$33:$A$776,$A78,СВЦЭМ!$B$33:$B$776,I$47)+'СЕТ СН'!$G$12+СВЦЭМ!$D$10+'СЕТ СН'!$G$6-'СЕТ СН'!$G$22</f>
        <v>205.46158284000001</v>
      </c>
      <c r="J78" s="36">
        <f>SUMIFS(СВЦЭМ!$C$33:$C$776,СВЦЭМ!$A$33:$A$776,$A78,СВЦЭМ!$B$33:$B$776,J$47)+'СЕТ СН'!$G$12+СВЦЭМ!$D$10+'СЕТ СН'!$G$6-'СЕТ СН'!$G$22</f>
        <v>205.46158284000001</v>
      </c>
      <c r="K78" s="36">
        <f>SUMIFS(СВЦЭМ!$C$33:$C$776,СВЦЭМ!$A$33:$A$776,$A78,СВЦЭМ!$B$33:$B$776,K$47)+'СЕТ СН'!$G$12+СВЦЭМ!$D$10+'СЕТ СН'!$G$6-'СЕТ СН'!$G$22</f>
        <v>205.46158284000001</v>
      </c>
      <c r="L78" s="36">
        <f>SUMIFS(СВЦЭМ!$C$33:$C$776,СВЦЭМ!$A$33:$A$776,$A78,СВЦЭМ!$B$33:$B$776,L$47)+'СЕТ СН'!$G$12+СВЦЭМ!$D$10+'СЕТ СН'!$G$6-'СЕТ СН'!$G$22</f>
        <v>205.46158284000001</v>
      </c>
      <c r="M78" s="36">
        <f>SUMIFS(СВЦЭМ!$C$33:$C$776,СВЦЭМ!$A$33:$A$776,$A78,СВЦЭМ!$B$33:$B$776,M$47)+'СЕТ СН'!$G$12+СВЦЭМ!$D$10+'СЕТ СН'!$G$6-'СЕТ СН'!$G$22</f>
        <v>205.46158284000001</v>
      </c>
      <c r="N78" s="36">
        <f>SUMIFS(СВЦЭМ!$C$33:$C$776,СВЦЭМ!$A$33:$A$776,$A78,СВЦЭМ!$B$33:$B$776,N$47)+'СЕТ СН'!$G$12+СВЦЭМ!$D$10+'СЕТ СН'!$G$6-'СЕТ СН'!$G$22</f>
        <v>205.46158284000001</v>
      </c>
      <c r="O78" s="36">
        <f>SUMIFS(СВЦЭМ!$C$33:$C$776,СВЦЭМ!$A$33:$A$776,$A78,СВЦЭМ!$B$33:$B$776,O$47)+'СЕТ СН'!$G$12+СВЦЭМ!$D$10+'СЕТ СН'!$G$6-'СЕТ СН'!$G$22</f>
        <v>205.46158284000001</v>
      </c>
      <c r="P78" s="36">
        <f>SUMIFS(СВЦЭМ!$C$33:$C$776,СВЦЭМ!$A$33:$A$776,$A78,СВЦЭМ!$B$33:$B$776,P$47)+'СЕТ СН'!$G$12+СВЦЭМ!$D$10+'СЕТ СН'!$G$6-'СЕТ СН'!$G$22</f>
        <v>205.46158284000001</v>
      </c>
      <c r="Q78" s="36">
        <f>SUMIFS(СВЦЭМ!$C$33:$C$776,СВЦЭМ!$A$33:$A$776,$A78,СВЦЭМ!$B$33:$B$776,Q$47)+'СЕТ СН'!$G$12+СВЦЭМ!$D$10+'СЕТ СН'!$G$6-'СЕТ СН'!$G$22</f>
        <v>205.46158284000001</v>
      </c>
      <c r="R78" s="36">
        <f>SUMIFS(СВЦЭМ!$C$33:$C$776,СВЦЭМ!$A$33:$A$776,$A78,СВЦЭМ!$B$33:$B$776,R$47)+'СЕТ СН'!$G$12+СВЦЭМ!$D$10+'СЕТ СН'!$G$6-'СЕТ СН'!$G$22</f>
        <v>205.46158284000001</v>
      </c>
      <c r="S78" s="36">
        <f>SUMIFS(СВЦЭМ!$C$33:$C$776,СВЦЭМ!$A$33:$A$776,$A78,СВЦЭМ!$B$33:$B$776,S$47)+'СЕТ СН'!$G$12+СВЦЭМ!$D$10+'СЕТ СН'!$G$6-'СЕТ СН'!$G$22</f>
        <v>205.46158284000001</v>
      </c>
      <c r="T78" s="36">
        <f>SUMIFS(СВЦЭМ!$C$33:$C$776,СВЦЭМ!$A$33:$A$776,$A78,СВЦЭМ!$B$33:$B$776,T$47)+'СЕТ СН'!$G$12+СВЦЭМ!$D$10+'СЕТ СН'!$G$6-'СЕТ СН'!$G$22</f>
        <v>205.46158284000001</v>
      </c>
      <c r="U78" s="36">
        <f>SUMIFS(СВЦЭМ!$C$33:$C$776,СВЦЭМ!$A$33:$A$776,$A78,СВЦЭМ!$B$33:$B$776,U$47)+'СЕТ СН'!$G$12+СВЦЭМ!$D$10+'СЕТ СН'!$G$6-'СЕТ СН'!$G$22</f>
        <v>205.46158284000001</v>
      </c>
      <c r="V78" s="36">
        <f>SUMIFS(СВЦЭМ!$C$33:$C$776,СВЦЭМ!$A$33:$A$776,$A78,СВЦЭМ!$B$33:$B$776,V$47)+'СЕТ СН'!$G$12+СВЦЭМ!$D$10+'СЕТ СН'!$G$6-'СЕТ СН'!$G$22</f>
        <v>205.46158284000001</v>
      </c>
      <c r="W78" s="36">
        <f>SUMIFS(СВЦЭМ!$C$33:$C$776,СВЦЭМ!$A$33:$A$776,$A78,СВЦЭМ!$B$33:$B$776,W$47)+'СЕТ СН'!$G$12+СВЦЭМ!$D$10+'СЕТ СН'!$G$6-'СЕТ СН'!$G$22</f>
        <v>205.46158284000001</v>
      </c>
      <c r="X78" s="36">
        <f>SUMIFS(СВЦЭМ!$C$33:$C$776,СВЦЭМ!$A$33:$A$776,$A78,СВЦЭМ!$B$33:$B$776,X$47)+'СЕТ СН'!$G$12+СВЦЭМ!$D$10+'СЕТ СН'!$G$6-'СЕТ СН'!$G$22</f>
        <v>205.46158284000001</v>
      </c>
      <c r="Y78" s="36">
        <f>SUMIFS(СВЦЭМ!$C$33:$C$776,СВЦЭМ!$A$33:$A$776,$A78,СВЦЭМ!$B$33:$B$776,Y$47)+'СЕТ СН'!$G$12+СВЦЭМ!$D$10+'СЕТ СН'!$G$6-'СЕТ СН'!$G$22</f>
        <v>205.46158284000001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9" t="s">
        <v>7</v>
      </c>
      <c r="B81" s="133" t="s">
        <v>72</v>
      </c>
      <c r="C81" s="134"/>
      <c r="D81" s="134"/>
      <c r="E81" s="134"/>
      <c r="F81" s="134"/>
      <c r="G81" s="134"/>
      <c r="H81" s="134"/>
      <c r="I81" s="134"/>
      <c r="J81" s="134"/>
      <c r="K81" s="134"/>
      <c r="L81" s="134"/>
      <c r="M81" s="134"/>
      <c r="N81" s="134"/>
      <c r="O81" s="134"/>
      <c r="P81" s="134"/>
      <c r="Q81" s="134"/>
      <c r="R81" s="134"/>
      <c r="S81" s="134"/>
      <c r="T81" s="134"/>
      <c r="U81" s="134"/>
      <c r="V81" s="134"/>
      <c r="W81" s="134"/>
      <c r="X81" s="134"/>
      <c r="Y81" s="135"/>
    </row>
    <row r="82" spans="1:25" ht="12.75" customHeight="1" x14ac:dyDescent="0.2">
      <c r="A82" s="140"/>
      <c r="B82" s="136"/>
      <c r="C82" s="137"/>
      <c r="D82" s="137"/>
      <c r="E82" s="137"/>
      <c r="F82" s="137"/>
      <c r="G82" s="137"/>
      <c r="H82" s="137"/>
      <c r="I82" s="137"/>
      <c r="J82" s="137"/>
      <c r="K82" s="137"/>
      <c r="L82" s="137"/>
      <c r="M82" s="137"/>
      <c r="N82" s="137"/>
      <c r="O82" s="137"/>
      <c r="P82" s="137"/>
      <c r="Q82" s="137"/>
      <c r="R82" s="137"/>
      <c r="S82" s="137"/>
      <c r="T82" s="137"/>
      <c r="U82" s="137"/>
      <c r="V82" s="137"/>
      <c r="W82" s="137"/>
      <c r="X82" s="137"/>
      <c r="Y82" s="138"/>
    </row>
    <row r="83" spans="1:25" ht="12.75" customHeight="1" x14ac:dyDescent="0.2">
      <c r="A83" s="14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01.11.2019</v>
      </c>
      <c r="B84" s="36">
        <f>SUMIFS(СВЦЭМ!$C$33:$C$776,СВЦЭМ!$A$33:$A$776,$A84,СВЦЭМ!$B$33:$B$776,B$83)+'СЕТ СН'!$H$12+СВЦЭМ!$D$10+'СЕТ СН'!$H$6-'СЕТ СН'!$H$22</f>
        <v>1067.7545685700002</v>
      </c>
      <c r="C84" s="36">
        <f>SUMIFS(СВЦЭМ!$C$33:$C$776,СВЦЭМ!$A$33:$A$776,$A84,СВЦЭМ!$B$33:$B$776,C$83)+'СЕТ СН'!$H$12+СВЦЭМ!$D$10+'СЕТ СН'!$H$6-'СЕТ СН'!$H$22</f>
        <v>1101.8960693399999</v>
      </c>
      <c r="D84" s="36">
        <f>SUMIFS(СВЦЭМ!$C$33:$C$776,СВЦЭМ!$A$33:$A$776,$A84,СВЦЭМ!$B$33:$B$776,D$83)+'СЕТ СН'!$H$12+СВЦЭМ!$D$10+'СЕТ СН'!$H$6-'СЕТ СН'!$H$22</f>
        <v>1121.0467120600001</v>
      </c>
      <c r="E84" s="36">
        <f>SUMIFS(СВЦЭМ!$C$33:$C$776,СВЦЭМ!$A$33:$A$776,$A84,СВЦЭМ!$B$33:$B$776,E$83)+'СЕТ СН'!$H$12+СВЦЭМ!$D$10+'СЕТ СН'!$H$6-'СЕТ СН'!$H$22</f>
        <v>1134.76588496</v>
      </c>
      <c r="F84" s="36">
        <f>SUMIFS(СВЦЭМ!$C$33:$C$776,СВЦЭМ!$A$33:$A$776,$A84,СВЦЭМ!$B$33:$B$776,F$83)+'СЕТ СН'!$H$12+СВЦЭМ!$D$10+'СЕТ СН'!$H$6-'СЕТ СН'!$H$22</f>
        <v>1135.5442274500001</v>
      </c>
      <c r="G84" s="36">
        <f>SUMIFS(СВЦЭМ!$C$33:$C$776,СВЦЭМ!$A$33:$A$776,$A84,СВЦЭМ!$B$33:$B$776,G$83)+'СЕТ СН'!$H$12+СВЦЭМ!$D$10+'СЕТ СН'!$H$6-'СЕТ СН'!$H$22</f>
        <v>1110.7769016000002</v>
      </c>
      <c r="H84" s="36">
        <f>SUMIFS(СВЦЭМ!$C$33:$C$776,СВЦЭМ!$A$33:$A$776,$A84,СВЦЭМ!$B$33:$B$776,H$83)+'СЕТ СН'!$H$12+СВЦЭМ!$D$10+'СЕТ СН'!$H$6-'СЕТ СН'!$H$22</f>
        <v>1107.5926113099999</v>
      </c>
      <c r="I84" s="36">
        <f>SUMIFS(СВЦЭМ!$C$33:$C$776,СВЦЭМ!$A$33:$A$776,$A84,СВЦЭМ!$B$33:$B$776,I$83)+'СЕТ СН'!$H$12+СВЦЭМ!$D$10+'СЕТ СН'!$H$6-'СЕТ СН'!$H$22</f>
        <v>1090.9282688799999</v>
      </c>
      <c r="J84" s="36">
        <f>SUMIFS(СВЦЭМ!$C$33:$C$776,СВЦЭМ!$A$33:$A$776,$A84,СВЦЭМ!$B$33:$B$776,J$83)+'СЕТ СН'!$H$12+СВЦЭМ!$D$10+'СЕТ СН'!$H$6-'СЕТ СН'!$H$22</f>
        <v>1067.30917232</v>
      </c>
      <c r="K84" s="36">
        <f>SUMIFS(СВЦЭМ!$C$33:$C$776,СВЦЭМ!$A$33:$A$776,$A84,СВЦЭМ!$B$33:$B$776,K$83)+'СЕТ СН'!$H$12+СВЦЭМ!$D$10+'СЕТ СН'!$H$6-'СЕТ СН'!$H$22</f>
        <v>1050.6907769300001</v>
      </c>
      <c r="L84" s="36">
        <f>SUMIFS(СВЦЭМ!$C$33:$C$776,СВЦЭМ!$A$33:$A$776,$A84,СВЦЭМ!$B$33:$B$776,L$83)+'СЕТ СН'!$H$12+СВЦЭМ!$D$10+'СЕТ СН'!$H$6-'СЕТ СН'!$H$22</f>
        <v>1055.0243545100002</v>
      </c>
      <c r="M84" s="36">
        <f>SUMIFS(СВЦЭМ!$C$33:$C$776,СВЦЭМ!$A$33:$A$776,$A84,СВЦЭМ!$B$33:$B$776,M$83)+'СЕТ СН'!$H$12+СВЦЭМ!$D$10+'СЕТ СН'!$H$6-'СЕТ СН'!$H$22</f>
        <v>1059.88858473</v>
      </c>
      <c r="N84" s="36">
        <f>SUMIFS(СВЦЭМ!$C$33:$C$776,СВЦЭМ!$A$33:$A$776,$A84,СВЦЭМ!$B$33:$B$776,N$83)+'СЕТ СН'!$H$12+СВЦЭМ!$D$10+'СЕТ СН'!$H$6-'СЕТ СН'!$H$22</f>
        <v>1068.7016737900001</v>
      </c>
      <c r="O84" s="36">
        <f>SUMIFS(СВЦЭМ!$C$33:$C$776,СВЦЭМ!$A$33:$A$776,$A84,СВЦЭМ!$B$33:$B$776,O$83)+'СЕТ СН'!$H$12+СВЦЭМ!$D$10+'СЕТ СН'!$H$6-'СЕТ СН'!$H$22</f>
        <v>1056.9383159399999</v>
      </c>
      <c r="P84" s="36">
        <f>SUMIFS(СВЦЭМ!$C$33:$C$776,СВЦЭМ!$A$33:$A$776,$A84,СВЦЭМ!$B$33:$B$776,P$83)+'СЕТ СН'!$H$12+СВЦЭМ!$D$10+'СЕТ СН'!$H$6-'СЕТ СН'!$H$22</f>
        <v>1068.7014696000001</v>
      </c>
      <c r="Q84" s="36">
        <f>SUMIFS(СВЦЭМ!$C$33:$C$776,СВЦЭМ!$A$33:$A$776,$A84,СВЦЭМ!$B$33:$B$776,Q$83)+'СЕТ СН'!$H$12+СВЦЭМ!$D$10+'СЕТ СН'!$H$6-'СЕТ СН'!$H$22</f>
        <v>1061.6275435900002</v>
      </c>
      <c r="R84" s="36">
        <f>SUMIFS(СВЦЭМ!$C$33:$C$776,СВЦЭМ!$A$33:$A$776,$A84,СВЦЭМ!$B$33:$B$776,R$83)+'СЕТ СН'!$H$12+СВЦЭМ!$D$10+'СЕТ СН'!$H$6-'СЕТ СН'!$H$22</f>
        <v>1025.96774555</v>
      </c>
      <c r="S84" s="36">
        <f>SUMIFS(СВЦЭМ!$C$33:$C$776,СВЦЭМ!$A$33:$A$776,$A84,СВЦЭМ!$B$33:$B$776,S$83)+'СЕТ СН'!$H$12+СВЦЭМ!$D$10+'СЕТ СН'!$H$6-'СЕТ СН'!$H$22</f>
        <v>1005.41897136</v>
      </c>
      <c r="T84" s="36">
        <f>SUMIFS(СВЦЭМ!$C$33:$C$776,СВЦЭМ!$A$33:$A$776,$A84,СВЦЭМ!$B$33:$B$776,T$83)+'СЕТ СН'!$H$12+СВЦЭМ!$D$10+'СЕТ СН'!$H$6-'СЕТ СН'!$H$22</f>
        <v>984.59536503000004</v>
      </c>
      <c r="U84" s="36">
        <f>SUMIFS(СВЦЭМ!$C$33:$C$776,СВЦЭМ!$A$33:$A$776,$A84,СВЦЭМ!$B$33:$B$776,U$83)+'СЕТ СН'!$H$12+СВЦЭМ!$D$10+'СЕТ СН'!$H$6-'СЕТ СН'!$H$22</f>
        <v>988.46316254999999</v>
      </c>
      <c r="V84" s="36">
        <f>SUMIFS(СВЦЭМ!$C$33:$C$776,СВЦЭМ!$A$33:$A$776,$A84,СВЦЭМ!$B$33:$B$776,V$83)+'СЕТ СН'!$H$12+СВЦЭМ!$D$10+'СЕТ СН'!$H$6-'СЕТ СН'!$H$22</f>
        <v>993.32904528000006</v>
      </c>
      <c r="W84" s="36">
        <f>SUMIFS(СВЦЭМ!$C$33:$C$776,СВЦЭМ!$A$33:$A$776,$A84,СВЦЭМ!$B$33:$B$776,W$83)+'СЕТ СН'!$H$12+СВЦЭМ!$D$10+'СЕТ СН'!$H$6-'СЕТ СН'!$H$22</f>
        <v>1007.207261</v>
      </c>
      <c r="X84" s="36">
        <f>SUMIFS(СВЦЭМ!$C$33:$C$776,СВЦЭМ!$A$33:$A$776,$A84,СВЦЭМ!$B$33:$B$776,X$83)+'СЕТ СН'!$H$12+СВЦЭМ!$D$10+'СЕТ СН'!$H$6-'СЕТ СН'!$H$22</f>
        <v>1023.3591291700001</v>
      </c>
      <c r="Y84" s="36">
        <f>SUMIFS(СВЦЭМ!$C$33:$C$776,СВЦЭМ!$A$33:$A$776,$A84,СВЦЭМ!$B$33:$B$776,Y$83)+'СЕТ СН'!$H$12+СВЦЭМ!$D$10+'СЕТ СН'!$H$6-'СЕТ СН'!$H$22</f>
        <v>1055.32577173</v>
      </c>
    </row>
    <row r="85" spans="1:25" ht="15.75" x14ac:dyDescent="0.2">
      <c r="A85" s="35">
        <f>A84+1</f>
        <v>43771</v>
      </c>
      <c r="B85" s="36">
        <f>SUMIFS(СВЦЭМ!$C$33:$C$776,СВЦЭМ!$A$33:$A$776,$A85,СВЦЭМ!$B$33:$B$776,B$83)+'СЕТ СН'!$H$12+СВЦЭМ!$D$10+'СЕТ СН'!$H$6-'СЕТ СН'!$H$22</f>
        <v>1071.53992281</v>
      </c>
      <c r="C85" s="36">
        <f>SUMIFS(СВЦЭМ!$C$33:$C$776,СВЦЭМ!$A$33:$A$776,$A85,СВЦЭМ!$B$33:$B$776,C$83)+'СЕТ СН'!$H$12+СВЦЭМ!$D$10+'СЕТ СН'!$H$6-'СЕТ СН'!$H$22</f>
        <v>1107.4116404000001</v>
      </c>
      <c r="D85" s="36">
        <f>SUMIFS(СВЦЭМ!$C$33:$C$776,СВЦЭМ!$A$33:$A$776,$A85,СВЦЭМ!$B$33:$B$776,D$83)+'СЕТ СН'!$H$12+СВЦЭМ!$D$10+'СЕТ СН'!$H$6-'СЕТ СН'!$H$22</f>
        <v>1130.7008498600001</v>
      </c>
      <c r="E85" s="36">
        <f>SUMIFS(СВЦЭМ!$C$33:$C$776,СВЦЭМ!$A$33:$A$776,$A85,СВЦЭМ!$B$33:$B$776,E$83)+'СЕТ СН'!$H$12+СВЦЭМ!$D$10+'СЕТ СН'!$H$6-'СЕТ СН'!$H$22</f>
        <v>1142.8086794400001</v>
      </c>
      <c r="F85" s="36">
        <f>SUMIFS(СВЦЭМ!$C$33:$C$776,СВЦЭМ!$A$33:$A$776,$A85,СВЦЭМ!$B$33:$B$776,F$83)+'СЕТ СН'!$H$12+СВЦЭМ!$D$10+'СЕТ СН'!$H$6-'СЕТ СН'!$H$22</f>
        <v>1126.86684814</v>
      </c>
      <c r="G85" s="36">
        <f>SUMIFS(СВЦЭМ!$C$33:$C$776,СВЦЭМ!$A$33:$A$776,$A85,СВЦЭМ!$B$33:$B$776,G$83)+'СЕТ СН'!$H$12+СВЦЭМ!$D$10+'СЕТ СН'!$H$6-'СЕТ СН'!$H$22</f>
        <v>1103.59154392</v>
      </c>
      <c r="H85" s="36">
        <f>SUMIFS(СВЦЭМ!$C$33:$C$776,СВЦЭМ!$A$33:$A$776,$A85,СВЦЭМ!$B$33:$B$776,H$83)+'СЕТ СН'!$H$12+СВЦЭМ!$D$10+'СЕТ СН'!$H$6-'СЕТ СН'!$H$22</f>
        <v>1093.4105214400001</v>
      </c>
      <c r="I85" s="36">
        <f>SUMIFS(СВЦЭМ!$C$33:$C$776,СВЦЭМ!$A$33:$A$776,$A85,СВЦЭМ!$B$33:$B$776,I$83)+'СЕТ СН'!$H$12+СВЦЭМ!$D$10+'СЕТ СН'!$H$6-'СЕТ СН'!$H$22</f>
        <v>1085.4911297200001</v>
      </c>
      <c r="J85" s="36">
        <f>SUMIFS(СВЦЭМ!$C$33:$C$776,СВЦЭМ!$A$33:$A$776,$A85,СВЦЭМ!$B$33:$B$776,J$83)+'СЕТ СН'!$H$12+СВЦЭМ!$D$10+'СЕТ СН'!$H$6-'СЕТ СН'!$H$22</f>
        <v>1066.3475347200001</v>
      </c>
      <c r="K85" s="36">
        <f>SUMIFS(СВЦЭМ!$C$33:$C$776,СВЦЭМ!$A$33:$A$776,$A85,СВЦЭМ!$B$33:$B$776,K$83)+'СЕТ СН'!$H$12+СВЦЭМ!$D$10+'СЕТ СН'!$H$6-'СЕТ СН'!$H$22</f>
        <v>1037.9946216399999</v>
      </c>
      <c r="L85" s="36">
        <f>SUMIFS(СВЦЭМ!$C$33:$C$776,СВЦЭМ!$A$33:$A$776,$A85,СВЦЭМ!$B$33:$B$776,L$83)+'СЕТ СН'!$H$12+СВЦЭМ!$D$10+'СЕТ СН'!$H$6-'СЕТ СН'!$H$22</f>
        <v>1023.58337822</v>
      </c>
      <c r="M85" s="36">
        <f>SUMIFS(СВЦЭМ!$C$33:$C$776,СВЦЭМ!$A$33:$A$776,$A85,СВЦЭМ!$B$33:$B$776,M$83)+'СЕТ СН'!$H$12+СВЦЭМ!$D$10+'СЕТ СН'!$H$6-'СЕТ СН'!$H$22</f>
        <v>1033.8089703300002</v>
      </c>
      <c r="N85" s="36">
        <f>SUMIFS(СВЦЭМ!$C$33:$C$776,СВЦЭМ!$A$33:$A$776,$A85,СВЦЭМ!$B$33:$B$776,N$83)+'СЕТ СН'!$H$12+СВЦЭМ!$D$10+'СЕТ СН'!$H$6-'СЕТ СН'!$H$22</f>
        <v>1043.1380736999999</v>
      </c>
      <c r="O85" s="36">
        <f>SUMIFS(СВЦЭМ!$C$33:$C$776,СВЦЭМ!$A$33:$A$776,$A85,СВЦЭМ!$B$33:$B$776,O$83)+'СЕТ СН'!$H$12+СВЦЭМ!$D$10+'СЕТ СН'!$H$6-'СЕТ СН'!$H$22</f>
        <v>1039.03290827</v>
      </c>
      <c r="P85" s="36">
        <f>SUMIFS(СВЦЭМ!$C$33:$C$776,СВЦЭМ!$A$33:$A$776,$A85,СВЦЭМ!$B$33:$B$776,P$83)+'СЕТ СН'!$H$12+СВЦЭМ!$D$10+'СЕТ СН'!$H$6-'СЕТ СН'!$H$22</f>
        <v>1044.8259957400001</v>
      </c>
      <c r="Q85" s="36">
        <f>SUMIFS(СВЦЭМ!$C$33:$C$776,СВЦЭМ!$A$33:$A$776,$A85,СВЦЭМ!$B$33:$B$776,Q$83)+'СЕТ СН'!$H$12+СВЦЭМ!$D$10+'СЕТ СН'!$H$6-'СЕТ СН'!$H$22</f>
        <v>1029.7941172400001</v>
      </c>
      <c r="R85" s="36">
        <f>SUMIFS(СВЦЭМ!$C$33:$C$776,СВЦЭМ!$A$33:$A$776,$A85,СВЦЭМ!$B$33:$B$776,R$83)+'СЕТ СН'!$H$12+СВЦЭМ!$D$10+'СЕТ СН'!$H$6-'СЕТ СН'!$H$22</f>
        <v>984.01170893000005</v>
      </c>
      <c r="S85" s="36">
        <f>SUMIFS(СВЦЭМ!$C$33:$C$776,СВЦЭМ!$A$33:$A$776,$A85,СВЦЭМ!$B$33:$B$776,S$83)+'СЕТ СН'!$H$12+СВЦЭМ!$D$10+'СЕТ СН'!$H$6-'СЕТ СН'!$H$22</f>
        <v>962.94561495000005</v>
      </c>
      <c r="T85" s="36">
        <f>SUMIFS(СВЦЭМ!$C$33:$C$776,СВЦЭМ!$A$33:$A$776,$A85,СВЦЭМ!$B$33:$B$776,T$83)+'СЕТ СН'!$H$12+СВЦЭМ!$D$10+'СЕТ СН'!$H$6-'СЕТ СН'!$H$22</f>
        <v>954.56949191000001</v>
      </c>
      <c r="U85" s="36">
        <f>SUMIFS(СВЦЭМ!$C$33:$C$776,СВЦЭМ!$A$33:$A$776,$A85,СВЦЭМ!$B$33:$B$776,U$83)+'СЕТ СН'!$H$12+СВЦЭМ!$D$10+'СЕТ СН'!$H$6-'СЕТ СН'!$H$22</f>
        <v>958.07944786000007</v>
      </c>
      <c r="V85" s="36">
        <f>SUMIFS(СВЦЭМ!$C$33:$C$776,СВЦЭМ!$A$33:$A$776,$A85,СВЦЭМ!$B$33:$B$776,V$83)+'СЕТ СН'!$H$12+СВЦЭМ!$D$10+'СЕТ СН'!$H$6-'СЕТ СН'!$H$22</f>
        <v>955.08566889000008</v>
      </c>
      <c r="W85" s="36">
        <f>SUMIFS(СВЦЭМ!$C$33:$C$776,СВЦЭМ!$A$33:$A$776,$A85,СВЦЭМ!$B$33:$B$776,W$83)+'СЕТ СН'!$H$12+СВЦЭМ!$D$10+'СЕТ СН'!$H$6-'СЕТ СН'!$H$22</f>
        <v>985.31633614999998</v>
      </c>
      <c r="X85" s="36">
        <f>SUMIFS(СВЦЭМ!$C$33:$C$776,СВЦЭМ!$A$33:$A$776,$A85,СВЦЭМ!$B$33:$B$776,X$83)+'СЕТ СН'!$H$12+СВЦЭМ!$D$10+'СЕТ СН'!$H$6-'СЕТ СН'!$H$22</f>
        <v>999.49663215999999</v>
      </c>
      <c r="Y85" s="36">
        <f>SUMIFS(СВЦЭМ!$C$33:$C$776,СВЦЭМ!$A$33:$A$776,$A85,СВЦЭМ!$B$33:$B$776,Y$83)+'СЕТ СН'!$H$12+СВЦЭМ!$D$10+'СЕТ СН'!$H$6-'СЕТ СН'!$H$22</f>
        <v>1026.39267062</v>
      </c>
    </row>
    <row r="86" spans="1:25" ht="15.75" x14ac:dyDescent="0.2">
      <c r="A86" s="35">
        <f t="shared" ref="A86:A114" si="2">A85+1</f>
        <v>43772</v>
      </c>
      <c r="B86" s="36">
        <f>SUMIFS(СВЦЭМ!$C$33:$C$776,СВЦЭМ!$A$33:$A$776,$A86,СВЦЭМ!$B$33:$B$776,B$83)+'СЕТ СН'!$H$12+СВЦЭМ!$D$10+'СЕТ СН'!$H$6-'СЕТ СН'!$H$22</f>
        <v>1013.6502897</v>
      </c>
      <c r="C86" s="36">
        <f>SUMIFS(СВЦЭМ!$C$33:$C$776,СВЦЭМ!$A$33:$A$776,$A86,СВЦЭМ!$B$33:$B$776,C$83)+'СЕТ СН'!$H$12+СВЦЭМ!$D$10+'СЕТ СН'!$H$6-'СЕТ СН'!$H$22</f>
        <v>1048.37969574</v>
      </c>
      <c r="D86" s="36">
        <f>SUMIFS(СВЦЭМ!$C$33:$C$776,СВЦЭМ!$A$33:$A$776,$A86,СВЦЭМ!$B$33:$B$776,D$83)+'СЕТ СН'!$H$12+СВЦЭМ!$D$10+'СЕТ СН'!$H$6-'СЕТ СН'!$H$22</f>
        <v>1067.29869805</v>
      </c>
      <c r="E86" s="36">
        <f>SUMIFS(СВЦЭМ!$C$33:$C$776,СВЦЭМ!$A$33:$A$776,$A86,СВЦЭМ!$B$33:$B$776,E$83)+'СЕТ СН'!$H$12+СВЦЭМ!$D$10+'СЕТ СН'!$H$6-'СЕТ СН'!$H$22</f>
        <v>1075.63213756</v>
      </c>
      <c r="F86" s="36">
        <f>SUMIFS(СВЦЭМ!$C$33:$C$776,СВЦЭМ!$A$33:$A$776,$A86,СВЦЭМ!$B$33:$B$776,F$83)+'СЕТ СН'!$H$12+СВЦЭМ!$D$10+'СЕТ СН'!$H$6-'СЕТ СН'!$H$22</f>
        <v>1090.3933417600001</v>
      </c>
      <c r="G86" s="36">
        <f>SUMIFS(СВЦЭМ!$C$33:$C$776,СВЦЭМ!$A$33:$A$776,$A86,СВЦЭМ!$B$33:$B$776,G$83)+'СЕТ СН'!$H$12+СВЦЭМ!$D$10+'СЕТ СН'!$H$6-'СЕТ СН'!$H$22</f>
        <v>1075.26051284</v>
      </c>
      <c r="H86" s="36">
        <f>SUMIFS(СВЦЭМ!$C$33:$C$776,СВЦЭМ!$A$33:$A$776,$A86,СВЦЭМ!$B$33:$B$776,H$83)+'СЕТ СН'!$H$12+СВЦЭМ!$D$10+'СЕТ СН'!$H$6-'СЕТ СН'!$H$22</f>
        <v>1057.61168193</v>
      </c>
      <c r="I86" s="36">
        <f>SUMIFS(СВЦЭМ!$C$33:$C$776,СВЦЭМ!$A$33:$A$776,$A86,СВЦЭМ!$B$33:$B$776,I$83)+'СЕТ СН'!$H$12+СВЦЭМ!$D$10+'СЕТ СН'!$H$6-'СЕТ СН'!$H$22</f>
        <v>1051.78725923</v>
      </c>
      <c r="J86" s="36">
        <f>SUMIFS(СВЦЭМ!$C$33:$C$776,СВЦЭМ!$A$33:$A$776,$A86,СВЦЭМ!$B$33:$B$776,J$83)+'СЕТ СН'!$H$12+СВЦЭМ!$D$10+'СЕТ СН'!$H$6-'СЕТ СН'!$H$22</f>
        <v>1006.07413853</v>
      </c>
      <c r="K86" s="36">
        <f>SUMIFS(СВЦЭМ!$C$33:$C$776,СВЦЭМ!$A$33:$A$776,$A86,СВЦЭМ!$B$33:$B$776,K$83)+'СЕТ СН'!$H$12+СВЦЭМ!$D$10+'СЕТ СН'!$H$6-'СЕТ СН'!$H$22</f>
        <v>967.72737882000001</v>
      </c>
      <c r="L86" s="36">
        <f>SUMIFS(СВЦЭМ!$C$33:$C$776,СВЦЭМ!$A$33:$A$776,$A86,СВЦЭМ!$B$33:$B$776,L$83)+'СЕТ СН'!$H$12+СВЦЭМ!$D$10+'СЕТ СН'!$H$6-'СЕТ СН'!$H$22</f>
        <v>954.36921442000005</v>
      </c>
      <c r="M86" s="36">
        <f>SUMIFS(СВЦЭМ!$C$33:$C$776,СВЦЭМ!$A$33:$A$776,$A86,СВЦЭМ!$B$33:$B$776,M$83)+'СЕТ СН'!$H$12+СВЦЭМ!$D$10+'СЕТ СН'!$H$6-'СЕТ СН'!$H$22</f>
        <v>954.11983299000008</v>
      </c>
      <c r="N86" s="36">
        <f>SUMIFS(СВЦЭМ!$C$33:$C$776,СВЦЭМ!$A$33:$A$776,$A86,СВЦЭМ!$B$33:$B$776,N$83)+'СЕТ СН'!$H$12+СВЦЭМ!$D$10+'СЕТ СН'!$H$6-'СЕТ СН'!$H$22</f>
        <v>970.51258016000008</v>
      </c>
      <c r="O86" s="36">
        <f>SUMIFS(СВЦЭМ!$C$33:$C$776,СВЦЭМ!$A$33:$A$776,$A86,СВЦЭМ!$B$33:$B$776,O$83)+'СЕТ СН'!$H$12+СВЦЭМ!$D$10+'СЕТ СН'!$H$6-'СЕТ СН'!$H$22</f>
        <v>964.62605418999999</v>
      </c>
      <c r="P86" s="36">
        <f>SUMIFS(СВЦЭМ!$C$33:$C$776,СВЦЭМ!$A$33:$A$776,$A86,СВЦЭМ!$B$33:$B$776,P$83)+'СЕТ СН'!$H$12+СВЦЭМ!$D$10+'СЕТ СН'!$H$6-'СЕТ СН'!$H$22</f>
        <v>969.54742090000002</v>
      </c>
      <c r="Q86" s="36">
        <f>SUMIFS(СВЦЭМ!$C$33:$C$776,СВЦЭМ!$A$33:$A$776,$A86,СВЦЭМ!$B$33:$B$776,Q$83)+'СЕТ СН'!$H$12+СВЦЭМ!$D$10+'СЕТ СН'!$H$6-'СЕТ СН'!$H$22</f>
        <v>961.25382251000008</v>
      </c>
      <c r="R86" s="36">
        <f>SUMIFS(СВЦЭМ!$C$33:$C$776,СВЦЭМ!$A$33:$A$776,$A86,СВЦЭМ!$B$33:$B$776,R$83)+'СЕТ СН'!$H$12+СВЦЭМ!$D$10+'СЕТ СН'!$H$6-'СЕТ СН'!$H$22</f>
        <v>934.74011848999999</v>
      </c>
      <c r="S86" s="36">
        <f>SUMIFS(СВЦЭМ!$C$33:$C$776,СВЦЭМ!$A$33:$A$776,$A86,СВЦЭМ!$B$33:$B$776,S$83)+'СЕТ СН'!$H$12+СВЦЭМ!$D$10+'СЕТ СН'!$H$6-'СЕТ СН'!$H$22</f>
        <v>899.37115668000001</v>
      </c>
      <c r="T86" s="36">
        <f>SUMIFS(СВЦЭМ!$C$33:$C$776,СВЦЭМ!$A$33:$A$776,$A86,СВЦЭМ!$B$33:$B$776,T$83)+'СЕТ СН'!$H$12+СВЦЭМ!$D$10+'СЕТ СН'!$H$6-'СЕТ СН'!$H$22</f>
        <v>881.78722221999999</v>
      </c>
      <c r="U86" s="36">
        <f>SUMIFS(СВЦЭМ!$C$33:$C$776,СВЦЭМ!$A$33:$A$776,$A86,СВЦЭМ!$B$33:$B$776,U$83)+'СЕТ СН'!$H$12+СВЦЭМ!$D$10+'СЕТ СН'!$H$6-'СЕТ СН'!$H$22</f>
        <v>886.84681112999999</v>
      </c>
      <c r="V86" s="36">
        <f>SUMIFS(СВЦЭМ!$C$33:$C$776,СВЦЭМ!$A$33:$A$776,$A86,СВЦЭМ!$B$33:$B$776,V$83)+'СЕТ СН'!$H$12+СВЦЭМ!$D$10+'СЕТ СН'!$H$6-'СЕТ СН'!$H$22</f>
        <v>895.65919208000003</v>
      </c>
      <c r="W86" s="36">
        <f>SUMIFS(СВЦЭМ!$C$33:$C$776,СВЦЭМ!$A$33:$A$776,$A86,СВЦЭМ!$B$33:$B$776,W$83)+'СЕТ СН'!$H$12+СВЦЭМ!$D$10+'СЕТ СН'!$H$6-'СЕТ СН'!$H$22</f>
        <v>902.43240050000009</v>
      </c>
      <c r="X86" s="36">
        <f>SUMIFS(СВЦЭМ!$C$33:$C$776,СВЦЭМ!$A$33:$A$776,$A86,СВЦЭМ!$B$33:$B$776,X$83)+'СЕТ СН'!$H$12+СВЦЭМ!$D$10+'СЕТ СН'!$H$6-'СЕТ СН'!$H$22</f>
        <v>915.48550925000006</v>
      </c>
      <c r="Y86" s="36">
        <f>SUMIFS(СВЦЭМ!$C$33:$C$776,СВЦЭМ!$A$33:$A$776,$A86,СВЦЭМ!$B$33:$B$776,Y$83)+'СЕТ СН'!$H$12+СВЦЭМ!$D$10+'СЕТ СН'!$H$6-'СЕТ СН'!$H$22</f>
        <v>961.58961911000006</v>
      </c>
    </row>
    <row r="87" spans="1:25" ht="15.75" x14ac:dyDescent="0.2">
      <c r="A87" s="35">
        <f t="shared" si="2"/>
        <v>43773</v>
      </c>
      <c r="B87" s="36">
        <f>SUMIFS(СВЦЭМ!$C$33:$C$776,СВЦЭМ!$A$33:$A$776,$A87,СВЦЭМ!$B$33:$B$776,B$83)+'СЕТ СН'!$H$12+СВЦЭМ!$D$10+'СЕТ СН'!$H$6-'СЕТ СН'!$H$22</f>
        <v>1040.08043909</v>
      </c>
      <c r="C87" s="36">
        <f>SUMIFS(СВЦЭМ!$C$33:$C$776,СВЦЭМ!$A$33:$A$776,$A87,СВЦЭМ!$B$33:$B$776,C$83)+'СЕТ СН'!$H$12+СВЦЭМ!$D$10+'СЕТ СН'!$H$6-'СЕТ СН'!$H$22</f>
        <v>1072.61623173</v>
      </c>
      <c r="D87" s="36">
        <f>SUMIFS(СВЦЭМ!$C$33:$C$776,СВЦЭМ!$A$33:$A$776,$A87,СВЦЭМ!$B$33:$B$776,D$83)+'СЕТ СН'!$H$12+СВЦЭМ!$D$10+'СЕТ СН'!$H$6-'СЕТ СН'!$H$22</f>
        <v>1082.6181608699999</v>
      </c>
      <c r="E87" s="36">
        <f>SUMIFS(СВЦЭМ!$C$33:$C$776,СВЦЭМ!$A$33:$A$776,$A87,СВЦЭМ!$B$33:$B$776,E$83)+'СЕТ СН'!$H$12+СВЦЭМ!$D$10+'СЕТ СН'!$H$6-'СЕТ СН'!$H$22</f>
        <v>1100.40594882</v>
      </c>
      <c r="F87" s="36">
        <f>SUMIFS(СВЦЭМ!$C$33:$C$776,СВЦЭМ!$A$33:$A$776,$A87,СВЦЭМ!$B$33:$B$776,F$83)+'СЕТ СН'!$H$12+СВЦЭМ!$D$10+'СЕТ СН'!$H$6-'СЕТ СН'!$H$22</f>
        <v>1100.88351547</v>
      </c>
      <c r="G87" s="36">
        <f>SUMIFS(СВЦЭМ!$C$33:$C$776,СВЦЭМ!$A$33:$A$776,$A87,СВЦЭМ!$B$33:$B$776,G$83)+'СЕТ СН'!$H$12+СВЦЭМ!$D$10+'СЕТ СН'!$H$6-'СЕТ СН'!$H$22</f>
        <v>1066.02101724</v>
      </c>
      <c r="H87" s="36">
        <f>SUMIFS(СВЦЭМ!$C$33:$C$776,СВЦЭМ!$A$33:$A$776,$A87,СВЦЭМ!$B$33:$B$776,H$83)+'СЕТ СН'!$H$12+СВЦЭМ!$D$10+'СЕТ СН'!$H$6-'СЕТ СН'!$H$22</f>
        <v>1039.3682138500001</v>
      </c>
      <c r="I87" s="36">
        <f>SUMIFS(СВЦЭМ!$C$33:$C$776,СВЦЭМ!$A$33:$A$776,$A87,СВЦЭМ!$B$33:$B$776,I$83)+'СЕТ СН'!$H$12+СВЦЭМ!$D$10+'СЕТ СН'!$H$6-'СЕТ СН'!$H$22</f>
        <v>1027.2837378300001</v>
      </c>
      <c r="J87" s="36">
        <f>SUMIFS(СВЦЭМ!$C$33:$C$776,СВЦЭМ!$A$33:$A$776,$A87,СВЦЭМ!$B$33:$B$776,J$83)+'СЕТ СН'!$H$12+СВЦЭМ!$D$10+'СЕТ СН'!$H$6-'СЕТ СН'!$H$22</f>
        <v>1015.27290853</v>
      </c>
      <c r="K87" s="36">
        <f>SUMIFS(СВЦЭМ!$C$33:$C$776,СВЦЭМ!$A$33:$A$776,$A87,СВЦЭМ!$B$33:$B$776,K$83)+'СЕТ СН'!$H$12+СВЦЭМ!$D$10+'СЕТ СН'!$H$6-'СЕТ СН'!$H$22</f>
        <v>986.64183637000008</v>
      </c>
      <c r="L87" s="36">
        <f>SUMIFS(СВЦЭМ!$C$33:$C$776,СВЦЭМ!$A$33:$A$776,$A87,СВЦЭМ!$B$33:$B$776,L$83)+'СЕТ СН'!$H$12+СВЦЭМ!$D$10+'СЕТ СН'!$H$6-'СЕТ СН'!$H$22</f>
        <v>971.74317775000009</v>
      </c>
      <c r="M87" s="36">
        <f>SUMIFS(СВЦЭМ!$C$33:$C$776,СВЦЭМ!$A$33:$A$776,$A87,СВЦЭМ!$B$33:$B$776,M$83)+'СЕТ СН'!$H$12+СВЦЭМ!$D$10+'СЕТ СН'!$H$6-'СЕТ СН'!$H$22</f>
        <v>974.81244299000002</v>
      </c>
      <c r="N87" s="36">
        <f>SUMIFS(СВЦЭМ!$C$33:$C$776,СВЦЭМ!$A$33:$A$776,$A87,СВЦЭМ!$B$33:$B$776,N$83)+'СЕТ СН'!$H$12+СВЦЭМ!$D$10+'СЕТ СН'!$H$6-'СЕТ СН'!$H$22</f>
        <v>983.55493632000002</v>
      </c>
      <c r="O87" s="36">
        <f>SUMIFS(СВЦЭМ!$C$33:$C$776,СВЦЭМ!$A$33:$A$776,$A87,СВЦЭМ!$B$33:$B$776,O$83)+'СЕТ СН'!$H$12+СВЦЭМ!$D$10+'СЕТ СН'!$H$6-'СЕТ СН'!$H$22</f>
        <v>982.48035902000004</v>
      </c>
      <c r="P87" s="36">
        <f>SUMIFS(СВЦЭМ!$C$33:$C$776,СВЦЭМ!$A$33:$A$776,$A87,СВЦЭМ!$B$33:$B$776,P$83)+'СЕТ СН'!$H$12+СВЦЭМ!$D$10+'СЕТ СН'!$H$6-'СЕТ СН'!$H$22</f>
        <v>995.33407375000002</v>
      </c>
      <c r="Q87" s="36">
        <f>SUMIFS(СВЦЭМ!$C$33:$C$776,СВЦЭМ!$A$33:$A$776,$A87,СВЦЭМ!$B$33:$B$776,Q$83)+'СЕТ СН'!$H$12+СВЦЭМ!$D$10+'СЕТ СН'!$H$6-'СЕТ СН'!$H$22</f>
        <v>998.60835943000006</v>
      </c>
      <c r="R87" s="36">
        <f>SUMIFS(СВЦЭМ!$C$33:$C$776,СВЦЭМ!$A$33:$A$776,$A87,СВЦЭМ!$B$33:$B$776,R$83)+'СЕТ СН'!$H$12+СВЦЭМ!$D$10+'СЕТ СН'!$H$6-'СЕТ СН'!$H$22</f>
        <v>956.55273708000004</v>
      </c>
      <c r="S87" s="36">
        <f>SUMIFS(СВЦЭМ!$C$33:$C$776,СВЦЭМ!$A$33:$A$776,$A87,СВЦЭМ!$B$33:$B$776,S$83)+'СЕТ СН'!$H$12+СВЦЭМ!$D$10+'СЕТ СН'!$H$6-'СЕТ СН'!$H$22</f>
        <v>924.97774516000004</v>
      </c>
      <c r="T87" s="36">
        <f>SUMIFS(СВЦЭМ!$C$33:$C$776,СВЦЭМ!$A$33:$A$776,$A87,СВЦЭМ!$B$33:$B$776,T$83)+'СЕТ СН'!$H$12+СВЦЭМ!$D$10+'СЕТ СН'!$H$6-'СЕТ СН'!$H$22</f>
        <v>911.52933853000002</v>
      </c>
      <c r="U87" s="36">
        <f>SUMIFS(СВЦЭМ!$C$33:$C$776,СВЦЭМ!$A$33:$A$776,$A87,СВЦЭМ!$B$33:$B$776,U$83)+'СЕТ СН'!$H$12+СВЦЭМ!$D$10+'СЕТ СН'!$H$6-'СЕТ СН'!$H$22</f>
        <v>911.97493713000006</v>
      </c>
      <c r="V87" s="36">
        <f>SUMIFS(СВЦЭМ!$C$33:$C$776,СВЦЭМ!$A$33:$A$776,$A87,СВЦЭМ!$B$33:$B$776,V$83)+'СЕТ СН'!$H$12+СВЦЭМ!$D$10+'СЕТ СН'!$H$6-'СЕТ СН'!$H$22</f>
        <v>916.88858635999998</v>
      </c>
      <c r="W87" s="36">
        <f>SUMIFS(СВЦЭМ!$C$33:$C$776,СВЦЭМ!$A$33:$A$776,$A87,СВЦЭМ!$B$33:$B$776,W$83)+'СЕТ СН'!$H$12+СВЦЭМ!$D$10+'СЕТ СН'!$H$6-'СЕТ СН'!$H$22</f>
        <v>935.34117355000001</v>
      </c>
      <c r="X87" s="36">
        <f>SUMIFS(СВЦЭМ!$C$33:$C$776,СВЦЭМ!$A$33:$A$776,$A87,СВЦЭМ!$B$33:$B$776,X$83)+'СЕТ СН'!$H$12+СВЦЭМ!$D$10+'СЕТ СН'!$H$6-'СЕТ СН'!$H$22</f>
        <v>950.85816986999998</v>
      </c>
      <c r="Y87" s="36">
        <f>SUMIFS(СВЦЭМ!$C$33:$C$776,СВЦЭМ!$A$33:$A$776,$A87,СВЦЭМ!$B$33:$B$776,Y$83)+'СЕТ СН'!$H$12+СВЦЭМ!$D$10+'СЕТ СН'!$H$6-'СЕТ СН'!$H$22</f>
        <v>985.85915193000005</v>
      </c>
    </row>
    <row r="88" spans="1:25" ht="15.75" x14ac:dyDescent="0.2">
      <c r="A88" s="35">
        <f t="shared" si="2"/>
        <v>43774</v>
      </c>
      <c r="B88" s="36">
        <f>SUMIFS(СВЦЭМ!$C$33:$C$776,СВЦЭМ!$A$33:$A$776,$A88,СВЦЭМ!$B$33:$B$776,B$83)+'СЕТ СН'!$H$12+СВЦЭМ!$D$10+'СЕТ СН'!$H$6-'СЕТ СН'!$H$22</f>
        <v>1094.0982313100001</v>
      </c>
      <c r="C88" s="36">
        <f>SUMIFS(СВЦЭМ!$C$33:$C$776,СВЦЭМ!$A$33:$A$776,$A88,СВЦЭМ!$B$33:$B$776,C$83)+'СЕТ СН'!$H$12+СВЦЭМ!$D$10+'СЕТ СН'!$H$6-'СЕТ СН'!$H$22</f>
        <v>1110.6158714799999</v>
      </c>
      <c r="D88" s="36">
        <f>SUMIFS(СВЦЭМ!$C$33:$C$776,СВЦЭМ!$A$33:$A$776,$A88,СВЦЭМ!$B$33:$B$776,D$83)+'СЕТ СН'!$H$12+СВЦЭМ!$D$10+'СЕТ СН'!$H$6-'СЕТ СН'!$H$22</f>
        <v>1102.35115937</v>
      </c>
      <c r="E88" s="36">
        <f>SUMIFS(СВЦЭМ!$C$33:$C$776,СВЦЭМ!$A$33:$A$776,$A88,СВЦЭМ!$B$33:$B$776,E$83)+'СЕТ СН'!$H$12+СВЦЭМ!$D$10+'СЕТ СН'!$H$6-'СЕТ СН'!$H$22</f>
        <v>1112.02085547</v>
      </c>
      <c r="F88" s="36">
        <f>SUMIFS(СВЦЭМ!$C$33:$C$776,СВЦЭМ!$A$33:$A$776,$A88,СВЦЭМ!$B$33:$B$776,F$83)+'СЕТ СН'!$H$12+СВЦЭМ!$D$10+'СЕТ СН'!$H$6-'СЕТ СН'!$H$22</f>
        <v>1112.3728741800001</v>
      </c>
      <c r="G88" s="36">
        <f>SUMIFS(СВЦЭМ!$C$33:$C$776,СВЦЭМ!$A$33:$A$776,$A88,СВЦЭМ!$B$33:$B$776,G$83)+'СЕТ СН'!$H$12+СВЦЭМ!$D$10+'СЕТ СН'!$H$6-'СЕТ СН'!$H$22</f>
        <v>1089.5349696000001</v>
      </c>
      <c r="H88" s="36">
        <f>SUMIFS(СВЦЭМ!$C$33:$C$776,СВЦЭМ!$A$33:$A$776,$A88,СВЦЭМ!$B$33:$B$776,H$83)+'СЕТ СН'!$H$12+СВЦЭМ!$D$10+'СЕТ СН'!$H$6-'СЕТ СН'!$H$22</f>
        <v>1049.69084782</v>
      </c>
      <c r="I88" s="36">
        <f>SUMIFS(СВЦЭМ!$C$33:$C$776,СВЦЭМ!$A$33:$A$776,$A88,СВЦЭМ!$B$33:$B$776,I$83)+'СЕТ СН'!$H$12+СВЦЭМ!$D$10+'СЕТ СН'!$H$6-'СЕТ СН'!$H$22</f>
        <v>1062.4568193700002</v>
      </c>
      <c r="J88" s="36">
        <f>SUMIFS(СВЦЭМ!$C$33:$C$776,СВЦЭМ!$A$33:$A$776,$A88,СВЦЭМ!$B$33:$B$776,J$83)+'СЕТ СН'!$H$12+СВЦЭМ!$D$10+'СЕТ СН'!$H$6-'СЕТ СН'!$H$22</f>
        <v>1040.1631373099999</v>
      </c>
      <c r="K88" s="36">
        <f>SUMIFS(СВЦЭМ!$C$33:$C$776,СВЦЭМ!$A$33:$A$776,$A88,СВЦЭМ!$B$33:$B$776,K$83)+'СЕТ СН'!$H$12+СВЦЭМ!$D$10+'СЕТ СН'!$H$6-'СЕТ СН'!$H$22</f>
        <v>1015.43379753</v>
      </c>
      <c r="L88" s="36">
        <f>SUMIFS(СВЦЭМ!$C$33:$C$776,СВЦЭМ!$A$33:$A$776,$A88,СВЦЭМ!$B$33:$B$776,L$83)+'СЕТ СН'!$H$12+СВЦЭМ!$D$10+'СЕТ СН'!$H$6-'СЕТ СН'!$H$22</f>
        <v>1014.25374042</v>
      </c>
      <c r="M88" s="36">
        <f>SUMIFS(СВЦЭМ!$C$33:$C$776,СВЦЭМ!$A$33:$A$776,$A88,СВЦЭМ!$B$33:$B$776,M$83)+'СЕТ СН'!$H$12+СВЦЭМ!$D$10+'СЕТ СН'!$H$6-'СЕТ СН'!$H$22</f>
        <v>1017.54271442</v>
      </c>
      <c r="N88" s="36">
        <f>SUMIFS(СВЦЭМ!$C$33:$C$776,СВЦЭМ!$A$33:$A$776,$A88,СВЦЭМ!$B$33:$B$776,N$83)+'СЕТ СН'!$H$12+СВЦЭМ!$D$10+'СЕТ СН'!$H$6-'СЕТ СН'!$H$22</f>
        <v>1022.21733195</v>
      </c>
      <c r="O88" s="36">
        <f>SUMIFS(СВЦЭМ!$C$33:$C$776,СВЦЭМ!$A$33:$A$776,$A88,СВЦЭМ!$B$33:$B$776,O$83)+'СЕТ СН'!$H$12+СВЦЭМ!$D$10+'СЕТ СН'!$H$6-'СЕТ СН'!$H$22</f>
        <v>1031.8899323599999</v>
      </c>
      <c r="P88" s="36">
        <f>SUMIFS(СВЦЭМ!$C$33:$C$776,СВЦЭМ!$A$33:$A$776,$A88,СВЦЭМ!$B$33:$B$776,P$83)+'СЕТ СН'!$H$12+СВЦЭМ!$D$10+'СЕТ СН'!$H$6-'СЕТ СН'!$H$22</f>
        <v>1036.3425747900001</v>
      </c>
      <c r="Q88" s="36">
        <f>SUMIFS(СВЦЭМ!$C$33:$C$776,СВЦЭМ!$A$33:$A$776,$A88,СВЦЭМ!$B$33:$B$776,Q$83)+'СЕТ СН'!$H$12+СВЦЭМ!$D$10+'СЕТ СН'!$H$6-'СЕТ СН'!$H$22</f>
        <v>1024.6182481999999</v>
      </c>
      <c r="R88" s="36">
        <f>SUMIFS(СВЦЭМ!$C$33:$C$776,СВЦЭМ!$A$33:$A$776,$A88,СВЦЭМ!$B$33:$B$776,R$83)+'СЕТ СН'!$H$12+СВЦЭМ!$D$10+'СЕТ СН'!$H$6-'СЕТ СН'!$H$22</f>
        <v>967.70438122000007</v>
      </c>
      <c r="S88" s="36">
        <f>SUMIFS(СВЦЭМ!$C$33:$C$776,СВЦЭМ!$A$33:$A$776,$A88,СВЦЭМ!$B$33:$B$776,S$83)+'СЕТ СН'!$H$12+СВЦЭМ!$D$10+'СЕТ СН'!$H$6-'СЕТ СН'!$H$22</f>
        <v>944.41562571000009</v>
      </c>
      <c r="T88" s="36">
        <f>SUMIFS(СВЦЭМ!$C$33:$C$776,СВЦЭМ!$A$33:$A$776,$A88,СВЦЭМ!$B$33:$B$776,T$83)+'СЕТ СН'!$H$12+СВЦЭМ!$D$10+'СЕТ СН'!$H$6-'СЕТ СН'!$H$22</f>
        <v>957.48668079000004</v>
      </c>
      <c r="U88" s="36">
        <f>SUMIFS(СВЦЭМ!$C$33:$C$776,СВЦЭМ!$A$33:$A$776,$A88,СВЦЭМ!$B$33:$B$776,U$83)+'СЕТ СН'!$H$12+СВЦЭМ!$D$10+'СЕТ СН'!$H$6-'СЕТ СН'!$H$22</f>
        <v>964.87260168</v>
      </c>
      <c r="V88" s="36">
        <f>SUMIFS(СВЦЭМ!$C$33:$C$776,СВЦЭМ!$A$33:$A$776,$A88,СВЦЭМ!$B$33:$B$776,V$83)+'СЕТ СН'!$H$12+СВЦЭМ!$D$10+'СЕТ СН'!$H$6-'СЕТ СН'!$H$22</f>
        <v>953.72071770000002</v>
      </c>
      <c r="W88" s="36">
        <f>SUMIFS(СВЦЭМ!$C$33:$C$776,СВЦЭМ!$A$33:$A$776,$A88,СВЦЭМ!$B$33:$B$776,W$83)+'СЕТ СН'!$H$12+СВЦЭМ!$D$10+'СЕТ СН'!$H$6-'СЕТ СН'!$H$22</f>
        <v>961.71259182000006</v>
      </c>
      <c r="X88" s="36">
        <f>SUMIFS(СВЦЭМ!$C$33:$C$776,СВЦЭМ!$A$33:$A$776,$A88,СВЦЭМ!$B$33:$B$776,X$83)+'СЕТ СН'!$H$12+СВЦЭМ!$D$10+'СЕТ СН'!$H$6-'СЕТ СН'!$H$22</f>
        <v>977.86424612000008</v>
      </c>
      <c r="Y88" s="36">
        <f>SUMIFS(СВЦЭМ!$C$33:$C$776,СВЦЭМ!$A$33:$A$776,$A88,СВЦЭМ!$B$33:$B$776,Y$83)+'СЕТ СН'!$H$12+СВЦЭМ!$D$10+'СЕТ СН'!$H$6-'СЕТ СН'!$H$22</f>
        <v>1018.0916302100001</v>
      </c>
    </row>
    <row r="89" spans="1:25" ht="15.75" x14ac:dyDescent="0.2">
      <c r="A89" s="35">
        <f t="shared" si="2"/>
        <v>43775</v>
      </c>
      <c r="B89" s="36">
        <f>SUMIFS(СВЦЭМ!$C$33:$C$776,СВЦЭМ!$A$33:$A$776,$A89,СВЦЭМ!$B$33:$B$776,B$83)+'СЕТ СН'!$H$12+СВЦЭМ!$D$10+'СЕТ СН'!$H$6-'СЕТ СН'!$H$22</f>
        <v>1016.42432426</v>
      </c>
      <c r="C89" s="36">
        <f>SUMIFS(СВЦЭМ!$C$33:$C$776,СВЦЭМ!$A$33:$A$776,$A89,СВЦЭМ!$B$33:$B$776,C$83)+'СЕТ СН'!$H$12+СВЦЭМ!$D$10+'СЕТ СН'!$H$6-'СЕТ СН'!$H$22</f>
        <v>1036.1560067999999</v>
      </c>
      <c r="D89" s="36">
        <f>SUMIFS(СВЦЭМ!$C$33:$C$776,СВЦЭМ!$A$33:$A$776,$A89,СВЦЭМ!$B$33:$B$776,D$83)+'СЕТ СН'!$H$12+СВЦЭМ!$D$10+'СЕТ СН'!$H$6-'СЕТ СН'!$H$22</f>
        <v>1049.04197387</v>
      </c>
      <c r="E89" s="36">
        <f>SUMIFS(СВЦЭМ!$C$33:$C$776,СВЦЭМ!$A$33:$A$776,$A89,СВЦЭМ!$B$33:$B$776,E$83)+'СЕТ СН'!$H$12+СВЦЭМ!$D$10+'СЕТ СН'!$H$6-'СЕТ СН'!$H$22</f>
        <v>1061.41377865</v>
      </c>
      <c r="F89" s="36">
        <f>SUMIFS(СВЦЭМ!$C$33:$C$776,СВЦЭМ!$A$33:$A$776,$A89,СВЦЭМ!$B$33:$B$776,F$83)+'СЕТ СН'!$H$12+СВЦЭМ!$D$10+'СЕТ СН'!$H$6-'СЕТ СН'!$H$22</f>
        <v>1062.99206742</v>
      </c>
      <c r="G89" s="36">
        <f>SUMIFS(СВЦЭМ!$C$33:$C$776,СВЦЭМ!$A$33:$A$776,$A89,СВЦЭМ!$B$33:$B$776,G$83)+'СЕТ СН'!$H$12+СВЦЭМ!$D$10+'СЕТ СН'!$H$6-'СЕТ СН'!$H$22</f>
        <v>1043.7686537499999</v>
      </c>
      <c r="H89" s="36">
        <f>SUMIFS(СВЦЭМ!$C$33:$C$776,СВЦЭМ!$A$33:$A$776,$A89,СВЦЭМ!$B$33:$B$776,H$83)+'СЕТ СН'!$H$12+СВЦЭМ!$D$10+'СЕТ СН'!$H$6-'СЕТ СН'!$H$22</f>
        <v>1018.5138584800001</v>
      </c>
      <c r="I89" s="36">
        <f>SUMIFS(СВЦЭМ!$C$33:$C$776,СВЦЭМ!$A$33:$A$776,$A89,СВЦЭМ!$B$33:$B$776,I$83)+'СЕТ СН'!$H$12+СВЦЭМ!$D$10+'СЕТ СН'!$H$6-'СЕТ СН'!$H$22</f>
        <v>986.15220696000006</v>
      </c>
      <c r="J89" s="36">
        <f>SUMIFS(СВЦЭМ!$C$33:$C$776,СВЦЭМ!$A$33:$A$776,$A89,СВЦЭМ!$B$33:$B$776,J$83)+'СЕТ СН'!$H$12+СВЦЭМ!$D$10+'СЕТ СН'!$H$6-'СЕТ СН'!$H$22</f>
        <v>970.16756135000003</v>
      </c>
      <c r="K89" s="36">
        <f>SUMIFS(СВЦЭМ!$C$33:$C$776,СВЦЭМ!$A$33:$A$776,$A89,СВЦЭМ!$B$33:$B$776,K$83)+'СЕТ СН'!$H$12+СВЦЭМ!$D$10+'СЕТ СН'!$H$6-'СЕТ СН'!$H$22</f>
        <v>969.32979778000004</v>
      </c>
      <c r="L89" s="36">
        <f>SUMIFS(СВЦЭМ!$C$33:$C$776,СВЦЭМ!$A$33:$A$776,$A89,СВЦЭМ!$B$33:$B$776,L$83)+'СЕТ СН'!$H$12+СВЦЭМ!$D$10+'СЕТ СН'!$H$6-'СЕТ СН'!$H$22</f>
        <v>988.32967883000003</v>
      </c>
      <c r="M89" s="36">
        <f>SUMIFS(СВЦЭМ!$C$33:$C$776,СВЦЭМ!$A$33:$A$776,$A89,СВЦЭМ!$B$33:$B$776,M$83)+'СЕТ СН'!$H$12+СВЦЭМ!$D$10+'СЕТ СН'!$H$6-'СЕТ СН'!$H$22</f>
        <v>1014.47498079</v>
      </c>
      <c r="N89" s="36">
        <f>SUMIFS(СВЦЭМ!$C$33:$C$776,СВЦЭМ!$A$33:$A$776,$A89,СВЦЭМ!$B$33:$B$776,N$83)+'СЕТ СН'!$H$12+СВЦЭМ!$D$10+'СЕТ СН'!$H$6-'СЕТ СН'!$H$22</f>
        <v>1034.73282242</v>
      </c>
      <c r="O89" s="36">
        <f>SUMIFS(СВЦЭМ!$C$33:$C$776,СВЦЭМ!$A$33:$A$776,$A89,СВЦЭМ!$B$33:$B$776,O$83)+'СЕТ СН'!$H$12+СВЦЭМ!$D$10+'СЕТ СН'!$H$6-'СЕТ СН'!$H$22</f>
        <v>1033.02069435</v>
      </c>
      <c r="P89" s="36">
        <f>SUMIFS(СВЦЭМ!$C$33:$C$776,СВЦЭМ!$A$33:$A$776,$A89,СВЦЭМ!$B$33:$B$776,P$83)+'СЕТ СН'!$H$12+СВЦЭМ!$D$10+'СЕТ СН'!$H$6-'СЕТ СН'!$H$22</f>
        <v>1035.3452701599999</v>
      </c>
      <c r="Q89" s="36">
        <f>SUMIFS(СВЦЭМ!$C$33:$C$776,СВЦЭМ!$A$33:$A$776,$A89,СВЦЭМ!$B$33:$B$776,Q$83)+'СЕТ СН'!$H$12+СВЦЭМ!$D$10+'СЕТ СН'!$H$6-'СЕТ СН'!$H$22</f>
        <v>1032.3247366400001</v>
      </c>
      <c r="R89" s="36">
        <f>SUMIFS(СВЦЭМ!$C$33:$C$776,СВЦЭМ!$A$33:$A$776,$A89,СВЦЭМ!$B$33:$B$776,R$83)+'СЕТ СН'!$H$12+СВЦЭМ!$D$10+'СЕТ СН'!$H$6-'СЕТ СН'!$H$22</f>
        <v>993.67839173000004</v>
      </c>
      <c r="S89" s="36">
        <f>SUMIFS(СВЦЭМ!$C$33:$C$776,СВЦЭМ!$A$33:$A$776,$A89,СВЦЭМ!$B$33:$B$776,S$83)+'СЕТ СН'!$H$12+СВЦЭМ!$D$10+'СЕТ СН'!$H$6-'СЕТ СН'!$H$22</f>
        <v>971.83967613000004</v>
      </c>
      <c r="T89" s="36">
        <f>SUMIFS(СВЦЭМ!$C$33:$C$776,СВЦЭМ!$A$33:$A$776,$A89,СВЦЭМ!$B$33:$B$776,T$83)+'СЕТ СН'!$H$12+СВЦЭМ!$D$10+'СЕТ СН'!$H$6-'СЕТ СН'!$H$22</f>
        <v>987.52305463000005</v>
      </c>
      <c r="U89" s="36">
        <f>SUMIFS(СВЦЭМ!$C$33:$C$776,СВЦЭМ!$A$33:$A$776,$A89,СВЦЭМ!$B$33:$B$776,U$83)+'СЕТ СН'!$H$12+СВЦЭМ!$D$10+'СЕТ СН'!$H$6-'СЕТ СН'!$H$22</f>
        <v>984.4923761</v>
      </c>
      <c r="V89" s="36">
        <f>SUMIFS(СВЦЭМ!$C$33:$C$776,СВЦЭМ!$A$33:$A$776,$A89,СВЦЭМ!$B$33:$B$776,V$83)+'СЕТ СН'!$H$12+СВЦЭМ!$D$10+'СЕТ СН'!$H$6-'СЕТ СН'!$H$22</f>
        <v>973.69909444000007</v>
      </c>
      <c r="W89" s="36">
        <f>SUMIFS(СВЦЭМ!$C$33:$C$776,СВЦЭМ!$A$33:$A$776,$A89,СВЦЭМ!$B$33:$B$776,W$83)+'СЕТ СН'!$H$12+СВЦЭМ!$D$10+'СЕТ СН'!$H$6-'СЕТ СН'!$H$22</f>
        <v>961.68840562000003</v>
      </c>
      <c r="X89" s="36">
        <f>SUMIFS(СВЦЭМ!$C$33:$C$776,СВЦЭМ!$A$33:$A$776,$A89,СВЦЭМ!$B$33:$B$776,X$83)+'СЕТ СН'!$H$12+СВЦЭМ!$D$10+'СЕТ СН'!$H$6-'СЕТ СН'!$H$22</f>
        <v>965.71562704000007</v>
      </c>
      <c r="Y89" s="36">
        <f>SUMIFS(СВЦЭМ!$C$33:$C$776,СВЦЭМ!$A$33:$A$776,$A89,СВЦЭМ!$B$33:$B$776,Y$83)+'СЕТ СН'!$H$12+СВЦЭМ!$D$10+'СЕТ СН'!$H$6-'СЕТ СН'!$H$22</f>
        <v>961.64120443000002</v>
      </c>
    </row>
    <row r="90" spans="1:25" ht="15.75" x14ac:dyDescent="0.2">
      <c r="A90" s="35">
        <f t="shared" si="2"/>
        <v>43776</v>
      </c>
      <c r="B90" s="36">
        <f>SUMIFS(СВЦЭМ!$C$33:$C$776,СВЦЭМ!$A$33:$A$776,$A90,СВЦЭМ!$B$33:$B$776,B$83)+'СЕТ СН'!$H$12+СВЦЭМ!$D$10+'СЕТ СН'!$H$6-'СЕТ СН'!$H$22</f>
        <v>1009.17521609</v>
      </c>
      <c r="C90" s="36">
        <f>SUMIFS(СВЦЭМ!$C$33:$C$776,СВЦЭМ!$A$33:$A$776,$A90,СВЦЭМ!$B$33:$B$776,C$83)+'СЕТ СН'!$H$12+СВЦЭМ!$D$10+'СЕТ СН'!$H$6-'СЕТ СН'!$H$22</f>
        <v>1039.3804114899999</v>
      </c>
      <c r="D90" s="36">
        <f>SUMIFS(СВЦЭМ!$C$33:$C$776,СВЦЭМ!$A$33:$A$776,$A90,СВЦЭМ!$B$33:$B$776,D$83)+'СЕТ СН'!$H$12+СВЦЭМ!$D$10+'СЕТ СН'!$H$6-'СЕТ СН'!$H$22</f>
        <v>1053.88615972</v>
      </c>
      <c r="E90" s="36">
        <f>SUMIFS(СВЦЭМ!$C$33:$C$776,СВЦЭМ!$A$33:$A$776,$A90,СВЦЭМ!$B$33:$B$776,E$83)+'СЕТ СН'!$H$12+СВЦЭМ!$D$10+'СЕТ СН'!$H$6-'СЕТ СН'!$H$22</f>
        <v>1065.32517254</v>
      </c>
      <c r="F90" s="36">
        <f>SUMIFS(СВЦЭМ!$C$33:$C$776,СВЦЭМ!$A$33:$A$776,$A90,СВЦЭМ!$B$33:$B$776,F$83)+'СЕТ СН'!$H$12+СВЦЭМ!$D$10+'СЕТ СН'!$H$6-'СЕТ СН'!$H$22</f>
        <v>1062.76877713</v>
      </c>
      <c r="G90" s="36">
        <f>SUMIFS(СВЦЭМ!$C$33:$C$776,СВЦЭМ!$A$33:$A$776,$A90,СВЦЭМ!$B$33:$B$776,G$83)+'СЕТ СН'!$H$12+СВЦЭМ!$D$10+'СЕТ СН'!$H$6-'СЕТ СН'!$H$22</f>
        <v>1034.97171989</v>
      </c>
      <c r="H90" s="36">
        <f>SUMIFS(СВЦЭМ!$C$33:$C$776,СВЦЭМ!$A$33:$A$776,$A90,СВЦЭМ!$B$33:$B$776,H$83)+'СЕТ СН'!$H$12+СВЦЭМ!$D$10+'СЕТ СН'!$H$6-'СЕТ СН'!$H$22</f>
        <v>990.86180005000006</v>
      </c>
      <c r="I90" s="36">
        <f>SUMIFS(СВЦЭМ!$C$33:$C$776,СВЦЭМ!$A$33:$A$776,$A90,СВЦЭМ!$B$33:$B$776,I$83)+'СЕТ СН'!$H$12+СВЦЭМ!$D$10+'СЕТ СН'!$H$6-'СЕТ СН'!$H$22</f>
        <v>969.21332099000006</v>
      </c>
      <c r="J90" s="36">
        <f>SUMIFS(СВЦЭМ!$C$33:$C$776,СВЦЭМ!$A$33:$A$776,$A90,СВЦЭМ!$B$33:$B$776,J$83)+'СЕТ СН'!$H$12+СВЦЭМ!$D$10+'СЕТ СН'!$H$6-'СЕТ СН'!$H$22</f>
        <v>962.57054587000005</v>
      </c>
      <c r="K90" s="36">
        <f>SUMIFS(СВЦЭМ!$C$33:$C$776,СВЦЭМ!$A$33:$A$776,$A90,СВЦЭМ!$B$33:$B$776,K$83)+'СЕТ СН'!$H$12+СВЦЭМ!$D$10+'СЕТ СН'!$H$6-'СЕТ СН'!$H$22</f>
        <v>962.80372017000002</v>
      </c>
      <c r="L90" s="36">
        <f>SUMIFS(СВЦЭМ!$C$33:$C$776,СВЦЭМ!$A$33:$A$776,$A90,СВЦЭМ!$B$33:$B$776,L$83)+'СЕТ СН'!$H$12+СВЦЭМ!$D$10+'СЕТ СН'!$H$6-'СЕТ СН'!$H$22</f>
        <v>987.37193201000002</v>
      </c>
      <c r="M90" s="36">
        <f>SUMIFS(СВЦЭМ!$C$33:$C$776,СВЦЭМ!$A$33:$A$776,$A90,СВЦЭМ!$B$33:$B$776,M$83)+'СЕТ СН'!$H$12+СВЦЭМ!$D$10+'СЕТ СН'!$H$6-'СЕТ СН'!$H$22</f>
        <v>1004.1591491200001</v>
      </c>
      <c r="N90" s="36">
        <f>SUMIFS(СВЦЭМ!$C$33:$C$776,СВЦЭМ!$A$33:$A$776,$A90,СВЦЭМ!$B$33:$B$776,N$83)+'СЕТ СН'!$H$12+СВЦЭМ!$D$10+'СЕТ СН'!$H$6-'СЕТ СН'!$H$22</f>
        <v>1017.39354212</v>
      </c>
      <c r="O90" s="36">
        <f>SUMIFS(СВЦЭМ!$C$33:$C$776,СВЦЭМ!$A$33:$A$776,$A90,СВЦЭМ!$B$33:$B$776,O$83)+'СЕТ СН'!$H$12+СВЦЭМ!$D$10+'СЕТ СН'!$H$6-'СЕТ СН'!$H$22</f>
        <v>1027.7763057500001</v>
      </c>
      <c r="P90" s="36">
        <f>SUMIFS(СВЦЭМ!$C$33:$C$776,СВЦЭМ!$A$33:$A$776,$A90,СВЦЭМ!$B$33:$B$776,P$83)+'СЕТ СН'!$H$12+СВЦЭМ!$D$10+'СЕТ СН'!$H$6-'СЕТ СН'!$H$22</f>
        <v>1024.7316584800001</v>
      </c>
      <c r="Q90" s="36">
        <f>SUMIFS(СВЦЭМ!$C$33:$C$776,СВЦЭМ!$A$33:$A$776,$A90,СВЦЭМ!$B$33:$B$776,Q$83)+'СЕТ СН'!$H$12+СВЦЭМ!$D$10+'СЕТ СН'!$H$6-'СЕТ СН'!$H$22</f>
        <v>1015.8714382100001</v>
      </c>
      <c r="R90" s="36">
        <f>SUMIFS(СВЦЭМ!$C$33:$C$776,СВЦЭМ!$A$33:$A$776,$A90,СВЦЭМ!$B$33:$B$776,R$83)+'СЕТ СН'!$H$12+СВЦЭМ!$D$10+'СЕТ СН'!$H$6-'СЕТ СН'!$H$22</f>
        <v>972.6556051</v>
      </c>
      <c r="S90" s="36">
        <f>SUMIFS(СВЦЭМ!$C$33:$C$776,СВЦЭМ!$A$33:$A$776,$A90,СВЦЭМ!$B$33:$B$776,S$83)+'СЕТ СН'!$H$12+СВЦЭМ!$D$10+'СЕТ СН'!$H$6-'СЕТ СН'!$H$22</f>
        <v>958.12627679000002</v>
      </c>
      <c r="T90" s="36">
        <f>SUMIFS(СВЦЭМ!$C$33:$C$776,СВЦЭМ!$A$33:$A$776,$A90,СВЦЭМ!$B$33:$B$776,T$83)+'СЕТ СН'!$H$12+СВЦЭМ!$D$10+'СЕТ СН'!$H$6-'СЕТ СН'!$H$22</f>
        <v>946.05342723000001</v>
      </c>
      <c r="U90" s="36">
        <f>SUMIFS(СВЦЭМ!$C$33:$C$776,СВЦЭМ!$A$33:$A$776,$A90,СВЦЭМ!$B$33:$B$776,U$83)+'СЕТ СН'!$H$12+СВЦЭМ!$D$10+'СЕТ СН'!$H$6-'СЕТ СН'!$H$22</f>
        <v>948.08611693</v>
      </c>
      <c r="V90" s="36">
        <f>SUMIFS(СВЦЭМ!$C$33:$C$776,СВЦЭМ!$A$33:$A$776,$A90,СВЦЭМ!$B$33:$B$776,V$83)+'СЕТ СН'!$H$12+СВЦЭМ!$D$10+'СЕТ СН'!$H$6-'СЕТ СН'!$H$22</f>
        <v>948.12043701000005</v>
      </c>
      <c r="W90" s="36">
        <f>SUMIFS(СВЦЭМ!$C$33:$C$776,СВЦЭМ!$A$33:$A$776,$A90,СВЦЭМ!$B$33:$B$776,W$83)+'СЕТ СН'!$H$12+СВЦЭМ!$D$10+'СЕТ СН'!$H$6-'СЕТ СН'!$H$22</f>
        <v>941.55897281</v>
      </c>
      <c r="X90" s="36">
        <f>SUMIFS(СВЦЭМ!$C$33:$C$776,СВЦЭМ!$A$33:$A$776,$A90,СВЦЭМ!$B$33:$B$776,X$83)+'СЕТ СН'!$H$12+СВЦЭМ!$D$10+'СЕТ СН'!$H$6-'СЕТ СН'!$H$22</f>
        <v>948.32029555999998</v>
      </c>
      <c r="Y90" s="36">
        <f>SUMIFS(СВЦЭМ!$C$33:$C$776,СВЦЭМ!$A$33:$A$776,$A90,СВЦЭМ!$B$33:$B$776,Y$83)+'СЕТ СН'!$H$12+СВЦЭМ!$D$10+'СЕТ СН'!$H$6-'СЕТ СН'!$H$22</f>
        <v>986.19716060000007</v>
      </c>
    </row>
    <row r="91" spans="1:25" ht="15.75" x14ac:dyDescent="0.2">
      <c r="A91" s="35">
        <f t="shared" si="2"/>
        <v>43777</v>
      </c>
      <c r="B91" s="36">
        <f>SUMIFS(СВЦЭМ!$C$33:$C$776,СВЦЭМ!$A$33:$A$776,$A91,СВЦЭМ!$B$33:$B$776,B$83)+'СЕТ СН'!$H$12+СВЦЭМ!$D$10+'СЕТ СН'!$H$6-'СЕТ СН'!$H$22</f>
        <v>1063.7490144399999</v>
      </c>
      <c r="C91" s="36">
        <f>SUMIFS(СВЦЭМ!$C$33:$C$776,СВЦЭМ!$A$33:$A$776,$A91,СВЦЭМ!$B$33:$B$776,C$83)+'СЕТ СН'!$H$12+СВЦЭМ!$D$10+'СЕТ СН'!$H$6-'СЕТ СН'!$H$22</f>
        <v>1098.0200316800001</v>
      </c>
      <c r="D91" s="36">
        <f>SUMIFS(СВЦЭМ!$C$33:$C$776,СВЦЭМ!$A$33:$A$776,$A91,СВЦЭМ!$B$33:$B$776,D$83)+'СЕТ СН'!$H$12+СВЦЭМ!$D$10+'СЕТ СН'!$H$6-'СЕТ СН'!$H$22</f>
        <v>1107.4108838299999</v>
      </c>
      <c r="E91" s="36">
        <f>SUMIFS(СВЦЭМ!$C$33:$C$776,СВЦЭМ!$A$33:$A$776,$A91,СВЦЭМ!$B$33:$B$776,E$83)+'СЕТ СН'!$H$12+СВЦЭМ!$D$10+'СЕТ СН'!$H$6-'СЕТ СН'!$H$22</f>
        <v>1116.73452275</v>
      </c>
      <c r="F91" s="36">
        <f>SUMIFS(СВЦЭМ!$C$33:$C$776,СВЦЭМ!$A$33:$A$776,$A91,СВЦЭМ!$B$33:$B$776,F$83)+'СЕТ СН'!$H$12+СВЦЭМ!$D$10+'СЕТ СН'!$H$6-'СЕТ СН'!$H$22</f>
        <v>1110.8452277599999</v>
      </c>
      <c r="G91" s="36">
        <f>SUMIFS(СВЦЭМ!$C$33:$C$776,СВЦЭМ!$A$33:$A$776,$A91,СВЦЭМ!$B$33:$B$776,G$83)+'СЕТ СН'!$H$12+СВЦЭМ!$D$10+'СЕТ СН'!$H$6-'СЕТ СН'!$H$22</f>
        <v>1090.19194367</v>
      </c>
      <c r="H91" s="36">
        <f>SUMIFS(СВЦЭМ!$C$33:$C$776,СВЦЭМ!$A$33:$A$776,$A91,СВЦЭМ!$B$33:$B$776,H$83)+'СЕТ СН'!$H$12+СВЦЭМ!$D$10+'СЕТ СН'!$H$6-'СЕТ СН'!$H$22</f>
        <v>1038.9206459000002</v>
      </c>
      <c r="I91" s="36">
        <f>SUMIFS(СВЦЭМ!$C$33:$C$776,СВЦЭМ!$A$33:$A$776,$A91,СВЦЭМ!$B$33:$B$776,I$83)+'СЕТ СН'!$H$12+СВЦЭМ!$D$10+'СЕТ СН'!$H$6-'СЕТ СН'!$H$22</f>
        <v>1013.12559129</v>
      </c>
      <c r="J91" s="36">
        <f>SUMIFS(СВЦЭМ!$C$33:$C$776,СВЦЭМ!$A$33:$A$776,$A91,СВЦЭМ!$B$33:$B$776,J$83)+'СЕТ СН'!$H$12+СВЦЭМ!$D$10+'СЕТ СН'!$H$6-'СЕТ СН'!$H$22</f>
        <v>1000.05283352</v>
      </c>
      <c r="K91" s="36">
        <f>SUMIFS(СВЦЭМ!$C$33:$C$776,СВЦЭМ!$A$33:$A$776,$A91,СВЦЭМ!$B$33:$B$776,K$83)+'СЕТ СН'!$H$12+СВЦЭМ!$D$10+'СЕТ СН'!$H$6-'СЕТ СН'!$H$22</f>
        <v>994.91298730000005</v>
      </c>
      <c r="L91" s="36">
        <f>SUMIFS(СВЦЭМ!$C$33:$C$776,СВЦЭМ!$A$33:$A$776,$A91,СВЦЭМ!$B$33:$B$776,L$83)+'СЕТ СН'!$H$12+СВЦЭМ!$D$10+'СЕТ СН'!$H$6-'СЕТ СН'!$H$22</f>
        <v>987.30490739000004</v>
      </c>
      <c r="M91" s="36">
        <f>SUMIFS(СВЦЭМ!$C$33:$C$776,СВЦЭМ!$A$33:$A$776,$A91,СВЦЭМ!$B$33:$B$776,M$83)+'СЕТ СН'!$H$12+СВЦЭМ!$D$10+'СЕТ СН'!$H$6-'СЕТ СН'!$H$22</f>
        <v>997.94231195999998</v>
      </c>
      <c r="N91" s="36">
        <f>SUMIFS(СВЦЭМ!$C$33:$C$776,СВЦЭМ!$A$33:$A$776,$A91,СВЦЭМ!$B$33:$B$776,N$83)+'СЕТ СН'!$H$12+СВЦЭМ!$D$10+'СЕТ СН'!$H$6-'СЕТ СН'!$H$22</f>
        <v>1018.13391315</v>
      </c>
      <c r="O91" s="36">
        <f>SUMIFS(СВЦЭМ!$C$33:$C$776,СВЦЭМ!$A$33:$A$776,$A91,СВЦЭМ!$B$33:$B$776,O$83)+'СЕТ СН'!$H$12+СВЦЭМ!$D$10+'СЕТ СН'!$H$6-'СЕТ СН'!$H$22</f>
        <v>1019.58585653</v>
      </c>
      <c r="P91" s="36">
        <f>SUMIFS(СВЦЭМ!$C$33:$C$776,СВЦЭМ!$A$33:$A$776,$A91,СВЦЭМ!$B$33:$B$776,P$83)+'СЕТ СН'!$H$12+СВЦЭМ!$D$10+'СЕТ СН'!$H$6-'СЕТ СН'!$H$22</f>
        <v>1019.5269597500001</v>
      </c>
      <c r="Q91" s="36">
        <f>SUMIFS(СВЦЭМ!$C$33:$C$776,СВЦЭМ!$A$33:$A$776,$A91,СВЦЭМ!$B$33:$B$776,Q$83)+'СЕТ СН'!$H$12+СВЦЭМ!$D$10+'СЕТ СН'!$H$6-'СЕТ СН'!$H$22</f>
        <v>1023.5415648200001</v>
      </c>
      <c r="R91" s="36">
        <f>SUMIFS(СВЦЭМ!$C$33:$C$776,СВЦЭМ!$A$33:$A$776,$A91,СВЦЭМ!$B$33:$B$776,R$83)+'СЕТ СН'!$H$12+СВЦЭМ!$D$10+'СЕТ СН'!$H$6-'СЕТ СН'!$H$22</f>
        <v>985.84699701</v>
      </c>
      <c r="S91" s="36">
        <f>SUMIFS(СВЦЭМ!$C$33:$C$776,СВЦЭМ!$A$33:$A$776,$A91,СВЦЭМ!$B$33:$B$776,S$83)+'СЕТ СН'!$H$12+СВЦЭМ!$D$10+'СЕТ СН'!$H$6-'СЕТ СН'!$H$22</f>
        <v>967.02650018999998</v>
      </c>
      <c r="T91" s="36">
        <f>SUMIFS(СВЦЭМ!$C$33:$C$776,СВЦЭМ!$A$33:$A$776,$A91,СВЦЭМ!$B$33:$B$776,T$83)+'СЕТ СН'!$H$12+СВЦЭМ!$D$10+'СЕТ СН'!$H$6-'СЕТ СН'!$H$22</f>
        <v>951.48212136000006</v>
      </c>
      <c r="U91" s="36">
        <f>SUMIFS(СВЦЭМ!$C$33:$C$776,СВЦЭМ!$A$33:$A$776,$A91,СВЦЭМ!$B$33:$B$776,U$83)+'СЕТ СН'!$H$12+СВЦЭМ!$D$10+'СЕТ СН'!$H$6-'СЕТ СН'!$H$22</f>
        <v>946.83035176999999</v>
      </c>
      <c r="V91" s="36">
        <f>SUMIFS(СВЦЭМ!$C$33:$C$776,СВЦЭМ!$A$33:$A$776,$A91,СВЦЭМ!$B$33:$B$776,V$83)+'СЕТ СН'!$H$12+СВЦЭМ!$D$10+'СЕТ СН'!$H$6-'СЕТ СН'!$H$22</f>
        <v>958.72555217000001</v>
      </c>
      <c r="W91" s="36">
        <f>SUMIFS(СВЦЭМ!$C$33:$C$776,СВЦЭМ!$A$33:$A$776,$A91,СВЦЭМ!$B$33:$B$776,W$83)+'СЕТ СН'!$H$12+СВЦЭМ!$D$10+'СЕТ СН'!$H$6-'СЕТ СН'!$H$22</f>
        <v>970.07790518000002</v>
      </c>
      <c r="X91" s="36">
        <f>SUMIFS(СВЦЭМ!$C$33:$C$776,СВЦЭМ!$A$33:$A$776,$A91,СВЦЭМ!$B$33:$B$776,X$83)+'СЕТ СН'!$H$12+СВЦЭМ!$D$10+'СЕТ СН'!$H$6-'СЕТ СН'!$H$22</f>
        <v>987.41907309999999</v>
      </c>
      <c r="Y91" s="36">
        <f>SUMIFS(СВЦЭМ!$C$33:$C$776,СВЦЭМ!$A$33:$A$776,$A91,СВЦЭМ!$B$33:$B$776,Y$83)+'СЕТ СН'!$H$12+СВЦЭМ!$D$10+'СЕТ СН'!$H$6-'СЕТ СН'!$H$22</f>
        <v>1017.8273861500001</v>
      </c>
    </row>
    <row r="92" spans="1:25" ht="15.75" x14ac:dyDescent="0.2">
      <c r="A92" s="35">
        <f t="shared" si="2"/>
        <v>43778</v>
      </c>
      <c r="B92" s="36">
        <f>SUMIFS(СВЦЭМ!$C$33:$C$776,СВЦЭМ!$A$33:$A$776,$A92,СВЦЭМ!$B$33:$B$776,B$83)+'СЕТ СН'!$H$12+СВЦЭМ!$D$10+'СЕТ СН'!$H$6-'СЕТ СН'!$H$22</f>
        <v>1076.8661508800001</v>
      </c>
      <c r="C92" s="36">
        <f>SUMIFS(СВЦЭМ!$C$33:$C$776,СВЦЭМ!$A$33:$A$776,$A92,СВЦЭМ!$B$33:$B$776,C$83)+'СЕТ СН'!$H$12+СВЦЭМ!$D$10+'СЕТ СН'!$H$6-'СЕТ СН'!$H$22</f>
        <v>1117.4187635799999</v>
      </c>
      <c r="D92" s="36">
        <f>SUMIFS(СВЦЭМ!$C$33:$C$776,СВЦЭМ!$A$33:$A$776,$A92,СВЦЭМ!$B$33:$B$776,D$83)+'СЕТ СН'!$H$12+СВЦЭМ!$D$10+'СЕТ СН'!$H$6-'СЕТ СН'!$H$22</f>
        <v>1132.3292376300001</v>
      </c>
      <c r="E92" s="36">
        <f>SUMIFS(СВЦЭМ!$C$33:$C$776,СВЦЭМ!$A$33:$A$776,$A92,СВЦЭМ!$B$33:$B$776,E$83)+'СЕТ СН'!$H$12+СВЦЭМ!$D$10+'СЕТ СН'!$H$6-'СЕТ СН'!$H$22</f>
        <v>1148.7684458200001</v>
      </c>
      <c r="F92" s="36">
        <f>SUMIFS(СВЦЭМ!$C$33:$C$776,СВЦЭМ!$A$33:$A$776,$A92,СВЦЭМ!$B$33:$B$776,F$83)+'СЕТ СН'!$H$12+СВЦЭМ!$D$10+'СЕТ СН'!$H$6-'СЕТ СН'!$H$22</f>
        <v>1141.1456584100001</v>
      </c>
      <c r="G92" s="36">
        <f>SUMIFS(СВЦЭМ!$C$33:$C$776,СВЦЭМ!$A$33:$A$776,$A92,СВЦЭМ!$B$33:$B$776,G$83)+'СЕТ СН'!$H$12+СВЦЭМ!$D$10+'СЕТ СН'!$H$6-'СЕТ СН'!$H$22</f>
        <v>1132.3694385700001</v>
      </c>
      <c r="H92" s="36">
        <f>SUMIFS(СВЦЭМ!$C$33:$C$776,СВЦЭМ!$A$33:$A$776,$A92,СВЦЭМ!$B$33:$B$776,H$83)+'СЕТ СН'!$H$12+СВЦЭМ!$D$10+'СЕТ СН'!$H$6-'СЕТ СН'!$H$22</f>
        <v>1093.10575079</v>
      </c>
      <c r="I92" s="36">
        <f>SUMIFS(СВЦЭМ!$C$33:$C$776,СВЦЭМ!$A$33:$A$776,$A92,СВЦЭМ!$B$33:$B$776,I$83)+'СЕТ СН'!$H$12+СВЦЭМ!$D$10+'СЕТ СН'!$H$6-'СЕТ СН'!$H$22</f>
        <v>1048.1967911400002</v>
      </c>
      <c r="J92" s="36">
        <f>SUMIFS(СВЦЭМ!$C$33:$C$776,СВЦЭМ!$A$33:$A$776,$A92,СВЦЭМ!$B$33:$B$776,J$83)+'СЕТ СН'!$H$12+СВЦЭМ!$D$10+'СЕТ СН'!$H$6-'СЕТ СН'!$H$22</f>
        <v>1032.7045413000001</v>
      </c>
      <c r="K92" s="36">
        <f>SUMIFS(СВЦЭМ!$C$33:$C$776,СВЦЭМ!$A$33:$A$776,$A92,СВЦЭМ!$B$33:$B$776,K$83)+'СЕТ СН'!$H$12+СВЦЭМ!$D$10+'СЕТ СН'!$H$6-'СЕТ СН'!$H$22</f>
        <v>1028.71636087</v>
      </c>
      <c r="L92" s="36">
        <f>SUMIFS(СВЦЭМ!$C$33:$C$776,СВЦЭМ!$A$33:$A$776,$A92,СВЦЭМ!$B$33:$B$776,L$83)+'СЕТ СН'!$H$12+СВЦЭМ!$D$10+'СЕТ СН'!$H$6-'СЕТ СН'!$H$22</f>
        <v>1039.12872169</v>
      </c>
      <c r="M92" s="36">
        <f>SUMIFS(СВЦЭМ!$C$33:$C$776,СВЦЭМ!$A$33:$A$776,$A92,СВЦЭМ!$B$33:$B$776,M$83)+'СЕТ СН'!$H$12+СВЦЭМ!$D$10+'СЕТ СН'!$H$6-'СЕТ СН'!$H$22</f>
        <v>1043.2224611000001</v>
      </c>
      <c r="N92" s="36">
        <f>SUMIFS(СВЦЭМ!$C$33:$C$776,СВЦЭМ!$A$33:$A$776,$A92,СВЦЭМ!$B$33:$B$776,N$83)+'СЕТ СН'!$H$12+СВЦЭМ!$D$10+'СЕТ СН'!$H$6-'СЕТ СН'!$H$22</f>
        <v>1052.9010731100002</v>
      </c>
      <c r="O92" s="36">
        <f>SUMIFS(СВЦЭМ!$C$33:$C$776,СВЦЭМ!$A$33:$A$776,$A92,СВЦЭМ!$B$33:$B$776,O$83)+'СЕТ СН'!$H$12+СВЦЭМ!$D$10+'СЕТ СН'!$H$6-'СЕТ СН'!$H$22</f>
        <v>1055.56621225</v>
      </c>
      <c r="P92" s="36">
        <f>SUMIFS(СВЦЭМ!$C$33:$C$776,СВЦЭМ!$A$33:$A$776,$A92,СВЦЭМ!$B$33:$B$776,P$83)+'СЕТ СН'!$H$12+СВЦЭМ!$D$10+'СЕТ СН'!$H$6-'СЕТ СН'!$H$22</f>
        <v>1069.5648975600002</v>
      </c>
      <c r="Q92" s="36">
        <f>SUMIFS(СВЦЭМ!$C$33:$C$776,СВЦЭМ!$A$33:$A$776,$A92,СВЦЭМ!$B$33:$B$776,Q$83)+'СЕТ СН'!$H$12+СВЦЭМ!$D$10+'СЕТ СН'!$H$6-'СЕТ СН'!$H$22</f>
        <v>1067.20519814</v>
      </c>
      <c r="R92" s="36">
        <f>SUMIFS(СВЦЭМ!$C$33:$C$776,СВЦЭМ!$A$33:$A$776,$A92,СВЦЭМ!$B$33:$B$776,R$83)+'СЕТ СН'!$H$12+СВЦЭМ!$D$10+'СЕТ СН'!$H$6-'СЕТ СН'!$H$22</f>
        <v>1020.47647786</v>
      </c>
      <c r="S92" s="36">
        <f>SUMIFS(СВЦЭМ!$C$33:$C$776,СВЦЭМ!$A$33:$A$776,$A92,СВЦЭМ!$B$33:$B$776,S$83)+'СЕТ СН'!$H$12+СВЦЭМ!$D$10+'СЕТ СН'!$H$6-'СЕТ СН'!$H$22</f>
        <v>983.20530711000004</v>
      </c>
      <c r="T92" s="36">
        <f>SUMIFS(СВЦЭМ!$C$33:$C$776,СВЦЭМ!$A$33:$A$776,$A92,СВЦЭМ!$B$33:$B$776,T$83)+'СЕТ СН'!$H$12+СВЦЭМ!$D$10+'СЕТ СН'!$H$6-'СЕТ СН'!$H$22</f>
        <v>996.75153015000001</v>
      </c>
      <c r="U92" s="36">
        <f>SUMIFS(СВЦЭМ!$C$33:$C$776,СВЦЭМ!$A$33:$A$776,$A92,СВЦЭМ!$B$33:$B$776,U$83)+'СЕТ СН'!$H$12+СВЦЭМ!$D$10+'СЕТ СН'!$H$6-'СЕТ СН'!$H$22</f>
        <v>998.84077836000006</v>
      </c>
      <c r="V92" s="36">
        <f>SUMIFS(СВЦЭМ!$C$33:$C$776,СВЦЭМ!$A$33:$A$776,$A92,СВЦЭМ!$B$33:$B$776,V$83)+'СЕТ СН'!$H$12+СВЦЭМ!$D$10+'СЕТ СН'!$H$6-'СЕТ СН'!$H$22</f>
        <v>986.76069065000002</v>
      </c>
      <c r="W92" s="36">
        <f>SUMIFS(СВЦЭМ!$C$33:$C$776,СВЦЭМ!$A$33:$A$776,$A92,СВЦЭМ!$B$33:$B$776,W$83)+'СЕТ СН'!$H$12+СВЦЭМ!$D$10+'СЕТ СН'!$H$6-'СЕТ СН'!$H$22</f>
        <v>978.14799039000002</v>
      </c>
      <c r="X92" s="36">
        <f>SUMIFS(СВЦЭМ!$C$33:$C$776,СВЦЭМ!$A$33:$A$776,$A92,СВЦЭМ!$B$33:$B$776,X$83)+'СЕТ СН'!$H$12+СВЦЭМ!$D$10+'СЕТ СН'!$H$6-'СЕТ СН'!$H$22</f>
        <v>977.56212015000006</v>
      </c>
      <c r="Y92" s="36">
        <f>SUMIFS(СВЦЭМ!$C$33:$C$776,СВЦЭМ!$A$33:$A$776,$A92,СВЦЭМ!$B$33:$B$776,Y$83)+'СЕТ СН'!$H$12+СВЦЭМ!$D$10+'СЕТ СН'!$H$6-'СЕТ СН'!$H$22</f>
        <v>1007.7323733300001</v>
      </c>
    </row>
    <row r="93" spans="1:25" ht="15.75" x14ac:dyDescent="0.2">
      <c r="A93" s="35">
        <f t="shared" si="2"/>
        <v>43779</v>
      </c>
      <c r="B93" s="36">
        <f>SUMIFS(СВЦЭМ!$C$33:$C$776,СВЦЭМ!$A$33:$A$776,$A93,СВЦЭМ!$B$33:$B$776,B$83)+'СЕТ СН'!$H$12+СВЦЭМ!$D$10+'СЕТ СН'!$H$6-'СЕТ СН'!$H$22</f>
        <v>1072.52551881</v>
      </c>
      <c r="C93" s="36">
        <f>SUMIFS(СВЦЭМ!$C$33:$C$776,СВЦЭМ!$A$33:$A$776,$A93,СВЦЭМ!$B$33:$B$776,C$83)+'СЕТ СН'!$H$12+СВЦЭМ!$D$10+'СЕТ СН'!$H$6-'СЕТ СН'!$H$22</f>
        <v>1108.56197632</v>
      </c>
      <c r="D93" s="36">
        <f>SUMIFS(СВЦЭМ!$C$33:$C$776,СВЦЭМ!$A$33:$A$776,$A93,СВЦЭМ!$B$33:$B$776,D$83)+'СЕТ СН'!$H$12+СВЦЭМ!$D$10+'СЕТ СН'!$H$6-'СЕТ СН'!$H$22</f>
        <v>1125.6575633900002</v>
      </c>
      <c r="E93" s="36">
        <f>SUMIFS(СВЦЭМ!$C$33:$C$776,СВЦЭМ!$A$33:$A$776,$A93,СВЦЭМ!$B$33:$B$776,E$83)+'СЕТ СН'!$H$12+СВЦЭМ!$D$10+'СЕТ СН'!$H$6-'СЕТ СН'!$H$22</f>
        <v>1140.74654639</v>
      </c>
      <c r="F93" s="36">
        <f>SUMIFS(СВЦЭМ!$C$33:$C$776,СВЦЭМ!$A$33:$A$776,$A93,СВЦЭМ!$B$33:$B$776,F$83)+'СЕТ СН'!$H$12+СВЦЭМ!$D$10+'СЕТ СН'!$H$6-'СЕТ СН'!$H$22</f>
        <v>1139.5745456300001</v>
      </c>
      <c r="G93" s="36">
        <f>SUMIFS(СВЦЭМ!$C$33:$C$776,СВЦЭМ!$A$33:$A$776,$A93,СВЦЭМ!$B$33:$B$776,G$83)+'СЕТ СН'!$H$12+СВЦЭМ!$D$10+'СЕТ СН'!$H$6-'СЕТ СН'!$H$22</f>
        <v>1126.36808746</v>
      </c>
      <c r="H93" s="36">
        <f>SUMIFS(СВЦЭМ!$C$33:$C$776,СВЦЭМ!$A$33:$A$776,$A93,СВЦЭМ!$B$33:$B$776,H$83)+'СЕТ СН'!$H$12+СВЦЭМ!$D$10+'СЕТ СН'!$H$6-'СЕТ СН'!$H$22</f>
        <v>1101.35323455</v>
      </c>
      <c r="I93" s="36">
        <f>SUMIFS(СВЦЭМ!$C$33:$C$776,СВЦЭМ!$A$33:$A$776,$A93,СВЦЭМ!$B$33:$B$776,I$83)+'СЕТ СН'!$H$12+СВЦЭМ!$D$10+'СЕТ СН'!$H$6-'СЕТ СН'!$H$22</f>
        <v>1090.0450830899999</v>
      </c>
      <c r="J93" s="36">
        <f>SUMIFS(СВЦЭМ!$C$33:$C$776,СВЦЭМ!$A$33:$A$776,$A93,СВЦЭМ!$B$33:$B$776,J$83)+'СЕТ СН'!$H$12+СВЦЭМ!$D$10+'СЕТ СН'!$H$6-'СЕТ СН'!$H$22</f>
        <v>1080.7016337800001</v>
      </c>
      <c r="K93" s="36">
        <f>SUMIFS(СВЦЭМ!$C$33:$C$776,СВЦЭМ!$A$33:$A$776,$A93,СВЦЭМ!$B$33:$B$776,K$83)+'СЕТ СН'!$H$12+СВЦЭМ!$D$10+'СЕТ СН'!$H$6-'СЕТ СН'!$H$22</f>
        <v>1053.0261742</v>
      </c>
      <c r="L93" s="36">
        <f>SUMIFS(СВЦЭМ!$C$33:$C$776,СВЦЭМ!$A$33:$A$776,$A93,СВЦЭМ!$B$33:$B$776,L$83)+'СЕТ СН'!$H$12+СВЦЭМ!$D$10+'СЕТ СН'!$H$6-'СЕТ СН'!$H$22</f>
        <v>1040.44706494</v>
      </c>
      <c r="M93" s="36">
        <f>SUMIFS(СВЦЭМ!$C$33:$C$776,СВЦЭМ!$A$33:$A$776,$A93,СВЦЭМ!$B$33:$B$776,M$83)+'СЕТ СН'!$H$12+СВЦЭМ!$D$10+'СЕТ СН'!$H$6-'СЕТ СН'!$H$22</f>
        <v>1039.79767769</v>
      </c>
      <c r="N93" s="36">
        <f>SUMIFS(СВЦЭМ!$C$33:$C$776,СВЦЭМ!$A$33:$A$776,$A93,СВЦЭМ!$B$33:$B$776,N$83)+'СЕТ СН'!$H$12+СВЦЭМ!$D$10+'СЕТ СН'!$H$6-'СЕТ СН'!$H$22</f>
        <v>1049.7761259500001</v>
      </c>
      <c r="O93" s="36">
        <f>SUMIFS(СВЦЭМ!$C$33:$C$776,СВЦЭМ!$A$33:$A$776,$A93,СВЦЭМ!$B$33:$B$776,O$83)+'СЕТ СН'!$H$12+СВЦЭМ!$D$10+'СЕТ СН'!$H$6-'СЕТ СН'!$H$22</f>
        <v>1055.68061154</v>
      </c>
      <c r="P93" s="36">
        <f>SUMIFS(СВЦЭМ!$C$33:$C$776,СВЦЭМ!$A$33:$A$776,$A93,СВЦЭМ!$B$33:$B$776,P$83)+'СЕТ СН'!$H$12+СВЦЭМ!$D$10+'СЕТ СН'!$H$6-'СЕТ СН'!$H$22</f>
        <v>1071.90890661</v>
      </c>
      <c r="Q93" s="36">
        <f>SUMIFS(СВЦЭМ!$C$33:$C$776,СВЦЭМ!$A$33:$A$776,$A93,СВЦЭМ!$B$33:$B$776,Q$83)+'СЕТ СН'!$H$12+СВЦЭМ!$D$10+'СЕТ СН'!$H$6-'СЕТ СН'!$H$22</f>
        <v>1073.40248804</v>
      </c>
      <c r="R93" s="36">
        <f>SUMIFS(СВЦЭМ!$C$33:$C$776,СВЦЭМ!$A$33:$A$776,$A93,СВЦЭМ!$B$33:$B$776,R$83)+'СЕТ СН'!$H$12+СВЦЭМ!$D$10+'СЕТ СН'!$H$6-'СЕТ СН'!$H$22</f>
        <v>1027.35451487</v>
      </c>
      <c r="S93" s="36">
        <f>SUMIFS(СВЦЭМ!$C$33:$C$776,СВЦЭМ!$A$33:$A$776,$A93,СВЦЭМ!$B$33:$B$776,S$83)+'СЕТ СН'!$H$12+СВЦЭМ!$D$10+'СЕТ СН'!$H$6-'СЕТ СН'!$H$22</f>
        <v>993.09642732999998</v>
      </c>
      <c r="T93" s="36">
        <f>SUMIFS(СВЦЭМ!$C$33:$C$776,СВЦЭМ!$A$33:$A$776,$A93,СВЦЭМ!$B$33:$B$776,T$83)+'СЕТ СН'!$H$12+СВЦЭМ!$D$10+'СЕТ СН'!$H$6-'СЕТ СН'!$H$22</f>
        <v>999.06993613000009</v>
      </c>
      <c r="U93" s="36">
        <f>SUMIFS(СВЦЭМ!$C$33:$C$776,СВЦЭМ!$A$33:$A$776,$A93,СВЦЭМ!$B$33:$B$776,U$83)+'СЕТ СН'!$H$12+СВЦЭМ!$D$10+'СЕТ СН'!$H$6-'СЕТ СН'!$H$22</f>
        <v>1000.1174021100001</v>
      </c>
      <c r="V93" s="36">
        <f>SUMIFS(СВЦЭМ!$C$33:$C$776,СВЦЭМ!$A$33:$A$776,$A93,СВЦЭМ!$B$33:$B$776,V$83)+'СЕТ СН'!$H$12+СВЦЭМ!$D$10+'СЕТ СН'!$H$6-'СЕТ СН'!$H$22</f>
        <v>990.75816515000008</v>
      </c>
      <c r="W93" s="36">
        <f>SUMIFS(СВЦЭМ!$C$33:$C$776,СВЦЭМ!$A$33:$A$776,$A93,СВЦЭМ!$B$33:$B$776,W$83)+'СЕТ СН'!$H$12+СВЦЭМ!$D$10+'СЕТ СН'!$H$6-'СЕТ СН'!$H$22</f>
        <v>982.30686184000001</v>
      </c>
      <c r="X93" s="36">
        <f>SUMIFS(СВЦЭМ!$C$33:$C$776,СВЦЭМ!$A$33:$A$776,$A93,СВЦЭМ!$B$33:$B$776,X$83)+'СЕТ СН'!$H$12+СВЦЭМ!$D$10+'СЕТ СН'!$H$6-'СЕТ СН'!$H$22</f>
        <v>968.97957997000003</v>
      </c>
      <c r="Y93" s="36">
        <f>SUMIFS(СВЦЭМ!$C$33:$C$776,СВЦЭМ!$A$33:$A$776,$A93,СВЦЭМ!$B$33:$B$776,Y$83)+'СЕТ СН'!$H$12+СВЦЭМ!$D$10+'СЕТ СН'!$H$6-'СЕТ СН'!$H$22</f>
        <v>988.82850050000002</v>
      </c>
    </row>
    <row r="94" spans="1:25" ht="15.75" x14ac:dyDescent="0.2">
      <c r="A94" s="35">
        <f t="shared" si="2"/>
        <v>43780</v>
      </c>
      <c r="B94" s="36">
        <f>SUMIFS(СВЦЭМ!$C$33:$C$776,СВЦЭМ!$A$33:$A$776,$A94,СВЦЭМ!$B$33:$B$776,B$83)+'СЕТ СН'!$H$12+СВЦЭМ!$D$10+'СЕТ СН'!$H$6-'СЕТ СН'!$H$22</f>
        <v>1067.4485047600001</v>
      </c>
      <c r="C94" s="36">
        <f>SUMIFS(СВЦЭМ!$C$33:$C$776,СВЦЭМ!$A$33:$A$776,$A94,СВЦЭМ!$B$33:$B$776,C$83)+'СЕТ СН'!$H$12+СВЦЭМ!$D$10+'СЕТ СН'!$H$6-'СЕТ СН'!$H$22</f>
        <v>1100.1758085500001</v>
      </c>
      <c r="D94" s="36">
        <f>SUMIFS(СВЦЭМ!$C$33:$C$776,СВЦЭМ!$A$33:$A$776,$A94,СВЦЭМ!$B$33:$B$776,D$83)+'СЕТ СН'!$H$12+СВЦЭМ!$D$10+'СЕТ СН'!$H$6-'СЕТ СН'!$H$22</f>
        <v>1127.53509175</v>
      </c>
      <c r="E94" s="36">
        <f>SUMIFS(СВЦЭМ!$C$33:$C$776,СВЦЭМ!$A$33:$A$776,$A94,СВЦЭМ!$B$33:$B$776,E$83)+'СЕТ СН'!$H$12+СВЦЭМ!$D$10+'СЕТ СН'!$H$6-'СЕТ СН'!$H$22</f>
        <v>1137.6444895700001</v>
      </c>
      <c r="F94" s="36">
        <f>SUMIFS(СВЦЭМ!$C$33:$C$776,СВЦЭМ!$A$33:$A$776,$A94,СВЦЭМ!$B$33:$B$776,F$83)+'СЕТ СН'!$H$12+СВЦЭМ!$D$10+'СЕТ СН'!$H$6-'СЕТ СН'!$H$22</f>
        <v>1144.7040906100001</v>
      </c>
      <c r="G94" s="36">
        <f>SUMIFS(СВЦЭМ!$C$33:$C$776,СВЦЭМ!$A$33:$A$776,$A94,СВЦЭМ!$B$33:$B$776,G$83)+'СЕТ СН'!$H$12+СВЦЭМ!$D$10+'СЕТ СН'!$H$6-'СЕТ СН'!$H$22</f>
        <v>1109.8762635799999</v>
      </c>
      <c r="H94" s="36">
        <f>SUMIFS(СВЦЭМ!$C$33:$C$776,СВЦЭМ!$A$33:$A$776,$A94,СВЦЭМ!$B$33:$B$776,H$83)+'СЕТ СН'!$H$12+СВЦЭМ!$D$10+'СЕТ СН'!$H$6-'СЕТ СН'!$H$22</f>
        <v>1101.73601033</v>
      </c>
      <c r="I94" s="36">
        <f>SUMIFS(СВЦЭМ!$C$33:$C$776,СВЦЭМ!$A$33:$A$776,$A94,СВЦЭМ!$B$33:$B$776,I$83)+'СЕТ СН'!$H$12+СВЦЭМ!$D$10+'СЕТ СН'!$H$6-'СЕТ СН'!$H$22</f>
        <v>1101.91537543</v>
      </c>
      <c r="J94" s="36">
        <f>SUMIFS(СВЦЭМ!$C$33:$C$776,СВЦЭМ!$A$33:$A$776,$A94,СВЦЭМ!$B$33:$B$776,J$83)+'СЕТ СН'!$H$12+СВЦЭМ!$D$10+'СЕТ СН'!$H$6-'СЕТ СН'!$H$22</f>
        <v>1093.2996627800001</v>
      </c>
      <c r="K94" s="36">
        <f>SUMIFS(СВЦЭМ!$C$33:$C$776,СВЦЭМ!$A$33:$A$776,$A94,СВЦЭМ!$B$33:$B$776,K$83)+'СЕТ СН'!$H$12+СВЦЭМ!$D$10+'СЕТ СН'!$H$6-'СЕТ СН'!$H$22</f>
        <v>1082.0512221200001</v>
      </c>
      <c r="L94" s="36">
        <f>SUMIFS(СВЦЭМ!$C$33:$C$776,СВЦЭМ!$A$33:$A$776,$A94,СВЦЭМ!$B$33:$B$776,L$83)+'СЕТ СН'!$H$12+СВЦЭМ!$D$10+'СЕТ СН'!$H$6-'СЕТ СН'!$H$22</f>
        <v>1043.6696982399999</v>
      </c>
      <c r="M94" s="36">
        <f>SUMIFS(СВЦЭМ!$C$33:$C$776,СВЦЭМ!$A$33:$A$776,$A94,СВЦЭМ!$B$33:$B$776,M$83)+'СЕТ СН'!$H$12+СВЦЭМ!$D$10+'СЕТ СН'!$H$6-'СЕТ СН'!$H$22</f>
        <v>1028.3215902699999</v>
      </c>
      <c r="N94" s="36">
        <f>SUMIFS(СВЦЭМ!$C$33:$C$776,СВЦЭМ!$A$33:$A$776,$A94,СВЦЭМ!$B$33:$B$776,N$83)+'СЕТ СН'!$H$12+СВЦЭМ!$D$10+'СЕТ СН'!$H$6-'СЕТ СН'!$H$22</f>
        <v>1032.6544511900001</v>
      </c>
      <c r="O94" s="36">
        <f>SUMIFS(СВЦЭМ!$C$33:$C$776,СВЦЭМ!$A$33:$A$776,$A94,СВЦЭМ!$B$33:$B$776,O$83)+'СЕТ СН'!$H$12+СВЦЭМ!$D$10+'СЕТ СН'!$H$6-'СЕТ СН'!$H$22</f>
        <v>1028.2631784999999</v>
      </c>
      <c r="P94" s="36">
        <f>SUMIFS(СВЦЭМ!$C$33:$C$776,СВЦЭМ!$A$33:$A$776,$A94,СВЦЭМ!$B$33:$B$776,P$83)+'СЕТ СН'!$H$12+СВЦЭМ!$D$10+'СЕТ СН'!$H$6-'СЕТ СН'!$H$22</f>
        <v>1030.73254886</v>
      </c>
      <c r="Q94" s="36">
        <f>SUMIFS(СВЦЭМ!$C$33:$C$776,СВЦЭМ!$A$33:$A$776,$A94,СВЦЭМ!$B$33:$B$776,Q$83)+'СЕТ СН'!$H$12+СВЦЭМ!$D$10+'СЕТ СН'!$H$6-'СЕТ СН'!$H$22</f>
        <v>1034.6352924</v>
      </c>
      <c r="R94" s="36">
        <f>SUMIFS(СВЦЭМ!$C$33:$C$776,СВЦЭМ!$A$33:$A$776,$A94,СВЦЭМ!$B$33:$B$776,R$83)+'СЕТ СН'!$H$12+СВЦЭМ!$D$10+'СЕТ СН'!$H$6-'СЕТ СН'!$H$22</f>
        <v>1035.5616854700002</v>
      </c>
      <c r="S94" s="36">
        <f>SUMIFS(СВЦЭМ!$C$33:$C$776,СВЦЭМ!$A$33:$A$776,$A94,СВЦЭМ!$B$33:$B$776,S$83)+'СЕТ СН'!$H$12+СВЦЭМ!$D$10+'СЕТ СН'!$H$6-'СЕТ СН'!$H$22</f>
        <v>1032.82801954</v>
      </c>
      <c r="T94" s="36">
        <f>SUMIFS(СВЦЭМ!$C$33:$C$776,СВЦЭМ!$A$33:$A$776,$A94,СВЦЭМ!$B$33:$B$776,T$83)+'СЕТ СН'!$H$12+СВЦЭМ!$D$10+'СЕТ СН'!$H$6-'СЕТ СН'!$H$22</f>
        <v>1044.3765206100002</v>
      </c>
      <c r="U94" s="36">
        <f>SUMIFS(СВЦЭМ!$C$33:$C$776,СВЦЭМ!$A$33:$A$776,$A94,СВЦЭМ!$B$33:$B$776,U$83)+'СЕТ СН'!$H$12+СВЦЭМ!$D$10+'СЕТ СН'!$H$6-'СЕТ СН'!$H$22</f>
        <v>1036.4250324899999</v>
      </c>
      <c r="V94" s="36">
        <f>SUMIFS(СВЦЭМ!$C$33:$C$776,СВЦЭМ!$A$33:$A$776,$A94,СВЦЭМ!$B$33:$B$776,V$83)+'СЕТ СН'!$H$12+СВЦЭМ!$D$10+'СЕТ СН'!$H$6-'СЕТ СН'!$H$22</f>
        <v>1033.3586417800002</v>
      </c>
      <c r="W94" s="36">
        <f>SUMIFS(СВЦЭМ!$C$33:$C$776,СВЦЭМ!$A$33:$A$776,$A94,СВЦЭМ!$B$33:$B$776,W$83)+'СЕТ СН'!$H$12+СВЦЭМ!$D$10+'СЕТ СН'!$H$6-'СЕТ СН'!$H$22</f>
        <v>1029.0852612200001</v>
      </c>
      <c r="X94" s="36">
        <f>SUMIFS(СВЦЭМ!$C$33:$C$776,СВЦЭМ!$A$33:$A$776,$A94,СВЦЭМ!$B$33:$B$776,X$83)+'СЕТ СН'!$H$12+СВЦЭМ!$D$10+'СЕТ СН'!$H$6-'СЕТ СН'!$H$22</f>
        <v>1028.9644001000001</v>
      </c>
      <c r="Y94" s="36">
        <f>SUMIFS(СВЦЭМ!$C$33:$C$776,СВЦЭМ!$A$33:$A$776,$A94,СВЦЭМ!$B$33:$B$776,Y$83)+'СЕТ СН'!$H$12+СВЦЭМ!$D$10+'СЕТ СН'!$H$6-'СЕТ СН'!$H$22</f>
        <v>1065.33896897</v>
      </c>
    </row>
    <row r="95" spans="1:25" ht="15.75" x14ac:dyDescent="0.2">
      <c r="A95" s="35">
        <f t="shared" si="2"/>
        <v>43781</v>
      </c>
      <c r="B95" s="36">
        <f>SUMIFS(СВЦЭМ!$C$33:$C$776,СВЦЭМ!$A$33:$A$776,$A95,СВЦЭМ!$B$33:$B$776,B$83)+'СЕТ СН'!$H$12+СВЦЭМ!$D$10+'СЕТ СН'!$H$6-'СЕТ СН'!$H$22</f>
        <v>1056.0080820000001</v>
      </c>
      <c r="C95" s="36">
        <f>SUMIFS(СВЦЭМ!$C$33:$C$776,СВЦЭМ!$A$33:$A$776,$A95,СВЦЭМ!$B$33:$B$776,C$83)+'СЕТ СН'!$H$12+СВЦЭМ!$D$10+'СЕТ СН'!$H$6-'СЕТ СН'!$H$22</f>
        <v>1102.7085946000002</v>
      </c>
      <c r="D95" s="36">
        <f>SUMIFS(СВЦЭМ!$C$33:$C$776,СВЦЭМ!$A$33:$A$776,$A95,СВЦЭМ!$B$33:$B$776,D$83)+'СЕТ СН'!$H$12+СВЦЭМ!$D$10+'СЕТ СН'!$H$6-'СЕТ СН'!$H$22</f>
        <v>1111.1235569999999</v>
      </c>
      <c r="E95" s="36">
        <f>SUMIFS(СВЦЭМ!$C$33:$C$776,СВЦЭМ!$A$33:$A$776,$A95,СВЦЭМ!$B$33:$B$776,E$83)+'СЕТ СН'!$H$12+СВЦЭМ!$D$10+'СЕТ СН'!$H$6-'СЕТ СН'!$H$22</f>
        <v>1125.1691558299999</v>
      </c>
      <c r="F95" s="36">
        <f>SUMIFS(СВЦЭМ!$C$33:$C$776,СВЦЭМ!$A$33:$A$776,$A95,СВЦЭМ!$B$33:$B$776,F$83)+'СЕТ СН'!$H$12+СВЦЭМ!$D$10+'СЕТ СН'!$H$6-'СЕТ СН'!$H$22</f>
        <v>1115.2336014500002</v>
      </c>
      <c r="G95" s="36">
        <f>SUMIFS(СВЦЭМ!$C$33:$C$776,СВЦЭМ!$A$33:$A$776,$A95,СВЦЭМ!$B$33:$B$776,G$83)+'СЕТ СН'!$H$12+СВЦЭМ!$D$10+'СЕТ СН'!$H$6-'СЕТ СН'!$H$22</f>
        <v>1092.6706341300001</v>
      </c>
      <c r="H95" s="36">
        <f>SUMIFS(СВЦЭМ!$C$33:$C$776,СВЦЭМ!$A$33:$A$776,$A95,СВЦЭМ!$B$33:$B$776,H$83)+'СЕТ СН'!$H$12+СВЦЭМ!$D$10+'СЕТ СН'!$H$6-'СЕТ СН'!$H$22</f>
        <v>1062.1910201800001</v>
      </c>
      <c r="I95" s="36">
        <f>SUMIFS(СВЦЭМ!$C$33:$C$776,СВЦЭМ!$A$33:$A$776,$A95,СВЦЭМ!$B$33:$B$776,I$83)+'СЕТ СН'!$H$12+СВЦЭМ!$D$10+'СЕТ СН'!$H$6-'СЕТ СН'!$H$22</f>
        <v>1039.6450020299999</v>
      </c>
      <c r="J95" s="36">
        <f>SUMIFS(СВЦЭМ!$C$33:$C$776,СВЦЭМ!$A$33:$A$776,$A95,СВЦЭМ!$B$33:$B$776,J$83)+'СЕТ СН'!$H$12+СВЦЭМ!$D$10+'СЕТ СН'!$H$6-'СЕТ СН'!$H$22</f>
        <v>1020.4536817000001</v>
      </c>
      <c r="K95" s="36">
        <f>SUMIFS(СВЦЭМ!$C$33:$C$776,СВЦЭМ!$A$33:$A$776,$A95,СВЦЭМ!$B$33:$B$776,K$83)+'СЕТ СН'!$H$12+СВЦЭМ!$D$10+'СЕТ СН'!$H$6-'СЕТ СН'!$H$22</f>
        <v>1017.2586426700001</v>
      </c>
      <c r="L95" s="36">
        <f>SUMIFS(СВЦЭМ!$C$33:$C$776,СВЦЭМ!$A$33:$A$776,$A95,СВЦЭМ!$B$33:$B$776,L$83)+'СЕТ СН'!$H$12+СВЦЭМ!$D$10+'СЕТ СН'!$H$6-'СЕТ СН'!$H$22</f>
        <v>992.47804631000008</v>
      </c>
      <c r="M95" s="36">
        <f>SUMIFS(СВЦЭМ!$C$33:$C$776,СВЦЭМ!$A$33:$A$776,$A95,СВЦЭМ!$B$33:$B$776,M$83)+'СЕТ СН'!$H$12+СВЦЭМ!$D$10+'СЕТ СН'!$H$6-'СЕТ СН'!$H$22</f>
        <v>977.79554768000003</v>
      </c>
      <c r="N95" s="36">
        <f>SUMIFS(СВЦЭМ!$C$33:$C$776,СВЦЭМ!$A$33:$A$776,$A95,СВЦЭМ!$B$33:$B$776,N$83)+'СЕТ СН'!$H$12+СВЦЭМ!$D$10+'СЕТ СН'!$H$6-'СЕТ СН'!$H$22</f>
        <v>1001.01174773</v>
      </c>
      <c r="O95" s="36">
        <f>SUMIFS(СВЦЭМ!$C$33:$C$776,СВЦЭМ!$A$33:$A$776,$A95,СВЦЭМ!$B$33:$B$776,O$83)+'СЕТ СН'!$H$12+СВЦЭМ!$D$10+'СЕТ СН'!$H$6-'СЕТ СН'!$H$22</f>
        <v>1006.78414933</v>
      </c>
      <c r="P95" s="36">
        <f>SUMIFS(СВЦЭМ!$C$33:$C$776,СВЦЭМ!$A$33:$A$776,$A95,СВЦЭМ!$B$33:$B$776,P$83)+'СЕТ СН'!$H$12+СВЦЭМ!$D$10+'СЕТ СН'!$H$6-'СЕТ СН'!$H$22</f>
        <v>1024.4978706699999</v>
      </c>
      <c r="Q95" s="36">
        <f>SUMIFS(СВЦЭМ!$C$33:$C$776,СВЦЭМ!$A$33:$A$776,$A95,СВЦЭМ!$B$33:$B$776,Q$83)+'СЕТ СН'!$H$12+СВЦЭМ!$D$10+'СЕТ СН'!$H$6-'СЕТ СН'!$H$22</f>
        <v>1042.9761797199999</v>
      </c>
      <c r="R95" s="36">
        <f>SUMIFS(СВЦЭМ!$C$33:$C$776,СВЦЭМ!$A$33:$A$776,$A95,СВЦЭМ!$B$33:$B$776,R$83)+'СЕТ СН'!$H$12+СВЦЭМ!$D$10+'СЕТ СН'!$H$6-'СЕТ СН'!$H$22</f>
        <v>1040.5596139500001</v>
      </c>
      <c r="S95" s="36">
        <f>SUMIFS(СВЦЭМ!$C$33:$C$776,СВЦЭМ!$A$33:$A$776,$A95,СВЦЭМ!$B$33:$B$776,S$83)+'СЕТ СН'!$H$12+СВЦЭМ!$D$10+'СЕТ СН'!$H$6-'СЕТ СН'!$H$22</f>
        <v>1046.6800951700002</v>
      </c>
      <c r="T95" s="36">
        <f>SUMIFS(СВЦЭМ!$C$33:$C$776,СВЦЭМ!$A$33:$A$776,$A95,СВЦЭМ!$B$33:$B$776,T$83)+'СЕТ СН'!$H$12+СВЦЭМ!$D$10+'СЕТ СН'!$H$6-'СЕТ СН'!$H$22</f>
        <v>1038.99938075</v>
      </c>
      <c r="U95" s="36">
        <f>SUMIFS(СВЦЭМ!$C$33:$C$776,СВЦЭМ!$A$33:$A$776,$A95,СВЦЭМ!$B$33:$B$776,U$83)+'СЕТ СН'!$H$12+СВЦЭМ!$D$10+'СЕТ СН'!$H$6-'СЕТ СН'!$H$22</f>
        <v>1032.7739722199999</v>
      </c>
      <c r="V95" s="36">
        <f>SUMIFS(СВЦЭМ!$C$33:$C$776,СВЦЭМ!$A$33:$A$776,$A95,СВЦЭМ!$B$33:$B$776,V$83)+'СЕТ СН'!$H$12+СВЦЭМ!$D$10+'СЕТ СН'!$H$6-'СЕТ СН'!$H$22</f>
        <v>1022.5110146000001</v>
      </c>
      <c r="W95" s="36">
        <f>SUMIFS(СВЦЭМ!$C$33:$C$776,СВЦЭМ!$A$33:$A$776,$A95,СВЦЭМ!$B$33:$B$776,W$83)+'СЕТ СН'!$H$12+СВЦЭМ!$D$10+'СЕТ СН'!$H$6-'СЕТ СН'!$H$22</f>
        <v>1042.10856831</v>
      </c>
      <c r="X95" s="36">
        <f>SUMIFS(СВЦЭМ!$C$33:$C$776,СВЦЭМ!$A$33:$A$776,$A95,СВЦЭМ!$B$33:$B$776,X$83)+'СЕТ СН'!$H$12+СВЦЭМ!$D$10+'СЕТ СН'!$H$6-'СЕТ СН'!$H$22</f>
        <v>1059.33691157</v>
      </c>
      <c r="Y95" s="36">
        <f>SUMIFS(СВЦЭМ!$C$33:$C$776,СВЦЭМ!$A$33:$A$776,$A95,СВЦЭМ!$B$33:$B$776,Y$83)+'СЕТ СН'!$H$12+СВЦЭМ!$D$10+'СЕТ СН'!$H$6-'СЕТ СН'!$H$22</f>
        <v>1122.9520594599999</v>
      </c>
    </row>
    <row r="96" spans="1:25" ht="15.75" x14ac:dyDescent="0.2">
      <c r="A96" s="35">
        <f t="shared" si="2"/>
        <v>43782</v>
      </c>
      <c r="B96" s="36">
        <f>SUMIFS(СВЦЭМ!$C$33:$C$776,СВЦЭМ!$A$33:$A$776,$A96,СВЦЭМ!$B$33:$B$776,B$83)+'СЕТ СН'!$H$12+СВЦЭМ!$D$10+'СЕТ СН'!$H$6-'СЕТ СН'!$H$22</f>
        <v>1108.6351887599999</v>
      </c>
      <c r="C96" s="36">
        <f>SUMIFS(СВЦЭМ!$C$33:$C$776,СВЦЭМ!$A$33:$A$776,$A96,СВЦЭМ!$B$33:$B$776,C$83)+'СЕТ СН'!$H$12+СВЦЭМ!$D$10+'СЕТ СН'!$H$6-'СЕТ СН'!$H$22</f>
        <v>1172.06767195</v>
      </c>
      <c r="D96" s="36">
        <f>SUMIFS(СВЦЭМ!$C$33:$C$776,СВЦЭМ!$A$33:$A$776,$A96,СВЦЭМ!$B$33:$B$776,D$83)+'СЕТ СН'!$H$12+СВЦЭМ!$D$10+'СЕТ СН'!$H$6-'СЕТ СН'!$H$22</f>
        <v>1200.4028839500002</v>
      </c>
      <c r="E96" s="36">
        <f>SUMIFS(СВЦЭМ!$C$33:$C$776,СВЦЭМ!$A$33:$A$776,$A96,СВЦЭМ!$B$33:$B$776,E$83)+'СЕТ СН'!$H$12+СВЦЭМ!$D$10+'СЕТ СН'!$H$6-'СЕТ СН'!$H$22</f>
        <v>1187.57371904</v>
      </c>
      <c r="F96" s="36">
        <f>SUMIFS(СВЦЭМ!$C$33:$C$776,СВЦЭМ!$A$33:$A$776,$A96,СВЦЭМ!$B$33:$B$776,F$83)+'СЕТ СН'!$H$12+СВЦЭМ!$D$10+'СЕТ СН'!$H$6-'СЕТ СН'!$H$22</f>
        <v>1161.91626795</v>
      </c>
      <c r="G96" s="36">
        <f>SUMIFS(СВЦЭМ!$C$33:$C$776,СВЦЭМ!$A$33:$A$776,$A96,СВЦЭМ!$B$33:$B$776,G$83)+'СЕТ СН'!$H$12+СВЦЭМ!$D$10+'СЕТ СН'!$H$6-'СЕТ СН'!$H$22</f>
        <v>1130.6753246100002</v>
      </c>
      <c r="H96" s="36">
        <f>SUMIFS(СВЦЭМ!$C$33:$C$776,СВЦЭМ!$A$33:$A$776,$A96,СВЦЭМ!$B$33:$B$776,H$83)+'СЕТ СН'!$H$12+СВЦЭМ!$D$10+'СЕТ СН'!$H$6-'СЕТ СН'!$H$22</f>
        <v>1104.9685305799999</v>
      </c>
      <c r="I96" s="36">
        <f>SUMIFS(СВЦЭМ!$C$33:$C$776,СВЦЭМ!$A$33:$A$776,$A96,СВЦЭМ!$B$33:$B$776,I$83)+'СЕТ СН'!$H$12+СВЦЭМ!$D$10+'СЕТ СН'!$H$6-'СЕТ СН'!$H$22</f>
        <v>1050.43791061</v>
      </c>
      <c r="J96" s="36">
        <f>SUMIFS(СВЦЭМ!$C$33:$C$776,СВЦЭМ!$A$33:$A$776,$A96,СВЦЭМ!$B$33:$B$776,J$83)+'СЕТ СН'!$H$12+СВЦЭМ!$D$10+'СЕТ СН'!$H$6-'СЕТ СН'!$H$22</f>
        <v>1020.13711776</v>
      </c>
      <c r="K96" s="36">
        <f>SUMIFS(СВЦЭМ!$C$33:$C$776,СВЦЭМ!$A$33:$A$776,$A96,СВЦЭМ!$B$33:$B$776,K$83)+'СЕТ СН'!$H$12+СВЦЭМ!$D$10+'СЕТ СН'!$H$6-'СЕТ СН'!$H$22</f>
        <v>1008.9454752300001</v>
      </c>
      <c r="L96" s="36">
        <f>SUMIFS(СВЦЭМ!$C$33:$C$776,СВЦЭМ!$A$33:$A$776,$A96,СВЦЭМ!$B$33:$B$776,L$83)+'СЕТ СН'!$H$12+СВЦЭМ!$D$10+'СЕТ СН'!$H$6-'СЕТ СН'!$H$22</f>
        <v>978.55233355000007</v>
      </c>
      <c r="M96" s="36">
        <f>SUMIFS(СВЦЭМ!$C$33:$C$776,СВЦЭМ!$A$33:$A$776,$A96,СВЦЭМ!$B$33:$B$776,M$83)+'СЕТ СН'!$H$12+СВЦЭМ!$D$10+'СЕТ СН'!$H$6-'СЕТ СН'!$H$22</f>
        <v>961.12205519000008</v>
      </c>
      <c r="N96" s="36">
        <f>SUMIFS(СВЦЭМ!$C$33:$C$776,СВЦЭМ!$A$33:$A$776,$A96,СВЦЭМ!$B$33:$B$776,N$83)+'СЕТ СН'!$H$12+СВЦЭМ!$D$10+'СЕТ СН'!$H$6-'СЕТ СН'!$H$22</f>
        <v>972.84800433999999</v>
      </c>
      <c r="O96" s="36">
        <f>SUMIFS(СВЦЭМ!$C$33:$C$776,СВЦЭМ!$A$33:$A$776,$A96,СВЦЭМ!$B$33:$B$776,O$83)+'СЕТ СН'!$H$12+СВЦЭМ!$D$10+'СЕТ СН'!$H$6-'СЕТ СН'!$H$22</f>
        <v>969.96109077000006</v>
      </c>
      <c r="P96" s="36">
        <f>SUMIFS(СВЦЭМ!$C$33:$C$776,СВЦЭМ!$A$33:$A$776,$A96,СВЦЭМ!$B$33:$B$776,P$83)+'СЕТ СН'!$H$12+СВЦЭМ!$D$10+'СЕТ СН'!$H$6-'СЕТ СН'!$H$22</f>
        <v>969.12229893000006</v>
      </c>
      <c r="Q96" s="36">
        <f>SUMIFS(СВЦЭМ!$C$33:$C$776,СВЦЭМ!$A$33:$A$776,$A96,СВЦЭМ!$B$33:$B$776,Q$83)+'СЕТ СН'!$H$12+СВЦЭМ!$D$10+'СЕТ СН'!$H$6-'СЕТ СН'!$H$22</f>
        <v>972.59050466000008</v>
      </c>
      <c r="R96" s="36">
        <f>SUMIFS(СВЦЭМ!$C$33:$C$776,СВЦЭМ!$A$33:$A$776,$A96,СВЦЭМ!$B$33:$B$776,R$83)+'СЕТ СН'!$H$12+СВЦЭМ!$D$10+'СЕТ СН'!$H$6-'СЕТ СН'!$H$22</f>
        <v>963.34586563000005</v>
      </c>
      <c r="S96" s="36">
        <f>SUMIFS(СВЦЭМ!$C$33:$C$776,СВЦЭМ!$A$33:$A$776,$A96,СВЦЭМ!$B$33:$B$776,S$83)+'СЕТ СН'!$H$12+СВЦЭМ!$D$10+'СЕТ СН'!$H$6-'СЕТ СН'!$H$22</f>
        <v>964.78610332000005</v>
      </c>
      <c r="T96" s="36">
        <f>SUMIFS(СВЦЭМ!$C$33:$C$776,СВЦЭМ!$A$33:$A$776,$A96,СВЦЭМ!$B$33:$B$776,T$83)+'СЕТ СН'!$H$12+СВЦЭМ!$D$10+'СЕТ СН'!$H$6-'СЕТ СН'!$H$22</f>
        <v>983.50024389999999</v>
      </c>
      <c r="U96" s="36">
        <f>SUMIFS(СВЦЭМ!$C$33:$C$776,СВЦЭМ!$A$33:$A$776,$A96,СВЦЭМ!$B$33:$B$776,U$83)+'СЕТ СН'!$H$12+СВЦЭМ!$D$10+'СЕТ СН'!$H$6-'СЕТ СН'!$H$22</f>
        <v>984.02114514000004</v>
      </c>
      <c r="V96" s="36">
        <f>SUMIFS(СВЦЭМ!$C$33:$C$776,СВЦЭМ!$A$33:$A$776,$A96,СВЦЭМ!$B$33:$B$776,V$83)+'СЕТ СН'!$H$12+СВЦЭМ!$D$10+'СЕТ СН'!$H$6-'СЕТ СН'!$H$22</f>
        <v>968.82527379999999</v>
      </c>
      <c r="W96" s="36">
        <f>SUMIFS(СВЦЭМ!$C$33:$C$776,СВЦЭМ!$A$33:$A$776,$A96,СВЦЭМ!$B$33:$B$776,W$83)+'СЕТ СН'!$H$12+СВЦЭМ!$D$10+'СЕТ СН'!$H$6-'СЕТ СН'!$H$22</f>
        <v>960.33349228000009</v>
      </c>
      <c r="X96" s="36">
        <f>SUMIFS(СВЦЭМ!$C$33:$C$776,СВЦЭМ!$A$33:$A$776,$A96,СВЦЭМ!$B$33:$B$776,X$83)+'СЕТ СН'!$H$12+СВЦЭМ!$D$10+'СЕТ СН'!$H$6-'СЕТ СН'!$H$22</f>
        <v>970.34552855000004</v>
      </c>
      <c r="Y96" s="36">
        <f>SUMIFS(СВЦЭМ!$C$33:$C$776,СВЦЭМ!$A$33:$A$776,$A96,СВЦЭМ!$B$33:$B$776,Y$83)+'СЕТ СН'!$H$12+СВЦЭМ!$D$10+'СЕТ СН'!$H$6-'СЕТ СН'!$H$22</f>
        <v>1007.42673084</v>
      </c>
    </row>
    <row r="97" spans="1:25" ht="15.75" x14ac:dyDescent="0.2">
      <c r="A97" s="35">
        <f t="shared" si="2"/>
        <v>43783</v>
      </c>
      <c r="B97" s="36">
        <f>SUMIFS(СВЦЭМ!$C$33:$C$776,СВЦЭМ!$A$33:$A$776,$A97,СВЦЭМ!$B$33:$B$776,B$83)+'СЕТ СН'!$H$12+СВЦЭМ!$D$10+'СЕТ СН'!$H$6-'СЕТ СН'!$H$22</f>
        <v>997.95720906000008</v>
      </c>
      <c r="C97" s="36">
        <f>SUMIFS(СВЦЭМ!$C$33:$C$776,СВЦЭМ!$A$33:$A$776,$A97,СВЦЭМ!$B$33:$B$776,C$83)+'СЕТ СН'!$H$12+СВЦЭМ!$D$10+'СЕТ СН'!$H$6-'СЕТ СН'!$H$22</f>
        <v>1021.2156296000001</v>
      </c>
      <c r="D97" s="36">
        <f>SUMIFS(СВЦЭМ!$C$33:$C$776,СВЦЭМ!$A$33:$A$776,$A97,СВЦЭМ!$B$33:$B$776,D$83)+'СЕТ СН'!$H$12+СВЦЭМ!$D$10+'СЕТ СН'!$H$6-'СЕТ СН'!$H$22</f>
        <v>1024.84646226</v>
      </c>
      <c r="E97" s="36">
        <f>SUMIFS(СВЦЭМ!$C$33:$C$776,СВЦЭМ!$A$33:$A$776,$A97,СВЦЭМ!$B$33:$B$776,E$83)+'СЕТ СН'!$H$12+СВЦЭМ!$D$10+'СЕТ СН'!$H$6-'СЕТ СН'!$H$22</f>
        <v>1029.16739921</v>
      </c>
      <c r="F97" s="36">
        <f>SUMIFS(СВЦЭМ!$C$33:$C$776,СВЦЭМ!$A$33:$A$776,$A97,СВЦЭМ!$B$33:$B$776,F$83)+'СЕТ СН'!$H$12+СВЦЭМ!$D$10+'СЕТ СН'!$H$6-'СЕТ СН'!$H$22</f>
        <v>1026.86294561</v>
      </c>
      <c r="G97" s="36">
        <f>SUMIFS(СВЦЭМ!$C$33:$C$776,СВЦЭМ!$A$33:$A$776,$A97,СВЦЭМ!$B$33:$B$776,G$83)+'СЕТ СН'!$H$12+СВЦЭМ!$D$10+'СЕТ СН'!$H$6-'СЕТ СН'!$H$22</f>
        <v>1029.3897337399999</v>
      </c>
      <c r="H97" s="36">
        <f>SUMIFS(СВЦЭМ!$C$33:$C$776,СВЦЭМ!$A$33:$A$776,$A97,СВЦЭМ!$B$33:$B$776,H$83)+'СЕТ СН'!$H$12+СВЦЭМ!$D$10+'СЕТ СН'!$H$6-'СЕТ СН'!$H$22</f>
        <v>1015.33080855</v>
      </c>
      <c r="I97" s="36">
        <f>SUMIFS(СВЦЭМ!$C$33:$C$776,СВЦЭМ!$A$33:$A$776,$A97,СВЦЭМ!$B$33:$B$776,I$83)+'СЕТ СН'!$H$12+СВЦЭМ!$D$10+'СЕТ СН'!$H$6-'СЕТ СН'!$H$22</f>
        <v>1065.24646833</v>
      </c>
      <c r="J97" s="36">
        <f>SUMIFS(СВЦЭМ!$C$33:$C$776,СВЦЭМ!$A$33:$A$776,$A97,СВЦЭМ!$B$33:$B$776,J$83)+'СЕТ СН'!$H$12+СВЦЭМ!$D$10+'СЕТ СН'!$H$6-'СЕТ СН'!$H$22</f>
        <v>1120.7030460999999</v>
      </c>
      <c r="K97" s="36">
        <f>SUMIFS(СВЦЭМ!$C$33:$C$776,СВЦЭМ!$A$33:$A$776,$A97,СВЦЭМ!$B$33:$B$776,K$83)+'СЕТ СН'!$H$12+СВЦЭМ!$D$10+'СЕТ СН'!$H$6-'СЕТ СН'!$H$22</f>
        <v>1132.0010271900001</v>
      </c>
      <c r="L97" s="36">
        <f>SUMIFS(СВЦЭМ!$C$33:$C$776,СВЦЭМ!$A$33:$A$776,$A97,СВЦЭМ!$B$33:$B$776,L$83)+'СЕТ СН'!$H$12+СВЦЭМ!$D$10+'СЕТ СН'!$H$6-'СЕТ СН'!$H$22</f>
        <v>1091.73003128</v>
      </c>
      <c r="M97" s="36">
        <f>SUMIFS(СВЦЭМ!$C$33:$C$776,СВЦЭМ!$A$33:$A$776,$A97,СВЦЭМ!$B$33:$B$776,M$83)+'СЕТ СН'!$H$12+СВЦЭМ!$D$10+'СЕТ СН'!$H$6-'СЕТ СН'!$H$22</f>
        <v>1072.6101532600001</v>
      </c>
      <c r="N97" s="36">
        <f>SUMIFS(СВЦЭМ!$C$33:$C$776,СВЦЭМ!$A$33:$A$776,$A97,СВЦЭМ!$B$33:$B$776,N$83)+'СЕТ СН'!$H$12+СВЦЭМ!$D$10+'СЕТ СН'!$H$6-'СЕТ СН'!$H$22</f>
        <v>1056.4934716500002</v>
      </c>
      <c r="O97" s="36">
        <f>SUMIFS(СВЦЭМ!$C$33:$C$776,СВЦЭМ!$A$33:$A$776,$A97,СВЦЭМ!$B$33:$B$776,O$83)+'СЕТ СН'!$H$12+СВЦЭМ!$D$10+'СЕТ СН'!$H$6-'СЕТ СН'!$H$22</f>
        <v>1050.8389964500002</v>
      </c>
      <c r="P97" s="36">
        <f>SUMIFS(СВЦЭМ!$C$33:$C$776,СВЦЭМ!$A$33:$A$776,$A97,СВЦЭМ!$B$33:$B$776,P$83)+'СЕТ СН'!$H$12+СВЦЭМ!$D$10+'СЕТ СН'!$H$6-'СЕТ СН'!$H$22</f>
        <v>1041.7176475700001</v>
      </c>
      <c r="Q97" s="36">
        <f>SUMIFS(СВЦЭМ!$C$33:$C$776,СВЦЭМ!$A$33:$A$776,$A97,СВЦЭМ!$B$33:$B$776,Q$83)+'СЕТ СН'!$H$12+СВЦЭМ!$D$10+'СЕТ СН'!$H$6-'СЕТ СН'!$H$22</f>
        <v>1035.0974417800001</v>
      </c>
      <c r="R97" s="36">
        <f>SUMIFS(СВЦЭМ!$C$33:$C$776,СВЦЭМ!$A$33:$A$776,$A97,СВЦЭМ!$B$33:$B$776,R$83)+'СЕТ СН'!$H$12+СВЦЭМ!$D$10+'СЕТ СН'!$H$6-'СЕТ СН'!$H$22</f>
        <v>1040.9441132100001</v>
      </c>
      <c r="S97" s="36">
        <f>SUMIFS(СВЦЭМ!$C$33:$C$776,СВЦЭМ!$A$33:$A$776,$A97,СВЦЭМ!$B$33:$B$776,S$83)+'СЕТ СН'!$H$12+СВЦЭМ!$D$10+'СЕТ СН'!$H$6-'СЕТ СН'!$H$22</f>
        <v>1072.70591304</v>
      </c>
      <c r="T97" s="36">
        <f>SUMIFS(СВЦЭМ!$C$33:$C$776,СВЦЭМ!$A$33:$A$776,$A97,СВЦЭМ!$B$33:$B$776,T$83)+'СЕТ СН'!$H$12+СВЦЭМ!$D$10+'СЕТ СН'!$H$6-'СЕТ СН'!$H$22</f>
        <v>1087.9417655500001</v>
      </c>
      <c r="U97" s="36">
        <f>SUMIFS(СВЦЭМ!$C$33:$C$776,СВЦЭМ!$A$33:$A$776,$A97,СВЦЭМ!$B$33:$B$776,U$83)+'СЕТ СН'!$H$12+СВЦЭМ!$D$10+'СЕТ СН'!$H$6-'СЕТ СН'!$H$22</f>
        <v>1082.7342990299999</v>
      </c>
      <c r="V97" s="36">
        <f>SUMIFS(СВЦЭМ!$C$33:$C$776,СВЦЭМ!$A$33:$A$776,$A97,СВЦЭМ!$B$33:$B$776,V$83)+'СЕТ СН'!$H$12+СВЦЭМ!$D$10+'СЕТ СН'!$H$6-'СЕТ СН'!$H$22</f>
        <v>1076.5113302</v>
      </c>
      <c r="W97" s="36">
        <f>SUMIFS(СВЦЭМ!$C$33:$C$776,СВЦЭМ!$A$33:$A$776,$A97,СВЦЭМ!$B$33:$B$776,W$83)+'СЕТ СН'!$H$12+СВЦЭМ!$D$10+'СЕТ СН'!$H$6-'СЕТ СН'!$H$22</f>
        <v>1074.4847170200001</v>
      </c>
      <c r="X97" s="36">
        <f>SUMIFS(СВЦЭМ!$C$33:$C$776,СВЦЭМ!$A$33:$A$776,$A97,СВЦЭМ!$B$33:$B$776,X$83)+'СЕТ СН'!$H$12+СВЦЭМ!$D$10+'СЕТ СН'!$H$6-'СЕТ СН'!$H$22</f>
        <v>1065.90984271</v>
      </c>
      <c r="Y97" s="36">
        <f>SUMIFS(СВЦЭМ!$C$33:$C$776,СВЦЭМ!$A$33:$A$776,$A97,СВЦЭМ!$B$33:$B$776,Y$83)+'СЕТ СН'!$H$12+СВЦЭМ!$D$10+'СЕТ СН'!$H$6-'СЕТ СН'!$H$22</f>
        <v>1071.3435915</v>
      </c>
    </row>
    <row r="98" spans="1:25" ht="15.75" x14ac:dyDescent="0.2">
      <c r="A98" s="35">
        <f t="shared" si="2"/>
        <v>43784</v>
      </c>
      <c r="B98" s="36">
        <f>SUMIFS(СВЦЭМ!$C$33:$C$776,СВЦЭМ!$A$33:$A$776,$A98,СВЦЭМ!$B$33:$B$776,B$83)+'СЕТ СН'!$H$12+СВЦЭМ!$D$10+'СЕТ СН'!$H$6-'СЕТ СН'!$H$22</f>
        <v>1072.73859201</v>
      </c>
      <c r="C98" s="36">
        <f>SUMIFS(СВЦЭМ!$C$33:$C$776,СВЦЭМ!$A$33:$A$776,$A98,СВЦЭМ!$B$33:$B$776,C$83)+'СЕТ СН'!$H$12+СВЦЭМ!$D$10+'СЕТ СН'!$H$6-'СЕТ СН'!$H$22</f>
        <v>1103.7287652099999</v>
      </c>
      <c r="D98" s="36">
        <f>SUMIFS(СВЦЭМ!$C$33:$C$776,СВЦЭМ!$A$33:$A$776,$A98,СВЦЭМ!$B$33:$B$776,D$83)+'СЕТ СН'!$H$12+СВЦЭМ!$D$10+'СЕТ СН'!$H$6-'СЕТ СН'!$H$22</f>
        <v>1099.77267521</v>
      </c>
      <c r="E98" s="36">
        <f>SUMIFS(СВЦЭМ!$C$33:$C$776,СВЦЭМ!$A$33:$A$776,$A98,СВЦЭМ!$B$33:$B$776,E$83)+'СЕТ СН'!$H$12+СВЦЭМ!$D$10+'СЕТ СН'!$H$6-'СЕТ СН'!$H$22</f>
        <v>1110.5883145800001</v>
      </c>
      <c r="F98" s="36">
        <f>SUMIFS(СВЦЭМ!$C$33:$C$776,СВЦЭМ!$A$33:$A$776,$A98,СВЦЭМ!$B$33:$B$776,F$83)+'СЕТ СН'!$H$12+СВЦЭМ!$D$10+'СЕТ СН'!$H$6-'СЕТ СН'!$H$22</f>
        <v>1108.70378811</v>
      </c>
      <c r="G98" s="36">
        <f>SUMIFS(СВЦЭМ!$C$33:$C$776,СВЦЭМ!$A$33:$A$776,$A98,СВЦЭМ!$B$33:$B$776,G$83)+'СЕТ СН'!$H$12+СВЦЭМ!$D$10+'СЕТ СН'!$H$6-'СЕТ СН'!$H$22</f>
        <v>1089.9980034</v>
      </c>
      <c r="H98" s="36">
        <f>SUMIFS(СВЦЭМ!$C$33:$C$776,СВЦЭМ!$A$33:$A$776,$A98,СВЦЭМ!$B$33:$B$776,H$83)+'СЕТ СН'!$H$12+СВЦЭМ!$D$10+'СЕТ СН'!$H$6-'СЕТ СН'!$H$22</f>
        <v>1080.0868221999999</v>
      </c>
      <c r="I98" s="36">
        <f>SUMIFS(СВЦЭМ!$C$33:$C$776,СВЦЭМ!$A$33:$A$776,$A98,СВЦЭМ!$B$33:$B$776,I$83)+'СЕТ СН'!$H$12+СВЦЭМ!$D$10+'СЕТ СН'!$H$6-'СЕТ СН'!$H$22</f>
        <v>1099.1211121700001</v>
      </c>
      <c r="J98" s="36">
        <f>SUMIFS(СВЦЭМ!$C$33:$C$776,СВЦЭМ!$A$33:$A$776,$A98,СВЦЭМ!$B$33:$B$776,J$83)+'СЕТ СН'!$H$12+СВЦЭМ!$D$10+'СЕТ СН'!$H$6-'СЕТ СН'!$H$22</f>
        <v>1102.9254085699999</v>
      </c>
      <c r="K98" s="36">
        <f>SUMIFS(СВЦЭМ!$C$33:$C$776,СВЦЭМ!$A$33:$A$776,$A98,СВЦЭМ!$B$33:$B$776,K$83)+'СЕТ СН'!$H$12+СВЦЭМ!$D$10+'СЕТ СН'!$H$6-'СЕТ СН'!$H$22</f>
        <v>1109.0907315300001</v>
      </c>
      <c r="L98" s="36">
        <f>SUMIFS(СВЦЭМ!$C$33:$C$776,СВЦЭМ!$A$33:$A$776,$A98,СВЦЭМ!$B$33:$B$776,L$83)+'СЕТ СН'!$H$12+СВЦЭМ!$D$10+'СЕТ СН'!$H$6-'СЕТ СН'!$H$22</f>
        <v>1061.34810251</v>
      </c>
      <c r="M98" s="36">
        <f>SUMIFS(СВЦЭМ!$C$33:$C$776,СВЦЭМ!$A$33:$A$776,$A98,СВЦЭМ!$B$33:$B$776,M$83)+'СЕТ СН'!$H$12+СВЦЭМ!$D$10+'СЕТ СН'!$H$6-'СЕТ СН'!$H$22</f>
        <v>1033.9093165899999</v>
      </c>
      <c r="N98" s="36">
        <f>SUMIFS(СВЦЭМ!$C$33:$C$776,СВЦЭМ!$A$33:$A$776,$A98,СВЦЭМ!$B$33:$B$776,N$83)+'СЕТ СН'!$H$12+СВЦЭМ!$D$10+'СЕТ СН'!$H$6-'СЕТ СН'!$H$22</f>
        <v>1032.9381858900001</v>
      </c>
      <c r="O98" s="36">
        <f>SUMIFS(СВЦЭМ!$C$33:$C$776,СВЦЭМ!$A$33:$A$776,$A98,СВЦЭМ!$B$33:$B$776,O$83)+'СЕТ СН'!$H$12+СВЦЭМ!$D$10+'СЕТ СН'!$H$6-'СЕТ СН'!$H$22</f>
        <v>1023.7659833800001</v>
      </c>
      <c r="P98" s="36">
        <f>SUMIFS(СВЦЭМ!$C$33:$C$776,СВЦЭМ!$A$33:$A$776,$A98,СВЦЭМ!$B$33:$B$776,P$83)+'СЕТ СН'!$H$12+СВЦЭМ!$D$10+'СЕТ СН'!$H$6-'СЕТ СН'!$H$22</f>
        <v>1020.70005015</v>
      </c>
      <c r="Q98" s="36">
        <f>SUMIFS(СВЦЭМ!$C$33:$C$776,СВЦЭМ!$A$33:$A$776,$A98,СВЦЭМ!$B$33:$B$776,Q$83)+'СЕТ СН'!$H$12+СВЦЭМ!$D$10+'СЕТ СН'!$H$6-'СЕТ СН'!$H$22</f>
        <v>1020.14475684</v>
      </c>
      <c r="R98" s="36">
        <f>SUMIFS(СВЦЭМ!$C$33:$C$776,СВЦЭМ!$A$33:$A$776,$A98,СВЦЭМ!$B$33:$B$776,R$83)+'СЕТ СН'!$H$12+СВЦЭМ!$D$10+'СЕТ СН'!$H$6-'СЕТ СН'!$H$22</f>
        <v>1023.53256345</v>
      </c>
      <c r="S98" s="36">
        <f>SUMIFS(СВЦЭМ!$C$33:$C$776,СВЦЭМ!$A$33:$A$776,$A98,СВЦЭМ!$B$33:$B$776,S$83)+'СЕТ СН'!$H$12+СВЦЭМ!$D$10+'СЕТ СН'!$H$6-'СЕТ СН'!$H$22</f>
        <v>1035.7324922400001</v>
      </c>
      <c r="T98" s="36">
        <f>SUMIFS(СВЦЭМ!$C$33:$C$776,СВЦЭМ!$A$33:$A$776,$A98,СВЦЭМ!$B$33:$B$776,T$83)+'СЕТ СН'!$H$12+СВЦЭМ!$D$10+'СЕТ СН'!$H$6-'СЕТ СН'!$H$22</f>
        <v>1045.0273082600002</v>
      </c>
      <c r="U98" s="36">
        <f>SUMIFS(СВЦЭМ!$C$33:$C$776,СВЦЭМ!$A$33:$A$776,$A98,СВЦЭМ!$B$33:$B$776,U$83)+'СЕТ СН'!$H$12+СВЦЭМ!$D$10+'СЕТ СН'!$H$6-'СЕТ СН'!$H$22</f>
        <v>1037.6788910600001</v>
      </c>
      <c r="V98" s="36">
        <f>SUMIFS(СВЦЭМ!$C$33:$C$776,СВЦЭМ!$A$33:$A$776,$A98,СВЦЭМ!$B$33:$B$776,V$83)+'СЕТ СН'!$H$12+СВЦЭМ!$D$10+'СЕТ СН'!$H$6-'СЕТ СН'!$H$22</f>
        <v>1027.68999592</v>
      </c>
      <c r="W98" s="36">
        <f>SUMIFS(СВЦЭМ!$C$33:$C$776,СВЦЭМ!$A$33:$A$776,$A98,СВЦЭМ!$B$33:$B$776,W$83)+'СЕТ СН'!$H$12+СВЦЭМ!$D$10+'СЕТ СН'!$H$6-'СЕТ СН'!$H$22</f>
        <v>1020.5169951700001</v>
      </c>
      <c r="X98" s="36">
        <f>SUMIFS(СВЦЭМ!$C$33:$C$776,СВЦЭМ!$A$33:$A$776,$A98,СВЦЭМ!$B$33:$B$776,X$83)+'СЕТ СН'!$H$12+СВЦЭМ!$D$10+'СЕТ СН'!$H$6-'СЕТ СН'!$H$22</f>
        <v>1004.8562200800001</v>
      </c>
      <c r="Y98" s="36">
        <f>SUMIFS(СВЦЭМ!$C$33:$C$776,СВЦЭМ!$A$33:$A$776,$A98,СВЦЭМ!$B$33:$B$776,Y$83)+'СЕТ СН'!$H$12+СВЦЭМ!$D$10+'СЕТ СН'!$H$6-'СЕТ СН'!$H$22</f>
        <v>1011.28582998</v>
      </c>
    </row>
    <row r="99" spans="1:25" ht="15.75" x14ac:dyDescent="0.2">
      <c r="A99" s="35">
        <f t="shared" si="2"/>
        <v>43785</v>
      </c>
      <c r="B99" s="36">
        <f>SUMIFS(СВЦЭМ!$C$33:$C$776,СВЦЭМ!$A$33:$A$776,$A99,СВЦЭМ!$B$33:$B$776,B$83)+'СЕТ СН'!$H$12+СВЦЭМ!$D$10+'СЕТ СН'!$H$6-'СЕТ СН'!$H$22</f>
        <v>1108.2307322700001</v>
      </c>
      <c r="C99" s="36">
        <f>SUMIFS(СВЦЭМ!$C$33:$C$776,СВЦЭМ!$A$33:$A$776,$A99,СВЦЭМ!$B$33:$B$776,C$83)+'СЕТ СН'!$H$12+СВЦЭМ!$D$10+'СЕТ СН'!$H$6-'СЕТ СН'!$H$22</f>
        <v>1122.93525432</v>
      </c>
      <c r="D99" s="36">
        <f>SUMIFS(СВЦЭМ!$C$33:$C$776,СВЦЭМ!$A$33:$A$776,$A99,СВЦЭМ!$B$33:$B$776,D$83)+'СЕТ СН'!$H$12+СВЦЭМ!$D$10+'СЕТ СН'!$H$6-'СЕТ СН'!$H$22</f>
        <v>1121.8598571800001</v>
      </c>
      <c r="E99" s="36">
        <f>SUMIFS(СВЦЭМ!$C$33:$C$776,СВЦЭМ!$A$33:$A$776,$A99,СВЦЭМ!$B$33:$B$776,E$83)+'СЕТ СН'!$H$12+СВЦЭМ!$D$10+'СЕТ СН'!$H$6-'СЕТ СН'!$H$22</f>
        <v>1137.44760453</v>
      </c>
      <c r="F99" s="36">
        <f>SUMIFS(СВЦЭМ!$C$33:$C$776,СВЦЭМ!$A$33:$A$776,$A99,СВЦЭМ!$B$33:$B$776,F$83)+'СЕТ СН'!$H$12+СВЦЭМ!$D$10+'СЕТ СН'!$H$6-'СЕТ СН'!$H$22</f>
        <v>1129.5087807</v>
      </c>
      <c r="G99" s="36">
        <f>SUMIFS(СВЦЭМ!$C$33:$C$776,СВЦЭМ!$A$33:$A$776,$A99,СВЦЭМ!$B$33:$B$776,G$83)+'СЕТ СН'!$H$12+СВЦЭМ!$D$10+'СЕТ СН'!$H$6-'СЕТ СН'!$H$22</f>
        <v>1123.17608449</v>
      </c>
      <c r="H99" s="36">
        <f>SUMIFS(СВЦЭМ!$C$33:$C$776,СВЦЭМ!$A$33:$A$776,$A99,СВЦЭМ!$B$33:$B$776,H$83)+'СЕТ СН'!$H$12+СВЦЭМ!$D$10+'СЕТ СН'!$H$6-'СЕТ СН'!$H$22</f>
        <v>1127.5320013999999</v>
      </c>
      <c r="I99" s="36">
        <f>SUMIFS(СВЦЭМ!$C$33:$C$776,СВЦЭМ!$A$33:$A$776,$A99,СВЦЭМ!$B$33:$B$776,I$83)+'СЕТ СН'!$H$12+СВЦЭМ!$D$10+'СЕТ СН'!$H$6-'СЕТ СН'!$H$22</f>
        <v>1087.90793725</v>
      </c>
      <c r="J99" s="36">
        <f>SUMIFS(СВЦЭМ!$C$33:$C$776,СВЦЭМ!$A$33:$A$776,$A99,СВЦЭМ!$B$33:$B$776,J$83)+'СЕТ СН'!$H$12+СВЦЭМ!$D$10+'СЕТ СН'!$H$6-'СЕТ СН'!$H$22</f>
        <v>1103.75227184</v>
      </c>
      <c r="K99" s="36">
        <f>SUMIFS(СВЦЭМ!$C$33:$C$776,СВЦЭМ!$A$33:$A$776,$A99,СВЦЭМ!$B$33:$B$776,K$83)+'СЕТ СН'!$H$12+СВЦЭМ!$D$10+'СЕТ СН'!$H$6-'СЕТ СН'!$H$22</f>
        <v>1115.7255498200002</v>
      </c>
      <c r="L99" s="36">
        <f>SUMIFS(СВЦЭМ!$C$33:$C$776,СВЦЭМ!$A$33:$A$776,$A99,СВЦЭМ!$B$33:$B$776,L$83)+'СЕТ СН'!$H$12+СВЦЭМ!$D$10+'СЕТ СН'!$H$6-'СЕТ СН'!$H$22</f>
        <v>1080.6854259500001</v>
      </c>
      <c r="M99" s="36">
        <f>SUMIFS(СВЦЭМ!$C$33:$C$776,СВЦЭМ!$A$33:$A$776,$A99,СВЦЭМ!$B$33:$B$776,M$83)+'СЕТ СН'!$H$12+СВЦЭМ!$D$10+'СЕТ СН'!$H$6-'СЕТ СН'!$H$22</f>
        <v>1050.7456602699999</v>
      </c>
      <c r="N99" s="36">
        <f>SUMIFS(СВЦЭМ!$C$33:$C$776,СВЦЭМ!$A$33:$A$776,$A99,СВЦЭМ!$B$33:$B$776,N$83)+'СЕТ СН'!$H$12+СВЦЭМ!$D$10+'СЕТ СН'!$H$6-'СЕТ СН'!$H$22</f>
        <v>1059.7168623800001</v>
      </c>
      <c r="O99" s="36">
        <f>SUMIFS(СВЦЭМ!$C$33:$C$776,СВЦЭМ!$A$33:$A$776,$A99,СВЦЭМ!$B$33:$B$776,O$83)+'СЕТ СН'!$H$12+СВЦЭМ!$D$10+'СЕТ СН'!$H$6-'СЕТ СН'!$H$22</f>
        <v>1050.1262473500001</v>
      </c>
      <c r="P99" s="36">
        <f>SUMIFS(СВЦЭМ!$C$33:$C$776,СВЦЭМ!$A$33:$A$776,$A99,СВЦЭМ!$B$33:$B$776,P$83)+'СЕТ СН'!$H$12+СВЦЭМ!$D$10+'СЕТ СН'!$H$6-'СЕТ СН'!$H$22</f>
        <v>1044.6019021299999</v>
      </c>
      <c r="Q99" s="36">
        <f>SUMIFS(СВЦЭМ!$C$33:$C$776,СВЦЭМ!$A$33:$A$776,$A99,СВЦЭМ!$B$33:$B$776,Q$83)+'СЕТ СН'!$H$12+СВЦЭМ!$D$10+'СЕТ СН'!$H$6-'СЕТ СН'!$H$22</f>
        <v>1040.06997946</v>
      </c>
      <c r="R99" s="36">
        <f>SUMIFS(СВЦЭМ!$C$33:$C$776,СВЦЭМ!$A$33:$A$776,$A99,СВЦЭМ!$B$33:$B$776,R$83)+'СЕТ СН'!$H$12+СВЦЭМ!$D$10+'СЕТ СН'!$H$6-'СЕТ СН'!$H$22</f>
        <v>1033.6631247999999</v>
      </c>
      <c r="S99" s="36">
        <f>SUMIFS(СВЦЭМ!$C$33:$C$776,СВЦЭМ!$A$33:$A$776,$A99,СВЦЭМ!$B$33:$B$776,S$83)+'СЕТ СН'!$H$12+СВЦЭМ!$D$10+'СЕТ СН'!$H$6-'СЕТ СН'!$H$22</f>
        <v>1041.7927547200002</v>
      </c>
      <c r="T99" s="36">
        <f>SUMIFS(СВЦЭМ!$C$33:$C$776,СВЦЭМ!$A$33:$A$776,$A99,СВЦЭМ!$B$33:$B$776,T$83)+'СЕТ СН'!$H$12+СВЦЭМ!$D$10+'СЕТ СН'!$H$6-'СЕТ СН'!$H$22</f>
        <v>1070.9905620100001</v>
      </c>
      <c r="U99" s="36">
        <f>SUMIFS(СВЦЭМ!$C$33:$C$776,СВЦЭМ!$A$33:$A$776,$A99,СВЦЭМ!$B$33:$B$776,U$83)+'СЕТ СН'!$H$12+СВЦЭМ!$D$10+'СЕТ СН'!$H$6-'СЕТ СН'!$H$22</f>
        <v>1067.6270826</v>
      </c>
      <c r="V99" s="36">
        <f>SUMIFS(СВЦЭМ!$C$33:$C$776,СВЦЭМ!$A$33:$A$776,$A99,СВЦЭМ!$B$33:$B$776,V$83)+'СЕТ СН'!$H$12+СВЦЭМ!$D$10+'СЕТ СН'!$H$6-'СЕТ СН'!$H$22</f>
        <v>1054.7876336100001</v>
      </c>
      <c r="W99" s="36">
        <f>SUMIFS(СВЦЭМ!$C$33:$C$776,СВЦЭМ!$A$33:$A$776,$A99,СВЦЭМ!$B$33:$B$776,W$83)+'СЕТ СН'!$H$12+СВЦЭМ!$D$10+'СЕТ СН'!$H$6-'СЕТ СН'!$H$22</f>
        <v>1047.5292981500002</v>
      </c>
      <c r="X99" s="36">
        <f>SUMIFS(СВЦЭМ!$C$33:$C$776,СВЦЭМ!$A$33:$A$776,$A99,СВЦЭМ!$B$33:$B$776,X$83)+'СЕТ СН'!$H$12+СВЦЭМ!$D$10+'СЕТ СН'!$H$6-'СЕТ СН'!$H$22</f>
        <v>1044.37285623</v>
      </c>
      <c r="Y99" s="36">
        <f>SUMIFS(СВЦЭМ!$C$33:$C$776,СВЦЭМ!$A$33:$A$776,$A99,СВЦЭМ!$B$33:$B$776,Y$83)+'СЕТ СН'!$H$12+СВЦЭМ!$D$10+'СЕТ СН'!$H$6-'СЕТ СН'!$H$22</f>
        <v>1052.2869365000001</v>
      </c>
    </row>
    <row r="100" spans="1:25" ht="15.75" x14ac:dyDescent="0.2">
      <c r="A100" s="35">
        <f t="shared" si="2"/>
        <v>43786</v>
      </c>
      <c r="B100" s="36">
        <f>SUMIFS(СВЦЭМ!$C$33:$C$776,СВЦЭМ!$A$33:$A$776,$A100,СВЦЭМ!$B$33:$B$776,B$83)+'СЕТ СН'!$H$12+СВЦЭМ!$D$10+'СЕТ СН'!$H$6-'СЕТ СН'!$H$22</f>
        <v>1099.2945768</v>
      </c>
      <c r="C100" s="36">
        <f>SUMIFS(СВЦЭМ!$C$33:$C$776,СВЦЭМ!$A$33:$A$776,$A100,СВЦЭМ!$B$33:$B$776,C$83)+'СЕТ СН'!$H$12+СВЦЭМ!$D$10+'СЕТ СН'!$H$6-'СЕТ СН'!$H$22</f>
        <v>1124.83222707</v>
      </c>
      <c r="D100" s="36">
        <f>SUMIFS(СВЦЭМ!$C$33:$C$776,СВЦЭМ!$A$33:$A$776,$A100,СВЦЭМ!$B$33:$B$776,D$83)+'СЕТ СН'!$H$12+СВЦЭМ!$D$10+'СЕТ СН'!$H$6-'СЕТ СН'!$H$22</f>
        <v>1118.1348771600001</v>
      </c>
      <c r="E100" s="36">
        <f>SUMIFS(СВЦЭМ!$C$33:$C$776,СВЦЭМ!$A$33:$A$776,$A100,СВЦЭМ!$B$33:$B$776,E$83)+'СЕТ СН'!$H$12+СВЦЭМ!$D$10+'СЕТ СН'!$H$6-'СЕТ СН'!$H$22</f>
        <v>1132.6906879400001</v>
      </c>
      <c r="F100" s="36">
        <f>SUMIFS(СВЦЭМ!$C$33:$C$776,СВЦЭМ!$A$33:$A$776,$A100,СВЦЭМ!$B$33:$B$776,F$83)+'СЕТ СН'!$H$12+СВЦЭМ!$D$10+'СЕТ СН'!$H$6-'СЕТ СН'!$H$22</f>
        <v>1129.25270877</v>
      </c>
      <c r="G100" s="36">
        <f>SUMIFS(СВЦЭМ!$C$33:$C$776,СВЦЭМ!$A$33:$A$776,$A100,СВЦЭМ!$B$33:$B$776,G$83)+'СЕТ СН'!$H$12+СВЦЭМ!$D$10+'СЕТ СН'!$H$6-'СЕТ СН'!$H$22</f>
        <v>1114.5184402099999</v>
      </c>
      <c r="H100" s="36">
        <f>SUMIFS(СВЦЭМ!$C$33:$C$776,СВЦЭМ!$A$33:$A$776,$A100,СВЦЭМ!$B$33:$B$776,H$83)+'СЕТ СН'!$H$12+СВЦЭМ!$D$10+'СЕТ СН'!$H$6-'СЕТ СН'!$H$22</f>
        <v>1110.32090604</v>
      </c>
      <c r="I100" s="36">
        <f>SUMIFS(СВЦЭМ!$C$33:$C$776,СВЦЭМ!$A$33:$A$776,$A100,СВЦЭМ!$B$33:$B$776,I$83)+'СЕТ СН'!$H$12+СВЦЭМ!$D$10+'СЕТ СН'!$H$6-'СЕТ СН'!$H$22</f>
        <v>1101.0661261</v>
      </c>
      <c r="J100" s="36">
        <f>SUMIFS(СВЦЭМ!$C$33:$C$776,СВЦЭМ!$A$33:$A$776,$A100,СВЦЭМ!$B$33:$B$776,J$83)+'СЕТ СН'!$H$12+СВЦЭМ!$D$10+'СЕТ СН'!$H$6-'СЕТ СН'!$H$22</f>
        <v>1107.6158911900002</v>
      </c>
      <c r="K100" s="36">
        <f>SUMIFS(СВЦЭМ!$C$33:$C$776,СВЦЭМ!$A$33:$A$776,$A100,СВЦЭМ!$B$33:$B$776,K$83)+'СЕТ СН'!$H$12+СВЦЭМ!$D$10+'СЕТ СН'!$H$6-'СЕТ СН'!$H$22</f>
        <v>1128.2628943899999</v>
      </c>
      <c r="L100" s="36">
        <f>SUMIFS(СВЦЭМ!$C$33:$C$776,СВЦЭМ!$A$33:$A$776,$A100,СВЦЭМ!$B$33:$B$776,L$83)+'СЕТ СН'!$H$12+СВЦЭМ!$D$10+'СЕТ СН'!$H$6-'СЕТ СН'!$H$22</f>
        <v>1091.4670651599999</v>
      </c>
      <c r="M100" s="36">
        <f>SUMIFS(СВЦЭМ!$C$33:$C$776,СВЦЭМ!$A$33:$A$776,$A100,СВЦЭМ!$B$33:$B$776,M$83)+'СЕТ СН'!$H$12+СВЦЭМ!$D$10+'СЕТ СН'!$H$6-'СЕТ СН'!$H$22</f>
        <v>1068.3157158700001</v>
      </c>
      <c r="N100" s="36">
        <f>SUMIFS(СВЦЭМ!$C$33:$C$776,СВЦЭМ!$A$33:$A$776,$A100,СВЦЭМ!$B$33:$B$776,N$83)+'СЕТ СН'!$H$12+СВЦЭМ!$D$10+'СЕТ СН'!$H$6-'СЕТ СН'!$H$22</f>
        <v>1075.21834397</v>
      </c>
      <c r="O100" s="36">
        <f>SUMIFS(СВЦЭМ!$C$33:$C$776,СВЦЭМ!$A$33:$A$776,$A100,СВЦЭМ!$B$33:$B$776,O$83)+'СЕТ СН'!$H$12+СВЦЭМ!$D$10+'СЕТ СН'!$H$6-'СЕТ СН'!$H$22</f>
        <v>1067.35856818</v>
      </c>
      <c r="P100" s="36">
        <f>SUMIFS(СВЦЭМ!$C$33:$C$776,СВЦЭМ!$A$33:$A$776,$A100,СВЦЭМ!$B$33:$B$776,P$83)+'СЕТ СН'!$H$12+СВЦЭМ!$D$10+'СЕТ СН'!$H$6-'СЕТ СН'!$H$22</f>
        <v>1064.9240935500002</v>
      </c>
      <c r="Q100" s="36">
        <f>SUMIFS(СВЦЭМ!$C$33:$C$776,СВЦЭМ!$A$33:$A$776,$A100,СВЦЭМ!$B$33:$B$776,Q$83)+'СЕТ СН'!$H$12+СВЦЭМ!$D$10+'СЕТ СН'!$H$6-'СЕТ СН'!$H$22</f>
        <v>1067.0373379500002</v>
      </c>
      <c r="R100" s="36">
        <f>SUMIFS(СВЦЭМ!$C$33:$C$776,СВЦЭМ!$A$33:$A$776,$A100,СВЦЭМ!$B$33:$B$776,R$83)+'СЕТ СН'!$H$12+СВЦЭМ!$D$10+'СЕТ СН'!$H$6-'СЕТ СН'!$H$22</f>
        <v>1065.51477174</v>
      </c>
      <c r="S100" s="36">
        <f>SUMIFS(СВЦЭМ!$C$33:$C$776,СВЦЭМ!$A$33:$A$776,$A100,СВЦЭМ!$B$33:$B$776,S$83)+'СЕТ СН'!$H$12+СВЦЭМ!$D$10+'СЕТ СН'!$H$6-'СЕТ СН'!$H$22</f>
        <v>1077.6377377399999</v>
      </c>
      <c r="T100" s="36">
        <f>SUMIFS(СВЦЭМ!$C$33:$C$776,СВЦЭМ!$A$33:$A$776,$A100,СВЦЭМ!$B$33:$B$776,T$83)+'СЕТ СН'!$H$12+СВЦЭМ!$D$10+'СЕТ СН'!$H$6-'СЕТ СН'!$H$22</f>
        <v>1091.8707579300001</v>
      </c>
      <c r="U100" s="36">
        <f>SUMIFS(СВЦЭМ!$C$33:$C$776,СВЦЭМ!$A$33:$A$776,$A100,СВЦЭМ!$B$33:$B$776,U$83)+'СЕТ СН'!$H$12+СВЦЭМ!$D$10+'СЕТ СН'!$H$6-'СЕТ СН'!$H$22</f>
        <v>1094.4055480900001</v>
      </c>
      <c r="V100" s="36">
        <f>SUMIFS(СВЦЭМ!$C$33:$C$776,СВЦЭМ!$A$33:$A$776,$A100,СВЦЭМ!$B$33:$B$776,V$83)+'СЕТ СН'!$H$12+СВЦЭМ!$D$10+'СЕТ СН'!$H$6-'СЕТ СН'!$H$22</f>
        <v>1084.34889329</v>
      </c>
      <c r="W100" s="36">
        <f>SUMIFS(СВЦЭМ!$C$33:$C$776,СВЦЭМ!$A$33:$A$776,$A100,СВЦЭМ!$B$33:$B$776,W$83)+'СЕТ СН'!$H$12+СВЦЭМ!$D$10+'СЕТ СН'!$H$6-'СЕТ СН'!$H$22</f>
        <v>1074.4584256600001</v>
      </c>
      <c r="X100" s="36">
        <f>SUMIFS(СВЦЭМ!$C$33:$C$776,СВЦЭМ!$A$33:$A$776,$A100,СВЦЭМ!$B$33:$B$776,X$83)+'СЕТ СН'!$H$12+СВЦЭМ!$D$10+'СЕТ СН'!$H$6-'СЕТ СН'!$H$22</f>
        <v>1066.9741020400002</v>
      </c>
      <c r="Y100" s="36">
        <f>SUMIFS(СВЦЭМ!$C$33:$C$776,СВЦЭМ!$A$33:$A$776,$A100,СВЦЭМ!$B$33:$B$776,Y$83)+'СЕТ СН'!$H$12+СВЦЭМ!$D$10+'СЕТ СН'!$H$6-'СЕТ СН'!$H$22</f>
        <v>1069.38347174</v>
      </c>
    </row>
    <row r="101" spans="1:25" ht="15.75" x14ac:dyDescent="0.2">
      <c r="A101" s="35">
        <f t="shared" si="2"/>
        <v>43787</v>
      </c>
      <c r="B101" s="36">
        <f>SUMIFS(СВЦЭМ!$C$33:$C$776,СВЦЭМ!$A$33:$A$776,$A101,СВЦЭМ!$B$33:$B$776,B$83)+'СЕТ СН'!$H$12+СВЦЭМ!$D$10+'СЕТ СН'!$H$6-'СЕТ СН'!$H$22</f>
        <v>1077.8084949200002</v>
      </c>
      <c r="C101" s="36">
        <f>SUMIFS(СВЦЭМ!$C$33:$C$776,СВЦЭМ!$A$33:$A$776,$A101,СВЦЭМ!$B$33:$B$776,C$83)+'СЕТ СН'!$H$12+СВЦЭМ!$D$10+'СЕТ СН'!$H$6-'СЕТ СН'!$H$22</f>
        <v>1087.8094287200001</v>
      </c>
      <c r="D101" s="36">
        <f>SUMIFS(СВЦЭМ!$C$33:$C$776,СВЦЭМ!$A$33:$A$776,$A101,СВЦЭМ!$B$33:$B$776,D$83)+'СЕТ СН'!$H$12+СВЦЭМ!$D$10+'СЕТ СН'!$H$6-'СЕТ СН'!$H$22</f>
        <v>1078.20704864</v>
      </c>
      <c r="E101" s="36">
        <f>SUMIFS(СВЦЭМ!$C$33:$C$776,СВЦЭМ!$A$33:$A$776,$A101,СВЦЭМ!$B$33:$B$776,E$83)+'СЕТ СН'!$H$12+СВЦЭМ!$D$10+'СЕТ СН'!$H$6-'СЕТ СН'!$H$22</f>
        <v>1088.36799541</v>
      </c>
      <c r="F101" s="36">
        <f>SUMIFS(СВЦЭМ!$C$33:$C$776,СВЦЭМ!$A$33:$A$776,$A101,СВЦЭМ!$B$33:$B$776,F$83)+'СЕТ СН'!$H$12+СВЦЭМ!$D$10+'СЕТ СН'!$H$6-'СЕТ СН'!$H$22</f>
        <v>1078.36936025</v>
      </c>
      <c r="G101" s="36">
        <f>SUMIFS(СВЦЭМ!$C$33:$C$776,СВЦЭМ!$A$33:$A$776,$A101,СВЦЭМ!$B$33:$B$776,G$83)+'СЕТ СН'!$H$12+СВЦЭМ!$D$10+'СЕТ СН'!$H$6-'СЕТ СН'!$H$22</f>
        <v>1080.65236411</v>
      </c>
      <c r="H101" s="36">
        <f>SUMIFS(СВЦЭМ!$C$33:$C$776,СВЦЭМ!$A$33:$A$776,$A101,СВЦЭМ!$B$33:$B$776,H$83)+'СЕТ СН'!$H$12+СВЦЭМ!$D$10+'СЕТ СН'!$H$6-'СЕТ СН'!$H$22</f>
        <v>1092.36466309</v>
      </c>
      <c r="I101" s="36">
        <f>SUMIFS(СВЦЭМ!$C$33:$C$776,СВЦЭМ!$A$33:$A$776,$A101,СВЦЭМ!$B$33:$B$776,I$83)+'СЕТ СН'!$H$12+СВЦЭМ!$D$10+'СЕТ СН'!$H$6-'СЕТ СН'!$H$22</f>
        <v>1135.21139543</v>
      </c>
      <c r="J101" s="36">
        <f>SUMIFS(СВЦЭМ!$C$33:$C$776,СВЦЭМ!$A$33:$A$776,$A101,СВЦЭМ!$B$33:$B$776,J$83)+'СЕТ СН'!$H$12+СВЦЭМ!$D$10+'СЕТ СН'!$H$6-'СЕТ СН'!$H$22</f>
        <v>1151.6439874100001</v>
      </c>
      <c r="K101" s="36">
        <f>SUMIFS(СВЦЭМ!$C$33:$C$776,СВЦЭМ!$A$33:$A$776,$A101,СВЦЭМ!$B$33:$B$776,K$83)+'СЕТ СН'!$H$12+СВЦЭМ!$D$10+'СЕТ СН'!$H$6-'СЕТ СН'!$H$22</f>
        <v>1161.5207727000002</v>
      </c>
      <c r="L101" s="36">
        <f>SUMIFS(СВЦЭМ!$C$33:$C$776,СВЦЭМ!$A$33:$A$776,$A101,СВЦЭМ!$B$33:$B$776,L$83)+'СЕТ СН'!$H$12+СВЦЭМ!$D$10+'СЕТ СН'!$H$6-'СЕТ СН'!$H$22</f>
        <v>1129.37401045</v>
      </c>
      <c r="M101" s="36">
        <f>SUMIFS(СВЦЭМ!$C$33:$C$776,СВЦЭМ!$A$33:$A$776,$A101,СВЦЭМ!$B$33:$B$776,M$83)+'СЕТ СН'!$H$12+СВЦЭМ!$D$10+'СЕТ СН'!$H$6-'СЕТ СН'!$H$22</f>
        <v>1105.2851186600001</v>
      </c>
      <c r="N101" s="36">
        <f>SUMIFS(СВЦЭМ!$C$33:$C$776,СВЦЭМ!$A$33:$A$776,$A101,СВЦЭМ!$B$33:$B$776,N$83)+'СЕТ СН'!$H$12+СВЦЭМ!$D$10+'СЕТ СН'!$H$6-'СЕТ СН'!$H$22</f>
        <v>1108.28129328</v>
      </c>
      <c r="O101" s="36">
        <f>SUMIFS(СВЦЭМ!$C$33:$C$776,СВЦЭМ!$A$33:$A$776,$A101,СВЦЭМ!$B$33:$B$776,O$83)+'СЕТ СН'!$H$12+СВЦЭМ!$D$10+'СЕТ СН'!$H$6-'СЕТ СН'!$H$22</f>
        <v>1100.1976531999999</v>
      </c>
      <c r="P101" s="36">
        <f>SUMIFS(СВЦЭМ!$C$33:$C$776,СВЦЭМ!$A$33:$A$776,$A101,СВЦЭМ!$B$33:$B$776,P$83)+'СЕТ СН'!$H$12+СВЦЭМ!$D$10+'СЕТ СН'!$H$6-'СЕТ СН'!$H$22</f>
        <v>1099.7641813400001</v>
      </c>
      <c r="Q101" s="36">
        <f>SUMIFS(СВЦЭМ!$C$33:$C$776,СВЦЭМ!$A$33:$A$776,$A101,СВЦЭМ!$B$33:$B$776,Q$83)+'СЕТ СН'!$H$12+СВЦЭМ!$D$10+'СЕТ СН'!$H$6-'СЕТ СН'!$H$22</f>
        <v>1096.92599283</v>
      </c>
      <c r="R101" s="36">
        <f>SUMIFS(СВЦЭМ!$C$33:$C$776,СВЦЭМ!$A$33:$A$776,$A101,СВЦЭМ!$B$33:$B$776,R$83)+'СЕТ СН'!$H$12+СВЦЭМ!$D$10+'СЕТ СН'!$H$6-'СЕТ СН'!$H$22</f>
        <v>1096.87393735</v>
      </c>
      <c r="S101" s="36">
        <f>SUMIFS(СВЦЭМ!$C$33:$C$776,СВЦЭМ!$A$33:$A$776,$A101,СВЦЭМ!$B$33:$B$776,S$83)+'СЕТ СН'!$H$12+СВЦЭМ!$D$10+'СЕТ СН'!$H$6-'СЕТ СН'!$H$22</f>
        <v>1109.84431318</v>
      </c>
      <c r="T101" s="36">
        <f>SUMIFS(СВЦЭМ!$C$33:$C$776,СВЦЭМ!$A$33:$A$776,$A101,СВЦЭМ!$B$33:$B$776,T$83)+'СЕТ СН'!$H$12+СВЦЭМ!$D$10+'СЕТ СН'!$H$6-'СЕТ СН'!$H$22</f>
        <v>1129.4010028299999</v>
      </c>
      <c r="U101" s="36">
        <f>SUMIFS(СВЦЭМ!$C$33:$C$776,СВЦЭМ!$A$33:$A$776,$A101,СВЦЭМ!$B$33:$B$776,U$83)+'СЕТ СН'!$H$12+СВЦЭМ!$D$10+'СЕТ СН'!$H$6-'СЕТ СН'!$H$22</f>
        <v>1128.68726369</v>
      </c>
      <c r="V101" s="36">
        <f>SUMIFS(СВЦЭМ!$C$33:$C$776,СВЦЭМ!$A$33:$A$776,$A101,СВЦЭМ!$B$33:$B$776,V$83)+'СЕТ СН'!$H$12+СВЦЭМ!$D$10+'СЕТ СН'!$H$6-'СЕТ СН'!$H$22</f>
        <v>1121.17497469</v>
      </c>
      <c r="W101" s="36">
        <f>SUMIFS(СВЦЭМ!$C$33:$C$776,СВЦЭМ!$A$33:$A$776,$A101,СВЦЭМ!$B$33:$B$776,W$83)+'СЕТ СН'!$H$12+СВЦЭМ!$D$10+'СЕТ СН'!$H$6-'СЕТ СН'!$H$22</f>
        <v>1114.9814237200001</v>
      </c>
      <c r="X101" s="36">
        <f>SUMIFS(СВЦЭМ!$C$33:$C$776,СВЦЭМ!$A$33:$A$776,$A101,СВЦЭМ!$B$33:$B$776,X$83)+'СЕТ СН'!$H$12+СВЦЭМ!$D$10+'СЕТ СН'!$H$6-'СЕТ СН'!$H$22</f>
        <v>1100.6865000400001</v>
      </c>
      <c r="Y101" s="36">
        <f>SUMIFS(СВЦЭМ!$C$33:$C$776,СВЦЭМ!$A$33:$A$776,$A101,СВЦЭМ!$B$33:$B$776,Y$83)+'СЕТ СН'!$H$12+СВЦЭМ!$D$10+'СЕТ СН'!$H$6-'СЕТ СН'!$H$22</f>
        <v>1108.3051631399999</v>
      </c>
    </row>
    <row r="102" spans="1:25" ht="15.75" x14ac:dyDescent="0.2">
      <c r="A102" s="35">
        <f t="shared" si="2"/>
        <v>43788</v>
      </c>
      <c r="B102" s="36">
        <f>SUMIFS(СВЦЭМ!$C$33:$C$776,СВЦЭМ!$A$33:$A$776,$A102,СВЦЭМ!$B$33:$B$776,B$83)+'СЕТ СН'!$H$12+СВЦЭМ!$D$10+'СЕТ СН'!$H$6-'СЕТ СН'!$H$22</f>
        <v>1178.5151329999999</v>
      </c>
      <c r="C102" s="36">
        <f>SUMIFS(СВЦЭМ!$C$33:$C$776,СВЦЭМ!$A$33:$A$776,$A102,СВЦЭМ!$B$33:$B$776,C$83)+'СЕТ СН'!$H$12+СВЦЭМ!$D$10+'СЕТ СН'!$H$6-'СЕТ СН'!$H$22</f>
        <v>1197.2269521799999</v>
      </c>
      <c r="D102" s="36">
        <f>SUMIFS(СВЦЭМ!$C$33:$C$776,СВЦЭМ!$A$33:$A$776,$A102,СВЦЭМ!$B$33:$B$776,D$83)+'СЕТ СН'!$H$12+СВЦЭМ!$D$10+'СЕТ СН'!$H$6-'СЕТ СН'!$H$22</f>
        <v>1197.5433756100001</v>
      </c>
      <c r="E102" s="36">
        <f>SUMIFS(СВЦЭМ!$C$33:$C$776,СВЦЭМ!$A$33:$A$776,$A102,СВЦЭМ!$B$33:$B$776,E$83)+'СЕТ СН'!$H$12+СВЦЭМ!$D$10+'СЕТ СН'!$H$6-'СЕТ СН'!$H$22</f>
        <v>1201.0873073600001</v>
      </c>
      <c r="F102" s="36">
        <f>SUMIFS(СВЦЭМ!$C$33:$C$776,СВЦЭМ!$A$33:$A$776,$A102,СВЦЭМ!$B$33:$B$776,F$83)+'СЕТ СН'!$H$12+СВЦЭМ!$D$10+'СЕТ СН'!$H$6-'СЕТ СН'!$H$22</f>
        <v>1183.4061982200001</v>
      </c>
      <c r="G102" s="36">
        <f>SUMIFS(СВЦЭМ!$C$33:$C$776,СВЦЭМ!$A$33:$A$776,$A102,СВЦЭМ!$B$33:$B$776,G$83)+'СЕТ СН'!$H$12+СВЦЭМ!$D$10+'СЕТ СН'!$H$6-'СЕТ СН'!$H$22</f>
        <v>1181.55823255</v>
      </c>
      <c r="H102" s="36">
        <f>SUMIFS(СВЦЭМ!$C$33:$C$776,СВЦЭМ!$A$33:$A$776,$A102,СВЦЭМ!$B$33:$B$776,H$83)+'СЕТ СН'!$H$12+СВЦЭМ!$D$10+'СЕТ СН'!$H$6-'СЕТ СН'!$H$22</f>
        <v>1158.39591131</v>
      </c>
      <c r="I102" s="36">
        <f>SUMIFS(СВЦЭМ!$C$33:$C$776,СВЦЭМ!$A$33:$A$776,$A102,СВЦЭМ!$B$33:$B$776,I$83)+'СЕТ СН'!$H$12+СВЦЭМ!$D$10+'СЕТ СН'!$H$6-'СЕТ СН'!$H$22</f>
        <v>1164.3271138300001</v>
      </c>
      <c r="J102" s="36">
        <f>SUMIFS(СВЦЭМ!$C$33:$C$776,СВЦЭМ!$A$33:$A$776,$A102,СВЦЭМ!$B$33:$B$776,J$83)+'СЕТ СН'!$H$12+СВЦЭМ!$D$10+'СЕТ СН'!$H$6-'СЕТ СН'!$H$22</f>
        <v>1173.15264639</v>
      </c>
      <c r="K102" s="36">
        <f>SUMIFS(СВЦЭМ!$C$33:$C$776,СВЦЭМ!$A$33:$A$776,$A102,СВЦЭМ!$B$33:$B$776,K$83)+'СЕТ СН'!$H$12+СВЦЭМ!$D$10+'СЕТ СН'!$H$6-'СЕТ СН'!$H$22</f>
        <v>1179.61521096</v>
      </c>
      <c r="L102" s="36">
        <f>SUMIFS(СВЦЭМ!$C$33:$C$776,СВЦЭМ!$A$33:$A$776,$A102,СВЦЭМ!$B$33:$B$776,L$83)+'СЕТ СН'!$H$12+СВЦЭМ!$D$10+'СЕТ СН'!$H$6-'СЕТ СН'!$H$22</f>
        <v>1143.2714031099999</v>
      </c>
      <c r="M102" s="36">
        <f>SUMIFS(СВЦЭМ!$C$33:$C$776,СВЦЭМ!$A$33:$A$776,$A102,СВЦЭМ!$B$33:$B$776,M$83)+'СЕТ СН'!$H$12+СВЦЭМ!$D$10+'СЕТ СН'!$H$6-'СЕТ СН'!$H$22</f>
        <v>1126.1880930900002</v>
      </c>
      <c r="N102" s="36">
        <f>SUMIFS(СВЦЭМ!$C$33:$C$776,СВЦЭМ!$A$33:$A$776,$A102,СВЦЭМ!$B$33:$B$776,N$83)+'СЕТ СН'!$H$12+СВЦЭМ!$D$10+'СЕТ СН'!$H$6-'СЕТ СН'!$H$22</f>
        <v>1119.8099689599999</v>
      </c>
      <c r="O102" s="36">
        <f>SUMIFS(СВЦЭМ!$C$33:$C$776,СВЦЭМ!$A$33:$A$776,$A102,СВЦЭМ!$B$33:$B$776,O$83)+'СЕТ СН'!$H$12+СВЦЭМ!$D$10+'СЕТ СН'!$H$6-'СЕТ СН'!$H$22</f>
        <v>1116.78573493</v>
      </c>
      <c r="P102" s="36">
        <f>SUMIFS(СВЦЭМ!$C$33:$C$776,СВЦЭМ!$A$33:$A$776,$A102,СВЦЭМ!$B$33:$B$776,P$83)+'СЕТ СН'!$H$12+СВЦЭМ!$D$10+'СЕТ СН'!$H$6-'СЕТ СН'!$H$22</f>
        <v>1114.96410109</v>
      </c>
      <c r="Q102" s="36">
        <f>SUMIFS(СВЦЭМ!$C$33:$C$776,СВЦЭМ!$A$33:$A$776,$A102,СВЦЭМ!$B$33:$B$776,Q$83)+'СЕТ СН'!$H$12+СВЦЭМ!$D$10+'СЕТ СН'!$H$6-'СЕТ СН'!$H$22</f>
        <v>1120.2890988600002</v>
      </c>
      <c r="R102" s="36">
        <f>SUMIFS(СВЦЭМ!$C$33:$C$776,СВЦЭМ!$A$33:$A$776,$A102,СВЦЭМ!$B$33:$B$776,R$83)+'СЕТ СН'!$H$12+СВЦЭМ!$D$10+'СЕТ СН'!$H$6-'СЕТ СН'!$H$22</f>
        <v>1116.52507891</v>
      </c>
      <c r="S102" s="36">
        <f>SUMIFS(СВЦЭМ!$C$33:$C$776,СВЦЭМ!$A$33:$A$776,$A102,СВЦЭМ!$B$33:$B$776,S$83)+'СЕТ СН'!$H$12+СВЦЭМ!$D$10+'СЕТ СН'!$H$6-'СЕТ СН'!$H$22</f>
        <v>1125.2295211300002</v>
      </c>
      <c r="T102" s="36">
        <f>SUMIFS(СВЦЭМ!$C$33:$C$776,СВЦЭМ!$A$33:$A$776,$A102,СВЦЭМ!$B$33:$B$776,T$83)+'СЕТ СН'!$H$12+СВЦЭМ!$D$10+'СЕТ СН'!$H$6-'СЕТ СН'!$H$22</f>
        <v>1139.8892925300001</v>
      </c>
      <c r="U102" s="36">
        <f>SUMIFS(СВЦЭМ!$C$33:$C$776,СВЦЭМ!$A$33:$A$776,$A102,СВЦЭМ!$B$33:$B$776,U$83)+'СЕТ СН'!$H$12+СВЦЭМ!$D$10+'СЕТ СН'!$H$6-'СЕТ СН'!$H$22</f>
        <v>1136.5559141399999</v>
      </c>
      <c r="V102" s="36">
        <f>SUMIFS(СВЦЭМ!$C$33:$C$776,СВЦЭМ!$A$33:$A$776,$A102,СВЦЭМ!$B$33:$B$776,V$83)+'СЕТ СН'!$H$12+СВЦЭМ!$D$10+'СЕТ СН'!$H$6-'СЕТ СН'!$H$22</f>
        <v>1129.0528855900002</v>
      </c>
      <c r="W102" s="36">
        <f>SUMIFS(СВЦЭМ!$C$33:$C$776,СВЦЭМ!$A$33:$A$776,$A102,СВЦЭМ!$B$33:$B$776,W$83)+'СЕТ СН'!$H$12+СВЦЭМ!$D$10+'СЕТ СН'!$H$6-'СЕТ СН'!$H$22</f>
        <v>1127.3508542700001</v>
      </c>
      <c r="X102" s="36">
        <f>SUMIFS(СВЦЭМ!$C$33:$C$776,СВЦЭМ!$A$33:$A$776,$A102,СВЦЭМ!$B$33:$B$776,X$83)+'СЕТ СН'!$H$12+СВЦЭМ!$D$10+'СЕТ СН'!$H$6-'СЕТ СН'!$H$22</f>
        <v>1124.3465698099999</v>
      </c>
      <c r="Y102" s="36">
        <f>SUMIFS(СВЦЭМ!$C$33:$C$776,СВЦЭМ!$A$33:$A$776,$A102,СВЦЭМ!$B$33:$B$776,Y$83)+'СЕТ СН'!$H$12+СВЦЭМ!$D$10+'СЕТ СН'!$H$6-'СЕТ СН'!$H$22</f>
        <v>1130.2675812900002</v>
      </c>
    </row>
    <row r="103" spans="1:25" ht="15.75" x14ac:dyDescent="0.2">
      <c r="A103" s="35">
        <f t="shared" si="2"/>
        <v>43789</v>
      </c>
      <c r="B103" s="36">
        <f>SUMIFS(СВЦЭМ!$C$33:$C$776,СВЦЭМ!$A$33:$A$776,$A103,СВЦЭМ!$B$33:$B$776,B$83)+'СЕТ СН'!$H$12+СВЦЭМ!$D$10+'СЕТ СН'!$H$6-'СЕТ СН'!$H$22</f>
        <v>1112.6892306700001</v>
      </c>
      <c r="C103" s="36">
        <f>SUMIFS(СВЦЭМ!$C$33:$C$776,СВЦЭМ!$A$33:$A$776,$A103,СВЦЭМ!$B$33:$B$776,C$83)+'СЕТ СН'!$H$12+СВЦЭМ!$D$10+'СЕТ СН'!$H$6-'СЕТ СН'!$H$22</f>
        <v>1122.6354288</v>
      </c>
      <c r="D103" s="36">
        <f>SUMIFS(СВЦЭМ!$C$33:$C$776,СВЦЭМ!$A$33:$A$776,$A103,СВЦЭМ!$B$33:$B$776,D$83)+'СЕТ СН'!$H$12+СВЦЭМ!$D$10+'СЕТ СН'!$H$6-'СЕТ СН'!$H$22</f>
        <v>1120.4316505100001</v>
      </c>
      <c r="E103" s="36">
        <f>SUMIFS(СВЦЭМ!$C$33:$C$776,СВЦЭМ!$A$33:$A$776,$A103,СВЦЭМ!$B$33:$B$776,E$83)+'СЕТ СН'!$H$12+СВЦЭМ!$D$10+'СЕТ СН'!$H$6-'СЕТ СН'!$H$22</f>
        <v>1127.56164229</v>
      </c>
      <c r="F103" s="36">
        <f>SUMIFS(СВЦЭМ!$C$33:$C$776,СВЦЭМ!$A$33:$A$776,$A103,СВЦЭМ!$B$33:$B$776,F$83)+'СЕТ СН'!$H$12+СВЦЭМ!$D$10+'СЕТ СН'!$H$6-'СЕТ СН'!$H$22</f>
        <v>1115.9733197400001</v>
      </c>
      <c r="G103" s="36">
        <f>SUMIFS(СВЦЭМ!$C$33:$C$776,СВЦЭМ!$A$33:$A$776,$A103,СВЦЭМ!$B$33:$B$776,G$83)+'СЕТ СН'!$H$12+СВЦЭМ!$D$10+'СЕТ СН'!$H$6-'СЕТ СН'!$H$22</f>
        <v>1115.2515554900001</v>
      </c>
      <c r="H103" s="36">
        <f>SUMIFS(СВЦЭМ!$C$33:$C$776,СВЦЭМ!$A$33:$A$776,$A103,СВЦЭМ!$B$33:$B$776,H$83)+'СЕТ СН'!$H$12+СВЦЭМ!$D$10+'СЕТ СН'!$H$6-'СЕТ СН'!$H$22</f>
        <v>1115.7769252000001</v>
      </c>
      <c r="I103" s="36">
        <f>SUMIFS(СВЦЭМ!$C$33:$C$776,СВЦЭМ!$A$33:$A$776,$A103,СВЦЭМ!$B$33:$B$776,I$83)+'СЕТ СН'!$H$12+СВЦЭМ!$D$10+'СЕТ СН'!$H$6-'СЕТ СН'!$H$22</f>
        <v>1137.56878024</v>
      </c>
      <c r="J103" s="36">
        <f>SUMIFS(СВЦЭМ!$C$33:$C$776,СВЦЭМ!$A$33:$A$776,$A103,СВЦЭМ!$B$33:$B$776,J$83)+'СЕТ СН'!$H$12+СВЦЭМ!$D$10+'СЕТ СН'!$H$6-'СЕТ СН'!$H$22</f>
        <v>1144.14067548</v>
      </c>
      <c r="K103" s="36">
        <f>SUMIFS(СВЦЭМ!$C$33:$C$776,СВЦЭМ!$A$33:$A$776,$A103,СВЦЭМ!$B$33:$B$776,K$83)+'СЕТ СН'!$H$12+СВЦЭМ!$D$10+'СЕТ СН'!$H$6-'СЕТ СН'!$H$22</f>
        <v>1149.7382545400001</v>
      </c>
      <c r="L103" s="36">
        <f>SUMIFS(СВЦЭМ!$C$33:$C$776,СВЦЭМ!$A$33:$A$776,$A103,СВЦЭМ!$B$33:$B$776,L$83)+'СЕТ СН'!$H$12+СВЦЭМ!$D$10+'СЕТ СН'!$H$6-'СЕТ СН'!$H$22</f>
        <v>1119.6606458000001</v>
      </c>
      <c r="M103" s="36">
        <f>SUMIFS(СВЦЭМ!$C$33:$C$776,СВЦЭМ!$A$33:$A$776,$A103,СВЦЭМ!$B$33:$B$776,M$83)+'СЕТ СН'!$H$12+СВЦЭМ!$D$10+'СЕТ СН'!$H$6-'СЕТ СН'!$H$22</f>
        <v>1095.8825241700001</v>
      </c>
      <c r="N103" s="36">
        <f>SUMIFS(СВЦЭМ!$C$33:$C$776,СВЦЭМ!$A$33:$A$776,$A103,СВЦЭМ!$B$33:$B$776,N$83)+'СЕТ СН'!$H$12+СВЦЭМ!$D$10+'СЕТ СН'!$H$6-'СЕТ СН'!$H$22</f>
        <v>1088.9444541799999</v>
      </c>
      <c r="O103" s="36">
        <f>SUMIFS(СВЦЭМ!$C$33:$C$776,СВЦЭМ!$A$33:$A$776,$A103,СВЦЭМ!$B$33:$B$776,O$83)+'СЕТ СН'!$H$12+СВЦЭМ!$D$10+'СЕТ СН'!$H$6-'СЕТ СН'!$H$22</f>
        <v>1085.1105436299999</v>
      </c>
      <c r="P103" s="36">
        <f>SUMIFS(СВЦЭМ!$C$33:$C$776,СВЦЭМ!$A$33:$A$776,$A103,СВЦЭМ!$B$33:$B$776,P$83)+'СЕТ СН'!$H$12+СВЦЭМ!$D$10+'СЕТ СН'!$H$6-'СЕТ СН'!$H$22</f>
        <v>1077.9810210400001</v>
      </c>
      <c r="Q103" s="36">
        <f>SUMIFS(СВЦЭМ!$C$33:$C$776,СВЦЭМ!$A$33:$A$776,$A103,СВЦЭМ!$B$33:$B$776,Q$83)+'СЕТ СН'!$H$12+СВЦЭМ!$D$10+'СЕТ СН'!$H$6-'СЕТ СН'!$H$22</f>
        <v>1073.8434513100001</v>
      </c>
      <c r="R103" s="36">
        <f>SUMIFS(СВЦЭМ!$C$33:$C$776,СВЦЭМ!$A$33:$A$776,$A103,СВЦЭМ!$B$33:$B$776,R$83)+'СЕТ СН'!$H$12+СВЦЭМ!$D$10+'СЕТ СН'!$H$6-'СЕТ СН'!$H$22</f>
        <v>1081.6379302600001</v>
      </c>
      <c r="S103" s="36">
        <f>SUMIFS(СВЦЭМ!$C$33:$C$776,СВЦЭМ!$A$33:$A$776,$A103,СВЦЭМ!$B$33:$B$776,S$83)+'СЕТ СН'!$H$12+СВЦЭМ!$D$10+'СЕТ СН'!$H$6-'СЕТ СН'!$H$22</f>
        <v>1099.5268171900002</v>
      </c>
      <c r="T103" s="36">
        <f>SUMIFS(СВЦЭМ!$C$33:$C$776,СВЦЭМ!$A$33:$A$776,$A103,СВЦЭМ!$B$33:$B$776,T$83)+'СЕТ СН'!$H$12+СВЦЭМ!$D$10+'СЕТ СН'!$H$6-'СЕТ СН'!$H$22</f>
        <v>1113.1055520300001</v>
      </c>
      <c r="U103" s="36">
        <f>SUMIFS(СВЦЭМ!$C$33:$C$776,СВЦЭМ!$A$33:$A$776,$A103,СВЦЭМ!$B$33:$B$776,U$83)+'СЕТ СН'!$H$12+СВЦЭМ!$D$10+'СЕТ СН'!$H$6-'СЕТ СН'!$H$22</f>
        <v>1110.76208258</v>
      </c>
      <c r="V103" s="36">
        <f>SUMIFS(СВЦЭМ!$C$33:$C$776,СВЦЭМ!$A$33:$A$776,$A103,СВЦЭМ!$B$33:$B$776,V$83)+'СЕТ СН'!$H$12+СВЦЭМ!$D$10+'СЕТ СН'!$H$6-'СЕТ СН'!$H$22</f>
        <v>1096.6817050100001</v>
      </c>
      <c r="W103" s="36">
        <f>SUMIFS(СВЦЭМ!$C$33:$C$776,СВЦЭМ!$A$33:$A$776,$A103,СВЦЭМ!$B$33:$B$776,W$83)+'СЕТ СН'!$H$12+СВЦЭМ!$D$10+'СЕТ СН'!$H$6-'СЕТ СН'!$H$22</f>
        <v>1096.8394671000001</v>
      </c>
      <c r="X103" s="36">
        <f>SUMIFS(СВЦЭМ!$C$33:$C$776,СВЦЭМ!$A$33:$A$776,$A103,СВЦЭМ!$B$33:$B$776,X$83)+'СЕТ СН'!$H$12+СВЦЭМ!$D$10+'СЕТ СН'!$H$6-'СЕТ СН'!$H$22</f>
        <v>1090.6060707000001</v>
      </c>
      <c r="Y103" s="36">
        <f>SUMIFS(СВЦЭМ!$C$33:$C$776,СВЦЭМ!$A$33:$A$776,$A103,СВЦЭМ!$B$33:$B$776,Y$83)+'СЕТ СН'!$H$12+СВЦЭМ!$D$10+'СЕТ СН'!$H$6-'СЕТ СН'!$H$22</f>
        <v>1095.2798475300001</v>
      </c>
    </row>
    <row r="104" spans="1:25" ht="15.75" x14ac:dyDescent="0.2">
      <c r="A104" s="35">
        <f t="shared" si="2"/>
        <v>43790</v>
      </c>
      <c r="B104" s="36">
        <f>SUMIFS(СВЦЭМ!$C$33:$C$776,СВЦЭМ!$A$33:$A$776,$A104,СВЦЭМ!$B$33:$B$776,B$83)+'СЕТ СН'!$H$12+СВЦЭМ!$D$10+'СЕТ СН'!$H$6-'СЕТ СН'!$H$22</f>
        <v>1171.2027885100001</v>
      </c>
      <c r="C104" s="36">
        <f>SUMIFS(СВЦЭМ!$C$33:$C$776,СВЦЭМ!$A$33:$A$776,$A104,СВЦЭМ!$B$33:$B$776,C$83)+'СЕТ СН'!$H$12+СВЦЭМ!$D$10+'СЕТ СН'!$H$6-'СЕТ СН'!$H$22</f>
        <v>1169.9427112100002</v>
      </c>
      <c r="D104" s="36">
        <f>SUMIFS(СВЦЭМ!$C$33:$C$776,СВЦЭМ!$A$33:$A$776,$A104,СВЦЭМ!$B$33:$B$776,D$83)+'СЕТ СН'!$H$12+СВЦЭМ!$D$10+'СЕТ СН'!$H$6-'СЕТ СН'!$H$22</f>
        <v>1212.1044504900001</v>
      </c>
      <c r="E104" s="36">
        <f>SUMIFS(СВЦЭМ!$C$33:$C$776,СВЦЭМ!$A$33:$A$776,$A104,СВЦЭМ!$B$33:$B$776,E$83)+'СЕТ СН'!$H$12+СВЦЭМ!$D$10+'СЕТ СН'!$H$6-'СЕТ СН'!$H$22</f>
        <v>1211.40220378</v>
      </c>
      <c r="F104" s="36">
        <f>SUMIFS(СВЦЭМ!$C$33:$C$776,СВЦЭМ!$A$33:$A$776,$A104,СВЦЭМ!$B$33:$B$776,F$83)+'СЕТ СН'!$H$12+СВЦЭМ!$D$10+'СЕТ СН'!$H$6-'СЕТ СН'!$H$22</f>
        <v>1202.6495936599999</v>
      </c>
      <c r="G104" s="36">
        <f>SUMIFS(СВЦЭМ!$C$33:$C$776,СВЦЭМ!$A$33:$A$776,$A104,СВЦЭМ!$B$33:$B$776,G$83)+'СЕТ СН'!$H$12+СВЦЭМ!$D$10+'СЕТ СН'!$H$6-'СЕТ СН'!$H$22</f>
        <v>1195.8669872</v>
      </c>
      <c r="H104" s="36">
        <f>SUMIFS(СВЦЭМ!$C$33:$C$776,СВЦЭМ!$A$33:$A$776,$A104,СВЦЭМ!$B$33:$B$776,H$83)+'СЕТ СН'!$H$12+СВЦЭМ!$D$10+'СЕТ СН'!$H$6-'СЕТ СН'!$H$22</f>
        <v>1155.4573126600001</v>
      </c>
      <c r="I104" s="36">
        <f>SUMIFS(СВЦЭМ!$C$33:$C$776,СВЦЭМ!$A$33:$A$776,$A104,СВЦЭМ!$B$33:$B$776,I$83)+'СЕТ СН'!$H$12+СВЦЭМ!$D$10+'СЕТ СН'!$H$6-'СЕТ СН'!$H$22</f>
        <v>1145.95281432</v>
      </c>
      <c r="J104" s="36">
        <f>SUMIFS(СВЦЭМ!$C$33:$C$776,СВЦЭМ!$A$33:$A$776,$A104,СВЦЭМ!$B$33:$B$776,J$83)+'СЕТ СН'!$H$12+СВЦЭМ!$D$10+'СЕТ СН'!$H$6-'СЕТ СН'!$H$22</f>
        <v>1116.3763948800001</v>
      </c>
      <c r="K104" s="36">
        <f>SUMIFS(СВЦЭМ!$C$33:$C$776,СВЦЭМ!$A$33:$A$776,$A104,СВЦЭМ!$B$33:$B$776,K$83)+'СЕТ СН'!$H$12+СВЦЭМ!$D$10+'СЕТ СН'!$H$6-'СЕТ СН'!$H$22</f>
        <v>1109.6701141600001</v>
      </c>
      <c r="L104" s="36">
        <f>SUMIFS(СВЦЭМ!$C$33:$C$776,СВЦЭМ!$A$33:$A$776,$A104,СВЦЭМ!$B$33:$B$776,L$83)+'СЕТ СН'!$H$12+СВЦЭМ!$D$10+'СЕТ СН'!$H$6-'СЕТ СН'!$H$22</f>
        <v>1081.14304883</v>
      </c>
      <c r="M104" s="36">
        <f>SUMIFS(СВЦЭМ!$C$33:$C$776,СВЦЭМ!$A$33:$A$776,$A104,СВЦЭМ!$B$33:$B$776,M$83)+'СЕТ СН'!$H$12+СВЦЭМ!$D$10+'СЕТ СН'!$H$6-'СЕТ СН'!$H$22</f>
        <v>1073.5610296</v>
      </c>
      <c r="N104" s="36">
        <f>SUMIFS(СВЦЭМ!$C$33:$C$776,СВЦЭМ!$A$33:$A$776,$A104,СВЦЭМ!$B$33:$B$776,N$83)+'СЕТ СН'!$H$12+СВЦЭМ!$D$10+'СЕТ СН'!$H$6-'СЕТ СН'!$H$22</f>
        <v>1104.0512229800001</v>
      </c>
      <c r="O104" s="36">
        <f>SUMIFS(СВЦЭМ!$C$33:$C$776,СВЦЭМ!$A$33:$A$776,$A104,СВЦЭМ!$B$33:$B$776,O$83)+'СЕТ СН'!$H$12+СВЦЭМ!$D$10+'СЕТ СН'!$H$6-'СЕТ СН'!$H$22</f>
        <v>1113.19338358</v>
      </c>
      <c r="P104" s="36">
        <f>SUMIFS(СВЦЭМ!$C$33:$C$776,СВЦЭМ!$A$33:$A$776,$A104,СВЦЭМ!$B$33:$B$776,P$83)+'СЕТ СН'!$H$12+СВЦЭМ!$D$10+'СЕТ СН'!$H$6-'СЕТ СН'!$H$22</f>
        <v>1110.36388334</v>
      </c>
      <c r="Q104" s="36">
        <f>SUMIFS(СВЦЭМ!$C$33:$C$776,СВЦЭМ!$A$33:$A$776,$A104,СВЦЭМ!$B$33:$B$776,Q$83)+'СЕТ СН'!$H$12+СВЦЭМ!$D$10+'СЕТ СН'!$H$6-'СЕТ СН'!$H$22</f>
        <v>1110.4458878300002</v>
      </c>
      <c r="R104" s="36">
        <f>SUMIFS(СВЦЭМ!$C$33:$C$776,СВЦЭМ!$A$33:$A$776,$A104,СВЦЭМ!$B$33:$B$776,R$83)+'СЕТ СН'!$H$12+СВЦЭМ!$D$10+'СЕТ СН'!$H$6-'СЕТ СН'!$H$22</f>
        <v>1095.99854491</v>
      </c>
      <c r="S104" s="36">
        <f>SUMIFS(СВЦЭМ!$C$33:$C$776,СВЦЭМ!$A$33:$A$776,$A104,СВЦЭМ!$B$33:$B$776,S$83)+'СЕТ СН'!$H$12+СВЦЭМ!$D$10+'СЕТ СН'!$H$6-'СЕТ СН'!$H$22</f>
        <v>1075.2405795899999</v>
      </c>
      <c r="T104" s="36">
        <f>SUMIFS(СВЦЭМ!$C$33:$C$776,СВЦЭМ!$A$33:$A$776,$A104,СВЦЭМ!$B$33:$B$776,T$83)+'СЕТ СН'!$H$12+СВЦЭМ!$D$10+'СЕТ СН'!$H$6-'СЕТ СН'!$H$22</f>
        <v>1070.1549309000002</v>
      </c>
      <c r="U104" s="36">
        <f>SUMIFS(СВЦЭМ!$C$33:$C$776,СВЦЭМ!$A$33:$A$776,$A104,СВЦЭМ!$B$33:$B$776,U$83)+'СЕТ СН'!$H$12+СВЦЭМ!$D$10+'СЕТ СН'!$H$6-'СЕТ СН'!$H$22</f>
        <v>1069.6751573199999</v>
      </c>
      <c r="V104" s="36">
        <f>SUMIFS(СВЦЭМ!$C$33:$C$776,СВЦЭМ!$A$33:$A$776,$A104,СВЦЭМ!$B$33:$B$776,V$83)+'СЕТ СН'!$H$12+СВЦЭМ!$D$10+'СЕТ СН'!$H$6-'СЕТ СН'!$H$22</f>
        <v>1054.4863321600001</v>
      </c>
      <c r="W104" s="36">
        <f>SUMIFS(СВЦЭМ!$C$33:$C$776,СВЦЭМ!$A$33:$A$776,$A104,СВЦЭМ!$B$33:$B$776,W$83)+'СЕТ СН'!$H$12+СВЦЭМ!$D$10+'СЕТ СН'!$H$6-'СЕТ СН'!$H$22</f>
        <v>1044.8417104800001</v>
      </c>
      <c r="X104" s="36">
        <f>SUMIFS(СВЦЭМ!$C$33:$C$776,СВЦЭМ!$A$33:$A$776,$A104,СВЦЭМ!$B$33:$B$776,X$83)+'СЕТ СН'!$H$12+СВЦЭМ!$D$10+'СЕТ СН'!$H$6-'СЕТ СН'!$H$22</f>
        <v>1046.4618128100001</v>
      </c>
      <c r="Y104" s="36">
        <f>SUMIFS(СВЦЭМ!$C$33:$C$776,СВЦЭМ!$A$33:$A$776,$A104,СВЦЭМ!$B$33:$B$776,Y$83)+'СЕТ СН'!$H$12+СВЦЭМ!$D$10+'СЕТ СН'!$H$6-'СЕТ СН'!$H$22</f>
        <v>1108.1444522199999</v>
      </c>
    </row>
    <row r="105" spans="1:25" ht="15.75" x14ac:dyDescent="0.2">
      <c r="A105" s="35">
        <f t="shared" si="2"/>
        <v>43791</v>
      </c>
      <c r="B105" s="36">
        <f>SUMIFS(СВЦЭМ!$C$33:$C$776,СВЦЭМ!$A$33:$A$776,$A105,СВЦЭМ!$B$33:$B$776,B$83)+'СЕТ СН'!$H$12+СВЦЭМ!$D$10+'СЕТ СН'!$H$6-'СЕТ СН'!$H$22</f>
        <v>1166.33340531</v>
      </c>
      <c r="C105" s="36">
        <f>SUMIFS(СВЦЭМ!$C$33:$C$776,СВЦЭМ!$A$33:$A$776,$A105,СВЦЭМ!$B$33:$B$776,C$83)+'СЕТ СН'!$H$12+СВЦЭМ!$D$10+'СЕТ СН'!$H$6-'СЕТ СН'!$H$22</f>
        <v>1198.4584442800001</v>
      </c>
      <c r="D105" s="36">
        <f>SUMIFS(СВЦЭМ!$C$33:$C$776,СВЦЭМ!$A$33:$A$776,$A105,СВЦЭМ!$B$33:$B$776,D$83)+'СЕТ СН'!$H$12+СВЦЭМ!$D$10+'СЕТ СН'!$H$6-'СЕТ СН'!$H$22</f>
        <v>1202.9905741100001</v>
      </c>
      <c r="E105" s="36">
        <f>SUMIFS(СВЦЭМ!$C$33:$C$776,СВЦЭМ!$A$33:$A$776,$A105,СВЦЭМ!$B$33:$B$776,E$83)+'СЕТ СН'!$H$12+СВЦЭМ!$D$10+'СЕТ СН'!$H$6-'СЕТ СН'!$H$22</f>
        <v>1189.4319674399999</v>
      </c>
      <c r="F105" s="36">
        <f>SUMIFS(СВЦЭМ!$C$33:$C$776,СВЦЭМ!$A$33:$A$776,$A105,СВЦЭМ!$B$33:$B$776,F$83)+'СЕТ СН'!$H$12+СВЦЭМ!$D$10+'СЕТ СН'!$H$6-'СЕТ СН'!$H$22</f>
        <v>1175.39486474</v>
      </c>
      <c r="G105" s="36">
        <f>SUMIFS(СВЦЭМ!$C$33:$C$776,СВЦЭМ!$A$33:$A$776,$A105,СВЦЭМ!$B$33:$B$776,G$83)+'СЕТ СН'!$H$12+СВЦЭМ!$D$10+'СЕТ СН'!$H$6-'СЕТ СН'!$H$22</f>
        <v>1159.86093295</v>
      </c>
      <c r="H105" s="36">
        <f>SUMIFS(СВЦЭМ!$C$33:$C$776,СВЦЭМ!$A$33:$A$776,$A105,СВЦЭМ!$B$33:$B$776,H$83)+'СЕТ СН'!$H$12+СВЦЭМ!$D$10+'СЕТ СН'!$H$6-'СЕТ СН'!$H$22</f>
        <v>1139.3464353300001</v>
      </c>
      <c r="I105" s="36">
        <f>SUMIFS(СВЦЭМ!$C$33:$C$776,СВЦЭМ!$A$33:$A$776,$A105,СВЦЭМ!$B$33:$B$776,I$83)+'СЕТ СН'!$H$12+СВЦЭМ!$D$10+'СЕТ СН'!$H$6-'СЕТ СН'!$H$22</f>
        <v>1132.2837469199999</v>
      </c>
      <c r="J105" s="36">
        <f>SUMIFS(СВЦЭМ!$C$33:$C$776,СВЦЭМ!$A$33:$A$776,$A105,СВЦЭМ!$B$33:$B$776,J$83)+'СЕТ СН'!$H$12+СВЦЭМ!$D$10+'СЕТ СН'!$H$6-'СЕТ СН'!$H$22</f>
        <v>1110.3442165900001</v>
      </c>
      <c r="K105" s="36">
        <f>SUMIFS(СВЦЭМ!$C$33:$C$776,СВЦЭМ!$A$33:$A$776,$A105,СВЦЭМ!$B$33:$B$776,K$83)+'СЕТ СН'!$H$12+СВЦЭМ!$D$10+'СЕТ СН'!$H$6-'СЕТ СН'!$H$22</f>
        <v>1105.10958764</v>
      </c>
      <c r="L105" s="36">
        <f>SUMIFS(СВЦЭМ!$C$33:$C$776,СВЦЭМ!$A$33:$A$776,$A105,СВЦЭМ!$B$33:$B$776,L$83)+'СЕТ СН'!$H$12+СВЦЭМ!$D$10+'СЕТ СН'!$H$6-'СЕТ СН'!$H$22</f>
        <v>1071.59210254</v>
      </c>
      <c r="M105" s="36">
        <f>SUMIFS(СВЦЭМ!$C$33:$C$776,СВЦЭМ!$A$33:$A$776,$A105,СВЦЭМ!$B$33:$B$776,M$83)+'СЕТ СН'!$H$12+СВЦЭМ!$D$10+'СЕТ СН'!$H$6-'СЕТ СН'!$H$22</f>
        <v>1065.1906797000001</v>
      </c>
      <c r="N105" s="36">
        <f>SUMIFS(СВЦЭМ!$C$33:$C$776,СВЦЭМ!$A$33:$A$776,$A105,СВЦЭМ!$B$33:$B$776,N$83)+'СЕТ СН'!$H$12+СВЦЭМ!$D$10+'СЕТ СН'!$H$6-'СЕТ СН'!$H$22</f>
        <v>1060.59270384</v>
      </c>
      <c r="O105" s="36">
        <f>SUMIFS(СВЦЭМ!$C$33:$C$776,СВЦЭМ!$A$33:$A$776,$A105,СВЦЭМ!$B$33:$B$776,O$83)+'СЕТ СН'!$H$12+СВЦЭМ!$D$10+'СЕТ СН'!$H$6-'СЕТ СН'!$H$22</f>
        <v>1077.8561453699999</v>
      </c>
      <c r="P105" s="36">
        <f>SUMIFS(СВЦЭМ!$C$33:$C$776,СВЦЭМ!$A$33:$A$776,$A105,СВЦЭМ!$B$33:$B$776,P$83)+'СЕТ СН'!$H$12+СВЦЭМ!$D$10+'СЕТ СН'!$H$6-'СЕТ СН'!$H$22</f>
        <v>1091.5173999600001</v>
      </c>
      <c r="Q105" s="36">
        <f>SUMIFS(СВЦЭМ!$C$33:$C$776,СВЦЭМ!$A$33:$A$776,$A105,СВЦЭМ!$B$33:$B$776,Q$83)+'СЕТ СН'!$H$12+СВЦЭМ!$D$10+'СЕТ СН'!$H$6-'СЕТ СН'!$H$22</f>
        <v>1085.4468768300001</v>
      </c>
      <c r="R105" s="36">
        <f>SUMIFS(СВЦЭМ!$C$33:$C$776,СВЦЭМ!$A$33:$A$776,$A105,СВЦЭМ!$B$33:$B$776,R$83)+'СЕТ СН'!$H$12+СВЦЭМ!$D$10+'СЕТ СН'!$H$6-'СЕТ СН'!$H$22</f>
        <v>1074.2659687</v>
      </c>
      <c r="S105" s="36">
        <f>SUMIFS(СВЦЭМ!$C$33:$C$776,СВЦЭМ!$A$33:$A$776,$A105,СВЦЭМ!$B$33:$B$776,S$83)+'СЕТ СН'!$H$12+СВЦЭМ!$D$10+'СЕТ СН'!$H$6-'СЕТ СН'!$H$22</f>
        <v>1064.1957902899999</v>
      </c>
      <c r="T105" s="36">
        <f>SUMIFS(СВЦЭМ!$C$33:$C$776,СВЦЭМ!$A$33:$A$776,$A105,СВЦЭМ!$B$33:$B$776,T$83)+'СЕТ СН'!$H$12+СВЦЭМ!$D$10+'СЕТ СН'!$H$6-'СЕТ СН'!$H$22</f>
        <v>1060.6840572999999</v>
      </c>
      <c r="U105" s="36">
        <f>SUMIFS(СВЦЭМ!$C$33:$C$776,СВЦЭМ!$A$33:$A$776,$A105,СВЦЭМ!$B$33:$B$776,U$83)+'СЕТ СН'!$H$12+СВЦЭМ!$D$10+'СЕТ СН'!$H$6-'СЕТ СН'!$H$22</f>
        <v>1055.7304112100001</v>
      </c>
      <c r="V105" s="36">
        <f>SUMIFS(СВЦЭМ!$C$33:$C$776,СВЦЭМ!$A$33:$A$776,$A105,СВЦЭМ!$B$33:$B$776,V$83)+'СЕТ СН'!$H$12+СВЦЭМ!$D$10+'СЕТ СН'!$H$6-'СЕТ СН'!$H$22</f>
        <v>1045.9787808800002</v>
      </c>
      <c r="W105" s="36">
        <f>SUMIFS(СВЦЭМ!$C$33:$C$776,СВЦЭМ!$A$33:$A$776,$A105,СВЦЭМ!$B$33:$B$776,W$83)+'СЕТ СН'!$H$12+СВЦЭМ!$D$10+'СЕТ СН'!$H$6-'СЕТ СН'!$H$22</f>
        <v>1030.3821133599999</v>
      </c>
      <c r="X105" s="36">
        <f>SUMIFS(СВЦЭМ!$C$33:$C$776,СВЦЭМ!$A$33:$A$776,$A105,СВЦЭМ!$B$33:$B$776,X$83)+'СЕТ СН'!$H$12+СВЦЭМ!$D$10+'СЕТ СН'!$H$6-'СЕТ СН'!$H$22</f>
        <v>1048.24275227</v>
      </c>
      <c r="Y105" s="36">
        <f>SUMIFS(СВЦЭМ!$C$33:$C$776,СВЦЭМ!$A$33:$A$776,$A105,СВЦЭМ!$B$33:$B$776,Y$83)+'СЕТ СН'!$H$12+СВЦЭМ!$D$10+'СЕТ СН'!$H$6-'СЕТ СН'!$H$22</f>
        <v>1082.84250305</v>
      </c>
    </row>
    <row r="106" spans="1:25" ht="15.75" x14ac:dyDescent="0.2">
      <c r="A106" s="35">
        <f t="shared" si="2"/>
        <v>43792</v>
      </c>
      <c r="B106" s="36">
        <f>SUMIFS(СВЦЭМ!$C$33:$C$776,СВЦЭМ!$A$33:$A$776,$A106,СВЦЭМ!$B$33:$B$776,B$83)+'СЕТ СН'!$H$12+СВЦЭМ!$D$10+'СЕТ СН'!$H$6-'СЕТ СН'!$H$22</f>
        <v>1122.8347511500001</v>
      </c>
      <c r="C106" s="36">
        <f>SUMIFS(СВЦЭМ!$C$33:$C$776,СВЦЭМ!$A$33:$A$776,$A106,СВЦЭМ!$B$33:$B$776,C$83)+'СЕТ СН'!$H$12+СВЦЭМ!$D$10+'СЕТ СН'!$H$6-'СЕТ СН'!$H$22</f>
        <v>1156.6675907399999</v>
      </c>
      <c r="D106" s="36">
        <f>SUMIFS(СВЦЭМ!$C$33:$C$776,СВЦЭМ!$A$33:$A$776,$A106,СВЦЭМ!$B$33:$B$776,D$83)+'СЕТ СН'!$H$12+СВЦЭМ!$D$10+'СЕТ СН'!$H$6-'СЕТ СН'!$H$22</f>
        <v>1159.38778583</v>
      </c>
      <c r="E106" s="36">
        <f>SUMIFS(СВЦЭМ!$C$33:$C$776,СВЦЭМ!$A$33:$A$776,$A106,СВЦЭМ!$B$33:$B$776,E$83)+'СЕТ СН'!$H$12+СВЦЭМ!$D$10+'СЕТ СН'!$H$6-'СЕТ СН'!$H$22</f>
        <v>1172.6818642399999</v>
      </c>
      <c r="F106" s="36">
        <f>SUMIFS(СВЦЭМ!$C$33:$C$776,СВЦЭМ!$A$33:$A$776,$A106,СВЦЭМ!$B$33:$B$776,F$83)+'СЕТ СН'!$H$12+СВЦЭМ!$D$10+'СЕТ СН'!$H$6-'СЕТ СН'!$H$22</f>
        <v>1170.5495179300001</v>
      </c>
      <c r="G106" s="36">
        <f>SUMIFS(СВЦЭМ!$C$33:$C$776,СВЦЭМ!$A$33:$A$776,$A106,СВЦЭМ!$B$33:$B$776,G$83)+'СЕТ СН'!$H$12+СВЦЭМ!$D$10+'СЕТ СН'!$H$6-'СЕТ СН'!$H$22</f>
        <v>1159.68074243</v>
      </c>
      <c r="H106" s="36">
        <f>SUMIFS(СВЦЭМ!$C$33:$C$776,СВЦЭМ!$A$33:$A$776,$A106,СВЦЭМ!$B$33:$B$776,H$83)+'СЕТ СН'!$H$12+СВЦЭМ!$D$10+'СЕТ СН'!$H$6-'СЕТ СН'!$H$22</f>
        <v>1139.6378976400001</v>
      </c>
      <c r="I106" s="36">
        <f>SUMIFS(СВЦЭМ!$C$33:$C$776,СВЦЭМ!$A$33:$A$776,$A106,СВЦЭМ!$B$33:$B$776,I$83)+'СЕТ СН'!$H$12+СВЦЭМ!$D$10+'СЕТ СН'!$H$6-'СЕТ СН'!$H$22</f>
        <v>1148.1639904200001</v>
      </c>
      <c r="J106" s="36">
        <f>SUMIFS(СВЦЭМ!$C$33:$C$776,СВЦЭМ!$A$33:$A$776,$A106,СВЦЭМ!$B$33:$B$776,J$83)+'СЕТ СН'!$H$12+СВЦЭМ!$D$10+'СЕТ СН'!$H$6-'СЕТ СН'!$H$22</f>
        <v>1126.7655214400002</v>
      </c>
      <c r="K106" s="36">
        <f>SUMIFS(СВЦЭМ!$C$33:$C$776,СВЦЭМ!$A$33:$A$776,$A106,СВЦЭМ!$B$33:$B$776,K$83)+'СЕТ СН'!$H$12+СВЦЭМ!$D$10+'СЕТ СН'!$H$6-'СЕТ СН'!$H$22</f>
        <v>1112.4847513899999</v>
      </c>
      <c r="L106" s="36">
        <f>SUMIFS(СВЦЭМ!$C$33:$C$776,СВЦЭМ!$A$33:$A$776,$A106,СВЦЭМ!$B$33:$B$776,L$83)+'СЕТ СН'!$H$12+СВЦЭМ!$D$10+'СЕТ СН'!$H$6-'СЕТ СН'!$H$22</f>
        <v>1078.8251195400001</v>
      </c>
      <c r="M106" s="36">
        <f>SUMIFS(СВЦЭМ!$C$33:$C$776,СВЦЭМ!$A$33:$A$776,$A106,СВЦЭМ!$B$33:$B$776,M$83)+'СЕТ СН'!$H$12+СВЦЭМ!$D$10+'СЕТ СН'!$H$6-'СЕТ СН'!$H$22</f>
        <v>1069.9721061999999</v>
      </c>
      <c r="N106" s="36">
        <f>SUMIFS(СВЦЭМ!$C$33:$C$776,СВЦЭМ!$A$33:$A$776,$A106,СВЦЭМ!$B$33:$B$776,N$83)+'СЕТ СН'!$H$12+СВЦЭМ!$D$10+'СЕТ СН'!$H$6-'СЕТ СН'!$H$22</f>
        <v>1072.50152187</v>
      </c>
      <c r="O106" s="36">
        <f>SUMIFS(СВЦЭМ!$C$33:$C$776,СВЦЭМ!$A$33:$A$776,$A106,СВЦЭМ!$B$33:$B$776,O$83)+'СЕТ СН'!$H$12+СВЦЭМ!$D$10+'СЕТ СН'!$H$6-'СЕТ СН'!$H$22</f>
        <v>1069.7662227200001</v>
      </c>
      <c r="P106" s="36">
        <f>SUMIFS(СВЦЭМ!$C$33:$C$776,СВЦЭМ!$A$33:$A$776,$A106,СВЦЭМ!$B$33:$B$776,P$83)+'СЕТ СН'!$H$12+СВЦЭМ!$D$10+'СЕТ СН'!$H$6-'СЕТ СН'!$H$22</f>
        <v>1080.2576469000001</v>
      </c>
      <c r="Q106" s="36">
        <f>SUMIFS(СВЦЭМ!$C$33:$C$776,СВЦЭМ!$A$33:$A$776,$A106,СВЦЭМ!$B$33:$B$776,Q$83)+'СЕТ СН'!$H$12+СВЦЭМ!$D$10+'СЕТ СН'!$H$6-'СЕТ СН'!$H$22</f>
        <v>1079.40539777</v>
      </c>
      <c r="R106" s="36">
        <f>SUMIFS(СВЦЭМ!$C$33:$C$776,СВЦЭМ!$A$33:$A$776,$A106,СВЦЭМ!$B$33:$B$776,R$83)+'СЕТ СН'!$H$12+СВЦЭМ!$D$10+'СЕТ СН'!$H$6-'СЕТ СН'!$H$22</f>
        <v>1071.5781170400001</v>
      </c>
      <c r="S106" s="36">
        <f>SUMIFS(СВЦЭМ!$C$33:$C$776,СВЦЭМ!$A$33:$A$776,$A106,СВЦЭМ!$B$33:$B$776,S$83)+'СЕТ СН'!$H$12+СВЦЭМ!$D$10+'СЕТ СН'!$H$6-'СЕТ СН'!$H$22</f>
        <v>1063.5742602800001</v>
      </c>
      <c r="T106" s="36">
        <f>SUMIFS(СВЦЭМ!$C$33:$C$776,СВЦЭМ!$A$33:$A$776,$A106,СВЦЭМ!$B$33:$B$776,T$83)+'СЕТ СН'!$H$12+СВЦЭМ!$D$10+'СЕТ СН'!$H$6-'СЕТ СН'!$H$22</f>
        <v>1058.9000586299999</v>
      </c>
      <c r="U106" s="36">
        <f>SUMIFS(СВЦЭМ!$C$33:$C$776,СВЦЭМ!$A$33:$A$776,$A106,СВЦЭМ!$B$33:$B$776,U$83)+'СЕТ СН'!$H$12+СВЦЭМ!$D$10+'СЕТ СН'!$H$6-'СЕТ СН'!$H$22</f>
        <v>1059.15428748</v>
      </c>
      <c r="V106" s="36">
        <f>SUMIFS(СВЦЭМ!$C$33:$C$776,СВЦЭМ!$A$33:$A$776,$A106,СВЦЭМ!$B$33:$B$776,V$83)+'СЕТ СН'!$H$12+СВЦЭМ!$D$10+'СЕТ СН'!$H$6-'СЕТ СН'!$H$22</f>
        <v>1066.16256301</v>
      </c>
      <c r="W106" s="36">
        <f>SUMIFS(СВЦЭМ!$C$33:$C$776,СВЦЭМ!$A$33:$A$776,$A106,СВЦЭМ!$B$33:$B$776,W$83)+'СЕТ СН'!$H$12+СВЦЭМ!$D$10+'СЕТ СН'!$H$6-'СЕТ СН'!$H$22</f>
        <v>1074.9915489300001</v>
      </c>
      <c r="X106" s="36">
        <f>SUMIFS(СВЦЭМ!$C$33:$C$776,СВЦЭМ!$A$33:$A$776,$A106,СВЦЭМ!$B$33:$B$776,X$83)+'СЕТ СН'!$H$12+СВЦЭМ!$D$10+'СЕТ СН'!$H$6-'СЕТ СН'!$H$22</f>
        <v>1085.38370259</v>
      </c>
      <c r="Y106" s="36">
        <f>SUMIFS(СВЦЭМ!$C$33:$C$776,СВЦЭМ!$A$33:$A$776,$A106,СВЦЭМ!$B$33:$B$776,Y$83)+'СЕТ СН'!$H$12+СВЦЭМ!$D$10+'СЕТ СН'!$H$6-'СЕТ СН'!$H$22</f>
        <v>1099.48107486</v>
      </c>
    </row>
    <row r="107" spans="1:25" ht="15.75" x14ac:dyDescent="0.2">
      <c r="A107" s="35">
        <f t="shared" si="2"/>
        <v>43793</v>
      </c>
      <c r="B107" s="36">
        <f>SUMIFS(СВЦЭМ!$C$33:$C$776,СВЦЭМ!$A$33:$A$776,$A107,СВЦЭМ!$B$33:$B$776,B$83)+'СЕТ СН'!$H$12+СВЦЭМ!$D$10+'СЕТ СН'!$H$6-'СЕТ СН'!$H$22</f>
        <v>1080.87172549</v>
      </c>
      <c r="C107" s="36">
        <f>SUMIFS(СВЦЭМ!$C$33:$C$776,СВЦЭМ!$A$33:$A$776,$A107,СВЦЭМ!$B$33:$B$776,C$83)+'СЕТ СН'!$H$12+СВЦЭМ!$D$10+'СЕТ СН'!$H$6-'СЕТ СН'!$H$22</f>
        <v>1092.29547796</v>
      </c>
      <c r="D107" s="36">
        <f>SUMIFS(СВЦЭМ!$C$33:$C$776,СВЦЭМ!$A$33:$A$776,$A107,СВЦЭМ!$B$33:$B$776,D$83)+'СЕТ СН'!$H$12+СВЦЭМ!$D$10+'СЕТ СН'!$H$6-'СЕТ СН'!$H$22</f>
        <v>1150.36126489</v>
      </c>
      <c r="E107" s="36">
        <f>SUMIFS(СВЦЭМ!$C$33:$C$776,СВЦЭМ!$A$33:$A$776,$A107,СВЦЭМ!$B$33:$B$776,E$83)+'СЕТ СН'!$H$12+СВЦЭМ!$D$10+'СЕТ СН'!$H$6-'СЕТ СН'!$H$22</f>
        <v>1174.72289114</v>
      </c>
      <c r="F107" s="36">
        <f>SUMIFS(СВЦЭМ!$C$33:$C$776,СВЦЭМ!$A$33:$A$776,$A107,СВЦЭМ!$B$33:$B$776,F$83)+'СЕТ СН'!$H$12+СВЦЭМ!$D$10+'СЕТ СН'!$H$6-'СЕТ СН'!$H$22</f>
        <v>1177.0905495699999</v>
      </c>
      <c r="G107" s="36">
        <f>SUMIFS(СВЦЭМ!$C$33:$C$776,СВЦЭМ!$A$33:$A$776,$A107,СВЦЭМ!$B$33:$B$776,G$83)+'СЕТ СН'!$H$12+СВЦЭМ!$D$10+'СЕТ СН'!$H$6-'СЕТ СН'!$H$22</f>
        <v>1176.09790507</v>
      </c>
      <c r="H107" s="36">
        <f>SUMIFS(СВЦЭМ!$C$33:$C$776,СВЦЭМ!$A$33:$A$776,$A107,СВЦЭМ!$B$33:$B$776,H$83)+'СЕТ СН'!$H$12+СВЦЭМ!$D$10+'СЕТ СН'!$H$6-'СЕТ СН'!$H$22</f>
        <v>1157.8631529300001</v>
      </c>
      <c r="I107" s="36">
        <f>SUMIFS(СВЦЭМ!$C$33:$C$776,СВЦЭМ!$A$33:$A$776,$A107,СВЦЭМ!$B$33:$B$776,I$83)+'СЕТ СН'!$H$12+СВЦЭМ!$D$10+'СЕТ СН'!$H$6-'СЕТ СН'!$H$22</f>
        <v>1165.0088000200001</v>
      </c>
      <c r="J107" s="36">
        <f>SUMIFS(СВЦЭМ!$C$33:$C$776,СВЦЭМ!$A$33:$A$776,$A107,СВЦЭМ!$B$33:$B$776,J$83)+'СЕТ СН'!$H$12+СВЦЭМ!$D$10+'СЕТ СН'!$H$6-'СЕТ СН'!$H$22</f>
        <v>1139.8676310599999</v>
      </c>
      <c r="K107" s="36">
        <f>SUMIFS(СВЦЭМ!$C$33:$C$776,СВЦЭМ!$A$33:$A$776,$A107,СВЦЭМ!$B$33:$B$776,K$83)+'СЕТ СН'!$H$12+СВЦЭМ!$D$10+'СЕТ СН'!$H$6-'СЕТ СН'!$H$22</f>
        <v>1126.5432888</v>
      </c>
      <c r="L107" s="36">
        <f>SUMIFS(СВЦЭМ!$C$33:$C$776,СВЦЭМ!$A$33:$A$776,$A107,СВЦЭМ!$B$33:$B$776,L$83)+'СЕТ СН'!$H$12+СВЦЭМ!$D$10+'СЕТ СН'!$H$6-'СЕТ СН'!$H$22</f>
        <v>1079.9621717300001</v>
      </c>
      <c r="M107" s="36">
        <f>SUMIFS(СВЦЭМ!$C$33:$C$776,СВЦЭМ!$A$33:$A$776,$A107,СВЦЭМ!$B$33:$B$776,M$83)+'СЕТ СН'!$H$12+СВЦЭМ!$D$10+'СЕТ СН'!$H$6-'СЕТ СН'!$H$22</f>
        <v>1068.83531539</v>
      </c>
      <c r="N107" s="36">
        <f>SUMIFS(СВЦЭМ!$C$33:$C$776,СВЦЭМ!$A$33:$A$776,$A107,СВЦЭМ!$B$33:$B$776,N$83)+'СЕТ СН'!$H$12+СВЦЭМ!$D$10+'СЕТ СН'!$H$6-'СЕТ СН'!$H$22</f>
        <v>1064.4730354600001</v>
      </c>
      <c r="O107" s="36">
        <f>SUMIFS(СВЦЭМ!$C$33:$C$776,СВЦЭМ!$A$33:$A$776,$A107,СВЦЭМ!$B$33:$B$776,O$83)+'СЕТ СН'!$H$12+СВЦЭМ!$D$10+'СЕТ СН'!$H$6-'СЕТ СН'!$H$22</f>
        <v>1051.5040277600001</v>
      </c>
      <c r="P107" s="36">
        <f>SUMIFS(СВЦЭМ!$C$33:$C$776,СВЦЭМ!$A$33:$A$776,$A107,СВЦЭМ!$B$33:$B$776,P$83)+'СЕТ СН'!$H$12+СВЦЭМ!$D$10+'СЕТ СН'!$H$6-'СЕТ СН'!$H$22</f>
        <v>1061.94080351</v>
      </c>
      <c r="Q107" s="36">
        <f>SUMIFS(СВЦЭМ!$C$33:$C$776,СВЦЭМ!$A$33:$A$776,$A107,СВЦЭМ!$B$33:$B$776,Q$83)+'СЕТ СН'!$H$12+СВЦЭМ!$D$10+'СЕТ СН'!$H$6-'СЕТ СН'!$H$22</f>
        <v>1051.3678492600002</v>
      </c>
      <c r="R107" s="36">
        <f>SUMIFS(СВЦЭМ!$C$33:$C$776,СВЦЭМ!$A$33:$A$776,$A107,СВЦЭМ!$B$33:$B$776,R$83)+'СЕТ СН'!$H$12+СВЦЭМ!$D$10+'СЕТ СН'!$H$6-'СЕТ СН'!$H$22</f>
        <v>1073.6915857500001</v>
      </c>
      <c r="S107" s="36">
        <f>SUMIFS(СВЦЭМ!$C$33:$C$776,СВЦЭМ!$A$33:$A$776,$A107,СВЦЭМ!$B$33:$B$776,S$83)+'СЕТ СН'!$H$12+СВЦЭМ!$D$10+'СЕТ СН'!$H$6-'СЕТ СН'!$H$22</f>
        <v>1085.7759391899999</v>
      </c>
      <c r="T107" s="36">
        <f>SUMIFS(СВЦЭМ!$C$33:$C$776,СВЦЭМ!$A$33:$A$776,$A107,СВЦЭМ!$B$33:$B$776,T$83)+'СЕТ СН'!$H$12+СВЦЭМ!$D$10+'СЕТ СН'!$H$6-'СЕТ СН'!$H$22</f>
        <v>1081.2292264500002</v>
      </c>
      <c r="U107" s="36">
        <f>SUMIFS(СВЦЭМ!$C$33:$C$776,СВЦЭМ!$A$33:$A$776,$A107,СВЦЭМ!$B$33:$B$776,U$83)+'СЕТ СН'!$H$12+СВЦЭМ!$D$10+'СЕТ СН'!$H$6-'СЕТ СН'!$H$22</f>
        <v>1094.4705155500001</v>
      </c>
      <c r="V107" s="36">
        <f>SUMIFS(СВЦЭМ!$C$33:$C$776,СВЦЭМ!$A$33:$A$776,$A107,СВЦЭМ!$B$33:$B$776,V$83)+'СЕТ СН'!$H$12+СВЦЭМ!$D$10+'СЕТ СН'!$H$6-'СЕТ СН'!$H$22</f>
        <v>1089.23413435</v>
      </c>
      <c r="W107" s="36">
        <f>SUMIFS(СВЦЭМ!$C$33:$C$776,СВЦЭМ!$A$33:$A$776,$A107,СВЦЭМ!$B$33:$B$776,W$83)+'СЕТ СН'!$H$12+СВЦЭМ!$D$10+'СЕТ СН'!$H$6-'СЕТ СН'!$H$22</f>
        <v>1087.8446881700002</v>
      </c>
      <c r="X107" s="36">
        <f>SUMIFS(СВЦЭМ!$C$33:$C$776,СВЦЭМ!$A$33:$A$776,$A107,СВЦЭМ!$B$33:$B$776,X$83)+'СЕТ СН'!$H$12+СВЦЭМ!$D$10+'СЕТ СН'!$H$6-'СЕТ СН'!$H$22</f>
        <v>1084.9425496399999</v>
      </c>
      <c r="Y107" s="36">
        <f>SUMIFS(СВЦЭМ!$C$33:$C$776,СВЦЭМ!$A$33:$A$776,$A107,СВЦЭМ!$B$33:$B$776,Y$83)+'СЕТ СН'!$H$12+СВЦЭМ!$D$10+'СЕТ СН'!$H$6-'СЕТ СН'!$H$22</f>
        <v>1114.8693157100001</v>
      </c>
    </row>
    <row r="108" spans="1:25" ht="15.75" x14ac:dyDescent="0.2">
      <c r="A108" s="35">
        <f t="shared" si="2"/>
        <v>43794</v>
      </c>
      <c r="B108" s="36">
        <f>SUMIFS(СВЦЭМ!$C$33:$C$776,СВЦЭМ!$A$33:$A$776,$A108,СВЦЭМ!$B$33:$B$776,B$83)+'СЕТ СН'!$H$12+СВЦЭМ!$D$10+'СЕТ СН'!$H$6-'СЕТ СН'!$H$22</f>
        <v>1157.3757310400001</v>
      </c>
      <c r="C108" s="36">
        <f>SUMIFS(СВЦЭМ!$C$33:$C$776,СВЦЭМ!$A$33:$A$776,$A108,СВЦЭМ!$B$33:$B$776,C$83)+'СЕТ СН'!$H$12+СВЦЭМ!$D$10+'СЕТ СН'!$H$6-'СЕТ СН'!$H$22</f>
        <v>1174.1899836299999</v>
      </c>
      <c r="D108" s="36">
        <f>SUMIFS(СВЦЭМ!$C$33:$C$776,СВЦЭМ!$A$33:$A$776,$A108,СВЦЭМ!$B$33:$B$776,D$83)+'СЕТ СН'!$H$12+СВЦЭМ!$D$10+'СЕТ СН'!$H$6-'СЕТ СН'!$H$22</f>
        <v>1210.2225415100002</v>
      </c>
      <c r="E108" s="36">
        <f>SUMIFS(СВЦЭМ!$C$33:$C$776,СВЦЭМ!$A$33:$A$776,$A108,СВЦЭМ!$B$33:$B$776,E$83)+'СЕТ СН'!$H$12+СВЦЭМ!$D$10+'СЕТ СН'!$H$6-'СЕТ СН'!$H$22</f>
        <v>1221.9568817200002</v>
      </c>
      <c r="F108" s="36">
        <f>SUMIFS(СВЦЭМ!$C$33:$C$776,СВЦЭМ!$A$33:$A$776,$A108,СВЦЭМ!$B$33:$B$776,F$83)+'СЕТ СН'!$H$12+СВЦЭМ!$D$10+'СЕТ СН'!$H$6-'СЕТ СН'!$H$22</f>
        <v>1202.9370016100002</v>
      </c>
      <c r="G108" s="36">
        <f>SUMIFS(СВЦЭМ!$C$33:$C$776,СВЦЭМ!$A$33:$A$776,$A108,СВЦЭМ!$B$33:$B$776,G$83)+'СЕТ СН'!$H$12+СВЦЭМ!$D$10+'СЕТ СН'!$H$6-'СЕТ СН'!$H$22</f>
        <v>1203.0244225500001</v>
      </c>
      <c r="H108" s="36">
        <f>SUMIFS(СВЦЭМ!$C$33:$C$776,СВЦЭМ!$A$33:$A$776,$A108,СВЦЭМ!$B$33:$B$776,H$83)+'СЕТ СН'!$H$12+СВЦЭМ!$D$10+'СЕТ СН'!$H$6-'СЕТ СН'!$H$22</f>
        <v>1162.11142507</v>
      </c>
      <c r="I108" s="36">
        <f>SUMIFS(СВЦЭМ!$C$33:$C$776,СВЦЭМ!$A$33:$A$776,$A108,СВЦЭМ!$B$33:$B$776,I$83)+'СЕТ СН'!$H$12+СВЦЭМ!$D$10+'СЕТ СН'!$H$6-'СЕТ СН'!$H$22</f>
        <v>1139.19180635</v>
      </c>
      <c r="J108" s="36">
        <f>SUMIFS(СВЦЭМ!$C$33:$C$776,СВЦЭМ!$A$33:$A$776,$A108,СВЦЭМ!$B$33:$B$776,J$83)+'СЕТ СН'!$H$12+СВЦЭМ!$D$10+'СЕТ СН'!$H$6-'СЕТ СН'!$H$22</f>
        <v>1120.27342909</v>
      </c>
      <c r="K108" s="36">
        <f>SUMIFS(СВЦЭМ!$C$33:$C$776,СВЦЭМ!$A$33:$A$776,$A108,СВЦЭМ!$B$33:$B$776,K$83)+'СЕТ СН'!$H$12+СВЦЭМ!$D$10+'СЕТ СН'!$H$6-'СЕТ СН'!$H$22</f>
        <v>1116.02026669</v>
      </c>
      <c r="L108" s="36">
        <f>SUMIFS(СВЦЭМ!$C$33:$C$776,СВЦЭМ!$A$33:$A$776,$A108,СВЦЭМ!$B$33:$B$776,L$83)+'СЕТ СН'!$H$12+СВЦЭМ!$D$10+'СЕТ СН'!$H$6-'СЕТ СН'!$H$22</f>
        <v>1075.8998321500001</v>
      </c>
      <c r="M108" s="36">
        <f>SUMIFS(СВЦЭМ!$C$33:$C$776,СВЦЭМ!$A$33:$A$776,$A108,СВЦЭМ!$B$33:$B$776,M$83)+'СЕТ СН'!$H$12+СВЦЭМ!$D$10+'СЕТ СН'!$H$6-'СЕТ СН'!$H$22</f>
        <v>1075.8946563</v>
      </c>
      <c r="N108" s="36">
        <f>SUMIFS(СВЦЭМ!$C$33:$C$776,СВЦЭМ!$A$33:$A$776,$A108,СВЦЭМ!$B$33:$B$776,N$83)+'СЕТ СН'!$H$12+СВЦЭМ!$D$10+'СЕТ СН'!$H$6-'СЕТ СН'!$H$22</f>
        <v>1066.6758069699999</v>
      </c>
      <c r="O108" s="36">
        <f>SUMIFS(СВЦЭМ!$C$33:$C$776,СВЦЭМ!$A$33:$A$776,$A108,СВЦЭМ!$B$33:$B$776,O$83)+'СЕТ СН'!$H$12+СВЦЭМ!$D$10+'СЕТ СН'!$H$6-'СЕТ СН'!$H$22</f>
        <v>1071.20068283</v>
      </c>
      <c r="P108" s="36">
        <f>SUMIFS(СВЦЭМ!$C$33:$C$776,СВЦЭМ!$A$33:$A$776,$A108,СВЦЭМ!$B$33:$B$776,P$83)+'СЕТ СН'!$H$12+СВЦЭМ!$D$10+'СЕТ СН'!$H$6-'СЕТ СН'!$H$22</f>
        <v>1079.0014652499999</v>
      </c>
      <c r="Q108" s="36">
        <f>SUMIFS(СВЦЭМ!$C$33:$C$776,СВЦЭМ!$A$33:$A$776,$A108,СВЦЭМ!$B$33:$B$776,Q$83)+'СЕТ СН'!$H$12+СВЦЭМ!$D$10+'СЕТ СН'!$H$6-'СЕТ СН'!$H$22</f>
        <v>1058.3551888300001</v>
      </c>
      <c r="R108" s="36">
        <f>SUMIFS(СВЦЭМ!$C$33:$C$776,СВЦЭМ!$A$33:$A$776,$A108,СВЦЭМ!$B$33:$B$776,R$83)+'СЕТ СН'!$H$12+СВЦЭМ!$D$10+'СЕТ СН'!$H$6-'СЕТ СН'!$H$22</f>
        <v>1060.7625356200001</v>
      </c>
      <c r="S108" s="36">
        <f>SUMIFS(СВЦЭМ!$C$33:$C$776,СВЦЭМ!$A$33:$A$776,$A108,СВЦЭМ!$B$33:$B$776,S$83)+'СЕТ СН'!$H$12+СВЦЭМ!$D$10+'СЕТ СН'!$H$6-'СЕТ СН'!$H$22</f>
        <v>1062.6871972600002</v>
      </c>
      <c r="T108" s="36">
        <f>SUMIFS(СВЦЭМ!$C$33:$C$776,СВЦЭМ!$A$33:$A$776,$A108,СВЦЭМ!$B$33:$B$776,T$83)+'СЕТ СН'!$H$12+СВЦЭМ!$D$10+'СЕТ СН'!$H$6-'СЕТ СН'!$H$22</f>
        <v>1057.28353165</v>
      </c>
      <c r="U108" s="36">
        <f>SUMIFS(СВЦЭМ!$C$33:$C$776,СВЦЭМ!$A$33:$A$776,$A108,СВЦЭМ!$B$33:$B$776,U$83)+'СЕТ СН'!$H$12+СВЦЭМ!$D$10+'СЕТ СН'!$H$6-'СЕТ СН'!$H$22</f>
        <v>1067.3570074500001</v>
      </c>
      <c r="V108" s="36">
        <f>SUMIFS(СВЦЭМ!$C$33:$C$776,СВЦЭМ!$A$33:$A$776,$A108,СВЦЭМ!$B$33:$B$776,V$83)+'СЕТ СН'!$H$12+СВЦЭМ!$D$10+'СЕТ СН'!$H$6-'СЕТ СН'!$H$22</f>
        <v>1071.8492805599999</v>
      </c>
      <c r="W108" s="36">
        <f>SUMIFS(СВЦЭМ!$C$33:$C$776,СВЦЭМ!$A$33:$A$776,$A108,СВЦЭМ!$B$33:$B$776,W$83)+'СЕТ СН'!$H$12+СВЦЭМ!$D$10+'СЕТ СН'!$H$6-'СЕТ СН'!$H$22</f>
        <v>1096.17752819</v>
      </c>
      <c r="X108" s="36">
        <f>SUMIFS(СВЦЭМ!$C$33:$C$776,СВЦЭМ!$A$33:$A$776,$A108,СВЦЭМ!$B$33:$B$776,X$83)+'СЕТ СН'!$H$12+СВЦЭМ!$D$10+'СЕТ СН'!$H$6-'СЕТ СН'!$H$22</f>
        <v>1107.2557504700001</v>
      </c>
      <c r="Y108" s="36">
        <f>SUMIFS(СВЦЭМ!$C$33:$C$776,СВЦЭМ!$A$33:$A$776,$A108,СВЦЭМ!$B$33:$B$776,Y$83)+'СЕТ СН'!$H$12+СВЦЭМ!$D$10+'СЕТ СН'!$H$6-'СЕТ СН'!$H$22</f>
        <v>1126.2009758300001</v>
      </c>
    </row>
    <row r="109" spans="1:25" ht="15.75" x14ac:dyDescent="0.2">
      <c r="A109" s="35">
        <f t="shared" si="2"/>
        <v>43795</v>
      </c>
      <c r="B109" s="36">
        <f>SUMIFS(СВЦЭМ!$C$33:$C$776,СВЦЭМ!$A$33:$A$776,$A109,СВЦЭМ!$B$33:$B$776,B$83)+'СЕТ СН'!$H$12+СВЦЭМ!$D$10+'СЕТ СН'!$H$6-'СЕТ СН'!$H$22</f>
        <v>1184.87824101</v>
      </c>
      <c r="C109" s="36">
        <f>SUMIFS(СВЦЭМ!$C$33:$C$776,СВЦЭМ!$A$33:$A$776,$A109,СВЦЭМ!$B$33:$B$776,C$83)+'СЕТ СН'!$H$12+СВЦЭМ!$D$10+'СЕТ СН'!$H$6-'СЕТ СН'!$H$22</f>
        <v>1191.0090906400001</v>
      </c>
      <c r="D109" s="36">
        <f>SUMIFS(СВЦЭМ!$C$33:$C$776,СВЦЭМ!$A$33:$A$776,$A109,СВЦЭМ!$B$33:$B$776,D$83)+'СЕТ СН'!$H$12+СВЦЭМ!$D$10+'СЕТ СН'!$H$6-'СЕТ СН'!$H$22</f>
        <v>1200.2155759</v>
      </c>
      <c r="E109" s="36">
        <f>SUMIFS(СВЦЭМ!$C$33:$C$776,СВЦЭМ!$A$33:$A$776,$A109,СВЦЭМ!$B$33:$B$776,E$83)+'СЕТ СН'!$H$12+СВЦЭМ!$D$10+'СЕТ СН'!$H$6-'СЕТ СН'!$H$22</f>
        <v>1208.1468245000001</v>
      </c>
      <c r="F109" s="36">
        <f>SUMIFS(СВЦЭМ!$C$33:$C$776,СВЦЭМ!$A$33:$A$776,$A109,СВЦЭМ!$B$33:$B$776,F$83)+'СЕТ СН'!$H$12+СВЦЭМ!$D$10+'СЕТ СН'!$H$6-'СЕТ СН'!$H$22</f>
        <v>1199.47811052</v>
      </c>
      <c r="G109" s="36">
        <f>SUMIFS(СВЦЭМ!$C$33:$C$776,СВЦЭМ!$A$33:$A$776,$A109,СВЦЭМ!$B$33:$B$776,G$83)+'СЕТ СН'!$H$12+СВЦЭМ!$D$10+'СЕТ СН'!$H$6-'СЕТ СН'!$H$22</f>
        <v>1191.5093151000001</v>
      </c>
      <c r="H109" s="36">
        <f>SUMIFS(СВЦЭМ!$C$33:$C$776,СВЦЭМ!$A$33:$A$776,$A109,СВЦЭМ!$B$33:$B$776,H$83)+'СЕТ СН'!$H$12+СВЦЭМ!$D$10+'СЕТ СН'!$H$6-'СЕТ СН'!$H$22</f>
        <v>1161.10893773</v>
      </c>
      <c r="I109" s="36">
        <f>SUMIFS(СВЦЭМ!$C$33:$C$776,СВЦЭМ!$A$33:$A$776,$A109,СВЦЭМ!$B$33:$B$776,I$83)+'СЕТ СН'!$H$12+СВЦЭМ!$D$10+'СЕТ СН'!$H$6-'СЕТ СН'!$H$22</f>
        <v>1168.8362483999999</v>
      </c>
      <c r="J109" s="36">
        <f>SUMIFS(СВЦЭМ!$C$33:$C$776,СВЦЭМ!$A$33:$A$776,$A109,СВЦЭМ!$B$33:$B$776,J$83)+'СЕТ СН'!$H$12+СВЦЭМ!$D$10+'СЕТ СН'!$H$6-'СЕТ СН'!$H$22</f>
        <v>1123.2561753499999</v>
      </c>
      <c r="K109" s="36">
        <f>SUMIFS(СВЦЭМ!$C$33:$C$776,СВЦЭМ!$A$33:$A$776,$A109,СВЦЭМ!$B$33:$B$776,K$83)+'СЕТ СН'!$H$12+СВЦЭМ!$D$10+'СЕТ СН'!$H$6-'СЕТ СН'!$H$22</f>
        <v>1103.85086961</v>
      </c>
      <c r="L109" s="36">
        <f>SUMIFS(СВЦЭМ!$C$33:$C$776,СВЦЭМ!$A$33:$A$776,$A109,СВЦЭМ!$B$33:$B$776,L$83)+'СЕТ СН'!$H$12+СВЦЭМ!$D$10+'СЕТ СН'!$H$6-'СЕТ СН'!$H$22</f>
        <v>1068.14970105</v>
      </c>
      <c r="M109" s="36">
        <f>SUMIFS(СВЦЭМ!$C$33:$C$776,СВЦЭМ!$A$33:$A$776,$A109,СВЦЭМ!$B$33:$B$776,M$83)+'СЕТ СН'!$H$12+СВЦЭМ!$D$10+'СЕТ СН'!$H$6-'СЕТ СН'!$H$22</f>
        <v>1067.51065651</v>
      </c>
      <c r="N109" s="36">
        <f>SUMIFS(СВЦЭМ!$C$33:$C$776,СВЦЭМ!$A$33:$A$776,$A109,СВЦЭМ!$B$33:$B$776,N$83)+'СЕТ СН'!$H$12+СВЦЭМ!$D$10+'СЕТ СН'!$H$6-'СЕТ СН'!$H$22</f>
        <v>1060.1016413100001</v>
      </c>
      <c r="O109" s="36">
        <f>SUMIFS(СВЦЭМ!$C$33:$C$776,СВЦЭМ!$A$33:$A$776,$A109,СВЦЭМ!$B$33:$B$776,O$83)+'СЕТ СН'!$H$12+СВЦЭМ!$D$10+'СЕТ СН'!$H$6-'СЕТ СН'!$H$22</f>
        <v>1063.64963911</v>
      </c>
      <c r="P109" s="36">
        <f>SUMIFS(СВЦЭМ!$C$33:$C$776,СВЦЭМ!$A$33:$A$776,$A109,СВЦЭМ!$B$33:$B$776,P$83)+'СЕТ СН'!$H$12+СВЦЭМ!$D$10+'СЕТ СН'!$H$6-'СЕТ СН'!$H$22</f>
        <v>1072.5461003200001</v>
      </c>
      <c r="Q109" s="36">
        <f>SUMIFS(СВЦЭМ!$C$33:$C$776,СВЦЭМ!$A$33:$A$776,$A109,СВЦЭМ!$B$33:$B$776,Q$83)+'СЕТ СН'!$H$12+СВЦЭМ!$D$10+'СЕТ СН'!$H$6-'СЕТ СН'!$H$22</f>
        <v>1068.2358523</v>
      </c>
      <c r="R109" s="36">
        <f>SUMIFS(СВЦЭМ!$C$33:$C$776,СВЦЭМ!$A$33:$A$776,$A109,СВЦЭМ!$B$33:$B$776,R$83)+'СЕТ СН'!$H$12+СВЦЭМ!$D$10+'СЕТ СН'!$H$6-'СЕТ СН'!$H$22</f>
        <v>1089.71268169</v>
      </c>
      <c r="S109" s="36">
        <f>SUMIFS(СВЦЭМ!$C$33:$C$776,СВЦЭМ!$A$33:$A$776,$A109,СВЦЭМ!$B$33:$B$776,S$83)+'СЕТ СН'!$H$12+СВЦЭМ!$D$10+'СЕТ СН'!$H$6-'СЕТ СН'!$H$22</f>
        <v>1092.2490265500001</v>
      </c>
      <c r="T109" s="36">
        <f>SUMIFS(СВЦЭМ!$C$33:$C$776,СВЦЭМ!$A$33:$A$776,$A109,СВЦЭМ!$B$33:$B$776,T$83)+'СЕТ СН'!$H$12+СВЦЭМ!$D$10+'СЕТ СН'!$H$6-'СЕТ СН'!$H$22</f>
        <v>1074.8983391900001</v>
      </c>
      <c r="U109" s="36">
        <f>SUMIFS(СВЦЭМ!$C$33:$C$776,СВЦЭМ!$A$33:$A$776,$A109,СВЦЭМ!$B$33:$B$776,U$83)+'СЕТ СН'!$H$12+СВЦЭМ!$D$10+'СЕТ СН'!$H$6-'СЕТ СН'!$H$22</f>
        <v>1071.59843978</v>
      </c>
      <c r="V109" s="36">
        <f>SUMIFS(СВЦЭМ!$C$33:$C$776,СВЦЭМ!$A$33:$A$776,$A109,СВЦЭМ!$B$33:$B$776,V$83)+'СЕТ СН'!$H$12+СВЦЭМ!$D$10+'СЕТ СН'!$H$6-'СЕТ СН'!$H$22</f>
        <v>1082.9333044</v>
      </c>
      <c r="W109" s="36">
        <f>SUMIFS(СВЦЭМ!$C$33:$C$776,СВЦЭМ!$A$33:$A$776,$A109,СВЦЭМ!$B$33:$B$776,W$83)+'СЕТ СН'!$H$12+СВЦЭМ!$D$10+'СЕТ СН'!$H$6-'СЕТ СН'!$H$22</f>
        <v>1113.0261981399999</v>
      </c>
      <c r="X109" s="36">
        <f>SUMIFS(СВЦЭМ!$C$33:$C$776,СВЦЭМ!$A$33:$A$776,$A109,СВЦЭМ!$B$33:$B$776,X$83)+'СЕТ СН'!$H$12+СВЦЭМ!$D$10+'СЕТ СН'!$H$6-'СЕТ СН'!$H$22</f>
        <v>1112.11450829</v>
      </c>
      <c r="Y109" s="36">
        <f>SUMIFS(СВЦЭМ!$C$33:$C$776,СВЦЭМ!$A$33:$A$776,$A109,СВЦЭМ!$B$33:$B$776,Y$83)+'СЕТ СН'!$H$12+СВЦЭМ!$D$10+'СЕТ СН'!$H$6-'СЕТ СН'!$H$22</f>
        <v>1144.3971121</v>
      </c>
    </row>
    <row r="110" spans="1:25" ht="15.75" x14ac:dyDescent="0.2">
      <c r="A110" s="35">
        <f t="shared" si="2"/>
        <v>43796</v>
      </c>
      <c r="B110" s="36">
        <f>SUMIFS(СВЦЭМ!$C$33:$C$776,СВЦЭМ!$A$33:$A$776,$A110,СВЦЭМ!$B$33:$B$776,B$83)+'СЕТ СН'!$H$12+СВЦЭМ!$D$10+'СЕТ СН'!$H$6-'СЕТ СН'!$H$22</f>
        <v>1191.2179896900002</v>
      </c>
      <c r="C110" s="36">
        <f>SUMIFS(СВЦЭМ!$C$33:$C$776,СВЦЭМ!$A$33:$A$776,$A110,СВЦЭМ!$B$33:$B$776,C$83)+'СЕТ СН'!$H$12+СВЦЭМ!$D$10+'СЕТ СН'!$H$6-'СЕТ СН'!$H$22</f>
        <v>1194.2329906099999</v>
      </c>
      <c r="D110" s="36">
        <f>SUMIFS(СВЦЭМ!$C$33:$C$776,СВЦЭМ!$A$33:$A$776,$A110,СВЦЭМ!$B$33:$B$776,D$83)+'СЕТ СН'!$H$12+СВЦЭМ!$D$10+'СЕТ СН'!$H$6-'СЕТ СН'!$H$22</f>
        <v>1221.8393280600001</v>
      </c>
      <c r="E110" s="36">
        <f>SUMIFS(СВЦЭМ!$C$33:$C$776,СВЦЭМ!$A$33:$A$776,$A110,СВЦЭМ!$B$33:$B$776,E$83)+'СЕТ СН'!$H$12+СВЦЭМ!$D$10+'СЕТ СН'!$H$6-'СЕТ СН'!$H$22</f>
        <v>1231.14982353</v>
      </c>
      <c r="F110" s="36">
        <f>SUMIFS(СВЦЭМ!$C$33:$C$776,СВЦЭМ!$A$33:$A$776,$A110,СВЦЭМ!$B$33:$B$776,F$83)+'СЕТ СН'!$H$12+СВЦЭМ!$D$10+'СЕТ СН'!$H$6-'СЕТ СН'!$H$22</f>
        <v>1225.3620612499999</v>
      </c>
      <c r="G110" s="36">
        <f>SUMIFS(СВЦЭМ!$C$33:$C$776,СВЦЭМ!$A$33:$A$776,$A110,СВЦЭМ!$B$33:$B$776,G$83)+'СЕТ СН'!$H$12+СВЦЭМ!$D$10+'СЕТ СН'!$H$6-'СЕТ СН'!$H$22</f>
        <v>1211.57919154</v>
      </c>
      <c r="H110" s="36">
        <f>SUMIFS(СВЦЭМ!$C$33:$C$776,СВЦЭМ!$A$33:$A$776,$A110,СВЦЭМ!$B$33:$B$776,H$83)+'СЕТ СН'!$H$12+СВЦЭМ!$D$10+'СЕТ СН'!$H$6-'СЕТ СН'!$H$22</f>
        <v>1182.97943639</v>
      </c>
      <c r="I110" s="36">
        <f>SUMIFS(СВЦЭМ!$C$33:$C$776,СВЦЭМ!$A$33:$A$776,$A110,СВЦЭМ!$B$33:$B$776,I$83)+'СЕТ СН'!$H$12+СВЦЭМ!$D$10+'СЕТ СН'!$H$6-'СЕТ СН'!$H$22</f>
        <v>1185.1405943499999</v>
      </c>
      <c r="J110" s="36">
        <f>SUMIFS(СВЦЭМ!$C$33:$C$776,СВЦЭМ!$A$33:$A$776,$A110,СВЦЭМ!$B$33:$B$776,J$83)+'СЕТ СН'!$H$12+СВЦЭМ!$D$10+'СЕТ СН'!$H$6-'СЕТ СН'!$H$22</f>
        <v>1157.7306648399999</v>
      </c>
      <c r="K110" s="36">
        <f>SUMIFS(СВЦЭМ!$C$33:$C$776,СВЦЭМ!$A$33:$A$776,$A110,СВЦЭМ!$B$33:$B$776,K$83)+'СЕТ СН'!$H$12+СВЦЭМ!$D$10+'СЕТ СН'!$H$6-'СЕТ СН'!$H$22</f>
        <v>1135.7472473299999</v>
      </c>
      <c r="L110" s="36">
        <f>SUMIFS(СВЦЭМ!$C$33:$C$776,СВЦЭМ!$A$33:$A$776,$A110,СВЦЭМ!$B$33:$B$776,L$83)+'СЕТ СН'!$H$12+СВЦЭМ!$D$10+'СЕТ СН'!$H$6-'СЕТ СН'!$H$22</f>
        <v>1111.8466702800001</v>
      </c>
      <c r="M110" s="36">
        <f>SUMIFS(СВЦЭМ!$C$33:$C$776,СВЦЭМ!$A$33:$A$776,$A110,СВЦЭМ!$B$33:$B$776,M$83)+'СЕТ СН'!$H$12+СВЦЭМ!$D$10+'СЕТ СН'!$H$6-'СЕТ СН'!$H$22</f>
        <v>1099.7972157600002</v>
      </c>
      <c r="N110" s="36">
        <f>SUMIFS(СВЦЭМ!$C$33:$C$776,СВЦЭМ!$A$33:$A$776,$A110,СВЦЭМ!$B$33:$B$776,N$83)+'СЕТ СН'!$H$12+СВЦЭМ!$D$10+'СЕТ СН'!$H$6-'СЕТ СН'!$H$22</f>
        <v>1086.8450834700002</v>
      </c>
      <c r="O110" s="36">
        <f>SUMIFS(СВЦЭМ!$C$33:$C$776,СВЦЭМ!$A$33:$A$776,$A110,СВЦЭМ!$B$33:$B$776,O$83)+'СЕТ СН'!$H$12+СВЦЭМ!$D$10+'СЕТ СН'!$H$6-'СЕТ СН'!$H$22</f>
        <v>1101.8077564700002</v>
      </c>
      <c r="P110" s="36">
        <f>SUMIFS(СВЦЭМ!$C$33:$C$776,СВЦЭМ!$A$33:$A$776,$A110,СВЦЭМ!$B$33:$B$776,P$83)+'СЕТ СН'!$H$12+СВЦЭМ!$D$10+'СЕТ СН'!$H$6-'СЕТ СН'!$H$22</f>
        <v>1109.3886949600001</v>
      </c>
      <c r="Q110" s="36">
        <f>SUMIFS(СВЦЭМ!$C$33:$C$776,СВЦЭМ!$A$33:$A$776,$A110,СВЦЭМ!$B$33:$B$776,Q$83)+'СЕТ СН'!$H$12+СВЦЭМ!$D$10+'СЕТ СН'!$H$6-'СЕТ СН'!$H$22</f>
        <v>1093.7323092700001</v>
      </c>
      <c r="R110" s="36">
        <f>SUMIFS(СВЦЭМ!$C$33:$C$776,СВЦЭМ!$A$33:$A$776,$A110,СВЦЭМ!$B$33:$B$776,R$83)+'СЕТ СН'!$H$12+СВЦЭМ!$D$10+'СЕТ СН'!$H$6-'СЕТ СН'!$H$22</f>
        <v>1094.7370745200001</v>
      </c>
      <c r="S110" s="36">
        <f>SUMIFS(СВЦЭМ!$C$33:$C$776,СВЦЭМ!$A$33:$A$776,$A110,СВЦЭМ!$B$33:$B$776,S$83)+'СЕТ СН'!$H$12+СВЦЭМ!$D$10+'СЕТ СН'!$H$6-'СЕТ СН'!$H$22</f>
        <v>1109.6182542400002</v>
      </c>
      <c r="T110" s="36">
        <f>SUMIFS(СВЦЭМ!$C$33:$C$776,СВЦЭМ!$A$33:$A$776,$A110,СВЦЭМ!$B$33:$B$776,T$83)+'СЕТ СН'!$H$12+СВЦЭМ!$D$10+'СЕТ СН'!$H$6-'СЕТ СН'!$H$22</f>
        <v>1092.2703351099999</v>
      </c>
      <c r="U110" s="36">
        <f>SUMIFS(СВЦЭМ!$C$33:$C$776,СВЦЭМ!$A$33:$A$776,$A110,СВЦЭМ!$B$33:$B$776,U$83)+'СЕТ СН'!$H$12+СВЦЭМ!$D$10+'СЕТ СН'!$H$6-'СЕТ СН'!$H$22</f>
        <v>1089.4519171100001</v>
      </c>
      <c r="V110" s="36">
        <f>SUMIFS(СВЦЭМ!$C$33:$C$776,СВЦЭМ!$A$33:$A$776,$A110,СВЦЭМ!$B$33:$B$776,V$83)+'СЕТ СН'!$H$12+СВЦЭМ!$D$10+'СЕТ СН'!$H$6-'СЕТ СН'!$H$22</f>
        <v>1087.89407678</v>
      </c>
      <c r="W110" s="36">
        <f>SUMIFS(СВЦЭМ!$C$33:$C$776,СВЦЭМ!$A$33:$A$776,$A110,СВЦЭМ!$B$33:$B$776,W$83)+'СЕТ СН'!$H$12+СВЦЭМ!$D$10+'СЕТ СН'!$H$6-'СЕТ СН'!$H$22</f>
        <v>1088.8076949800002</v>
      </c>
      <c r="X110" s="36">
        <f>SUMIFS(СВЦЭМ!$C$33:$C$776,СВЦЭМ!$A$33:$A$776,$A110,СВЦЭМ!$B$33:$B$776,X$83)+'СЕТ СН'!$H$12+СВЦЭМ!$D$10+'СЕТ СН'!$H$6-'СЕТ СН'!$H$22</f>
        <v>1101.42946833</v>
      </c>
      <c r="Y110" s="36">
        <f>SUMIFS(СВЦЭМ!$C$33:$C$776,СВЦЭМ!$A$33:$A$776,$A110,СВЦЭМ!$B$33:$B$776,Y$83)+'СЕТ СН'!$H$12+СВЦЭМ!$D$10+'СЕТ СН'!$H$6-'СЕТ СН'!$H$22</f>
        <v>1129.7346614100002</v>
      </c>
    </row>
    <row r="111" spans="1:25" ht="15.75" x14ac:dyDescent="0.2">
      <c r="A111" s="35">
        <f t="shared" si="2"/>
        <v>43797</v>
      </c>
      <c r="B111" s="36">
        <f>SUMIFS(СВЦЭМ!$C$33:$C$776,СВЦЭМ!$A$33:$A$776,$A111,СВЦЭМ!$B$33:$B$776,B$83)+'СЕТ СН'!$H$12+СВЦЭМ!$D$10+'СЕТ СН'!$H$6-'СЕТ СН'!$H$22</f>
        <v>1212.8326641200001</v>
      </c>
      <c r="C111" s="36">
        <f>SUMIFS(СВЦЭМ!$C$33:$C$776,СВЦЭМ!$A$33:$A$776,$A111,СВЦЭМ!$B$33:$B$776,C$83)+'СЕТ СН'!$H$12+СВЦЭМ!$D$10+'СЕТ СН'!$H$6-'СЕТ СН'!$H$22</f>
        <v>1229.0255244</v>
      </c>
      <c r="D111" s="36">
        <f>SUMIFS(СВЦЭМ!$C$33:$C$776,СВЦЭМ!$A$33:$A$776,$A111,СВЦЭМ!$B$33:$B$776,D$83)+'СЕТ СН'!$H$12+СВЦЭМ!$D$10+'СЕТ СН'!$H$6-'СЕТ СН'!$H$22</f>
        <v>1269.6945776500002</v>
      </c>
      <c r="E111" s="36">
        <f>SUMIFS(СВЦЭМ!$C$33:$C$776,СВЦЭМ!$A$33:$A$776,$A111,СВЦЭМ!$B$33:$B$776,E$83)+'СЕТ СН'!$H$12+СВЦЭМ!$D$10+'СЕТ СН'!$H$6-'СЕТ СН'!$H$22</f>
        <v>1256.0154366199999</v>
      </c>
      <c r="F111" s="36">
        <f>SUMIFS(СВЦЭМ!$C$33:$C$776,СВЦЭМ!$A$33:$A$776,$A111,СВЦЭМ!$B$33:$B$776,F$83)+'СЕТ СН'!$H$12+СВЦЭМ!$D$10+'СЕТ СН'!$H$6-'СЕТ СН'!$H$22</f>
        <v>1244.75066178</v>
      </c>
      <c r="G111" s="36">
        <f>SUMIFS(СВЦЭМ!$C$33:$C$776,СВЦЭМ!$A$33:$A$776,$A111,СВЦЭМ!$B$33:$B$776,G$83)+'СЕТ СН'!$H$12+СВЦЭМ!$D$10+'СЕТ СН'!$H$6-'СЕТ СН'!$H$22</f>
        <v>1241.1025611300001</v>
      </c>
      <c r="H111" s="36">
        <f>SUMIFS(СВЦЭМ!$C$33:$C$776,СВЦЭМ!$A$33:$A$776,$A111,СВЦЭМ!$B$33:$B$776,H$83)+'СЕТ СН'!$H$12+СВЦЭМ!$D$10+'СЕТ СН'!$H$6-'СЕТ СН'!$H$22</f>
        <v>1215.3307607900001</v>
      </c>
      <c r="I111" s="36">
        <f>SUMIFS(СВЦЭМ!$C$33:$C$776,СВЦЭМ!$A$33:$A$776,$A111,СВЦЭМ!$B$33:$B$776,I$83)+'СЕТ СН'!$H$12+СВЦЭМ!$D$10+'СЕТ СН'!$H$6-'СЕТ СН'!$H$22</f>
        <v>1195.63165359</v>
      </c>
      <c r="J111" s="36">
        <f>SUMIFS(СВЦЭМ!$C$33:$C$776,СВЦЭМ!$A$33:$A$776,$A111,СВЦЭМ!$B$33:$B$776,J$83)+'СЕТ СН'!$H$12+СВЦЭМ!$D$10+'СЕТ СН'!$H$6-'СЕТ СН'!$H$22</f>
        <v>1179.2997492899999</v>
      </c>
      <c r="K111" s="36">
        <f>SUMIFS(СВЦЭМ!$C$33:$C$776,СВЦЭМ!$A$33:$A$776,$A111,СВЦЭМ!$B$33:$B$776,K$83)+'СЕТ СН'!$H$12+СВЦЭМ!$D$10+'СЕТ СН'!$H$6-'СЕТ СН'!$H$22</f>
        <v>1162.70923851</v>
      </c>
      <c r="L111" s="36">
        <f>SUMIFS(СВЦЭМ!$C$33:$C$776,СВЦЭМ!$A$33:$A$776,$A111,СВЦЭМ!$B$33:$B$776,L$83)+'СЕТ СН'!$H$12+СВЦЭМ!$D$10+'СЕТ СН'!$H$6-'СЕТ СН'!$H$22</f>
        <v>1132.0592553400002</v>
      </c>
      <c r="M111" s="36">
        <f>SUMIFS(СВЦЭМ!$C$33:$C$776,СВЦЭМ!$A$33:$A$776,$A111,СВЦЭМ!$B$33:$B$776,M$83)+'СЕТ СН'!$H$12+СВЦЭМ!$D$10+'СЕТ СН'!$H$6-'СЕТ СН'!$H$22</f>
        <v>1116.7367564599999</v>
      </c>
      <c r="N111" s="36">
        <f>SUMIFS(СВЦЭМ!$C$33:$C$776,СВЦЭМ!$A$33:$A$776,$A111,СВЦЭМ!$B$33:$B$776,N$83)+'СЕТ СН'!$H$12+СВЦЭМ!$D$10+'СЕТ СН'!$H$6-'СЕТ СН'!$H$22</f>
        <v>1110.6546379800002</v>
      </c>
      <c r="O111" s="36">
        <f>SUMIFS(СВЦЭМ!$C$33:$C$776,СВЦЭМ!$A$33:$A$776,$A111,СВЦЭМ!$B$33:$B$776,O$83)+'СЕТ СН'!$H$12+СВЦЭМ!$D$10+'СЕТ СН'!$H$6-'СЕТ СН'!$H$22</f>
        <v>1115.7805382000001</v>
      </c>
      <c r="P111" s="36">
        <f>SUMIFS(СВЦЭМ!$C$33:$C$776,СВЦЭМ!$A$33:$A$776,$A111,СВЦЭМ!$B$33:$B$776,P$83)+'СЕТ СН'!$H$12+СВЦЭМ!$D$10+'СЕТ СН'!$H$6-'СЕТ СН'!$H$22</f>
        <v>1117.5037621800002</v>
      </c>
      <c r="Q111" s="36">
        <f>SUMIFS(СВЦЭМ!$C$33:$C$776,СВЦЭМ!$A$33:$A$776,$A111,СВЦЭМ!$B$33:$B$776,Q$83)+'СЕТ СН'!$H$12+СВЦЭМ!$D$10+'СЕТ СН'!$H$6-'СЕТ СН'!$H$22</f>
        <v>1108.0495847900002</v>
      </c>
      <c r="R111" s="36">
        <f>SUMIFS(СВЦЭМ!$C$33:$C$776,СВЦЭМ!$A$33:$A$776,$A111,СВЦЭМ!$B$33:$B$776,R$83)+'СЕТ СН'!$H$12+СВЦЭМ!$D$10+'СЕТ СН'!$H$6-'СЕТ СН'!$H$22</f>
        <v>1117.19130318</v>
      </c>
      <c r="S111" s="36">
        <f>SUMIFS(СВЦЭМ!$C$33:$C$776,СВЦЭМ!$A$33:$A$776,$A111,СВЦЭМ!$B$33:$B$776,S$83)+'СЕТ СН'!$H$12+СВЦЭМ!$D$10+'СЕТ СН'!$H$6-'СЕТ СН'!$H$22</f>
        <v>1115.5393969300001</v>
      </c>
      <c r="T111" s="36">
        <f>SUMIFS(СВЦЭМ!$C$33:$C$776,СВЦЭМ!$A$33:$A$776,$A111,СВЦЭМ!$B$33:$B$776,T$83)+'СЕТ СН'!$H$12+СВЦЭМ!$D$10+'СЕТ СН'!$H$6-'СЕТ СН'!$H$22</f>
        <v>1115.69129862</v>
      </c>
      <c r="U111" s="36">
        <f>SUMIFS(СВЦЭМ!$C$33:$C$776,СВЦЭМ!$A$33:$A$776,$A111,СВЦЭМ!$B$33:$B$776,U$83)+'СЕТ СН'!$H$12+СВЦЭМ!$D$10+'СЕТ СН'!$H$6-'СЕТ СН'!$H$22</f>
        <v>1101.2053295800001</v>
      </c>
      <c r="V111" s="36">
        <f>SUMIFS(СВЦЭМ!$C$33:$C$776,СВЦЭМ!$A$33:$A$776,$A111,СВЦЭМ!$B$33:$B$776,V$83)+'СЕТ СН'!$H$12+СВЦЭМ!$D$10+'СЕТ СН'!$H$6-'СЕТ СН'!$H$22</f>
        <v>1085.4680861400002</v>
      </c>
      <c r="W111" s="36">
        <f>SUMIFS(СВЦЭМ!$C$33:$C$776,СВЦЭМ!$A$33:$A$776,$A111,СВЦЭМ!$B$33:$B$776,W$83)+'СЕТ СН'!$H$12+СВЦЭМ!$D$10+'СЕТ СН'!$H$6-'СЕТ СН'!$H$22</f>
        <v>1082.91087324</v>
      </c>
      <c r="X111" s="36">
        <f>SUMIFS(СВЦЭМ!$C$33:$C$776,СВЦЭМ!$A$33:$A$776,$A111,СВЦЭМ!$B$33:$B$776,X$83)+'СЕТ СН'!$H$12+СВЦЭМ!$D$10+'СЕТ СН'!$H$6-'СЕТ СН'!$H$22</f>
        <v>1052.4701493699999</v>
      </c>
      <c r="Y111" s="36">
        <f>SUMIFS(СВЦЭМ!$C$33:$C$776,СВЦЭМ!$A$33:$A$776,$A111,СВЦЭМ!$B$33:$B$776,Y$83)+'СЕТ СН'!$H$12+СВЦЭМ!$D$10+'СЕТ СН'!$H$6-'СЕТ СН'!$H$22</f>
        <v>1073.7330070600001</v>
      </c>
    </row>
    <row r="112" spans="1:25" ht="15.75" x14ac:dyDescent="0.2">
      <c r="A112" s="35">
        <f t="shared" si="2"/>
        <v>43798</v>
      </c>
      <c r="B112" s="36">
        <f>SUMIFS(СВЦЭМ!$C$33:$C$776,СВЦЭМ!$A$33:$A$776,$A112,СВЦЭМ!$B$33:$B$776,B$83)+'СЕТ СН'!$H$12+СВЦЭМ!$D$10+'СЕТ СН'!$H$6-'СЕТ СН'!$H$22</f>
        <v>1155.4587688900001</v>
      </c>
      <c r="C112" s="36">
        <f>SUMIFS(СВЦЭМ!$C$33:$C$776,СВЦЭМ!$A$33:$A$776,$A112,СВЦЭМ!$B$33:$B$776,C$83)+'СЕТ СН'!$H$12+СВЦЭМ!$D$10+'СЕТ СН'!$H$6-'СЕТ СН'!$H$22</f>
        <v>1155.2796371200002</v>
      </c>
      <c r="D112" s="36">
        <f>SUMIFS(СВЦЭМ!$C$33:$C$776,СВЦЭМ!$A$33:$A$776,$A112,СВЦЭМ!$B$33:$B$776,D$83)+'СЕТ СН'!$H$12+СВЦЭМ!$D$10+'СЕТ СН'!$H$6-'СЕТ СН'!$H$22</f>
        <v>1182.6600819700002</v>
      </c>
      <c r="E112" s="36">
        <f>SUMIFS(СВЦЭМ!$C$33:$C$776,СВЦЭМ!$A$33:$A$776,$A112,СВЦЭМ!$B$33:$B$776,E$83)+'СЕТ СН'!$H$12+СВЦЭМ!$D$10+'СЕТ СН'!$H$6-'СЕТ СН'!$H$22</f>
        <v>1190.5800823300001</v>
      </c>
      <c r="F112" s="36">
        <f>SUMIFS(СВЦЭМ!$C$33:$C$776,СВЦЭМ!$A$33:$A$776,$A112,СВЦЭМ!$B$33:$B$776,F$83)+'СЕТ СН'!$H$12+СВЦЭМ!$D$10+'СЕТ СН'!$H$6-'СЕТ СН'!$H$22</f>
        <v>1175.1469015900002</v>
      </c>
      <c r="G112" s="36">
        <f>SUMIFS(СВЦЭМ!$C$33:$C$776,СВЦЭМ!$A$33:$A$776,$A112,СВЦЭМ!$B$33:$B$776,G$83)+'СЕТ СН'!$H$12+СВЦЭМ!$D$10+'СЕТ СН'!$H$6-'СЕТ СН'!$H$22</f>
        <v>1175.2459966599999</v>
      </c>
      <c r="H112" s="36">
        <f>SUMIFS(СВЦЭМ!$C$33:$C$776,СВЦЭМ!$A$33:$A$776,$A112,СВЦЭМ!$B$33:$B$776,H$83)+'СЕТ СН'!$H$12+СВЦЭМ!$D$10+'СЕТ СН'!$H$6-'СЕТ СН'!$H$22</f>
        <v>1149.2551934000001</v>
      </c>
      <c r="I112" s="36">
        <f>SUMIFS(СВЦЭМ!$C$33:$C$776,СВЦЭМ!$A$33:$A$776,$A112,СВЦЭМ!$B$33:$B$776,I$83)+'СЕТ СН'!$H$12+СВЦЭМ!$D$10+'СЕТ СН'!$H$6-'СЕТ СН'!$H$22</f>
        <v>1136.10211323</v>
      </c>
      <c r="J112" s="36">
        <f>SUMIFS(СВЦЭМ!$C$33:$C$776,СВЦЭМ!$A$33:$A$776,$A112,СВЦЭМ!$B$33:$B$776,J$83)+'СЕТ СН'!$H$12+СВЦЭМ!$D$10+'СЕТ СН'!$H$6-'СЕТ СН'!$H$22</f>
        <v>1122.8985649400001</v>
      </c>
      <c r="K112" s="36">
        <f>SUMIFS(СВЦЭМ!$C$33:$C$776,СВЦЭМ!$A$33:$A$776,$A112,СВЦЭМ!$B$33:$B$776,K$83)+'СЕТ СН'!$H$12+СВЦЭМ!$D$10+'СЕТ СН'!$H$6-'СЕТ СН'!$H$22</f>
        <v>1108.2366393500001</v>
      </c>
      <c r="L112" s="36">
        <f>SUMIFS(СВЦЭМ!$C$33:$C$776,СВЦЭМ!$A$33:$A$776,$A112,СВЦЭМ!$B$33:$B$776,L$83)+'СЕТ СН'!$H$12+СВЦЭМ!$D$10+'СЕТ СН'!$H$6-'СЕТ СН'!$H$22</f>
        <v>1073.7940328700001</v>
      </c>
      <c r="M112" s="36">
        <f>SUMIFS(СВЦЭМ!$C$33:$C$776,СВЦЭМ!$A$33:$A$776,$A112,СВЦЭМ!$B$33:$B$776,M$83)+'СЕТ СН'!$H$12+СВЦЭМ!$D$10+'СЕТ СН'!$H$6-'СЕТ СН'!$H$22</f>
        <v>1062.49782265</v>
      </c>
      <c r="N112" s="36">
        <f>SUMIFS(СВЦЭМ!$C$33:$C$776,СВЦЭМ!$A$33:$A$776,$A112,СВЦЭМ!$B$33:$B$776,N$83)+'СЕТ СН'!$H$12+СВЦЭМ!$D$10+'СЕТ СН'!$H$6-'СЕТ СН'!$H$22</f>
        <v>1055.3120757900001</v>
      </c>
      <c r="O112" s="36">
        <f>SUMIFS(СВЦЭМ!$C$33:$C$776,СВЦЭМ!$A$33:$A$776,$A112,СВЦЭМ!$B$33:$B$776,O$83)+'СЕТ СН'!$H$12+СВЦЭМ!$D$10+'СЕТ СН'!$H$6-'СЕТ СН'!$H$22</f>
        <v>1064.54742349</v>
      </c>
      <c r="P112" s="36">
        <f>SUMIFS(СВЦЭМ!$C$33:$C$776,СВЦЭМ!$A$33:$A$776,$A112,СВЦЭМ!$B$33:$B$776,P$83)+'СЕТ СН'!$H$12+СВЦЭМ!$D$10+'СЕТ СН'!$H$6-'СЕТ СН'!$H$22</f>
        <v>1076.0041980199999</v>
      </c>
      <c r="Q112" s="36">
        <f>SUMIFS(СВЦЭМ!$C$33:$C$776,СВЦЭМ!$A$33:$A$776,$A112,СВЦЭМ!$B$33:$B$776,Q$83)+'СЕТ СН'!$H$12+СВЦЭМ!$D$10+'СЕТ СН'!$H$6-'СЕТ СН'!$H$22</f>
        <v>1087.05674617</v>
      </c>
      <c r="R112" s="36">
        <f>SUMIFS(СВЦЭМ!$C$33:$C$776,СВЦЭМ!$A$33:$A$776,$A112,СВЦЭМ!$B$33:$B$776,R$83)+'СЕТ СН'!$H$12+СВЦЭМ!$D$10+'СЕТ СН'!$H$6-'СЕТ СН'!$H$22</f>
        <v>1085.75882032</v>
      </c>
      <c r="S112" s="36">
        <f>SUMIFS(СВЦЭМ!$C$33:$C$776,СВЦЭМ!$A$33:$A$776,$A112,СВЦЭМ!$B$33:$B$776,S$83)+'СЕТ СН'!$H$12+СВЦЭМ!$D$10+'СЕТ СН'!$H$6-'СЕТ СН'!$H$22</f>
        <v>1098.87711971</v>
      </c>
      <c r="T112" s="36">
        <f>SUMIFS(СВЦЭМ!$C$33:$C$776,СВЦЭМ!$A$33:$A$776,$A112,СВЦЭМ!$B$33:$B$776,T$83)+'СЕТ СН'!$H$12+СВЦЭМ!$D$10+'СЕТ СН'!$H$6-'СЕТ СН'!$H$22</f>
        <v>1101.2840158600002</v>
      </c>
      <c r="U112" s="36">
        <f>SUMIFS(СВЦЭМ!$C$33:$C$776,СВЦЭМ!$A$33:$A$776,$A112,СВЦЭМ!$B$33:$B$776,U$83)+'СЕТ СН'!$H$12+СВЦЭМ!$D$10+'СЕТ СН'!$H$6-'СЕТ СН'!$H$22</f>
        <v>1097.0279793899999</v>
      </c>
      <c r="V112" s="36">
        <f>SUMIFS(СВЦЭМ!$C$33:$C$776,СВЦЭМ!$A$33:$A$776,$A112,СВЦЭМ!$B$33:$B$776,V$83)+'СЕТ СН'!$H$12+СВЦЭМ!$D$10+'СЕТ СН'!$H$6-'СЕТ СН'!$H$22</f>
        <v>1096.65329372</v>
      </c>
      <c r="W112" s="36">
        <f>SUMIFS(СВЦЭМ!$C$33:$C$776,СВЦЭМ!$A$33:$A$776,$A112,СВЦЭМ!$B$33:$B$776,W$83)+'СЕТ СН'!$H$12+СВЦЭМ!$D$10+'СЕТ СН'!$H$6-'СЕТ СН'!$H$22</f>
        <v>1107.6127635600001</v>
      </c>
      <c r="X112" s="36">
        <f>SUMIFS(СВЦЭМ!$C$33:$C$776,СВЦЭМ!$A$33:$A$776,$A112,СВЦЭМ!$B$33:$B$776,X$83)+'СЕТ СН'!$H$12+СВЦЭМ!$D$10+'СЕТ СН'!$H$6-'СЕТ СН'!$H$22</f>
        <v>1104.72444225</v>
      </c>
      <c r="Y112" s="36">
        <f>SUMIFS(СВЦЭМ!$C$33:$C$776,СВЦЭМ!$A$33:$A$776,$A112,СВЦЭМ!$B$33:$B$776,Y$83)+'СЕТ СН'!$H$12+СВЦЭМ!$D$10+'СЕТ СН'!$H$6-'СЕТ СН'!$H$22</f>
        <v>1138.8473703499999</v>
      </c>
    </row>
    <row r="113" spans="1:27" ht="15.75" x14ac:dyDescent="0.2">
      <c r="A113" s="35">
        <f t="shared" si="2"/>
        <v>43799</v>
      </c>
      <c r="B113" s="36">
        <f>SUMIFS(СВЦЭМ!$C$33:$C$776,СВЦЭМ!$A$33:$A$776,$A113,СВЦЭМ!$B$33:$B$776,B$83)+'СЕТ СН'!$H$12+СВЦЭМ!$D$10+'СЕТ СН'!$H$6-'СЕТ СН'!$H$22</f>
        <v>1189.5533127200001</v>
      </c>
      <c r="C113" s="36">
        <f>SUMIFS(СВЦЭМ!$C$33:$C$776,СВЦЭМ!$A$33:$A$776,$A113,СВЦЭМ!$B$33:$B$776,C$83)+'СЕТ СН'!$H$12+СВЦЭМ!$D$10+'СЕТ СН'!$H$6-'СЕТ СН'!$H$22</f>
        <v>1181.74250955</v>
      </c>
      <c r="D113" s="36">
        <f>SUMIFS(СВЦЭМ!$C$33:$C$776,СВЦЭМ!$A$33:$A$776,$A113,СВЦЭМ!$B$33:$B$776,D$83)+'СЕТ СН'!$H$12+СВЦЭМ!$D$10+'СЕТ СН'!$H$6-'СЕТ СН'!$H$22</f>
        <v>1220.1287708</v>
      </c>
      <c r="E113" s="36">
        <f>SUMIFS(СВЦЭМ!$C$33:$C$776,СВЦЭМ!$A$33:$A$776,$A113,СВЦЭМ!$B$33:$B$776,E$83)+'СЕТ СН'!$H$12+СВЦЭМ!$D$10+'СЕТ СН'!$H$6-'СЕТ СН'!$H$22</f>
        <v>1224.325959</v>
      </c>
      <c r="F113" s="36">
        <f>SUMIFS(СВЦЭМ!$C$33:$C$776,СВЦЭМ!$A$33:$A$776,$A113,СВЦЭМ!$B$33:$B$776,F$83)+'СЕТ СН'!$H$12+СВЦЭМ!$D$10+'СЕТ СН'!$H$6-'СЕТ СН'!$H$22</f>
        <v>1200.7870360500001</v>
      </c>
      <c r="G113" s="36">
        <f>SUMIFS(СВЦЭМ!$C$33:$C$776,СВЦЭМ!$A$33:$A$776,$A113,СВЦЭМ!$B$33:$B$776,G$83)+'СЕТ СН'!$H$12+СВЦЭМ!$D$10+'СЕТ СН'!$H$6-'СЕТ СН'!$H$22</f>
        <v>1197.0426092</v>
      </c>
      <c r="H113" s="36">
        <f>SUMIFS(СВЦЭМ!$C$33:$C$776,СВЦЭМ!$A$33:$A$776,$A113,СВЦЭМ!$B$33:$B$776,H$83)+'СЕТ СН'!$H$12+СВЦЭМ!$D$10+'СЕТ СН'!$H$6-'СЕТ СН'!$H$22</f>
        <v>1186.6763702399999</v>
      </c>
      <c r="I113" s="36">
        <f>SUMIFS(СВЦЭМ!$C$33:$C$776,СВЦЭМ!$A$33:$A$776,$A113,СВЦЭМ!$B$33:$B$776,I$83)+'СЕТ СН'!$H$12+СВЦЭМ!$D$10+'СЕТ СН'!$H$6-'СЕТ СН'!$H$22</f>
        <v>1185.9311717200001</v>
      </c>
      <c r="J113" s="36">
        <f>SUMIFS(СВЦЭМ!$C$33:$C$776,СВЦЭМ!$A$33:$A$776,$A113,СВЦЭМ!$B$33:$B$776,J$83)+'СЕТ СН'!$H$12+СВЦЭМ!$D$10+'СЕТ СН'!$H$6-'СЕТ СН'!$H$22</f>
        <v>1152.9201498500001</v>
      </c>
      <c r="K113" s="36">
        <f>SUMIFS(СВЦЭМ!$C$33:$C$776,СВЦЭМ!$A$33:$A$776,$A113,СВЦЭМ!$B$33:$B$776,K$83)+'СЕТ СН'!$H$12+СВЦЭМ!$D$10+'СЕТ СН'!$H$6-'СЕТ СН'!$H$22</f>
        <v>1132.2436074000002</v>
      </c>
      <c r="L113" s="36">
        <f>SUMIFS(СВЦЭМ!$C$33:$C$776,СВЦЭМ!$A$33:$A$776,$A113,СВЦЭМ!$B$33:$B$776,L$83)+'СЕТ СН'!$H$12+СВЦЭМ!$D$10+'СЕТ СН'!$H$6-'СЕТ СН'!$H$22</f>
        <v>1088.7090958600002</v>
      </c>
      <c r="M113" s="36">
        <f>SUMIFS(СВЦЭМ!$C$33:$C$776,СВЦЭМ!$A$33:$A$776,$A113,СВЦЭМ!$B$33:$B$776,M$83)+'СЕТ СН'!$H$12+СВЦЭМ!$D$10+'СЕТ СН'!$H$6-'СЕТ СН'!$H$22</f>
        <v>1073.2233700500001</v>
      </c>
      <c r="N113" s="36">
        <f>SUMIFS(СВЦЭМ!$C$33:$C$776,СВЦЭМ!$A$33:$A$776,$A113,СВЦЭМ!$B$33:$B$776,N$83)+'СЕТ СН'!$H$12+СВЦЭМ!$D$10+'СЕТ СН'!$H$6-'СЕТ СН'!$H$22</f>
        <v>1079.6533210699999</v>
      </c>
      <c r="O113" s="36">
        <f>SUMIFS(СВЦЭМ!$C$33:$C$776,СВЦЭМ!$A$33:$A$776,$A113,СВЦЭМ!$B$33:$B$776,O$83)+'СЕТ СН'!$H$12+СВЦЭМ!$D$10+'СЕТ СН'!$H$6-'СЕТ СН'!$H$22</f>
        <v>1079.8369231500001</v>
      </c>
      <c r="P113" s="36">
        <f>SUMIFS(СВЦЭМ!$C$33:$C$776,СВЦЭМ!$A$33:$A$776,$A113,СВЦЭМ!$B$33:$B$776,P$83)+'СЕТ СН'!$H$12+СВЦЭМ!$D$10+'СЕТ СН'!$H$6-'СЕТ СН'!$H$22</f>
        <v>1086.74095106</v>
      </c>
      <c r="Q113" s="36">
        <f>SUMIFS(СВЦЭМ!$C$33:$C$776,СВЦЭМ!$A$33:$A$776,$A113,СВЦЭМ!$B$33:$B$776,Q$83)+'СЕТ СН'!$H$12+СВЦЭМ!$D$10+'СЕТ СН'!$H$6-'СЕТ СН'!$H$22</f>
        <v>1088.2642491000001</v>
      </c>
      <c r="R113" s="36">
        <f>SUMIFS(СВЦЭМ!$C$33:$C$776,СВЦЭМ!$A$33:$A$776,$A113,СВЦЭМ!$B$33:$B$776,R$83)+'СЕТ СН'!$H$12+СВЦЭМ!$D$10+'СЕТ СН'!$H$6-'СЕТ СН'!$H$22</f>
        <v>1075.3554108000001</v>
      </c>
      <c r="S113" s="36">
        <f>SUMIFS(СВЦЭМ!$C$33:$C$776,СВЦЭМ!$A$33:$A$776,$A113,СВЦЭМ!$B$33:$B$776,S$83)+'СЕТ СН'!$H$12+СВЦЭМ!$D$10+'СЕТ СН'!$H$6-'СЕТ СН'!$H$22</f>
        <v>1066.8765319399999</v>
      </c>
      <c r="T113" s="36">
        <f>SUMIFS(СВЦЭМ!$C$33:$C$776,СВЦЭМ!$A$33:$A$776,$A113,СВЦЭМ!$B$33:$B$776,T$83)+'СЕТ СН'!$H$12+СВЦЭМ!$D$10+'СЕТ СН'!$H$6-'СЕТ СН'!$H$22</f>
        <v>1056.40768789</v>
      </c>
      <c r="U113" s="36">
        <f>SUMIFS(СВЦЭМ!$C$33:$C$776,СВЦЭМ!$A$33:$A$776,$A113,СВЦЭМ!$B$33:$B$776,U$83)+'СЕТ СН'!$H$12+СВЦЭМ!$D$10+'СЕТ СН'!$H$6-'СЕТ СН'!$H$22</f>
        <v>1054.67258642</v>
      </c>
      <c r="V113" s="36">
        <f>SUMIFS(СВЦЭМ!$C$33:$C$776,СВЦЭМ!$A$33:$A$776,$A113,СВЦЭМ!$B$33:$B$776,V$83)+'СЕТ СН'!$H$12+СВЦЭМ!$D$10+'СЕТ СН'!$H$6-'СЕТ СН'!$H$22</f>
        <v>1057.4000402000001</v>
      </c>
      <c r="W113" s="36">
        <f>SUMIFS(СВЦЭМ!$C$33:$C$776,СВЦЭМ!$A$33:$A$776,$A113,СВЦЭМ!$B$33:$B$776,W$83)+'СЕТ СН'!$H$12+СВЦЭМ!$D$10+'СЕТ СН'!$H$6-'СЕТ СН'!$H$22</f>
        <v>1072.93727666</v>
      </c>
      <c r="X113" s="36">
        <f>SUMIFS(СВЦЭМ!$C$33:$C$776,СВЦЭМ!$A$33:$A$776,$A113,СВЦЭМ!$B$33:$B$776,X$83)+'СЕТ СН'!$H$12+СВЦЭМ!$D$10+'СЕТ СН'!$H$6-'СЕТ СН'!$H$22</f>
        <v>1073.21129275</v>
      </c>
      <c r="Y113" s="36">
        <f>SUMIFS(СВЦЭМ!$C$33:$C$776,СВЦЭМ!$A$33:$A$776,$A113,СВЦЭМ!$B$33:$B$776,Y$83)+'СЕТ СН'!$H$12+СВЦЭМ!$D$10+'СЕТ СН'!$H$6-'СЕТ СН'!$H$22</f>
        <v>1119.3287758900001</v>
      </c>
      <c r="AA113" s="37"/>
    </row>
    <row r="114" spans="1:27" ht="15.75" hidden="1" x14ac:dyDescent="0.2">
      <c r="A114" s="35">
        <f t="shared" si="2"/>
        <v>43800</v>
      </c>
      <c r="B114" s="36">
        <f>SUMIFS(СВЦЭМ!$C$33:$C$776,СВЦЭМ!$A$33:$A$776,$A114,СВЦЭМ!$B$33:$B$776,B$83)+'СЕТ СН'!$H$12+СВЦЭМ!$D$10+'СЕТ СН'!$H$6-'СЕТ СН'!$H$22</f>
        <v>286.43158283999998</v>
      </c>
      <c r="C114" s="36">
        <f>SUMIFS(СВЦЭМ!$C$33:$C$776,СВЦЭМ!$A$33:$A$776,$A114,СВЦЭМ!$B$33:$B$776,C$83)+'СЕТ СН'!$H$12+СВЦЭМ!$D$10+'СЕТ СН'!$H$6-'СЕТ СН'!$H$22</f>
        <v>286.43158283999998</v>
      </c>
      <c r="D114" s="36">
        <f>SUMIFS(СВЦЭМ!$C$33:$C$776,СВЦЭМ!$A$33:$A$776,$A114,СВЦЭМ!$B$33:$B$776,D$83)+'СЕТ СН'!$H$12+СВЦЭМ!$D$10+'СЕТ СН'!$H$6-'СЕТ СН'!$H$22</f>
        <v>286.43158283999998</v>
      </c>
      <c r="E114" s="36">
        <f>SUMIFS(СВЦЭМ!$C$33:$C$776,СВЦЭМ!$A$33:$A$776,$A114,СВЦЭМ!$B$33:$B$776,E$83)+'СЕТ СН'!$H$12+СВЦЭМ!$D$10+'СЕТ СН'!$H$6-'СЕТ СН'!$H$22</f>
        <v>286.43158283999998</v>
      </c>
      <c r="F114" s="36">
        <f>SUMIFS(СВЦЭМ!$C$33:$C$776,СВЦЭМ!$A$33:$A$776,$A114,СВЦЭМ!$B$33:$B$776,F$83)+'СЕТ СН'!$H$12+СВЦЭМ!$D$10+'СЕТ СН'!$H$6-'СЕТ СН'!$H$22</f>
        <v>286.43158283999998</v>
      </c>
      <c r="G114" s="36">
        <f>SUMIFS(СВЦЭМ!$C$33:$C$776,СВЦЭМ!$A$33:$A$776,$A114,СВЦЭМ!$B$33:$B$776,G$83)+'СЕТ СН'!$H$12+СВЦЭМ!$D$10+'СЕТ СН'!$H$6-'СЕТ СН'!$H$22</f>
        <v>286.43158283999998</v>
      </c>
      <c r="H114" s="36">
        <f>SUMIFS(СВЦЭМ!$C$33:$C$776,СВЦЭМ!$A$33:$A$776,$A114,СВЦЭМ!$B$33:$B$776,H$83)+'СЕТ СН'!$H$12+СВЦЭМ!$D$10+'СЕТ СН'!$H$6-'СЕТ СН'!$H$22</f>
        <v>286.43158283999998</v>
      </c>
      <c r="I114" s="36">
        <f>SUMIFS(СВЦЭМ!$C$33:$C$776,СВЦЭМ!$A$33:$A$776,$A114,СВЦЭМ!$B$33:$B$776,I$83)+'СЕТ СН'!$H$12+СВЦЭМ!$D$10+'СЕТ СН'!$H$6-'СЕТ СН'!$H$22</f>
        <v>286.43158283999998</v>
      </c>
      <c r="J114" s="36">
        <f>SUMIFS(СВЦЭМ!$C$33:$C$776,СВЦЭМ!$A$33:$A$776,$A114,СВЦЭМ!$B$33:$B$776,J$83)+'СЕТ СН'!$H$12+СВЦЭМ!$D$10+'СЕТ СН'!$H$6-'СЕТ СН'!$H$22</f>
        <v>286.43158283999998</v>
      </c>
      <c r="K114" s="36">
        <f>SUMIFS(СВЦЭМ!$C$33:$C$776,СВЦЭМ!$A$33:$A$776,$A114,СВЦЭМ!$B$33:$B$776,K$83)+'СЕТ СН'!$H$12+СВЦЭМ!$D$10+'СЕТ СН'!$H$6-'СЕТ СН'!$H$22</f>
        <v>286.43158283999998</v>
      </c>
      <c r="L114" s="36">
        <f>SUMIFS(СВЦЭМ!$C$33:$C$776,СВЦЭМ!$A$33:$A$776,$A114,СВЦЭМ!$B$33:$B$776,L$83)+'СЕТ СН'!$H$12+СВЦЭМ!$D$10+'СЕТ СН'!$H$6-'СЕТ СН'!$H$22</f>
        <v>286.43158283999998</v>
      </c>
      <c r="M114" s="36">
        <f>SUMIFS(СВЦЭМ!$C$33:$C$776,СВЦЭМ!$A$33:$A$776,$A114,СВЦЭМ!$B$33:$B$776,M$83)+'СЕТ СН'!$H$12+СВЦЭМ!$D$10+'СЕТ СН'!$H$6-'СЕТ СН'!$H$22</f>
        <v>286.43158283999998</v>
      </c>
      <c r="N114" s="36">
        <f>SUMIFS(СВЦЭМ!$C$33:$C$776,СВЦЭМ!$A$33:$A$776,$A114,СВЦЭМ!$B$33:$B$776,N$83)+'СЕТ СН'!$H$12+СВЦЭМ!$D$10+'СЕТ СН'!$H$6-'СЕТ СН'!$H$22</f>
        <v>286.43158283999998</v>
      </c>
      <c r="O114" s="36">
        <f>SUMIFS(СВЦЭМ!$C$33:$C$776,СВЦЭМ!$A$33:$A$776,$A114,СВЦЭМ!$B$33:$B$776,O$83)+'СЕТ СН'!$H$12+СВЦЭМ!$D$10+'СЕТ СН'!$H$6-'СЕТ СН'!$H$22</f>
        <v>286.43158283999998</v>
      </c>
      <c r="P114" s="36">
        <f>SUMIFS(СВЦЭМ!$C$33:$C$776,СВЦЭМ!$A$33:$A$776,$A114,СВЦЭМ!$B$33:$B$776,P$83)+'СЕТ СН'!$H$12+СВЦЭМ!$D$10+'СЕТ СН'!$H$6-'СЕТ СН'!$H$22</f>
        <v>286.43158283999998</v>
      </c>
      <c r="Q114" s="36">
        <f>SUMIFS(СВЦЭМ!$C$33:$C$776,СВЦЭМ!$A$33:$A$776,$A114,СВЦЭМ!$B$33:$B$776,Q$83)+'СЕТ СН'!$H$12+СВЦЭМ!$D$10+'СЕТ СН'!$H$6-'СЕТ СН'!$H$22</f>
        <v>286.43158283999998</v>
      </c>
      <c r="R114" s="36">
        <f>SUMIFS(СВЦЭМ!$C$33:$C$776,СВЦЭМ!$A$33:$A$776,$A114,СВЦЭМ!$B$33:$B$776,R$83)+'СЕТ СН'!$H$12+СВЦЭМ!$D$10+'СЕТ СН'!$H$6-'СЕТ СН'!$H$22</f>
        <v>286.43158283999998</v>
      </c>
      <c r="S114" s="36">
        <f>SUMIFS(СВЦЭМ!$C$33:$C$776,СВЦЭМ!$A$33:$A$776,$A114,СВЦЭМ!$B$33:$B$776,S$83)+'СЕТ СН'!$H$12+СВЦЭМ!$D$10+'СЕТ СН'!$H$6-'СЕТ СН'!$H$22</f>
        <v>286.43158283999998</v>
      </c>
      <c r="T114" s="36">
        <f>SUMIFS(СВЦЭМ!$C$33:$C$776,СВЦЭМ!$A$33:$A$776,$A114,СВЦЭМ!$B$33:$B$776,T$83)+'СЕТ СН'!$H$12+СВЦЭМ!$D$10+'СЕТ СН'!$H$6-'СЕТ СН'!$H$22</f>
        <v>286.43158283999998</v>
      </c>
      <c r="U114" s="36">
        <f>SUMIFS(СВЦЭМ!$C$33:$C$776,СВЦЭМ!$A$33:$A$776,$A114,СВЦЭМ!$B$33:$B$776,U$83)+'СЕТ СН'!$H$12+СВЦЭМ!$D$10+'СЕТ СН'!$H$6-'СЕТ СН'!$H$22</f>
        <v>286.43158283999998</v>
      </c>
      <c r="V114" s="36">
        <f>SUMIFS(СВЦЭМ!$C$33:$C$776,СВЦЭМ!$A$33:$A$776,$A114,СВЦЭМ!$B$33:$B$776,V$83)+'СЕТ СН'!$H$12+СВЦЭМ!$D$10+'СЕТ СН'!$H$6-'СЕТ СН'!$H$22</f>
        <v>286.43158283999998</v>
      </c>
      <c r="W114" s="36">
        <f>SUMIFS(СВЦЭМ!$C$33:$C$776,СВЦЭМ!$A$33:$A$776,$A114,СВЦЭМ!$B$33:$B$776,W$83)+'СЕТ СН'!$H$12+СВЦЭМ!$D$10+'СЕТ СН'!$H$6-'СЕТ СН'!$H$22</f>
        <v>286.43158283999998</v>
      </c>
      <c r="X114" s="36">
        <f>SUMIFS(СВЦЭМ!$C$33:$C$776,СВЦЭМ!$A$33:$A$776,$A114,СВЦЭМ!$B$33:$B$776,X$83)+'СЕТ СН'!$H$12+СВЦЭМ!$D$10+'СЕТ СН'!$H$6-'СЕТ СН'!$H$22</f>
        <v>286.43158283999998</v>
      </c>
      <c r="Y114" s="36">
        <f>SUMIFS(СВЦЭМ!$C$33:$C$776,СВЦЭМ!$A$33:$A$776,$A114,СВЦЭМ!$B$33:$B$776,Y$83)+'СЕТ СН'!$H$12+СВЦЭМ!$D$10+'СЕТ СН'!$H$6-'СЕТ СН'!$H$22</f>
        <v>286.43158283999998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9" t="s">
        <v>7</v>
      </c>
      <c r="B117" s="133" t="s">
        <v>73</v>
      </c>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5"/>
    </row>
    <row r="118" spans="1:27" ht="12.75" customHeight="1" x14ac:dyDescent="0.2">
      <c r="A118" s="140"/>
      <c r="B118" s="136"/>
      <c r="C118" s="137"/>
      <c r="D118" s="137"/>
      <c r="E118" s="137"/>
      <c r="F118" s="137"/>
      <c r="G118" s="137"/>
      <c r="H118" s="137"/>
      <c r="I118" s="137"/>
      <c r="J118" s="137"/>
      <c r="K118" s="137"/>
      <c r="L118" s="137"/>
      <c r="M118" s="137"/>
      <c r="N118" s="137"/>
      <c r="O118" s="137"/>
      <c r="P118" s="137"/>
      <c r="Q118" s="137"/>
      <c r="R118" s="137"/>
      <c r="S118" s="137"/>
      <c r="T118" s="137"/>
      <c r="U118" s="137"/>
      <c r="V118" s="137"/>
      <c r="W118" s="137"/>
      <c r="X118" s="137"/>
      <c r="Y118" s="138"/>
    </row>
    <row r="119" spans="1:27" ht="12.75" customHeight="1" x14ac:dyDescent="0.2">
      <c r="A119" s="14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01.11.2019</v>
      </c>
      <c r="B120" s="36">
        <f>SUMIFS(СВЦЭМ!$C$33:$C$776,СВЦЭМ!$A$33:$A$776,$A120,СВЦЭМ!$B$33:$B$776,B$119)+'СЕТ СН'!$I$12+СВЦЭМ!$D$10+'СЕТ СН'!$I$6-'СЕТ СН'!$I$22</f>
        <v>1314.5945685700001</v>
      </c>
      <c r="C120" s="36">
        <f>SUMIFS(СВЦЭМ!$C$33:$C$776,СВЦЭМ!$A$33:$A$776,$A120,СВЦЭМ!$B$33:$B$776,C$119)+'СЕТ СН'!$I$12+СВЦЭМ!$D$10+'СЕТ СН'!$I$6-'СЕТ СН'!$I$22</f>
        <v>1348.7360693400001</v>
      </c>
      <c r="D120" s="36">
        <f>SUMIFS(СВЦЭМ!$C$33:$C$776,СВЦЭМ!$A$33:$A$776,$A120,СВЦЭМ!$B$33:$B$776,D$119)+'СЕТ СН'!$I$12+СВЦЭМ!$D$10+'СЕТ СН'!$I$6-'СЕТ СН'!$I$22</f>
        <v>1367.88671206</v>
      </c>
      <c r="E120" s="36">
        <f>SUMIFS(СВЦЭМ!$C$33:$C$776,СВЦЭМ!$A$33:$A$776,$A120,СВЦЭМ!$B$33:$B$776,E$119)+'СЕТ СН'!$I$12+СВЦЭМ!$D$10+'СЕТ СН'!$I$6-'СЕТ СН'!$I$22</f>
        <v>1381.6058849599999</v>
      </c>
      <c r="F120" s="36">
        <f>SUMIFS(СВЦЭМ!$C$33:$C$776,СВЦЭМ!$A$33:$A$776,$A120,СВЦЭМ!$B$33:$B$776,F$119)+'СЕТ СН'!$I$12+СВЦЭМ!$D$10+'СЕТ СН'!$I$6-'СЕТ СН'!$I$22</f>
        <v>1382.38422745</v>
      </c>
      <c r="G120" s="36">
        <f>SUMIFS(СВЦЭМ!$C$33:$C$776,СВЦЭМ!$A$33:$A$776,$A120,СВЦЭМ!$B$33:$B$776,G$119)+'СЕТ СН'!$I$12+СВЦЭМ!$D$10+'СЕТ СН'!$I$6-'СЕТ СН'!$I$22</f>
        <v>1357.6169016000001</v>
      </c>
      <c r="H120" s="36">
        <f>SUMIFS(СВЦЭМ!$C$33:$C$776,СВЦЭМ!$A$33:$A$776,$A120,СВЦЭМ!$B$33:$B$776,H$119)+'СЕТ СН'!$I$12+СВЦЭМ!$D$10+'СЕТ СН'!$I$6-'СЕТ СН'!$I$22</f>
        <v>1354.4326113100001</v>
      </c>
      <c r="I120" s="36">
        <f>SUMIFS(СВЦЭМ!$C$33:$C$776,СВЦЭМ!$A$33:$A$776,$A120,СВЦЭМ!$B$33:$B$776,I$119)+'СЕТ СН'!$I$12+СВЦЭМ!$D$10+'СЕТ СН'!$I$6-'СЕТ СН'!$I$22</f>
        <v>1337.7682688800001</v>
      </c>
      <c r="J120" s="36">
        <f>SUMIFS(СВЦЭМ!$C$33:$C$776,СВЦЭМ!$A$33:$A$776,$A120,СВЦЭМ!$B$33:$B$776,J$119)+'СЕТ СН'!$I$12+СВЦЭМ!$D$10+'СЕТ СН'!$I$6-'СЕТ СН'!$I$22</f>
        <v>1314.1491723200002</v>
      </c>
      <c r="K120" s="36">
        <f>SUMIFS(СВЦЭМ!$C$33:$C$776,СВЦЭМ!$A$33:$A$776,$A120,СВЦЭМ!$B$33:$B$776,K$119)+'СЕТ СН'!$I$12+СВЦЭМ!$D$10+'СЕТ СН'!$I$6-'СЕТ СН'!$I$22</f>
        <v>1297.5307769300002</v>
      </c>
      <c r="L120" s="36">
        <f>SUMIFS(СВЦЭМ!$C$33:$C$776,СВЦЭМ!$A$33:$A$776,$A120,СВЦЭМ!$B$33:$B$776,L$119)+'СЕТ СН'!$I$12+СВЦЭМ!$D$10+'СЕТ СН'!$I$6-'СЕТ СН'!$I$22</f>
        <v>1301.8643545100001</v>
      </c>
      <c r="M120" s="36">
        <f>SUMIFS(СВЦЭМ!$C$33:$C$776,СВЦЭМ!$A$33:$A$776,$A120,СВЦЭМ!$B$33:$B$776,M$119)+'СЕТ СН'!$I$12+СВЦЭМ!$D$10+'СЕТ СН'!$I$6-'СЕТ СН'!$I$22</f>
        <v>1306.72858473</v>
      </c>
      <c r="N120" s="36">
        <f>SUMIFS(СВЦЭМ!$C$33:$C$776,СВЦЭМ!$A$33:$A$776,$A120,СВЦЭМ!$B$33:$B$776,N$119)+'СЕТ СН'!$I$12+СВЦЭМ!$D$10+'СЕТ СН'!$I$6-'СЕТ СН'!$I$22</f>
        <v>1315.54167379</v>
      </c>
      <c r="O120" s="36">
        <f>SUMIFS(СВЦЭМ!$C$33:$C$776,СВЦЭМ!$A$33:$A$776,$A120,СВЦЭМ!$B$33:$B$776,O$119)+'СЕТ СН'!$I$12+СВЦЭМ!$D$10+'СЕТ СН'!$I$6-'СЕТ СН'!$I$22</f>
        <v>1303.7783159400001</v>
      </c>
      <c r="P120" s="36">
        <f>SUMIFS(СВЦЭМ!$C$33:$C$776,СВЦЭМ!$A$33:$A$776,$A120,СВЦЭМ!$B$33:$B$776,P$119)+'СЕТ СН'!$I$12+СВЦЭМ!$D$10+'СЕТ СН'!$I$6-'СЕТ СН'!$I$22</f>
        <v>1315.5414696</v>
      </c>
      <c r="Q120" s="36">
        <f>SUMIFS(СВЦЭМ!$C$33:$C$776,СВЦЭМ!$A$33:$A$776,$A120,СВЦЭМ!$B$33:$B$776,Q$119)+'СЕТ СН'!$I$12+СВЦЭМ!$D$10+'СЕТ СН'!$I$6-'СЕТ СН'!$I$22</f>
        <v>1308.4675435900001</v>
      </c>
      <c r="R120" s="36">
        <f>SUMIFS(СВЦЭМ!$C$33:$C$776,СВЦЭМ!$A$33:$A$776,$A120,СВЦЭМ!$B$33:$B$776,R$119)+'СЕТ СН'!$I$12+СВЦЭМ!$D$10+'СЕТ СН'!$I$6-'СЕТ СН'!$I$22</f>
        <v>1272.8077455500002</v>
      </c>
      <c r="S120" s="36">
        <f>SUMIFS(СВЦЭМ!$C$33:$C$776,СВЦЭМ!$A$33:$A$776,$A120,СВЦЭМ!$B$33:$B$776,S$119)+'СЕТ СН'!$I$12+СВЦЭМ!$D$10+'СЕТ СН'!$I$6-'СЕТ СН'!$I$22</f>
        <v>1252.25897136</v>
      </c>
      <c r="T120" s="36">
        <f>SUMIFS(СВЦЭМ!$C$33:$C$776,СВЦЭМ!$A$33:$A$776,$A120,СВЦЭМ!$B$33:$B$776,T$119)+'СЕТ СН'!$I$12+СВЦЭМ!$D$10+'СЕТ СН'!$I$6-'СЕТ СН'!$I$22</f>
        <v>1231.43536503</v>
      </c>
      <c r="U120" s="36">
        <f>SUMIFS(СВЦЭМ!$C$33:$C$776,СВЦЭМ!$A$33:$A$776,$A120,СВЦЭМ!$B$33:$B$776,U$119)+'СЕТ СН'!$I$12+СВЦЭМ!$D$10+'СЕТ СН'!$I$6-'СЕТ СН'!$I$22</f>
        <v>1235.30316255</v>
      </c>
      <c r="V120" s="36">
        <f>SUMIFS(СВЦЭМ!$C$33:$C$776,СВЦЭМ!$A$33:$A$776,$A120,СВЦЭМ!$B$33:$B$776,V$119)+'СЕТ СН'!$I$12+СВЦЭМ!$D$10+'СЕТ СН'!$I$6-'СЕТ СН'!$I$22</f>
        <v>1240.1690452800001</v>
      </c>
      <c r="W120" s="36">
        <f>SUMIFS(СВЦЭМ!$C$33:$C$776,СВЦЭМ!$A$33:$A$776,$A120,СВЦЭМ!$B$33:$B$776,W$119)+'СЕТ СН'!$I$12+СВЦЭМ!$D$10+'СЕТ СН'!$I$6-'СЕТ СН'!$I$22</f>
        <v>1254.0472610000002</v>
      </c>
      <c r="X120" s="36">
        <f>SUMIFS(СВЦЭМ!$C$33:$C$776,СВЦЭМ!$A$33:$A$776,$A120,СВЦЭМ!$B$33:$B$776,X$119)+'СЕТ СН'!$I$12+СВЦЭМ!$D$10+'СЕТ СН'!$I$6-'СЕТ СН'!$I$22</f>
        <v>1270.1991291700001</v>
      </c>
      <c r="Y120" s="36">
        <f>SUMIFS(СВЦЭМ!$C$33:$C$776,СВЦЭМ!$A$33:$A$776,$A120,СВЦЭМ!$B$33:$B$776,Y$119)+'СЕТ СН'!$I$12+СВЦЭМ!$D$10+'СЕТ СН'!$I$6-'СЕТ СН'!$I$22</f>
        <v>1302.16577173</v>
      </c>
    </row>
    <row r="121" spans="1:27" ht="15.75" x14ac:dyDescent="0.2">
      <c r="A121" s="35">
        <f>A120+1</f>
        <v>43771</v>
      </c>
      <c r="B121" s="36">
        <f>SUMIFS(СВЦЭМ!$C$33:$C$776,СВЦЭМ!$A$33:$A$776,$A121,СВЦЭМ!$B$33:$B$776,B$119)+'СЕТ СН'!$I$12+СВЦЭМ!$D$10+'СЕТ СН'!$I$6-'СЕТ СН'!$I$22</f>
        <v>1318.3799228100002</v>
      </c>
      <c r="C121" s="36">
        <f>SUMIFS(СВЦЭМ!$C$33:$C$776,СВЦЭМ!$A$33:$A$776,$A121,СВЦЭМ!$B$33:$B$776,C$119)+'СЕТ СН'!$I$12+СВЦЭМ!$D$10+'СЕТ СН'!$I$6-'СЕТ СН'!$I$22</f>
        <v>1354.2516404</v>
      </c>
      <c r="D121" s="36">
        <f>SUMIFS(СВЦЭМ!$C$33:$C$776,СВЦЭМ!$A$33:$A$776,$A121,СВЦЭМ!$B$33:$B$776,D$119)+'СЕТ СН'!$I$12+СВЦЭМ!$D$10+'СЕТ СН'!$I$6-'СЕТ СН'!$I$22</f>
        <v>1377.54084986</v>
      </c>
      <c r="E121" s="36">
        <f>SUMIFS(СВЦЭМ!$C$33:$C$776,СВЦЭМ!$A$33:$A$776,$A121,СВЦЭМ!$B$33:$B$776,E$119)+'СЕТ СН'!$I$12+СВЦЭМ!$D$10+'СЕТ СН'!$I$6-'СЕТ СН'!$I$22</f>
        <v>1389.64867944</v>
      </c>
      <c r="F121" s="36">
        <f>SUMIFS(СВЦЭМ!$C$33:$C$776,СВЦЭМ!$A$33:$A$776,$A121,СВЦЭМ!$B$33:$B$776,F$119)+'СЕТ СН'!$I$12+СВЦЭМ!$D$10+'СЕТ СН'!$I$6-'СЕТ СН'!$I$22</f>
        <v>1373.7068481400001</v>
      </c>
      <c r="G121" s="36">
        <f>SUMIFS(СВЦЭМ!$C$33:$C$776,СВЦЭМ!$A$33:$A$776,$A121,СВЦЭМ!$B$33:$B$776,G$119)+'СЕТ СН'!$I$12+СВЦЭМ!$D$10+'СЕТ СН'!$I$6-'СЕТ СН'!$I$22</f>
        <v>1350.43154392</v>
      </c>
      <c r="H121" s="36">
        <f>SUMIFS(СВЦЭМ!$C$33:$C$776,СВЦЭМ!$A$33:$A$776,$A121,СВЦЭМ!$B$33:$B$776,H$119)+'СЕТ СН'!$I$12+СВЦЭМ!$D$10+'СЕТ СН'!$I$6-'СЕТ СН'!$I$22</f>
        <v>1340.2505214400001</v>
      </c>
      <c r="I121" s="36">
        <f>SUMIFS(СВЦЭМ!$C$33:$C$776,СВЦЭМ!$A$33:$A$776,$A121,СВЦЭМ!$B$33:$B$776,I$119)+'СЕТ СН'!$I$12+СВЦЭМ!$D$10+'СЕТ СН'!$I$6-'СЕТ СН'!$I$22</f>
        <v>1332.33112972</v>
      </c>
      <c r="J121" s="36">
        <f>SUMIFS(СВЦЭМ!$C$33:$C$776,СВЦЭМ!$A$33:$A$776,$A121,СВЦЭМ!$B$33:$B$776,J$119)+'СЕТ СН'!$I$12+СВЦЭМ!$D$10+'СЕТ СН'!$I$6-'СЕТ СН'!$I$22</f>
        <v>1313.18753472</v>
      </c>
      <c r="K121" s="36">
        <f>SUMIFS(СВЦЭМ!$C$33:$C$776,СВЦЭМ!$A$33:$A$776,$A121,СВЦЭМ!$B$33:$B$776,K$119)+'СЕТ СН'!$I$12+СВЦЭМ!$D$10+'СЕТ СН'!$I$6-'СЕТ СН'!$I$22</f>
        <v>1284.83462164</v>
      </c>
      <c r="L121" s="36">
        <f>SUMIFS(СВЦЭМ!$C$33:$C$776,СВЦЭМ!$A$33:$A$776,$A121,СВЦЭМ!$B$33:$B$776,L$119)+'СЕТ СН'!$I$12+СВЦЭМ!$D$10+'СЕТ СН'!$I$6-'СЕТ СН'!$I$22</f>
        <v>1270.4233782199999</v>
      </c>
      <c r="M121" s="36">
        <f>SUMIFS(СВЦЭМ!$C$33:$C$776,СВЦЭМ!$A$33:$A$776,$A121,СВЦЭМ!$B$33:$B$776,M$119)+'СЕТ СН'!$I$12+СВЦЭМ!$D$10+'СЕТ СН'!$I$6-'СЕТ СН'!$I$22</f>
        <v>1280.6489703300001</v>
      </c>
      <c r="N121" s="36">
        <f>SUMIFS(СВЦЭМ!$C$33:$C$776,СВЦЭМ!$A$33:$A$776,$A121,СВЦЭМ!$B$33:$B$776,N$119)+'СЕТ СН'!$I$12+СВЦЭМ!$D$10+'СЕТ СН'!$I$6-'СЕТ СН'!$I$22</f>
        <v>1289.9780737000001</v>
      </c>
      <c r="O121" s="36">
        <f>SUMIFS(СВЦЭМ!$C$33:$C$776,СВЦЭМ!$A$33:$A$776,$A121,СВЦЭМ!$B$33:$B$776,O$119)+'СЕТ СН'!$I$12+СВЦЭМ!$D$10+'СЕТ СН'!$I$6-'СЕТ СН'!$I$22</f>
        <v>1285.8729082700002</v>
      </c>
      <c r="P121" s="36">
        <f>SUMIFS(СВЦЭМ!$C$33:$C$776,СВЦЭМ!$A$33:$A$776,$A121,СВЦЭМ!$B$33:$B$776,P$119)+'СЕТ СН'!$I$12+СВЦЭМ!$D$10+'СЕТ СН'!$I$6-'СЕТ СН'!$I$22</f>
        <v>1291.6659957400002</v>
      </c>
      <c r="Q121" s="36">
        <f>SUMIFS(СВЦЭМ!$C$33:$C$776,СВЦЭМ!$A$33:$A$776,$A121,СВЦЭМ!$B$33:$B$776,Q$119)+'СЕТ СН'!$I$12+СВЦЭМ!$D$10+'СЕТ СН'!$I$6-'СЕТ СН'!$I$22</f>
        <v>1276.63411724</v>
      </c>
      <c r="R121" s="36">
        <f>SUMIFS(СВЦЭМ!$C$33:$C$776,СВЦЭМ!$A$33:$A$776,$A121,СВЦЭМ!$B$33:$B$776,R$119)+'СЕТ СН'!$I$12+СВЦЭМ!$D$10+'СЕТ СН'!$I$6-'СЕТ СН'!$I$22</f>
        <v>1230.8517089300001</v>
      </c>
      <c r="S121" s="36">
        <f>SUMIFS(СВЦЭМ!$C$33:$C$776,СВЦЭМ!$A$33:$A$776,$A121,СВЦЭМ!$B$33:$B$776,S$119)+'СЕТ СН'!$I$12+СВЦЭМ!$D$10+'СЕТ СН'!$I$6-'СЕТ СН'!$I$22</f>
        <v>1209.7856149500001</v>
      </c>
      <c r="T121" s="36">
        <f>SUMIFS(СВЦЭМ!$C$33:$C$776,СВЦЭМ!$A$33:$A$776,$A121,СВЦЭМ!$B$33:$B$776,T$119)+'СЕТ СН'!$I$12+СВЦЭМ!$D$10+'СЕТ СН'!$I$6-'СЕТ СН'!$I$22</f>
        <v>1201.40949191</v>
      </c>
      <c r="U121" s="36">
        <f>SUMIFS(СВЦЭМ!$C$33:$C$776,СВЦЭМ!$A$33:$A$776,$A121,СВЦЭМ!$B$33:$B$776,U$119)+'СЕТ СН'!$I$12+СВЦЭМ!$D$10+'СЕТ СН'!$I$6-'СЕТ СН'!$I$22</f>
        <v>1204.9194478600002</v>
      </c>
      <c r="V121" s="36">
        <f>SUMIFS(СВЦЭМ!$C$33:$C$776,СВЦЭМ!$A$33:$A$776,$A121,СВЦЭМ!$B$33:$B$776,V$119)+'СЕТ СН'!$I$12+СВЦЭМ!$D$10+'СЕТ СН'!$I$6-'СЕТ СН'!$I$22</f>
        <v>1201.92566889</v>
      </c>
      <c r="W121" s="36">
        <f>SUMIFS(СВЦЭМ!$C$33:$C$776,СВЦЭМ!$A$33:$A$776,$A121,СВЦЭМ!$B$33:$B$776,W$119)+'СЕТ СН'!$I$12+СВЦЭМ!$D$10+'СЕТ СН'!$I$6-'СЕТ СН'!$I$22</f>
        <v>1232.15633615</v>
      </c>
      <c r="X121" s="36">
        <f>SUMIFS(СВЦЭМ!$C$33:$C$776,СВЦЭМ!$A$33:$A$776,$A121,СВЦЭМ!$B$33:$B$776,X$119)+'СЕТ СН'!$I$12+СВЦЭМ!$D$10+'СЕТ СН'!$I$6-'СЕТ СН'!$I$22</f>
        <v>1246.3366321600001</v>
      </c>
      <c r="Y121" s="36">
        <f>SUMIFS(СВЦЭМ!$C$33:$C$776,СВЦЭМ!$A$33:$A$776,$A121,СВЦЭМ!$B$33:$B$776,Y$119)+'СЕТ СН'!$I$12+СВЦЭМ!$D$10+'СЕТ СН'!$I$6-'СЕТ СН'!$I$22</f>
        <v>1273.2326706200001</v>
      </c>
    </row>
    <row r="122" spans="1:27" ht="15.75" x14ac:dyDescent="0.2">
      <c r="A122" s="35">
        <f t="shared" ref="A122:A150" si="3">A121+1</f>
        <v>43772</v>
      </c>
      <c r="B122" s="36">
        <f>SUMIFS(СВЦЭМ!$C$33:$C$776,СВЦЭМ!$A$33:$A$776,$A122,СВЦЭМ!$B$33:$B$776,B$119)+'СЕТ СН'!$I$12+СВЦЭМ!$D$10+'СЕТ СН'!$I$6-'СЕТ СН'!$I$22</f>
        <v>1260.4902897000002</v>
      </c>
      <c r="C122" s="36">
        <f>SUMIFS(СВЦЭМ!$C$33:$C$776,СВЦЭМ!$A$33:$A$776,$A122,СВЦЭМ!$B$33:$B$776,C$119)+'СЕТ СН'!$I$12+СВЦЭМ!$D$10+'СЕТ СН'!$I$6-'СЕТ СН'!$I$22</f>
        <v>1295.2196957400001</v>
      </c>
      <c r="D122" s="36">
        <f>SUMIFS(СВЦЭМ!$C$33:$C$776,СВЦЭМ!$A$33:$A$776,$A122,СВЦЭМ!$B$33:$B$776,D$119)+'СЕТ СН'!$I$12+СВЦЭМ!$D$10+'СЕТ СН'!$I$6-'СЕТ СН'!$I$22</f>
        <v>1314.1386980500001</v>
      </c>
      <c r="E122" s="36">
        <f>SUMIFS(СВЦЭМ!$C$33:$C$776,СВЦЭМ!$A$33:$A$776,$A122,СВЦЭМ!$B$33:$B$776,E$119)+'СЕТ СН'!$I$12+СВЦЭМ!$D$10+'СЕТ СН'!$I$6-'СЕТ СН'!$I$22</f>
        <v>1322.4721375600002</v>
      </c>
      <c r="F122" s="36">
        <f>SUMIFS(СВЦЭМ!$C$33:$C$776,СВЦЭМ!$A$33:$A$776,$A122,СВЦЭМ!$B$33:$B$776,F$119)+'СЕТ СН'!$I$12+СВЦЭМ!$D$10+'СЕТ СН'!$I$6-'СЕТ СН'!$I$22</f>
        <v>1337.23334176</v>
      </c>
      <c r="G122" s="36">
        <f>SUMIFS(СВЦЭМ!$C$33:$C$776,СВЦЭМ!$A$33:$A$776,$A122,СВЦЭМ!$B$33:$B$776,G$119)+'СЕТ СН'!$I$12+СВЦЭМ!$D$10+'СЕТ СН'!$I$6-'СЕТ СН'!$I$22</f>
        <v>1322.1005128400002</v>
      </c>
      <c r="H122" s="36">
        <f>SUMIFS(СВЦЭМ!$C$33:$C$776,СВЦЭМ!$A$33:$A$776,$A122,СВЦЭМ!$B$33:$B$776,H$119)+'СЕТ СН'!$I$12+СВЦЭМ!$D$10+'СЕТ СН'!$I$6-'СЕТ СН'!$I$22</f>
        <v>1304.4516819300002</v>
      </c>
      <c r="I122" s="36">
        <f>SUMIFS(СВЦЭМ!$C$33:$C$776,СВЦЭМ!$A$33:$A$776,$A122,СВЦЭМ!$B$33:$B$776,I$119)+'СЕТ СН'!$I$12+СВЦЭМ!$D$10+'СЕТ СН'!$I$6-'СЕТ СН'!$I$22</f>
        <v>1298.6272592300002</v>
      </c>
      <c r="J122" s="36">
        <f>SUMIFS(СВЦЭМ!$C$33:$C$776,СВЦЭМ!$A$33:$A$776,$A122,СВЦЭМ!$B$33:$B$776,J$119)+'СЕТ СН'!$I$12+СВЦЭМ!$D$10+'СЕТ СН'!$I$6-'СЕТ СН'!$I$22</f>
        <v>1252.9141385299999</v>
      </c>
      <c r="K122" s="36">
        <f>SUMIFS(СВЦЭМ!$C$33:$C$776,СВЦЭМ!$A$33:$A$776,$A122,СВЦЭМ!$B$33:$B$776,K$119)+'СЕТ СН'!$I$12+СВЦЭМ!$D$10+'СЕТ СН'!$I$6-'СЕТ СН'!$I$22</f>
        <v>1214.5673788200002</v>
      </c>
      <c r="L122" s="36">
        <f>SUMIFS(СВЦЭМ!$C$33:$C$776,СВЦЭМ!$A$33:$A$776,$A122,СВЦЭМ!$B$33:$B$776,L$119)+'СЕТ СН'!$I$12+СВЦЭМ!$D$10+'СЕТ СН'!$I$6-'СЕТ СН'!$I$22</f>
        <v>1201.2092144200001</v>
      </c>
      <c r="M122" s="36">
        <f>SUMIFS(СВЦЭМ!$C$33:$C$776,СВЦЭМ!$A$33:$A$776,$A122,СВЦЭМ!$B$33:$B$776,M$119)+'СЕТ СН'!$I$12+СВЦЭМ!$D$10+'СЕТ СН'!$I$6-'СЕТ СН'!$I$22</f>
        <v>1200.95983299</v>
      </c>
      <c r="N122" s="36">
        <f>SUMIFS(СВЦЭМ!$C$33:$C$776,СВЦЭМ!$A$33:$A$776,$A122,СВЦЭМ!$B$33:$B$776,N$119)+'СЕТ СН'!$I$12+СВЦЭМ!$D$10+'СЕТ СН'!$I$6-'СЕТ СН'!$I$22</f>
        <v>1217.3525801600001</v>
      </c>
      <c r="O122" s="36">
        <f>SUMIFS(СВЦЭМ!$C$33:$C$776,СВЦЭМ!$A$33:$A$776,$A122,СВЦЭМ!$B$33:$B$776,O$119)+'СЕТ СН'!$I$12+СВЦЭМ!$D$10+'СЕТ СН'!$I$6-'СЕТ СН'!$I$22</f>
        <v>1211.46605419</v>
      </c>
      <c r="P122" s="36">
        <f>SUMIFS(СВЦЭМ!$C$33:$C$776,СВЦЭМ!$A$33:$A$776,$A122,СВЦЭМ!$B$33:$B$776,P$119)+'СЕТ СН'!$I$12+СВЦЭМ!$D$10+'СЕТ СН'!$I$6-'СЕТ СН'!$I$22</f>
        <v>1216.3874209000001</v>
      </c>
      <c r="Q122" s="36">
        <f>SUMIFS(СВЦЭМ!$C$33:$C$776,СВЦЭМ!$A$33:$A$776,$A122,СВЦЭМ!$B$33:$B$776,Q$119)+'СЕТ СН'!$I$12+СВЦЭМ!$D$10+'СЕТ СН'!$I$6-'СЕТ СН'!$I$22</f>
        <v>1208.0938225100001</v>
      </c>
      <c r="R122" s="36">
        <f>SUMIFS(СВЦЭМ!$C$33:$C$776,СВЦЭМ!$A$33:$A$776,$A122,СВЦЭМ!$B$33:$B$776,R$119)+'СЕТ СН'!$I$12+СВЦЭМ!$D$10+'СЕТ СН'!$I$6-'СЕТ СН'!$I$22</f>
        <v>1181.5801184900001</v>
      </c>
      <c r="S122" s="36">
        <f>SUMIFS(СВЦЭМ!$C$33:$C$776,СВЦЭМ!$A$33:$A$776,$A122,СВЦЭМ!$B$33:$B$776,S$119)+'СЕТ СН'!$I$12+СВЦЭМ!$D$10+'СЕТ СН'!$I$6-'СЕТ СН'!$I$22</f>
        <v>1146.2111566799999</v>
      </c>
      <c r="T122" s="36">
        <f>SUMIFS(СВЦЭМ!$C$33:$C$776,СВЦЭМ!$A$33:$A$776,$A122,СВЦЭМ!$B$33:$B$776,T$119)+'СЕТ СН'!$I$12+СВЦЭМ!$D$10+'СЕТ СН'!$I$6-'СЕТ СН'!$I$22</f>
        <v>1128.62722222</v>
      </c>
      <c r="U122" s="36">
        <f>SUMIFS(СВЦЭМ!$C$33:$C$776,СВЦЭМ!$A$33:$A$776,$A122,СВЦЭМ!$B$33:$B$776,U$119)+'СЕТ СН'!$I$12+СВЦЭМ!$D$10+'СЕТ СН'!$I$6-'СЕТ СН'!$I$22</f>
        <v>1133.68681113</v>
      </c>
      <c r="V122" s="36">
        <f>SUMIFS(СВЦЭМ!$C$33:$C$776,СВЦЭМ!$A$33:$A$776,$A122,СВЦЭМ!$B$33:$B$776,V$119)+'СЕТ СН'!$I$12+СВЦЭМ!$D$10+'СЕТ СН'!$I$6-'СЕТ СН'!$I$22</f>
        <v>1142.4991920800001</v>
      </c>
      <c r="W122" s="36">
        <f>SUMIFS(СВЦЭМ!$C$33:$C$776,СВЦЭМ!$A$33:$A$776,$A122,СВЦЭМ!$B$33:$B$776,W$119)+'СЕТ СН'!$I$12+СВЦЭМ!$D$10+'СЕТ СН'!$I$6-'СЕТ СН'!$I$22</f>
        <v>1149.2724005</v>
      </c>
      <c r="X122" s="36">
        <f>SUMIFS(СВЦЭМ!$C$33:$C$776,СВЦЭМ!$A$33:$A$776,$A122,СВЦЭМ!$B$33:$B$776,X$119)+'СЕТ СН'!$I$12+СВЦЭМ!$D$10+'СЕТ СН'!$I$6-'СЕТ СН'!$I$22</f>
        <v>1162.3255092500001</v>
      </c>
      <c r="Y122" s="36">
        <f>SUMIFS(СВЦЭМ!$C$33:$C$776,СВЦЭМ!$A$33:$A$776,$A122,СВЦЭМ!$B$33:$B$776,Y$119)+'СЕТ СН'!$I$12+СВЦЭМ!$D$10+'СЕТ СН'!$I$6-'СЕТ СН'!$I$22</f>
        <v>1208.4296191100002</v>
      </c>
    </row>
    <row r="123" spans="1:27" ht="15.75" x14ac:dyDescent="0.2">
      <c r="A123" s="35">
        <f t="shared" si="3"/>
        <v>43773</v>
      </c>
      <c r="B123" s="36">
        <f>SUMIFS(СВЦЭМ!$C$33:$C$776,СВЦЭМ!$A$33:$A$776,$A123,СВЦЭМ!$B$33:$B$776,B$119)+'СЕТ СН'!$I$12+СВЦЭМ!$D$10+'СЕТ СН'!$I$6-'СЕТ СН'!$I$22</f>
        <v>1286.9204390899999</v>
      </c>
      <c r="C123" s="36">
        <f>SUMIFS(СВЦЭМ!$C$33:$C$776,СВЦЭМ!$A$33:$A$776,$A123,СВЦЭМ!$B$33:$B$776,C$119)+'СЕТ СН'!$I$12+СВЦЭМ!$D$10+'СЕТ СН'!$I$6-'СЕТ СН'!$I$22</f>
        <v>1319.4562317300001</v>
      </c>
      <c r="D123" s="36">
        <f>SUMIFS(СВЦЭМ!$C$33:$C$776,СВЦЭМ!$A$33:$A$776,$A123,СВЦЭМ!$B$33:$B$776,D$119)+'СЕТ СН'!$I$12+СВЦЭМ!$D$10+'СЕТ СН'!$I$6-'СЕТ СН'!$I$22</f>
        <v>1329.45816087</v>
      </c>
      <c r="E123" s="36">
        <f>SUMIFS(СВЦЭМ!$C$33:$C$776,СВЦЭМ!$A$33:$A$776,$A123,СВЦЭМ!$B$33:$B$776,E$119)+'СЕТ СН'!$I$12+СВЦЭМ!$D$10+'СЕТ СН'!$I$6-'СЕТ СН'!$I$22</f>
        <v>1347.2459488200002</v>
      </c>
      <c r="F123" s="36">
        <f>SUMIFS(СВЦЭМ!$C$33:$C$776,СВЦЭМ!$A$33:$A$776,$A123,СВЦЭМ!$B$33:$B$776,F$119)+'СЕТ СН'!$I$12+СВЦЭМ!$D$10+'СЕТ СН'!$I$6-'СЕТ СН'!$I$22</f>
        <v>1347.7235154700002</v>
      </c>
      <c r="G123" s="36">
        <f>SUMIFS(СВЦЭМ!$C$33:$C$776,СВЦЭМ!$A$33:$A$776,$A123,СВЦЭМ!$B$33:$B$776,G$119)+'СЕТ СН'!$I$12+СВЦЭМ!$D$10+'СЕТ СН'!$I$6-'СЕТ СН'!$I$22</f>
        <v>1312.8610172399999</v>
      </c>
      <c r="H123" s="36">
        <f>SUMIFS(СВЦЭМ!$C$33:$C$776,СВЦЭМ!$A$33:$A$776,$A123,СВЦЭМ!$B$33:$B$776,H$119)+'СЕТ СН'!$I$12+СВЦЭМ!$D$10+'СЕТ СН'!$I$6-'СЕТ СН'!$I$22</f>
        <v>1286.20821385</v>
      </c>
      <c r="I123" s="36">
        <f>SUMIFS(СВЦЭМ!$C$33:$C$776,СВЦЭМ!$A$33:$A$776,$A123,СВЦЭМ!$B$33:$B$776,I$119)+'СЕТ СН'!$I$12+СВЦЭМ!$D$10+'СЕТ СН'!$I$6-'СЕТ СН'!$I$22</f>
        <v>1274.1237378300002</v>
      </c>
      <c r="J123" s="36">
        <f>SUMIFS(СВЦЭМ!$C$33:$C$776,СВЦЭМ!$A$33:$A$776,$A123,СВЦЭМ!$B$33:$B$776,J$119)+'СЕТ СН'!$I$12+СВЦЭМ!$D$10+'СЕТ СН'!$I$6-'СЕТ СН'!$I$22</f>
        <v>1262.1129085299999</v>
      </c>
      <c r="K123" s="36">
        <f>SUMIFS(СВЦЭМ!$C$33:$C$776,СВЦЭМ!$A$33:$A$776,$A123,СВЦЭМ!$B$33:$B$776,K$119)+'СЕТ СН'!$I$12+СВЦЭМ!$D$10+'СЕТ СН'!$I$6-'СЕТ СН'!$I$22</f>
        <v>1233.4818363700001</v>
      </c>
      <c r="L123" s="36">
        <f>SUMIFS(СВЦЭМ!$C$33:$C$776,СВЦЭМ!$A$33:$A$776,$A123,СВЦЭМ!$B$33:$B$776,L$119)+'СЕТ СН'!$I$12+СВЦЭМ!$D$10+'СЕТ СН'!$I$6-'СЕТ СН'!$I$22</f>
        <v>1218.5831777500002</v>
      </c>
      <c r="M123" s="36">
        <f>SUMIFS(СВЦЭМ!$C$33:$C$776,СВЦЭМ!$A$33:$A$776,$A123,СВЦЭМ!$B$33:$B$776,M$119)+'СЕТ СН'!$I$12+СВЦЭМ!$D$10+'СЕТ СН'!$I$6-'СЕТ СН'!$I$22</f>
        <v>1221.6524429900001</v>
      </c>
      <c r="N123" s="36">
        <f>SUMIFS(СВЦЭМ!$C$33:$C$776,СВЦЭМ!$A$33:$A$776,$A123,СВЦЭМ!$B$33:$B$776,N$119)+'СЕТ СН'!$I$12+СВЦЭМ!$D$10+'СЕТ СН'!$I$6-'СЕТ СН'!$I$22</f>
        <v>1230.3949363199999</v>
      </c>
      <c r="O123" s="36">
        <f>SUMIFS(СВЦЭМ!$C$33:$C$776,СВЦЭМ!$A$33:$A$776,$A123,СВЦЭМ!$B$33:$B$776,O$119)+'СЕТ СН'!$I$12+СВЦЭМ!$D$10+'СЕТ СН'!$I$6-'СЕТ СН'!$I$22</f>
        <v>1229.3203590200001</v>
      </c>
      <c r="P123" s="36">
        <f>SUMIFS(СВЦЭМ!$C$33:$C$776,СВЦЭМ!$A$33:$A$776,$A123,СВЦЭМ!$B$33:$B$776,P$119)+'СЕТ СН'!$I$12+СВЦЭМ!$D$10+'СЕТ СН'!$I$6-'СЕТ СН'!$I$22</f>
        <v>1242.1740737499999</v>
      </c>
      <c r="Q123" s="36">
        <f>SUMIFS(СВЦЭМ!$C$33:$C$776,СВЦЭМ!$A$33:$A$776,$A123,СВЦЭМ!$B$33:$B$776,Q$119)+'СЕТ СН'!$I$12+СВЦЭМ!$D$10+'СЕТ СН'!$I$6-'СЕТ СН'!$I$22</f>
        <v>1245.44835943</v>
      </c>
      <c r="R123" s="36">
        <f>SUMIFS(СВЦЭМ!$C$33:$C$776,СВЦЭМ!$A$33:$A$776,$A123,СВЦЭМ!$B$33:$B$776,R$119)+'СЕТ СН'!$I$12+СВЦЭМ!$D$10+'СЕТ СН'!$I$6-'СЕТ СН'!$I$22</f>
        <v>1203.3927370800002</v>
      </c>
      <c r="S123" s="36">
        <f>SUMIFS(СВЦЭМ!$C$33:$C$776,СВЦЭМ!$A$33:$A$776,$A123,СВЦЭМ!$B$33:$B$776,S$119)+'СЕТ СН'!$I$12+СВЦЭМ!$D$10+'СЕТ СН'!$I$6-'СЕТ СН'!$I$22</f>
        <v>1171.81774516</v>
      </c>
      <c r="T123" s="36">
        <f>SUMIFS(СВЦЭМ!$C$33:$C$776,СВЦЭМ!$A$33:$A$776,$A123,СВЦЭМ!$B$33:$B$776,T$119)+'СЕТ СН'!$I$12+СВЦЭМ!$D$10+'СЕТ СН'!$I$6-'СЕТ СН'!$I$22</f>
        <v>1158.3693385300001</v>
      </c>
      <c r="U123" s="36">
        <f>SUMIFS(СВЦЭМ!$C$33:$C$776,СВЦЭМ!$A$33:$A$776,$A123,СВЦЭМ!$B$33:$B$776,U$119)+'СЕТ СН'!$I$12+СВЦЭМ!$D$10+'СЕТ СН'!$I$6-'СЕТ СН'!$I$22</f>
        <v>1158.8149371300001</v>
      </c>
      <c r="V123" s="36">
        <f>SUMIFS(СВЦЭМ!$C$33:$C$776,СВЦЭМ!$A$33:$A$776,$A123,СВЦЭМ!$B$33:$B$776,V$119)+'СЕТ СН'!$I$12+СВЦЭМ!$D$10+'СЕТ СН'!$I$6-'СЕТ СН'!$I$22</f>
        <v>1163.72858636</v>
      </c>
      <c r="W123" s="36">
        <f>SUMIFS(СВЦЭМ!$C$33:$C$776,СВЦЭМ!$A$33:$A$776,$A123,СВЦЭМ!$B$33:$B$776,W$119)+'СЕТ СН'!$I$12+СВЦЭМ!$D$10+'СЕТ СН'!$I$6-'СЕТ СН'!$I$22</f>
        <v>1182.18117355</v>
      </c>
      <c r="X123" s="36">
        <f>SUMIFS(СВЦЭМ!$C$33:$C$776,СВЦЭМ!$A$33:$A$776,$A123,СВЦЭМ!$B$33:$B$776,X$119)+'СЕТ СН'!$I$12+СВЦЭМ!$D$10+'СЕТ СН'!$I$6-'СЕТ СН'!$I$22</f>
        <v>1197.6981698700001</v>
      </c>
      <c r="Y123" s="36">
        <f>SUMIFS(СВЦЭМ!$C$33:$C$776,СВЦЭМ!$A$33:$A$776,$A123,СВЦЭМ!$B$33:$B$776,Y$119)+'СЕТ СН'!$I$12+СВЦЭМ!$D$10+'СЕТ СН'!$I$6-'СЕТ СН'!$I$22</f>
        <v>1232.69915193</v>
      </c>
    </row>
    <row r="124" spans="1:27" ht="15.75" x14ac:dyDescent="0.2">
      <c r="A124" s="35">
        <f t="shared" si="3"/>
        <v>43774</v>
      </c>
      <c r="B124" s="36">
        <f>SUMIFS(СВЦЭМ!$C$33:$C$776,СВЦЭМ!$A$33:$A$776,$A124,СВЦЭМ!$B$33:$B$776,B$119)+'СЕТ СН'!$I$12+СВЦЭМ!$D$10+'СЕТ СН'!$I$6-'СЕТ СН'!$I$22</f>
        <v>1340.93823131</v>
      </c>
      <c r="C124" s="36">
        <f>SUMIFS(СВЦЭМ!$C$33:$C$776,СВЦЭМ!$A$33:$A$776,$A124,СВЦЭМ!$B$33:$B$776,C$119)+'СЕТ СН'!$I$12+СВЦЭМ!$D$10+'СЕТ СН'!$I$6-'СЕТ СН'!$I$22</f>
        <v>1357.45587148</v>
      </c>
      <c r="D124" s="36">
        <f>SUMIFS(СВЦЭМ!$C$33:$C$776,СВЦЭМ!$A$33:$A$776,$A124,СВЦЭМ!$B$33:$B$776,D$119)+'СЕТ СН'!$I$12+СВЦЭМ!$D$10+'СЕТ СН'!$I$6-'СЕТ СН'!$I$22</f>
        <v>1349.1911593700002</v>
      </c>
      <c r="E124" s="36">
        <f>SUMIFS(СВЦЭМ!$C$33:$C$776,СВЦЭМ!$A$33:$A$776,$A124,СВЦЭМ!$B$33:$B$776,E$119)+'СЕТ СН'!$I$12+СВЦЭМ!$D$10+'СЕТ СН'!$I$6-'СЕТ СН'!$I$22</f>
        <v>1358.8608554699999</v>
      </c>
      <c r="F124" s="36">
        <f>SUMIFS(СВЦЭМ!$C$33:$C$776,СВЦЭМ!$A$33:$A$776,$A124,СВЦЭМ!$B$33:$B$776,F$119)+'СЕТ СН'!$I$12+СВЦЭМ!$D$10+'СЕТ СН'!$I$6-'СЕТ СН'!$I$22</f>
        <v>1359.2128741800002</v>
      </c>
      <c r="G124" s="36">
        <f>SUMIFS(СВЦЭМ!$C$33:$C$776,СВЦЭМ!$A$33:$A$776,$A124,СВЦЭМ!$B$33:$B$776,G$119)+'СЕТ СН'!$I$12+СВЦЭМ!$D$10+'СЕТ СН'!$I$6-'СЕТ СН'!$I$22</f>
        <v>1336.3749696</v>
      </c>
      <c r="H124" s="36">
        <f>SUMIFS(СВЦЭМ!$C$33:$C$776,СВЦЭМ!$A$33:$A$776,$A124,СВЦЭМ!$B$33:$B$776,H$119)+'СЕТ СН'!$I$12+СВЦЭМ!$D$10+'СЕТ СН'!$I$6-'СЕТ СН'!$I$22</f>
        <v>1296.53084782</v>
      </c>
      <c r="I124" s="36">
        <f>SUMIFS(СВЦЭМ!$C$33:$C$776,СВЦЭМ!$A$33:$A$776,$A124,СВЦЭМ!$B$33:$B$776,I$119)+'СЕТ СН'!$I$12+СВЦЭМ!$D$10+'СЕТ СН'!$I$6-'СЕТ СН'!$I$22</f>
        <v>1309.2968193700001</v>
      </c>
      <c r="J124" s="36">
        <f>SUMIFS(СВЦЭМ!$C$33:$C$776,СВЦЭМ!$A$33:$A$776,$A124,СВЦЭМ!$B$33:$B$776,J$119)+'СЕТ СН'!$I$12+СВЦЭМ!$D$10+'СЕТ СН'!$I$6-'СЕТ СН'!$I$22</f>
        <v>1287.0031373100001</v>
      </c>
      <c r="K124" s="36">
        <f>SUMIFS(СВЦЭМ!$C$33:$C$776,СВЦЭМ!$A$33:$A$776,$A124,СВЦЭМ!$B$33:$B$776,K$119)+'СЕТ СН'!$I$12+СВЦЭМ!$D$10+'СЕТ СН'!$I$6-'СЕТ СН'!$I$22</f>
        <v>1262.2737975300001</v>
      </c>
      <c r="L124" s="36">
        <f>SUMIFS(СВЦЭМ!$C$33:$C$776,СВЦЭМ!$A$33:$A$776,$A124,СВЦЭМ!$B$33:$B$776,L$119)+'СЕТ СН'!$I$12+СВЦЭМ!$D$10+'СЕТ СН'!$I$6-'СЕТ СН'!$I$22</f>
        <v>1261.0937404199999</v>
      </c>
      <c r="M124" s="36">
        <f>SUMIFS(СВЦЭМ!$C$33:$C$776,СВЦЭМ!$A$33:$A$776,$A124,СВЦЭМ!$B$33:$B$776,M$119)+'СЕТ СН'!$I$12+СВЦЭМ!$D$10+'СЕТ СН'!$I$6-'СЕТ СН'!$I$22</f>
        <v>1264.38271442</v>
      </c>
      <c r="N124" s="36">
        <f>SUMIFS(СВЦЭМ!$C$33:$C$776,СВЦЭМ!$A$33:$A$776,$A124,СВЦЭМ!$B$33:$B$776,N$119)+'СЕТ СН'!$I$12+СВЦЭМ!$D$10+'СЕТ СН'!$I$6-'СЕТ СН'!$I$22</f>
        <v>1269.0573319499999</v>
      </c>
      <c r="O124" s="36">
        <f>SUMIFS(СВЦЭМ!$C$33:$C$776,СВЦЭМ!$A$33:$A$776,$A124,СВЦЭМ!$B$33:$B$776,O$119)+'СЕТ СН'!$I$12+СВЦЭМ!$D$10+'СЕТ СН'!$I$6-'СЕТ СН'!$I$22</f>
        <v>1278.72993236</v>
      </c>
      <c r="P124" s="36">
        <f>SUMIFS(СВЦЭМ!$C$33:$C$776,СВЦЭМ!$A$33:$A$776,$A124,СВЦЭМ!$B$33:$B$776,P$119)+'СЕТ СН'!$I$12+СВЦЭМ!$D$10+'СЕТ СН'!$I$6-'СЕТ СН'!$I$22</f>
        <v>1283.1825747900002</v>
      </c>
      <c r="Q124" s="36">
        <f>SUMIFS(СВЦЭМ!$C$33:$C$776,СВЦЭМ!$A$33:$A$776,$A124,СВЦЭМ!$B$33:$B$776,Q$119)+'СЕТ СН'!$I$12+СВЦЭМ!$D$10+'СЕТ СН'!$I$6-'СЕТ СН'!$I$22</f>
        <v>1271.4582482000001</v>
      </c>
      <c r="R124" s="36">
        <f>SUMIFS(СВЦЭМ!$C$33:$C$776,СВЦЭМ!$A$33:$A$776,$A124,СВЦЭМ!$B$33:$B$776,R$119)+'СЕТ СН'!$I$12+СВЦЭМ!$D$10+'СЕТ СН'!$I$6-'СЕТ СН'!$I$22</f>
        <v>1214.5443812200001</v>
      </c>
      <c r="S124" s="36">
        <f>SUMIFS(СВЦЭМ!$C$33:$C$776,СВЦЭМ!$A$33:$A$776,$A124,СВЦЭМ!$B$33:$B$776,S$119)+'СЕТ СН'!$I$12+СВЦЭМ!$D$10+'СЕТ СН'!$I$6-'СЕТ СН'!$I$22</f>
        <v>1191.25562571</v>
      </c>
      <c r="T124" s="36">
        <f>SUMIFS(СВЦЭМ!$C$33:$C$776,СВЦЭМ!$A$33:$A$776,$A124,СВЦЭМ!$B$33:$B$776,T$119)+'СЕТ СН'!$I$12+СВЦЭМ!$D$10+'СЕТ СН'!$I$6-'СЕТ СН'!$I$22</f>
        <v>1204.32668079</v>
      </c>
      <c r="U124" s="36">
        <f>SUMIFS(СВЦЭМ!$C$33:$C$776,СВЦЭМ!$A$33:$A$776,$A124,СВЦЭМ!$B$33:$B$776,U$119)+'СЕТ СН'!$I$12+СВЦЭМ!$D$10+'СЕТ СН'!$I$6-'СЕТ СН'!$I$22</f>
        <v>1211.71260168</v>
      </c>
      <c r="V124" s="36">
        <f>SUMIFS(СВЦЭМ!$C$33:$C$776,СВЦЭМ!$A$33:$A$776,$A124,СВЦЭМ!$B$33:$B$776,V$119)+'СЕТ СН'!$I$12+СВЦЭМ!$D$10+'СЕТ СН'!$I$6-'СЕТ СН'!$I$22</f>
        <v>1200.5607177000002</v>
      </c>
      <c r="W124" s="36">
        <f>SUMIFS(СВЦЭМ!$C$33:$C$776,СВЦЭМ!$A$33:$A$776,$A124,СВЦЭМ!$B$33:$B$776,W$119)+'СЕТ СН'!$I$12+СВЦЭМ!$D$10+'СЕТ СН'!$I$6-'СЕТ СН'!$I$22</f>
        <v>1208.5525918200001</v>
      </c>
      <c r="X124" s="36">
        <f>SUMIFS(СВЦЭМ!$C$33:$C$776,СВЦЭМ!$A$33:$A$776,$A124,СВЦЭМ!$B$33:$B$776,X$119)+'СЕТ СН'!$I$12+СВЦЭМ!$D$10+'СЕТ СН'!$I$6-'СЕТ СН'!$I$22</f>
        <v>1224.7042461200001</v>
      </c>
      <c r="Y124" s="36">
        <f>SUMIFS(СВЦЭМ!$C$33:$C$776,СВЦЭМ!$A$33:$A$776,$A124,СВЦЭМ!$B$33:$B$776,Y$119)+'СЕТ СН'!$I$12+СВЦЭМ!$D$10+'СЕТ СН'!$I$6-'СЕТ СН'!$I$22</f>
        <v>1264.9316302100001</v>
      </c>
    </row>
    <row r="125" spans="1:27" ht="15.75" x14ac:dyDescent="0.2">
      <c r="A125" s="35">
        <f t="shared" si="3"/>
        <v>43775</v>
      </c>
      <c r="B125" s="36">
        <f>SUMIFS(СВЦЭМ!$C$33:$C$776,СВЦЭМ!$A$33:$A$776,$A125,СВЦЭМ!$B$33:$B$776,B$119)+'СЕТ СН'!$I$12+СВЦЭМ!$D$10+'СЕТ СН'!$I$6-'СЕТ СН'!$I$22</f>
        <v>1263.2643242600002</v>
      </c>
      <c r="C125" s="36">
        <f>SUMIFS(СВЦЭМ!$C$33:$C$776,СВЦЭМ!$A$33:$A$776,$A125,СВЦЭМ!$B$33:$B$776,C$119)+'СЕТ СН'!$I$12+СВЦЭМ!$D$10+'СЕТ СН'!$I$6-'СЕТ СН'!$I$22</f>
        <v>1282.9960068</v>
      </c>
      <c r="D125" s="36">
        <f>SUMIFS(СВЦЭМ!$C$33:$C$776,СВЦЭМ!$A$33:$A$776,$A125,СВЦЭМ!$B$33:$B$776,D$119)+'СЕТ СН'!$I$12+СВЦЭМ!$D$10+'СЕТ СН'!$I$6-'СЕТ СН'!$I$22</f>
        <v>1295.8819738699999</v>
      </c>
      <c r="E125" s="36">
        <f>SUMIFS(СВЦЭМ!$C$33:$C$776,СВЦЭМ!$A$33:$A$776,$A125,СВЦЭМ!$B$33:$B$776,E$119)+'СЕТ СН'!$I$12+СВЦЭМ!$D$10+'СЕТ СН'!$I$6-'СЕТ СН'!$I$22</f>
        <v>1308.2537786500002</v>
      </c>
      <c r="F125" s="36">
        <f>SUMIFS(СВЦЭМ!$C$33:$C$776,СВЦЭМ!$A$33:$A$776,$A125,СВЦЭМ!$B$33:$B$776,F$119)+'СЕТ СН'!$I$12+СВЦЭМ!$D$10+'СЕТ СН'!$I$6-'СЕТ СН'!$I$22</f>
        <v>1309.8320674199999</v>
      </c>
      <c r="G125" s="36">
        <f>SUMIFS(СВЦЭМ!$C$33:$C$776,СВЦЭМ!$A$33:$A$776,$A125,СВЦЭМ!$B$33:$B$776,G$119)+'СЕТ СН'!$I$12+СВЦЭМ!$D$10+'СЕТ СН'!$I$6-'СЕТ СН'!$I$22</f>
        <v>1290.60865375</v>
      </c>
      <c r="H125" s="36">
        <f>SUMIFS(СВЦЭМ!$C$33:$C$776,СВЦЭМ!$A$33:$A$776,$A125,СВЦЭМ!$B$33:$B$776,H$119)+'СЕТ СН'!$I$12+СВЦЭМ!$D$10+'СЕТ СН'!$I$6-'СЕТ СН'!$I$22</f>
        <v>1265.3538584800001</v>
      </c>
      <c r="I125" s="36">
        <f>SUMIFS(СВЦЭМ!$C$33:$C$776,СВЦЭМ!$A$33:$A$776,$A125,СВЦЭМ!$B$33:$B$776,I$119)+'СЕТ СН'!$I$12+СВЦЭМ!$D$10+'СЕТ СН'!$I$6-'СЕТ СН'!$I$22</f>
        <v>1232.9922069600002</v>
      </c>
      <c r="J125" s="36">
        <f>SUMIFS(СВЦЭМ!$C$33:$C$776,СВЦЭМ!$A$33:$A$776,$A125,СВЦЭМ!$B$33:$B$776,J$119)+'СЕТ СН'!$I$12+СВЦЭМ!$D$10+'СЕТ СН'!$I$6-'СЕТ СН'!$I$22</f>
        <v>1217.0075613500001</v>
      </c>
      <c r="K125" s="36">
        <f>SUMIFS(СВЦЭМ!$C$33:$C$776,СВЦЭМ!$A$33:$A$776,$A125,СВЦЭМ!$B$33:$B$776,K$119)+'СЕТ СН'!$I$12+СВЦЭМ!$D$10+'СЕТ СН'!$I$6-'СЕТ СН'!$I$22</f>
        <v>1216.16979778</v>
      </c>
      <c r="L125" s="36">
        <f>SUMIFS(СВЦЭМ!$C$33:$C$776,СВЦЭМ!$A$33:$A$776,$A125,СВЦЭМ!$B$33:$B$776,L$119)+'СЕТ СН'!$I$12+СВЦЭМ!$D$10+'СЕТ СН'!$I$6-'СЕТ СН'!$I$22</f>
        <v>1235.1696788300001</v>
      </c>
      <c r="M125" s="36">
        <f>SUMIFS(СВЦЭМ!$C$33:$C$776,СВЦЭМ!$A$33:$A$776,$A125,СВЦЭМ!$B$33:$B$776,M$119)+'СЕТ СН'!$I$12+СВЦЭМ!$D$10+'СЕТ СН'!$I$6-'СЕТ СН'!$I$22</f>
        <v>1261.3149807899999</v>
      </c>
      <c r="N125" s="36">
        <f>SUMIFS(СВЦЭМ!$C$33:$C$776,СВЦЭМ!$A$33:$A$776,$A125,СВЦЭМ!$B$33:$B$776,N$119)+'СЕТ СН'!$I$12+СВЦЭМ!$D$10+'СЕТ СН'!$I$6-'СЕТ СН'!$I$22</f>
        <v>1281.5728224200002</v>
      </c>
      <c r="O125" s="36">
        <f>SUMIFS(СВЦЭМ!$C$33:$C$776,СВЦЭМ!$A$33:$A$776,$A125,СВЦЭМ!$B$33:$B$776,O$119)+'СЕТ СН'!$I$12+СВЦЭМ!$D$10+'СЕТ СН'!$I$6-'СЕТ СН'!$I$22</f>
        <v>1279.8606943499999</v>
      </c>
      <c r="P125" s="36">
        <f>SUMIFS(СВЦЭМ!$C$33:$C$776,СВЦЭМ!$A$33:$A$776,$A125,СВЦЭМ!$B$33:$B$776,P$119)+'СЕТ СН'!$I$12+СВЦЭМ!$D$10+'СЕТ СН'!$I$6-'СЕТ СН'!$I$22</f>
        <v>1282.1852701600001</v>
      </c>
      <c r="Q125" s="36">
        <f>SUMIFS(СВЦЭМ!$C$33:$C$776,СВЦЭМ!$A$33:$A$776,$A125,СВЦЭМ!$B$33:$B$776,Q$119)+'СЕТ СН'!$I$12+СВЦЭМ!$D$10+'СЕТ СН'!$I$6-'СЕТ СН'!$I$22</f>
        <v>1279.1647366400002</v>
      </c>
      <c r="R125" s="36">
        <f>SUMIFS(СВЦЭМ!$C$33:$C$776,СВЦЭМ!$A$33:$A$776,$A125,СВЦЭМ!$B$33:$B$776,R$119)+'СЕТ СН'!$I$12+СВЦЭМ!$D$10+'СЕТ СН'!$I$6-'СЕТ СН'!$I$22</f>
        <v>1240.5183917300001</v>
      </c>
      <c r="S125" s="36">
        <f>SUMIFS(СВЦЭМ!$C$33:$C$776,СВЦЭМ!$A$33:$A$776,$A125,СВЦЭМ!$B$33:$B$776,S$119)+'СЕТ СН'!$I$12+СВЦЭМ!$D$10+'СЕТ СН'!$I$6-'СЕТ СН'!$I$22</f>
        <v>1218.6796761300002</v>
      </c>
      <c r="T125" s="36">
        <f>SUMIFS(СВЦЭМ!$C$33:$C$776,СВЦЭМ!$A$33:$A$776,$A125,СВЦЭМ!$B$33:$B$776,T$119)+'СЕТ СН'!$I$12+СВЦЭМ!$D$10+'СЕТ СН'!$I$6-'СЕТ СН'!$I$22</f>
        <v>1234.3630546300001</v>
      </c>
      <c r="U125" s="36">
        <f>SUMIFS(СВЦЭМ!$C$33:$C$776,СВЦЭМ!$A$33:$A$776,$A125,СВЦЭМ!$B$33:$B$776,U$119)+'СЕТ СН'!$I$12+СВЦЭМ!$D$10+'СЕТ СН'!$I$6-'СЕТ СН'!$I$22</f>
        <v>1231.3323761000001</v>
      </c>
      <c r="V125" s="36">
        <f>SUMIFS(СВЦЭМ!$C$33:$C$776,СВЦЭМ!$A$33:$A$776,$A125,СВЦЭМ!$B$33:$B$776,V$119)+'СЕТ СН'!$I$12+СВЦЭМ!$D$10+'СЕТ СН'!$I$6-'СЕТ СН'!$I$22</f>
        <v>1220.5390944400001</v>
      </c>
      <c r="W125" s="36">
        <f>SUMIFS(СВЦЭМ!$C$33:$C$776,СВЦЭМ!$A$33:$A$776,$A125,СВЦЭМ!$B$33:$B$776,W$119)+'СЕТ СН'!$I$12+СВЦЭМ!$D$10+'СЕТ СН'!$I$6-'СЕТ СН'!$I$22</f>
        <v>1208.5284056200001</v>
      </c>
      <c r="X125" s="36">
        <f>SUMIFS(СВЦЭМ!$C$33:$C$776,СВЦЭМ!$A$33:$A$776,$A125,СВЦЭМ!$B$33:$B$776,X$119)+'СЕТ СН'!$I$12+СВЦЭМ!$D$10+'СЕТ СН'!$I$6-'СЕТ СН'!$I$22</f>
        <v>1212.5556270400002</v>
      </c>
      <c r="Y125" s="36">
        <f>SUMIFS(СВЦЭМ!$C$33:$C$776,СВЦЭМ!$A$33:$A$776,$A125,СВЦЭМ!$B$33:$B$776,Y$119)+'СЕТ СН'!$I$12+СВЦЭМ!$D$10+'СЕТ СН'!$I$6-'СЕТ СН'!$I$22</f>
        <v>1208.4812044300002</v>
      </c>
    </row>
    <row r="126" spans="1:27" ht="15.75" x14ac:dyDescent="0.2">
      <c r="A126" s="35">
        <f t="shared" si="3"/>
        <v>43776</v>
      </c>
      <c r="B126" s="36">
        <f>SUMIFS(СВЦЭМ!$C$33:$C$776,СВЦЭМ!$A$33:$A$776,$A126,СВЦЭМ!$B$33:$B$776,B$119)+'СЕТ СН'!$I$12+СВЦЭМ!$D$10+'СЕТ СН'!$I$6-'СЕТ СН'!$I$22</f>
        <v>1256.0152160900002</v>
      </c>
      <c r="C126" s="36">
        <f>SUMIFS(СВЦЭМ!$C$33:$C$776,СВЦЭМ!$A$33:$A$776,$A126,СВЦЭМ!$B$33:$B$776,C$119)+'СЕТ СН'!$I$12+СВЦЭМ!$D$10+'СЕТ СН'!$I$6-'СЕТ СН'!$I$22</f>
        <v>1286.2204114900001</v>
      </c>
      <c r="D126" s="36">
        <f>SUMIFS(СВЦЭМ!$C$33:$C$776,СВЦЭМ!$A$33:$A$776,$A126,СВЦЭМ!$B$33:$B$776,D$119)+'СЕТ СН'!$I$12+СВЦЭМ!$D$10+'СЕТ СН'!$I$6-'СЕТ СН'!$I$22</f>
        <v>1300.7261597199999</v>
      </c>
      <c r="E126" s="36">
        <f>SUMIFS(СВЦЭМ!$C$33:$C$776,СВЦЭМ!$A$33:$A$776,$A126,СВЦЭМ!$B$33:$B$776,E$119)+'СЕТ СН'!$I$12+СВЦЭМ!$D$10+'СЕТ СН'!$I$6-'СЕТ СН'!$I$22</f>
        <v>1312.1651725400002</v>
      </c>
      <c r="F126" s="36">
        <f>SUMIFS(СВЦЭМ!$C$33:$C$776,СВЦЭМ!$A$33:$A$776,$A126,СВЦЭМ!$B$33:$B$776,F$119)+'СЕТ СН'!$I$12+СВЦЭМ!$D$10+'СЕТ СН'!$I$6-'СЕТ СН'!$I$22</f>
        <v>1309.6087771299999</v>
      </c>
      <c r="G126" s="36">
        <f>SUMIFS(СВЦЭМ!$C$33:$C$776,СВЦЭМ!$A$33:$A$776,$A126,СВЦЭМ!$B$33:$B$776,G$119)+'СЕТ СН'!$I$12+СВЦЭМ!$D$10+'СЕТ СН'!$I$6-'СЕТ СН'!$I$22</f>
        <v>1281.8117198899999</v>
      </c>
      <c r="H126" s="36">
        <f>SUMIFS(СВЦЭМ!$C$33:$C$776,СВЦЭМ!$A$33:$A$776,$A126,СВЦЭМ!$B$33:$B$776,H$119)+'СЕТ СН'!$I$12+СВЦЭМ!$D$10+'СЕТ СН'!$I$6-'СЕТ СН'!$I$22</f>
        <v>1237.7018000500002</v>
      </c>
      <c r="I126" s="36">
        <f>SUMIFS(СВЦЭМ!$C$33:$C$776,СВЦЭМ!$A$33:$A$776,$A126,СВЦЭМ!$B$33:$B$776,I$119)+'СЕТ СН'!$I$12+СВЦЭМ!$D$10+'СЕТ СН'!$I$6-'СЕТ СН'!$I$22</f>
        <v>1216.05332099</v>
      </c>
      <c r="J126" s="36">
        <f>SUMIFS(СВЦЭМ!$C$33:$C$776,СВЦЭМ!$A$33:$A$776,$A126,СВЦЭМ!$B$33:$B$776,J$119)+'СЕТ СН'!$I$12+СВЦЭМ!$D$10+'СЕТ СН'!$I$6-'СЕТ СН'!$I$22</f>
        <v>1209.4105458700001</v>
      </c>
      <c r="K126" s="36">
        <f>SUMIFS(СВЦЭМ!$C$33:$C$776,СВЦЭМ!$A$33:$A$776,$A126,СВЦЭМ!$B$33:$B$776,K$119)+'СЕТ СН'!$I$12+СВЦЭМ!$D$10+'СЕТ СН'!$I$6-'СЕТ СН'!$I$22</f>
        <v>1209.6437201700001</v>
      </c>
      <c r="L126" s="36">
        <f>SUMIFS(СВЦЭМ!$C$33:$C$776,СВЦЭМ!$A$33:$A$776,$A126,СВЦЭМ!$B$33:$B$776,L$119)+'СЕТ СН'!$I$12+СВЦЭМ!$D$10+'СЕТ СН'!$I$6-'СЕТ СН'!$I$22</f>
        <v>1234.2119320100001</v>
      </c>
      <c r="M126" s="36">
        <f>SUMIFS(СВЦЭМ!$C$33:$C$776,СВЦЭМ!$A$33:$A$776,$A126,СВЦЭМ!$B$33:$B$776,M$119)+'СЕТ СН'!$I$12+СВЦЭМ!$D$10+'СЕТ СН'!$I$6-'СЕТ СН'!$I$22</f>
        <v>1250.9991491200001</v>
      </c>
      <c r="N126" s="36">
        <f>SUMIFS(СВЦЭМ!$C$33:$C$776,СВЦЭМ!$A$33:$A$776,$A126,СВЦЭМ!$B$33:$B$776,N$119)+'СЕТ СН'!$I$12+СВЦЭМ!$D$10+'СЕТ СН'!$I$6-'СЕТ СН'!$I$22</f>
        <v>1264.23354212</v>
      </c>
      <c r="O126" s="36">
        <f>SUMIFS(СВЦЭМ!$C$33:$C$776,СВЦЭМ!$A$33:$A$776,$A126,СВЦЭМ!$B$33:$B$776,O$119)+'СЕТ СН'!$I$12+СВЦЭМ!$D$10+'СЕТ СН'!$I$6-'СЕТ СН'!$I$22</f>
        <v>1274.61630575</v>
      </c>
      <c r="P126" s="36">
        <f>SUMIFS(СВЦЭМ!$C$33:$C$776,СВЦЭМ!$A$33:$A$776,$A126,СВЦЭМ!$B$33:$B$776,P$119)+'СЕТ СН'!$I$12+СВЦЭМ!$D$10+'СЕТ СН'!$I$6-'СЕТ СН'!$I$22</f>
        <v>1271.5716584800002</v>
      </c>
      <c r="Q126" s="36">
        <f>SUMIFS(СВЦЭМ!$C$33:$C$776,СВЦЭМ!$A$33:$A$776,$A126,СВЦЭМ!$B$33:$B$776,Q$119)+'СЕТ СН'!$I$12+СВЦЭМ!$D$10+'СЕТ СН'!$I$6-'СЕТ СН'!$I$22</f>
        <v>1262.7114382100001</v>
      </c>
      <c r="R126" s="36">
        <f>SUMIFS(СВЦЭМ!$C$33:$C$776,СВЦЭМ!$A$33:$A$776,$A126,СВЦЭМ!$B$33:$B$776,R$119)+'СЕТ СН'!$I$12+СВЦЭМ!$D$10+'СЕТ СН'!$I$6-'СЕТ СН'!$I$22</f>
        <v>1219.4956050999999</v>
      </c>
      <c r="S126" s="36">
        <f>SUMIFS(СВЦЭМ!$C$33:$C$776,СВЦЭМ!$A$33:$A$776,$A126,СВЦЭМ!$B$33:$B$776,S$119)+'СЕТ СН'!$I$12+СВЦЭМ!$D$10+'СЕТ СН'!$I$6-'СЕТ СН'!$I$22</f>
        <v>1204.9662767899999</v>
      </c>
      <c r="T126" s="36">
        <f>SUMIFS(СВЦЭМ!$C$33:$C$776,СВЦЭМ!$A$33:$A$776,$A126,СВЦЭМ!$B$33:$B$776,T$119)+'СЕТ СН'!$I$12+СВЦЭМ!$D$10+'СЕТ СН'!$I$6-'СЕТ СН'!$I$22</f>
        <v>1192.89342723</v>
      </c>
      <c r="U126" s="36">
        <f>SUMIFS(СВЦЭМ!$C$33:$C$776,СВЦЭМ!$A$33:$A$776,$A126,СВЦЭМ!$B$33:$B$776,U$119)+'СЕТ СН'!$I$12+СВЦЭМ!$D$10+'СЕТ СН'!$I$6-'СЕТ СН'!$I$22</f>
        <v>1194.92611693</v>
      </c>
      <c r="V126" s="36">
        <f>SUMIFS(СВЦЭМ!$C$33:$C$776,СВЦЭМ!$A$33:$A$776,$A126,СВЦЭМ!$B$33:$B$776,V$119)+'СЕТ СН'!$I$12+СВЦЭМ!$D$10+'СЕТ СН'!$I$6-'СЕТ СН'!$I$22</f>
        <v>1194.9604370100001</v>
      </c>
      <c r="W126" s="36">
        <f>SUMIFS(СВЦЭМ!$C$33:$C$776,СВЦЭМ!$A$33:$A$776,$A126,СВЦЭМ!$B$33:$B$776,W$119)+'СЕТ СН'!$I$12+СВЦЭМ!$D$10+'СЕТ СН'!$I$6-'СЕТ СН'!$I$22</f>
        <v>1188.39897281</v>
      </c>
      <c r="X126" s="36">
        <f>SUMIFS(СВЦЭМ!$C$33:$C$776,СВЦЭМ!$A$33:$A$776,$A126,СВЦЭМ!$B$33:$B$776,X$119)+'СЕТ СН'!$I$12+СВЦЭМ!$D$10+'СЕТ СН'!$I$6-'СЕТ СН'!$I$22</f>
        <v>1195.1602955600001</v>
      </c>
      <c r="Y126" s="36">
        <f>SUMIFS(СВЦЭМ!$C$33:$C$776,СВЦЭМ!$A$33:$A$776,$A126,СВЦЭМ!$B$33:$B$776,Y$119)+'СЕТ СН'!$I$12+СВЦЭМ!$D$10+'СЕТ СН'!$I$6-'СЕТ СН'!$I$22</f>
        <v>1233.0371606000001</v>
      </c>
    </row>
    <row r="127" spans="1:27" ht="15.75" x14ac:dyDescent="0.2">
      <c r="A127" s="35">
        <f t="shared" si="3"/>
        <v>43777</v>
      </c>
      <c r="B127" s="36">
        <f>SUMIFS(СВЦЭМ!$C$33:$C$776,СВЦЭМ!$A$33:$A$776,$A127,СВЦЭМ!$B$33:$B$776,B$119)+'СЕТ СН'!$I$12+СВЦЭМ!$D$10+'СЕТ СН'!$I$6-'СЕТ СН'!$I$22</f>
        <v>1310.58901444</v>
      </c>
      <c r="C127" s="36">
        <f>SUMIFS(СВЦЭМ!$C$33:$C$776,СВЦЭМ!$A$33:$A$776,$A127,СВЦЭМ!$B$33:$B$776,C$119)+'СЕТ СН'!$I$12+СВЦЭМ!$D$10+'СЕТ СН'!$I$6-'СЕТ СН'!$I$22</f>
        <v>1344.86003168</v>
      </c>
      <c r="D127" s="36">
        <f>SUMIFS(СВЦЭМ!$C$33:$C$776,СВЦЭМ!$A$33:$A$776,$A127,СВЦЭМ!$B$33:$B$776,D$119)+'СЕТ СН'!$I$12+СВЦЭМ!$D$10+'СЕТ СН'!$I$6-'СЕТ СН'!$I$22</f>
        <v>1354.25088383</v>
      </c>
      <c r="E127" s="36">
        <f>SUMIFS(СВЦЭМ!$C$33:$C$776,СВЦЭМ!$A$33:$A$776,$A127,СВЦЭМ!$B$33:$B$776,E$119)+'СЕТ СН'!$I$12+СВЦЭМ!$D$10+'СЕТ СН'!$I$6-'СЕТ СН'!$I$22</f>
        <v>1363.5745227500001</v>
      </c>
      <c r="F127" s="36">
        <f>SUMIFS(СВЦЭМ!$C$33:$C$776,СВЦЭМ!$A$33:$A$776,$A127,СВЦЭМ!$B$33:$B$776,F$119)+'СЕТ СН'!$I$12+СВЦЭМ!$D$10+'СЕТ СН'!$I$6-'СЕТ СН'!$I$22</f>
        <v>1357.6852277600001</v>
      </c>
      <c r="G127" s="36">
        <f>SUMIFS(СВЦЭМ!$C$33:$C$776,СВЦЭМ!$A$33:$A$776,$A127,СВЦЭМ!$B$33:$B$776,G$119)+'СЕТ СН'!$I$12+СВЦЭМ!$D$10+'СЕТ СН'!$I$6-'СЕТ СН'!$I$22</f>
        <v>1337.0319436700001</v>
      </c>
      <c r="H127" s="36">
        <f>SUMIFS(СВЦЭМ!$C$33:$C$776,СВЦЭМ!$A$33:$A$776,$A127,СВЦЭМ!$B$33:$B$776,H$119)+'СЕТ СН'!$I$12+СВЦЭМ!$D$10+'СЕТ СН'!$I$6-'СЕТ СН'!$I$22</f>
        <v>1285.7606459000001</v>
      </c>
      <c r="I127" s="36">
        <f>SUMIFS(СВЦЭМ!$C$33:$C$776,СВЦЭМ!$A$33:$A$776,$A127,СВЦЭМ!$B$33:$B$776,I$119)+'СЕТ СН'!$I$12+СВЦЭМ!$D$10+'СЕТ СН'!$I$6-'СЕТ СН'!$I$22</f>
        <v>1259.96559129</v>
      </c>
      <c r="J127" s="36">
        <f>SUMIFS(СВЦЭМ!$C$33:$C$776,СВЦЭМ!$A$33:$A$776,$A127,СВЦЭМ!$B$33:$B$776,J$119)+'СЕТ СН'!$I$12+СВЦЭМ!$D$10+'СЕТ СН'!$I$6-'СЕТ СН'!$I$22</f>
        <v>1246.8928335200001</v>
      </c>
      <c r="K127" s="36">
        <f>SUMIFS(СВЦЭМ!$C$33:$C$776,СВЦЭМ!$A$33:$A$776,$A127,СВЦЭМ!$B$33:$B$776,K$119)+'СЕТ СН'!$I$12+СВЦЭМ!$D$10+'СЕТ СН'!$I$6-'СЕТ СН'!$I$22</f>
        <v>1241.7529873000001</v>
      </c>
      <c r="L127" s="36">
        <f>SUMIFS(СВЦЭМ!$C$33:$C$776,СВЦЭМ!$A$33:$A$776,$A127,СВЦЭМ!$B$33:$B$776,L$119)+'СЕТ СН'!$I$12+СВЦЭМ!$D$10+'СЕТ СН'!$I$6-'СЕТ СН'!$I$22</f>
        <v>1234.1449073900001</v>
      </c>
      <c r="M127" s="36">
        <f>SUMIFS(СВЦЭМ!$C$33:$C$776,СВЦЭМ!$A$33:$A$776,$A127,СВЦЭМ!$B$33:$B$776,M$119)+'СЕТ СН'!$I$12+СВЦЭМ!$D$10+'СЕТ СН'!$I$6-'СЕТ СН'!$I$22</f>
        <v>1244.78231196</v>
      </c>
      <c r="N127" s="36">
        <f>SUMIFS(СВЦЭМ!$C$33:$C$776,СВЦЭМ!$A$33:$A$776,$A127,СВЦЭМ!$B$33:$B$776,N$119)+'СЕТ СН'!$I$12+СВЦЭМ!$D$10+'СЕТ СН'!$I$6-'СЕТ СН'!$I$22</f>
        <v>1264.97391315</v>
      </c>
      <c r="O127" s="36">
        <f>SUMIFS(СВЦЭМ!$C$33:$C$776,СВЦЭМ!$A$33:$A$776,$A127,СВЦЭМ!$B$33:$B$776,O$119)+'СЕТ СН'!$I$12+СВЦЭМ!$D$10+'СЕТ СН'!$I$6-'СЕТ СН'!$I$22</f>
        <v>1266.4258565300001</v>
      </c>
      <c r="P127" s="36">
        <f>SUMIFS(СВЦЭМ!$C$33:$C$776,СВЦЭМ!$A$33:$A$776,$A127,СВЦЭМ!$B$33:$B$776,P$119)+'СЕТ СН'!$I$12+СВЦЭМ!$D$10+'СЕТ СН'!$I$6-'СЕТ СН'!$I$22</f>
        <v>1266.3669597500002</v>
      </c>
      <c r="Q127" s="36">
        <f>SUMIFS(СВЦЭМ!$C$33:$C$776,СВЦЭМ!$A$33:$A$776,$A127,СВЦЭМ!$B$33:$B$776,Q$119)+'СЕТ СН'!$I$12+СВЦЭМ!$D$10+'СЕТ СН'!$I$6-'СЕТ СН'!$I$22</f>
        <v>1270.3815648200002</v>
      </c>
      <c r="R127" s="36">
        <f>SUMIFS(СВЦЭМ!$C$33:$C$776,СВЦЭМ!$A$33:$A$776,$A127,СВЦЭМ!$B$33:$B$776,R$119)+'СЕТ СН'!$I$12+СВЦЭМ!$D$10+'СЕТ СН'!$I$6-'СЕТ СН'!$I$22</f>
        <v>1232.6869970100001</v>
      </c>
      <c r="S127" s="36">
        <f>SUMIFS(СВЦЭМ!$C$33:$C$776,СВЦЭМ!$A$33:$A$776,$A127,СВЦЭМ!$B$33:$B$776,S$119)+'СЕТ СН'!$I$12+СВЦЭМ!$D$10+'СЕТ СН'!$I$6-'СЕТ СН'!$I$22</f>
        <v>1213.8665001899999</v>
      </c>
      <c r="T127" s="36">
        <f>SUMIFS(СВЦЭМ!$C$33:$C$776,СВЦЭМ!$A$33:$A$776,$A127,СВЦЭМ!$B$33:$B$776,T$119)+'СЕТ СН'!$I$12+СВЦЭМ!$D$10+'СЕТ СН'!$I$6-'СЕТ СН'!$I$22</f>
        <v>1198.32212136</v>
      </c>
      <c r="U127" s="36">
        <f>SUMIFS(СВЦЭМ!$C$33:$C$776,СВЦЭМ!$A$33:$A$776,$A127,СВЦЭМ!$B$33:$B$776,U$119)+'СЕТ СН'!$I$12+СВЦЭМ!$D$10+'СЕТ СН'!$I$6-'СЕТ СН'!$I$22</f>
        <v>1193.67035177</v>
      </c>
      <c r="V127" s="36">
        <f>SUMIFS(СВЦЭМ!$C$33:$C$776,СВЦЭМ!$A$33:$A$776,$A127,СВЦЭМ!$B$33:$B$776,V$119)+'СЕТ СН'!$I$12+СВЦЭМ!$D$10+'СЕТ СН'!$I$6-'СЕТ СН'!$I$22</f>
        <v>1205.56555217</v>
      </c>
      <c r="W127" s="36">
        <f>SUMIFS(СВЦЭМ!$C$33:$C$776,СВЦЭМ!$A$33:$A$776,$A127,СВЦЭМ!$B$33:$B$776,W$119)+'СЕТ СН'!$I$12+СВЦЭМ!$D$10+'СЕТ СН'!$I$6-'СЕТ СН'!$I$22</f>
        <v>1216.9179051800002</v>
      </c>
      <c r="X127" s="36">
        <f>SUMIFS(СВЦЭМ!$C$33:$C$776,СВЦЭМ!$A$33:$A$776,$A127,СВЦЭМ!$B$33:$B$776,X$119)+'СЕТ СН'!$I$12+СВЦЭМ!$D$10+'СЕТ СН'!$I$6-'СЕТ СН'!$I$22</f>
        <v>1234.2590731</v>
      </c>
      <c r="Y127" s="36">
        <f>SUMIFS(СВЦЭМ!$C$33:$C$776,СВЦЭМ!$A$33:$A$776,$A127,СВЦЭМ!$B$33:$B$776,Y$119)+'СЕТ СН'!$I$12+СВЦЭМ!$D$10+'СЕТ СН'!$I$6-'СЕТ СН'!$I$22</f>
        <v>1264.6673861500001</v>
      </c>
    </row>
    <row r="128" spans="1:27" ht="15.75" x14ac:dyDescent="0.2">
      <c r="A128" s="35">
        <f t="shared" si="3"/>
        <v>43778</v>
      </c>
      <c r="B128" s="36">
        <f>SUMIFS(СВЦЭМ!$C$33:$C$776,СВЦЭМ!$A$33:$A$776,$A128,СВЦЭМ!$B$33:$B$776,B$119)+'СЕТ СН'!$I$12+СВЦЭМ!$D$10+'СЕТ СН'!$I$6-'СЕТ СН'!$I$22</f>
        <v>1323.7061508800002</v>
      </c>
      <c r="C128" s="36">
        <f>SUMIFS(СВЦЭМ!$C$33:$C$776,СВЦЭМ!$A$33:$A$776,$A128,СВЦЭМ!$B$33:$B$776,C$119)+'СЕТ СН'!$I$12+СВЦЭМ!$D$10+'СЕТ СН'!$I$6-'СЕТ СН'!$I$22</f>
        <v>1364.25876358</v>
      </c>
      <c r="D128" s="36">
        <f>SUMIFS(СВЦЭМ!$C$33:$C$776,СВЦЭМ!$A$33:$A$776,$A128,СВЦЭМ!$B$33:$B$776,D$119)+'СЕТ СН'!$I$12+СВЦЭМ!$D$10+'СЕТ СН'!$I$6-'СЕТ СН'!$I$22</f>
        <v>1379.1692376300002</v>
      </c>
      <c r="E128" s="36">
        <f>SUMIFS(СВЦЭМ!$C$33:$C$776,СВЦЭМ!$A$33:$A$776,$A128,СВЦЭМ!$B$33:$B$776,E$119)+'СЕТ СН'!$I$12+СВЦЭМ!$D$10+'СЕТ СН'!$I$6-'СЕТ СН'!$I$22</f>
        <v>1395.60844582</v>
      </c>
      <c r="F128" s="36">
        <f>SUMIFS(СВЦЭМ!$C$33:$C$776,СВЦЭМ!$A$33:$A$776,$A128,СВЦЭМ!$B$33:$B$776,F$119)+'СЕТ СН'!$I$12+СВЦЭМ!$D$10+'СЕТ СН'!$I$6-'СЕТ СН'!$I$22</f>
        <v>1387.98565841</v>
      </c>
      <c r="G128" s="36">
        <f>SUMIFS(СВЦЭМ!$C$33:$C$776,СВЦЭМ!$A$33:$A$776,$A128,СВЦЭМ!$B$33:$B$776,G$119)+'СЕТ СН'!$I$12+СВЦЭМ!$D$10+'СЕТ СН'!$I$6-'СЕТ СН'!$I$22</f>
        <v>1379.2094385700002</v>
      </c>
      <c r="H128" s="36">
        <f>SUMIFS(СВЦЭМ!$C$33:$C$776,СВЦЭМ!$A$33:$A$776,$A128,СВЦЭМ!$B$33:$B$776,H$119)+'СЕТ СН'!$I$12+СВЦЭМ!$D$10+'СЕТ СН'!$I$6-'СЕТ СН'!$I$22</f>
        <v>1339.9457507900001</v>
      </c>
      <c r="I128" s="36">
        <f>SUMIFS(СВЦЭМ!$C$33:$C$776,СВЦЭМ!$A$33:$A$776,$A128,СВЦЭМ!$B$33:$B$776,I$119)+'СЕТ СН'!$I$12+СВЦЭМ!$D$10+'СЕТ СН'!$I$6-'СЕТ СН'!$I$22</f>
        <v>1295.0367911400001</v>
      </c>
      <c r="J128" s="36">
        <f>SUMIFS(СВЦЭМ!$C$33:$C$776,СВЦЭМ!$A$33:$A$776,$A128,СВЦЭМ!$B$33:$B$776,J$119)+'СЕТ СН'!$I$12+СВЦЭМ!$D$10+'СЕТ СН'!$I$6-'СЕТ СН'!$I$22</f>
        <v>1279.5445413000002</v>
      </c>
      <c r="K128" s="36">
        <f>SUMIFS(СВЦЭМ!$C$33:$C$776,СВЦЭМ!$A$33:$A$776,$A128,СВЦЭМ!$B$33:$B$776,K$119)+'СЕТ СН'!$I$12+СВЦЭМ!$D$10+'СЕТ СН'!$I$6-'СЕТ СН'!$I$22</f>
        <v>1275.5563608699999</v>
      </c>
      <c r="L128" s="36">
        <f>SUMIFS(СВЦЭМ!$C$33:$C$776,СВЦЭМ!$A$33:$A$776,$A128,СВЦЭМ!$B$33:$B$776,L$119)+'СЕТ СН'!$I$12+СВЦЭМ!$D$10+'СЕТ СН'!$I$6-'СЕТ СН'!$I$22</f>
        <v>1285.9687216900002</v>
      </c>
      <c r="M128" s="36">
        <f>SUMIFS(СВЦЭМ!$C$33:$C$776,СВЦЭМ!$A$33:$A$776,$A128,СВЦЭМ!$B$33:$B$776,M$119)+'СЕТ СН'!$I$12+СВЦЭМ!$D$10+'СЕТ СН'!$I$6-'СЕТ СН'!$I$22</f>
        <v>1290.0624611000001</v>
      </c>
      <c r="N128" s="36">
        <f>SUMIFS(СВЦЭМ!$C$33:$C$776,СВЦЭМ!$A$33:$A$776,$A128,СВЦЭМ!$B$33:$B$776,N$119)+'СЕТ СН'!$I$12+СВЦЭМ!$D$10+'СЕТ СН'!$I$6-'СЕТ СН'!$I$22</f>
        <v>1299.7410731100001</v>
      </c>
      <c r="O128" s="36">
        <f>SUMIFS(СВЦЭМ!$C$33:$C$776,СВЦЭМ!$A$33:$A$776,$A128,СВЦЭМ!$B$33:$B$776,O$119)+'СЕТ СН'!$I$12+СВЦЭМ!$D$10+'СЕТ СН'!$I$6-'СЕТ СН'!$I$22</f>
        <v>1302.40621225</v>
      </c>
      <c r="P128" s="36">
        <f>SUMIFS(СВЦЭМ!$C$33:$C$776,СВЦЭМ!$A$33:$A$776,$A128,СВЦЭМ!$B$33:$B$776,P$119)+'СЕТ СН'!$I$12+СВЦЭМ!$D$10+'СЕТ СН'!$I$6-'СЕТ СН'!$I$22</f>
        <v>1316.4048975600001</v>
      </c>
      <c r="Q128" s="36">
        <f>SUMIFS(СВЦЭМ!$C$33:$C$776,СВЦЭМ!$A$33:$A$776,$A128,СВЦЭМ!$B$33:$B$776,Q$119)+'СЕТ СН'!$I$12+СВЦЭМ!$D$10+'СЕТ СН'!$I$6-'СЕТ СН'!$I$22</f>
        <v>1314.0451981400001</v>
      </c>
      <c r="R128" s="36">
        <f>SUMIFS(СВЦЭМ!$C$33:$C$776,СВЦЭМ!$A$33:$A$776,$A128,СВЦЭМ!$B$33:$B$776,R$119)+'СЕТ СН'!$I$12+СВЦЭМ!$D$10+'СЕТ СН'!$I$6-'СЕТ СН'!$I$22</f>
        <v>1267.3164778600001</v>
      </c>
      <c r="S128" s="36">
        <f>SUMIFS(СВЦЭМ!$C$33:$C$776,СВЦЭМ!$A$33:$A$776,$A128,СВЦЭМ!$B$33:$B$776,S$119)+'СЕТ СН'!$I$12+СВЦЭМ!$D$10+'СЕТ СН'!$I$6-'СЕТ СН'!$I$22</f>
        <v>1230.0453071100001</v>
      </c>
      <c r="T128" s="36">
        <f>SUMIFS(СВЦЭМ!$C$33:$C$776,СВЦЭМ!$A$33:$A$776,$A128,СВЦЭМ!$B$33:$B$776,T$119)+'СЕТ СН'!$I$12+СВЦЭМ!$D$10+'СЕТ СН'!$I$6-'СЕТ СН'!$I$22</f>
        <v>1243.5915301499999</v>
      </c>
      <c r="U128" s="36">
        <f>SUMIFS(СВЦЭМ!$C$33:$C$776,СВЦЭМ!$A$33:$A$776,$A128,СВЦЭМ!$B$33:$B$776,U$119)+'СЕТ СН'!$I$12+СВЦЭМ!$D$10+'СЕТ СН'!$I$6-'СЕТ СН'!$I$22</f>
        <v>1245.6807783600002</v>
      </c>
      <c r="V128" s="36">
        <f>SUMIFS(СВЦЭМ!$C$33:$C$776,СВЦЭМ!$A$33:$A$776,$A128,СВЦЭМ!$B$33:$B$776,V$119)+'СЕТ СН'!$I$12+СВЦЭМ!$D$10+'СЕТ СН'!$I$6-'СЕТ СН'!$I$22</f>
        <v>1233.6006906500002</v>
      </c>
      <c r="W128" s="36">
        <f>SUMIFS(СВЦЭМ!$C$33:$C$776,СВЦЭМ!$A$33:$A$776,$A128,СВЦЭМ!$B$33:$B$776,W$119)+'СЕТ СН'!$I$12+СВЦЭМ!$D$10+'СЕТ СН'!$I$6-'СЕТ СН'!$I$22</f>
        <v>1224.98799039</v>
      </c>
      <c r="X128" s="36">
        <f>SUMIFS(СВЦЭМ!$C$33:$C$776,СВЦЭМ!$A$33:$A$776,$A128,СВЦЭМ!$B$33:$B$776,X$119)+'СЕТ СН'!$I$12+СВЦЭМ!$D$10+'СЕТ СН'!$I$6-'СЕТ СН'!$I$22</f>
        <v>1224.40212015</v>
      </c>
      <c r="Y128" s="36">
        <f>SUMIFS(СВЦЭМ!$C$33:$C$776,СВЦЭМ!$A$33:$A$776,$A128,СВЦЭМ!$B$33:$B$776,Y$119)+'СЕТ СН'!$I$12+СВЦЭМ!$D$10+'СЕТ СН'!$I$6-'СЕТ СН'!$I$22</f>
        <v>1254.5723733300001</v>
      </c>
    </row>
    <row r="129" spans="1:25" ht="15.75" x14ac:dyDescent="0.2">
      <c r="A129" s="35">
        <f t="shared" si="3"/>
        <v>43779</v>
      </c>
      <c r="B129" s="36">
        <f>SUMIFS(СВЦЭМ!$C$33:$C$776,СВЦЭМ!$A$33:$A$776,$A129,СВЦЭМ!$B$33:$B$776,B$119)+'СЕТ СН'!$I$12+СВЦЭМ!$D$10+'СЕТ СН'!$I$6-'СЕТ СН'!$I$22</f>
        <v>1319.3655188100001</v>
      </c>
      <c r="C129" s="36">
        <f>SUMIFS(СВЦЭМ!$C$33:$C$776,СВЦЭМ!$A$33:$A$776,$A129,СВЦЭМ!$B$33:$B$776,C$119)+'СЕТ СН'!$I$12+СВЦЭМ!$D$10+'СЕТ СН'!$I$6-'СЕТ СН'!$I$22</f>
        <v>1355.4019763199999</v>
      </c>
      <c r="D129" s="36">
        <f>SUMIFS(СВЦЭМ!$C$33:$C$776,СВЦЭМ!$A$33:$A$776,$A129,СВЦЭМ!$B$33:$B$776,D$119)+'СЕТ СН'!$I$12+СВЦЭМ!$D$10+'СЕТ СН'!$I$6-'СЕТ СН'!$I$22</f>
        <v>1372.4975633900001</v>
      </c>
      <c r="E129" s="36">
        <f>SUMIFS(СВЦЭМ!$C$33:$C$776,СВЦЭМ!$A$33:$A$776,$A129,СВЦЭМ!$B$33:$B$776,E$119)+'СЕТ СН'!$I$12+СВЦЭМ!$D$10+'СЕТ СН'!$I$6-'СЕТ СН'!$I$22</f>
        <v>1387.58654639</v>
      </c>
      <c r="F129" s="36">
        <f>SUMIFS(СВЦЭМ!$C$33:$C$776,СВЦЭМ!$A$33:$A$776,$A129,СВЦЭМ!$B$33:$B$776,F$119)+'СЕТ СН'!$I$12+СВЦЭМ!$D$10+'СЕТ СН'!$I$6-'СЕТ СН'!$I$22</f>
        <v>1386.41454563</v>
      </c>
      <c r="G129" s="36">
        <f>SUMIFS(СВЦЭМ!$C$33:$C$776,СВЦЭМ!$A$33:$A$776,$A129,СВЦЭМ!$B$33:$B$776,G$119)+'СЕТ СН'!$I$12+СВЦЭМ!$D$10+'СЕТ СН'!$I$6-'СЕТ СН'!$I$22</f>
        <v>1373.2080874600001</v>
      </c>
      <c r="H129" s="36">
        <f>SUMIFS(СВЦЭМ!$C$33:$C$776,СВЦЭМ!$A$33:$A$776,$A129,СВЦЭМ!$B$33:$B$776,H$119)+'СЕТ СН'!$I$12+СВЦЭМ!$D$10+'СЕТ СН'!$I$6-'СЕТ СН'!$I$22</f>
        <v>1348.1932345499999</v>
      </c>
      <c r="I129" s="36">
        <f>SUMIFS(СВЦЭМ!$C$33:$C$776,СВЦЭМ!$A$33:$A$776,$A129,СВЦЭМ!$B$33:$B$776,I$119)+'СЕТ СН'!$I$12+СВЦЭМ!$D$10+'СЕТ СН'!$I$6-'СЕТ СН'!$I$22</f>
        <v>1336.8850830900001</v>
      </c>
      <c r="J129" s="36">
        <f>SUMIFS(СВЦЭМ!$C$33:$C$776,СВЦЭМ!$A$33:$A$776,$A129,СВЦЭМ!$B$33:$B$776,J$119)+'СЕТ СН'!$I$12+СВЦЭМ!$D$10+'СЕТ СН'!$I$6-'СЕТ СН'!$I$22</f>
        <v>1327.5416337800002</v>
      </c>
      <c r="K129" s="36">
        <f>SUMIFS(СВЦЭМ!$C$33:$C$776,СВЦЭМ!$A$33:$A$776,$A129,СВЦЭМ!$B$33:$B$776,K$119)+'СЕТ СН'!$I$12+СВЦЭМ!$D$10+'СЕТ СН'!$I$6-'СЕТ СН'!$I$22</f>
        <v>1299.8661741999999</v>
      </c>
      <c r="L129" s="36">
        <f>SUMIFS(СВЦЭМ!$C$33:$C$776,СВЦЭМ!$A$33:$A$776,$A129,СВЦЭМ!$B$33:$B$776,L$119)+'СЕТ СН'!$I$12+СВЦЭМ!$D$10+'СЕТ СН'!$I$6-'СЕТ СН'!$I$22</f>
        <v>1287.2870649400002</v>
      </c>
      <c r="M129" s="36">
        <f>SUMIFS(СВЦЭМ!$C$33:$C$776,СВЦЭМ!$A$33:$A$776,$A129,СВЦЭМ!$B$33:$B$776,M$119)+'СЕТ СН'!$I$12+СВЦЭМ!$D$10+'СЕТ СН'!$I$6-'СЕТ СН'!$I$22</f>
        <v>1286.6376776900001</v>
      </c>
      <c r="N129" s="36">
        <f>SUMIFS(СВЦЭМ!$C$33:$C$776,СВЦЭМ!$A$33:$A$776,$A129,СВЦЭМ!$B$33:$B$776,N$119)+'СЕТ СН'!$I$12+СВЦЭМ!$D$10+'СЕТ СН'!$I$6-'СЕТ СН'!$I$22</f>
        <v>1296.61612595</v>
      </c>
      <c r="O129" s="36">
        <f>SUMIFS(СВЦЭМ!$C$33:$C$776,СВЦЭМ!$A$33:$A$776,$A129,СВЦЭМ!$B$33:$B$776,O$119)+'СЕТ СН'!$I$12+СВЦЭМ!$D$10+'СЕТ СН'!$I$6-'СЕТ СН'!$I$22</f>
        <v>1302.5206115400001</v>
      </c>
      <c r="P129" s="36">
        <f>SUMIFS(СВЦЭМ!$C$33:$C$776,СВЦЭМ!$A$33:$A$776,$A129,СВЦЭМ!$B$33:$B$776,P$119)+'СЕТ СН'!$I$12+СВЦЭМ!$D$10+'СЕТ СН'!$I$6-'СЕТ СН'!$I$22</f>
        <v>1318.7489066100002</v>
      </c>
      <c r="Q129" s="36">
        <f>SUMIFS(СВЦЭМ!$C$33:$C$776,СВЦЭМ!$A$33:$A$776,$A129,СВЦЭМ!$B$33:$B$776,Q$119)+'СЕТ СН'!$I$12+СВЦЭМ!$D$10+'СЕТ СН'!$I$6-'СЕТ СН'!$I$22</f>
        <v>1320.2424880399999</v>
      </c>
      <c r="R129" s="36">
        <f>SUMIFS(СВЦЭМ!$C$33:$C$776,СВЦЭМ!$A$33:$A$776,$A129,СВЦЭМ!$B$33:$B$776,R$119)+'СЕТ СН'!$I$12+СВЦЭМ!$D$10+'СЕТ СН'!$I$6-'СЕТ СН'!$I$22</f>
        <v>1274.1945148700001</v>
      </c>
      <c r="S129" s="36">
        <f>SUMIFS(СВЦЭМ!$C$33:$C$776,СВЦЭМ!$A$33:$A$776,$A129,СВЦЭМ!$B$33:$B$776,S$119)+'СЕТ СН'!$I$12+СВЦЭМ!$D$10+'СЕТ СН'!$I$6-'СЕТ СН'!$I$22</f>
        <v>1239.93642733</v>
      </c>
      <c r="T129" s="36">
        <f>SUMIFS(СВЦЭМ!$C$33:$C$776,СВЦЭМ!$A$33:$A$776,$A129,СВЦЭМ!$B$33:$B$776,T$119)+'СЕТ СН'!$I$12+СВЦЭМ!$D$10+'СЕТ СН'!$I$6-'СЕТ СН'!$I$22</f>
        <v>1245.90993613</v>
      </c>
      <c r="U129" s="36">
        <f>SUMIFS(СВЦЭМ!$C$33:$C$776,СВЦЭМ!$A$33:$A$776,$A129,СВЦЭМ!$B$33:$B$776,U$119)+'СЕТ СН'!$I$12+СВЦЭМ!$D$10+'СЕТ СН'!$I$6-'СЕТ СН'!$I$22</f>
        <v>1246.9574021100002</v>
      </c>
      <c r="V129" s="36">
        <f>SUMIFS(СВЦЭМ!$C$33:$C$776,СВЦЭМ!$A$33:$A$776,$A129,СВЦЭМ!$B$33:$B$776,V$119)+'СЕТ СН'!$I$12+СВЦЭМ!$D$10+'СЕТ СН'!$I$6-'СЕТ СН'!$I$22</f>
        <v>1237.5981651500001</v>
      </c>
      <c r="W129" s="36">
        <f>SUMIFS(СВЦЭМ!$C$33:$C$776,СВЦЭМ!$A$33:$A$776,$A129,СВЦЭМ!$B$33:$B$776,W$119)+'СЕТ СН'!$I$12+СВЦЭМ!$D$10+'СЕТ СН'!$I$6-'СЕТ СН'!$I$22</f>
        <v>1229.1468618399999</v>
      </c>
      <c r="X129" s="36">
        <f>SUMIFS(СВЦЭМ!$C$33:$C$776,СВЦЭМ!$A$33:$A$776,$A129,СВЦЭМ!$B$33:$B$776,X$119)+'СЕТ СН'!$I$12+СВЦЭМ!$D$10+'СЕТ СН'!$I$6-'СЕТ СН'!$I$22</f>
        <v>1215.8195799700002</v>
      </c>
      <c r="Y129" s="36">
        <f>SUMIFS(СВЦЭМ!$C$33:$C$776,СВЦЭМ!$A$33:$A$776,$A129,СВЦЭМ!$B$33:$B$776,Y$119)+'СЕТ СН'!$I$12+СВЦЭМ!$D$10+'СЕТ СН'!$I$6-'СЕТ СН'!$I$22</f>
        <v>1235.6685004999999</v>
      </c>
    </row>
    <row r="130" spans="1:25" ht="15.75" x14ac:dyDescent="0.2">
      <c r="A130" s="35">
        <f t="shared" si="3"/>
        <v>43780</v>
      </c>
      <c r="B130" s="36">
        <f>SUMIFS(СВЦЭМ!$C$33:$C$776,СВЦЭМ!$A$33:$A$776,$A130,СВЦЭМ!$B$33:$B$776,B$119)+'СЕТ СН'!$I$12+СВЦЭМ!$D$10+'СЕТ СН'!$I$6-'СЕТ СН'!$I$22</f>
        <v>1314.28850476</v>
      </c>
      <c r="C130" s="36">
        <f>SUMIFS(СВЦЭМ!$C$33:$C$776,СВЦЭМ!$A$33:$A$776,$A130,СВЦЭМ!$B$33:$B$776,C$119)+'СЕТ СН'!$I$12+СВЦЭМ!$D$10+'СЕТ СН'!$I$6-'СЕТ СН'!$I$22</f>
        <v>1347.0158085500002</v>
      </c>
      <c r="D130" s="36">
        <f>SUMIFS(СВЦЭМ!$C$33:$C$776,СВЦЭМ!$A$33:$A$776,$A130,СВЦЭМ!$B$33:$B$776,D$119)+'СЕТ СН'!$I$12+СВЦЭМ!$D$10+'СЕТ СН'!$I$6-'СЕТ СН'!$I$22</f>
        <v>1374.3750917500001</v>
      </c>
      <c r="E130" s="36">
        <f>SUMIFS(СВЦЭМ!$C$33:$C$776,СВЦЭМ!$A$33:$A$776,$A130,СВЦЭМ!$B$33:$B$776,E$119)+'СЕТ СН'!$I$12+СВЦЭМ!$D$10+'СЕТ СН'!$I$6-'СЕТ СН'!$I$22</f>
        <v>1384.4844895700001</v>
      </c>
      <c r="F130" s="36">
        <f>SUMIFS(СВЦЭМ!$C$33:$C$776,СВЦЭМ!$A$33:$A$776,$A130,СВЦЭМ!$B$33:$B$776,F$119)+'СЕТ СН'!$I$12+СВЦЭМ!$D$10+'СЕТ СН'!$I$6-'СЕТ СН'!$I$22</f>
        <v>1391.54409061</v>
      </c>
      <c r="G130" s="36">
        <f>SUMIFS(СВЦЭМ!$C$33:$C$776,СВЦЭМ!$A$33:$A$776,$A130,СВЦЭМ!$B$33:$B$776,G$119)+'СЕТ СН'!$I$12+СВЦЭМ!$D$10+'СЕТ СН'!$I$6-'СЕТ СН'!$I$22</f>
        <v>1356.71626358</v>
      </c>
      <c r="H130" s="36">
        <f>SUMIFS(СВЦЭМ!$C$33:$C$776,СВЦЭМ!$A$33:$A$776,$A130,СВЦЭМ!$B$33:$B$776,H$119)+'СЕТ СН'!$I$12+СВЦЭМ!$D$10+'СЕТ СН'!$I$6-'СЕТ СН'!$I$22</f>
        <v>1348.5760103299999</v>
      </c>
      <c r="I130" s="36">
        <f>SUMIFS(СВЦЭМ!$C$33:$C$776,СВЦЭМ!$A$33:$A$776,$A130,СВЦЭМ!$B$33:$B$776,I$119)+'СЕТ СН'!$I$12+СВЦЭМ!$D$10+'СЕТ СН'!$I$6-'СЕТ СН'!$I$22</f>
        <v>1348.7553754300002</v>
      </c>
      <c r="J130" s="36">
        <f>SUMIFS(СВЦЭМ!$C$33:$C$776,СВЦЭМ!$A$33:$A$776,$A130,СВЦЭМ!$B$33:$B$776,J$119)+'СЕТ СН'!$I$12+СВЦЭМ!$D$10+'СЕТ СН'!$I$6-'СЕТ СН'!$I$22</f>
        <v>1340.13966278</v>
      </c>
      <c r="K130" s="36">
        <f>SUMIFS(СВЦЭМ!$C$33:$C$776,СВЦЭМ!$A$33:$A$776,$A130,СВЦЭМ!$B$33:$B$776,K$119)+'СЕТ СН'!$I$12+СВЦЭМ!$D$10+'СЕТ СН'!$I$6-'СЕТ СН'!$I$22</f>
        <v>1328.8912221200001</v>
      </c>
      <c r="L130" s="36">
        <f>SUMIFS(СВЦЭМ!$C$33:$C$776,СВЦЭМ!$A$33:$A$776,$A130,СВЦЭМ!$B$33:$B$776,L$119)+'СЕТ СН'!$I$12+СВЦЭМ!$D$10+'СЕТ СН'!$I$6-'СЕТ СН'!$I$22</f>
        <v>1290.50969824</v>
      </c>
      <c r="M130" s="36">
        <f>SUMIFS(СВЦЭМ!$C$33:$C$776,СВЦЭМ!$A$33:$A$776,$A130,СВЦЭМ!$B$33:$B$776,M$119)+'СЕТ СН'!$I$12+СВЦЭМ!$D$10+'СЕТ СН'!$I$6-'СЕТ СН'!$I$22</f>
        <v>1275.16159027</v>
      </c>
      <c r="N130" s="36">
        <f>SUMIFS(СВЦЭМ!$C$33:$C$776,СВЦЭМ!$A$33:$A$776,$A130,СВЦЭМ!$B$33:$B$776,N$119)+'СЕТ СН'!$I$12+СВЦЭМ!$D$10+'СЕТ СН'!$I$6-'СЕТ СН'!$I$22</f>
        <v>1279.4944511900001</v>
      </c>
      <c r="O130" s="36">
        <f>SUMIFS(СВЦЭМ!$C$33:$C$776,СВЦЭМ!$A$33:$A$776,$A130,СВЦЭМ!$B$33:$B$776,O$119)+'СЕТ СН'!$I$12+СВЦЭМ!$D$10+'СЕТ СН'!$I$6-'СЕТ СН'!$I$22</f>
        <v>1275.1031785</v>
      </c>
      <c r="P130" s="36">
        <f>SUMIFS(СВЦЭМ!$C$33:$C$776,СВЦЭМ!$A$33:$A$776,$A130,СВЦЭМ!$B$33:$B$776,P$119)+'СЕТ СН'!$I$12+СВЦЭМ!$D$10+'СЕТ СН'!$I$6-'СЕТ СН'!$I$22</f>
        <v>1277.5725488600001</v>
      </c>
      <c r="Q130" s="36">
        <f>SUMIFS(СВЦЭМ!$C$33:$C$776,СВЦЭМ!$A$33:$A$776,$A130,СВЦЭМ!$B$33:$B$776,Q$119)+'СЕТ СН'!$I$12+СВЦЭМ!$D$10+'СЕТ СН'!$I$6-'СЕТ СН'!$I$22</f>
        <v>1281.4752923999999</v>
      </c>
      <c r="R130" s="36">
        <f>SUMIFS(СВЦЭМ!$C$33:$C$776,СВЦЭМ!$A$33:$A$776,$A130,СВЦЭМ!$B$33:$B$776,R$119)+'СЕТ СН'!$I$12+СВЦЭМ!$D$10+'СЕТ СН'!$I$6-'СЕТ СН'!$I$22</f>
        <v>1282.4016854700001</v>
      </c>
      <c r="S130" s="36">
        <f>SUMIFS(СВЦЭМ!$C$33:$C$776,СВЦЭМ!$A$33:$A$776,$A130,СВЦЭМ!$B$33:$B$776,S$119)+'СЕТ СН'!$I$12+СВЦЭМ!$D$10+'СЕТ СН'!$I$6-'СЕТ СН'!$I$22</f>
        <v>1279.6680195399999</v>
      </c>
      <c r="T130" s="36">
        <f>SUMIFS(СВЦЭМ!$C$33:$C$776,СВЦЭМ!$A$33:$A$776,$A130,СВЦЭМ!$B$33:$B$776,T$119)+'СЕТ СН'!$I$12+СВЦЭМ!$D$10+'СЕТ СН'!$I$6-'СЕТ СН'!$I$22</f>
        <v>1291.2165206100001</v>
      </c>
      <c r="U130" s="36">
        <f>SUMIFS(СВЦЭМ!$C$33:$C$776,СВЦЭМ!$A$33:$A$776,$A130,СВЦЭМ!$B$33:$B$776,U$119)+'СЕТ СН'!$I$12+СВЦЭМ!$D$10+'СЕТ СН'!$I$6-'СЕТ СН'!$I$22</f>
        <v>1283.2650324900001</v>
      </c>
      <c r="V130" s="36">
        <f>SUMIFS(СВЦЭМ!$C$33:$C$776,СВЦЭМ!$A$33:$A$776,$A130,СВЦЭМ!$B$33:$B$776,V$119)+'СЕТ СН'!$I$12+СВЦЭМ!$D$10+'СЕТ СН'!$I$6-'СЕТ СН'!$I$22</f>
        <v>1280.1986417800001</v>
      </c>
      <c r="W130" s="36">
        <f>SUMIFS(СВЦЭМ!$C$33:$C$776,СВЦЭМ!$A$33:$A$776,$A130,СВЦЭМ!$B$33:$B$776,W$119)+'СЕТ СН'!$I$12+СВЦЭМ!$D$10+'СЕТ СН'!$I$6-'СЕТ СН'!$I$22</f>
        <v>1275.92526122</v>
      </c>
      <c r="X130" s="36">
        <f>SUMIFS(СВЦЭМ!$C$33:$C$776,СВЦЭМ!$A$33:$A$776,$A130,СВЦЭМ!$B$33:$B$776,X$119)+'СЕТ СН'!$I$12+СВЦЭМ!$D$10+'СЕТ СН'!$I$6-'СЕТ СН'!$I$22</f>
        <v>1275.8044001000001</v>
      </c>
      <c r="Y130" s="36">
        <f>SUMIFS(СВЦЭМ!$C$33:$C$776,СВЦЭМ!$A$33:$A$776,$A130,СВЦЭМ!$B$33:$B$776,Y$119)+'СЕТ СН'!$I$12+СВЦЭМ!$D$10+'СЕТ СН'!$I$6-'СЕТ СН'!$I$22</f>
        <v>1312.1789689699999</v>
      </c>
    </row>
    <row r="131" spans="1:25" ht="15.75" x14ac:dyDescent="0.2">
      <c r="A131" s="35">
        <f t="shared" si="3"/>
        <v>43781</v>
      </c>
      <c r="B131" s="36">
        <f>SUMIFS(СВЦЭМ!$C$33:$C$776,СВЦЭМ!$A$33:$A$776,$A131,СВЦЭМ!$B$33:$B$776,B$119)+'СЕТ СН'!$I$12+СВЦЭМ!$D$10+'СЕТ СН'!$I$6-'СЕТ СН'!$I$22</f>
        <v>1302.848082</v>
      </c>
      <c r="C131" s="36">
        <f>SUMIFS(СВЦЭМ!$C$33:$C$776,СВЦЭМ!$A$33:$A$776,$A131,СВЦЭМ!$B$33:$B$776,C$119)+'СЕТ СН'!$I$12+СВЦЭМ!$D$10+'СЕТ СН'!$I$6-'СЕТ СН'!$I$22</f>
        <v>1349.5485946000001</v>
      </c>
      <c r="D131" s="36">
        <f>SUMIFS(СВЦЭМ!$C$33:$C$776,СВЦЭМ!$A$33:$A$776,$A131,СВЦЭМ!$B$33:$B$776,D$119)+'СЕТ СН'!$I$12+СВЦЭМ!$D$10+'СЕТ СН'!$I$6-'СЕТ СН'!$I$22</f>
        <v>1357.963557</v>
      </c>
      <c r="E131" s="36">
        <f>SUMIFS(СВЦЭМ!$C$33:$C$776,СВЦЭМ!$A$33:$A$776,$A131,СВЦЭМ!$B$33:$B$776,E$119)+'СЕТ СН'!$I$12+СВЦЭМ!$D$10+'СЕТ СН'!$I$6-'СЕТ СН'!$I$22</f>
        <v>1372.0091558300001</v>
      </c>
      <c r="F131" s="36">
        <f>SUMIFS(СВЦЭМ!$C$33:$C$776,СВЦЭМ!$A$33:$A$776,$A131,СВЦЭМ!$B$33:$B$776,F$119)+'СЕТ СН'!$I$12+СВЦЭМ!$D$10+'СЕТ СН'!$I$6-'СЕТ СН'!$I$22</f>
        <v>1362.0736014500001</v>
      </c>
      <c r="G131" s="36">
        <f>SUMIFS(СВЦЭМ!$C$33:$C$776,СВЦЭМ!$A$33:$A$776,$A131,СВЦЭМ!$B$33:$B$776,G$119)+'СЕТ СН'!$I$12+СВЦЭМ!$D$10+'СЕТ СН'!$I$6-'СЕТ СН'!$I$22</f>
        <v>1339.5106341300002</v>
      </c>
      <c r="H131" s="36">
        <f>SUMIFS(СВЦЭМ!$C$33:$C$776,СВЦЭМ!$A$33:$A$776,$A131,СВЦЭМ!$B$33:$B$776,H$119)+'СЕТ СН'!$I$12+СВЦЭМ!$D$10+'СЕТ СН'!$I$6-'СЕТ СН'!$I$22</f>
        <v>1309.03102018</v>
      </c>
      <c r="I131" s="36">
        <f>SUMIFS(СВЦЭМ!$C$33:$C$776,СВЦЭМ!$A$33:$A$776,$A131,СВЦЭМ!$B$33:$B$776,I$119)+'СЕТ СН'!$I$12+СВЦЭМ!$D$10+'СЕТ СН'!$I$6-'СЕТ СН'!$I$22</f>
        <v>1286.48500203</v>
      </c>
      <c r="J131" s="36">
        <f>SUMIFS(СВЦЭМ!$C$33:$C$776,СВЦЭМ!$A$33:$A$776,$A131,СВЦЭМ!$B$33:$B$776,J$119)+'СЕТ СН'!$I$12+СВЦЭМ!$D$10+'СЕТ СН'!$I$6-'СЕТ СН'!$I$22</f>
        <v>1267.2936817</v>
      </c>
      <c r="K131" s="36">
        <f>SUMIFS(СВЦЭМ!$C$33:$C$776,СВЦЭМ!$A$33:$A$776,$A131,СВЦЭМ!$B$33:$B$776,K$119)+'СЕТ СН'!$I$12+СВЦЭМ!$D$10+'СЕТ СН'!$I$6-'СЕТ СН'!$I$22</f>
        <v>1264.0986426700001</v>
      </c>
      <c r="L131" s="36">
        <f>SUMIFS(СВЦЭМ!$C$33:$C$776,СВЦЭМ!$A$33:$A$776,$A131,СВЦЭМ!$B$33:$B$776,L$119)+'СЕТ СН'!$I$12+СВЦЭМ!$D$10+'СЕТ СН'!$I$6-'СЕТ СН'!$I$22</f>
        <v>1239.3180463100002</v>
      </c>
      <c r="M131" s="36">
        <f>SUMIFS(СВЦЭМ!$C$33:$C$776,СВЦЭМ!$A$33:$A$776,$A131,СВЦЭМ!$B$33:$B$776,M$119)+'СЕТ СН'!$I$12+СВЦЭМ!$D$10+'СЕТ СН'!$I$6-'СЕТ СН'!$I$22</f>
        <v>1224.6355476799999</v>
      </c>
      <c r="N131" s="36">
        <f>SUMIFS(СВЦЭМ!$C$33:$C$776,СВЦЭМ!$A$33:$A$776,$A131,СВЦЭМ!$B$33:$B$776,N$119)+'СЕТ СН'!$I$12+СВЦЭМ!$D$10+'СЕТ СН'!$I$6-'СЕТ СН'!$I$22</f>
        <v>1247.8517477300002</v>
      </c>
      <c r="O131" s="36">
        <f>SUMIFS(СВЦЭМ!$C$33:$C$776,СВЦЭМ!$A$33:$A$776,$A131,СВЦЭМ!$B$33:$B$776,O$119)+'СЕТ СН'!$I$12+СВЦЭМ!$D$10+'СЕТ СН'!$I$6-'СЕТ СН'!$I$22</f>
        <v>1253.6241493299999</v>
      </c>
      <c r="P131" s="36">
        <f>SUMIFS(СВЦЭМ!$C$33:$C$776,СВЦЭМ!$A$33:$A$776,$A131,СВЦЭМ!$B$33:$B$776,P$119)+'СЕТ СН'!$I$12+СВЦЭМ!$D$10+'СЕТ СН'!$I$6-'СЕТ СН'!$I$22</f>
        <v>1271.33787067</v>
      </c>
      <c r="Q131" s="36">
        <f>SUMIFS(СВЦЭМ!$C$33:$C$776,СВЦЭМ!$A$33:$A$776,$A131,СВЦЭМ!$B$33:$B$776,Q$119)+'СЕТ СН'!$I$12+СВЦЭМ!$D$10+'СЕТ СН'!$I$6-'СЕТ СН'!$I$22</f>
        <v>1289.81617972</v>
      </c>
      <c r="R131" s="36">
        <f>SUMIFS(СВЦЭМ!$C$33:$C$776,СВЦЭМ!$A$33:$A$776,$A131,СВЦЭМ!$B$33:$B$776,R$119)+'СЕТ СН'!$I$12+СВЦЭМ!$D$10+'СЕТ СН'!$I$6-'СЕТ СН'!$I$22</f>
        <v>1287.39961395</v>
      </c>
      <c r="S131" s="36">
        <f>SUMIFS(СВЦЭМ!$C$33:$C$776,СВЦЭМ!$A$33:$A$776,$A131,СВЦЭМ!$B$33:$B$776,S$119)+'СЕТ СН'!$I$12+СВЦЭМ!$D$10+'СЕТ СН'!$I$6-'СЕТ СН'!$I$22</f>
        <v>1293.5200951700001</v>
      </c>
      <c r="T131" s="36">
        <f>SUMIFS(СВЦЭМ!$C$33:$C$776,СВЦЭМ!$A$33:$A$776,$A131,СВЦЭМ!$B$33:$B$776,T$119)+'СЕТ СН'!$I$12+СВЦЭМ!$D$10+'СЕТ СН'!$I$6-'СЕТ СН'!$I$22</f>
        <v>1285.8393807500001</v>
      </c>
      <c r="U131" s="36">
        <f>SUMIFS(СВЦЭМ!$C$33:$C$776,СВЦЭМ!$A$33:$A$776,$A131,СВЦЭМ!$B$33:$B$776,U$119)+'СЕТ СН'!$I$12+СВЦЭМ!$D$10+'СЕТ СН'!$I$6-'СЕТ СН'!$I$22</f>
        <v>1279.6139722200001</v>
      </c>
      <c r="V131" s="36">
        <f>SUMIFS(СВЦЭМ!$C$33:$C$776,СВЦЭМ!$A$33:$A$776,$A131,СВЦЭМ!$B$33:$B$776,V$119)+'СЕТ СН'!$I$12+СВЦЭМ!$D$10+'СЕТ СН'!$I$6-'СЕТ СН'!$I$22</f>
        <v>1269.3510146000001</v>
      </c>
      <c r="W131" s="36">
        <f>SUMIFS(СВЦЭМ!$C$33:$C$776,СВЦЭМ!$A$33:$A$776,$A131,СВЦЭМ!$B$33:$B$776,W$119)+'СЕТ СН'!$I$12+СВЦЭМ!$D$10+'СЕТ СН'!$I$6-'СЕТ СН'!$I$22</f>
        <v>1288.9485683100002</v>
      </c>
      <c r="X131" s="36">
        <f>SUMIFS(СВЦЭМ!$C$33:$C$776,СВЦЭМ!$A$33:$A$776,$A131,СВЦЭМ!$B$33:$B$776,X$119)+'СЕТ СН'!$I$12+СВЦЭМ!$D$10+'СЕТ СН'!$I$6-'СЕТ СН'!$I$22</f>
        <v>1306.1769115699999</v>
      </c>
      <c r="Y131" s="36">
        <f>SUMIFS(СВЦЭМ!$C$33:$C$776,СВЦЭМ!$A$33:$A$776,$A131,СВЦЭМ!$B$33:$B$776,Y$119)+'СЕТ СН'!$I$12+СВЦЭМ!$D$10+'СЕТ СН'!$I$6-'СЕТ СН'!$I$22</f>
        <v>1369.79205946</v>
      </c>
    </row>
    <row r="132" spans="1:25" ht="15.75" x14ac:dyDescent="0.2">
      <c r="A132" s="35">
        <f t="shared" si="3"/>
        <v>43782</v>
      </c>
      <c r="B132" s="36">
        <f>SUMIFS(СВЦЭМ!$C$33:$C$776,СВЦЭМ!$A$33:$A$776,$A132,СВЦЭМ!$B$33:$B$776,B$119)+'СЕТ СН'!$I$12+СВЦЭМ!$D$10+'СЕТ СН'!$I$6-'СЕТ СН'!$I$22</f>
        <v>1355.47518876</v>
      </c>
      <c r="C132" s="36">
        <f>SUMIFS(СВЦЭМ!$C$33:$C$776,СВЦЭМ!$A$33:$A$776,$A132,СВЦЭМ!$B$33:$B$776,C$119)+'СЕТ СН'!$I$12+СВЦЭМ!$D$10+'СЕТ СН'!$I$6-'СЕТ СН'!$I$22</f>
        <v>1418.9076719499999</v>
      </c>
      <c r="D132" s="36">
        <f>SUMIFS(СВЦЭМ!$C$33:$C$776,СВЦЭМ!$A$33:$A$776,$A132,СВЦЭМ!$B$33:$B$776,D$119)+'СЕТ СН'!$I$12+СВЦЭМ!$D$10+'СЕТ СН'!$I$6-'СЕТ СН'!$I$22</f>
        <v>1447.2428839500001</v>
      </c>
      <c r="E132" s="36">
        <f>SUMIFS(СВЦЭМ!$C$33:$C$776,СВЦЭМ!$A$33:$A$776,$A132,СВЦЭМ!$B$33:$B$776,E$119)+'СЕТ СН'!$I$12+СВЦЭМ!$D$10+'СЕТ СН'!$I$6-'СЕТ СН'!$I$22</f>
        <v>1434.4137190400002</v>
      </c>
      <c r="F132" s="36">
        <f>SUMIFS(СВЦЭМ!$C$33:$C$776,СВЦЭМ!$A$33:$A$776,$A132,СВЦЭМ!$B$33:$B$776,F$119)+'СЕТ СН'!$I$12+СВЦЭМ!$D$10+'СЕТ СН'!$I$6-'СЕТ СН'!$I$22</f>
        <v>1408.7562679500002</v>
      </c>
      <c r="G132" s="36">
        <f>SUMIFS(СВЦЭМ!$C$33:$C$776,СВЦЭМ!$A$33:$A$776,$A132,СВЦЭМ!$B$33:$B$776,G$119)+'СЕТ СН'!$I$12+СВЦЭМ!$D$10+'СЕТ СН'!$I$6-'СЕТ СН'!$I$22</f>
        <v>1377.5153246100001</v>
      </c>
      <c r="H132" s="36">
        <f>SUMIFS(СВЦЭМ!$C$33:$C$776,СВЦЭМ!$A$33:$A$776,$A132,СВЦЭМ!$B$33:$B$776,H$119)+'СЕТ СН'!$I$12+СВЦЭМ!$D$10+'СЕТ СН'!$I$6-'СЕТ СН'!$I$22</f>
        <v>1351.80853058</v>
      </c>
      <c r="I132" s="36">
        <f>SUMIFS(СВЦЭМ!$C$33:$C$776,СВЦЭМ!$A$33:$A$776,$A132,СВЦЭМ!$B$33:$B$776,I$119)+'СЕТ СН'!$I$12+СВЦЭМ!$D$10+'СЕТ СН'!$I$6-'СЕТ СН'!$I$22</f>
        <v>1297.2779106100002</v>
      </c>
      <c r="J132" s="36">
        <f>SUMIFS(СВЦЭМ!$C$33:$C$776,СВЦЭМ!$A$33:$A$776,$A132,СВЦЭМ!$B$33:$B$776,J$119)+'СЕТ СН'!$I$12+СВЦЭМ!$D$10+'СЕТ СН'!$I$6-'СЕТ СН'!$I$22</f>
        <v>1266.9771177600001</v>
      </c>
      <c r="K132" s="36">
        <f>SUMIFS(СВЦЭМ!$C$33:$C$776,СВЦЭМ!$A$33:$A$776,$A132,СВЦЭМ!$B$33:$B$776,K$119)+'СЕТ СН'!$I$12+СВЦЭМ!$D$10+'СЕТ СН'!$I$6-'СЕТ СН'!$I$22</f>
        <v>1255.78547523</v>
      </c>
      <c r="L132" s="36">
        <f>SUMIFS(СВЦЭМ!$C$33:$C$776,СВЦЭМ!$A$33:$A$776,$A132,СВЦЭМ!$B$33:$B$776,L$119)+'СЕТ СН'!$I$12+СВЦЭМ!$D$10+'СЕТ СН'!$I$6-'СЕТ СН'!$I$22</f>
        <v>1225.3923335500001</v>
      </c>
      <c r="M132" s="36">
        <f>SUMIFS(СВЦЭМ!$C$33:$C$776,СВЦЭМ!$A$33:$A$776,$A132,СВЦЭМ!$B$33:$B$776,M$119)+'СЕТ СН'!$I$12+СВЦЭМ!$D$10+'СЕТ СН'!$I$6-'СЕТ СН'!$I$22</f>
        <v>1207.9620551900002</v>
      </c>
      <c r="N132" s="36">
        <f>SUMIFS(СВЦЭМ!$C$33:$C$776,СВЦЭМ!$A$33:$A$776,$A132,СВЦЭМ!$B$33:$B$776,N$119)+'СЕТ СН'!$I$12+СВЦЭМ!$D$10+'СЕТ СН'!$I$6-'СЕТ СН'!$I$22</f>
        <v>1219.6880043400001</v>
      </c>
      <c r="O132" s="36">
        <f>SUMIFS(СВЦЭМ!$C$33:$C$776,СВЦЭМ!$A$33:$A$776,$A132,СВЦЭМ!$B$33:$B$776,O$119)+'СЕТ СН'!$I$12+СВЦЭМ!$D$10+'СЕТ СН'!$I$6-'СЕТ СН'!$I$22</f>
        <v>1216.80109077</v>
      </c>
      <c r="P132" s="36">
        <f>SUMIFS(СВЦЭМ!$C$33:$C$776,СВЦЭМ!$A$33:$A$776,$A132,СВЦЭМ!$B$33:$B$776,P$119)+'СЕТ СН'!$I$12+СВЦЭМ!$D$10+'СЕТ СН'!$I$6-'СЕТ СН'!$I$22</f>
        <v>1215.9622989300001</v>
      </c>
      <c r="Q132" s="36">
        <f>SUMIFS(СВЦЭМ!$C$33:$C$776,СВЦЭМ!$A$33:$A$776,$A132,СВЦЭМ!$B$33:$B$776,Q$119)+'СЕТ СН'!$I$12+СВЦЭМ!$D$10+'СЕТ СН'!$I$6-'СЕТ СН'!$I$22</f>
        <v>1219.4305046600002</v>
      </c>
      <c r="R132" s="36">
        <f>SUMIFS(СВЦЭМ!$C$33:$C$776,СВЦЭМ!$A$33:$A$776,$A132,СВЦЭМ!$B$33:$B$776,R$119)+'СЕТ СН'!$I$12+СВЦЭМ!$D$10+'СЕТ СН'!$I$6-'СЕТ СН'!$I$22</f>
        <v>1210.1858656300001</v>
      </c>
      <c r="S132" s="36">
        <f>SUMIFS(СВЦЭМ!$C$33:$C$776,СВЦЭМ!$A$33:$A$776,$A132,СВЦЭМ!$B$33:$B$776,S$119)+'СЕТ СН'!$I$12+СВЦЭМ!$D$10+'СЕТ СН'!$I$6-'СЕТ СН'!$I$22</f>
        <v>1211.6261033200001</v>
      </c>
      <c r="T132" s="36">
        <f>SUMIFS(СВЦЭМ!$C$33:$C$776,СВЦЭМ!$A$33:$A$776,$A132,СВЦЭМ!$B$33:$B$776,T$119)+'СЕТ СН'!$I$12+СВЦЭМ!$D$10+'СЕТ СН'!$I$6-'СЕТ СН'!$I$22</f>
        <v>1230.3402439000001</v>
      </c>
      <c r="U132" s="36">
        <f>SUMIFS(СВЦЭМ!$C$33:$C$776,СВЦЭМ!$A$33:$A$776,$A132,СВЦЭМ!$B$33:$B$776,U$119)+'СЕТ СН'!$I$12+СВЦЭМ!$D$10+'СЕТ СН'!$I$6-'СЕТ СН'!$I$22</f>
        <v>1230.8611451400002</v>
      </c>
      <c r="V132" s="36">
        <f>SUMIFS(СВЦЭМ!$C$33:$C$776,СВЦЭМ!$A$33:$A$776,$A132,СВЦЭМ!$B$33:$B$776,V$119)+'СЕТ СН'!$I$12+СВЦЭМ!$D$10+'СЕТ СН'!$I$6-'СЕТ СН'!$I$22</f>
        <v>1215.6652738</v>
      </c>
      <c r="W132" s="36">
        <f>SUMIFS(СВЦЭМ!$C$33:$C$776,СВЦЭМ!$A$33:$A$776,$A132,СВЦЭМ!$B$33:$B$776,W$119)+'СЕТ СН'!$I$12+СВЦЭМ!$D$10+'СЕТ СН'!$I$6-'СЕТ СН'!$I$22</f>
        <v>1207.1734922800001</v>
      </c>
      <c r="X132" s="36">
        <f>SUMIFS(СВЦЭМ!$C$33:$C$776,СВЦЭМ!$A$33:$A$776,$A132,СВЦЭМ!$B$33:$B$776,X$119)+'СЕТ СН'!$I$12+СВЦЭМ!$D$10+'СЕТ СН'!$I$6-'СЕТ СН'!$I$22</f>
        <v>1217.1855285500001</v>
      </c>
      <c r="Y132" s="36">
        <f>SUMIFS(СВЦЭМ!$C$33:$C$776,СВЦЭМ!$A$33:$A$776,$A132,СВЦЭМ!$B$33:$B$776,Y$119)+'СЕТ СН'!$I$12+СВЦЭМ!$D$10+'СЕТ СН'!$I$6-'СЕТ СН'!$I$22</f>
        <v>1254.26673084</v>
      </c>
    </row>
    <row r="133" spans="1:25" ht="15.75" x14ac:dyDescent="0.2">
      <c r="A133" s="35">
        <f t="shared" si="3"/>
        <v>43783</v>
      </c>
      <c r="B133" s="36">
        <f>SUMIFS(СВЦЭМ!$C$33:$C$776,СВЦЭМ!$A$33:$A$776,$A133,СВЦЭМ!$B$33:$B$776,B$119)+'СЕТ СН'!$I$12+СВЦЭМ!$D$10+'СЕТ СН'!$I$6-'СЕТ СН'!$I$22</f>
        <v>1244.7972090600001</v>
      </c>
      <c r="C133" s="36">
        <f>SUMIFS(СВЦЭМ!$C$33:$C$776,СВЦЭМ!$A$33:$A$776,$A133,СВЦЭМ!$B$33:$B$776,C$119)+'СЕТ СН'!$I$12+СВЦЭМ!$D$10+'СЕТ СН'!$I$6-'СЕТ СН'!$I$22</f>
        <v>1268.0556296</v>
      </c>
      <c r="D133" s="36">
        <f>SUMIFS(СВЦЭМ!$C$33:$C$776,СВЦЭМ!$A$33:$A$776,$A133,СВЦЭМ!$B$33:$B$776,D$119)+'СЕТ СН'!$I$12+СВЦЭМ!$D$10+'СЕТ СН'!$I$6-'СЕТ СН'!$I$22</f>
        <v>1271.6864622600001</v>
      </c>
      <c r="E133" s="36">
        <f>SUMIFS(СВЦЭМ!$C$33:$C$776,СВЦЭМ!$A$33:$A$776,$A133,СВЦЭМ!$B$33:$B$776,E$119)+'СЕТ СН'!$I$12+СВЦЭМ!$D$10+'СЕТ СН'!$I$6-'СЕТ СН'!$I$22</f>
        <v>1276.0073992100001</v>
      </c>
      <c r="F133" s="36">
        <f>SUMIFS(СВЦЭМ!$C$33:$C$776,СВЦЭМ!$A$33:$A$776,$A133,СВЦЭМ!$B$33:$B$776,F$119)+'СЕТ СН'!$I$12+СВЦЭМ!$D$10+'СЕТ СН'!$I$6-'СЕТ СН'!$I$22</f>
        <v>1273.7029456099999</v>
      </c>
      <c r="G133" s="36">
        <f>SUMIFS(СВЦЭМ!$C$33:$C$776,СВЦЭМ!$A$33:$A$776,$A133,СВЦЭМ!$B$33:$B$776,G$119)+'СЕТ СН'!$I$12+СВЦЭМ!$D$10+'СЕТ СН'!$I$6-'СЕТ СН'!$I$22</f>
        <v>1276.22973374</v>
      </c>
      <c r="H133" s="36">
        <f>SUMIFS(СВЦЭМ!$C$33:$C$776,СВЦЭМ!$A$33:$A$776,$A133,СВЦЭМ!$B$33:$B$776,H$119)+'СЕТ СН'!$I$12+СВЦЭМ!$D$10+'СЕТ СН'!$I$6-'СЕТ СН'!$I$22</f>
        <v>1262.1708085499999</v>
      </c>
      <c r="I133" s="36">
        <f>SUMIFS(СВЦЭМ!$C$33:$C$776,СВЦЭМ!$A$33:$A$776,$A133,СВЦЭМ!$B$33:$B$776,I$119)+'СЕТ СН'!$I$12+СВЦЭМ!$D$10+'СЕТ СН'!$I$6-'СЕТ СН'!$I$22</f>
        <v>1312.0864683300001</v>
      </c>
      <c r="J133" s="36">
        <f>SUMIFS(СВЦЭМ!$C$33:$C$776,СВЦЭМ!$A$33:$A$776,$A133,СВЦЭМ!$B$33:$B$776,J$119)+'СЕТ СН'!$I$12+СВЦЭМ!$D$10+'СЕТ СН'!$I$6-'СЕТ СН'!$I$22</f>
        <v>1367.5430461000001</v>
      </c>
      <c r="K133" s="36">
        <f>SUMIFS(СВЦЭМ!$C$33:$C$776,СВЦЭМ!$A$33:$A$776,$A133,СВЦЭМ!$B$33:$B$776,K$119)+'СЕТ СН'!$I$12+СВЦЭМ!$D$10+'СЕТ СН'!$I$6-'СЕТ СН'!$I$22</f>
        <v>1378.8410271900002</v>
      </c>
      <c r="L133" s="36">
        <f>SUMIFS(СВЦЭМ!$C$33:$C$776,СВЦЭМ!$A$33:$A$776,$A133,СВЦЭМ!$B$33:$B$776,L$119)+'СЕТ СН'!$I$12+СВЦЭМ!$D$10+'СЕТ СН'!$I$6-'СЕТ СН'!$I$22</f>
        <v>1338.57003128</v>
      </c>
      <c r="M133" s="36">
        <f>SUMIFS(СВЦЭМ!$C$33:$C$776,СВЦЭМ!$A$33:$A$776,$A133,СВЦЭМ!$B$33:$B$776,M$119)+'СЕТ СН'!$I$12+СВЦЭМ!$D$10+'СЕТ СН'!$I$6-'СЕТ СН'!$I$22</f>
        <v>1319.4501532600002</v>
      </c>
      <c r="N133" s="36">
        <f>SUMIFS(СВЦЭМ!$C$33:$C$776,СВЦЭМ!$A$33:$A$776,$A133,СВЦЭМ!$B$33:$B$776,N$119)+'СЕТ СН'!$I$12+СВЦЭМ!$D$10+'СЕТ СН'!$I$6-'СЕТ СН'!$I$22</f>
        <v>1303.3334716500001</v>
      </c>
      <c r="O133" s="36">
        <f>SUMIFS(СВЦЭМ!$C$33:$C$776,СВЦЭМ!$A$33:$A$776,$A133,СВЦЭМ!$B$33:$B$776,O$119)+'СЕТ СН'!$I$12+СВЦЭМ!$D$10+'СЕТ СН'!$I$6-'СЕТ СН'!$I$22</f>
        <v>1297.6789964500001</v>
      </c>
      <c r="P133" s="36">
        <f>SUMIFS(СВЦЭМ!$C$33:$C$776,СВЦЭМ!$A$33:$A$776,$A133,СВЦЭМ!$B$33:$B$776,P$119)+'СЕТ СН'!$I$12+СВЦЭМ!$D$10+'СЕТ СН'!$I$6-'СЕТ СН'!$I$22</f>
        <v>1288.55764757</v>
      </c>
      <c r="Q133" s="36">
        <f>SUMIFS(СВЦЭМ!$C$33:$C$776,СВЦЭМ!$A$33:$A$776,$A133,СВЦЭМ!$B$33:$B$776,Q$119)+'СЕТ СН'!$I$12+СВЦЭМ!$D$10+'СЕТ СН'!$I$6-'СЕТ СН'!$I$22</f>
        <v>1281.93744178</v>
      </c>
      <c r="R133" s="36">
        <f>SUMIFS(СВЦЭМ!$C$33:$C$776,СВЦЭМ!$A$33:$A$776,$A133,СВЦЭМ!$B$33:$B$776,R$119)+'СЕТ СН'!$I$12+СВЦЭМ!$D$10+'СЕТ СН'!$I$6-'СЕТ СН'!$I$22</f>
        <v>1287.7841132100002</v>
      </c>
      <c r="S133" s="36">
        <f>SUMIFS(СВЦЭМ!$C$33:$C$776,СВЦЭМ!$A$33:$A$776,$A133,СВЦЭМ!$B$33:$B$776,S$119)+'СЕТ СН'!$I$12+СВЦЭМ!$D$10+'СЕТ СН'!$I$6-'СЕТ СН'!$I$22</f>
        <v>1319.54591304</v>
      </c>
      <c r="T133" s="36">
        <f>SUMIFS(СВЦЭМ!$C$33:$C$776,СВЦЭМ!$A$33:$A$776,$A133,СВЦЭМ!$B$33:$B$776,T$119)+'СЕТ СН'!$I$12+СВЦЭМ!$D$10+'СЕТ СН'!$I$6-'СЕТ СН'!$I$22</f>
        <v>1334.78176555</v>
      </c>
      <c r="U133" s="36">
        <f>SUMIFS(СВЦЭМ!$C$33:$C$776,СВЦЭМ!$A$33:$A$776,$A133,СВЦЭМ!$B$33:$B$776,U$119)+'СЕТ СН'!$I$12+СВЦЭМ!$D$10+'СЕТ СН'!$I$6-'СЕТ СН'!$I$22</f>
        <v>1329.57429903</v>
      </c>
      <c r="V133" s="36">
        <f>SUMIFS(СВЦЭМ!$C$33:$C$776,СВЦЭМ!$A$33:$A$776,$A133,СВЦЭМ!$B$33:$B$776,V$119)+'СЕТ СН'!$I$12+СВЦЭМ!$D$10+'СЕТ СН'!$I$6-'СЕТ СН'!$I$22</f>
        <v>1323.3513302000001</v>
      </c>
      <c r="W133" s="36">
        <f>SUMIFS(СВЦЭМ!$C$33:$C$776,СВЦЭМ!$A$33:$A$776,$A133,СВЦЭМ!$B$33:$B$776,W$119)+'СЕТ СН'!$I$12+СВЦЭМ!$D$10+'СЕТ СН'!$I$6-'СЕТ СН'!$I$22</f>
        <v>1321.3247170200002</v>
      </c>
      <c r="X133" s="36">
        <f>SUMIFS(СВЦЭМ!$C$33:$C$776,СВЦЭМ!$A$33:$A$776,$A133,СВЦЭМ!$B$33:$B$776,X$119)+'СЕТ СН'!$I$12+СВЦЭМ!$D$10+'СЕТ СН'!$I$6-'СЕТ СН'!$I$22</f>
        <v>1312.7498427099999</v>
      </c>
      <c r="Y133" s="36">
        <f>SUMIFS(СВЦЭМ!$C$33:$C$776,СВЦЭМ!$A$33:$A$776,$A133,СВЦЭМ!$B$33:$B$776,Y$119)+'СЕТ СН'!$I$12+СВЦЭМ!$D$10+'СЕТ СН'!$I$6-'СЕТ СН'!$I$22</f>
        <v>1318.1835915000001</v>
      </c>
    </row>
    <row r="134" spans="1:25" ht="15.75" x14ac:dyDescent="0.2">
      <c r="A134" s="35">
        <f t="shared" si="3"/>
        <v>43784</v>
      </c>
      <c r="B134" s="36">
        <f>SUMIFS(СВЦЭМ!$C$33:$C$776,СВЦЭМ!$A$33:$A$776,$A134,СВЦЭМ!$B$33:$B$776,B$119)+'СЕТ СН'!$I$12+СВЦЭМ!$D$10+'СЕТ СН'!$I$6-'СЕТ СН'!$I$22</f>
        <v>1319.5785920100002</v>
      </c>
      <c r="C134" s="36">
        <f>SUMIFS(СВЦЭМ!$C$33:$C$776,СВЦЭМ!$A$33:$A$776,$A134,СВЦЭМ!$B$33:$B$776,C$119)+'СЕТ СН'!$I$12+СВЦЭМ!$D$10+'СЕТ СН'!$I$6-'СЕТ СН'!$I$22</f>
        <v>1350.56876521</v>
      </c>
      <c r="D134" s="36">
        <f>SUMIFS(СВЦЭМ!$C$33:$C$776,СВЦЭМ!$A$33:$A$776,$A134,СВЦЭМ!$B$33:$B$776,D$119)+'СЕТ СН'!$I$12+СВЦЭМ!$D$10+'СЕТ СН'!$I$6-'СЕТ СН'!$I$22</f>
        <v>1346.6126752099999</v>
      </c>
      <c r="E134" s="36">
        <f>SUMIFS(СВЦЭМ!$C$33:$C$776,СВЦЭМ!$A$33:$A$776,$A134,СВЦЭМ!$B$33:$B$776,E$119)+'СЕТ СН'!$I$12+СВЦЭМ!$D$10+'СЕТ СН'!$I$6-'СЕТ СН'!$I$22</f>
        <v>1357.42831458</v>
      </c>
      <c r="F134" s="36">
        <f>SUMIFS(СВЦЭМ!$C$33:$C$776,СВЦЭМ!$A$33:$A$776,$A134,СВЦЭМ!$B$33:$B$776,F$119)+'СЕТ СН'!$I$12+СВЦЭМ!$D$10+'СЕТ СН'!$I$6-'СЕТ СН'!$I$22</f>
        <v>1355.5437881100002</v>
      </c>
      <c r="G134" s="36">
        <f>SUMIFS(СВЦЭМ!$C$33:$C$776,СВЦЭМ!$A$33:$A$776,$A134,СВЦЭМ!$B$33:$B$776,G$119)+'СЕТ СН'!$I$12+СВЦЭМ!$D$10+'СЕТ СН'!$I$6-'СЕТ СН'!$I$22</f>
        <v>1336.8380034000002</v>
      </c>
      <c r="H134" s="36">
        <f>SUMIFS(СВЦЭМ!$C$33:$C$776,СВЦЭМ!$A$33:$A$776,$A134,СВЦЭМ!$B$33:$B$776,H$119)+'СЕТ СН'!$I$12+СВЦЭМ!$D$10+'СЕТ СН'!$I$6-'СЕТ СН'!$I$22</f>
        <v>1326.9268222000001</v>
      </c>
      <c r="I134" s="36">
        <f>SUMIFS(СВЦЭМ!$C$33:$C$776,СВЦЭМ!$A$33:$A$776,$A134,СВЦЭМ!$B$33:$B$776,I$119)+'СЕТ СН'!$I$12+СВЦЭМ!$D$10+'СЕТ СН'!$I$6-'СЕТ СН'!$I$22</f>
        <v>1345.96111217</v>
      </c>
      <c r="J134" s="36">
        <f>SUMIFS(СВЦЭМ!$C$33:$C$776,СВЦЭМ!$A$33:$A$776,$A134,СВЦЭМ!$B$33:$B$776,J$119)+'СЕТ СН'!$I$12+СВЦЭМ!$D$10+'СЕТ СН'!$I$6-'СЕТ СН'!$I$22</f>
        <v>1349.7654085700001</v>
      </c>
      <c r="K134" s="36">
        <f>SUMIFS(СВЦЭМ!$C$33:$C$776,СВЦЭМ!$A$33:$A$776,$A134,СВЦЭМ!$B$33:$B$776,K$119)+'СЕТ СН'!$I$12+СВЦЭМ!$D$10+'СЕТ СН'!$I$6-'СЕТ СН'!$I$22</f>
        <v>1355.9307315300002</v>
      </c>
      <c r="L134" s="36">
        <f>SUMIFS(СВЦЭМ!$C$33:$C$776,СВЦЭМ!$A$33:$A$776,$A134,СВЦЭМ!$B$33:$B$776,L$119)+'СЕТ СН'!$I$12+СВЦЭМ!$D$10+'СЕТ СН'!$I$6-'СЕТ СН'!$I$22</f>
        <v>1308.1881025100001</v>
      </c>
      <c r="M134" s="36">
        <f>SUMIFS(СВЦЭМ!$C$33:$C$776,СВЦЭМ!$A$33:$A$776,$A134,СВЦЭМ!$B$33:$B$776,M$119)+'СЕТ СН'!$I$12+СВЦЭМ!$D$10+'СЕТ СН'!$I$6-'СЕТ СН'!$I$22</f>
        <v>1280.74931659</v>
      </c>
      <c r="N134" s="36">
        <f>SUMIFS(СВЦЭМ!$C$33:$C$776,СВЦЭМ!$A$33:$A$776,$A134,СВЦЭМ!$B$33:$B$776,N$119)+'СЕТ СН'!$I$12+СВЦЭМ!$D$10+'СЕТ СН'!$I$6-'СЕТ СН'!$I$22</f>
        <v>1279.77818589</v>
      </c>
      <c r="O134" s="36">
        <f>SUMIFS(СВЦЭМ!$C$33:$C$776,СВЦЭМ!$A$33:$A$776,$A134,СВЦЭМ!$B$33:$B$776,O$119)+'СЕТ СН'!$I$12+СВЦЭМ!$D$10+'СЕТ СН'!$I$6-'СЕТ СН'!$I$22</f>
        <v>1270.60598338</v>
      </c>
      <c r="P134" s="36">
        <f>SUMIFS(СВЦЭМ!$C$33:$C$776,СВЦЭМ!$A$33:$A$776,$A134,СВЦЭМ!$B$33:$B$776,P$119)+'СЕТ СН'!$I$12+СВЦЭМ!$D$10+'СЕТ СН'!$I$6-'СЕТ СН'!$I$22</f>
        <v>1267.5400501500001</v>
      </c>
      <c r="Q134" s="36">
        <f>SUMIFS(СВЦЭМ!$C$33:$C$776,СВЦЭМ!$A$33:$A$776,$A134,СВЦЭМ!$B$33:$B$776,Q$119)+'СЕТ СН'!$I$12+СВЦЭМ!$D$10+'СЕТ СН'!$I$6-'СЕТ СН'!$I$22</f>
        <v>1266.98475684</v>
      </c>
      <c r="R134" s="36">
        <f>SUMIFS(СВЦЭМ!$C$33:$C$776,СВЦЭМ!$A$33:$A$776,$A134,СВЦЭМ!$B$33:$B$776,R$119)+'СЕТ СН'!$I$12+СВЦЭМ!$D$10+'СЕТ СН'!$I$6-'СЕТ СН'!$I$22</f>
        <v>1270.3725634500001</v>
      </c>
      <c r="S134" s="36">
        <f>SUMIFS(СВЦЭМ!$C$33:$C$776,СВЦЭМ!$A$33:$A$776,$A134,СВЦЭМ!$B$33:$B$776,S$119)+'СЕТ СН'!$I$12+СВЦЭМ!$D$10+'СЕТ СН'!$I$6-'СЕТ СН'!$I$22</f>
        <v>1282.57249224</v>
      </c>
      <c r="T134" s="36">
        <f>SUMIFS(СВЦЭМ!$C$33:$C$776,СВЦЭМ!$A$33:$A$776,$A134,СВЦЭМ!$B$33:$B$776,T$119)+'СЕТ СН'!$I$12+СВЦЭМ!$D$10+'СЕТ СН'!$I$6-'СЕТ СН'!$I$22</f>
        <v>1291.8673082600001</v>
      </c>
      <c r="U134" s="36">
        <f>SUMIFS(СВЦЭМ!$C$33:$C$776,СВЦЭМ!$A$33:$A$776,$A134,СВЦЭМ!$B$33:$B$776,U$119)+'СЕТ СН'!$I$12+СВЦЭМ!$D$10+'СЕТ СН'!$I$6-'СЕТ СН'!$I$22</f>
        <v>1284.51889106</v>
      </c>
      <c r="V134" s="36">
        <f>SUMIFS(СВЦЭМ!$C$33:$C$776,СВЦЭМ!$A$33:$A$776,$A134,СВЦЭМ!$B$33:$B$776,V$119)+'СЕТ СН'!$I$12+СВЦЭМ!$D$10+'СЕТ СН'!$I$6-'СЕТ СН'!$I$22</f>
        <v>1274.5299959200001</v>
      </c>
      <c r="W134" s="36">
        <f>SUMIFS(СВЦЭМ!$C$33:$C$776,СВЦЭМ!$A$33:$A$776,$A134,СВЦЭМ!$B$33:$B$776,W$119)+'СЕТ СН'!$I$12+СВЦЭМ!$D$10+'СЕТ СН'!$I$6-'СЕТ СН'!$I$22</f>
        <v>1267.3569951700001</v>
      </c>
      <c r="X134" s="36">
        <f>SUMIFS(СВЦЭМ!$C$33:$C$776,СВЦЭМ!$A$33:$A$776,$A134,СВЦЭМ!$B$33:$B$776,X$119)+'СЕТ СН'!$I$12+СВЦЭМ!$D$10+'СЕТ СН'!$I$6-'СЕТ СН'!$I$22</f>
        <v>1251.6962200800001</v>
      </c>
      <c r="Y134" s="36">
        <f>SUMIFS(СВЦЭМ!$C$33:$C$776,СВЦЭМ!$A$33:$A$776,$A134,СВЦЭМ!$B$33:$B$776,Y$119)+'СЕТ СН'!$I$12+СВЦЭМ!$D$10+'СЕТ СН'!$I$6-'СЕТ СН'!$I$22</f>
        <v>1258.1258299800002</v>
      </c>
    </row>
    <row r="135" spans="1:25" ht="15.75" x14ac:dyDescent="0.2">
      <c r="A135" s="35">
        <f t="shared" si="3"/>
        <v>43785</v>
      </c>
      <c r="B135" s="36">
        <f>SUMIFS(СВЦЭМ!$C$33:$C$776,СВЦЭМ!$A$33:$A$776,$A135,СВЦЭМ!$B$33:$B$776,B$119)+'СЕТ СН'!$I$12+СВЦЭМ!$D$10+'СЕТ СН'!$I$6-'СЕТ СН'!$I$22</f>
        <v>1355.07073227</v>
      </c>
      <c r="C135" s="36">
        <f>SUMIFS(СВЦЭМ!$C$33:$C$776,СВЦЭМ!$A$33:$A$776,$A135,СВЦЭМ!$B$33:$B$776,C$119)+'СЕТ СН'!$I$12+СВЦЭМ!$D$10+'СЕТ СН'!$I$6-'СЕТ СН'!$I$22</f>
        <v>1369.7752543199999</v>
      </c>
      <c r="D135" s="36">
        <f>SUMIFS(СВЦЭМ!$C$33:$C$776,СВЦЭМ!$A$33:$A$776,$A135,СВЦЭМ!$B$33:$B$776,D$119)+'СЕТ СН'!$I$12+СВЦЭМ!$D$10+'СЕТ СН'!$I$6-'СЕТ СН'!$I$22</f>
        <v>1368.69985718</v>
      </c>
      <c r="E135" s="36">
        <f>SUMIFS(СВЦЭМ!$C$33:$C$776,СВЦЭМ!$A$33:$A$776,$A135,СВЦЭМ!$B$33:$B$776,E$119)+'СЕТ СН'!$I$12+СВЦЭМ!$D$10+'СЕТ СН'!$I$6-'СЕТ СН'!$I$22</f>
        <v>1384.28760453</v>
      </c>
      <c r="F135" s="36">
        <f>SUMIFS(СВЦЭМ!$C$33:$C$776,СВЦЭМ!$A$33:$A$776,$A135,СВЦЭМ!$B$33:$B$776,F$119)+'СЕТ СН'!$I$12+СВЦЭМ!$D$10+'СЕТ СН'!$I$6-'СЕТ СН'!$I$22</f>
        <v>1376.3487807000001</v>
      </c>
      <c r="G135" s="36">
        <f>SUMIFS(СВЦЭМ!$C$33:$C$776,СВЦЭМ!$A$33:$A$776,$A135,СВЦЭМ!$B$33:$B$776,G$119)+'СЕТ СН'!$I$12+СВЦЭМ!$D$10+'СЕТ СН'!$I$6-'СЕТ СН'!$I$22</f>
        <v>1370.0160844900001</v>
      </c>
      <c r="H135" s="36">
        <f>SUMIFS(СВЦЭМ!$C$33:$C$776,СВЦЭМ!$A$33:$A$776,$A135,СВЦЭМ!$B$33:$B$776,H$119)+'СЕТ СН'!$I$12+СВЦЭМ!$D$10+'СЕТ СН'!$I$6-'СЕТ СН'!$I$22</f>
        <v>1374.3720014</v>
      </c>
      <c r="I135" s="36">
        <f>SUMIFS(СВЦЭМ!$C$33:$C$776,СВЦЭМ!$A$33:$A$776,$A135,СВЦЭМ!$B$33:$B$776,I$119)+'СЕТ СН'!$I$12+СВЦЭМ!$D$10+'СЕТ СН'!$I$6-'СЕТ СН'!$I$22</f>
        <v>1334.7479372500002</v>
      </c>
      <c r="J135" s="36">
        <f>SUMIFS(СВЦЭМ!$C$33:$C$776,СВЦЭМ!$A$33:$A$776,$A135,СВЦЭМ!$B$33:$B$776,J$119)+'СЕТ СН'!$I$12+СВЦЭМ!$D$10+'СЕТ СН'!$I$6-'СЕТ СН'!$I$22</f>
        <v>1350.5922718400002</v>
      </c>
      <c r="K135" s="36">
        <f>SUMIFS(СВЦЭМ!$C$33:$C$776,СВЦЭМ!$A$33:$A$776,$A135,СВЦЭМ!$B$33:$B$776,K$119)+'СЕТ СН'!$I$12+СВЦЭМ!$D$10+'СЕТ СН'!$I$6-'СЕТ СН'!$I$22</f>
        <v>1362.5655498200001</v>
      </c>
      <c r="L135" s="36">
        <f>SUMIFS(СВЦЭМ!$C$33:$C$776,СВЦЭМ!$A$33:$A$776,$A135,СВЦЭМ!$B$33:$B$776,L$119)+'СЕТ СН'!$I$12+СВЦЭМ!$D$10+'СЕТ СН'!$I$6-'СЕТ СН'!$I$22</f>
        <v>1327.5254259500002</v>
      </c>
      <c r="M135" s="36">
        <f>SUMIFS(СВЦЭМ!$C$33:$C$776,СВЦЭМ!$A$33:$A$776,$A135,СВЦЭМ!$B$33:$B$776,M$119)+'СЕТ СН'!$I$12+СВЦЭМ!$D$10+'СЕТ СН'!$I$6-'СЕТ СН'!$I$22</f>
        <v>1297.5856602700001</v>
      </c>
      <c r="N135" s="36">
        <f>SUMIFS(СВЦЭМ!$C$33:$C$776,СВЦЭМ!$A$33:$A$776,$A135,СВЦЭМ!$B$33:$B$776,N$119)+'СЕТ СН'!$I$12+СВЦЭМ!$D$10+'СЕТ СН'!$I$6-'СЕТ СН'!$I$22</f>
        <v>1306.55686238</v>
      </c>
      <c r="O135" s="36">
        <f>SUMIFS(СВЦЭМ!$C$33:$C$776,СВЦЭМ!$A$33:$A$776,$A135,СВЦЭМ!$B$33:$B$776,O$119)+'СЕТ СН'!$I$12+СВЦЭМ!$D$10+'СЕТ СН'!$I$6-'СЕТ СН'!$I$22</f>
        <v>1296.9662473500002</v>
      </c>
      <c r="P135" s="36">
        <f>SUMIFS(СВЦЭМ!$C$33:$C$776,СВЦЭМ!$A$33:$A$776,$A135,СВЦЭМ!$B$33:$B$776,P$119)+'СЕТ СН'!$I$12+СВЦЭМ!$D$10+'СЕТ СН'!$I$6-'СЕТ СН'!$I$22</f>
        <v>1291.44190213</v>
      </c>
      <c r="Q135" s="36">
        <f>SUMIFS(СВЦЭМ!$C$33:$C$776,СВЦЭМ!$A$33:$A$776,$A135,СВЦЭМ!$B$33:$B$776,Q$119)+'СЕТ СН'!$I$12+СВЦЭМ!$D$10+'СЕТ СН'!$I$6-'СЕТ СН'!$I$22</f>
        <v>1286.9099794600002</v>
      </c>
      <c r="R135" s="36">
        <f>SUMIFS(СВЦЭМ!$C$33:$C$776,СВЦЭМ!$A$33:$A$776,$A135,СВЦЭМ!$B$33:$B$776,R$119)+'СЕТ СН'!$I$12+СВЦЭМ!$D$10+'СЕТ СН'!$I$6-'СЕТ СН'!$I$22</f>
        <v>1280.5031248</v>
      </c>
      <c r="S135" s="36">
        <f>SUMIFS(СВЦЭМ!$C$33:$C$776,СВЦЭМ!$A$33:$A$776,$A135,СВЦЭМ!$B$33:$B$776,S$119)+'СЕТ СН'!$I$12+СВЦЭМ!$D$10+'СЕТ СН'!$I$6-'СЕТ СН'!$I$22</f>
        <v>1288.6327547200001</v>
      </c>
      <c r="T135" s="36">
        <f>SUMIFS(СВЦЭМ!$C$33:$C$776,СВЦЭМ!$A$33:$A$776,$A135,СВЦЭМ!$B$33:$B$776,T$119)+'СЕТ СН'!$I$12+СВЦЭМ!$D$10+'СЕТ СН'!$I$6-'СЕТ СН'!$I$22</f>
        <v>1317.83056201</v>
      </c>
      <c r="U135" s="36">
        <f>SUMIFS(СВЦЭМ!$C$33:$C$776,СВЦЭМ!$A$33:$A$776,$A135,СВЦЭМ!$B$33:$B$776,U$119)+'СЕТ СН'!$I$12+СВЦЭМ!$D$10+'СЕТ СН'!$I$6-'СЕТ СН'!$I$22</f>
        <v>1314.4670826000001</v>
      </c>
      <c r="V135" s="36">
        <f>SUMIFS(СВЦЭМ!$C$33:$C$776,СВЦЭМ!$A$33:$A$776,$A135,СВЦЭМ!$B$33:$B$776,V$119)+'СЕТ СН'!$I$12+СВЦЭМ!$D$10+'СЕТ СН'!$I$6-'СЕТ СН'!$I$22</f>
        <v>1301.62763361</v>
      </c>
      <c r="W135" s="36">
        <f>SUMIFS(СВЦЭМ!$C$33:$C$776,СВЦЭМ!$A$33:$A$776,$A135,СВЦЭМ!$B$33:$B$776,W$119)+'СЕТ СН'!$I$12+СВЦЭМ!$D$10+'СЕТ СН'!$I$6-'СЕТ СН'!$I$22</f>
        <v>1294.3692981500001</v>
      </c>
      <c r="X135" s="36">
        <f>SUMIFS(СВЦЭМ!$C$33:$C$776,СВЦЭМ!$A$33:$A$776,$A135,СВЦЭМ!$B$33:$B$776,X$119)+'СЕТ СН'!$I$12+СВЦЭМ!$D$10+'СЕТ СН'!$I$6-'СЕТ СН'!$I$22</f>
        <v>1291.2128562299999</v>
      </c>
      <c r="Y135" s="36">
        <f>SUMIFS(СВЦЭМ!$C$33:$C$776,СВЦЭМ!$A$33:$A$776,$A135,СВЦЭМ!$B$33:$B$776,Y$119)+'СЕТ СН'!$I$12+СВЦЭМ!$D$10+'СЕТ СН'!$I$6-'СЕТ СН'!$I$22</f>
        <v>1299.1269365000001</v>
      </c>
    </row>
    <row r="136" spans="1:25" ht="15.75" x14ac:dyDescent="0.2">
      <c r="A136" s="35">
        <f t="shared" si="3"/>
        <v>43786</v>
      </c>
      <c r="B136" s="36">
        <f>SUMIFS(СВЦЭМ!$C$33:$C$776,СВЦЭМ!$A$33:$A$776,$A136,СВЦЭМ!$B$33:$B$776,B$119)+'СЕТ СН'!$I$12+СВЦЭМ!$D$10+'СЕТ СН'!$I$6-'СЕТ СН'!$I$22</f>
        <v>1346.1345768000001</v>
      </c>
      <c r="C136" s="36">
        <f>SUMIFS(СВЦЭМ!$C$33:$C$776,СВЦЭМ!$A$33:$A$776,$A136,СВЦЭМ!$B$33:$B$776,C$119)+'СЕТ СН'!$I$12+СВЦЭМ!$D$10+'СЕТ СН'!$I$6-'СЕТ СН'!$I$22</f>
        <v>1371.6722270700002</v>
      </c>
      <c r="D136" s="36">
        <f>SUMIFS(СВЦЭМ!$C$33:$C$776,СВЦЭМ!$A$33:$A$776,$A136,СВЦЭМ!$B$33:$B$776,D$119)+'СЕТ СН'!$I$12+СВЦЭМ!$D$10+'СЕТ СН'!$I$6-'СЕТ СН'!$I$22</f>
        <v>1364.9748771600002</v>
      </c>
      <c r="E136" s="36">
        <f>SUMIFS(СВЦЭМ!$C$33:$C$776,СВЦЭМ!$A$33:$A$776,$A136,СВЦЭМ!$B$33:$B$776,E$119)+'СЕТ СН'!$I$12+СВЦЭМ!$D$10+'СЕТ СН'!$I$6-'СЕТ СН'!$I$22</f>
        <v>1379.53068794</v>
      </c>
      <c r="F136" s="36">
        <f>SUMIFS(СВЦЭМ!$C$33:$C$776,СВЦЭМ!$A$33:$A$776,$A136,СВЦЭМ!$B$33:$B$776,F$119)+'СЕТ СН'!$I$12+СВЦЭМ!$D$10+'СЕТ СН'!$I$6-'СЕТ СН'!$I$22</f>
        <v>1376.0927087700002</v>
      </c>
      <c r="G136" s="36">
        <f>SUMIFS(СВЦЭМ!$C$33:$C$776,СВЦЭМ!$A$33:$A$776,$A136,СВЦЭМ!$B$33:$B$776,G$119)+'СЕТ СН'!$I$12+СВЦЭМ!$D$10+'СЕТ СН'!$I$6-'СЕТ СН'!$I$22</f>
        <v>1361.35844021</v>
      </c>
      <c r="H136" s="36">
        <f>SUMIFS(СВЦЭМ!$C$33:$C$776,СВЦЭМ!$A$33:$A$776,$A136,СВЦЭМ!$B$33:$B$776,H$119)+'СЕТ СН'!$I$12+СВЦЭМ!$D$10+'СЕТ СН'!$I$6-'СЕТ СН'!$I$22</f>
        <v>1357.1609060400001</v>
      </c>
      <c r="I136" s="36">
        <f>SUMIFS(СВЦЭМ!$C$33:$C$776,СВЦЭМ!$A$33:$A$776,$A136,СВЦЭМ!$B$33:$B$776,I$119)+'СЕТ СН'!$I$12+СВЦЭМ!$D$10+'СЕТ СН'!$I$6-'СЕТ СН'!$I$22</f>
        <v>1347.9061261000002</v>
      </c>
      <c r="J136" s="36">
        <f>SUMIFS(СВЦЭМ!$C$33:$C$776,СВЦЭМ!$A$33:$A$776,$A136,СВЦЭМ!$B$33:$B$776,J$119)+'СЕТ СН'!$I$12+СВЦЭМ!$D$10+'СЕТ СН'!$I$6-'СЕТ СН'!$I$22</f>
        <v>1354.4558911900001</v>
      </c>
      <c r="K136" s="36">
        <f>SUMIFS(СВЦЭМ!$C$33:$C$776,СВЦЭМ!$A$33:$A$776,$A136,СВЦЭМ!$B$33:$B$776,K$119)+'СЕТ СН'!$I$12+СВЦЭМ!$D$10+'СЕТ СН'!$I$6-'СЕТ СН'!$I$22</f>
        <v>1375.1028943900001</v>
      </c>
      <c r="L136" s="36">
        <f>SUMIFS(СВЦЭМ!$C$33:$C$776,СВЦЭМ!$A$33:$A$776,$A136,СВЦЭМ!$B$33:$B$776,L$119)+'СЕТ СН'!$I$12+СВЦЭМ!$D$10+'СЕТ СН'!$I$6-'СЕТ СН'!$I$22</f>
        <v>1338.3070651600001</v>
      </c>
      <c r="M136" s="36">
        <f>SUMIFS(СВЦЭМ!$C$33:$C$776,СВЦЭМ!$A$33:$A$776,$A136,СВЦЭМ!$B$33:$B$776,M$119)+'СЕТ СН'!$I$12+СВЦЭМ!$D$10+'СЕТ СН'!$I$6-'СЕТ СН'!$I$22</f>
        <v>1315.1557158700002</v>
      </c>
      <c r="N136" s="36">
        <f>SUMIFS(СВЦЭМ!$C$33:$C$776,СВЦЭМ!$A$33:$A$776,$A136,СВЦЭМ!$B$33:$B$776,N$119)+'СЕТ СН'!$I$12+СВЦЭМ!$D$10+'СЕТ СН'!$I$6-'СЕТ СН'!$I$22</f>
        <v>1322.0583439699999</v>
      </c>
      <c r="O136" s="36">
        <f>SUMIFS(СВЦЭМ!$C$33:$C$776,СВЦЭМ!$A$33:$A$776,$A136,СВЦЭМ!$B$33:$B$776,O$119)+'СЕТ СН'!$I$12+СВЦЭМ!$D$10+'СЕТ СН'!$I$6-'СЕТ СН'!$I$22</f>
        <v>1314.1985681800002</v>
      </c>
      <c r="P136" s="36">
        <f>SUMIFS(СВЦЭМ!$C$33:$C$776,СВЦЭМ!$A$33:$A$776,$A136,СВЦЭМ!$B$33:$B$776,P$119)+'СЕТ СН'!$I$12+СВЦЭМ!$D$10+'СЕТ СН'!$I$6-'СЕТ СН'!$I$22</f>
        <v>1311.7640935500001</v>
      </c>
      <c r="Q136" s="36">
        <f>SUMIFS(СВЦЭМ!$C$33:$C$776,СВЦЭМ!$A$33:$A$776,$A136,СВЦЭМ!$B$33:$B$776,Q$119)+'СЕТ СН'!$I$12+СВЦЭМ!$D$10+'СЕТ СН'!$I$6-'СЕТ СН'!$I$22</f>
        <v>1313.8773379500001</v>
      </c>
      <c r="R136" s="36">
        <f>SUMIFS(СВЦЭМ!$C$33:$C$776,СВЦЭМ!$A$33:$A$776,$A136,СВЦЭМ!$B$33:$B$776,R$119)+'СЕТ СН'!$I$12+СВЦЭМ!$D$10+'СЕТ СН'!$I$6-'СЕТ СН'!$I$22</f>
        <v>1312.3547717400002</v>
      </c>
      <c r="S136" s="36">
        <f>SUMIFS(СВЦЭМ!$C$33:$C$776,СВЦЭМ!$A$33:$A$776,$A136,СВЦЭМ!$B$33:$B$776,S$119)+'СЕТ СН'!$I$12+СВЦЭМ!$D$10+'СЕТ СН'!$I$6-'СЕТ СН'!$I$22</f>
        <v>1324.4777377400001</v>
      </c>
      <c r="T136" s="36">
        <f>SUMIFS(СВЦЭМ!$C$33:$C$776,СВЦЭМ!$A$33:$A$776,$A136,СВЦЭМ!$B$33:$B$776,T$119)+'СЕТ СН'!$I$12+СВЦЭМ!$D$10+'СЕТ СН'!$I$6-'СЕТ СН'!$I$22</f>
        <v>1338.71075793</v>
      </c>
      <c r="U136" s="36">
        <f>SUMIFS(СВЦЭМ!$C$33:$C$776,СВЦЭМ!$A$33:$A$776,$A136,СВЦЭМ!$B$33:$B$776,U$119)+'СЕТ СН'!$I$12+СВЦЭМ!$D$10+'СЕТ СН'!$I$6-'СЕТ СН'!$I$22</f>
        <v>1341.2455480900001</v>
      </c>
      <c r="V136" s="36">
        <f>SUMIFS(СВЦЭМ!$C$33:$C$776,СВЦЭМ!$A$33:$A$776,$A136,СВЦЭМ!$B$33:$B$776,V$119)+'СЕТ СН'!$I$12+СВЦЭМ!$D$10+'СЕТ СН'!$I$6-'СЕТ СН'!$I$22</f>
        <v>1331.1888932900001</v>
      </c>
      <c r="W136" s="36">
        <f>SUMIFS(СВЦЭМ!$C$33:$C$776,СВЦЭМ!$A$33:$A$776,$A136,СВЦЭМ!$B$33:$B$776,W$119)+'СЕТ СН'!$I$12+СВЦЭМ!$D$10+'СЕТ СН'!$I$6-'СЕТ СН'!$I$22</f>
        <v>1321.29842566</v>
      </c>
      <c r="X136" s="36">
        <f>SUMIFS(СВЦЭМ!$C$33:$C$776,СВЦЭМ!$A$33:$A$776,$A136,СВЦЭМ!$B$33:$B$776,X$119)+'СЕТ СН'!$I$12+СВЦЭМ!$D$10+'СЕТ СН'!$I$6-'СЕТ СН'!$I$22</f>
        <v>1313.8141020400001</v>
      </c>
      <c r="Y136" s="36">
        <f>SUMIFS(СВЦЭМ!$C$33:$C$776,СВЦЭМ!$A$33:$A$776,$A136,СВЦЭМ!$B$33:$B$776,Y$119)+'СЕТ СН'!$I$12+СВЦЭМ!$D$10+'СЕТ СН'!$I$6-'СЕТ СН'!$I$22</f>
        <v>1316.2234717400002</v>
      </c>
    </row>
    <row r="137" spans="1:25" ht="15.75" x14ac:dyDescent="0.2">
      <c r="A137" s="35">
        <f t="shared" si="3"/>
        <v>43787</v>
      </c>
      <c r="B137" s="36">
        <f>SUMIFS(СВЦЭМ!$C$33:$C$776,СВЦЭМ!$A$33:$A$776,$A137,СВЦЭМ!$B$33:$B$776,B$119)+'СЕТ СН'!$I$12+СВЦЭМ!$D$10+'СЕТ СН'!$I$6-'СЕТ СН'!$I$22</f>
        <v>1324.6484949200001</v>
      </c>
      <c r="C137" s="36">
        <f>SUMIFS(СВЦЭМ!$C$33:$C$776,СВЦЭМ!$A$33:$A$776,$A137,СВЦЭМ!$B$33:$B$776,C$119)+'СЕТ СН'!$I$12+СВЦЭМ!$D$10+'СЕТ СН'!$I$6-'СЕТ СН'!$I$22</f>
        <v>1334.6494287200001</v>
      </c>
      <c r="D137" s="36">
        <f>SUMIFS(СВЦЭМ!$C$33:$C$776,СВЦЭМ!$A$33:$A$776,$A137,СВЦЭМ!$B$33:$B$776,D$119)+'СЕТ СН'!$I$12+СВЦЭМ!$D$10+'СЕТ СН'!$I$6-'СЕТ СН'!$I$22</f>
        <v>1325.04704864</v>
      </c>
      <c r="E137" s="36">
        <f>SUMIFS(СВЦЭМ!$C$33:$C$776,СВЦЭМ!$A$33:$A$776,$A137,СВЦЭМ!$B$33:$B$776,E$119)+'СЕТ СН'!$I$12+СВЦЭМ!$D$10+'СЕТ СН'!$I$6-'СЕТ СН'!$I$22</f>
        <v>1335.20799541</v>
      </c>
      <c r="F137" s="36">
        <f>SUMIFS(СВЦЭМ!$C$33:$C$776,СВЦЭМ!$A$33:$A$776,$A137,СВЦЭМ!$B$33:$B$776,F$119)+'СЕТ СН'!$I$12+СВЦЭМ!$D$10+'СЕТ СН'!$I$6-'СЕТ СН'!$I$22</f>
        <v>1325.2093602499999</v>
      </c>
      <c r="G137" s="36">
        <f>SUMIFS(СВЦЭМ!$C$33:$C$776,СВЦЭМ!$A$33:$A$776,$A137,СВЦЭМ!$B$33:$B$776,G$119)+'СЕТ СН'!$I$12+СВЦЭМ!$D$10+'СЕТ СН'!$I$6-'СЕТ СН'!$I$22</f>
        <v>1327.4923641099999</v>
      </c>
      <c r="H137" s="36">
        <f>SUMIFS(СВЦЭМ!$C$33:$C$776,СВЦЭМ!$A$33:$A$776,$A137,СВЦЭМ!$B$33:$B$776,H$119)+'СЕТ СН'!$I$12+СВЦЭМ!$D$10+'СЕТ СН'!$I$6-'СЕТ СН'!$I$22</f>
        <v>1339.2046630899999</v>
      </c>
      <c r="I137" s="36">
        <f>SUMIFS(СВЦЭМ!$C$33:$C$776,СВЦЭМ!$A$33:$A$776,$A137,СВЦЭМ!$B$33:$B$776,I$119)+'СЕТ СН'!$I$12+СВЦЭМ!$D$10+'СЕТ СН'!$I$6-'СЕТ СН'!$I$22</f>
        <v>1382.05139543</v>
      </c>
      <c r="J137" s="36">
        <f>SUMIFS(СВЦЭМ!$C$33:$C$776,СВЦЭМ!$A$33:$A$776,$A137,СВЦЭМ!$B$33:$B$776,J$119)+'СЕТ СН'!$I$12+СВЦЭМ!$D$10+'СЕТ СН'!$I$6-'СЕТ СН'!$I$22</f>
        <v>1398.4839874100001</v>
      </c>
      <c r="K137" s="36">
        <f>SUMIFS(СВЦЭМ!$C$33:$C$776,СВЦЭМ!$A$33:$A$776,$A137,СВЦЭМ!$B$33:$B$776,K$119)+'СЕТ СН'!$I$12+СВЦЭМ!$D$10+'СЕТ СН'!$I$6-'СЕТ СН'!$I$22</f>
        <v>1408.3607727000001</v>
      </c>
      <c r="L137" s="36">
        <f>SUMIFS(СВЦЭМ!$C$33:$C$776,СВЦЭМ!$A$33:$A$776,$A137,СВЦЭМ!$B$33:$B$776,L$119)+'СЕТ СН'!$I$12+СВЦЭМ!$D$10+'СЕТ СН'!$I$6-'СЕТ СН'!$I$22</f>
        <v>1376.2140104499999</v>
      </c>
      <c r="M137" s="36">
        <f>SUMIFS(СВЦЭМ!$C$33:$C$776,СВЦЭМ!$A$33:$A$776,$A137,СВЦЭМ!$B$33:$B$776,M$119)+'СЕТ СН'!$I$12+СВЦЭМ!$D$10+'СЕТ СН'!$I$6-'СЕТ СН'!$I$22</f>
        <v>1352.1251186600002</v>
      </c>
      <c r="N137" s="36">
        <f>SUMIFS(СВЦЭМ!$C$33:$C$776,СВЦЭМ!$A$33:$A$776,$A137,СВЦЭМ!$B$33:$B$776,N$119)+'СЕТ СН'!$I$12+СВЦЭМ!$D$10+'СЕТ СН'!$I$6-'СЕТ СН'!$I$22</f>
        <v>1355.1212932799999</v>
      </c>
      <c r="O137" s="36">
        <f>SUMIFS(СВЦЭМ!$C$33:$C$776,СВЦЭМ!$A$33:$A$776,$A137,СВЦЭМ!$B$33:$B$776,O$119)+'СЕТ СН'!$I$12+СВЦЭМ!$D$10+'СЕТ СН'!$I$6-'СЕТ СН'!$I$22</f>
        <v>1347.0376532</v>
      </c>
      <c r="P137" s="36">
        <f>SUMIFS(СВЦЭМ!$C$33:$C$776,СВЦЭМ!$A$33:$A$776,$A137,СВЦЭМ!$B$33:$B$776,P$119)+'СЕТ СН'!$I$12+СВЦЭМ!$D$10+'СЕТ СН'!$I$6-'СЕТ СН'!$I$22</f>
        <v>1346.6041813400002</v>
      </c>
      <c r="Q137" s="36">
        <f>SUMIFS(СВЦЭМ!$C$33:$C$776,СВЦЭМ!$A$33:$A$776,$A137,СВЦЭМ!$B$33:$B$776,Q$119)+'СЕТ СН'!$I$12+СВЦЭМ!$D$10+'СЕТ СН'!$I$6-'СЕТ СН'!$I$22</f>
        <v>1343.76599283</v>
      </c>
      <c r="R137" s="36">
        <f>SUMIFS(СВЦЭМ!$C$33:$C$776,СВЦЭМ!$A$33:$A$776,$A137,СВЦЭМ!$B$33:$B$776,R$119)+'СЕТ СН'!$I$12+СВЦЭМ!$D$10+'СЕТ СН'!$I$6-'СЕТ СН'!$I$22</f>
        <v>1343.7139373499999</v>
      </c>
      <c r="S137" s="36">
        <f>SUMIFS(СВЦЭМ!$C$33:$C$776,СВЦЭМ!$A$33:$A$776,$A137,СВЦЭМ!$B$33:$B$776,S$119)+'СЕТ СН'!$I$12+СВЦЭМ!$D$10+'СЕТ СН'!$I$6-'СЕТ СН'!$I$22</f>
        <v>1356.6843131800001</v>
      </c>
      <c r="T137" s="36">
        <f>SUMIFS(СВЦЭМ!$C$33:$C$776,СВЦЭМ!$A$33:$A$776,$A137,СВЦЭМ!$B$33:$B$776,T$119)+'СЕТ СН'!$I$12+СВЦЭМ!$D$10+'СЕТ СН'!$I$6-'СЕТ СН'!$I$22</f>
        <v>1376.2410028300001</v>
      </c>
      <c r="U137" s="36">
        <f>SUMIFS(СВЦЭМ!$C$33:$C$776,СВЦЭМ!$A$33:$A$776,$A137,СВЦЭМ!$B$33:$B$776,U$119)+'СЕТ СН'!$I$12+СВЦЭМ!$D$10+'СЕТ СН'!$I$6-'СЕТ СН'!$I$22</f>
        <v>1375.5272636899999</v>
      </c>
      <c r="V137" s="36">
        <f>SUMIFS(СВЦЭМ!$C$33:$C$776,СВЦЭМ!$A$33:$A$776,$A137,СВЦЭМ!$B$33:$B$776,V$119)+'СЕТ СН'!$I$12+СВЦЭМ!$D$10+'СЕТ СН'!$I$6-'СЕТ СН'!$I$22</f>
        <v>1368.0149746900001</v>
      </c>
      <c r="W137" s="36">
        <f>SUMIFS(СВЦЭМ!$C$33:$C$776,СВЦЭМ!$A$33:$A$776,$A137,СВЦЭМ!$B$33:$B$776,W$119)+'СЕТ СН'!$I$12+СВЦЭМ!$D$10+'СЕТ СН'!$I$6-'СЕТ СН'!$I$22</f>
        <v>1361.82142372</v>
      </c>
      <c r="X137" s="36">
        <f>SUMIFS(СВЦЭМ!$C$33:$C$776,СВЦЭМ!$A$33:$A$776,$A137,СВЦЭМ!$B$33:$B$776,X$119)+'СЕТ СН'!$I$12+СВЦЭМ!$D$10+'СЕТ СН'!$I$6-'СЕТ СН'!$I$22</f>
        <v>1347.52650004</v>
      </c>
      <c r="Y137" s="36">
        <f>SUMIFS(СВЦЭМ!$C$33:$C$776,СВЦЭМ!$A$33:$A$776,$A137,СВЦЭМ!$B$33:$B$776,Y$119)+'СЕТ СН'!$I$12+СВЦЭМ!$D$10+'СЕТ СН'!$I$6-'СЕТ СН'!$I$22</f>
        <v>1355.14516314</v>
      </c>
    </row>
    <row r="138" spans="1:25" ht="15.75" x14ac:dyDescent="0.2">
      <c r="A138" s="35">
        <f t="shared" si="3"/>
        <v>43788</v>
      </c>
      <c r="B138" s="36">
        <f>SUMIFS(СВЦЭМ!$C$33:$C$776,СВЦЭМ!$A$33:$A$776,$A138,СВЦЭМ!$B$33:$B$776,B$119)+'СЕТ СН'!$I$12+СВЦЭМ!$D$10+'СЕТ СН'!$I$6-'СЕТ СН'!$I$22</f>
        <v>1425.355133</v>
      </c>
      <c r="C138" s="36">
        <f>SUMIFS(СВЦЭМ!$C$33:$C$776,СВЦЭМ!$A$33:$A$776,$A138,СВЦЭМ!$B$33:$B$776,C$119)+'СЕТ СН'!$I$12+СВЦЭМ!$D$10+'СЕТ СН'!$I$6-'СЕТ СН'!$I$22</f>
        <v>1444.06695218</v>
      </c>
      <c r="D138" s="36">
        <f>SUMIFS(СВЦЭМ!$C$33:$C$776,СВЦЭМ!$A$33:$A$776,$A138,СВЦЭМ!$B$33:$B$776,D$119)+'СЕТ СН'!$I$12+СВЦЭМ!$D$10+'СЕТ СН'!$I$6-'СЕТ СН'!$I$22</f>
        <v>1444.38337561</v>
      </c>
      <c r="E138" s="36">
        <f>SUMIFS(СВЦЭМ!$C$33:$C$776,СВЦЭМ!$A$33:$A$776,$A138,СВЦЭМ!$B$33:$B$776,E$119)+'СЕТ СН'!$I$12+СВЦЭМ!$D$10+'СЕТ СН'!$I$6-'СЕТ СН'!$I$22</f>
        <v>1447.9273073600002</v>
      </c>
      <c r="F138" s="36">
        <f>SUMIFS(СВЦЭМ!$C$33:$C$776,СВЦЭМ!$A$33:$A$776,$A138,СВЦЭМ!$B$33:$B$776,F$119)+'СЕТ СН'!$I$12+СВЦЭМ!$D$10+'СЕТ СН'!$I$6-'СЕТ СН'!$I$22</f>
        <v>1430.2461982200002</v>
      </c>
      <c r="G138" s="36">
        <f>SUMIFS(СВЦЭМ!$C$33:$C$776,СВЦЭМ!$A$33:$A$776,$A138,СВЦЭМ!$B$33:$B$776,G$119)+'СЕТ СН'!$I$12+СВЦЭМ!$D$10+'СЕТ СН'!$I$6-'СЕТ СН'!$I$22</f>
        <v>1428.3982325500001</v>
      </c>
      <c r="H138" s="36">
        <f>SUMIFS(СВЦЭМ!$C$33:$C$776,СВЦЭМ!$A$33:$A$776,$A138,СВЦЭМ!$B$33:$B$776,H$119)+'СЕТ СН'!$I$12+СВЦЭМ!$D$10+'СЕТ СН'!$I$6-'СЕТ СН'!$I$22</f>
        <v>1405.2359113100001</v>
      </c>
      <c r="I138" s="36">
        <f>SUMIFS(СВЦЭМ!$C$33:$C$776,СВЦЭМ!$A$33:$A$776,$A138,СВЦЭМ!$B$33:$B$776,I$119)+'СЕТ СН'!$I$12+СВЦЭМ!$D$10+'СЕТ СН'!$I$6-'СЕТ СН'!$I$22</f>
        <v>1411.1671138300001</v>
      </c>
      <c r="J138" s="36">
        <f>SUMIFS(СВЦЭМ!$C$33:$C$776,СВЦЭМ!$A$33:$A$776,$A138,СВЦЭМ!$B$33:$B$776,J$119)+'СЕТ СН'!$I$12+СВЦЭМ!$D$10+'СЕТ СН'!$I$6-'СЕТ СН'!$I$22</f>
        <v>1419.9926463900001</v>
      </c>
      <c r="K138" s="36">
        <f>SUMIFS(СВЦЭМ!$C$33:$C$776,СВЦЭМ!$A$33:$A$776,$A138,СВЦЭМ!$B$33:$B$776,K$119)+'СЕТ СН'!$I$12+СВЦЭМ!$D$10+'СЕТ СН'!$I$6-'СЕТ СН'!$I$22</f>
        <v>1426.4552109599999</v>
      </c>
      <c r="L138" s="36">
        <f>SUMIFS(СВЦЭМ!$C$33:$C$776,СВЦЭМ!$A$33:$A$776,$A138,СВЦЭМ!$B$33:$B$776,L$119)+'СЕТ СН'!$I$12+СВЦЭМ!$D$10+'СЕТ СН'!$I$6-'СЕТ СН'!$I$22</f>
        <v>1390.1114031100001</v>
      </c>
      <c r="M138" s="36">
        <f>SUMIFS(СВЦЭМ!$C$33:$C$776,СВЦЭМ!$A$33:$A$776,$A138,СВЦЭМ!$B$33:$B$776,M$119)+'СЕТ СН'!$I$12+СВЦЭМ!$D$10+'СЕТ СН'!$I$6-'СЕТ СН'!$I$22</f>
        <v>1373.0280930900001</v>
      </c>
      <c r="N138" s="36">
        <f>SUMIFS(СВЦЭМ!$C$33:$C$776,СВЦЭМ!$A$33:$A$776,$A138,СВЦЭМ!$B$33:$B$776,N$119)+'СЕТ СН'!$I$12+СВЦЭМ!$D$10+'СЕТ СН'!$I$6-'СЕТ СН'!$I$22</f>
        <v>1366.64996896</v>
      </c>
      <c r="O138" s="36">
        <f>SUMIFS(СВЦЭМ!$C$33:$C$776,СВЦЭМ!$A$33:$A$776,$A138,СВЦЭМ!$B$33:$B$776,O$119)+'СЕТ СН'!$I$12+СВЦЭМ!$D$10+'СЕТ СН'!$I$6-'СЕТ СН'!$I$22</f>
        <v>1363.6257349299999</v>
      </c>
      <c r="P138" s="36">
        <f>SUMIFS(СВЦЭМ!$C$33:$C$776,СВЦЭМ!$A$33:$A$776,$A138,СВЦЭМ!$B$33:$B$776,P$119)+'СЕТ СН'!$I$12+СВЦЭМ!$D$10+'СЕТ СН'!$I$6-'СЕТ СН'!$I$22</f>
        <v>1361.8041010900001</v>
      </c>
      <c r="Q138" s="36">
        <f>SUMIFS(СВЦЭМ!$C$33:$C$776,СВЦЭМ!$A$33:$A$776,$A138,СВЦЭМ!$B$33:$B$776,Q$119)+'СЕТ СН'!$I$12+СВЦЭМ!$D$10+'СЕТ СН'!$I$6-'СЕТ СН'!$I$22</f>
        <v>1367.1290988600001</v>
      </c>
      <c r="R138" s="36">
        <f>SUMIFS(СВЦЭМ!$C$33:$C$776,СВЦЭМ!$A$33:$A$776,$A138,СВЦЭМ!$B$33:$B$776,R$119)+'СЕТ СН'!$I$12+СВЦЭМ!$D$10+'СЕТ СН'!$I$6-'СЕТ СН'!$I$22</f>
        <v>1363.3650789100002</v>
      </c>
      <c r="S138" s="36">
        <f>SUMIFS(СВЦЭМ!$C$33:$C$776,СВЦЭМ!$A$33:$A$776,$A138,СВЦЭМ!$B$33:$B$776,S$119)+'СЕТ СН'!$I$12+СВЦЭМ!$D$10+'СЕТ СН'!$I$6-'СЕТ СН'!$I$22</f>
        <v>1372.0695211300001</v>
      </c>
      <c r="T138" s="36">
        <f>SUMIFS(СВЦЭМ!$C$33:$C$776,СВЦЭМ!$A$33:$A$776,$A138,СВЦЭМ!$B$33:$B$776,T$119)+'СЕТ СН'!$I$12+СВЦЭМ!$D$10+'СЕТ СН'!$I$6-'СЕТ СН'!$I$22</f>
        <v>1386.7292925300001</v>
      </c>
      <c r="U138" s="36">
        <f>SUMIFS(СВЦЭМ!$C$33:$C$776,СВЦЭМ!$A$33:$A$776,$A138,СВЦЭМ!$B$33:$B$776,U$119)+'СЕТ СН'!$I$12+СВЦЭМ!$D$10+'СЕТ СН'!$I$6-'СЕТ СН'!$I$22</f>
        <v>1383.3959141400001</v>
      </c>
      <c r="V138" s="36">
        <f>SUMIFS(СВЦЭМ!$C$33:$C$776,СВЦЭМ!$A$33:$A$776,$A138,СВЦЭМ!$B$33:$B$776,V$119)+'СЕТ СН'!$I$12+СВЦЭМ!$D$10+'СЕТ СН'!$I$6-'СЕТ СН'!$I$22</f>
        <v>1375.8928855900001</v>
      </c>
      <c r="W138" s="36">
        <f>SUMIFS(СВЦЭМ!$C$33:$C$776,СВЦЭМ!$A$33:$A$776,$A138,СВЦЭМ!$B$33:$B$776,W$119)+'СЕТ СН'!$I$12+СВЦЭМ!$D$10+'СЕТ СН'!$I$6-'СЕТ СН'!$I$22</f>
        <v>1374.19085427</v>
      </c>
      <c r="X138" s="36">
        <f>SUMIFS(СВЦЭМ!$C$33:$C$776,СВЦЭМ!$A$33:$A$776,$A138,СВЦЭМ!$B$33:$B$776,X$119)+'СЕТ СН'!$I$12+СВЦЭМ!$D$10+'СЕТ СН'!$I$6-'СЕТ СН'!$I$22</f>
        <v>1371.18656981</v>
      </c>
      <c r="Y138" s="36">
        <f>SUMIFS(СВЦЭМ!$C$33:$C$776,СВЦЭМ!$A$33:$A$776,$A138,СВЦЭМ!$B$33:$B$776,Y$119)+'СЕТ СН'!$I$12+СВЦЭМ!$D$10+'СЕТ СН'!$I$6-'СЕТ СН'!$I$22</f>
        <v>1377.1075812900001</v>
      </c>
    </row>
    <row r="139" spans="1:25" ht="15.75" x14ac:dyDescent="0.2">
      <c r="A139" s="35">
        <f t="shared" si="3"/>
        <v>43789</v>
      </c>
      <c r="B139" s="36">
        <f>SUMIFS(СВЦЭМ!$C$33:$C$776,СВЦЭМ!$A$33:$A$776,$A139,СВЦЭМ!$B$33:$B$776,B$119)+'СЕТ СН'!$I$12+СВЦЭМ!$D$10+'СЕТ СН'!$I$6-'СЕТ СН'!$I$22</f>
        <v>1359.5292306700001</v>
      </c>
      <c r="C139" s="36">
        <f>SUMIFS(СВЦЭМ!$C$33:$C$776,СВЦЭМ!$A$33:$A$776,$A139,СВЦЭМ!$B$33:$B$776,C$119)+'СЕТ СН'!$I$12+СВЦЭМ!$D$10+'СЕТ СН'!$I$6-'СЕТ СН'!$I$22</f>
        <v>1369.4754287999999</v>
      </c>
      <c r="D139" s="36">
        <f>SUMIFS(СВЦЭМ!$C$33:$C$776,СВЦЭМ!$A$33:$A$776,$A139,СВЦЭМ!$B$33:$B$776,D$119)+'СЕТ СН'!$I$12+СВЦЭМ!$D$10+'СЕТ СН'!$I$6-'СЕТ СН'!$I$22</f>
        <v>1367.2716505100002</v>
      </c>
      <c r="E139" s="36">
        <f>SUMIFS(СВЦЭМ!$C$33:$C$776,СВЦЭМ!$A$33:$A$776,$A139,СВЦЭМ!$B$33:$B$776,E$119)+'СЕТ СН'!$I$12+СВЦЭМ!$D$10+'СЕТ СН'!$I$6-'СЕТ СН'!$I$22</f>
        <v>1374.4016422899999</v>
      </c>
      <c r="F139" s="36">
        <f>SUMIFS(СВЦЭМ!$C$33:$C$776,СВЦЭМ!$A$33:$A$776,$A139,СВЦЭМ!$B$33:$B$776,F$119)+'СЕТ СН'!$I$12+СВЦЭМ!$D$10+'СЕТ СН'!$I$6-'СЕТ СН'!$I$22</f>
        <v>1362.8133197400002</v>
      </c>
      <c r="G139" s="36">
        <f>SUMIFS(СВЦЭМ!$C$33:$C$776,СВЦЭМ!$A$33:$A$776,$A139,СВЦЭМ!$B$33:$B$776,G$119)+'СЕТ СН'!$I$12+СВЦЭМ!$D$10+'СЕТ СН'!$I$6-'СЕТ СН'!$I$22</f>
        <v>1362.09155549</v>
      </c>
      <c r="H139" s="36">
        <f>SUMIFS(СВЦЭМ!$C$33:$C$776,СВЦЭМ!$A$33:$A$776,$A139,СВЦЭМ!$B$33:$B$776,H$119)+'СЕТ СН'!$I$12+СВЦЭМ!$D$10+'СЕТ СН'!$I$6-'СЕТ СН'!$I$22</f>
        <v>1362.6169252</v>
      </c>
      <c r="I139" s="36">
        <f>SUMIFS(СВЦЭМ!$C$33:$C$776,СВЦЭМ!$A$33:$A$776,$A139,СВЦЭМ!$B$33:$B$776,I$119)+'СЕТ СН'!$I$12+СВЦЭМ!$D$10+'СЕТ СН'!$I$6-'СЕТ СН'!$I$22</f>
        <v>1384.4087802399999</v>
      </c>
      <c r="J139" s="36">
        <f>SUMIFS(СВЦЭМ!$C$33:$C$776,СВЦЭМ!$A$33:$A$776,$A139,СВЦЭМ!$B$33:$B$776,J$119)+'СЕТ СН'!$I$12+СВЦЭМ!$D$10+'СЕТ СН'!$I$6-'СЕТ СН'!$I$22</f>
        <v>1390.9806754800002</v>
      </c>
      <c r="K139" s="36">
        <f>SUMIFS(СВЦЭМ!$C$33:$C$776,СВЦЭМ!$A$33:$A$776,$A139,СВЦЭМ!$B$33:$B$776,K$119)+'СЕТ СН'!$I$12+СВЦЭМ!$D$10+'СЕТ СН'!$I$6-'СЕТ СН'!$I$22</f>
        <v>1396.5782545400002</v>
      </c>
      <c r="L139" s="36">
        <f>SUMIFS(СВЦЭМ!$C$33:$C$776,СВЦЭМ!$A$33:$A$776,$A139,СВЦЭМ!$B$33:$B$776,L$119)+'СЕТ СН'!$I$12+СВЦЭМ!$D$10+'СЕТ СН'!$I$6-'СЕТ СН'!$I$22</f>
        <v>1366.5006458</v>
      </c>
      <c r="M139" s="36">
        <f>SUMIFS(СВЦЭМ!$C$33:$C$776,СВЦЭМ!$A$33:$A$776,$A139,СВЦЭМ!$B$33:$B$776,M$119)+'СЕТ СН'!$I$12+СВЦЭМ!$D$10+'СЕТ СН'!$I$6-'СЕТ СН'!$I$22</f>
        <v>1342.72252417</v>
      </c>
      <c r="N139" s="36">
        <f>SUMIFS(СВЦЭМ!$C$33:$C$776,СВЦЭМ!$A$33:$A$776,$A139,СВЦЭМ!$B$33:$B$776,N$119)+'СЕТ СН'!$I$12+СВЦЭМ!$D$10+'СЕТ СН'!$I$6-'СЕТ СН'!$I$22</f>
        <v>1335.78445418</v>
      </c>
      <c r="O139" s="36">
        <f>SUMIFS(СВЦЭМ!$C$33:$C$776,СВЦЭМ!$A$33:$A$776,$A139,СВЦЭМ!$B$33:$B$776,O$119)+'СЕТ СН'!$I$12+СВЦЭМ!$D$10+'СЕТ СН'!$I$6-'СЕТ СН'!$I$22</f>
        <v>1331.9505436300001</v>
      </c>
      <c r="P139" s="36">
        <f>SUMIFS(СВЦЭМ!$C$33:$C$776,СВЦЭМ!$A$33:$A$776,$A139,СВЦЭМ!$B$33:$B$776,P$119)+'СЕТ СН'!$I$12+СВЦЭМ!$D$10+'СЕТ СН'!$I$6-'СЕТ СН'!$I$22</f>
        <v>1324.8210210400002</v>
      </c>
      <c r="Q139" s="36">
        <f>SUMIFS(СВЦЭМ!$C$33:$C$776,СВЦЭМ!$A$33:$A$776,$A139,СВЦЭМ!$B$33:$B$776,Q$119)+'СЕТ СН'!$I$12+СВЦЭМ!$D$10+'СЕТ СН'!$I$6-'СЕТ СН'!$I$22</f>
        <v>1320.68345131</v>
      </c>
      <c r="R139" s="36">
        <f>SUMIFS(СВЦЭМ!$C$33:$C$776,СВЦЭМ!$A$33:$A$776,$A139,СВЦЭМ!$B$33:$B$776,R$119)+'СЕТ СН'!$I$12+СВЦЭМ!$D$10+'СЕТ СН'!$I$6-'СЕТ СН'!$I$22</f>
        <v>1328.47793026</v>
      </c>
      <c r="S139" s="36">
        <f>SUMIFS(СВЦЭМ!$C$33:$C$776,СВЦЭМ!$A$33:$A$776,$A139,СВЦЭМ!$B$33:$B$776,S$119)+'СЕТ СН'!$I$12+СВЦЭМ!$D$10+'СЕТ СН'!$I$6-'СЕТ СН'!$I$22</f>
        <v>1346.3668171900001</v>
      </c>
      <c r="T139" s="36">
        <f>SUMIFS(СВЦЭМ!$C$33:$C$776,СВЦЭМ!$A$33:$A$776,$A139,СВЦЭМ!$B$33:$B$776,T$119)+'СЕТ СН'!$I$12+СВЦЭМ!$D$10+'СЕТ СН'!$I$6-'СЕТ СН'!$I$22</f>
        <v>1359.94555203</v>
      </c>
      <c r="U139" s="36">
        <f>SUMIFS(СВЦЭМ!$C$33:$C$776,СВЦЭМ!$A$33:$A$776,$A139,СВЦЭМ!$B$33:$B$776,U$119)+'СЕТ СН'!$I$12+СВЦЭМ!$D$10+'СЕТ СН'!$I$6-'СЕТ СН'!$I$22</f>
        <v>1357.6020825800001</v>
      </c>
      <c r="V139" s="36">
        <f>SUMIFS(СВЦЭМ!$C$33:$C$776,СВЦЭМ!$A$33:$A$776,$A139,СВЦЭМ!$B$33:$B$776,V$119)+'СЕТ СН'!$I$12+СВЦЭМ!$D$10+'СЕТ СН'!$I$6-'СЕТ СН'!$I$22</f>
        <v>1343.52170501</v>
      </c>
      <c r="W139" s="36">
        <f>SUMIFS(СВЦЭМ!$C$33:$C$776,СВЦЭМ!$A$33:$A$776,$A139,СВЦЭМ!$B$33:$B$776,W$119)+'СЕТ СН'!$I$12+СВЦЭМ!$D$10+'СЕТ СН'!$I$6-'СЕТ СН'!$I$22</f>
        <v>1343.6794671</v>
      </c>
      <c r="X139" s="36">
        <f>SUMIFS(СВЦЭМ!$C$33:$C$776,СВЦЭМ!$A$33:$A$776,$A139,СВЦЭМ!$B$33:$B$776,X$119)+'СЕТ СН'!$I$12+СВЦЭМ!$D$10+'СЕТ СН'!$I$6-'СЕТ СН'!$I$22</f>
        <v>1337.4460707000001</v>
      </c>
      <c r="Y139" s="36">
        <f>SUMIFS(СВЦЭМ!$C$33:$C$776,СВЦЭМ!$A$33:$A$776,$A139,СВЦЭМ!$B$33:$B$776,Y$119)+'СЕТ СН'!$I$12+СВЦЭМ!$D$10+'СЕТ СН'!$I$6-'СЕТ СН'!$I$22</f>
        <v>1342.11984753</v>
      </c>
    </row>
    <row r="140" spans="1:25" ht="15.75" x14ac:dyDescent="0.2">
      <c r="A140" s="35">
        <f t="shared" si="3"/>
        <v>43790</v>
      </c>
      <c r="B140" s="36">
        <f>SUMIFS(СВЦЭМ!$C$33:$C$776,СВЦЭМ!$A$33:$A$776,$A140,СВЦЭМ!$B$33:$B$776,B$119)+'СЕТ СН'!$I$12+СВЦЭМ!$D$10+'СЕТ СН'!$I$6-'СЕТ СН'!$I$22</f>
        <v>1418.04278851</v>
      </c>
      <c r="C140" s="36">
        <f>SUMIFS(СВЦЭМ!$C$33:$C$776,СВЦЭМ!$A$33:$A$776,$A140,СВЦЭМ!$B$33:$B$776,C$119)+'СЕТ СН'!$I$12+СВЦЭМ!$D$10+'СЕТ СН'!$I$6-'СЕТ СН'!$I$22</f>
        <v>1416.7827112100001</v>
      </c>
      <c r="D140" s="36">
        <f>SUMIFS(СВЦЭМ!$C$33:$C$776,СВЦЭМ!$A$33:$A$776,$A140,СВЦЭМ!$B$33:$B$776,D$119)+'СЕТ СН'!$I$12+СВЦЭМ!$D$10+'СЕТ СН'!$I$6-'СЕТ СН'!$I$22</f>
        <v>1458.94445049</v>
      </c>
      <c r="E140" s="36">
        <f>SUMIFS(СВЦЭМ!$C$33:$C$776,СВЦЭМ!$A$33:$A$776,$A140,СВЦЭМ!$B$33:$B$776,E$119)+'СЕТ СН'!$I$12+СВЦЭМ!$D$10+'СЕТ СН'!$I$6-'СЕТ СН'!$I$22</f>
        <v>1458.2422037800002</v>
      </c>
      <c r="F140" s="36">
        <f>SUMIFS(СВЦЭМ!$C$33:$C$776,СВЦЭМ!$A$33:$A$776,$A140,СВЦЭМ!$B$33:$B$776,F$119)+'СЕТ СН'!$I$12+СВЦЭМ!$D$10+'СЕТ СН'!$I$6-'СЕТ СН'!$I$22</f>
        <v>1449.4895936600001</v>
      </c>
      <c r="G140" s="36">
        <f>SUMIFS(СВЦЭМ!$C$33:$C$776,СВЦЭМ!$A$33:$A$776,$A140,СВЦЭМ!$B$33:$B$776,G$119)+'СЕТ СН'!$I$12+СВЦЭМ!$D$10+'СЕТ СН'!$I$6-'СЕТ СН'!$I$22</f>
        <v>1442.7069872000002</v>
      </c>
      <c r="H140" s="36">
        <f>SUMIFS(СВЦЭМ!$C$33:$C$776,СВЦЭМ!$A$33:$A$776,$A140,СВЦЭМ!$B$33:$B$776,H$119)+'СЕТ СН'!$I$12+СВЦЭМ!$D$10+'СЕТ СН'!$I$6-'СЕТ СН'!$I$22</f>
        <v>1402.29731266</v>
      </c>
      <c r="I140" s="36">
        <f>SUMIFS(СВЦЭМ!$C$33:$C$776,СВЦЭМ!$A$33:$A$776,$A140,СВЦЭМ!$B$33:$B$776,I$119)+'СЕТ СН'!$I$12+СВЦЭМ!$D$10+'СЕТ СН'!$I$6-'СЕТ СН'!$I$22</f>
        <v>1392.7928143200002</v>
      </c>
      <c r="J140" s="36">
        <f>SUMIFS(СВЦЭМ!$C$33:$C$776,СВЦЭМ!$A$33:$A$776,$A140,СВЦЭМ!$B$33:$B$776,J$119)+'СЕТ СН'!$I$12+СВЦЭМ!$D$10+'СЕТ СН'!$I$6-'СЕТ СН'!$I$22</f>
        <v>1363.2163948800001</v>
      </c>
      <c r="K140" s="36">
        <f>SUMIFS(СВЦЭМ!$C$33:$C$776,СВЦЭМ!$A$33:$A$776,$A140,СВЦЭМ!$B$33:$B$776,K$119)+'СЕТ СН'!$I$12+СВЦЭМ!$D$10+'СЕТ СН'!$I$6-'СЕТ СН'!$I$22</f>
        <v>1356.5101141600001</v>
      </c>
      <c r="L140" s="36">
        <f>SUMIFS(СВЦЭМ!$C$33:$C$776,СВЦЭМ!$A$33:$A$776,$A140,СВЦЭМ!$B$33:$B$776,L$119)+'СЕТ СН'!$I$12+СВЦЭМ!$D$10+'СЕТ СН'!$I$6-'СЕТ СН'!$I$22</f>
        <v>1327.9830488299999</v>
      </c>
      <c r="M140" s="36">
        <f>SUMIFS(СВЦЭМ!$C$33:$C$776,СВЦЭМ!$A$33:$A$776,$A140,СВЦЭМ!$B$33:$B$776,M$119)+'СЕТ СН'!$I$12+СВЦЭМ!$D$10+'СЕТ СН'!$I$6-'СЕТ СН'!$I$22</f>
        <v>1320.4010296000001</v>
      </c>
      <c r="N140" s="36">
        <f>SUMIFS(СВЦЭМ!$C$33:$C$776,СВЦЭМ!$A$33:$A$776,$A140,СВЦЭМ!$B$33:$B$776,N$119)+'СЕТ СН'!$I$12+СВЦЭМ!$D$10+'СЕТ СН'!$I$6-'СЕТ СН'!$I$22</f>
        <v>1350.8912229800001</v>
      </c>
      <c r="O140" s="36">
        <f>SUMIFS(СВЦЭМ!$C$33:$C$776,СВЦЭМ!$A$33:$A$776,$A140,СВЦЭМ!$B$33:$B$776,O$119)+'СЕТ СН'!$I$12+СВЦЭМ!$D$10+'СЕТ СН'!$I$6-'СЕТ СН'!$I$22</f>
        <v>1360.0333835800002</v>
      </c>
      <c r="P140" s="36">
        <f>SUMIFS(СВЦЭМ!$C$33:$C$776,СВЦЭМ!$A$33:$A$776,$A140,СВЦЭМ!$B$33:$B$776,P$119)+'СЕТ СН'!$I$12+СВЦЭМ!$D$10+'СЕТ СН'!$I$6-'СЕТ СН'!$I$22</f>
        <v>1357.2038833400002</v>
      </c>
      <c r="Q140" s="36">
        <f>SUMIFS(СВЦЭМ!$C$33:$C$776,СВЦЭМ!$A$33:$A$776,$A140,СВЦЭМ!$B$33:$B$776,Q$119)+'СЕТ СН'!$I$12+СВЦЭМ!$D$10+'СЕТ СН'!$I$6-'СЕТ СН'!$I$22</f>
        <v>1357.2858878300001</v>
      </c>
      <c r="R140" s="36">
        <f>SUMIFS(СВЦЭМ!$C$33:$C$776,СВЦЭМ!$A$33:$A$776,$A140,СВЦЭМ!$B$33:$B$776,R$119)+'СЕТ СН'!$I$12+СВЦЭМ!$D$10+'СЕТ СН'!$I$6-'СЕТ СН'!$I$22</f>
        <v>1342.8385449100001</v>
      </c>
      <c r="S140" s="36">
        <f>SUMIFS(СВЦЭМ!$C$33:$C$776,СВЦЭМ!$A$33:$A$776,$A140,СВЦЭМ!$B$33:$B$776,S$119)+'СЕТ СН'!$I$12+СВЦЭМ!$D$10+'СЕТ СН'!$I$6-'СЕТ СН'!$I$22</f>
        <v>1322.0805795900001</v>
      </c>
      <c r="T140" s="36">
        <f>SUMIFS(СВЦЭМ!$C$33:$C$776,СВЦЭМ!$A$33:$A$776,$A140,СВЦЭМ!$B$33:$B$776,T$119)+'СЕТ СН'!$I$12+СВЦЭМ!$D$10+'СЕТ СН'!$I$6-'СЕТ СН'!$I$22</f>
        <v>1316.9949309000001</v>
      </c>
      <c r="U140" s="36">
        <f>SUMIFS(СВЦЭМ!$C$33:$C$776,СВЦЭМ!$A$33:$A$776,$A140,СВЦЭМ!$B$33:$B$776,U$119)+'СЕТ СН'!$I$12+СВЦЭМ!$D$10+'СЕТ СН'!$I$6-'СЕТ СН'!$I$22</f>
        <v>1316.5151573200001</v>
      </c>
      <c r="V140" s="36">
        <f>SUMIFS(СВЦЭМ!$C$33:$C$776,СВЦЭМ!$A$33:$A$776,$A140,СВЦЭМ!$B$33:$B$776,V$119)+'СЕТ СН'!$I$12+СВЦЭМ!$D$10+'СЕТ СН'!$I$6-'СЕТ СН'!$I$22</f>
        <v>1301.3263321600002</v>
      </c>
      <c r="W140" s="36">
        <f>SUMIFS(СВЦЭМ!$C$33:$C$776,СВЦЭМ!$A$33:$A$776,$A140,СВЦЭМ!$B$33:$B$776,W$119)+'СЕТ СН'!$I$12+СВЦЭМ!$D$10+'СЕТ СН'!$I$6-'СЕТ СН'!$I$22</f>
        <v>1291.6817104800002</v>
      </c>
      <c r="X140" s="36">
        <f>SUMIFS(СВЦЭМ!$C$33:$C$776,СВЦЭМ!$A$33:$A$776,$A140,СВЦЭМ!$B$33:$B$776,X$119)+'СЕТ СН'!$I$12+СВЦЭМ!$D$10+'СЕТ СН'!$I$6-'СЕТ СН'!$I$22</f>
        <v>1293.3018128100002</v>
      </c>
      <c r="Y140" s="36">
        <f>SUMIFS(СВЦЭМ!$C$33:$C$776,СВЦЭМ!$A$33:$A$776,$A140,СВЦЭМ!$B$33:$B$776,Y$119)+'СЕТ СН'!$I$12+СВЦЭМ!$D$10+'СЕТ СН'!$I$6-'СЕТ СН'!$I$22</f>
        <v>1354.9844522200001</v>
      </c>
    </row>
    <row r="141" spans="1:25" ht="15.75" x14ac:dyDescent="0.2">
      <c r="A141" s="35">
        <f t="shared" si="3"/>
        <v>43791</v>
      </c>
      <c r="B141" s="36">
        <f>SUMIFS(СВЦЭМ!$C$33:$C$776,СВЦЭМ!$A$33:$A$776,$A141,СВЦЭМ!$B$33:$B$776,B$119)+'СЕТ СН'!$I$12+СВЦЭМ!$D$10+'СЕТ СН'!$I$6-'СЕТ СН'!$I$22</f>
        <v>1413.1734053099999</v>
      </c>
      <c r="C141" s="36">
        <f>SUMIFS(СВЦЭМ!$C$33:$C$776,СВЦЭМ!$A$33:$A$776,$A141,СВЦЭМ!$B$33:$B$776,C$119)+'СЕТ СН'!$I$12+СВЦЭМ!$D$10+'СЕТ СН'!$I$6-'СЕТ СН'!$I$22</f>
        <v>1445.29844428</v>
      </c>
      <c r="D141" s="36">
        <f>SUMIFS(СВЦЭМ!$C$33:$C$776,СВЦЭМ!$A$33:$A$776,$A141,СВЦЭМ!$B$33:$B$776,D$119)+'СЕТ СН'!$I$12+СВЦЭМ!$D$10+'СЕТ СН'!$I$6-'СЕТ СН'!$I$22</f>
        <v>1449.83057411</v>
      </c>
      <c r="E141" s="36">
        <f>SUMIFS(СВЦЭМ!$C$33:$C$776,СВЦЭМ!$A$33:$A$776,$A141,СВЦЭМ!$B$33:$B$776,E$119)+'СЕТ СН'!$I$12+СВЦЭМ!$D$10+'СЕТ СН'!$I$6-'СЕТ СН'!$I$22</f>
        <v>1436.27196744</v>
      </c>
      <c r="F141" s="36">
        <f>SUMIFS(СВЦЭМ!$C$33:$C$776,СВЦЭМ!$A$33:$A$776,$A141,СВЦЭМ!$B$33:$B$776,F$119)+'СЕТ СН'!$I$12+СВЦЭМ!$D$10+'СЕТ СН'!$I$6-'СЕТ СН'!$I$22</f>
        <v>1422.2348647399999</v>
      </c>
      <c r="G141" s="36">
        <f>SUMIFS(СВЦЭМ!$C$33:$C$776,СВЦЭМ!$A$33:$A$776,$A141,СВЦЭМ!$B$33:$B$776,G$119)+'СЕТ СН'!$I$12+СВЦЭМ!$D$10+'СЕТ СН'!$I$6-'СЕТ СН'!$I$22</f>
        <v>1406.7009329500002</v>
      </c>
      <c r="H141" s="36">
        <f>SUMIFS(СВЦЭМ!$C$33:$C$776,СВЦЭМ!$A$33:$A$776,$A141,СВЦЭМ!$B$33:$B$776,H$119)+'СЕТ СН'!$I$12+СВЦЭМ!$D$10+'СЕТ СН'!$I$6-'СЕТ СН'!$I$22</f>
        <v>1386.1864353300002</v>
      </c>
      <c r="I141" s="36">
        <f>SUMIFS(СВЦЭМ!$C$33:$C$776,СВЦЭМ!$A$33:$A$776,$A141,СВЦЭМ!$B$33:$B$776,I$119)+'СЕТ СН'!$I$12+СВЦЭМ!$D$10+'СЕТ СН'!$I$6-'СЕТ СН'!$I$22</f>
        <v>1379.12374692</v>
      </c>
      <c r="J141" s="36">
        <f>SUMIFS(СВЦЭМ!$C$33:$C$776,СВЦЭМ!$A$33:$A$776,$A141,СВЦЭМ!$B$33:$B$776,J$119)+'СЕТ СН'!$I$12+СВЦЭМ!$D$10+'СЕТ СН'!$I$6-'СЕТ СН'!$I$22</f>
        <v>1357.1842165900002</v>
      </c>
      <c r="K141" s="36">
        <f>SUMIFS(СВЦЭМ!$C$33:$C$776,СВЦЭМ!$A$33:$A$776,$A141,СВЦЭМ!$B$33:$B$776,K$119)+'СЕТ СН'!$I$12+СВЦЭМ!$D$10+'СЕТ СН'!$I$6-'СЕТ СН'!$I$22</f>
        <v>1351.9495876400001</v>
      </c>
      <c r="L141" s="36">
        <f>SUMIFS(СВЦЭМ!$C$33:$C$776,СВЦЭМ!$A$33:$A$776,$A141,СВЦЭМ!$B$33:$B$776,L$119)+'СЕТ СН'!$I$12+СВЦЭМ!$D$10+'СЕТ СН'!$I$6-'СЕТ СН'!$I$22</f>
        <v>1318.43210254</v>
      </c>
      <c r="M141" s="36">
        <f>SUMIFS(СВЦЭМ!$C$33:$C$776,СВЦЭМ!$A$33:$A$776,$A141,СВЦЭМ!$B$33:$B$776,M$119)+'СЕТ СН'!$I$12+СВЦЭМ!$D$10+'СЕТ СН'!$I$6-'СЕТ СН'!$I$22</f>
        <v>1312.0306797000001</v>
      </c>
      <c r="N141" s="36">
        <f>SUMIFS(СВЦЭМ!$C$33:$C$776,СВЦЭМ!$A$33:$A$776,$A141,СВЦЭМ!$B$33:$B$776,N$119)+'СЕТ СН'!$I$12+СВЦЭМ!$D$10+'СЕТ СН'!$I$6-'СЕТ СН'!$I$22</f>
        <v>1307.4327038400002</v>
      </c>
      <c r="O141" s="36">
        <f>SUMIFS(СВЦЭМ!$C$33:$C$776,СВЦЭМ!$A$33:$A$776,$A141,СВЦЭМ!$B$33:$B$776,O$119)+'СЕТ СН'!$I$12+СВЦЭМ!$D$10+'СЕТ СН'!$I$6-'СЕТ СН'!$I$22</f>
        <v>1324.6961453700001</v>
      </c>
      <c r="P141" s="36">
        <f>SUMIFS(СВЦЭМ!$C$33:$C$776,СВЦЭМ!$A$33:$A$776,$A141,СВЦЭМ!$B$33:$B$776,P$119)+'СЕТ СН'!$I$12+СВЦЭМ!$D$10+'СЕТ СН'!$I$6-'СЕТ СН'!$I$22</f>
        <v>1338.3573999600001</v>
      </c>
      <c r="Q141" s="36">
        <f>SUMIFS(СВЦЭМ!$C$33:$C$776,СВЦЭМ!$A$33:$A$776,$A141,СВЦЭМ!$B$33:$B$776,Q$119)+'СЕТ СН'!$I$12+СВЦЭМ!$D$10+'СЕТ СН'!$I$6-'СЕТ СН'!$I$22</f>
        <v>1332.28687683</v>
      </c>
      <c r="R141" s="36">
        <f>SUMIFS(СВЦЭМ!$C$33:$C$776,СВЦЭМ!$A$33:$A$776,$A141,СВЦЭМ!$B$33:$B$776,R$119)+'СЕТ СН'!$I$12+СВЦЭМ!$D$10+'СЕТ СН'!$I$6-'СЕТ СН'!$I$22</f>
        <v>1321.1059687000002</v>
      </c>
      <c r="S141" s="36">
        <f>SUMIFS(СВЦЭМ!$C$33:$C$776,СВЦЭМ!$A$33:$A$776,$A141,СВЦЭМ!$B$33:$B$776,S$119)+'СЕТ СН'!$I$12+СВЦЭМ!$D$10+'СЕТ СН'!$I$6-'СЕТ СН'!$I$22</f>
        <v>1311.03579029</v>
      </c>
      <c r="T141" s="36">
        <f>SUMIFS(СВЦЭМ!$C$33:$C$776,СВЦЭМ!$A$33:$A$776,$A141,СВЦЭМ!$B$33:$B$776,T$119)+'СЕТ СН'!$I$12+СВЦЭМ!$D$10+'СЕТ СН'!$I$6-'СЕТ СН'!$I$22</f>
        <v>1307.5240573000001</v>
      </c>
      <c r="U141" s="36">
        <f>SUMIFS(СВЦЭМ!$C$33:$C$776,СВЦЭМ!$A$33:$A$776,$A141,СВЦЭМ!$B$33:$B$776,U$119)+'СЕТ СН'!$I$12+СВЦЭМ!$D$10+'СЕТ СН'!$I$6-'СЕТ СН'!$I$22</f>
        <v>1302.5704112100002</v>
      </c>
      <c r="V141" s="36">
        <f>SUMIFS(СВЦЭМ!$C$33:$C$776,СВЦЭМ!$A$33:$A$776,$A141,СВЦЭМ!$B$33:$B$776,V$119)+'СЕТ СН'!$I$12+СВЦЭМ!$D$10+'СЕТ СН'!$I$6-'СЕТ СН'!$I$22</f>
        <v>1292.8187808800001</v>
      </c>
      <c r="W141" s="36">
        <f>SUMIFS(СВЦЭМ!$C$33:$C$776,СВЦЭМ!$A$33:$A$776,$A141,СВЦЭМ!$B$33:$B$776,W$119)+'СЕТ СН'!$I$12+СВЦЭМ!$D$10+'СЕТ СН'!$I$6-'СЕТ СН'!$I$22</f>
        <v>1277.2221133600001</v>
      </c>
      <c r="X141" s="36">
        <f>SUMIFS(СВЦЭМ!$C$33:$C$776,СВЦЭМ!$A$33:$A$776,$A141,СВЦЭМ!$B$33:$B$776,X$119)+'СЕТ СН'!$I$12+СВЦЭМ!$D$10+'СЕТ СН'!$I$6-'СЕТ СН'!$I$22</f>
        <v>1295.0827522700001</v>
      </c>
      <c r="Y141" s="36">
        <f>SUMIFS(СВЦЭМ!$C$33:$C$776,СВЦЭМ!$A$33:$A$776,$A141,СВЦЭМ!$B$33:$B$776,Y$119)+'СЕТ СН'!$I$12+СВЦЭМ!$D$10+'СЕТ СН'!$I$6-'СЕТ СН'!$I$22</f>
        <v>1329.6825030499999</v>
      </c>
    </row>
    <row r="142" spans="1:25" ht="15.75" x14ac:dyDescent="0.2">
      <c r="A142" s="35">
        <f t="shared" si="3"/>
        <v>43792</v>
      </c>
      <c r="B142" s="36">
        <f>SUMIFS(СВЦЭМ!$C$33:$C$776,СВЦЭМ!$A$33:$A$776,$A142,СВЦЭМ!$B$33:$B$776,B$119)+'СЕТ СН'!$I$12+СВЦЭМ!$D$10+'СЕТ СН'!$I$6-'СЕТ СН'!$I$22</f>
        <v>1369.67475115</v>
      </c>
      <c r="C142" s="36">
        <f>SUMIFS(СВЦЭМ!$C$33:$C$776,СВЦЭМ!$A$33:$A$776,$A142,СВЦЭМ!$B$33:$B$776,C$119)+'СЕТ СН'!$I$12+СВЦЭМ!$D$10+'СЕТ СН'!$I$6-'СЕТ СН'!$I$22</f>
        <v>1403.5075907400001</v>
      </c>
      <c r="D142" s="36">
        <f>SUMIFS(СВЦЭМ!$C$33:$C$776,СВЦЭМ!$A$33:$A$776,$A142,СВЦЭМ!$B$33:$B$776,D$119)+'СЕТ СН'!$I$12+СВЦЭМ!$D$10+'СЕТ СН'!$I$6-'СЕТ СН'!$I$22</f>
        <v>1406.2277858299999</v>
      </c>
      <c r="E142" s="36">
        <f>SUMIFS(СВЦЭМ!$C$33:$C$776,СВЦЭМ!$A$33:$A$776,$A142,СВЦЭМ!$B$33:$B$776,E$119)+'СЕТ СН'!$I$12+СВЦЭМ!$D$10+'СЕТ СН'!$I$6-'СЕТ СН'!$I$22</f>
        <v>1419.52186424</v>
      </c>
      <c r="F142" s="36">
        <f>SUMIFS(СВЦЭМ!$C$33:$C$776,СВЦЭМ!$A$33:$A$776,$A142,СВЦЭМ!$B$33:$B$776,F$119)+'СЕТ СН'!$I$12+СВЦЭМ!$D$10+'СЕТ СН'!$I$6-'СЕТ СН'!$I$22</f>
        <v>1417.38951793</v>
      </c>
      <c r="G142" s="36">
        <f>SUMIFS(СВЦЭМ!$C$33:$C$776,СВЦЭМ!$A$33:$A$776,$A142,СВЦЭМ!$B$33:$B$776,G$119)+'СЕТ СН'!$I$12+СВЦЭМ!$D$10+'СЕТ СН'!$I$6-'СЕТ СН'!$I$22</f>
        <v>1406.5207424300002</v>
      </c>
      <c r="H142" s="36">
        <f>SUMIFS(СВЦЭМ!$C$33:$C$776,СВЦЭМ!$A$33:$A$776,$A142,СВЦЭМ!$B$33:$B$776,H$119)+'СЕТ СН'!$I$12+СВЦЭМ!$D$10+'СЕТ СН'!$I$6-'СЕТ СН'!$I$22</f>
        <v>1386.47789764</v>
      </c>
      <c r="I142" s="36">
        <f>SUMIFS(СВЦЭМ!$C$33:$C$776,СВЦЭМ!$A$33:$A$776,$A142,СВЦЭМ!$B$33:$B$776,I$119)+'СЕТ СН'!$I$12+СВЦЭМ!$D$10+'СЕТ СН'!$I$6-'СЕТ СН'!$I$22</f>
        <v>1395.00399042</v>
      </c>
      <c r="J142" s="36">
        <f>SUMIFS(СВЦЭМ!$C$33:$C$776,СВЦЭМ!$A$33:$A$776,$A142,СВЦЭМ!$B$33:$B$776,J$119)+'СЕТ СН'!$I$12+СВЦЭМ!$D$10+'СЕТ СН'!$I$6-'СЕТ СН'!$I$22</f>
        <v>1373.6055214400001</v>
      </c>
      <c r="K142" s="36">
        <f>SUMIFS(СВЦЭМ!$C$33:$C$776,СВЦЭМ!$A$33:$A$776,$A142,СВЦЭМ!$B$33:$B$776,K$119)+'СЕТ СН'!$I$12+СВЦЭМ!$D$10+'СЕТ СН'!$I$6-'СЕТ СН'!$I$22</f>
        <v>1359.3247513900001</v>
      </c>
      <c r="L142" s="36">
        <f>SUMIFS(СВЦЭМ!$C$33:$C$776,СВЦЭМ!$A$33:$A$776,$A142,СВЦЭМ!$B$33:$B$776,L$119)+'СЕТ СН'!$I$12+СВЦЭМ!$D$10+'СЕТ СН'!$I$6-'СЕТ СН'!$I$22</f>
        <v>1325.66511954</v>
      </c>
      <c r="M142" s="36">
        <f>SUMIFS(СВЦЭМ!$C$33:$C$776,СВЦЭМ!$A$33:$A$776,$A142,СВЦЭМ!$B$33:$B$776,M$119)+'СЕТ СН'!$I$12+СВЦЭМ!$D$10+'СЕТ СН'!$I$6-'СЕТ СН'!$I$22</f>
        <v>1316.8121062</v>
      </c>
      <c r="N142" s="36">
        <f>SUMIFS(СВЦЭМ!$C$33:$C$776,СВЦЭМ!$A$33:$A$776,$A142,СВЦЭМ!$B$33:$B$776,N$119)+'СЕТ СН'!$I$12+СВЦЭМ!$D$10+'СЕТ СН'!$I$6-'СЕТ СН'!$I$22</f>
        <v>1319.3415218700002</v>
      </c>
      <c r="O142" s="36">
        <f>SUMIFS(СВЦЭМ!$C$33:$C$776,СВЦЭМ!$A$33:$A$776,$A142,СВЦЭМ!$B$33:$B$776,O$119)+'СЕТ СН'!$I$12+СВЦЭМ!$D$10+'СЕТ СН'!$I$6-'СЕТ СН'!$I$22</f>
        <v>1316.60622272</v>
      </c>
      <c r="P142" s="36">
        <f>SUMIFS(СВЦЭМ!$C$33:$C$776,СВЦЭМ!$A$33:$A$776,$A142,СВЦЭМ!$B$33:$B$776,P$119)+'СЕТ СН'!$I$12+СВЦЭМ!$D$10+'СЕТ СН'!$I$6-'СЕТ СН'!$I$22</f>
        <v>1327.0976469000002</v>
      </c>
      <c r="Q142" s="36">
        <f>SUMIFS(СВЦЭМ!$C$33:$C$776,СВЦЭМ!$A$33:$A$776,$A142,СВЦЭМ!$B$33:$B$776,Q$119)+'СЕТ СН'!$I$12+СВЦЭМ!$D$10+'СЕТ СН'!$I$6-'СЕТ СН'!$I$22</f>
        <v>1326.2453977700002</v>
      </c>
      <c r="R142" s="36">
        <f>SUMIFS(СВЦЭМ!$C$33:$C$776,СВЦЭМ!$A$33:$A$776,$A142,СВЦЭМ!$B$33:$B$776,R$119)+'СЕТ СН'!$I$12+СВЦЭМ!$D$10+'СЕТ СН'!$I$6-'СЕТ СН'!$I$22</f>
        <v>1318.4181170400002</v>
      </c>
      <c r="S142" s="36">
        <f>SUMIFS(СВЦЭМ!$C$33:$C$776,СВЦЭМ!$A$33:$A$776,$A142,СВЦЭМ!$B$33:$B$776,S$119)+'СЕТ СН'!$I$12+СВЦЭМ!$D$10+'СЕТ СН'!$I$6-'СЕТ СН'!$I$22</f>
        <v>1310.4142602800002</v>
      </c>
      <c r="T142" s="36">
        <f>SUMIFS(СВЦЭМ!$C$33:$C$776,СВЦЭМ!$A$33:$A$776,$A142,СВЦЭМ!$B$33:$B$776,T$119)+'СЕТ СН'!$I$12+СВЦЭМ!$D$10+'СЕТ СН'!$I$6-'СЕТ СН'!$I$22</f>
        <v>1305.74005863</v>
      </c>
      <c r="U142" s="36">
        <f>SUMIFS(СВЦЭМ!$C$33:$C$776,СВЦЭМ!$A$33:$A$776,$A142,СВЦЭМ!$B$33:$B$776,U$119)+'СЕТ СН'!$I$12+СВЦЭМ!$D$10+'СЕТ СН'!$I$6-'СЕТ СН'!$I$22</f>
        <v>1305.9942874799999</v>
      </c>
      <c r="V142" s="36">
        <f>SUMIFS(СВЦЭМ!$C$33:$C$776,СВЦЭМ!$A$33:$A$776,$A142,СВЦЭМ!$B$33:$B$776,V$119)+'СЕТ СН'!$I$12+СВЦЭМ!$D$10+'СЕТ СН'!$I$6-'СЕТ СН'!$I$22</f>
        <v>1313.0025630099999</v>
      </c>
      <c r="W142" s="36">
        <f>SUMIFS(СВЦЭМ!$C$33:$C$776,СВЦЭМ!$A$33:$A$776,$A142,СВЦЭМ!$B$33:$B$776,W$119)+'СЕТ СН'!$I$12+СВЦЭМ!$D$10+'СЕТ СН'!$I$6-'СЕТ СН'!$I$22</f>
        <v>1321.8315489300001</v>
      </c>
      <c r="X142" s="36">
        <f>SUMIFS(СВЦЭМ!$C$33:$C$776,СВЦЭМ!$A$33:$A$776,$A142,СВЦЭМ!$B$33:$B$776,X$119)+'СЕТ СН'!$I$12+СВЦЭМ!$D$10+'СЕТ СН'!$I$6-'СЕТ СН'!$I$22</f>
        <v>1332.2237025899999</v>
      </c>
      <c r="Y142" s="36">
        <f>SUMIFS(СВЦЭМ!$C$33:$C$776,СВЦЭМ!$A$33:$A$776,$A142,СВЦЭМ!$B$33:$B$776,Y$119)+'СЕТ СН'!$I$12+СВЦЭМ!$D$10+'СЕТ СН'!$I$6-'СЕТ СН'!$I$22</f>
        <v>1346.32107486</v>
      </c>
    </row>
    <row r="143" spans="1:25" ht="15.75" x14ac:dyDescent="0.2">
      <c r="A143" s="35">
        <f t="shared" si="3"/>
        <v>43793</v>
      </c>
      <c r="B143" s="36">
        <f>SUMIFS(СВЦЭМ!$C$33:$C$776,СВЦЭМ!$A$33:$A$776,$A143,СВЦЭМ!$B$33:$B$776,B$119)+'СЕТ СН'!$I$12+СВЦЭМ!$D$10+'СЕТ СН'!$I$6-'СЕТ СН'!$I$22</f>
        <v>1327.7117254899999</v>
      </c>
      <c r="C143" s="36">
        <f>SUMIFS(СВЦЭМ!$C$33:$C$776,СВЦЭМ!$A$33:$A$776,$A143,СВЦЭМ!$B$33:$B$776,C$119)+'СЕТ СН'!$I$12+СВЦЭМ!$D$10+'СЕТ СН'!$I$6-'СЕТ СН'!$I$22</f>
        <v>1339.1354779600001</v>
      </c>
      <c r="D143" s="36">
        <f>SUMIFS(СВЦЭМ!$C$33:$C$776,СВЦЭМ!$A$33:$A$776,$A143,СВЦЭМ!$B$33:$B$776,D$119)+'СЕТ СН'!$I$12+СВЦЭМ!$D$10+'СЕТ СН'!$I$6-'СЕТ СН'!$I$22</f>
        <v>1397.2012648899999</v>
      </c>
      <c r="E143" s="36">
        <f>SUMIFS(СВЦЭМ!$C$33:$C$776,СВЦЭМ!$A$33:$A$776,$A143,СВЦЭМ!$B$33:$B$776,E$119)+'СЕТ СН'!$I$12+СВЦЭМ!$D$10+'СЕТ СН'!$I$6-'СЕТ СН'!$I$22</f>
        <v>1421.5628911399999</v>
      </c>
      <c r="F143" s="36">
        <f>SUMIFS(СВЦЭМ!$C$33:$C$776,СВЦЭМ!$A$33:$A$776,$A143,СВЦЭМ!$B$33:$B$776,F$119)+'СЕТ СН'!$I$12+СВЦЭМ!$D$10+'СЕТ СН'!$I$6-'СЕТ СН'!$I$22</f>
        <v>1423.93054957</v>
      </c>
      <c r="G143" s="36">
        <f>SUMIFS(СВЦЭМ!$C$33:$C$776,СВЦЭМ!$A$33:$A$776,$A143,СВЦЭМ!$B$33:$B$776,G$119)+'СЕТ СН'!$I$12+СВЦЭМ!$D$10+'СЕТ СН'!$I$6-'СЕТ СН'!$I$22</f>
        <v>1422.9379050699999</v>
      </c>
      <c r="H143" s="36">
        <f>SUMIFS(СВЦЭМ!$C$33:$C$776,СВЦЭМ!$A$33:$A$776,$A143,СВЦЭМ!$B$33:$B$776,H$119)+'СЕТ СН'!$I$12+СВЦЭМ!$D$10+'СЕТ СН'!$I$6-'СЕТ СН'!$I$22</f>
        <v>1404.7031529300002</v>
      </c>
      <c r="I143" s="36">
        <f>SUMIFS(СВЦЭМ!$C$33:$C$776,СВЦЭМ!$A$33:$A$776,$A143,СВЦЭМ!$B$33:$B$776,I$119)+'СЕТ СН'!$I$12+СВЦЭМ!$D$10+'СЕТ СН'!$I$6-'СЕТ СН'!$I$22</f>
        <v>1411.84880002</v>
      </c>
      <c r="J143" s="36">
        <f>SUMIFS(СВЦЭМ!$C$33:$C$776,СВЦЭМ!$A$33:$A$776,$A143,СВЦЭМ!$B$33:$B$776,J$119)+'СЕТ СН'!$I$12+СВЦЭМ!$D$10+'СЕТ СН'!$I$6-'СЕТ СН'!$I$22</f>
        <v>1386.70763106</v>
      </c>
      <c r="K143" s="36">
        <f>SUMIFS(СВЦЭМ!$C$33:$C$776,СВЦЭМ!$A$33:$A$776,$A143,СВЦЭМ!$B$33:$B$776,K$119)+'СЕТ СН'!$I$12+СВЦЭМ!$D$10+'СЕТ СН'!$I$6-'СЕТ СН'!$I$22</f>
        <v>1373.3832888000002</v>
      </c>
      <c r="L143" s="36">
        <f>SUMIFS(СВЦЭМ!$C$33:$C$776,СВЦЭМ!$A$33:$A$776,$A143,СВЦЭМ!$B$33:$B$776,L$119)+'СЕТ СН'!$I$12+СВЦЭМ!$D$10+'СЕТ СН'!$I$6-'СЕТ СН'!$I$22</f>
        <v>1326.8021717300001</v>
      </c>
      <c r="M143" s="36">
        <f>SUMIFS(СВЦЭМ!$C$33:$C$776,СВЦЭМ!$A$33:$A$776,$A143,СВЦЭМ!$B$33:$B$776,M$119)+'СЕТ СН'!$I$12+СВЦЭМ!$D$10+'СЕТ СН'!$I$6-'СЕТ СН'!$I$22</f>
        <v>1315.6753153899999</v>
      </c>
      <c r="N143" s="36">
        <f>SUMIFS(СВЦЭМ!$C$33:$C$776,СВЦЭМ!$A$33:$A$776,$A143,СВЦЭМ!$B$33:$B$776,N$119)+'СЕТ СН'!$I$12+СВЦЭМ!$D$10+'СЕТ СН'!$I$6-'СЕТ СН'!$I$22</f>
        <v>1311.31303546</v>
      </c>
      <c r="O143" s="36">
        <f>SUMIFS(СВЦЭМ!$C$33:$C$776,СВЦЭМ!$A$33:$A$776,$A143,СВЦЭМ!$B$33:$B$776,O$119)+'СЕТ СН'!$I$12+СВЦЭМ!$D$10+'СЕТ СН'!$I$6-'СЕТ СН'!$I$22</f>
        <v>1298.34402776</v>
      </c>
      <c r="P143" s="36">
        <f>SUMIFS(СВЦЭМ!$C$33:$C$776,СВЦЭМ!$A$33:$A$776,$A143,СВЦЭМ!$B$33:$B$776,P$119)+'СЕТ СН'!$I$12+СВЦЭМ!$D$10+'СЕТ СН'!$I$6-'СЕТ СН'!$I$22</f>
        <v>1308.7808035100002</v>
      </c>
      <c r="Q143" s="36">
        <f>SUMIFS(СВЦЭМ!$C$33:$C$776,СВЦЭМ!$A$33:$A$776,$A143,СВЦЭМ!$B$33:$B$776,Q$119)+'СЕТ СН'!$I$12+СВЦЭМ!$D$10+'СЕТ СН'!$I$6-'СЕТ СН'!$I$22</f>
        <v>1298.2078492600001</v>
      </c>
      <c r="R143" s="36">
        <f>SUMIFS(СВЦЭМ!$C$33:$C$776,СВЦЭМ!$A$33:$A$776,$A143,СВЦЭМ!$B$33:$B$776,R$119)+'СЕТ СН'!$I$12+СВЦЭМ!$D$10+'СЕТ СН'!$I$6-'СЕТ СН'!$I$22</f>
        <v>1320.53158575</v>
      </c>
      <c r="S143" s="36">
        <f>SUMIFS(СВЦЭМ!$C$33:$C$776,СВЦЭМ!$A$33:$A$776,$A143,СВЦЭМ!$B$33:$B$776,S$119)+'СЕТ СН'!$I$12+СВЦЭМ!$D$10+'СЕТ СН'!$I$6-'СЕТ СН'!$I$22</f>
        <v>1332.6159391900001</v>
      </c>
      <c r="T143" s="36">
        <f>SUMIFS(СВЦЭМ!$C$33:$C$776,СВЦЭМ!$A$33:$A$776,$A143,СВЦЭМ!$B$33:$B$776,T$119)+'СЕТ СН'!$I$12+СВЦЭМ!$D$10+'СЕТ СН'!$I$6-'СЕТ СН'!$I$22</f>
        <v>1328.0692264500001</v>
      </c>
      <c r="U143" s="36">
        <f>SUMIFS(СВЦЭМ!$C$33:$C$776,СВЦЭМ!$A$33:$A$776,$A143,СВЦЭМ!$B$33:$B$776,U$119)+'СЕТ СН'!$I$12+СВЦЭМ!$D$10+'СЕТ СН'!$I$6-'СЕТ СН'!$I$22</f>
        <v>1341.3105155500002</v>
      </c>
      <c r="V143" s="36">
        <f>SUMIFS(СВЦЭМ!$C$33:$C$776,СВЦЭМ!$A$33:$A$776,$A143,СВЦЭМ!$B$33:$B$776,V$119)+'СЕТ СН'!$I$12+СВЦЭМ!$D$10+'СЕТ СН'!$I$6-'СЕТ СН'!$I$22</f>
        <v>1336.0741343499999</v>
      </c>
      <c r="W143" s="36">
        <f>SUMIFS(СВЦЭМ!$C$33:$C$776,СВЦЭМ!$A$33:$A$776,$A143,СВЦЭМ!$B$33:$B$776,W$119)+'СЕТ СН'!$I$12+СВЦЭМ!$D$10+'СЕТ СН'!$I$6-'СЕТ СН'!$I$22</f>
        <v>1334.6846881700001</v>
      </c>
      <c r="X143" s="36">
        <f>SUMIFS(СВЦЭМ!$C$33:$C$776,СВЦЭМ!$A$33:$A$776,$A143,СВЦЭМ!$B$33:$B$776,X$119)+'СЕТ СН'!$I$12+СВЦЭМ!$D$10+'СЕТ СН'!$I$6-'СЕТ СН'!$I$22</f>
        <v>1331.7825496400001</v>
      </c>
      <c r="Y143" s="36">
        <f>SUMIFS(СВЦЭМ!$C$33:$C$776,СВЦЭМ!$A$33:$A$776,$A143,СВЦЭМ!$B$33:$B$776,Y$119)+'СЕТ СН'!$I$12+СВЦЭМ!$D$10+'СЕТ СН'!$I$6-'СЕТ СН'!$I$22</f>
        <v>1361.7093157100001</v>
      </c>
    </row>
    <row r="144" spans="1:25" ht="15.75" x14ac:dyDescent="0.2">
      <c r="A144" s="35">
        <f t="shared" si="3"/>
        <v>43794</v>
      </c>
      <c r="B144" s="36">
        <f>SUMIFS(СВЦЭМ!$C$33:$C$776,СВЦЭМ!$A$33:$A$776,$A144,СВЦЭМ!$B$33:$B$776,B$119)+'СЕТ СН'!$I$12+СВЦЭМ!$D$10+'СЕТ СН'!$I$6-'СЕТ СН'!$I$22</f>
        <v>1404.21573104</v>
      </c>
      <c r="C144" s="36">
        <f>SUMIFS(СВЦЭМ!$C$33:$C$776,СВЦЭМ!$A$33:$A$776,$A144,СВЦЭМ!$B$33:$B$776,C$119)+'СЕТ СН'!$I$12+СВЦЭМ!$D$10+'СЕТ СН'!$I$6-'СЕТ СН'!$I$22</f>
        <v>1421.0299836300001</v>
      </c>
      <c r="D144" s="36">
        <f>SUMIFS(СВЦЭМ!$C$33:$C$776,СВЦЭМ!$A$33:$A$776,$A144,СВЦЭМ!$B$33:$B$776,D$119)+'СЕТ СН'!$I$12+СВЦЭМ!$D$10+'СЕТ СН'!$I$6-'СЕТ СН'!$I$22</f>
        <v>1457.0625415100001</v>
      </c>
      <c r="E144" s="36">
        <f>SUMIFS(СВЦЭМ!$C$33:$C$776,СВЦЭМ!$A$33:$A$776,$A144,СВЦЭМ!$B$33:$B$776,E$119)+'СЕТ СН'!$I$12+СВЦЭМ!$D$10+'СЕТ СН'!$I$6-'СЕТ СН'!$I$22</f>
        <v>1468.7968817200001</v>
      </c>
      <c r="F144" s="36">
        <f>SUMIFS(СВЦЭМ!$C$33:$C$776,СВЦЭМ!$A$33:$A$776,$A144,СВЦЭМ!$B$33:$B$776,F$119)+'СЕТ СН'!$I$12+СВЦЭМ!$D$10+'СЕТ СН'!$I$6-'СЕТ СН'!$I$22</f>
        <v>1449.7770016100001</v>
      </c>
      <c r="G144" s="36">
        <f>SUMIFS(СВЦЭМ!$C$33:$C$776,СВЦЭМ!$A$33:$A$776,$A144,СВЦЭМ!$B$33:$B$776,G$119)+'СЕТ СН'!$I$12+СВЦЭМ!$D$10+'СЕТ СН'!$I$6-'СЕТ СН'!$I$22</f>
        <v>1449.8644225500002</v>
      </c>
      <c r="H144" s="36">
        <f>SUMIFS(СВЦЭМ!$C$33:$C$776,СВЦЭМ!$A$33:$A$776,$A144,СВЦЭМ!$B$33:$B$776,H$119)+'СЕТ СН'!$I$12+СВЦЭМ!$D$10+'СЕТ СН'!$I$6-'СЕТ СН'!$I$22</f>
        <v>1408.9514250699999</v>
      </c>
      <c r="I144" s="36">
        <f>SUMIFS(СВЦЭМ!$C$33:$C$776,СВЦЭМ!$A$33:$A$776,$A144,СВЦЭМ!$B$33:$B$776,I$119)+'СЕТ СН'!$I$12+СВЦЭМ!$D$10+'СЕТ СН'!$I$6-'СЕТ СН'!$I$22</f>
        <v>1386.0318063499999</v>
      </c>
      <c r="J144" s="36">
        <f>SUMIFS(СВЦЭМ!$C$33:$C$776,СВЦЭМ!$A$33:$A$776,$A144,СВЦЭМ!$B$33:$B$776,J$119)+'СЕТ СН'!$I$12+СВЦЭМ!$D$10+'СЕТ СН'!$I$6-'СЕТ СН'!$I$22</f>
        <v>1367.11342909</v>
      </c>
      <c r="K144" s="36">
        <f>SUMIFS(СВЦЭМ!$C$33:$C$776,СВЦЭМ!$A$33:$A$776,$A144,СВЦЭМ!$B$33:$B$776,K$119)+'СЕТ СН'!$I$12+СВЦЭМ!$D$10+'СЕТ СН'!$I$6-'СЕТ СН'!$I$22</f>
        <v>1362.8602666900001</v>
      </c>
      <c r="L144" s="36">
        <f>SUMIFS(СВЦЭМ!$C$33:$C$776,СВЦЭМ!$A$33:$A$776,$A144,СВЦЭМ!$B$33:$B$776,L$119)+'СЕТ СН'!$I$12+СВЦЭМ!$D$10+'СЕТ СН'!$I$6-'СЕТ СН'!$I$22</f>
        <v>1322.73983215</v>
      </c>
      <c r="M144" s="36">
        <f>SUMIFS(СВЦЭМ!$C$33:$C$776,СВЦЭМ!$A$33:$A$776,$A144,СВЦЭМ!$B$33:$B$776,M$119)+'СЕТ СН'!$I$12+СВЦЭМ!$D$10+'СЕТ СН'!$I$6-'СЕТ СН'!$I$22</f>
        <v>1322.7346563000001</v>
      </c>
      <c r="N144" s="36">
        <f>SUMIFS(СВЦЭМ!$C$33:$C$776,СВЦЭМ!$A$33:$A$776,$A144,СВЦЭМ!$B$33:$B$776,N$119)+'СЕТ СН'!$I$12+СВЦЭМ!$D$10+'СЕТ СН'!$I$6-'СЕТ СН'!$I$22</f>
        <v>1313.5158069700001</v>
      </c>
      <c r="O144" s="36">
        <f>SUMIFS(СВЦЭМ!$C$33:$C$776,СВЦЭМ!$A$33:$A$776,$A144,СВЦЭМ!$B$33:$B$776,O$119)+'СЕТ СН'!$I$12+СВЦЭМ!$D$10+'СЕТ СН'!$I$6-'СЕТ СН'!$I$22</f>
        <v>1318.0406828300002</v>
      </c>
      <c r="P144" s="36">
        <f>SUMIFS(СВЦЭМ!$C$33:$C$776,СВЦЭМ!$A$33:$A$776,$A144,СВЦЭМ!$B$33:$B$776,P$119)+'СЕТ СН'!$I$12+СВЦЭМ!$D$10+'СЕТ СН'!$I$6-'СЕТ СН'!$I$22</f>
        <v>1325.8414652500001</v>
      </c>
      <c r="Q144" s="36">
        <f>SUMIFS(СВЦЭМ!$C$33:$C$776,СВЦЭМ!$A$33:$A$776,$A144,СВЦЭМ!$B$33:$B$776,Q$119)+'СЕТ СН'!$I$12+СВЦЭМ!$D$10+'СЕТ СН'!$I$6-'СЕТ СН'!$I$22</f>
        <v>1305.19518883</v>
      </c>
      <c r="R144" s="36">
        <f>SUMIFS(СВЦЭМ!$C$33:$C$776,СВЦЭМ!$A$33:$A$776,$A144,СВЦЭМ!$B$33:$B$776,R$119)+'СЕТ СН'!$I$12+СВЦЭМ!$D$10+'СЕТ СН'!$I$6-'СЕТ СН'!$I$22</f>
        <v>1307.60253562</v>
      </c>
      <c r="S144" s="36">
        <f>SUMIFS(СВЦЭМ!$C$33:$C$776,СВЦЭМ!$A$33:$A$776,$A144,СВЦЭМ!$B$33:$B$776,S$119)+'СЕТ СН'!$I$12+СВЦЭМ!$D$10+'СЕТ СН'!$I$6-'СЕТ СН'!$I$22</f>
        <v>1309.5271972600001</v>
      </c>
      <c r="T144" s="36">
        <f>SUMIFS(СВЦЭМ!$C$33:$C$776,СВЦЭМ!$A$33:$A$776,$A144,СВЦЭМ!$B$33:$B$776,T$119)+'СЕТ СН'!$I$12+СВЦЭМ!$D$10+'СЕТ СН'!$I$6-'СЕТ СН'!$I$22</f>
        <v>1304.1235316500001</v>
      </c>
      <c r="U144" s="36">
        <f>SUMIFS(СВЦЭМ!$C$33:$C$776,СВЦЭМ!$A$33:$A$776,$A144,СВЦЭМ!$B$33:$B$776,U$119)+'СЕТ СН'!$I$12+СВЦЭМ!$D$10+'СЕТ СН'!$I$6-'СЕТ СН'!$I$22</f>
        <v>1314.19700745</v>
      </c>
      <c r="V144" s="36">
        <f>SUMIFS(СВЦЭМ!$C$33:$C$776,СВЦЭМ!$A$33:$A$776,$A144,СВЦЭМ!$B$33:$B$776,V$119)+'СЕТ СН'!$I$12+СВЦЭМ!$D$10+'СЕТ СН'!$I$6-'СЕТ СН'!$I$22</f>
        <v>1318.68928056</v>
      </c>
      <c r="W144" s="36">
        <f>SUMIFS(СВЦЭМ!$C$33:$C$776,СВЦЭМ!$A$33:$A$776,$A144,СВЦЭМ!$B$33:$B$776,W$119)+'СЕТ СН'!$I$12+СВЦЭМ!$D$10+'СЕТ СН'!$I$6-'СЕТ СН'!$I$22</f>
        <v>1343.0175281900001</v>
      </c>
      <c r="X144" s="36">
        <f>SUMIFS(СВЦЭМ!$C$33:$C$776,СВЦЭМ!$A$33:$A$776,$A144,СВЦЭМ!$B$33:$B$776,X$119)+'СЕТ СН'!$I$12+СВЦЭМ!$D$10+'СЕТ СН'!$I$6-'СЕТ СН'!$I$22</f>
        <v>1354.09575047</v>
      </c>
      <c r="Y144" s="36">
        <f>SUMIFS(СВЦЭМ!$C$33:$C$776,СВЦЭМ!$A$33:$A$776,$A144,СВЦЭМ!$B$33:$B$776,Y$119)+'СЕТ СН'!$I$12+СВЦЭМ!$D$10+'СЕТ СН'!$I$6-'СЕТ СН'!$I$22</f>
        <v>1373.0409758300002</v>
      </c>
    </row>
    <row r="145" spans="1:26" ht="15.75" x14ac:dyDescent="0.2">
      <c r="A145" s="35">
        <f t="shared" si="3"/>
        <v>43795</v>
      </c>
      <c r="B145" s="36">
        <f>SUMIFS(СВЦЭМ!$C$33:$C$776,СВЦЭМ!$A$33:$A$776,$A145,СВЦЭМ!$B$33:$B$776,B$119)+'СЕТ СН'!$I$12+СВЦЭМ!$D$10+'СЕТ СН'!$I$6-'СЕТ СН'!$I$22</f>
        <v>1431.7182410099999</v>
      </c>
      <c r="C145" s="36">
        <f>SUMIFS(СВЦЭМ!$C$33:$C$776,СВЦЭМ!$A$33:$A$776,$A145,СВЦЭМ!$B$33:$B$776,C$119)+'СЕТ СН'!$I$12+СВЦЭМ!$D$10+'СЕТ СН'!$I$6-'СЕТ СН'!$I$22</f>
        <v>1437.8490906400002</v>
      </c>
      <c r="D145" s="36">
        <f>SUMIFS(СВЦЭМ!$C$33:$C$776,СВЦЭМ!$A$33:$A$776,$A145,СВЦЭМ!$B$33:$B$776,D$119)+'СЕТ СН'!$I$12+СВЦЭМ!$D$10+'СЕТ СН'!$I$6-'СЕТ СН'!$I$22</f>
        <v>1447.0555758999999</v>
      </c>
      <c r="E145" s="36">
        <f>SUMIFS(СВЦЭМ!$C$33:$C$776,СВЦЭМ!$A$33:$A$776,$A145,СВЦЭМ!$B$33:$B$776,E$119)+'СЕТ СН'!$I$12+СВЦЭМ!$D$10+'СЕТ СН'!$I$6-'СЕТ СН'!$I$22</f>
        <v>1454.9868245</v>
      </c>
      <c r="F145" s="36">
        <f>SUMIFS(СВЦЭМ!$C$33:$C$776,СВЦЭМ!$A$33:$A$776,$A145,СВЦЭМ!$B$33:$B$776,F$119)+'СЕТ СН'!$I$12+СВЦЭМ!$D$10+'СЕТ СН'!$I$6-'СЕТ СН'!$I$22</f>
        <v>1446.3181105200001</v>
      </c>
      <c r="G145" s="36">
        <f>SUMIFS(СВЦЭМ!$C$33:$C$776,СВЦЭМ!$A$33:$A$776,$A145,СВЦЭМ!$B$33:$B$776,G$119)+'СЕТ СН'!$I$12+СВЦЭМ!$D$10+'СЕТ СН'!$I$6-'СЕТ СН'!$I$22</f>
        <v>1438.3493151</v>
      </c>
      <c r="H145" s="36">
        <f>SUMIFS(СВЦЭМ!$C$33:$C$776,СВЦЭМ!$A$33:$A$776,$A145,СВЦЭМ!$B$33:$B$776,H$119)+'СЕТ СН'!$I$12+СВЦЭМ!$D$10+'СЕТ СН'!$I$6-'СЕТ СН'!$I$22</f>
        <v>1407.9489377300001</v>
      </c>
      <c r="I145" s="36">
        <f>SUMIFS(СВЦЭМ!$C$33:$C$776,СВЦЭМ!$A$33:$A$776,$A145,СВЦЭМ!$B$33:$B$776,I$119)+'СЕТ СН'!$I$12+СВЦЭМ!$D$10+'СЕТ СН'!$I$6-'СЕТ СН'!$I$22</f>
        <v>1415.6762484000001</v>
      </c>
      <c r="J145" s="36">
        <f>SUMIFS(СВЦЭМ!$C$33:$C$776,СВЦЭМ!$A$33:$A$776,$A145,СВЦЭМ!$B$33:$B$776,J$119)+'СЕТ СН'!$I$12+СВЦЭМ!$D$10+'СЕТ СН'!$I$6-'СЕТ СН'!$I$22</f>
        <v>1370.0961753500001</v>
      </c>
      <c r="K145" s="36">
        <f>SUMIFS(СВЦЭМ!$C$33:$C$776,СВЦЭМ!$A$33:$A$776,$A145,СВЦЭМ!$B$33:$B$776,K$119)+'СЕТ СН'!$I$12+СВЦЭМ!$D$10+'СЕТ СН'!$I$6-'СЕТ СН'!$I$22</f>
        <v>1350.6908696099999</v>
      </c>
      <c r="L145" s="36">
        <f>SUMIFS(СВЦЭМ!$C$33:$C$776,СВЦЭМ!$A$33:$A$776,$A145,СВЦЭМ!$B$33:$B$776,L$119)+'СЕТ СН'!$I$12+СВЦЭМ!$D$10+'СЕТ СН'!$I$6-'СЕТ СН'!$I$22</f>
        <v>1314.9897010499999</v>
      </c>
      <c r="M145" s="36">
        <f>SUMIFS(СВЦЭМ!$C$33:$C$776,СВЦЭМ!$A$33:$A$776,$A145,СВЦЭМ!$B$33:$B$776,M$119)+'СЕТ СН'!$I$12+СВЦЭМ!$D$10+'СЕТ СН'!$I$6-'СЕТ СН'!$I$22</f>
        <v>1314.3506565100001</v>
      </c>
      <c r="N145" s="36">
        <f>SUMIFS(СВЦЭМ!$C$33:$C$776,СВЦЭМ!$A$33:$A$776,$A145,СВЦЭМ!$B$33:$B$776,N$119)+'СЕТ СН'!$I$12+СВЦЭМ!$D$10+'СЕТ СН'!$I$6-'СЕТ СН'!$I$22</f>
        <v>1306.94164131</v>
      </c>
      <c r="O145" s="36">
        <f>SUMIFS(СВЦЭМ!$C$33:$C$776,СВЦЭМ!$A$33:$A$776,$A145,СВЦЭМ!$B$33:$B$776,O$119)+'СЕТ СН'!$I$12+СВЦЭМ!$D$10+'СЕТ СН'!$I$6-'СЕТ СН'!$I$22</f>
        <v>1310.4896391100001</v>
      </c>
      <c r="P145" s="36">
        <f>SUMIFS(СВЦЭМ!$C$33:$C$776,СВЦЭМ!$A$33:$A$776,$A145,СВЦЭМ!$B$33:$B$776,P$119)+'СЕТ СН'!$I$12+СВЦЭМ!$D$10+'СЕТ СН'!$I$6-'СЕТ СН'!$I$22</f>
        <v>1319.38610032</v>
      </c>
      <c r="Q145" s="36">
        <f>SUMIFS(СВЦЭМ!$C$33:$C$776,СВЦЭМ!$A$33:$A$776,$A145,СВЦЭМ!$B$33:$B$776,Q$119)+'СЕТ СН'!$I$12+СВЦЭМ!$D$10+'СЕТ СН'!$I$6-'СЕТ СН'!$I$22</f>
        <v>1315.0758523</v>
      </c>
      <c r="R145" s="36">
        <f>SUMIFS(СВЦЭМ!$C$33:$C$776,СВЦЭМ!$A$33:$A$776,$A145,СВЦЭМ!$B$33:$B$776,R$119)+'СЕТ СН'!$I$12+СВЦЭМ!$D$10+'СЕТ СН'!$I$6-'СЕТ СН'!$I$22</f>
        <v>1336.5526816900001</v>
      </c>
      <c r="S145" s="36">
        <f>SUMIFS(СВЦЭМ!$C$33:$C$776,СВЦЭМ!$A$33:$A$776,$A145,СВЦЭМ!$B$33:$B$776,S$119)+'СЕТ СН'!$I$12+СВЦЭМ!$D$10+'СЕТ СН'!$I$6-'СЕТ СН'!$I$22</f>
        <v>1339.0890265500002</v>
      </c>
      <c r="T145" s="36">
        <f>SUMIFS(СВЦЭМ!$C$33:$C$776,СВЦЭМ!$A$33:$A$776,$A145,СВЦЭМ!$B$33:$B$776,T$119)+'СЕТ СН'!$I$12+СВЦЭМ!$D$10+'СЕТ СН'!$I$6-'СЕТ СН'!$I$22</f>
        <v>1321.73833919</v>
      </c>
      <c r="U145" s="36">
        <f>SUMIFS(СВЦЭМ!$C$33:$C$776,СВЦЭМ!$A$33:$A$776,$A145,СВЦЭМ!$B$33:$B$776,U$119)+'СЕТ СН'!$I$12+СВЦЭМ!$D$10+'СЕТ СН'!$I$6-'СЕТ СН'!$I$22</f>
        <v>1318.43843978</v>
      </c>
      <c r="V145" s="36">
        <f>SUMIFS(СВЦЭМ!$C$33:$C$776,СВЦЭМ!$A$33:$A$776,$A145,СВЦЭМ!$B$33:$B$776,V$119)+'СЕТ СН'!$I$12+СВЦЭМ!$D$10+'СЕТ СН'!$I$6-'СЕТ СН'!$I$22</f>
        <v>1329.7733044000001</v>
      </c>
      <c r="W145" s="36">
        <f>SUMIFS(СВЦЭМ!$C$33:$C$776,СВЦЭМ!$A$33:$A$776,$A145,СВЦЭМ!$B$33:$B$776,W$119)+'СЕТ СН'!$I$12+СВЦЭМ!$D$10+'СЕТ СН'!$I$6-'СЕТ СН'!$I$22</f>
        <v>1359.8661981400001</v>
      </c>
      <c r="X145" s="36">
        <f>SUMIFS(СВЦЭМ!$C$33:$C$776,СВЦЭМ!$A$33:$A$776,$A145,СВЦЭМ!$B$33:$B$776,X$119)+'СЕТ СН'!$I$12+СВЦЭМ!$D$10+'СЕТ СН'!$I$6-'СЕТ СН'!$I$22</f>
        <v>1358.9545082899999</v>
      </c>
      <c r="Y145" s="36">
        <f>SUMIFS(СВЦЭМ!$C$33:$C$776,СВЦЭМ!$A$33:$A$776,$A145,СВЦЭМ!$B$33:$B$776,Y$119)+'СЕТ СН'!$I$12+СВЦЭМ!$D$10+'СЕТ СН'!$I$6-'СЕТ СН'!$I$22</f>
        <v>1391.2371121000001</v>
      </c>
    </row>
    <row r="146" spans="1:26" ht="15.75" x14ac:dyDescent="0.2">
      <c r="A146" s="35">
        <f t="shared" si="3"/>
        <v>43796</v>
      </c>
      <c r="B146" s="36">
        <f>SUMIFS(СВЦЭМ!$C$33:$C$776,СВЦЭМ!$A$33:$A$776,$A146,СВЦЭМ!$B$33:$B$776,B$119)+'СЕТ СН'!$I$12+СВЦЭМ!$D$10+'СЕТ СН'!$I$6-'СЕТ СН'!$I$22</f>
        <v>1438.0579896900001</v>
      </c>
      <c r="C146" s="36">
        <f>SUMIFS(СВЦЭМ!$C$33:$C$776,СВЦЭМ!$A$33:$A$776,$A146,СВЦЭМ!$B$33:$B$776,C$119)+'СЕТ СН'!$I$12+СВЦЭМ!$D$10+'СЕТ СН'!$I$6-'СЕТ СН'!$I$22</f>
        <v>1441.07299061</v>
      </c>
      <c r="D146" s="36">
        <f>SUMIFS(СВЦЭМ!$C$33:$C$776,СВЦЭМ!$A$33:$A$776,$A146,СВЦЭМ!$B$33:$B$776,D$119)+'СЕТ СН'!$I$12+СВЦЭМ!$D$10+'СЕТ СН'!$I$6-'СЕТ СН'!$I$22</f>
        <v>1468.67932806</v>
      </c>
      <c r="E146" s="36">
        <f>SUMIFS(СВЦЭМ!$C$33:$C$776,СВЦЭМ!$A$33:$A$776,$A146,СВЦЭМ!$B$33:$B$776,E$119)+'СЕТ СН'!$I$12+СВЦЭМ!$D$10+'СЕТ СН'!$I$6-'СЕТ СН'!$I$22</f>
        <v>1477.9898235300002</v>
      </c>
      <c r="F146" s="36">
        <f>SUMIFS(СВЦЭМ!$C$33:$C$776,СВЦЭМ!$A$33:$A$776,$A146,СВЦЭМ!$B$33:$B$776,F$119)+'СЕТ СН'!$I$12+СВЦЭМ!$D$10+'СЕТ СН'!$I$6-'СЕТ СН'!$I$22</f>
        <v>1472.20206125</v>
      </c>
      <c r="G146" s="36">
        <f>SUMIFS(СВЦЭМ!$C$33:$C$776,СВЦЭМ!$A$33:$A$776,$A146,СВЦЭМ!$B$33:$B$776,G$119)+'СЕТ СН'!$I$12+СВЦЭМ!$D$10+'СЕТ СН'!$I$6-'СЕТ СН'!$I$22</f>
        <v>1458.4191915400002</v>
      </c>
      <c r="H146" s="36">
        <f>SUMIFS(СВЦЭМ!$C$33:$C$776,СВЦЭМ!$A$33:$A$776,$A146,СВЦЭМ!$B$33:$B$776,H$119)+'СЕТ СН'!$I$12+СВЦЭМ!$D$10+'СЕТ СН'!$I$6-'СЕТ СН'!$I$22</f>
        <v>1429.8194363900002</v>
      </c>
      <c r="I146" s="36">
        <f>SUMIFS(СВЦЭМ!$C$33:$C$776,СВЦЭМ!$A$33:$A$776,$A146,СВЦЭМ!$B$33:$B$776,I$119)+'СЕТ СН'!$I$12+СВЦЭМ!$D$10+'СЕТ СН'!$I$6-'СЕТ СН'!$I$22</f>
        <v>1431.98059435</v>
      </c>
      <c r="J146" s="36">
        <f>SUMIFS(СВЦЭМ!$C$33:$C$776,СВЦЭМ!$A$33:$A$776,$A146,СВЦЭМ!$B$33:$B$776,J$119)+'СЕТ СН'!$I$12+СВЦЭМ!$D$10+'СЕТ СН'!$I$6-'СЕТ СН'!$I$22</f>
        <v>1404.5706648400001</v>
      </c>
      <c r="K146" s="36">
        <f>SUMIFS(СВЦЭМ!$C$33:$C$776,СВЦЭМ!$A$33:$A$776,$A146,СВЦЭМ!$B$33:$B$776,K$119)+'СЕТ СН'!$I$12+СВЦЭМ!$D$10+'СЕТ СН'!$I$6-'СЕТ СН'!$I$22</f>
        <v>1382.5872473300001</v>
      </c>
      <c r="L146" s="36">
        <f>SUMIFS(СВЦЭМ!$C$33:$C$776,СВЦЭМ!$A$33:$A$776,$A146,СВЦЭМ!$B$33:$B$776,L$119)+'СЕТ СН'!$I$12+СВЦЭМ!$D$10+'СЕТ СН'!$I$6-'СЕТ СН'!$I$22</f>
        <v>1358.68667028</v>
      </c>
      <c r="M146" s="36">
        <f>SUMIFS(СВЦЭМ!$C$33:$C$776,СВЦЭМ!$A$33:$A$776,$A146,СВЦЭМ!$B$33:$B$776,M$119)+'СЕТ СН'!$I$12+СВЦЭМ!$D$10+'СЕТ СН'!$I$6-'СЕТ СН'!$I$22</f>
        <v>1346.6372157600001</v>
      </c>
      <c r="N146" s="36">
        <f>SUMIFS(СВЦЭМ!$C$33:$C$776,СВЦЭМ!$A$33:$A$776,$A146,СВЦЭМ!$B$33:$B$776,N$119)+'СЕТ СН'!$I$12+СВЦЭМ!$D$10+'СЕТ СН'!$I$6-'СЕТ СН'!$I$22</f>
        <v>1333.6850834700001</v>
      </c>
      <c r="O146" s="36">
        <f>SUMIFS(СВЦЭМ!$C$33:$C$776,СВЦЭМ!$A$33:$A$776,$A146,СВЦЭМ!$B$33:$B$776,O$119)+'СЕТ СН'!$I$12+СВЦЭМ!$D$10+'СЕТ СН'!$I$6-'СЕТ СН'!$I$22</f>
        <v>1348.6477564700001</v>
      </c>
      <c r="P146" s="36">
        <f>SUMIFS(СВЦЭМ!$C$33:$C$776,СВЦЭМ!$A$33:$A$776,$A146,СВЦЭМ!$B$33:$B$776,P$119)+'СЕТ СН'!$I$12+СВЦЭМ!$D$10+'СЕТ СН'!$I$6-'СЕТ СН'!$I$22</f>
        <v>1356.2286949600002</v>
      </c>
      <c r="Q146" s="36">
        <f>SUMIFS(СВЦЭМ!$C$33:$C$776,СВЦЭМ!$A$33:$A$776,$A146,СВЦЭМ!$B$33:$B$776,Q$119)+'СЕТ СН'!$I$12+СВЦЭМ!$D$10+'СЕТ СН'!$I$6-'СЕТ СН'!$I$22</f>
        <v>1340.57230927</v>
      </c>
      <c r="R146" s="36">
        <f>SUMIFS(СВЦЭМ!$C$33:$C$776,СВЦЭМ!$A$33:$A$776,$A146,СВЦЭМ!$B$33:$B$776,R$119)+'СЕТ СН'!$I$12+СВЦЭМ!$D$10+'СЕТ СН'!$I$6-'СЕТ СН'!$I$22</f>
        <v>1341.5770745200002</v>
      </c>
      <c r="S146" s="36">
        <f>SUMIFS(СВЦЭМ!$C$33:$C$776,СВЦЭМ!$A$33:$A$776,$A146,СВЦЭМ!$B$33:$B$776,S$119)+'СЕТ СН'!$I$12+СВЦЭМ!$D$10+'СЕТ СН'!$I$6-'СЕТ СН'!$I$22</f>
        <v>1356.4582542400001</v>
      </c>
      <c r="T146" s="36">
        <f>SUMIFS(СВЦЭМ!$C$33:$C$776,СВЦЭМ!$A$33:$A$776,$A146,СВЦЭМ!$B$33:$B$776,T$119)+'СЕТ СН'!$I$12+СВЦЭМ!$D$10+'СЕТ СН'!$I$6-'СЕТ СН'!$I$22</f>
        <v>1339.1103351100001</v>
      </c>
      <c r="U146" s="36">
        <f>SUMIFS(СВЦЭМ!$C$33:$C$776,СВЦЭМ!$A$33:$A$776,$A146,СВЦЭМ!$B$33:$B$776,U$119)+'СЕТ СН'!$I$12+СВЦЭМ!$D$10+'СЕТ СН'!$I$6-'СЕТ СН'!$I$22</f>
        <v>1336.2919171100002</v>
      </c>
      <c r="V146" s="36">
        <f>SUMIFS(СВЦЭМ!$C$33:$C$776,СВЦЭМ!$A$33:$A$776,$A146,СВЦЭМ!$B$33:$B$776,V$119)+'СЕТ СН'!$I$12+СВЦЭМ!$D$10+'СЕТ СН'!$I$6-'СЕТ СН'!$I$22</f>
        <v>1334.7340767800001</v>
      </c>
      <c r="W146" s="36">
        <f>SUMIFS(СВЦЭМ!$C$33:$C$776,СВЦЭМ!$A$33:$A$776,$A146,СВЦЭМ!$B$33:$B$776,W$119)+'СЕТ СН'!$I$12+СВЦЭМ!$D$10+'СЕТ СН'!$I$6-'СЕТ СН'!$I$22</f>
        <v>1335.6476949800001</v>
      </c>
      <c r="X146" s="36">
        <f>SUMIFS(СВЦЭМ!$C$33:$C$776,СВЦЭМ!$A$33:$A$776,$A146,СВЦЭМ!$B$33:$B$776,X$119)+'СЕТ СН'!$I$12+СВЦЭМ!$D$10+'СЕТ СН'!$I$6-'СЕТ СН'!$I$22</f>
        <v>1348.2694683300001</v>
      </c>
      <c r="Y146" s="36">
        <f>SUMIFS(СВЦЭМ!$C$33:$C$776,СВЦЭМ!$A$33:$A$776,$A146,СВЦЭМ!$B$33:$B$776,Y$119)+'СЕТ СН'!$I$12+СВЦЭМ!$D$10+'СЕТ СН'!$I$6-'СЕТ СН'!$I$22</f>
        <v>1376.5746614100001</v>
      </c>
    </row>
    <row r="147" spans="1:26" ht="15.75" x14ac:dyDescent="0.2">
      <c r="A147" s="35">
        <f t="shared" si="3"/>
        <v>43797</v>
      </c>
      <c r="B147" s="36">
        <f>SUMIFS(СВЦЭМ!$C$33:$C$776,СВЦЭМ!$A$33:$A$776,$A147,СВЦЭМ!$B$33:$B$776,B$119)+'СЕТ СН'!$I$12+СВЦЭМ!$D$10+'СЕТ СН'!$I$6-'СЕТ СН'!$I$22</f>
        <v>1459.67266412</v>
      </c>
      <c r="C147" s="36">
        <f>SUMIFS(СВЦЭМ!$C$33:$C$776,СВЦЭМ!$A$33:$A$776,$A147,СВЦЭМ!$B$33:$B$776,C$119)+'СЕТ СН'!$I$12+СВЦЭМ!$D$10+'СЕТ СН'!$I$6-'СЕТ СН'!$I$22</f>
        <v>1475.8655244000001</v>
      </c>
      <c r="D147" s="36">
        <f>SUMIFS(СВЦЭМ!$C$33:$C$776,СВЦЭМ!$A$33:$A$776,$A147,СВЦЭМ!$B$33:$B$776,D$119)+'СЕТ СН'!$I$12+СВЦЭМ!$D$10+'СЕТ СН'!$I$6-'СЕТ СН'!$I$22</f>
        <v>1516.5345776500001</v>
      </c>
      <c r="E147" s="36">
        <f>SUMIFS(СВЦЭМ!$C$33:$C$776,СВЦЭМ!$A$33:$A$776,$A147,СВЦЭМ!$B$33:$B$776,E$119)+'СЕТ СН'!$I$12+СВЦЭМ!$D$10+'СЕТ СН'!$I$6-'СЕТ СН'!$I$22</f>
        <v>1502.8554366200001</v>
      </c>
      <c r="F147" s="36">
        <f>SUMIFS(СВЦЭМ!$C$33:$C$776,СВЦЭМ!$A$33:$A$776,$A147,СВЦЭМ!$B$33:$B$776,F$119)+'СЕТ СН'!$I$12+СВЦЭМ!$D$10+'СЕТ СН'!$I$6-'СЕТ СН'!$I$22</f>
        <v>1491.5906617800001</v>
      </c>
      <c r="G147" s="36">
        <f>SUMIFS(СВЦЭМ!$C$33:$C$776,СВЦЭМ!$A$33:$A$776,$A147,СВЦЭМ!$B$33:$B$776,G$119)+'СЕТ СН'!$I$12+СВЦЭМ!$D$10+'СЕТ СН'!$I$6-'СЕТ СН'!$I$22</f>
        <v>1487.9425611300001</v>
      </c>
      <c r="H147" s="36">
        <f>SUMIFS(СВЦЭМ!$C$33:$C$776,СВЦЭМ!$A$33:$A$776,$A147,СВЦЭМ!$B$33:$B$776,H$119)+'СЕТ СН'!$I$12+СВЦЭМ!$D$10+'СЕТ СН'!$I$6-'СЕТ СН'!$I$22</f>
        <v>1462.17076079</v>
      </c>
      <c r="I147" s="36">
        <f>SUMIFS(СВЦЭМ!$C$33:$C$776,СВЦЭМ!$A$33:$A$776,$A147,СВЦЭМ!$B$33:$B$776,I$119)+'СЕТ СН'!$I$12+СВЦЭМ!$D$10+'СЕТ СН'!$I$6-'СЕТ СН'!$I$22</f>
        <v>1442.4716535900002</v>
      </c>
      <c r="J147" s="36">
        <f>SUMIFS(СВЦЭМ!$C$33:$C$776,СВЦЭМ!$A$33:$A$776,$A147,СВЦЭМ!$B$33:$B$776,J$119)+'СЕТ СН'!$I$12+СВЦЭМ!$D$10+'СЕТ СН'!$I$6-'СЕТ СН'!$I$22</f>
        <v>1426.1397492900001</v>
      </c>
      <c r="K147" s="36">
        <f>SUMIFS(СВЦЭМ!$C$33:$C$776,СВЦЭМ!$A$33:$A$776,$A147,СВЦЭМ!$B$33:$B$776,K$119)+'СЕТ СН'!$I$12+СВЦЭМ!$D$10+'СЕТ СН'!$I$6-'СЕТ СН'!$I$22</f>
        <v>1409.5492385100001</v>
      </c>
      <c r="L147" s="36">
        <f>SUMIFS(СВЦЭМ!$C$33:$C$776,СВЦЭМ!$A$33:$A$776,$A147,СВЦЭМ!$B$33:$B$776,L$119)+'СЕТ СН'!$I$12+СВЦЭМ!$D$10+'СЕТ СН'!$I$6-'СЕТ СН'!$I$22</f>
        <v>1378.8992553400001</v>
      </c>
      <c r="M147" s="36">
        <f>SUMIFS(СВЦЭМ!$C$33:$C$776,СВЦЭМ!$A$33:$A$776,$A147,СВЦЭМ!$B$33:$B$776,M$119)+'СЕТ СН'!$I$12+СВЦЭМ!$D$10+'СЕТ СН'!$I$6-'СЕТ СН'!$I$22</f>
        <v>1363.5767564600001</v>
      </c>
      <c r="N147" s="36">
        <f>SUMIFS(СВЦЭМ!$C$33:$C$776,СВЦЭМ!$A$33:$A$776,$A147,СВЦЭМ!$B$33:$B$776,N$119)+'СЕТ СН'!$I$12+СВЦЭМ!$D$10+'СЕТ СН'!$I$6-'СЕТ СН'!$I$22</f>
        <v>1357.4946379800001</v>
      </c>
      <c r="O147" s="36">
        <f>SUMIFS(СВЦЭМ!$C$33:$C$776,СВЦЭМ!$A$33:$A$776,$A147,СВЦЭМ!$B$33:$B$776,O$119)+'СЕТ СН'!$I$12+СВЦЭМ!$D$10+'СЕТ СН'!$I$6-'СЕТ СН'!$I$22</f>
        <v>1362.6205382000001</v>
      </c>
      <c r="P147" s="36">
        <f>SUMIFS(СВЦЭМ!$C$33:$C$776,СВЦЭМ!$A$33:$A$776,$A147,СВЦЭМ!$B$33:$B$776,P$119)+'СЕТ СН'!$I$12+СВЦЭМ!$D$10+'СЕТ СН'!$I$6-'СЕТ СН'!$I$22</f>
        <v>1364.3437621800001</v>
      </c>
      <c r="Q147" s="36">
        <f>SUMIFS(СВЦЭМ!$C$33:$C$776,СВЦЭМ!$A$33:$A$776,$A147,СВЦЭМ!$B$33:$B$776,Q$119)+'СЕТ СН'!$I$12+СВЦЭМ!$D$10+'СЕТ СН'!$I$6-'СЕТ СН'!$I$22</f>
        <v>1354.8895847900001</v>
      </c>
      <c r="R147" s="36">
        <f>SUMIFS(СВЦЭМ!$C$33:$C$776,СВЦЭМ!$A$33:$A$776,$A147,СВЦЭМ!$B$33:$B$776,R$119)+'СЕТ СН'!$I$12+СВЦЭМ!$D$10+'СЕТ СН'!$I$6-'СЕТ СН'!$I$22</f>
        <v>1364.0313031800001</v>
      </c>
      <c r="S147" s="36">
        <f>SUMIFS(СВЦЭМ!$C$33:$C$776,СВЦЭМ!$A$33:$A$776,$A147,СВЦЭМ!$B$33:$B$776,S$119)+'СЕТ СН'!$I$12+СВЦЭМ!$D$10+'СЕТ СН'!$I$6-'СЕТ СН'!$I$22</f>
        <v>1362.37939693</v>
      </c>
      <c r="T147" s="36">
        <f>SUMIFS(СВЦЭМ!$C$33:$C$776,СВЦЭМ!$A$33:$A$776,$A147,СВЦЭМ!$B$33:$B$776,T$119)+'СЕТ СН'!$I$12+СВЦЭМ!$D$10+'СЕТ СН'!$I$6-'СЕТ СН'!$I$22</f>
        <v>1362.5312986200001</v>
      </c>
      <c r="U147" s="36">
        <f>SUMIFS(СВЦЭМ!$C$33:$C$776,СВЦЭМ!$A$33:$A$776,$A147,СВЦЭМ!$B$33:$B$776,U$119)+'СЕТ СН'!$I$12+СВЦЭМ!$D$10+'СЕТ СН'!$I$6-'СЕТ СН'!$I$22</f>
        <v>1348.04532958</v>
      </c>
      <c r="V147" s="36">
        <f>SUMIFS(СВЦЭМ!$C$33:$C$776,СВЦЭМ!$A$33:$A$776,$A147,СВЦЭМ!$B$33:$B$776,V$119)+'СЕТ СН'!$I$12+СВЦЭМ!$D$10+'СЕТ СН'!$I$6-'СЕТ СН'!$I$22</f>
        <v>1332.3080861400001</v>
      </c>
      <c r="W147" s="36">
        <f>SUMIFS(СВЦЭМ!$C$33:$C$776,СВЦЭМ!$A$33:$A$776,$A147,СВЦЭМ!$B$33:$B$776,W$119)+'СЕТ СН'!$I$12+СВЦЭМ!$D$10+'СЕТ СН'!$I$6-'СЕТ СН'!$I$22</f>
        <v>1329.7508732400001</v>
      </c>
      <c r="X147" s="36">
        <f>SUMIFS(СВЦЭМ!$C$33:$C$776,СВЦЭМ!$A$33:$A$776,$A147,СВЦЭМ!$B$33:$B$776,X$119)+'СЕТ СН'!$I$12+СВЦЭМ!$D$10+'СЕТ СН'!$I$6-'СЕТ СН'!$I$22</f>
        <v>1299.3101493700001</v>
      </c>
      <c r="Y147" s="36">
        <f>SUMIFS(СВЦЭМ!$C$33:$C$776,СВЦЭМ!$A$33:$A$776,$A147,СВЦЭМ!$B$33:$B$776,Y$119)+'СЕТ СН'!$I$12+СВЦЭМ!$D$10+'СЕТ СН'!$I$6-'СЕТ СН'!$I$22</f>
        <v>1320.57300706</v>
      </c>
    </row>
    <row r="148" spans="1:26" ht="15.75" x14ac:dyDescent="0.2">
      <c r="A148" s="35">
        <f t="shared" si="3"/>
        <v>43798</v>
      </c>
      <c r="B148" s="36">
        <f>SUMIFS(СВЦЭМ!$C$33:$C$776,СВЦЭМ!$A$33:$A$776,$A148,СВЦЭМ!$B$33:$B$776,B$119)+'СЕТ СН'!$I$12+СВЦЭМ!$D$10+'СЕТ СН'!$I$6-'СЕТ СН'!$I$22</f>
        <v>1402.29876889</v>
      </c>
      <c r="C148" s="36">
        <f>SUMIFS(СВЦЭМ!$C$33:$C$776,СВЦЭМ!$A$33:$A$776,$A148,СВЦЭМ!$B$33:$B$776,C$119)+'СЕТ СН'!$I$12+СВЦЭМ!$D$10+'СЕТ СН'!$I$6-'СЕТ СН'!$I$22</f>
        <v>1402.1196371200001</v>
      </c>
      <c r="D148" s="36">
        <f>SUMIFS(СВЦЭМ!$C$33:$C$776,СВЦЭМ!$A$33:$A$776,$A148,СВЦЭМ!$B$33:$B$776,D$119)+'СЕТ СН'!$I$12+СВЦЭМ!$D$10+'СЕТ СН'!$I$6-'СЕТ СН'!$I$22</f>
        <v>1429.5000819700001</v>
      </c>
      <c r="E148" s="36">
        <f>SUMIFS(СВЦЭМ!$C$33:$C$776,СВЦЭМ!$A$33:$A$776,$A148,СВЦЭМ!$B$33:$B$776,E$119)+'СЕТ СН'!$I$12+СВЦЭМ!$D$10+'СЕТ СН'!$I$6-'СЕТ СН'!$I$22</f>
        <v>1437.42008233</v>
      </c>
      <c r="F148" s="36">
        <f>SUMIFS(СВЦЭМ!$C$33:$C$776,СВЦЭМ!$A$33:$A$776,$A148,СВЦЭМ!$B$33:$B$776,F$119)+'СЕТ СН'!$I$12+СВЦЭМ!$D$10+'СЕТ СН'!$I$6-'СЕТ СН'!$I$22</f>
        <v>1421.9869015900001</v>
      </c>
      <c r="G148" s="36">
        <f>SUMIFS(СВЦЭМ!$C$33:$C$776,СВЦЭМ!$A$33:$A$776,$A148,СВЦЭМ!$B$33:$B$776,G$119)+'СЕТ СН'!$I$12+СВЦЭМ!$D$10+'СЕТ СН'!$I$6-'СЕТ СН'!$I$22</f>
        <v>1422.0859966600001</v>
      </c>
      <c r="H148" s="36">
        <f>SUMIFS(СВЦЭМ!$C$33:$C$776,СВЦЭМ!$A$33:$A$776,$A148,СВЦЭМ!$B$33:$B$776,H$119)+'СЕТ СН'!$I$12+СВЦЭМ!$D$10+'СЕТ СН'!$I$6-'СЕТ СН'!$I$22</f>
        <v>1396.0951934</v>
      </c>
      <c r="I148" s="36">
        <f>SUMIFS(СВЦЭМ!$C$33:$C$776,СВЦЭМ!$A$33:$A$776,$A148,СВЦЭМ!$B$33:$B$776,I$119)+'СЕТ СН'!$I$12+СВЦЭМ!$D$10+'СЕТ СН'!$I$6-'СЕТ СН'!$I$22</f>
        <v>1382.9421132299999</v>
      </c>
      <c r="J148" s="36">
        <f>SUMIFS(СВЦЭМ!$C$33:$C$776,СВЦЭМ!$A$33:$A$776,$A148,СВЦЭМ!$B$33:$B$776,J$119)+'СЕТ СН'!$I$12+СВЦЭМ!$D$10+'СЕТ СН'!$I$6-'СЕТ СН'!$I$22</f>
        <v>1369.7385649400001</v>
      </c>
      <c r="K148" s="36">
        <f>SUMIFS(СВЦЭМ!$C$33:$C$776,СВЦЭМ!$A$33:$A$776,$A148,СВЦЭМ!$B$33:$B$776,K$119)+'СЕТ СН'!$I$12+СВЦЭМ!$D$10+'СЕТ СН'!$I$6-'СЕТ СН'!$I$22</f>
        <v>1355.0766393500001</v>
      </c>
      <c r="L148" s="36">
        <f>SUMIFS(СВЦЭМ!$C$33:$C$776,СВЦЭМ!$A$33:$A$776,$A148,СВЦЭМ!$B$33:$B$776,L$119)+'СЕТ СН'!$I$12+СВЦЭМ!$D$10+'СЕТ СН'!$I$6-'СЕТ СН'!$I$22</f>
        <v>1320.6340328700001</v>
      </c>
      <c r="M148" s="36">
        <f>SUMIFS(СВЦЭМ!$C$33:$C$776,СВЦЭМ!$A$33:$A$776,$A148,СВЦЭМ!$B$33:$B$776,M$119)+'СЕТ СН'!$I$12+СВЦЭМ!$D$10+'СЕТ СН'!$I$6-'СЕТ СН'!$I$22</f>
        <v>1309.3378226499999</v>
      </c>
      <c r="N148" s="36">
        <f>SUMIFS(СВЦЭМ!$C$33:$C$776,СВЦЭМ!$A$33:$A$776,$A148,СВЦЭМ!$B$33:$B$776,N$119)+'СЕТ СН'!$I$12+СВЦЭМ!$D$10+'СЕТ СН'!$I$6-'СЕТ СН'!$I$22</f>
        <v>1302.15207579</v>
      </c>
      <c r="O148" s="36">
        <f>SUMIFS(СВЦЭМ!$C$33:$C$776,СВЦЭМ!$A$33:$A$776,$A148,СВЦЭМ!$B$33:$B$776,O$119)+'СЕТ СН'!$I$12+СВЦЭМ!$D$10+'СЕТ СН'!$I$6-'СЕТ СН'!$I$22</f>
        <v>1311.3874234899999</v>
      </c>
      <c r="P148" s="36">
        <f>SUMIFS(СВЦЭМ!$C$33:$C$776,СВЦЭМ!$A$33:$A$776,$A148,СВЦЭМ!$B$33:$B$776,P$119)+'СЕТ СН'!$I$12+СВЦЭМ!$D$10+'СЕТ СН'!$I$6-'СЕТ СН'!$I$22</f>
        <v>1322.84419802</v>
      </c>
      <c r="Q148" s="36">
        <f>SUMIFS(СВЦЭМ!$C$33:$C$776,СВЦЭМ!$A$33:$A$776,$A148,СВЦЭМ!$B$33:$B$776,Q$119)+'СЕТ СН'!$I$12+СВЦЭМ!$D$10+'СЕТ СН'!$I$6-'СЕТ СН'!$I$22</f>
        <v>1333.8967461699999</v>
      </c>
      <c r="R148" s="36">
        <f>SUMIFS(СВЦЭМ!$C$33:$C$776,СВЦЭМ!$A$33:$A$776,$A148,СВЦЭМ!$B$33:$B$776,R$119)+'СЕТ СН'!$I$12+СВЦЭМ!$D$10+'СЕТ СН'!$I$6-'СЕТ СН'!$I$22</f>
        <v>1332.59882032</v>
      </c>
      <c r="S148" s="36">
        <f>SUMIFS(СВЦЭМ!$C$33:$C$776,СВЦЭМ!$A$33:$A$776,$A148,СВЦЭМ!$B$33:$B$776,S$119)+'СЕТ СН'!$I$12+СВЦЭМ!$D$10+'СЕТ СН'!$I$6-'СЕТ СН'!$I$22</f>
        <v>1345.7171197100001</v>
      </c>
      <c r="T148" s="36">
        <f>SUMIFS(СВЦЭМ!$C$33:$C$776,СВЦЭМ!$A$33:$A$776,$A148,СВЦЭМ!$B$33:$B$776,T$119)+'СЕТ СН'!$I$12+СВЦЭМ!$D$10+'СЕТ СН'!$I$6-'СЕТ СН'!$I$22</f>
        <v>1348.1240158600001</v>
      </c>
      <c r="U148" s="36">
        <f>SUMIFS(СВЦЭМ!$C$33:$C$776,СВЦЭМ!$A$33:$A$776,$A148,СВЦЭМ!$B$33:$B$776,U$119)+'СЕТ СН'!$I$12+СВЦЭМ!$D$10+'СЕТ СН'!$I$6-'СЕТ СН'!$I$22</f>
        <v>1343.8679793900001</v>
      </c>
      <c r="V148" s="36">
        <f>SUMIFS(СВЦЭМ!$C$33:$C$776,СВЦЭМ!$A$33:$A$776,$A148,СВЦЭМ!$B$33:$B$776,V$119)+'СЕТ СН'!$I$12+СВЦЭМ!$D$10+'СЕТ СН'!$I$6-'СЕТ СН'!$I$22</f>
        <v>1343.4932937200001</v>
      </c>
      <c r="W148" s="36">
        <f>SUMIFS(СВЦЭМ!$C$33:$C$776,СВЦЭМ!$A$33:$A$776,$A148,СВЦЭМ!$B$33:$B$776,W$119)+'СЕТ СН'!$I$12+СВЦЭМ!$D$10+'СЕТ СН'!$I$6-'СЕТ СН'!$I$22</f>
        <v>1354.4527635600002</v>
      </c>
      <c r="X148" s="36">
        <f>SUMIFS(СВЦЭМ!$C$33:$C$776,СВЦЭМ!$A$33:$A$776,$A148,СВЦЭМ!$B$33:$B$776,X$119)+'СЕТ СН'!$I$12+СВЦЭМ!$D$10+'СЕТ СН'!$I$6-'СЕТ СН'!$I$22</f>
        <v>1351.56444225</v>
      </c>
      <c r="Y148" s="36">
        <f>SUMIFS(СВЦЭМ!$C$33:$C$776,СВЦЭМ!$A$33:$A$776,$A148,СВЦЭМ!$B$33:$B$776,Y$119)+'СЕТ СН'!$I$12+СВЦЭМ!$D$10+'СЕТ СН'!$I$6-'СЕТ СН'!$I$22</f>
        <v>1385.68737035</v>
      </c>
    </row>
    <row r="149" spans="1:26" ht="15.75" x14ac:dyDescent="0.2">
      <c r="A149" s="35">
        <f t="shared" si="3"/>
        <v>43799</v>
      </c>
      <c r="B149" s="36">
        <f>SUMIFS(СВЦЭМ!$C$33:$C$776,СВЦЭМ!$A$33:$A$776,$A149,СВЦЭМ!$B$33:$B$776,B$119)+'СЕТ СН'!$I$12+СВЦЭМ!$D$10+'СЕТ СН'!$I$6-'СЕТ СН'!$I$22</f>
        <v>1436.39331272</v>
      </c>
      <c r="C149" s="36">
        <f>SUMIFS(СВЦЭМ!$C$33:$C$776,СВЦЭМ!$A$33:$A$776,$A149,СВЦЭМ!$B$33:$B$776,C$119)+'СЕТ СН'!$I$12+СВЦЭМ!$D$10+'СЕТ СН'!$I$6-'СЕТ СН'!$I$22</f>
        <v>1428.5825095499999</v>
      </c>
      <c r="D149" s="36">
        <f>SUMIFS(СВЦЭМ!$C$33:$C$776,СВЦЭМ!$A$33:$A$776,$A149,СВЦЭМ!$B$33:$B$776,D$119)+'СЕТ СН'!$I$12+СВЦЭМ!$D$10+'СЕТ СН'!$I$6-'СЕТ СН'!$I$22</f>
        <v>1466.9687708000001</v>
      </c>
      <c r="E149" s="36">
        <f>SUMIFS(СВЦЭМ!$C$33:$C$776,СВЦЭМ!$A$33:$A$776,$A149,СВЦЭМ!$B$33:$B$776,E$119)+'СЕТ СН'!$I$12+СВЦЭМ!$D$10+'СЕТ СН'!$I$6-'СЕТ СН'!$I$22</f>
        <v>1471.1659589999999</v>
      </c>
      <c r="F149" s="36">
        <f>SUMIFS(СВЦЭМ!$C$33:$C$776,СВЦЭМ!$A$33:$A$776,$A149,СВЦЭМ!$B$33:$B$776,F$119)+'СЕТ СН'!$I$12+СВЦЭМ!$D$10+'СЕТ СН'!$I$6-'СЕТ СН'!$I$22</f>
        <v>1447.62703605</v>
      </c>
      <c r="G149" s="36">
        <f>SUMIFS(СВЦЭМ!$C$33:$C$776,СВЦЭМ!$A$33:$A$776,$A149,СВЦЭМ!$B$33:$B$776,G$119)+'СЕТ СН'!$I$12+СВЦЭМ!$D$10+'СЕТ СН'!$I$6-'СЕТ СН'!$I$22</f>
        <v>1443.8826091999999</v>
      </c>
      <c r="H149" s="36">
        <f>SUMIFS(СВЦЭМ!$C$33:$C$776,СВЦЭМ!$A$33:$A$776,$A149,СВЦЭМ!$B$33:$B$776,H$119)+'СЕТ СН'!$I$12+СВЦЭМ!$D$10+'СЕТ СН'!$I$6-'СЕТ СН'!$I$22</f>
        <v>1433.51637024</v>
      </c>
      <c r="I149" s="36">
        <f>SUMIFS(СВЦЭМ!$C$33:$C$776,СВЦЭМ!$A$33:$A$776,$A149,СВЦЭМ!$B$33:$B$776,I$119)+'СЕТ СН'!$I$12+СВЦЭМ!$D$10+'СЕТ СН'!$I$6-'СЕТ СН'!$I$22</f>
        <v>1432.77117172</v>
      </c>
      <c r="J149" s="36">
        <f>SUMIFS(СВЦЭМ!$C$33:$C$776,СВЦЭМ!$A$33:$A$776,$A149,СВЦЭМ!$B$33:$B$776,J$119)+'СЕТ СН'!$I$12+СВЦЭМ!$D$10+'СЕТ СН'!$I$6-'СЕТ СН'!$I$22</f>
        <v>1399.7601498500001</v>
      </c>
      <c r="K149" s="36">
        <f>SUMIFS(СВЦЭМ!$C$33:$C$776,СВЦЭМ!$A$33:$A$776,$A149,СВЦЭМ!$B$33:$B$776,K$119)+'СЕТ СН'!$I$12+СВЦЭМ!$D$10+'СЕТ СН'!$I$6-'СЕТ СН'!$I$22</f>
        <v>1379.0836074000001</v>
      </c>
      <c r="L149" s="36">
        <f>SUMIFS(СВЦЭМ!$C$33:$C$776,СВЦЭМ!$A$33:$A$776,$A149,СВЦЭМ!$B$33:$B$776,L$119)+'СЕТ СН'!$I$12+СВЦЭМ!$D$10+'СЕТ СН'!$I$6-'СЕТ СН'!$I$22</f>
        <v>1335.5490958600001</v>
      </c>
      <c r="M149" s="36">
        <f>SUMIFS(СВЦЭМ!$C$33:$C$776,СВЦЭМ!$A$33:$A$776,$A149,СВЦЭМ!$B$33:$B$776,M$119)+'СЕТ СН'!$I$12+СВЦЭМ!$D$10+'СЕТ СН'!$I$6-'СЕТ СН'!$I$22</f>
        <v>1320.0633700500002</v>
      </c>
      <c r="N149" s="36">
        <f>SUMIFS(СВЦЭМ!$C$33:$C$776,СВЦЭМ!$A$33:$A$776,$A149,СВЦЭМ!$B$33:$B$776,N$119)+'СЕТ СН'!$I$12+СВЦЭМ!$D$10+'СЕТ СН'!$I$6-'СЕТ СН'!$I$22</f>
        <v>1326.4933210700001</v>
      </c>
      <c r="O149" s="36">
        <f>SUMIFS(СВЦЭМ!$C$33:$C$776,СВЦЭМ!$A$33:$A$776,$A149,СВЦЭМ!$B$33:$B$776,O$119)+'СЕТ СН'!$I$12+СВЦЭМ!$D$10+'СЕТ СН'!$I$6-'СЕТ СН'!$I$22</f>
        <v>1326.6769231500002</v>
      </c>
      <c r="P149" s="36">
        <f>SUMIFS(СВЦЭМ!$C$33:$C$776,СВЦЭМ!$A$33:$A$776,$A149,СВЦЭМ!$B$33:$B$776,P$119)+'СЕТ СН'!$I$12+СВЦЭМ!$D$10+'СЕТ СН'!$I$6-'СЕТ СН'!$I$22</f>
        <v>1333.5809510600002</v>
      </c>
      <c r="Q149" s="36">
        <f>SUMIFS(СВЦЭМ!$C$33:$C$776,СВЦЭМ!$A$33:$A$776,$A149,СВЦЭМ!$B$33:$B$776,Q$119)+'СЕТ СН'!$I$12+СВЦЭМ!$D$10+'СЕТ СН'!$I$6-'СЕТ СН'!$I$22</f>
        <v>1335.1042491000001</v>
      </c>
      <c r="R149" s="36">
        <f>SUMIFS(СВЦЭМ!$C$33:$C$776,СВЦЭМ!$A$33:$A$776,$A149,СВЦЭМ!$B$33:$B$776,R$119)+'СЕТ СН'!$I$12+СВЦЭМ!$D$10+'СЕТ СН'!$I$6-'СЕТ СН'!$I$22</f>
        <v>1322.1954108</v>
      </c>
      <c r="S149" s="36">
        <f>SUMIFS(СВЦЭМ!$C$33:$C$776,СВЦЭМ!$A$33:$A$776,$A149,СВЦЭМ!$B$33:$B$776,S$119)+'СЕТ СН'!$I$12+СВЦЭМ!$D$10+'СЕТ СН'!$I$6-'СЕТ СН'!$I$22</f>
        <v>1313.7165319400001</v>
      </c>
      <c r="T149" s="36">
        <f>SUMIFS(СВЦЭМ!$C$33:$C$776,СВЦЭМ!$A$33:$A$776,$A149,СВЦЭМ!$B$33:$B$776,T$119)+'СЕТ СН'!$I$12+СВЦЭМ!$D$10+'СЕТ СН'!$I$6-'СЕТ СН'!$I$22</f>
        <v>1303.2476878900002</v>
      </c>
      <c r="U149" s="36">
        <f>SUMIFS(СВЦЭМ!$C$33:$C$776,СВЦЭМ!$A$33:$A$776,$A149,СВЦЭМ!$B$33:$B$776,U$119)+'СЕТ СН'!$I$12+СВЦЭМ!$D$10+'СЕТ СН'!$I$6-'СЕТ СН'!$I$22</f>
        <v>1301.5125864199999</v>
      </c>
      <c r="V149" s="36">
        <f>SUMIFS(СВЦЭМ!$C$33:$C$776,СВЦЭМ!$A$33:$A$776,$A149,СВЦЭМ!$B$33:$B$776,V$119)+'СЕТ СН'!$I$12+СВЦЭМ!$D$10+'СЕТ СН'!$I$6-'СЕТ СН'!$I$22</f>
        <v>1304.2400402000001</v>
      </c>
      <c r="W149" s="36">
        <f>SUMIFS(СВЦЭМ!$C$33:$C$776,СВЦЭМ!$A$33:$A$776,$A149,СВЦЭМ!$B$33:$B$776,W$119)+'СЕТ СН'!$I$12+СВЦЭМ!$D$10+'СЕТ СН'!$I$6-'СЕТ СН'!$I$22</f>
        <v>1319.7772766600001</v>
      </c>
      <c r="X149" s="36">
        <f>SUMIFS(СВЦЭМ!$C$33:$C$776,СВЦЭМ!$A$33:$A$776,$A149,СВЦЭМ!$B$33:$B$776,X$119)+'СЕТ СН'!$I$12+СВЦЭМ!$D$10+'СЕТ СН'!$I$6-'СЕТ СН'!$I$22</f>
        <v>1320.0512927499999</v>
      </c>
      <c r="Y149" s="36">
        <f>SUMIFS(СВЦЭМ!$C$33:$C$776,СВЦЭМ!$A$33:$A$776,$A149,СВЦЭМ!$B$33:$B$776,Y$119)+'СЕТ СН'!$I$12+СВЦЭМ!$D$10+'СЕТ СН'!$I$6-'СЕТ СН'!$I$22</f>
        <v>1366.1687758900002</v>
      </c>
    </row>
    <row r="150" spans="1:26" ht="15.75" hidden="1" x14ac:dyDescent="0.2">
      <c r="A150" s="35">
        <f t="shared" si="3"/>
        <v>43800</v>
      </c>
      <c r="B150" s="36">
        <f>SUMIFS(СВЦЭМ!$C$33:$C$776,СВЦЭМ!$A$33:$A$776,$A150,СВЦЭМ!$B$33:$B$776,B$119)+'СЕТ СН'!$I$12+СВЦЭМ!$D$10+'СЕТ СН'!$I$6-'СЕТ СН'!$I$22</f>
        <v>533.27158284000006</v>
      </c>
      <c r="C150" s="36">
        <f>SUMIFS(СВЦЭМ!$C$33:$C$776,СВЦЭМ!$A$33:$A$776,$A150,СВЦЭМ!$B$33:$B$776,C$119)+'СЕТ СН'!$I$12+СВЦЭМ!$D$10+'СЕТ СН'!$I$6-'СЕТ СН'!$I$22</f>
        <v>533.27158284000006</v>
      </c>
      <c r="D150" s="36">
        <f>SUMIFS(СВЦЭМ!$C$33:$C$776,СВЦЭМ!$A$33:$A$776,$A150,СВЦЭМ!$B$33:$B$776,D$119)+'СЕТ СН'!$I$12+СВЦЭМ!$D$10+'СЕТ СН'!$I$6-'СЕТ СН'!$I$22</f>
        <v>533.27158284000006</v>
      </c>
      <c r="E150" s="36">
        <f>SUMIFS(СВЦЭМ!$C$33:$C$776,СВЦЭМ!$A$33:$A$776,$A150,СВЦЭМ!$B$33:$B$776,E$119)+'СЕТ СН'!$I$12+СВЦЭМ!$D$10+'СЕТ СН'!$I$6-'СЕТ СН'!$I$22</f>
        <v>533.27158284000006</v>
      </c>
      <c r="F150" s="36">
        <f>SUMIFS(СВЦЭМ!$C$33:$C$776,СВЦЭМ!$A$33:$A$776,$A150,СВЦЭМ!$B$33:$B$776,F$119)+'СЕТ СН'!$I$12+СВЦЭМ!$D$10+'СЕТ СН'!$I$6-'СЕТ СН'!$I$22</f>
        <v>533.27158284000006</v>
      </c>
      <c r="G150" s="36">
        <f>SUMIFS(СВЦЭМ!$C$33:$C$776,СВЦЭМ!$A$33:$A$776,$A150,СВЦЭМ!$B$33:$B$776,G$119)+'СЕТ СН'!$I$12+СВЦЭМ!$D$10+'СЕТ СН'!$I$6-'СЕТ СН'!$I$22</f>
        <v>533.27158284000006</v>
      </c>
      <c r="H150" s="36">
        <f>SUMIFS(СВЦЭМ!$C$33:$C$776,СВЦЭМ!$A$33:$A$776,$A150,СВЦЭМ!$B$33:$B$776,H$119)+'СЕТ СН'!$I$12+СВЦЭМ!$D$10+'СЕТ СН'!$I$6-'СЕТ СН'!$I$22</f>
        <v>533.27158284000006</v>
      </c>
      <c r="I150" s="36">
        <f>SUMIFS(СВЦЭМ!$C$33:$C$776,СВЦЭМ!$A$33:$A$776,$A150,СВЦЭМ!$B$33:$B$776,I$119)+'СЕТ СН'!$I$12+СВЦЭМ!$D$10+'СЕТ СН'!$I$6-'СЕТ СН'!$I$22</f>
        <v>533.27158284000006</v>
      </c>
      <c r="J150" s="36">
        <f>SUMIFS(СВЦЭМ!$C$33:$C$776,СВЦЭМ!$A$33:$A$776,$A150,СВЦЭМ!$B$33:$B$776,J$119)+'СЕТ СН'!$I$12+СВЦЭМ!$D$10+'СЕТ СН'!$I$6-'СЕТ СН'!$I$22</f>
        <v>533.27158284000006</v>
      </c>
      <c r="K150" s="36">
        <f>SUMIFS(СВЦЭМ!$C$33:$C$776,СВЦЭМ!$A$33:$A$776,$A150,СВЦЭМ!$B$33:$B$776,K$119)+'СЕТ СН'!$I$12+СВЦЭМ!$D$10+'СЕТ СН'!$I$6-'СЕТ СН'!$I$22</f>
        <v>533.27158284000006</v>
      </c>
      <c r="L150" s="36">
        <f>SUMIFS(СВЦЭМ!$C$33:$C$776,СВЦЭМ!$A$33:$A$776,$A150,СВЦЭМ!$B$33:$B$776,L$119)+'СЕТ СН'!$I$12+СВЦЭМ!$D$10+'СЕТ СН'!$I$6-'СЕТ СН'!$I$22</f>
        <v>533.27158284000006</v>
      </c>
      <c r="M150" s="36">
        <f>SUMIFS(СВЦЭМ!$C$33:$C$776,СВЦЭМ!$A$33:$A$776,$A150,СВЦЭМ!$B$33:$B$776,M$119)+'СЕТ СН'!$I$12+СВЦЭМ!$D$10+'СЕТ СН'!$I$6-'СЕТ СН'!$I$22</f>
        <v>533.27158284000006</v>
      </c>
      <c r="N150" s="36">
        <f>SUMIFS(СВЦЭМ!$C$33:$C$776,СВЦЭМ!$A$33:$A$776,$A150,СВЦЭМ!$B$33:$B$776,N$119)+'СЕТ СН'!$I$12+СВЦЭМ!$D$10+'СЕТ СН'!$I$6-'СЕТ СН'!$I$22</f>
        <v>533.27158284000006</v>
      </c>
      <c r="O150" s="36">
        <f>SUMIFS(СВЦЭМ!$C$33:$C$776,СВЦЭМ!$A$33:$A$776,$A150,СВЦЭМ!$B$33:$B$776,O$119)+'СЕТ СН'!$I$12+СВЦЭМ!$D$10+'СЕТ СН'!$I$6-'СЕТ СН'!$I$22</f>
        <v>533.27158284000006</v>
      </c>
      <c r="P150" s="36">
        <f>SUMIFS(СВЦЭМ!$C$33:$C$776,СВЦЭМ!$A$33:$A$776,$A150,СВЦЭМ!$B$33:$B$776,P$119)+'СЕТ СН'!$I$12+СВЦЭМ!$D$10+'СЕТ СН'!$I$6-'СЕТ СН'!$I$22</f>
        <v>533.27158284000006</v>
      </c>
      <c r="Q150" s="36">
        <f>SUMIFS(СВЦЭМ!$C$33:$C$776,СВЦЭМ!$A$33:$A$776,$A150,СВЦЭМ!$B$33:$B$776,Q$119)+'СЕТ СН'!$I$12+СВЦЭМ!$D$10+'СЕТ СН'!$I$6-'СЕТ СН'!$I$22</f>
        <v>533.27158284000006</v>
      </c>
      <c r="R150" s="36">
        <f>SUMIFS(СВЦЭМ!$C$33:$C$776,СВЦЭМ!$A$33:$A$776,$A150,СВЦЭМ!$B$33:$B$776,R$119)+'СЕТ СН'!$I$12+СВЦЭМ!$D$10+'СЕТ СН'!$I$6-'СЕТ СН'!$I$22</f>
        <v>533.27158284000006</v>
      </c>
      <c r="S150" s="36">
        <f>SUMIFS(СВЦЭМ!$C$33:$C$776,СВЦЭМ!$A$33:$A$776,$A150,СВЦЭМ!$B$33:$B$776,S$119)+'СЕТ СН'!$I$12+СВЦЭМ!$D$10+'СЕТ СН'!$I$6-'СЕТ СН'!$I$22</f>
        <v>533.27158284000006</v>
      </c>
      <c r="T150" s="36">
        <f>SUMIFS(СВЦЭМ!$C$33:$C$776,СВЦЭМ!$A$33:$A$776,$A150,СВЦЭМ!$B$33:$B$776,T$119)+'СЕТ СН'!$I$12+СВЦЭМ!$D$10+'СЕТ СН'!$I$6-'СЕТ СН'!$I$22</f>
        <v>533.27158284000006</v>
      </c>
      <c r="U150" s="36">
        <f>SUMIFS(СВЦЭМ!$C$33:$C$776,СВЦЭМ!$A$33:$A$776,$A150,СВЦЭМ!$B$33:$B$776,U$119)+'СЕТ СН'!$I$12+СВЦЭМ!$D$10+'СЕТ СН'!$I$6-'СЕТ СН'!$I$22</f>
        <v>533.27158284000006</v>
      </c>
      <c r="V150" s="36">
        <f>SUMIFS(СВЦЭМ!$C$33:$C$776,СВЦЭМ!$A$33:$A$776,$A150,СВЦЭМ!$B$33:$B$776,V$119)+'СЕТ СН'!$I$12+СВЦЭМ!$D$10+'СЕТ СН'!$I$6-'СЕТ СН'!$I$22</f>
        <v>533.27158284000006</v>
      </c>
      <c r="W150" s="36">
        <f>SUMIFS(СВЦЭМ!$C$33:$C$776,СВЦЭМ!$A$33:$A$776,$A150,СВЦЭМ!$B$33:$B$776,W$119)+'СЕТ СН'!$I$12+СВЦЭМ!$D$10+'СЕТ СН'!$I$6-'СЕТ СН'!$I$22</f>
        <v>533.27158284000006</v>
      </c>
      <c r="X150" s="36">
        <f>SUMIFS(СВЦЭМ!$C$33:$C$776,СВЦЭМ!$A$33:$A$776,$A150,СВЦЭМ!$B$33:$B$776,X$119)+'СЕТ СН'!$I$12+СВЦЭМ!$D$10+'СЕТ СН'!$I$6-'СЕТ СН'!$I$22</f>
        <v>533.27158284000006</v>
      </c>
      <c r="Y150" s="36">
        <f>SUMIFS(СВЦЭМ!$C$33:$C$776,СВЦЭМ!$A$33:$A$776,$A150,СВЦЭМ!$B$33:$B$776,Y$119)+'СЕТ СН'!$I$12+СВЦЭМ!$D$10+'СЕТ СН'!$I$6-'СЕТ СН'!$I$22</f>
        <v>533.27158284000006</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8" t="s">
        <v>74</v>
      </c>
      <c r="B153" s="128"/>
      <c r="C153" s="128"/>
      <c r="D153" s="128"/>
      <c r="E153" s="128"/>
      <c r="F153" s="128"/>
      <c r="G153" s="128"/>
      <c r="H153" s="128"/>
      <c r="I153" s="128"/>
      <c r="J153" s="128"/>
      <c r="K153" s="128"/>
      <c r="L153" s="128"/>
      <c r="M153" s="128"/>
      <c r="N153" s="129" t="s">
        <v>29</v>
      </c>
      <c r="O153" s="129"/>
      <c r="P153" s="129"/>
      <c r="Q153" s="129"/>
      <c r="R153" s="129"/>
      <c r="S153" s="129"/>
      <c r="T153" s="129"/>
      <c r="U153" s="129"/>
      <c r="V153" s="39"/>
      <c r="W153" s="39"/>
      <c r="X153" s="39"/>
      <c r="Y153" s="39"/>
      <c r="Z153" s="39"/>
    </row>
    <row r="154" spans="1:26" ht="15.75" x14ac:dyDescent="0.25">
      <c r="A154" s="128"/>
      <c r="B154" s="128"/>
      <c r="C154" s="128"/>
      <c r="D154" s="128"/>
      <c r="E154" s="128"/>
      <c r="F154" s="128"/>
      <c r="G154" s="128"/>
      <c r="H154" s="128"/>
      <c r="I154" s="128"/>
      <c r="J154" s="128"/>
      <c r="K154" s="128"/>
      <c r="L154" s="128"/>
      <c r="M154" s="128"/>
      <c r="N154" s="130" t="s">
        <v>0</v>
      </c>
      <c r="O154" s="130"/>
      <c r="P154" s="130" t="s">
        <v>1</v>
      </c>
      <c r="Q154" s="130"/>
      <c r="R154" s="130" t="s">
        <v>2</v>
      </c>
      <c r="S154" s="130"/>
      <c r="T154" s="130" t="s">
        <v>3</v>
      </c>
      <c r="U154" s="130"/>
      <c r="V154" s="32"/>
      <c r="W154" s="32"/>
      <c r="X154" s="32"/>
      <c r="Y154" s="32"/>
    </row>
    <row r="155" spans="1:26" ht="15.75" x14ac:dyDescent="0.2">
      <c r="A155" s="128"/>
      <c r="B155" s="128"/>
      <c r="C155" s="128"/>
      <c r="D155" s="128"/>
      <c r="E155" s="128"/>
      <c r="F155" s="128"/>
      <c r="G155" s="128"/>
      <c r="H155" s="128"/>
      <c r="I155" s="128"/>
      <c r="J155" s="128"/>
      <c r="K155" s="128"/>
      <c r="L155" s="128"/>
      <c r="M155" s="128"/>
      <c r="N155" s="131">
        <f>СВЦЭМ!$D$12+'СЕТ СН'!$F$13-'СЕТ СН'!$F$23</f>
        <v>610699.45816733071</v>
      </c>
      <c r="O155" s="132"/>
      <c r="P155" s="131">
        <f>СВЦЭМ!$D$12+'СЕТ СН'!$F$13-'СЕТ СН'!$G$23</f>
        <v>610699.45816733071</v>
      </c>
      <c r="Q155" s="132"/>
      <c r="R155" s="131">
        <f>СВЦЭМ!$D$12+'СЕТ СН'!$F$13-'СЕТ СН'!$H$23</f>
        <v>610699.45816733071</v>
      </c>
      <c r="S155" s="132"/>
      <c r="T155" s="131">
        <f>СВЦЭМ!$D$12+'СЕТ СН'!$F$13-'СЕТ СН'!$I$23</f>
        <v>610699.45816733071</v>
      </c>
      <c r="U155" s="132"/>
      <c r="V155" s="40"/>
      <c r="W155" s="40"/>
      <c r="X155" s="40"/>
      <c r="Y155" s="40"/>
    </row>
    <row r="156" spans="1:26" x14ac:dyDescent="0.25">
      <c r="A156" s="156"/>
      <c r="B156" s="156"/>
      <c r="C156" s="156"/>
      <c r="D156" s="156"/>
      <c r="E156" s="156"/>
      <c r="F156" s="157"/>
      <c r="G156" s="157"/>
      <c r="H156" s="157"/>
      <c r="I156" s="157"/>
      <c r="J156" s="157"/>
      <c r="K156" s="157"/>
      <c r="L156" s="157"/>
      <c r="M156" s="157"/>
    </row>
    <row r="157" spans="1:26" ht="15.75" x14ac:dyDescent="0.25">
      <c r="A157" s="147" t="s">
        <v>75</v>
      </c>
      <c r="B157" s="148"/>
      <c r="C157" s="148"/>
      <c r="D157" s="148"/>
      <c r="E157" s="148"/>
      <c r="F157" s="148"/>
      <c r="G157" s="148"/>
      <c r="H157" s="148"/>
      <c r="I157" s="148"/>
      <c r="J157" s="148"/>
      <c r="K157" s="148"/>
      <c r="L157" s="148"/>
      <c r="M157" s="149"/>
      <c r="N157" s="129" t="s">
        <v>29</v>
      </c>
      <c r="O157" s="129"/>
      <c r="P157" s="129"/>
      <c r="Q157" s="129"/>
      <c r="R157" s="129"/>
      <c r="S157" s="129"/>
      <c r="T157" s="129"/>
      <c r="U157" s="129"/>
    </row>
    <row r="158" spans="1:26" ht="15.75" x14ac:dyDescent="0.25">
      <c r="A158" s="150"/>
      <c r="B158" s="151"/>
      <c r="C158" s="151"/>
      <c r="D158" s="151"/>
      <c r="E158" s="151"/>
      <c r="F158" s="151"/>
      <c r="G158" s="151"/>
      <c r="H158" s="151"/>
      <c r="I158" s="151"/>
      <c r="J158" s="151"/>
      <c r="K158" s="151"/>
      <c r="L158" s="151"/>
      <c r="M158" s="152"/>
      <c r="N158" s="130" t="s">
        <v>0</v>
      </c>
      <c r="O158" s="130"/>
      <c r="P158" s="130" t="s">
        <v>1</v>
      </c>
      <c r="Q158" s="130"/>
      <c r="R158" s="130" t="s">
        <v>2</v>
      </c>
      <c r="S158" s="130"/>
      <c r="T158" s="130" t="s">
        <v>3</v>
      </c>
      <c r="U158" s="130"/>
    </row>
    <row r="159" spans="1:26" ht="15.75" x14ac:dyDescent="0.25">
      <c r="A159" s="153"/>
      <c r="B159" s="154"/>
      <c r="C159" s="154"/>
      <c r="D159" s="154"/>
      <c r="E159" s="154"/>
      <c r="F159" s="154"/>
      <c r="G159" s="154"/>
      <c r="H159" s="154"/>
      <c r="I159" s="154"/>
      <c r="J159" s="154"/>
      <c r="K159" s="154"/>
      <c r="L159" s="154"/>
      <c r="M159" s="155"/>
      <c r="N159" s="146">
        <f>'СЕТ СН'!$F$7</f>
        <v>536381.65</v>
      </c>
      <c r="O159" s="146"/>
      <c r="P159" s="146">
        <f>'СЕТ СН'!$G$7</f>
        <v>827486.86</v>
      </c>
      <c r="Q159" s="146"/>
      <c r="R159" s="146">
        <f>'СЕТ СН'!$H$7</f>
        <v>834163.81</v>
      </c>
      <c r="S159" s="146"/>
      <c r="T159" s="146">
        <f>'СЕТ СН'!$I$7</f>
        <v>528373.91</v>
      </c>
      <c r="U159" s="146"/>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4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2019г.</v>
      </c>
      <c r="B1" s="144"/>
      <c r="C1" s="144"/>
      <c r="D1" s="144"/>
      <c r="E1" s="144"/>
      <c r="F1" s="144"/>
      <c r="G1" s="144"/>
      <c r="H1" s="144"/>
      <c r="I1" s="144"/>
      <c r="J1" s="144"/>
      <c r="K1" s="144"/>
      <c r="L1" s="144"/>
      <c r="M1" s="144"/>
      <c r="N1" s="144"/>
      <c r="O1" s="144"/>
      <c r="P1" s="144"/>
      <c r="Q1" s="144"/>
      <c r="R1" s="144"/>
      <c r="S1" s="144"/>
      <c r="T1" s="144"/>
      <c r="U1" s="144"/>
      <c r="V1" s="144"/>
      <c r="W1" s="144"/>
      <c r="X1" s="144"/>
      <c r="Y1" s="144"/>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5" t="s">
        <v>40</v>
      </c>
      <c r="B3" s="145"/>
      <c r="C3" s="145"/>
      <c r="D3" s="145"/>
      <c r="E3" s="145"/>
      <c r="F3" s="145"/>
      <c r="G3" s="145"/>
      <c r="H3" s="145"/>
      <c r="I3" s="145"/>
      <c r="J3" s="145"/>
      <c r="K3" s="145"/>
      <c r="L3" s="145"/>
      <c r="M3" s="145"/>
      <c r="N3" s="145"/>
      <c r="O3" s="145"/>
      <c r="P3" s="145"/>
      <c r="Q3" s="145"/>
      <c r="R3" s="145"/>
      <c r="S3" s="145"/>
      <c r="T3" s="145"/>
      <c r="U3" s="145"/>
      <c r="V3" s="145"/>
      <c r="W3" s="145"/>
      <c r="X3" s="145"/>
      <c r="Y3" s="145"/>
    </row>
    <row r="4" spans="1:27" ht="32.25" customHeight="1" x14ac:dyDescent="0.2">
      <c r="A4" s="145" t="s">
        <v>10</v>
      </c>
      <c r="B4" s="145"/>
      <c r="C4" s="145"/>
      <c r="D4" s="145"/>
      <c r="E4" s="145"/>
      <c r="F4" s="145"/>
      <c r="G4" s="145"/>
      <c r="H4" s="145"/>
      <c r="I4" s="145"/>
      <c r="J4" s="145"/>
      <c r="K4" s="145"/>
      <c r="L4" s="145"/>
      <c r="M4" s="145"/>
      <c r="N4" s="145"/>
      <c r="O4" s="145"/>
      <c r="P4" s="145"/>
      <c r="Q4" s="145"/>
      <c r="R4" s="145"/>
      <c r="S4" s="145"/>
      <c r="T4" s="145"/>
      <c r="U4" s="145"/>
      <c r="V4" s="145"/>
      <c r="W4" s="145"/>
      <c r="X4" s="145"/>
      <c r="Y4" s="14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9" t="s">
        <v>7</v>
      </c>
      <c r="B9" s="133" t="s">
        <v>69</v>
      </c>
      <c r="C9" s="134"/>
      <c r="D9" s="134"/>
      <c r="E9" s="134"/>
      <c r="F9" s="134"/>
      <c r="G9" s="134"/>
      <c r="H9" s="134"/>
      <c r="I9" s="134"/>
      <c r="J9" s="134"/>
      <c r="K9" s="134"/>
      <c r="L9" s="134"/>
      <c r="M9" s="134"/>
      <c r="N9" s="134"/>
      <c r="O9" s="134"/>
      <c r="P9" s="134"/>
      <c r="Q9" s="134"/>
      <c r="R9" s="134"/>
      <c r="S9" s="134"/>
      <c r="T9" s="134"/>
      <c r="U9" s="134"/>
      <c r="V9" s="134"/>
      <c r="W9" s="134"/>
      <c r="X9" s="134"/>
      <c r="Y9" s="135"/>
    </row>
    <row r="10" spans="1:27" ht="12.75" customHeight="1" x14ac:dyDescent="0.2">
      <c r="A10" s="140"/>
      <c r="B10" s="136"/>
      <c r="C10" s="137"/>
      <c r="D10" s="137"/>
      <c r="E10" s="137"/>
      <c r="F10" s="137"/>
      <c r="G10" s="137"/>
      <c r="H10" s="137"/>
      <c r="I10" s="137"/>
      <c r="J10" s="137"/>
      <c r="K10" s="137"/>
      <c r="L10" s="137"/>
      <c r="M10" s="137"/>
      <c r="N10" s="137"/>
      <c r="O10" s="137"/>
      <c r="P10" s="137"/>
      <c r="Q10" s="137"/>
      <c r="R10" s="137"/>
      <c r="S10" s="137"/>
      <c r="T10" s="137"/>
      <c r="U10" s="137"/>
      <c r="V10" s="137"/>
      <c r="W10" s="137"/>
      <c r="X10" s="137"/>
      <c r="Y10" s="138"/>
    </row>
    <row r="11" spans="1:27" ht="12.75" customHeight="1" x14ac:dyDescent="0.2">
      <c r="A11" s="14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01.11.2019</v>
      </c>
      <c r="B12" s="36">
        <f>SUMIFS(СВЦЭМ!$D$33:$D$776,СВЦЭМ!$A$33:$A$776,$A12,СВЦЭМ!$B$33:$B$776,B$11)+'СЕТ СН'!$F$14+СВЦЭМ!$D$10+'СЕТ СН'!$F$5-'СЕТ СН'!$F$24</f>
        <v>1804.66251134</v>
      </c>
      <c r="C12" s="36">
        <f>SUMIFS(СВЦЭМ!$D$33:$D$776,СВЦЭМ!$A$33:$A$776,$A12,СВЦЭМ!$B$33:$B$776,C$11)+'СЕТ СН'!$F$14+СВЦЭМ!$D$10+'СЕТ СН'!$F$5-'СЕТ СН'!$F$24</f>
        <v>1848.584906</v>
      </c>
      <c r="D12" s="36">
        <f>SUMIFS(СВЦЭМ!$D$33:$D$776,СВЦЭМ!$A$33:$A$776,$A12,СВЦЭМ!$B$33:$B$776,D$11)+'СЕТ СН'!$F$14+СВЦЭМ!$D$10+'СЕТ СН'!$F$5-'СЕТ СН'!$F$24</f>
        <v>1866.99423574</v>
      </c>
      <c r="E12" s="36">
        <f>SUMIFS(СВЦЭМ!$D$33:$D$776,СВЦЭМ!$A$33:$A$776,$A12,СВЦЭМ!$B$33:$B$776,E$11)+'СЕТ СН'!$F$14+СВЦЭМ!$D$10+'СЕТ СН'!$F$5-'СЕТ СН'!$F$24</f>
        <v>1879.3103541700002</v>
      </c>
      <c r="F12" s="36">
        <f>SUMIFS(СВЦЭМ!$D$33:$D$776,СВЦЭМ!$A$33:$A$776,$A12,СВЦЭМ!$B$33:$B$776,F$11)+'СЕТ СН'!$F$14+СВЦЭМ!$D$10+'СЕТ СН'!$F$5-'СЕТ СН'!$F$24</f>
        <v>1882.7142634300001</v>
      </c>
      <c r="G12" s="36">
        <f>SUMIFS(СВЦЭМ!$D$33:$D$776,СВЦЭМ!$A$33:$A$776,$A12,СВЦЭМ!$B$33:$B$776,G$11)+'СЕТ СН'!$F$14+СВЦЭМ!$D$10+'СЕТ СН'!$F$5-'СЕТ СН'!$F$24</f>
        <v>1864.1875393700002</v>
      </c>
      <c r="H12" s="36">
        <f>SUMIFS(СВЦЭМ!$D$33:$D$776,СВЦЭМ!$A$33:$A$776,$A12,СВЦЭМ!$B$33:$B$776,H$11)+'СЕТ СН'!$F$14+СВЦЭМ!$D$10+'СЕТ СН'!$F$5-'СЕТ СН'!$F$24</f>
        <v>1854.5796004900001</v>
      </c>
      <c r="I12" s="36">
        <f>SUMIFS(СВЦЭМ!$D$33:$D$776,СВЦЭМ!$A$33:$A$776,$A12,СВЦЭМ!$B$33:$B$776,I$11)+'СЕТ СН'!$F$14+СВЦЭМ!$D$10+'СЕТ СН'!$F$5-'СЕТ СН'!$F$24</f>
        <v>1838.69624595</v>
      </c>
      <c r="J12" s="36">
        <f>SUMIFS(СВЦЭМ!$D$33:$D$776,СВЦЭМ!$A$33:$A$776,$A12,СВЦЭМ!$B$33:$B$776,J$11)+'СЕТ СН'!$F$14+СВЦЭМ!$D$10+'СЕТ СН'!$F$5-'СЕТ СН'!$F$24</f>
        <v>1814.1068686000001</v>
      </c>
      <c r="K12" s="36">
        <f>SUMIFS(СВЦЭМ!$D$33:$D$776,СВЦЭМ!$A$33:$A$776,$A12,СВЦЭМ!$B$33:$B$776,K$11)+'СЕТ СН'!$F$14+СВЦЭМ!$D$10+'СЕТ СН'!$F$5-'СЕТ СН'!$F$24</f>
        <v>1801.5735040900001</v>
      </c>
      <c r="L12" s="36">
        <f>SUMIFS(СВЦЭМ!$D$33:$D$776,СВЦЭМ!$A$33:$A$776,$A12,СВЦЭМ!$B$33:$B$776,L$11)+'СЕТ СН'!$F$14+СВЦЭМ!$D$10+'СЕТ СН'!$F$5-'СЕТ СН'!$F$24</f>
        <v>1806.99260417</v>
      </c>
      <c r="M12" s="36">
        <f>SUMIFS(СВЦЭМ!$D$33:$D$776,СВЦЭМ!$A$33:$A$776,$A12,СВЦЭМ!$B$33:$B$776,M$11)+'СЕТ СН'!$F$14+СВЦЭМ!$D$10+'СЕТ СН'!$F$5-'СЕТ СН'!$F$24</f>
        <v>1809.6444448700001</v>
      </c>
      <c r="N12" s="36">
        <f>SUMIFS(СВЦЭМ!$D$33:$D$776,СВЦЭМ!$A$33:$A$776,$A12,СВЦЭМ!$B$33:$B$776,N$11)+'СЕТ СН'!$F$14+СВЦЭМ!$D$10+'СЕТ СН'!$F$5-'СЕТ СН'!$F$24</f>
        <v>1815.28470272</v>
      </c>
      <c r="O12" s="36">
        <f>SUMIFS(СВЦЭМ!$D$33:$D$776,СВЦЭМ!$A$33:$A$776,$A12,СВЦЭМ!$B$33:$B$776,O$11)+'СЕТ СН'!$F$14+СВЦЭМ!$D$10+'СЕТ СН'!$F$5-'СЕТ СН'!$F$24</f>
        <v>1813.2949560500001</v>
      </c>
      <c r="P12" s="36">
        <f>SUMIFS(СВЦЭМ!$D$33:$D$776,СВЦЭМ!$A$33:$A$776,$A12,СВЦЭМ!$B$33:$B$776,P$11)+'СЕТ СН'!$F$14+СВЦЭМ!$D$10+'СЕТ СН'!$F$5-'СЕТ СН'!$F$24</f>
        <v>1819.7162543900001</v>
      </c>
      <c r="Q12" s="36">
        <f>SUMIFS(СВЦЭМ!$D$33:$D$776,СВЦЭМ!$A$33:$A$776,$A12,СВЦЭМ!$B$33:$B$776,Q$11)+'СЕТ СН'!$F$14+СВЦЭМ!$D$10+'СЕТ СН'!$F$5-'СЕТ СН'!$F$24</f>
        <v>1817.0148816600001</v>
      </c>
      <c r="R12" s="36">
        <f>SUMIFS(СВЦЭМ!$D$33:$D$776,СВЦЭМ!$A$33:$A$776,$A12,СВЦЭМ!$B$33:$B$776,R$11)+'СЕТ СН'!$F$14+СВЦЭМ!$D$10+'СЕТ СН'!$F$5-'СЕТ СН'!$F$24</f>
        <v>1774.3863178000001</v>
      </c>
      <c r="S12" s="36">
        <f>SUMIFS(СВЦЭМ!$D$33:$D$776,СВЦЭМ!$A$33:$A$776,$A12,СВЦЭМ!$B$33:$B$776,S$11)+'СЕТ СН'!$F$14+СВЦЭМ!$D$10+'СЕТ СН'!$F$5-'СЕТ СН'!$F$24</f>
        <v>1756.2175980000002</v>
      </c>
      <c r="T12" s="36">
        <f>SUMIFS(СВЦЭМ!$D$33:$D$776,СВЦЭМ!$A$33:$A$776,$A12,СВЦЭМ!$B$33:$B$776,T$11)+'СЕТ СН'!$F$14+СВЦЭМ!$D$10+'СЕТ СН'!$F$5-'СЕТ СН'!$F$24</f>
        <v>1735.14553527</v>
      </c>
      <c r="U12" s="36">
        <f>SUMIFS(СВЦЭМ!$D$33:$D$776,СВЦЭМ!$A$33:$A$776,$A12,СВЦЭМ!$B$33:$B$776,U$11)+'СЕТ СН'!$F$14+СВЦЭМ!$D$10+'СЕТ СН'!$F$5-'СЕТ СН'!$F$24</f>
        <v>1734.06182743</v>
      </c>
      <c r="V12" s="36">
        <f>SUMIFS(СВЦЭМ!$D$33:$D$776,СВЦЭМ!$A$33:$A$776,$A12,СВЦЭМ!$B$33:$B$776,V$11)+'СЕТ СН'!$F$14+СВЦЭМ!$D$10+'СЕТ СН'!$F$5-'СЕТ СН'!$F$24</f>
        <v>1741.9316764499999</v>
      </c>
      <c r="W12" s="36">
        <f>SUMIFS(СВЦЭМ!$D$33:$D$776,СВЦЭМ!$A$33:$A$776,$A12,СВЦЭМ!$B$33:$B$776,W$11)+'СЕТ СН'!$F$14+СВЦЭМ!$D$10+'СЕТ СН'!$F$5-'СЕТ СН'!$F$24</f>
        <v>1758.09599331</v>
      </c>
      <c r="X12" s="36">
        <f>SUMIFS(СВЦЭМ!$D$33:$D$776,СВЦЭМ!$A$33:$A$776,$A12,СВЦЭМ!$B$33:$B$776,X$11)+'СЕТ СН'!$F$14+СВЦЭМ!$D$10+'СЕТ СН'!$F$5-'СЕТ СН'!$F$24</f>
        <v>1772.2132567600001</v>
      </c>
      <c r="Y12" s="36">
        <f>SUMIFS(СВЦЭМ!$D$33:$D$776,СВЦЭМ!$A$33:$A$776,$A12,СВЦЭМ!$B$33:$B$776,Y$11)+'СЕТ СН'!$F$14+СВЦЭМ!$D$10+'СЕТ СН'!$F$5-'СЕТ СН'!$F$24</f>
        <v>1799.6371406100002</v>
      </c>
      <c r="AA12" s="45"/>
    </row>
    <row r="13" spans="1:27" ht="15.75" x14ac:dyDescent="0.2">
      <c r="A13" s="35">
        <f>A12+1</f>
        <v>43771</v>
      </c>
      <c r="B13" s="36">
        <f>SUMIFS(СВЦЭМ!$D$33:$D$776,СВЦЭМ!$A$33:$A$776,$A13,СВЦЭМ!$B$33:$B$776,B$11)+'СЕТ СН'!$F$14+СВЦЭМ!$D$10+'СЕТ СН'!$F$5-'СЕТ СН'!$F$24</f>
        <v>1816.8393767699999</v>
      </c>
      <c r="C13" s="36">
        <f>SUMIFS(СВЦЭМ!$D$33:$D$776,СВЦЭМ!$A$33:$A$776,$A13,СВЦЭМ!$B$33:$B$776,C$11)+'СЕТ СН'!$F$14+СВЦЭМ!$D$10+'СЕТ СН'!$F$5-'СЕТ СН'!$F$24</f>
        <v>1854.59196402</v>
      </c>
      <c r="D13" s="36">
        <f>SUMIFS(СВЦЭМ!$D$33:$D$776,СВЦЭМ!$A$33:$A$776,$A13,СВЦЭМ!$B$33:$B$776,D$11)+'СЕТ СН'!$F$14+СВЦЭМ!$D$10+'СЕТ СН'!$F$5-'СЕТ СН'!$F$24</f>
        <v>1876.9179469600001</v>
      </c>
      <c r="E13" s="36">
        <f>SUMIFS(СВЦЭМ!$D$33:$D$776,СВЦЭМ!$A$33:$A$776,$A13,СВЦЭМ!$B$33:$B$776,E$11)+'СЕТ СН'!$F$14+СВЦЭМ!$D$10+'СЕТ СН'!$F$5-'СЕТ СН'!$F$24</f>
        <v>1886.70687681</v>
      </c>
      <c r="F13" s="36">
        <f>SUMIFS(СВЦЭМ!$D$33:$D$776,СВЦЭМ!$A$33:$A$776,$A13,СВЦЭМ!$B$33:$B$776,F$11)+'СЕТ СН'!$F$14+СВЦЭМ!$D$10+'СЕТ СН'!$F$5-'СЕТ СН'!$F$24</f>
        <v>1871.66468394</v>
      </c>
      <c r="G13" s="36">
        <f>SUMIFS(СВЦЭМ!$D$33:$D$776,СВЦЭМ!$A$33:$A$776,$A13,СВЦЭМ!$B$33:$B$776,G$11)+'СЕТ СН'!$F$14+СВЦЭМ!$D$10+'СЕТ СН'!$F$5-'СЕТ СН'!$F$24</f>
        <v>1858.6612949100002</v>
      </c>
      <c r="H13" s="36">
        <f>SUMIFS(СВЦЭМ!$D$33:$D$776,СВЦЭМ!$A$33:$A$776,$A13,СВЦЭМ!$B$33:$B$776,H$11)+'СЕТ СН'!$F$14+СВЦЭМ!$D$10+'СЕТ СН'!$F$5-'СЕТ СН'!$F$24</f>
        <v>1836.8601054200001</v>
      </c>
      <c r="I13" s="36">
        <f>SUMIFS(СВЦЭМ!$D$33:$D$776,СВЦЭМ!$A$33:$A$776,$A13,СВЦЭМ!$B$33:$B$776,I$11)+'СЕТ СН'!$F$14+СВЦЭМ!$D$10+'СЕТ СН'!$F$5-'СЕТ СН'!$F$24</f>
        <v>1828.0255352200002</v>
      </c>
      <c r="J13" s="36">
        <f>SUMIFS(СВЦЭМ!$D$33:$D$776,СВЦЭМ!$A$33:$A$776,$A13,СВЦЭМ!$B$33:$B$776,J$11)+'СЕТ СН'!$F$14+СВЦЭМ!$D$10+'СЕТ СН'!$F$5-'СЕТ СН'!$F$24</f>
        <v>1813.4601564</v>
      </c>
      <c r="K13" s="36">
        <f>SUMIFS(СВЦЭМ!$D$33:$D$776,СВЦЭМ!$A$33:$A$776,$A13,СВЦЭМ!$B$33:$B$776,K$11)+'СЕТ СН'!$F$14+СВЦЭМ!$D$10+'СЕТ СН'!$F$5-'СЕТ СН'!$F$24</f>
        <v>1784.70668596</v>
      </c>
      <c r="L13" s="36">
        <f>SUMIFS(СВЦЭМ!$D$33:$D$776,СВЦЭМ!$A$33:$A$776,$A13,СВЦЭМ!$B$33:$B$776,L$11)+'СЕТ СН'!$F$14+СВЦЭМ!$D$10+'СЕТ СН'!$F$5-'СЕТ СН'!$F$24</f>
        <v>1770.3240032100002</v>
      </c>
      <c r="M13" s="36">
        <f>SUMIFS(СВЦЭМ!$D$33:$D$776,СВЦЭМ!$A$33:$A$776,$A13,СВЦЭМ!$B$33:$B$776,M$11)+'СЕТ СН'!$F$14+СВЦЭМ!$D$10+'СЕТ СН'!$F$5-'СЕТ СН'!$F$24</f>
        <v>1781.47075778</v>
      </c>
      <c r="N13" s="36">
        <f>SUMIFS(СВЦЭМ!$D$33:$D$776,СВЦЭМ!$A$33:$A$776,$A13,СВЦЭМ!$B$33:$B$776,N$11)+'СЕТ СН'!$F$14+СВЦЭМ!$D$10+'СЕТ СН'!$F$5-'СЕТ СН'!$F$24</f>
        <v>1780.2388265600002</v>
      </c>
      <c r="O13" s="36">
        <f>SUMIFS(СВЦЭМ!$D$33:$D$776,СВЦЭМ!$A$33:$A$776,$A13,СВЦЭМ!$B$33:$B$776,O$11)+'СЕТ СН'!$F$14+СВЦЭМ!$D$10+'СЕТ СН'!$F$5-'СЕТ СН'!$F$24</f>
        <v>1786.0474391600001</v>
      </c>
      <c r="P13" s="36">
        <f>SUMIFS(СВЦЭМ!$D$33:$D$776,СВЦЭМ!$A$33:$A$776,$A13,СВЦЭМ!$B$33:$B$776,P$11)+'СЕТ СН'!$F$14+СВЦЭМ!$D$10+'СЕТ СН'!$F$5-'СЕТ СН'!$F$24</f>
        <v>1793.4149447300001</v>
      </c>
      <c r="Q13" s="36">
        <f>SUMIFS(СВЦЭМ!$D$33:$D$776,СВЦЭМ!$A$33:$A$776,$A13,СВЦЭМ!$B$33:$B$776,Q$11)+'СЕТ СН'!$F$14+СВЦЭМ!$D$10+'СЕТ СН'!$F$5-'СЕТ СН'!$F$24</f>
        <v>1775.9401171700001</v>
      </c>
      <c r="R13" s="36">
        <f>SUMIFS(СВЦЭМ!$D$33:$D$776,СВЦЭМ!$A$33:$A$776,$A13,СВЦЭМ!$B$33:$B$776,R$11)+'СЕТ СН'!$F$14+СВЦЭМ!$D$10+'СЕТ СН'!$F$5-'СЕТ СН'!$F$24</f>
        <v>1732.1407234600001</v>
      </c>
      <c r="S13" s="36">
        <f>SUMIFS(СВЦЭМ!$D$33:$D$776,СВЦЭМ!$A$33:$A$776,$A13,СВЦЭМ!$B$33:$B$776,S$11)+'СЕТ СН'!$F$14+СВЦЭМ!$D$10+'СЕТ СН'!$F$5-'СЕТ СН'!$F$24</f>
        <v>1711.7731395800001</v>
      </c>
      <c r="T13" s="36">
        <f>SUMIFS(СВЦЭМ!$D$33:$D$776,СВЦЭМ!$A$33:$A$776,$A13,СВЦЭМ!$B$33:$B$776,T$11)+'СЕТ СН'!$F$14+СВЦЭМ!$D$10+'СЕТ СН'!$F$5-'СЕТ СН'!$F$24</f>
        <v>1704.32780899</v>
      </c>
      <c r="U13" s="36">
        <f>SUMIFS(СВЦЭМ!$D$33:$D$776,СВЦЭМ!$A$33:$A$776,$A13,СВЦЭМ!$B$33:$B$776,U$11)+'СЕТ СН'!$F$14+СВЦЭМ!$D$10+'СЕТ СН'!$F$5-'СЕТ СН'!$F$24</f>
        <v>1704.1648897</v>
      </c>
      <c r="V13" s="36">
        <f>SUMIFS(СВЦЭМ!$D$33:$D$776,СВЦЭМ!$A$33:$A$776,$A13,СВЦЭМ!$B$33:$B$776,V$11)+'СЕТ СН'!$F$14+СВЦЭМ!$D$10+'СЕТ СН'!$F$5-'СЕТ СН'!$F$24</f>
        <v>1705.69354389</v>
      </c>
      <c r="W13" s="36">
        <f>SUMIFS(СВЦЭМ!$D$33:$D$776,СВЦЭМ!$A$33:$A$776,$A13,СВЦЭМ!$B$33:$B$776,W$11)+'СЕТ СН'!$F$14+СВЦЭМ!$D$10+'СЕТ СН'!$F$5-'СЕТ СН'!$F$24</f>
        <v>1734.2931675899999</v>
      </c>
      <c r="X13" s="36">
        <f>SUMIFS(СВЦЭМ!$D$33:$D$776,СВЦЭМ!$A$33:$A$776,$A13,СВЦЭМ!$B$33:$B$776,X$11)+'СЕТ СН'!$F$14+СВЦЭМ!$D$10+'СЕТ СН'!$F$5-'СЕТ СН'!$F$24</f>
        <v>1748.0296758100001</v>
      </c>
      <c r="Y13" s="36">
        <f>SUMIFS(СВЦЭМ!$D$33:$D$776,СВЦЭМ!$A$33:$A$776,$A13,СВЦЭМ!$B$33:$B$776,Y$11)+'СЕТ СН'!$F$14+СВЦЭМ!$D$10+'СЕТ СН'!$F$5-'СЕТ СН'!$F$24</f>
        <v>1774.4895803100001</v>
      </c>
    </row>
    <row r="14" spans="1:27" ht="15.75" x14ac:dyDescent="0.2">
      <c r="A14" s="35">
        <f t="shared" ref="A14:A42" si="0">A13+1</f>
        <v>43772</v>
      </c>
      <c r="B14" s="36">
        <f>SUMIFS(СВЦЭМ!$D$33:$D$776,СВЦЭМ!$A$33:$A$776,$A14,СВЦЭМ!$B$33:$B$776,B$11)+'СЕТ СН'!$F$14+СВЦЭМ!$D$10+'СЕТ СН'!$F$5-'СЕТ СН'!$F$24</f>
        <v>1759.6630166</v>
      </c>
      <c r="C14" s="36">
        <f>SUMIFS(СВЦЭМ!$D$33:$D$776,СВЦЭМ!$A$33:$A$776,$A14,СВЦЭМ!$B$33:$B$776,C$11)+'СЕТ СН'!$F$14+СВЦЭМ!$D$10+'СЕТ СН'!$F$5-'СЕТ СН'!$F$24</f>
        <v>1799.1566377900001</v>
      </c>
      <c r="D14" s="36">
        <f>SUMIFS(СВЦЭМ!$D$33:$D$776,СВЦЭМ!$A$33:$A$776,$A14,СВЦЭМ!$B$33:$B$776,D$11)+'СЕТ СН'!$F$14+СВЦЭМ!$D$10+'СЕТ СН'!$F$5-'СЕТ СН'!$F$24</f>
        <v>1814.9572032000001</v>
      </c>
      <c r="E14" s="36">
        <f>SUMIFS(СВЦЭМ!$D$33:$D$776,СВЦЭМ!$A$33:$A$776,$A14,СВЦЭМ!$B$33:$B$776,E$11)+'СЕТ СН'!$F$14+СВЦЭМ!$D$10+'СЕТ СН'!$F$5-'СЕТ СН'!$F$24</f>
        <v>1819.7193953200001</v>
      </c>
      <c r="F14" s="36">
        <f>SUMIFS(СВЦЭМ!$D$33:$D$776,СВЦЭМ!$A$33:$A$776,$A14,СВЦЭМ!$B$33:$B$776,F$11)+'СЕТ СН'!$F$14+СВЦЭМ!$D$10+'СЕТ СН'!$F$5-'СЕТ СН'!$F$24</f>
        <v>1836.1648703000001</v>
      </c>
      <c r="G14" s="36">
        <f>SUMIFS(СВЦЭМ!$D$33:$D$776,СВЦЭМ!$A$33:$A$776,$A14,СВЦЭМ!$B$33:$B$776,G$11)+'СЕТ СН'!$F$14+СВЦЭМ!$D$10+'СЕТ СН'!$F$5-'СЕТ СН'!$F$24</f>
        <v>1822.8467634000001</v>
      </c>
      <c r="H14" s="36">
        <f>SUMIFS(СВЦЭМ!$D$33:$D$776,СВЦЭМ!$A$33:$A$776,$A14,СВЦЭМ!$B$33:$B$776,H$11)+'СЕТ СН'!$F$14+СВЦЭМ!$D$10+'СЕТ СН'!$F$5-'СЕТ СН'!$F$24</f>
        <v>1808.0910012500001</v>
      </c>
      <c r="I14" s="36">
        <f>SUMIFS(СВЦЭМ!$D$33:$D$776,СВЦЭМ!$A$33:$A$776,$A14,СВЦЭМ!$B$33:$B$776,I$11)+'СЕТ СН'!$F$14+СВЦЭМ!$D$10+'СЕТ СН'!$F$5-'СЕТ СН'!$F$24</f>
        <v>1798.65298011</v>
      </c>
      <c r="J14" s="36">
        <f>SUMIFS(СВЦЭМ!$D$33:$D$776,СВЦЭМ!$A$33:$A$776,$A14,СВЦЭМ!$B$33:$B$776,J$11)+'СЕТ СН'!$F$14+СВЦЭМ!$D$10+'СЕТ СН'!$F$5-'СЕТ СН'!$F$24</f>
        <v>1761.97847555</v>
      </c>
      <c r="K14" s="36">
        <f>SUMIFS(СВЦЭМ!$D$33:$D$776,СВЦЭМ!$A$33:$A$776,$A14,СВЦЭМ!$B$33:$B$776,K$11)+'СЕТ СН'!$F$14+СВЦЭМ!$D$10+'СЕТ СН'!$F$5-'СЕТ СН'!$F$24</f>
        <v>1716.8731538700001</v>
      </c>
      <c r="L14" s="36">
        <f>SUMIFS(СВЦЭМ!$D$33:$D$776,СВЦЭМ!$A$33:$A$776,$A14,СВЦЭМ!$B$33:$B$776,L$11)+'СЕТ СН'!$F$14+СВЦЭМ!$D$10+'СЕТ СН'!$F$5-'СЕТ СН'!$F$24</f>
        <v>1702.9389972700001</v>
      </c>
      <c r="M14" s="36">
        <f>SUMIFS(СВЦЭМ!$D$33:$D$776,СВЦЭМ!$A$33:$A$776,$A14,СВЦЭМ!$B$33:$B$776,M$11)+'СЕТ СН'!$F$14+СВЦЭМ!$D$10+'СЕТ СН'!$F$5-'СЕТ СН'!$F$24</f>
        <v>1705.4000853500002</v>
      </c>
      <c r="N14" s="36">
        <f>SUMIFS(СВЦЭМ!$D$33:$D$776,СВЦЭМ!$A$33:$A$776,$A14,СВЦЭМ!$B$33:$B$776,N$11)+'СЕТ СН'!$F$14+СВЦЭМ!$D$10+'СЕТ СН'!$F$5-'СЕТ СН'!$F$24</f>
        <v>1709.4167959200001</v>
      </c>
      <c r="O14" s="36">
        <f>SUMIFS(СВЦЭМ!$D$33:$D$776,СВЦЭМ!$A$33:$A$776,$A14,СВЦЭМ!$B$33:$B$776,O$11)+'СЕТ СН'!$F$14+СВЦЭМ!$D$10+'СЕТ СН'!$F$5-'СЕТ СН'!$F$24</f>
        <v>1713.0801474800001</v>
      </c>
      <c r="P14" s="36">
        <f>SUMIFS(СВЦЭМ!$D$33:$D$776,СВЦЭМ!$A$33:$A$776,$A14,СВЦЭМ!$B$33:$B$776,P$11)+'СЕТ СН'!$F$14+СВЦЭМ!$D$10+'СЕТ СН'!$F$5-'СЕТ СН'!$F$24</f>
        <v>1719.9908123</v>
      </c>
      <c r="Q14" s="36">
        <f>SUMIFS(СВЦЭМ!$D$33:$D$776,СВЦЭМ!$A$33:$A$776,$A14,СВЦЭМ!$B$33:$B$776,Q$11)+'СЕТ СН'!$F$14+СВЦЭМ!$D$10+'СЕТ СН'!$F$5-'СЕТ СН'!$F$24</f>
        <v>1713.3899621700002</v>
      </c>
      <c r="R14" s="36">
        <f>SUMIFS(СВЦЭМ!$D$33:$D$776,СВЦЭМ!$A$33:$A$776,$A14,СВЦЭМ!$B$33:$B$776,R$11)+'СЕТ СН'!$F$14+СВЦЭМ!$D$10+'СЕТ СН'!$F$5-'СЕТ СН'!$F$24</f>
        <v>1678.3123504200003</v>
      </c>
      <c r="S14" s="36">
        <f>SUMIFS(СВЦЭМ!$D$33:$D$776,СВЦЭМ!$A$33:$A$776,$A14,СВЦЭМ!$B$33:$B$776,S$11)+'СЕТ СН'!$F$14+СВЦЭМ!$D$10+'СЕТ СН'!$F$5-'СЕТ СН'!$F$24</f>
        <v>1651.2470564100001</v>
      </c>
      <c r="T14" s="36">
        <f>SUMIFS(СВЦЭМ!$D$33:$D$776,СВЦЭМ!$A$33:$A$776,$A14,СВЦЭМ!$B$33:$B$776,T$11)+'СЕТ СН'!$F$14+СВЦЭМ!$D$10+'СЕТ СН'!$F$5-'СЕТ СН'!$F$24</f>
        <v>1634.1364757300003</v>
      </c>
      <c r="U14" s="36">
        <f>SUMIFS(СВЦЭМ!$D$33:$D$776,СВЦЭМ!$A$33:$A$776,$A14,СВЦЭМ!$B$33:$B$776,U$11)+'СЕТ СН'!$F$14+СВЦЭМ!$D$10+'СЕТ СН'!$F$5-'СЕТ СН'!$F$24</f>
        <v>1634.6821502600001</v>
      </c>
      <c r="V14" s="36">
        <f>SUMIFS(СВЦЭМ!$D$33:$D$776,СВЦЭМ!$A$33:$A$776,$A14,СВЦЭМ!$B$33:$B$776,V$11)+'СЕТ СН'!$F$14+СВЦЭМ!$D$10+'СЕТ СН'!$F$5-'СЕТ СН'!$F$24</f>
        <v>1646.01996263</v>
      </c>
      <c r="W14" s="36">
        <f>SUMIFS(СВЦЭМ!$D$33:$D$776,СВЦЭМ!$A$33:$A$776,$A14,СВЦЭМ!$B$33:$B$776,W$11)+'СЕТ СН'!$F$14+СВЦЭМ!$D$10+'СЕТ СН'!$F$5-'СЕТ СН'!$F$24</f>
        <v>1653.6449565400001</v>
      </c>
      <c r="X14" s="36">
        <f>SUMIFS(СВЦЭМ!$D$33:$D$776,СВЦЭМ!$A$33:$A$776,$A14,СВЦЭМ!$B$33:$B$776,X$11)+'СЕТ СН'!$F$14+СВЦЭМ!$D$10+'СЕТ СН'!$F$5-'СЕТ СН'!$F$24</f>
        <v>1666.7830010000002</v>
      </c>
      <c r="Y14" s="36">
        <f>SUMIFS(СВЦЭМ!$D$33:$D$776,СВЦЭМ!$A$33:$A$776,$A14,СВЦЭМ!$B$33:$B$776,Y$11)+'СЕТ СН'!$F$14+СВЦЭМ!$D$10+'СЕТ СН'!$F$5-'СЕТ СН'!$F$24</f>
        <v>1709.6713625900002</v>
      </c>
    </row>
    <row r="15" spans="1:27" ht="15.75" x14ac:dyDescent="0.2">
      <c r="A15" s="35">
        <f t="shared" si="0"/>
        <v>43773</v>
      </c>
      <c r="B15" s="36">
        <f>SUMIFS(СВЦЭМ!$D$33:$D$776,СВЦЭМ!$A$33:$A$776,$A15,СВЦЭМ!$B$33:$B$776,B$11)+'СЕТ СН'!$F$14+СВЦЭМ!$D$10+'СЕТ СН'!$F$5-'СЕТ СН'!$F$24</f>
        <v>1786.86057815</v>
      </c>
      <c r="C15" s="36">
        <f>SUMIFS(СВЦЭМ!$D$33:$D$776,СВЦЭМ!$A$33:$A$776,$A15,СВЦЭМ!$B$33:$B$776,C$11)+'СЕТ СН'!$F$14+СВЦЭМ!$D$10+'СЕТ СН'!$F$5-'СЕТ СН'!$F$24</f>
        <v>1819.58070094</v>
      </c>
      <c r="D15" s="36">
        <f>SUMIFS(СВЦЭМ!$D$33:$D$776,СВЦЭМ!$A$33:$A$776,$A15,СВЦЭМ!$B$33:$B$776,D$11)+'СЕТ СН'!$F$14+СВЦЭМ!$D$10+'СЕТ СН'!$F$5-'СЕТ СН'!$F$24</f>
        <v>1830.8784116300001</v>
      </c>
      <c r="E15" s="36">
        <f>SUMIFS(СВЦЭМ!$D$33:$D$776,СВЦЭМ!$A$33:$A$776,$A15,СВЦЭМ!$B$33:$B$776,E$11)+'СЕТ СН'!$F$14+СВЦЭМ!$D$10+'СЕТ СН'!$F$5-'СЕТ СН'!$F$24</f>
        <v>1854.72814066</v>
      </c>
      <c r="F15" s="36">
        <f>SUMIFS(СВЦЭМ!$D$33:$D$776,СВЦЭМ!$A$33:$A$776,$A15,СВЦЭМ!$B$33:$B$776,F$11)+'СЕТ СН'!$F$14+СВЦЭМ!$D$10+'СЕТ СН'!$F$5-'СЕТ СН'!$F$24</f>
        <v>1856.4292003</v>
      </c>
      <c r="G15" s="36">
        <f>SUMIFS(СВЦЭМ!$D$33:$D$776,СВЦЭМ!$A$33:$A$776,$A15,СВЦЭМ!$B$33:$B$776,G$11)+'СЕТ СН'!$F$14+СВЦЭМ!$D$10+'СЕТ СН'!$F$5-'СЕТ СН'!$F$24</f>
        <v>1822.6001181400002</v>
      </c>
      <c r="H15" s="36">
        <f>SUMIFS(СВЦЭМ!$D$33:$D$776,СВЦЭМ!$A$33:$A$776,$A15,СВЦЭМ!$B$33:$B$776,H$11)+'СЕТ СН'!$F$14+СВЦЭМ!$D$10+'СЕТ СН'!$F$5-'СЕТ СН'!$F$24</f>
        <v>1790.1391920300002</v>
      </c>
      <c r="I15" s="36">
        <f>SUMIFS(СВЦЭМ!$D$33:$D$776,СВЦЭМ!$A$33:$A$776,$A15,СВЦЭМ!$B$33:$B$776,I$11)+'СЕТ СН'!$F$14+СВЦЭМ!$D$10+'СЕТ СН'!$F$5-'СЕТ СН'!$F$24</f>
        <v>1780.5402086500001</v>
      </c>
      <c r="J15" s="36">
        <f>SUMIFS(СВЦЭМ!$D$33:$D$776,СВЦЭМ!$A$33:$A$776,$A15,СВЦЭМ!$B$33:$B$776,J$11)+'СЕТ СН'!$F$14+СВЦЭМ!$D$10+'СЕТ СН'!$F$5-'СЕТ СН'!$F$24</f>
        <v>1763.7765367400002</v>
      </c>
      <c r="K15" s="36">
        <f>SUMIFS(СВЦЭМ!$D$33:$D$776,СВЦЭМ!$A$33:$A$776,$A15,СВЦЭМ!$B$33:$B$776,K$11)+'СЕТ СН'!$F$14+СВЦЭМ!$D$10+'СЕТ СН'!$F$5-'СЕТ СН'!$F$24</f>
        <v>1735.5457499500001</v>
      </c>
      <c r="L15" s="36">
        <f>SUMIFS(СВЦЭМ!$D$33:$D$776,СВЦЭМ!$A$33:$A$776,$A15,СВЦЭМ!$B$33:$B$776,L$11)+'СЕТ СН'!$F$14+СВЦЭМ!$D$10+'СЕТ СН'!$F$5-'СЕТ СН'!$F$24</f>
        <v>1720.4137551000001</v>
      </c>
      <c r="M15" s="36">
        <f>SUMIFS(СВЦЭМ!$D$33:$D$776,СВЦЭМ!$A$33:$A$776,$A15,СВЦЭМ!$B$33:$B$776,M$11)+'СЕТ СН'!$F$14+СВЦЭМ!$D$10+'СЕТ СН'!$F$5-'СЕТ СН'!$F$24</f>
        <v>1721.8516943900001</v>
      </c>
      <c r="N15" s="36">
        <f>SUMIFS(СВЦЭМ!$D$33:$D$776,СВЦЭМ!$A$33:$A$776,$A15,СВЦЭМ!$B$33:$B$776,N$11)+'СЕТ СН'!$F$14+СВЦЭМ!$D$10+'СЕТ СН'!$F$5-'СЕТ СН'!$F$24</f>
        <v>1723.6660339</v>
      </c>
      <c r="O15" s="36">
        <f>SUMIFS(СВЦЭМ!$D$33:$D$776,СВЦЭМ!$A$33:$A$776,$A15,СВЦЭМ!$B$33:$B$776,O$11)+'СЕТ СН'!$F$14+СВЦЭМ!$D$10+'СЕТ СН'!$F$5-'СЕТ СН'!$F$24</f>
        <v>1727.2805433000001</v>
      </c>
      <c r="P15" s="36">
        <f>SUMIFS(СВЦЭМ!$D$33:$D$776,СВЦЭМ!$A$33:$A$776,$A15,СВЦЭМ!$B$33:$B$776,P$11)+'СЕТ СН'!$F$14+СВЦЭМ!$D$10+'СЕТ СН'!$F$5-'СЕТ СН'!$F$24</f>
        <v>1745.5425754600001</v>
      </c>
      <c r="Q15" s="36">
        <f>SUMIFS(СВЦЭМ!$D$33:$D$776,СВЦЭМ!$A$33:$A$776,$A15,СВЦЭМ!$B$33:$B$776,Q$11)+'СЕТ СН'!$F$14+СВЦЭМ!$D$10+'СЕТ СН'!$F$5-'СЕТ СН'!$F$24</f>
        <v>1749.2909957300001</v>
      </c>
      <c r="R15" s="36">
        <f>SUMIFS(СВЦЭМ!$D$33:$D$776,СВЦЭМ!$A$33:$A$776,$A15,СВЦЭМ!$B$33:$B$776,R$11)+'СЕТ СН'!$F$14+СВЦЭМ!$D$10+'СЕТ СН'!$F$5-'СЕТ СН'!$F$24</f>
        <v>1709.6188490500001</v>
      </c>
      <c r="S15" s="36">
        <f>SUMIFS(СВЦЭМ!$D$33:$D$776,СВЦЭМ!$A$33:$A$776,$A15,СВЦЭМ!$B$33:$B$776,S$11)+'СЕТ СН'!$F$14+СВЦЭМ!$D$10+'СЕТ СН'!$F$5-'СЕТ СН'!$F$24</f>
        <v>1677.5315992400001</v>
      </c>
      <c r="T15" s="36">
        <f>SUMIFS(СВЦЭМ!$D$33:$D$776,СВЦЭМ!$A$33:$A$776,$A15,СВЦЭМ!$B$33:$B$776,T$11)+'СЕТ СН'!$F$14+СВЦЭМ!$D$10+'СЕТ СН'!$F$5-'СЕТ СН'!$F$24</f>
        <v>1664.20175642</v>
      </c>
      <c r="U15" s="36">
        <f>SUMIFS(СВЦЭМ!$D$33:$D$776,СВЦЭМ!$A$33:$A$776,$A15,СВЦЭМ!$B$33:$B$776,U$11)+'СЕТ СН'!$F$14+СВЦЭМ!$D$10+'СЕТ СН'!$F$5-'СЕТ СН'!$F$24</f>
        <v>1657.9167440200001</v>
      </c>
      <c r="V15" s="36">
        <f>SUMIFS(СВЦЭМ!$D$33:$D$776,СВЦЭМ!$A$33:$A$776,$A15,СВЦЭМ!$B$33:$B$776,V$11)+'СЕТ СН'!$F$14+СВЦЭМ!$D$10+'СЕТ СН'!$F$5-'СЕТ СН'!$F$24</f>
        <v>1666.7985949600002</v>
      </c>
      <c r="W15" s="36">
        <f>SUMIFS(СВЦЭМ!$D$33:$D$776,СВЦЭМ!$A$33:$A$776,$A15,СВЦЭМ!$B$33:$B$776,W$11)+'СЕТ СН'!$F$14+СВЦЭМ!$D$10+'СЕТ СН'!$F$5-'СЕТ СН'!$F$24</f>
        <v>1685.1717450800002</v>
      </c>
      <c r="X15" s="36">
        <f>SUMIFS(СВЦЭМ!$D$33:$D$776,СВЦЭМ!$A$33:$A$776,$A15,СВЦЭМ!$B$33:$B$776,X$11)+'СЕТ СН'!$F$14+СВЦЭМ!$D$10+'СЕТ СН'!$F$5-'СЕТ СН'!$F$24</f>
        <v>1699.65329445</v>
      </c>
      <c r="Y15" s="36">
        <f>SUMIFS(СВЦЭМ!$D$33:$D$776,СВЦЭМ!$A$33:$A$776,$A15,СВЦЭМ!$B$33:$B$776,Y$11)+'СЕТ СН'!$F$14+СВЦЭМ!$D$10+'СЕТ СН'!$F$5-'СЕТ СН'!$F$24</f>
        <v>1731.4751801699999</v>
      </c>
    </row>
    <row r="16" spans="1:27" ht="15.75" x14ac:dyDescent="0.2">
      <c r="A16" s="35">
        <f t="shared" si="0"/>
        <v>43774</v>
      </c>
      <c r="B16" s="36">
        <f>SUMIFS(СВЦЭМ!$D$33:$D$776,СВЦЭМ!$A$33:$A$776,$A16,СВЦЭМ!$B$33:$B$776,B$11)+'СЕТ СН'!$F$14+СВЦЭМ!$D$10+'СЕТ СН'!$F$5-'СЕТ СН'!$F$24</f>
        <v>1838.6253808500001</v>
      </c>
      <c r="C16" s="36">
        <f>SUMIFS(СВЦЭМ!$D$33:$D$776,СВЦЭМ!$A$33:$A$776,$A16,СВЦЭМ!$B$33:$B$776,C$11)+'СЕТ СН'!$F$14+СВЦЭМ!$D$10+'СЕТ СН'!$F$5-'СЕТ СН'!$F$24</f>
        <v>1858.1290424400001</v>
      </c>
      <c r="D16" s="36">
        <f>SUMIFS(СВЦЭМ!$D$33:$D$776,СВЦЭМ!$A$33:$A$776,$A16,СВЦЭМ!$B$33:$B$776,D$11)+'СЕТ СН'!$F$14+СВЦЭМ!$D$10+'СЕТ СН'!$F$5-'СЕТ СН'!$F$24</f>
        <v>1849.9645890400002</v>
      </c>
      <c r="E16" s="36">
        <f>SUMIFS(СВЦЭМ!$D$33:$D$776,СВЦЭМ!$A$33:$A$776,$A16,СВЦЭМ!$B$33:$B$776,E$11)+'СЕТ СН'!$F$14+СВЦЭМ!$D$10+'СЕТ СН'!$F$5-'СЕТ СН'!$F$24</f>
        <v>1855.4433495500002</v>
      </c>
      <c r="F16" s="36">
        <f>SUMIFS(СВЦЭМ!$D$33:$D$776,СВЦЭМ!$A$33:$A$776,$A16,СВЦЭМ!$B$33:$B$776,F$11)+'СЕТ СН'!$F$14+СВЦЭМ!$D$10+'СЕТ СН'!$F$5-'СЕТ СН'!$F$24</f>
        <v>1857.5563320800002</v>
      </c>
      <c r="G16" s="36">
        <f>SUMIFS(СВЦЭМ!$D$33:$D$776,СВЦЭМ!$A$33:$A$776,$A16,СВЦЭМ!$B$33:$B$776,G$11)+'СЕТ СН'!$F$14+СВЦЭМ!$D$10+'СЕТ СН'!$F$5-'СЕТ СН'!$F$24</f>
        <v>1838.8561591300002</v>
      </c>
      <c r="H16" s="36">
        <f>SUMIFS(СВЦЭМ!$D$33:$D$776,СВЦЭМ!$A$33:$A$776,$A16,СВЦЭМ!$B$33:$B$776,H$11)+'СЕТ СН'!$F$14+СВЦЭМ!$D$10+'СЕТ СН'!$F$5-'СЕТ СН'!$F$24</f>
        <v>1795.9621194800002</v>
      </c>
      <c r="I16" s="36">
        <f>SUMIFS(СВЦЭМ!$D$33:$D$776,СВЦЭМ!$A$33:$A$776,$A16,СВЦЭМ!$B$33:$B$776,I$11)+'СЕТ СН'!$F$14+СВЦЭМ!$D$10+'СЕТ СН'!$F$5-'СЕТ СН'!$F$24</f>
        <v>1809.2074913900001</v>
      </c>
      <c r="J16" s="36">
        <f>SUMIFS(СВЦЭМ!$D$33:$D$776,СВЦЭМ!$A$33:$A$776,$A16,СВЦЭМ!$B$33:$B$776,J$11)+'СЕТ СН'!$F$14+СВЦЭМ!$D$10+'СЕТ СН'!$F$5-'СЕТ СН'!$F$24</f>
        <v>1791.7522863200002</v>
      </c>
      <c r="K16" s="36">
        <f>SUMIFS(СВЦЭМ!$D$33:$D$776,СВЦЭМ!$A$33:$A$776,$A16,СВЦЭМ!$B$33:$B$776,K$11)+'СЕТ СН'!$F$14+СВЦЭМ!$D$10+'СЕТ СН'!$F$5-'СЕТ СН'!$F$24</f>
        <v>1766.2878703000001</v>
      </c>
      <c r="L16" s="36">
        <f>SUMIFS(СВЦЭМ!$D$33:$D$776,СВЦЭМ!$A$33:$A$776,$A16,СВЦЭМ!$B$33:$B$776,L$11)+'СЕТ СН'!$F$14+СВЦЭМ!$D$10+'СЕТ СН'!$F$5-'СЕТ СН'!$F$24</f>
        <v>1762.9701425500002</v>
      </c>
      <c r="M16" s="36">
        <f>SUMIFS(СВЦЭМ!$D$33:$D$776,СВЦЭМ!$A$33:$A$776,$A16,СВЦЭМ!$B$33:$B$776,M$11)+'СЕТ СН'!$F$14+СВЦЭМ!$D$10+'СЕТ СН'!$F$5-'СЕТ СН'!$F$24</f>
        <v>1767.86674361</v>
      </c>
      <c r="N16" s="36">
        <f>SUMIFS(СВЦЭМ!$D$33:$D$776,СВЦЭМ!$A$33:$A$776,$A16,СВЦЭМ!$B$33:$B$776,N$11)+'СЕТ СН'!$F$14+СВЦЭМ!$D$10+'СЕТ СН'!$F$5-'СЕТ СН'!$F$24</f>
        <v>1767.4490003000001</v>
      </c>
      <c r="O16" s="36">
        <f>SUMIFS(СВЦЭМ!$D$33:$D$776,СВЦЭМ!$A$33:$A$776,$A16,СВЦЭМ!$B$33:$B$776,O$11)+'СЕТ СН'!$F$14+СВЦЭМ!$D$10+'СЕТ СН'!$F$5-'СЕТ СН'!$F$24</f>
        <v>1783.1188558000001</v>
      </c>
      <c r="P16" s="36">
        <f>SUMIFS(СВЦЭМ!$D$33:$D$776,СВЦЭМ!$A$33:$A$776,$A16,СВЦЭМ!$B$33:$B$776,P$11)+'СЕТ СН'!$F$14+СВЦЭМ!$D$10+'СЕТ СН'!$F$5-'СЕТ СН'!$F$24</f>
        <v>1787.7018205300001</v>
      </c>
      <c r="Q16" s="36">
        <f>SUMIFS(СВЦЭМ!$D$33:$D$776,СВЦЭМ!$A$33:$A$776,$A16,СВЦЭМ!$B$33:$B$776,Q$11)+'СЕТ СН'!$F$14+СВЦЭМ!$D$10+'СЕТ СН'!$F$5-'СЕТ СН'!$F$24</f>
        <v>1773.6321426500001</v>
      </c>
      <c r="R16" s="36">
        <f>SUMIFS(СВЦЭМ!$D$33:$D$776,СВЦЭМ!$A$33:$A$776,$A16,СВЦЭМ!$B$33:$B$776,R$11)+'СЕТ СН'!$F$14+СВЦЭМ!$D$10+'СЕТ СН'!$F$5-'СЕТ СН'!$F$24</f>
        <v>1722.2745140700001</v>
      </c>
      <c r="S16" s="36">
        <f>SUMIFS(СВЦЭМ!$D$33:$D$776,СВЦЭМ!$A$33:$A$776,$A16,СВЦЭМ!$B$33:$B$776,S$11)+'СЕТ СН'!$F$14+СВЦЭМ!$D$10+'СЕТ СН'!$F$5-'СЕТ СН'!$F$24</f>
        <v>1695.3847666400002</v>
      </c>
      <c r="T16" s="36">
        <f>SUMIFS(СВЦЭМ!$D$33:$D$776,СВЦЭМ!$A$33:$A$776,$A16,СВЦЭМ!$B$33:$B$776,T$11)+'СЕТ СН'!$F$14+СВЦЭМ!$D$10+'СЕТ СН'!$F$5-'СЕТ СН'!$F$24</f>
        <v>1706.4357613300001</v>
      </c>
      <c r="U16" s="36">
        <f>SUMIFS(СВЦЭМ!$D$33:$D$776,СВЦЭМ!$A$33:$A$776,$A16,СВЦЭМ!$B$33:$B$776,U$11)+'СЕТ СН'!$F$14+СВЦЭМ!$D$10+'СЕТ СН'!$F$5-'СЕТ СН'!$F$24</f>
        <v>1710.42506194</v>
      </c>
      <c r="V16" s="36">
        <f>SUMIFS(СВЦЭМ!$D$33:$D$776,СВЦЭМ!$A$33:$A$776,$A16,СВЦЭМ!$B$33:$B$776,V$11)+'СЕТ СН'!$F$14+СВЦЭМ!$D$10+'СЕТ СН'!$F$5-'СЕТ СН'!$F$24</f>
        <v>1701.3088153799999</v>
      </c>
      <c r="W16" s="36">
        <f>SUMIFS(СВЦЭМ!$D$33:$D$776,СВЦЭМ!$A$33:$A$776,$A16,СВЦЭМ!$B$33:$B$776,W$11)+'СЕТ СН'!$F$14+СВЦЭМ!$D$10+'СЕТ СН'!$F$5-'СЕТ СН'!$F$24</f>
        <v>1708.0657656000001</v>
      </c>
      <c r="X16" s="36">
        <f>SUMIFS(СВЦЭМ!$D$33:$D$776,СВЦЭМ!$A$33:$A$776,$A16,СВЦЭМ!$B$33:$B$776,X$11)+'СЕТ СН'!$F$14+СВЦЭМ!$D$10+'СЕТ СН'!$F$5-'СЕТ СН'!$F$24</f>
        <v>1725.1684345500003</v>
      </c>
      <c r="Y16" s="36">
        <f>SUMIFS(СВЦЭМ!$D$33:$D$776,СВЦЭМ!$A$33:$A$776,$A16,СВЦЭМ!$B$33:$B$776,Y$11)+'СЕТ СН'!$F$14+СВЦЭМ!$D$10+'СЕТ СН'!$F$5-'СЕТ СН'!$F$24</f>
        <v>1764.8807493200002</v>
      </c>
    </row>
    <row r="17" spans="1:25" ht="15.75" x14ac:dyDescent="0.2">
      <c r="A17" s="35">
        <f t="shared" si="0"/>
        <v>43775</v>
      </c>
      <c r="B17" s="36">
        <f>SUMIFS(СВЦЭМ!$D$33:$D$776,СВЦЭМ!$A$33:$A$776,$A17,СВЦЭМ!$B$33:$B$776,B$11)+'СЕТ СН'!$F$14+СВЦЭМ!$D$10+'СЕТ СН'!$F$5-'СЕТ СН'!$F$24</f>
        <v>1761.7142782300002</v>
      </c>
      <c r="C17" s="36">
        <f>SUMIFS(СВЦЭМ!$D$33:$D$776,СВЦЭМ!$A$33:$A$776,$A17,СВЦЭМ!$B$33:$B$776,C$11)+'СЕТ СН'!$F$14+СВЦЭМ!$D$10+'СЕТ СН'!$F$5-'СЕТ СН'!$F$24</f>
        <v>1782.0792273500001</v>
      </c>
      <c r="D17" s="36">
        <f>SUMIFS(СВЦЭМ!$D$33:$D$776,СВЦЭМ!$A$33:$A$776,$A17,СВЦЭМ!$B$33:$B$776,D$11)+'СЕТ СН'!$F$14+СВЦЭМ!$D$10+'СЕТ СН'!$F$5-'СЕТ СН'!$F$24</f>
        <v>1795.70137363</v>
      </c>
      <c r="E17" s="36">
        <f>SUMIFS(СВЦЭМ!$D$33:$D$776,СВЦЭМ!$A$33:$A$776,$A17,СВЦЭМ!$B$33:$B$776,E$11)+'СЕТ СН'!$F$14+СВЦЭМ!$D$10+'СЕТ СН'!$F$5-'СЕТ СН'!$F$24</f>
        <v>1803.1962722100002</v>
      </c>
      <c r="F17" s="36">
        <f>SUMIFS(СВЦЭМ!$D$33:$D$776,СВЦЭМ!$A$33:$A$776,$A17,СВЦЭМ!$B$33:$B$776,F$11)+'СЕТ СН'!$F$14+СВЦЭМ!$D$10+'СЕТ СН'!$F$5-'СЕТ СН'!$F$24</f>
        <v>1807.5506887900001</v>
      </c>
      <c r="G17" s="36">
        <f>SUMIFS(СВЦЭМ!$D$33:$D$776,СВЦЭМ!$A$33:$A$776,$A17,СВЦЭМ!$B$33:$B$776,G$11)+'СЕТ СН'!$F$14+СВЦЭМ!$D$10+'СЕТ СН'!$F$5-'СЕТ СН'!$F$24</f>
        <v>1791.24741571</v>
      </c>
      <c r="H17" s="36">
        <f>SUMIFS(СВЦЭМ!$D$33:$D$776,СВЦЭМ!$A$33:$A$776,$A17,СВЦЭМ!$B$33:$B$776,H$11)+'СЕТ СН'!$F$14+СВЦЭМ!$D$10+'СЕТ СН'!$F$5-'СЕТ СН'!$F$24</f>
        <v>1762.57973803</v>
      </c>
      <c r="I17" s="36">
        <f>SUMIFS(СВЦЭМ!$D$33:$D$776,СВЦЭМ!$A$33:$A$776,$A17,СВЦЭМ!$B$33:$B$776,I$11)+'СЕТ СН'!$F$14+СВЦЭМ!$D$10+'СЕТ СН'!$F$5-'СЕТ СН'!$F$24</f>
        <v>1731.7574889900002</v>
      </c>
      <c r="J17" s="36">
        <f>SUMIFS(СВЦЭМ!$D$33:$D$776,СВЦЭМ!$A$33:$A$776,$A17,СВЦЭМ!$B$33:$B$776,J$11)+'СЕТ СН'!$F$14+СВЦЭМ!$D$10+'СЕТ СН'!$F$5-'СЕТ СН'!$F$24</f>
        <v>1724.1424954500001</v>
      </c>
      <c r="K17" s="36">
        <f>SUMIFS(СВЦЭМ!$D$33:$D$776,СВЦЭМ!$A$33:$A$776,$A17,СВЦЭМ!$B$33:$B$776,K$11)+'СЕТ СН'!$F$14+СВЦЭМ!$D$10+'СЕТ СН'!$F$5-'СЕТ СН'!$F$24</f>
        <v>1719.7702920000002</v>
      </c>
      <c r="L17" s="36">
        <f>SUMIFS(СВЦЭМ!$D$33:$D$776,СВЦЭМ!$A$33:$A$776,$A17,СВЦЭМ!$B$33:$B$776,L$11)+'СЕТ СН'!$F$14+СВЦЭМ!$D$10+'СЕТ СН'!$F$5-'СЕТ СН'!$F$24</f>
        <v>1737.0233822800001</v>
      </c>
      <c r="M17" s="36">
        <f>SUMIFS(СВЦЭМ!$D$33:$D$776,СВЦЭМ!$A$33:$A$776,$A17,СВЦЭМ!$B$33:$B$776,M$11)+'СЕТ СН'!$F$14+СВЦЭМ!$D$10+'СЕТ СН'!$F$5-'СЕТ СН'!$F$24</f>
        <v>1768.68760554</v>
      </c>
      <c r="N17" s="36">
        <f>SUMIFS(СВЦЭМ!$D$33:$D$776,СВЦЭМ!$A$33:$A$776,$A17,СВЦЭМ!$B$33:$B$776,N$11)+'СЕТ СН'!$F$14+СВЦЭМ!$D$10+'СЕТ СН'!$F$5-'СЕТ СН'!$F$24</f>
        <v>1778.6115061400001</v>
      </c>
      <c r="O17" s="36">
        <f>SUMIFS(СВЦЭМ!$D$33:$D$776,СВЦЭМ!$A$33:$A$776,$A17,СВЦЭМ!$B$33:$B$776,O$11)+'СЕТ СН'!$F$14+СВЦЭМ!$D$10+'СЕТ СН'!$F$5-'СЕТ СН'!$F$24</f>
        <v>1781.7987670900002</v>
      </c>
      <c r="P17" s="36">
        <f>SUMIFS(СВЦЭМ!$D$33:$D$776,СВЦЭМ!$A$33:$A$776,$A17,СВЦЭМ!$B$33:$B$776,P$11)+'СЕТ СН'!$F$14+СВЦЭМ!$D$10+'СЕТ СН'!$F$5-'СЕТ СН'!$F$24</f>
        <v>1791.4776443700002</v>
      </c>
      <c r="Q17" s="36">
        <f>SUMIFS(СВЦЭМ!$D$33:$D$776,СВЦЭМ!$A$33:$A$776,$A17,СВЦЭМ!$B$33:$B$776,Q$11)+'СЕТ СН'!$F$14+СВЦЭМ!$D$10+'СЕТ СН'!$F$5-'СЕТ СН'!$F$24</f>
        <v>1778.2821892100001</v>
      </c>
      <c r="R17" s="36">
        <f>SUMIFS(СВЦЭМ!$D$33:$D$776,СВЦЭМ!$A$33:$A$776,$A17,СВЦЭМ!$B$33:$B$776,R$11)+'СЕТ СН'!$F$14+СВЦЭМ!$D$10+'СЕТ СН'!$F$5-'СЕТ СН'!$F$24</f>
        <v>1738.8350743200001</v>
      </c>
      <c r="S17" s="36">
        <f>SUMIFS(СВЦЭМ!$D$33:$D$776,СВЦЭМ!$A$33:$A$776,$A17,СВЦЭМ!$B$33:$B$776,S$11)+'СЕТ СН'!$F$14+СВЦЭМ!$D$10+'СЕТ СН'!$F$5-'СЕТ СН'!$F$24</f>
        <v>1720.0499743700002</v>
      </c>
      <c r="T17" s="36">
        <f>SUMIFS(СВЦЭМ!$D$33:$D$776,СВЦЭМ!$A$33:$A$776,$A17,СВЦЭМ!$B$33:$B$776,T$11)+'СЕТ СН'!$F$14+СВЦЭМ!$D$10+'СЕТ СН'!$F$5-'СЕТ СН'!$F$24</f>
        <v>1743.8553175800002</v>
      </c>
      <c r="U17" s="36">
        <f>SUMIFS(СВЦЭМ!$D$33:$D$776,СВЦЭМ!$A$33:$A$776,$A17,СВЦЭМ!$B$33:$B$776,U$11)+'СЕТ СН'!$F$14+СВЦЭМ!$D$10+'СЕТ СН'!$F$5-'СЕТ СН'!$F$24</f>
        <v>1732.2334167700001</v>
      </c>
      <c r="V17" s="36">
        <f>SUMIFS(СВЦЭМ!$D$33:$D$776,СВЦЭМ!$A$33:$A$776,$A17,СВЦЭМ!$B$33:$B$776,V$11)+'СЕТ СН'!$F$14+СВЦЭМ!$D$10+'СЕТ СН'!$F$5-'СЕТ СН'!$F$24</f>
        <v>1720.1831389100003</v>
      </c>
      <c r="W17" s="36">
        <f>SUMIFS(СВЦЭМ!$D$33:$D$776,СВЦЭМ!$A$33:$A$776,$A17,СВЦЭМ!$B$33:$B$776,W$11)+'СЕТ СН'!$F$14+СВЦЭМ!$D$10+'СЕТ СН'!$F$5-'СЕТ СН'!$F$24</f>
        <v>1708.1442800500001</v>
      </c>
      <c r="X17" s="36">
        <f>SUMIFS(СВЦЭМ!$D$33:$D$776,СВЦЭМ!$A$33:$A$776,$A17,СВЦЭМ!$B$33:$B$776,X$11)+'СЕТ СН'!$F$14+СВЦЭМ!$D$10+'СЕТ СН'!$F$5-'СЕТ СН'!$F$24</f>
        <v>1710.8300363200001</v>
      </c>
      <c r="Y17" s="36">
        <f>SUMIFS(СВЦЭМ!$D$33:$D$776,СВЦЭМ!$A$33:$A$776,$A17,СВЦЭМ!$B$33:$B$776,Y$11)+'СЕТ СН'!$F$14+СВЦЭМ!$D$10+'СЕТ СН'!$F$5-'СЕТ СН'!$F$24</f>
        <v>1706.3733147200001</v>
      </c>
    </row>
    <row r="18" spans="1:25" ht="15.75" x14ac:dyDescent="0.2">
      <c r="A18" s="35">
        <f t="shared" si="0"/>
        <v>43776</v>
      </c>
      <c r="B18" s="36">
        <f>SUMIFS(СВЦЭМ!$D$33:$D$776,СВЦЭМ!$A$33:$A$776,$A18,СВЦЭМ!$B$33:$B$776,B$11)+'СЕТ СН'!$F$14+СВЦЭМ!$D$10+'СЕТ СН'!$F$5-'СЕТ СН'!$F$24</f>
        <v>1752.2726094</v>
      </c>
      <c r="C18" s="36">
        <f>SUMIFS(СВЦЭМ!$D$33:$D$776,СВЦЭМ!$A$33:$A$776,$A18,СВЦЭМ!$B$33:$B$776,C$11)+'СЕТ СН'!$F$14+СВЦЭМ!$D$10+'СЕТ СН'!$F$5-'СЕТ СН'!$F$24</f>
        <v>1782.9601255500002</v>
      </c>
      <c r="D18" s="36">
        <f>SUMIFS(СВЦЭМ!$D$33:$D$776,СВЦЭМ!$A$33:$A$776,$A18,СВЦЭМ!$B$33:$B$776,D$11)+'СЕТ СН'!$F$14+СВЦЭМ!$D$10+'СЕТ СН'!$F$5-'СЕТ СН'!$F$24</f>
        <v>1796.9387286600002</v>
      </c>
      <c r="E18" s="36">
        <f>SUMIFS(СВЦЭМ!$D$33:$D$776,СВЦЭМ!$A$33:$A$776,$A18,СВЦЭМ!$B$33:$B$776,E$11)+'СЕТ СН'!$F$14+СВЦЭМ!$D$10+'СЕТ СН'!$F$5-'СЕТ СН'!$F$24</f>
        <v>1810.8225043300001</v>
      </c>
      <c r="F18" s="36">
        <f>SUMIFS(СВЦЭМ!$D$33:$D$776,СВЦЭМ!$A$33:$A$776,$A18,СВЦЭМ!$B$33:$B$776,F$11)+'СЕТ СН'!$F$14+СВЦЭМ!$D$10+'СЕТ СН'!$F$5-'СЕТ СН'!$F$24</f>
        <v>1810.4380528500001</v>
      </c>
      <c r="G18" s="36">
        <f>SUMIFS(СВЦЭМ!$D$33:$D$776,СВЦЭМ!$A$33:$A$776,$A18,СВЦЭМ!$B$33:$B$776,G$11)+'СЕТ СН'!$F$14+СВЦЭМ!$D$10+'СЕТ СН'!$F$5-'СЕТ СН'!$F$24</f>
        <v>1781.8576129500002</v>
      </c>
      <c r="H18" s="36">
        <f>SUMIFS(СВЦЭМ!$D$33:$D$776,СВЦЭМ!$A$33:$A$776,$A18,СВЦЭМ!$B$33:$B$776,H$11)+'СЕТ СН'!$F$14+СВЦЭМ!$D$10+'СЕТ СН'!$F$5-'СЕТ СН'!$F$24</f>
        <v>1738.5866633800001</v>
      </c>
      <c r="I18" s="36">
        <f>SUMIFS(СВЦЭМ!$D$33:$D$776,СВЦЭМ!$A$33:$A$776,$A18,СВЦЭМ!$B$33:$B$776,I$11)+'СЕТ СН'!$F$14+СВЦЭМ!$D$10+'СЕТ СН'!$F$5-'СЕТ СН'!$F$24</f>
        <v>1717.6439092200001</v>
      </c>
      <c r="J18" s="36">
        <f>SUMIFS(СВЦЭМ!$D$33:$D$776,СВЦЭМ!$A$33:$A$776,$A18,СВЦЭМ!$B$33:$B$776,J$11)+'СЕТ СН'!$F$14+СВЦЭМ!$D$10+'СЕТ СН'!$F$5-'СЕТ СН'!$F$24</f>
        <v>1711.4261521000001</v>
      </c>
      <c r="K18" s="36">
        <f>SUMIFS(СВЦЭМ!$D$33:$D$776,СВЦЭМ!$A$33:$A$776,$A18,СВЦЭМ!$B$33:$B$776,K$11)+'СЕТ СН'!$F$14+СВЦЭМ!$D$10+'СЕТ СН'!$F$5-'СЕТ СН'!$F$24</f>
        <v>1712.25001264</v>
      </c>
      <c r="L18" s="36">
        <f>SUMIFS(СВЦЭМ!$D$33:$D$776,СВЦЭМ!$A$33:$A$776,$A18,СВЦЭМ!$B$33:$B$776,L$11)+'СЕТ СН'!$F$14+СВЦЭМ!$D$10+'СЕТ СН'!$F$5-'СЕТ СН'!$F$24</f>
        <v>1734.2335672000002</v>
      </c>
      <c r="M18" s="36">
        <f>SUMIFS(СВЦЭМ!$D$33:$D$776,СВЦЭМ!$A$33:$A$776,$A18,СВЦЭМ!$B$33:$B$776,M$11)+'СЕТ СН'!$F$14+СВЦЭМ!$D$10+'СЕТ СН'!$F$5-'СЕТ СН'!$F$24</f>
        <v>1750.4798841400002</v>
      </c>
      <c r="N18" s="36">
        <f>SUMIFS(СВЦЭМ!$D$33:$D$776,СВЦЭМ!$A$33:$A$776,$A18,СВЦЭМ!$B$33:$B$776,N$11)+'СЕТ СН'!$F$14+СВЦЭМ!$D$10+'СЕТ СН'!$F$5-'СЕТ СН'!$F$24</f>
        <v>1762.3723513300001</v>
      </c>
      <c r="O18" s="36">
        <f>SUMIFS(СВЦЭМ!$D$33:$D$776,СВЦЭМ!$A$33:$A$776,$A18,СВЦЭМ!$B$33:$B$776,O$11)+'СЕТ СН'!$F$14+СВЦЭМ!$D$10+'СЕТ СН'!$F$5-'СЕТ СН'!$F$24</f>
        <v>1772.67749542</v>
      </c>
      <c r="P18" s="36">
        <f>SUMIFS(СВЦЭМ!$D$33:$D$776,СВЦЭМ!$A$33:$A$776,$A18,СВЦЭМ!$B$33:$B$776,P$11)+'СЕТ СН'!$F$14+СВЦЭМ!$D$10+'СЕТ СН'!$F$5-'СЕТ СН'!$F$24</f>
        <v>1773.72185924</v>
      </c>
      <c r="Q18" s="36">
        <f>SUMIFS(СВЦЭМ!$D$33:$D$776,СВЦЭМ!$A$33:$A$776,$A18,СВЦЭМ!$B$33:$B$776,Q$11)+'СЕТ СН'!$F$14+СВЦЭМ!$D$10+'СЕТ СН'!$F$5-'СЕТ СН'!$F$24</f>
        <v>1767.3760451400001</v>
      </c>
      <c r="R18" s="36">
        <f>SUMIFS(СВЦЭМ!$D$33:$D$776,СВЦЭМ!$A$33:$A$776,$A18,СВЦЭМ!$B$33:$B$776,R$11)+'СЕТ СН'!$F$14+СВЦЭМ!$D$10+'СЕТ СН'!$F$5-'СЕТ СН'!$F$24</f>
        <v>1721.7260118600002</v>
      </c>
      <c r="S18" s="36">
        <f>SUMIFS(СВЦЭМ!$D$33:$D$776,СВЦЭМ!$A$33:$A$776,$A18,СВЦЭМ!$B$33:$B$776,S$11)+'СЕТ СН'!$F$14+СВЦЭМ!$D$10+'СЕТ СН'!$F$5-'СЕТ СН'!$F$24</f>
        <v>1708.8450901900001</v>
      </c>
      <c r="T18" s="36">
        <f>SUMIFS(СВЦЭМ!$D$33:$D$776,СВЦЭМ!$A$33:$A$776,$A18,СВЦЭМ!$B$33:$B$776,T$11)+'СЕТ СН'!$F$14+СВЦЭМ!$D$10+'СЕТ СН'!$F$5-'СЕТ СН'!$F$24</f>
        <v>1696.9724169800002</v>
      </c>
      <c r="U18" s="36">
        <f>SUMIFS(СВЦЭМ!$D$33:$D$776,СВЦЭМ!$A$33:$A$776,$A18,СВЦЭМ!$B$33:$B$776,U$11)+'СЕТ СН'!$F$14+СВЦЭМ!$D$10+'СЕТ СН'!$F$5-'СЕТ СН'!$F$24</f>
        <v>1694.6266188700001</v>
      </c>
      <c r="V18" s="36">
        <f>SUMIFS(СВЦЭМ!$D$33:$D$776,СВЦЭМ!$A$33:$A$776,$A18,СВЦЭМ!$B$33:$B$776,V$11)+'СЕТ СН'!$F$14+СВЦЭМ!$D$10+'СЕТ СН'!$F$5-'СЕТ СН'!$F$24</f>
        <v>1694.6985884700002</v>
      </c>
      <c r="W18" s="36">
        <f>SUMIFS(СВЦЭМ!$D$33:$D$776,СВЦЭМ!$A$33:$A$776,$A18,СВЦЭМ!$B$33:$B$776,W$11)+'СЕТ СН'!$F$14+СВЦЭМ!$D$10+'СЕТ СН'!$F$5-'СЕТ СН'!$F$24</f>
        <v>1687.0929672900002</v>
      </c>
      <c r="X18" s="36">
        <f>SUMIFS(СВЦЭМ!$D$33:$D$776,СВЦЭМ!$A$33:$A$776,$A18,СВЦЭМ!$B$33:$B$776,X$11)+'СЕТ СН'!$F$14+СВЦЭМ!$D$10+'СЕТ СН'!$F$5-'СЕТ СН'!$F$24</f>
        <v>1693.54257323</v>
      </c>
      <c r="Y18" s="36">
        <f>SUMIFS(СВЦЭМ!$D$33:$D$776,СВЦЭМ!$A$33:$A$776,$A18,СВЦЭМ!$B$33:$B$776,Y$11)+'СЕТ СН'!$F$14+СВЦЭМ!$D$10+'СЕТ СН'!$F$5-'СЕТ СН'!$F$24</f>
        <v>1728.5360830500001</v>
      </c>
    </row>
    <row r="19" spans="1:25" ht="15.75" x14ac:dyDescent="0.2">
      <c r="A19" s="35">
        <f t="shared" si="0"/>
        <v>43777</v>
      </c>
      <c r="B19" s="36">
        <f>SUMIFS(СВЦЭМ!$D$33:$D$776,СВЦЭМ!$A$33:$A$776,$A19,СВЦЭМ!$B$33:$B$776,B$11)+'СЕТ СН'!$F$14+СВЦЭМ!$D$10+'СЕТ СН'!$F$5-'СЕТ СН'!$F$24</f>
        <v>1802.2351594800002</v>
      </c>
      <c r="C19" s="36">
        <f>SUMIFS(СВЦЭМ!$D$33:$D$776,СВЦЭМ!$A$33:$A$776,$A19,СВЦЭМ!$B$33:$B$776,C$11)+'СЕТ СН'!$F$14+СВЦЭМ!$D$10+'СЕТ СН'!$F$5-'СЕТ СН'!$F$24</f>
        <v>1839.5043237200002</v>
      </c>
      <c r="D19" s="36">
        <f>SUMIFS(СВЦЭМ!$D$33:$D$776,СВЦЭМ!$A$33:$A$776,$A19,СВЦЭМ!$B$33:$B$776,D$11)+'СЕТ СН'!$F$14+СВЦЭМ!$D$10+'СЕТ СН'!$F$5-'СЕТ СН'!$F$24</f>
        <v>1848.8100031200001</v>
      </c>
      <c r="E19" s="36">
        <f>SUMIFS(СВЦЭМ!$D$33:$D$776,СВЦЭМ!$A$33:$A$776,$A19,СВЦЭМ!$B$33:$B$776,E$11)+'СЕТ СН'!$F$14+СВЦЭМ!$D$10+'СЕТ СН'!$F$5-'СЕТ СН'!$F$24</f>
        <v>1857.1762932300001</v>
      </c>
      <c r="F19" s="36">
        <f>SUMIFS(СВЦЭМ!$D$33:$D$776,СВЦЭМ!$A$33:$A$776,$A19,СВЦЭМ!$B$33:$B$776,F$11)+'СЕТ СН'!$F$14+СВЦЭМ!$D$10+'СЕТ СН'!$F$5-'СЕТ СН'!$F$24</f>
        <v>1852.9608902100001</v>
      </c>
      <c r="G19" s="36">
        <f>SUMIFS(СВЦЭМ!$D$33:$D$776,СВЦЭМ!$A$33:$A$776,$A19,СВЦЭМ!$B$33:$B$776,G$11)+'СЕТ СН'!$F$14+СВЦЭМ!$D$10+'СЕТ СН'!$F$5-'СЕТ СН'!$F$24</f>
        <v>1833.3434404600002</v>
      </c>
      <c r="H19" s="36">
        <f>SUMIFS(СВЦЭМ!$D$33:$D$776,СВЦЭМ!$A$33:$A$776,$A19,СВЦЭМ!$B$33:$B$776,H$11)+'СЕТ СН'!$F$14+СВЦЭМ!$D$10+'СЕТ СН'!$F$5-'СЕТ СН'!$F$24</f>
        <v>1783.6643116400001</v>
      </c>
      <c r="I19" s="36">
        <f>SUMIFS(СВЦЭМ!$D$33:$D$776,СВЦЭМ!$A$33:$A$776,$A19,СВЦЭМ!$B$33:$B$776,I$11)+'СЕТ СН'!$F$14+СВЦЭМ!$D$10+'СЕТ СН'!$F$5-'СЕТ СН'!$F$24</f>
        <v>1752.3988889800003</v>
      </c>
      <c r="J19" s="36">
        <f>SUMIFS(СВЦЭМ!$D$33:$D$776,СВЦЭМ!$A$33:$A$776,$A19,СВЦЭМ!$B$33:$B$776,J$11)+'СЕТ СН'!$F$14+СВЦЭМ!$D$10+'СЕТ СН'!$F$5-'СЕТ СН'!$F$24</f>
        <v>1742.9975995</v>
      </c>
      <c r="K19" s="36">
        <f>SUMIFS(СВЦЭМ!$D$33:$D$776,СВЦЭМ!$A$33:$A$776,$A19,СВЦЭМ!$B$33:$B$776,K$11)+'СЕТ СН'!$F$14+СВЦЭМ!$D$10+'СЕТ СН'!$F$5-'СЕТ СН'!$F$24</f>
        <v>1740.50023956</v>
      </c>
      <c r="L19" s="36">
        <f>SUMIFS(СВЦЭМ!$D$33:$D$776,СВЦЭМ!$A$33:$A$776,$A19,СВЦЭМ!$B$33:$B$776,L$11)+'СЕТ СН'!$F$14+СВЦЭМ!$D$10+'СЕТ СН'!$F$5-'СЕТ СН'!$F$24</f>
        <v>1733.7237654400001</v>
      </c>
      <c r="M19" s="36">
        <f>SUMIFS(СВЦЭМ!$D$33:$D$776,СВЦЭМ!$A$33:$A$776,$A19,СВЦЭМ!$B$33:$B$776,M$11)+'СЕТ СН'!$F$14+СВЦЭМ!$D$10+'СЕТ СН'!$F$5-'СЕТ СН'!$F$24</f>
        <v>1745.5081800299999</v>
      </c>
      <c r="N19" s="36">
        <f>SUMIFS(СВЦЭМ!$D$33:$D$776,СВЦЭМ!$A$33:$A$776,$A19,СВЦЭМ!$B$33:$B$776,N$11)+'СЕТ СН'!$F$14+СВЦЭМ!$D$10+'СЕТ СН'!$F$5-'СЕТ СН'!$F$24</f>
        <v>1757.1819469100001</v>
      </c>
      <c r="O19" s="36">
        <f>SUMIFS(СВЦЭМ!$D$33:$D$776,СВЦЭМ!$A$33:$A$776,$A19,СВЦЭМ!$B$33:$B$776,O$11)+'СЕТ СН'!$F$14+СВЦЭМ!$D$10+'СЕТ СН'!$F$5-'СЕТ СН'!$F$24</f>
        <v>1766.2957840000001</v>
      </c>
      <c r="P19" s="36">
        <f>SUMIFS(СВЦЭМ!$D$33:$D$776,СВЦЭМ!$A$33:$A$776,$A19,СВЦЭМ!$B$33:$B$776,P$11)+'СЕТ СН'!$F$14+СВЦЭМ!$D$10+'СЕТ СН'!$F$5-'СЕТ СН'!$F$24</f>
        <v>1769.8563262500002</v>
      </c>
      <c r="Q19" s="36">
        <f>SUMIFS(СВЦЭМ!$D$33:$D$776,СВЦЭМ!$A$33:$A$776,$A19,СВЦЭМ!$B$33:$B$776,Q$11)+'СЕТ СН'!$F$14+СВЦЭМ!$D$10+'СЕТ СН'!$F$5-'СЕТ СН'!$F$24</f>
        <v>1772.1834896100002</v>
      </c>
      <c r="R19" s="36">
        <f>SUMIFS(СВЦЭМ!$D$33:$D$776,СВЦЭМ!$A$33:$A$776,$A19,СВЦЭМ!$B$33:$B$776,R$11)+'СЕТ СН'!$F$14+СВЦЭМ!$D$10+'СЕТ СН'!$F$5-'СЕТ СН'!$F$24</f>
        <v>1733.03385183</v>
      </c>
      <c r="S19" s="36">
        <f>SUMIFS(СВЦЭМ!$D$33:$D$776,СВЦЭМ!$A$33:$A$776,$A19,СВЦЭМ!$B$33:$B$776,S$11)+'СЕТ СН'!$F$14+СВЦЭМ!$D$10+'СЕТ СН'!$F$5-'СЕТ СН'!$F$24</f>
        <v>1715.1575770100001</v>
      </c>
      <c r="T19" s="36">
        <f>SUMIFS(СВЦЭМ!$D$33:$D$776,СВЦЭМ!$A$33:$A$776,$A19,СВЦЭМ!$B$33:$B$776,T$11)+'СЕТ СН'!$F$14+СВЦЭМ!$D$10+'СЕТ СН'!$F$5-'СЕТ СН'!$F$24</f>
        <v>1698.5340889000001</v>
      </c>
      <c r="U19" s="36">
        <f>SUMIFS(СВЦЭМ!$D$33:$D$776,СВЦЭМ!$A$33:$A$776,$A19,СВЦЭМ!$B$33:$B$776,U$11)+'СЕТ СН'!$F$14+СВЦЭМ!$D$10+'СЕТ СН'!$F$5-'СЕТ СН'!$F$24</f>
        <v>1692.3199697</v>
      </c>
      <c r="V19" s="36">
        <f>SUMIFS(СВЦЭМ!$D$33:$D$776,СВЦЭМ!$A$33:$A$776,$A19,СВЦЭМ!$B$33:$B$776,V$11)+'СЕТ СН'!$F$14+СВЦЭМ!$D$10+'СЕТ СН'!$F$5-'СЕТ СН'!$F$24</f>
        <v>1705.7511128300002</v>
      </c>
      <c r="W19" s="36">
        <f>SUMIFS(СВЦЭМ!$D$33:$D$776,СВЦЭМ!$A$33:$A$776,$A19,СВЦЭМ!$B$33:$B$776,W$11)+'СЕТ СН'!$F$14+СВЦЭМ!$D$10+'СЕТ СН'!$F$5-'СЕТ СН'!$F$24</f>
        <v>1718.5039061300001</v>
      </c>
      <c r="X19" s="36">
        <f>SUMIFS(СВЦЭМ!$D$33:$D$776,СВЦЭМ!$A$33:$A$776,$A19,СВЦЭМ!$B$33:$B$776,X$11)+'СЕТ СН'!$F$14+СВЦЭМ!$D$10+'СЕТ СН'!$F$5-'СЕТ СН'!$F$24</f>
        <v>1734.9307722400001</v>
      </c>
      <c r="Y19" s="36">
        <f>SUMIFS(СВЦЭМ!$D$33:$D$776,СВЦЭМ!$A$33:$A$776,$A19,СВЦЭМ!$B$33:$B$776,Y$11)+'СЕТ СН'!$F$14+СВЦЭМ!$D$10+'СЕТ СН'!$F$5-'СЕТ СН'!$F$24</f>
        <v>1761.8507659900001</v>
      </c>
    </row>
    <row r="20" spans="1:25" ht="15.75" x14ac:dyDescent="0.2">
      <c r="A20" s="35">
        <f t="shared" si="0"/>
        <v>43778</v>
      </c>
      <c r="B20" s="36">
        <f>SUMIFS(СВЦЭМ!$D$33:$D$776,СВЦЭМ!$A$33:$A$776,$A20,СВЦЭМ!$B$33:$B$776,B$11)+'СЕТ СН'!$F$14+СВЦЭМ!$D$10+'СЕТ СН'!$F$5-'СЕТ СН'!$F$24</f>
        <v>1822.1485649200001</v>
      </c>
      <c r="C20" s="36">
        <f>SUMIFS(СВЦЭМ!$D$33:$D$776,СВЦЭМ!$A$33:$A$776,$A20,СВЦЭМ!$B$33:$B$776,C$11)+'СЕТ СН'!$F$14+СВЦЭМ!$D$10+'СЕТ СН'!$F$5-'СЕТ СН'!$F$24</f>
        <v>1860.2054921600002</v>
      </c>
      <c r="D20" s="36">
        <f>SUMIFS(СВЦЭМ!$D$33:$D$776,СВЦЭМ!$A$33:$A$776,$A20,СВЦЭМ!$B$33:$B$776,D$11)+'СЕТ СН'!$F$14+СВЦЭМ!$D$10+'СЕТ СН'!$F$5-'СЕТ СН'!$F$24</f>
        <v>1874.8980962099999</v>
      </c>
      <c r="E20" s="36">
        <f>SUMIFS(СВЦЭМ!$D$33:$D$776,СВЦЭМ!$A$33:$A$776,$A20,СВЦЭМ!$B$33:$B$776,E$11)+'СЕТ СН'!$F$14+СВЦЭМ!$D$10+'СЕТ СН'!$F$5-'СЕТ СН'!$F$24</f>
        <v>1890.8467407000001</v>
      </c>
      <c r="F20" s="36">
        <f>SUMIFS(СВЦЭМ!$D$33:$D$776,СВЦЭМ!$A$33:$A$776,$A20,СВЦЭМ!$B$33:$B$776,F$11)+'СЕТ СН'!$F$14+СВЦЭМ!$D$10+'СЕТ СН'!$F$5-'СЕТ СН'!$F$24</f>
        <v>1886.1614865200002</v>
      </c>
      <c r="G20" s="36">
        <f>SUMIFS(СВЦЭМ!$D$33:$D$776,СВЦЭМ!$A$33:$A$776,$A20,СВЦЭМ!$B$33:$B$776,G$11)+'СЕТ СН'!$F$14+СВЦЭМ!$D$10+'СЕТ СН'!$F$5-'СЕТ СН'!$F$24</f>
        <v>1877.6160166300001</v>
      </c>
      <c r="H20" s="36">
        <f>SUMIFS(СВЦЭМ!$D$33:$D$776,СВЦЭМ!$A$33:$A$776,$A20,СВЦЭМ!$B$33:$B$776,H$11)+'СЕТ СН'!$F$14+СВЦЭМ!$D$10+'СЕТ СН'!$F$5-'СЕТ СН'!$F$24</f>
        <v>1834.20874918</v>
      </c>
      <c r="I20" s="36">
        <f>SUMIFS(СВЦЭМ!$D$33:$D$776,СВЦЭМ!$A$33:$A$776,$A20,СВЦЭМ!$B$33:$B$776,I$11)+'СЕТ СН'!$F$14+СВЦЭМ!$D$10+'СЕТ СН'!$F$5-'СЕТ СН'!$F$24</f>
        <v>1793.5755004000002</v>
      </c>
      <c r="J20" s="36">
        <f>SUMIFS(СВЦЭМ!$D$33:$D$776,СВЦЭМ!$A$33:$A$776,$A20,СВЦЭМ!$B$33:$B$776,J$11)+'СЕТ СН'!$F$14+СВЦЭМ!$D$10+'СЕТ СН'!$F$5-'СЕТ СН'!$F$24</f>
        <v>1778.36143558</v>
      </c>
      <c r="K20" s="36">
        <f>SUMIFS(СВЦЭМ!$D$33:$D$776,СВЦЭМ!$A$33:$A$776,$A20,СВЦЭМ!$B$33:$B$776,K$11)+'СЕТ СН'!$F$14+СВЦЭМ!$D$10+'СЕТ СН'!$F$5-'СЕТ СН'!$F$24</f>
        <v>1772.4487534899999</v>
      </c>
      <c r="L20" s="36">
        <f>SUMIFS(СВЦЭМ!$D$33:$D$776,СВЦЭМ!$A$33:$A$776,$A20,СВЦЭМ!$B$33:$B$776,L$11)+'СЕТ СН'!$F$14+СВЦЭМ!$D$10+'СЕТ СН'!$F$5-'СЕТ СН'!$F$24</f>
        <v>1779.9887000100002</v>
      </c>
      <c r="M20" s="36">
        <f>SUMIFS(СВЦЭМ!$D$33:$D$776,СВЦЭМ!$A$33:$A$776,$A20,СВЦЭМ!$B$33:$B$776,M$11)+'СЕТ СН'!$F$14+СВЦЭМ!$D$10+'СЕТ СН'!$F$5-'СЕТ СН'!$F$24</f>
        <v>1785.41060483</v>
      </c>
      <c r="N20" s="36">
        <f>SUMIFS(СВЦЭМ!$D$33:$D$776,СВЦЭМ!$A$33:$A$776,$A20,СВЦЭМ!$B$33:$B$776,N$11)+'СЕТ СН'!$F$14+СВЦЭМ!$D$10+'СЕТ СН'!$F$5-'СЕТ СН'!$F$24</f>
        <v>1790.3482305100001</v>
      </c>
      <c r="O20" s="36">
        <f>SUMIFS(СВЦЭМ!$D$33:$D$776,СВЦЭМ!$A$33:$A$776,$A20,СВЦЭМ!$B$33:$B$776,O$11)+'СЕТ СН'!$F$14+СВЦЭМ!$D$10+'СЕТ СН'!$F$5-'СЕТ СН'!$F$24</f>
        <v>1801.6015052000002</v>
      </c>
      <c r="P20" s="36">
        <f>SUMIFS(СВЦЭМ!$D$33:$D$776,СВЦЭМ!$A$33:$A$776,$A20,СВЦЭМ!$B$33:$B$776,P$11)+'СЕТ СН'!$F$14+СВЦЭМ!$D$10+'СЕТ СН'!$F$5-'СЕТ СН'!$F$24</f>
        <v>1813.0866068400001</v>
      </c>
      <c r="Q20" s="36">
        <f>SUMIFS(СВЦЭМ!$D$33:$D$776,СВЦЭМ!$A$33:$A$776,$A20,СВЦЭМ!$B$33:$B$776,Q$11)+'СЕТ СН'!$F$14+СВЦЭМ!$D$10+'СЕТ СН'!$F$5-'СЕТ СН'!$F$24</f>
        <v>1808.3248722600001</v>
      </c>
      <c r="R20" s="36">
        <f>SUMIFS(СВЦЭМ!$D$33:$D$776,СВЦЭМ!$A$33:$A$776,$A20,СВЦЭМ!$B$33:$B$776,R$11)+'СЕТ СН'!$F$14+СВЦЭМ!$D$10+'СЕТ СН'!$F$5-'СЕТ СН'!$F$24</f>
        <v>1765.89598157</v>
      </c>
      <c r="S20" s="36">
        <f>SUMIFS(СВЦЭМ!$D$33:$D$776,СВЦЭМ!$A$33:$A$776,$A20,СВЦЭМ!$B$33:$B$776,S$11)+'СЕТ СН'!$F$14+СВЦЭМ!$D$10+'СЕТ СН'!$F$5-'СЕТ СН'!$F$24</f>
        <v>1731.7170207500001</v>
      </c>
      <c r="T20" s="36">
        <f>SUMIFS(СВЦЭМ!$D$33:$D$776,СВЦЭМ!$A$33:$A$776,$A20,СВЦЭМ!$B$33:$B$776,T$11)+'СЕТ СН'!$F$14+СВЦЭМ!$D$10+'СЕТ СН'!$F$5-'СЕТ СН'!$F$24</f>
        <v>1742.2632091300002</v>
      </c>
      <c r="U20" s="36">
        <f>SUMIFS(СВЦЭМ!$D$33:$D$776,СВЦЭМ!$A$33:$A$776,$A20,СВЦЭМ!$B$33:$B$776,U$11)+'СЕТ СН'!$F$14+СВЦЭМ!$D$10+'СЕТ СН'!$F$5-'СЕТ СН'!$F$24</f>
        <v>1743.4548334600001</v>
      </c>
      <c r="V20" s="36">
        <f>SUMIFS(СВЦЭМ!$D$33:$D$776,СВЦЭМ!$A$33:$A$776,$A20,СВЦЭМ!$B$33:$B$776,V$11)+'СЕТ СН'!$F$14+СВЦЭМ!$D$10+'СЕТ СН'!$F$5-'СЕТ СН'!$F$24</f>
        <v>1735.4489679400001</v>
      </c>
      <c r="W20" s="36">
        <f>SUMIFS(СВЦЭМ!$D$33:$D$776,СВЦЭМ!$A$33:$A$776,$A20,СВЦЭМ!$B$33:$B$776,W$11)+'СЕТ СН'!$F$14+СВЦЭМ!$D$10+'СЕТ СН'!$F$5-'СЕТ СН'!$F$24</f>
        <v>1725.7181898600002</v>
      </c>
      <c r="X20" s="36">
        <f>SUMIFS(СВЦЭМ!$D$33:$D$776,СВЦЭМ!$A$33:$A$776,$A20,СВЦЭМ!$B$33:$B$776,X$11)+'СЕТ СН'!$F$14+СВЦЭМ!$D$10+'СЕТ СН'!$F$5-'СЕТ СН'!$F$24</f>
        <v>1725.52962634</v>
      </c>
      <c r="Y20" s="36">
        <f>SUMIFS(СВЦЭМ!$D$33:$D$776,СВЦЭМ!$A$33:$A$776,$A20,СВЦЭМ!$B$33:$B$776,Y$11)+'СЕТ СН'!$F$14+СВЦЭМ!$D$10+'СЕТ СН'!$F$5-'СЕТ СН'!$F$24</f>
        <v>1755.2003735200001</v>
      </c>
    </row>
    <row r="21" spans="1:25" ht="15.75" x14ac:dyDescent="0.2">
      <c r="A21" s="35">
        <f t="shared" si="0"/>
        <v>43779</v>
      </c>
      <c r="B21" s="36">
        <f>SUMIFS(СВЦЭМ!$D$33:$D$776,СВЦЭМ!$A$33:$A$776,$A21,СВЦЭМ!$B$33:$B$776,B$11)+'СЕТ СН'!$F$14+СВЦЭМ!$D$10+'СЕТ СН'!$F$5-'СЕТ СН'!$F$24</f>
        <v>1819.5308213400001</v>
      </c>
      <c r="C21" s="36">
        <f>SUMIFS(СВЦЭМ!$D$33:$D$776,СВЦЭМ!$A$33:$A$776,$A21,СВЦЭМ!$B$33:$B$776,C$11)+'СЕТ СН'!$F$14+СВЦЭМ!$D$10+'СЕТ СН'!$F$5-'СЕТ СН'!$F$24</f>
        <v>1855.14887322</v>
      </c>
      <c r="D21" s="36">
        <f>SUMIFS(СВЦЭМ!$D$33:$D$776,СВЦЭМ!$A$33:$A$776,$A21,СВЦЭМ!$B$33:$B$776,D$11)+'СЕТ СН'!$F$14+СВЦЭМ!$D$10+'СЕТ СН'!$F$5-'СЕТ СН'!$F$24</f>
        <v>1872.76172916</v>
      </c>
      <c r="E21" s="36">
        <f>SUMIFS(СВЦЭМ!$D$33:$D$776,СВЦЭМ!$A$33:$A$776,$A21,СВЦЭМ!$B$33:$B$776,E$11)+'СЕТ СН'!$F$14+СВЦЭМ!$D$10+'СЕТ СН'!$F$5-'СЕТ СН'!$F$24</f>
        <v>1886.9385514000001</v>
      </c>
      <c r="F21" s="36">
        <f>SUMIFS(СВЦЭМ!$D$33:$D$776,СВЦЭМ!$A$33:$A$776,$A21,СВЦЭМ!$B$33:$B$776,F$11)+'СЕТ СН'!$F$14+СВЦЭМ!$D$10+'СЕТ СН'!$F$5-'СЕТ СН'!$F$24</f>
        <v>1886.5268325000002</v>
      </c>
      <c r="G21" s="36">
        <f>SUMIFS(СВЦЭМ!$D$33:$D$776,СВЦЭМ!$A$33:$A$776,$A21,СВЦЭМ!$B$33:$B$776,G$11)+'СЕТ СН'!$F$14+СВЦЭМ!$D$10+'СЕТ СН'!$F$5-'СЕТ СН'!$F$24</f>
        <v>1874.4235648399999</v>
      </c>
      <c r="H21" s="36">
        <f>SUMIFS(СВЦЭМ!$D$33:$D$776,СВЦЭМ!$A$33:$A$776,$A21,СВЦЭМ!$B$33:$B$776,H$11)+'СЕТ СН'!$F$14+СВЦЭМ!$D$10+'СЕТ СН'!$F$5-'СЕТ СН'!$F$24</f>
        <v>1849.1181748700001</v>
      </c>
      <c r="I21" s="36">
        <f>SUMIFS(СВЦЭМ!$D$33:$D$776,СВЦЭМ!$A$33:$A$776,$A21,СВЦЭМ!$B$33:$B$776,I$11)+'СЕТ СН'!$F$14+СВЦЭМ!$D$10+'СЕТ СН'!$F$5-'СЕТ СН'!$F$24</f>
        <v>1838.26220147</v>
      </c>
      <c r="J21" s="36">
        <f>SUMIFS(СВЦЭМ!$D$33:$D$776,СВЦЭМ!$A$33:$A$776,$A21,СВЦЭМ!$B$33:$B$776,J$11)+'СЕТ СН'!$F$14+СВЦЭМ!$D$10+'СЕТ СН'!$F$5-'СЕТ СН'!$F$24</f>
        <v>1827.3166338800002</v>
      </c>
      <c r="K21" s="36">
        <f>SUMIFS(СВЦЭМ!$D$33:$D$776,СВЦЭМ!$A$33:$A$776,$A21,СВЦЭМ!$B$33:$B$776,K$11)+'СЕТ СН'!$F$14+СВЦЭМ!$D$10+'СЕТ СН'!$F$5-'СЕТ СН'!$F$24</f>
        <v>1798.4822593700001</v>
      </c>
      <c r="L21" s="36">
        <f>SUMIFS(СВЦЭМ!$D$33:$D$776,СВЦЭМ!$A$33:$A$776,$A21,СВЦЭМ!$B$33:$B$776,L$11)+'СЕТ СН'!$F$14+СВЦЭМ!$D$10+'СЕТ СН'!$F$5-'СЕТ СН'!$F$24</f>
        <v>1784.0557301000001</v>
      </c>
      <c r="M21" s="36">
        <f>SUMIFS(СВЦЭМ!$D$33:$D$776,СВЦЭМ!$A$33:$A$776,$A21,СВЦЭМ!$B$33:$B$776,M$11)+'СЕТ СН'!$F$14+СВЦЭМ!$D$10+'СЕТ СН'!$F$5-'СЕТ СН'!$F$24</f>
        <v>1784.0378218700002</v>
      </c>
      <c r="N21" s="36">
        <f>SUMIFS(СВЦЭМ!$D$33:$D$776,СВЦЭМ!$A$33:$A$776,$A21,СВЦЭМ!$B$33:$B$776,N$11)+'СЕТ СН'!$F$14+СВЦЭМ!$D$10+'СЕТ СН'!$F$5-'СЕТ СН'!$F$24</f>
        <v>1790.7272172600001</v>
      </c>
      <c r="O21" s="36">
        <f>SUMIFS(СВЦЭМ!$D$33:$D$776,СВЦЭМ!$A$33:$A$776,$A21,СВЦЭМ!$B$33:$B$776,O$11)+'СЕТ СН'!$F$14+СВЦЭМ!$D$10+'СЕТ СН'!$F$5-'СЕТ СН'!$F$24</f>
        <v>1803.2952250400001</v>
      </c>
      <c r="P21" s="36">
        <f>SUMIFS(СВЦЭМ!$D$33:$D$776,СВЦЭМ!$A$33:$A$776,$A21,СВЦЭМ!$B$33:$B$776,P$11)+'СЕТ СН'!$F$14+СВЦЭМ!$D$10+'СЕТ СН'!$F$5-'СЕТ СН'!$F$24</f>
        <v>1819.1071037900001</v>
      </c>
      <c r="Q21" s="36">
        <f>SUMIFS(СВЦЭМ!$D$33:$D$776,СВЦЭМ!$A$33:$A$776,$A21,СВЦЭМ!$B$33:$B$776,Q$11)+'СЕТ СН'!$F$14+СВЦЭМ!$D$10+'СЕТ СН'!$F$5-'СЕТ СН'!$F$24</f>
        <v>1821.7249029600002</v>
      </c>
      <c r="R21" s="36">
        <f>SUMIFS(СВЦЭМ!$D$33:$D$776,СВЦЭМ!$A$33:$A$776,$A21,СВЦЭМ!$B$33:$B$776,R$11)+'СЕТ СН'!$F$14+СВЦЭМ!$D$10+'СЕТ СН'!$F$5-'СЕТ СН'!$F$24</f>
        <v>1771.6145954100002</v>
      </c>
      <c r="S21" s="36">
        <f>SUMIFS(СВЦЭМ!$D$33:$D$776,СВЦЭМ!$A$33:$A$776,$A21,СВЦЭМ!$B$33:$B$776,S$11)+'СЕТ СН'!$F$14+СВЦЭМ!$D$10+'СЕТ СН'!$F$5-'СЕТ СН'!$F$24</f>
        <v>1740.9582209600001</v>
      </c>
      <c r="T21" s="36">
        <f>SUMIFS(СВЦЭМ!$D$33:$D$776,СВЦЭМ!$A$33:$A$776,$A21,СВЦЭМ!$B$33:$B$776,T$11)+'СЕТ СН'!$F$14+СВЦЭМ!$D$10+'СЕТ СН'!$F$5-'СЕТ СН'!$F$24</f>
        <v>1750.3024024900001</v>
      </c>
      <c r="U21" s="36">
        <f>SUMIFS(СВЦЭМ!$D$33:$D$776,СВЦЭМ!$A$33:$A$776,$A21,СВЦЭМ!$B$33:$B$776,U$11)+'СЕТ СН'!$F$14+СВЦЭМ!$D$10+'СЕТ СН'!$F$5-'СЕТ СН'!$F$24</f>
        <v>1748.0303741900002</v>
      </c>
      <c r="V21" s="36">
        <f>SUMIFS(СВЦЭМ!$D$33:$D$776,СВЦЭМ!$A$33:$A$776,$A21,СВЦЭМ!$B$33:$B$776,V$11)+'СЕТ СН'!$F$14+СВЦЭМ!$D$10+'СЕТ СН'!$F$5-'СЕТ СН'!$F$24</f>
        <v>1739.40680122</v>
      </c>
      <c r="W21" s="36">
        <f>SUMIFS(СВЦЭМ!$D$33:$D$776,СВЦЭМ!$A$33:$A$776,$A21,СВЦЭМ!$B$33:$B$776,W$11)+'СЕТ СН'!$F$14+СВЦЭМ!$D$10+'СЕТ СН'!$F$5-'СЕТ СН'!$F$24</f>
        <v>1732.2203322</v>
      </c>
      <c r="X21" s="36">
        <f>SUMIFS(СВЦЭМ!$D$33:$D$776,СВЦЭМ!$A$33:$A$776,$A21,СВЦЭМ!$B$33:$B$776,X$11)+'СЕТ СН'!$F$14+СВЦЭМ!$D$10+'СЕТ СН'!$F$5-'СЕТ СН'!$F$24</f>
        <v>1718.4797331300001</v>
      </c>
      <c r="Y21" s="36">
        <f>SUMIFS(СВЦЭМ!$D$33:$D$776,СВЦЭМ!$A$33:$A$776,$A21,СВЦЭМ!$B$33:$B$776,Y$11)+'СЕТ СН'!$F$14+СВЦЭМ!$D$10+'СЕТ СН'!$F$5-'СЕТ СН'!$F$24</f>
        <v>1737.2819001000003</v>
      </c>
    </row>
    <row r="22" spans="1:25" ht="15.75" x14ac:dyDescent="0.2">
      <c r="A22" s="35">
        <f t="shared" si="0"/>
        <v>43780</v>
      </c>
      <c r="B22" s="36">
        <f>SUMIFS(СВЦЭМ!$D$33:$D$776,СВЦЭМ!$A$33:$A$776,$A22,СВЦЭМ!$B$33:$B$776,B$11)+'СЕТ СН'!$F$14+СВЦЭМ!$D$10+'СЕТ СН'!$F$5-'СЕТ СН'!$F$24</f>
        <v>1810.0336233100002</v>
      </c>
      <c r="C22" s="36">
        <f>SUMIFS(СВЦЭМ!$D$33:$D$776,СВЦЭМ!$A$33:$A$776,$A22,СВЦЭМ!$B$33:$B$776,C$11)+'СЕТ СН'!$F$14+СВЦЭМ!$D$10+'СЕТ СН'!$F$5-'СЕТ СН'!$F$24</f>
        <v>1847.0226221800001</v>
      </c>
      <c r="D22" s="36">
        <f>SUMIFS(СВЦЭМ!$D$33:$D$776,СВЦЭМ!$A$33:$A$776,$A22,СВЦЭМ!$B$33:$B$776,D$11)+'СЕТ СН'!$F$14+СВЦЭМ!$D$10+'СЕТ СН'!$F$5-'СЕТ СН'!$F$24</f>
        <v>1874.3325060000002</v>
      </c>
      <c r="E22" s="36">
        <f>SUMIFS(СВЦЭМ!$D$33:$D$776,СВЦЭМ!$A$33:$A$776,$A22,СВЦЭМ!$B$33:$B$776,E$11)+'СЕТ СН'!$F$14+СВЦЭМ!$D$10+'СЕТ СН'!$F$5-'СЕТ СН'!$F$24</f>
        <v>1883.7904899499999</v>
      </c>
      <c r="F22" s="36">
        <f>SUMIFS(СВЦЭМ!$D$33:$D$776,СВЦЭМ!$A$33:$A$776,$A22,СВЦЭМ!$B$33:$B$776,F$11)+'СЕТ СН'!$F$14+СВЦЭМ!$D$10+'СЕТ СН'!$F$5-'СЕТ СН'!$F$24</f>
        <v>1891.7662718400002</v>
      </c>
      <c r="G22" s="36">
        <f>SUMIFS(СВЦЭМ!$D$33:$D$776,СВЦЭМ!$A$33:$A$776,$A22,СВЦЭМ!$B$33:$B$776,G$11)+'СЕТ СН'!$F$14+СВЦЭМ!$D$10+'СЕТ СН'!$F$5-'СЕТ СН'!$F$24</f>
        <v>1859.82704186</v>
      </c>
      <c r="H22" s="36">
        <f>SUMIFS(СВЦЭМ!$D$33:$D$776,СВЦЭМ!$A$33:$A$776,$A22,СВЦЭМ!$B$33:$B$776,H$11)+'СЕТ СН'!$F$14+СВЦЭМ!$D$10+'СЕТ СН'!$F$5-'СЕТ СН'!$F$24</f>
        <v>1854.8005828100002</v>
      </c>
      <c r="I22" s="36">
        <f>SUMIFS(СВЦЭМ!$D$33:$D$776,СВЦЭМ!$A$33:$A$776,$A22,СВЦЭМ!$B$33:$B$776,I$11)+'СЕТ СН'!$F$14+СВЦЭМ!$D$10+'СЕТ СН'!$F$5-'СЕТ СН'!$F$24</f>
        <v>1844.24247973</v>
      </c>
      <c r="J22" s="36">
        <f>SUMIFS(СВЦЭМ!$D$33:$D$776,СВЦЭМ!$A$33:$A$776,$A22,СВЦЭМ!$B$33:$B$776,J$11)+'СЕТ СН'!$F$14+СВЦЭМ!$D$10+'СЕТ СН'!$F$5-'СЕТ СН'!$F$24</f>
        <v>1839.8886541900001</v>
      </c>
      <c r="K22" s="36">
        <f>SUMIFS(СВЦЭМ!$D$33:$D$776,СВЦЭМ!$A$33:$A$776,$A22,СВЦЭМ!$B$33:$B$776,K$11)+'СЕТ СН'!$F$14+СВЦЭМ!$D$10+'СЕТ СН'!$F$5-'СЕТ СН'!$F$24</f>
        <v>1830.3628042700002</v>
      </c>
      <c r="L22" s="36">
        <f>SUMIFS(СВЦЭМ!$D$33:$D$776,СВЦЭМ!$A$33:$A$776,$A22,СВЦЭМ!$B$33:$B$776,L$11)+'СЕТ СН'!$F$14+СВЦЭМ!$D$10+'СЕТ СН'!$F$5-'СЕТ СН'!$F$24</f>
        <v>1792.02584391</v>
      </c>
      <c r="M22" s="36">
        <f>SUMIFS(СВЦЭМ!$D$33:$D$776,СВЦЭМ!$A$33:$A$776,$A22,СВЦЭМ!$B$33:$B$776,M$11)+'СЕТ СН'!$F$14+СВЦЭМ!$D$10+'СЕТ СН'!$F$5-'СЕТ СН'!$F$24</f>
        <v>1778.83970701</v>
      </c>
      <c r="N22" s="36">
        <f>SUMIFS(СВЦЭМ!$D$33:$D$776,СВЦЭМ!$A$33:$A$776,$A22,СВЦЭМ!$B$33:$B$776,N$11)+'СЕТ СН'!$F$14+СВЦЭМ!$D$10+'СЕТ СН'!$F$5-'СЕТ СН'!$F$24</f>
        <v>1774.84939988</v>
      </c>
      <c r="O22" s="36">
        <f>SUMIFS(СВЦЭМ!$D$33:$D$776,СВЦЭМ!$A$33:$A$776,$A22,СВЦЭМ!$B$33:$B$776,O$11)+'СЕТ СН'!$F$14+СВЦЭМ!$D$10+'СЕТ СН'!$F$5-'СЕТ СН'!$F$24</f>
        <v>1776.40556023</v>
      </c>
      <c r="P22" s="36">
        <f>SUMIFS(СВЦЭМ!$D$33:$D$776,СВЦЭМ!$A$33:$A$776,$A22,СВЦЭМ!$B$33:$B$776,P$11)+'СЕТ СН'!$F$14+СВЦЭМ!$D$10+'СЕТ СН'!$F$5-'СЕТ СН'!$F$24</f>
        <v>1780.6796499300001</v>
      </c>
      <c r="Q22" s="36">
        <f>SUMIFS(СВЦЭМ!$D$33:$D$776,СВЦЭМ!$A$33:$A$776,$A22,СВЦЭМ!$B$33:$B$776,Q$11)+'СЕТ СН'!$F$14+СВЦЭМ!$D$10+'СЕТ СН'!$F$5-'СЕТ СН'!$F$24</f>
        <v>1783.4102546600002</v>
      </c>
      <c r="R22" s="36">
        <f>SUMIFS(СВЦЭМ!$D$33:$D$776,СВЦЭМ!$A$33:$A$776,$A22,СВЦЭМ!$B$33:$B$776,R$11)+'СЕТ СН'!$F$14+СВЦЭМ!$D$10+'СЕТ СН'!$F$5-'СЕТ СН'!$F$24</f>
        <v>1784.4166059600002</v>
      </c>
      <c r="S22" s="36">
        <f>SUMIFS(СВЦЭМ!$D$33:$D$776,СВЦЭМ!$A$33:$A$776,$A22,СВЦЭМ!$B$33:$B$776,S$11)+'СЕТ СН'!$F$14+СВЦЭМ!$D$10+'СЕТ СН'!$F$5-'СЕТ СН'!$F$24</f>
        <v>1780.3615485800001</v>
      </c>
      <c r="T22" s="36">
        <f>SUMIFS(СВЦЭМ!$D$33:$D$776,СВЦЭМ!$A$33:$A$776,$A22,СВЦЭМ!$B$33:$B$776,T$11)+'СЕТ СН'!$F$14+СВЦЭМ!$D$10+'СЕТ СН'!$F$5-'СЕТ СН'!$F$24</f>
        <v>1787.7001383000002</v>
      </c>
      <c r="U22" s="36">
        <f>SUMIFS(СВЦЭМ!$D$33:$D$776,СВЦЭМ!$A$33:$A$776,$A22,СВЦЭМ!$B$33:$B$776,U$11)+'СЕТ СН'!$F$14+СВЦЭМ!$D$10+'СЕТ СН'!$F$5-'СЕТ СН'!$F$24</f>
        <v>1779.42031464</v>
      </c>
      <c r="V22" s="36">
        <f>SUMIFS(СВЦЭМ!$D$33:$D$776,СВЦЭМ!$A$33:$A$776,$A22,СВЦЭМ!$B$33:$B$776,V$11)+'СЕТ СН'!$F$14+СВЦЭМ!$D$10+'СЕТ СН'!$F$5-'СЕТ СН'!$F$24</f>
        <v>1777.8374453000001</v>
      </c>
      <c r="W22" s="36">
        <f>SUMIFS(СВЦЭМ!$D$33:$D$776,СВЦЭМ!$A$33:$A$776,$A22,СВЦЭМ!$B$33:$B$776,W$11)+'СЕТ СН'!$F$14+СВЦЭМ!$D$10+'СЕТ СН'!$F$5-'СЕТ СН'!$F$24</f>
        <v>1775.4499204600002</v>
      </c>
      <c r="X22" s="36">
        <f>SUMIFS(СВЦЭМ!$D$33:$D$776,СВЦЭМ!$A$33:$A$776,$A22,СВЦЭМ!$B$33:$B$776,X$11)+'СЕТ СН'!$F$14+СВЦЭМ!$D$10+'СЕТ СН'!$F$5-'СЕТ СН'!$F$24</f>
        <v>1775.7377454300001</v>
      </c>
      <c r="Y22" s="36">
        <f>SUMIFS(СВЦЭМ!$D$33:$D$776,СВЦЭМ!$A$33:$A$776,$A22,СВЦЭМ!$B$33:$B$776,Y$11)+'СЕТ СН'!$F$14+СВЦЭМ!$D$10+'СЕТ СН'!$F$5-'СЕТ СН'!$F$24</f>
        <v>1808.9146753200002</v>
      </c>
    </row>
    <row r="23" spans="1:25" ht="15.75" x14ac:dyDescent="0.2">
      <c r="A23" s="35">
        <f t="shared" si="0"/>
        <v>43781</v>
      </c>
      <c r="B23" s="36">
        <f>SUMIFS(СВЦЭМ!$D$33:$D$776,СВЦЭМ!$A$33:$A$776,$A23,СВЦЭМ!$B$33:$B$776,B$11)+'СЕТ СН'!$F$14+СВЦЭМ!$D$10+'СЕТ СН'!$F$5-'СЕТ СН'!$F$24</f>
        <v>1802.6247881900001</v>
      </c>
      <c r="C23" s="36">
        <f>SUMIFS(СВЦЭМ!$D$33:$D$776,СВЦЭМ!$A$33:$A$776,$A23,СВЦЭМ!$B$33:$B$776,C$11)+'СЕТ СН'!$F$14+СВЦЭМ!$D$10+'СЕТ СН'!$F$5-'СЕТ СН'!$F$24</f>
        <v>1846.7696234700002</v>
      </c>
      <c r="D23" s="36">
        <f>SUMIFS(СВЦЭМ!$D$33:$D$776,СВЦЭМ!$A$33:$A$776,$A23,СВЦЭМ!$B$33:$B$776,D$11)+'СЕТ СН'!$F$14+СВЦЭМ!$D$10+'СЕТ СН'!$F$5-'СЕТ СН'!$F$24</f>
        <v>1853.0466367200002</v>
      </c>
      <c r="E23" s="36">
        <f>SUMIFS(СВЦЭМ!$D$33:$D$776,СВЦЭМ!$A$33:$A$776,$A23,СВЦЭМ!$B$33:$B$776,E$11)+'СЕТ СН'!$F$14+СВЦЭМ!$D$10+'СЕТ СН'!$F$5-'СЕТ СН'!$F$24</f>
        <v>1863.2437388100002</v>
      </c>
      <c r="F23" s="36">
        <f>SUMIFS(СВЦЭМ!$D$33:$D$776,СВЦЭМ!$A$33:$A$776,$A23,СВЦЭМ!$B$33:$B$776,F$11)+'СЕТ СН'!$F$14+СВЦЭМ!$D$10+'СЕТ СН'!$F$5-'СЕТ СН'!$F$24</f>
        <v>1858.20407449</v>
      </c>
      <c r="G23" s="36">
        <f>SUMIFS(СВЦЭМ!$D$33:$D$776,СВЦЭМ!$A$33:$A$776,$A23,СВЦЭМ!$B$33:$B$776,G$11)+'СЕТ СН'!$F$14+СВЦЭМ!$D$10+'СЕТ СН'!$F$5-'СЕТ СН'!$F$24</f>
        <v>1836.0488524400002</v>
      </c>
      <c r="H23" s="36">
        <f>SUMIFS(СВЦЭМ!$D$33:$D$776,СВЦЭМ!$A$33:$A$776,$A23,СВЦЭМ!$B$33:$B$776,H$11)+'СЕТ СН'!$F$14+СВЦЭМ!$D$10+'СЕТ СН'!$F$5-'СЕТ СН'!$F$24</f>
        <v>1805.9697821500001</v>
      </c>
      <c r="I23" s="36">
        <f>SUMIFS(СВЦЭМ!$D$33:$D$776,СВЦЭМ!$A$33:$A$776,$A23,СВЦЭМ!$B$33:$B$776,I$11)+'СЕТ СН'!$F$14+СВЦЭМ!$D$10+'СЕТ СН'!$F$5-'СЕТ СН'!$F$24</f>
        <v>1784.28952798</v>
      </c>
      <c r="J23" s="36">
        <f>SUMIFS(СВЦЭМ!$D$33:$D$776,СВЦЭМ!$A$33:$A$776,$A23,СВЦЭМ!$B$33:$B$776,J$11)+'СЕТ СН'!$F$14+СВЦЭМ!$D$10+'СЕТ СН'!$F$5-'СЕТ СН'!$F$24</f>
        <v>1766.3727137300002</v>
      </c>
      <c r="K23" s="36">
        <f>SUMIFS(СВЦЭМ!$D$33:$D$776,СВЦЭМ!$A$33:$A$776,$A23,СВЦЭМ!$B$33:$B$776,K$11)+'СЕТ СН'!$F$14+СВЦЭМ!$D$10+'СЕТ СН'!$F$5-'СЕТ СН'!$F$24</f>
        <v>1763.68484846</v>
      </c>
      <c r="L23" s="36">
        <f>SUMIFS(СВЦЭМ!$D$33:$D$776,СВЦЭМ!$A$33:$A$776,$A23,СВЦЭМ!$B$33:$B$776,L$11)+'СЕТ СН'!$F$14+СВЦЭМ!$D$10+'СЕТ СН'!$F$5-'СЕТ СН'!$F$24</f>
        <v>1737.1054218200002</v>
      </c>
      <c r="M23" s="36">
        <f>SUMIFS(СВЦЭМ!$D$33:$D$776,СВЦЭМ!$A$33:$A$776,$A23,СВЦЭМ!$B$33:$B$776,M$11)+'СЕТ СН'!$F$14+СВЦЭМ!$D$10+'СЕТ СН'!$F$5-'СЕТ СН'!$F$24</f>
        <v>1723.66009063</v>
      </c>
      <c r="N23" s="36">
        <f>SUMIFS(СВЦЭМ!$D$33:$D$776,СВЦЭМ!$A$33:$A$776,$A23,СВЦЭМ!$B$33:$B$776,N$11)+'СЕТ СН'!$F$14+СВЦЭМ!$D$10+'СЕТ СН'!$F$5-'СЕТ СН'!$F$24</f>
        <v>1746.8204364200001</v>
      </c>
      <c r="O23" s="36">
        <f>SUMIFS(СВЦЭМ!$D$33:$D$776,СВЦЭМ!$A$33:$A$776,$A23,СВЦЭМ!$B$33:$B$776,O$11)+'СЕТ СН'!$F$14+СВЦЭМ!$D$10+'СЕТ СН'!$F$5-'СЕТ СН'!$F$24</f>
        <v>1753.0285128300002</v>
      </c>
      <c r="P23" s="36">
        <f>SUMIFS(СВЦЭМ!$D$33:$D$776,СВЦЭМ!$A$33:$A$776,$A23,СВЦЭМ!$B$33:$B$776,P$11)+'СЕТ СН'!$F$14+СВЦЭМ!$D$10+'СЕТ СН'!$F$5-'СЕТ СН'!$F$24</f>
        <v>1770.5059936800001</v>
      </c>
      <c r="Q23" s="36">
        <f>SUMIFS(СВЦЭМ!$D$33:$D$776,СВЦЭМ!$A$33:$A$776,$A23,СВЦЭМ!$B$33:$B$776,Q$11)+'СЕТ СН'!$F$14+СВЦЭМ!$D$10+'СЕТ СН'!$F$5-'СЕТ СН'!$F$24</f>
        <v>1786.3075648200002</v>
      </c>
      <c r="R23" s="36">
        <f>SUMIFS(СВЦЭМ!$D$33:$D$776,СВЦЭМ!$A$33:$A$776,$A23,СВЦЭМ!$B$33:$B$776,R$11)+'СЕТ СН'!$F$14+СВЦЭМ!$D$10+'СЕТ СН'!$F$5-'СЕТ СН'!$F$24</f>
        <v>1786.3401572000002</v>
      </c>
      <c r="S23" s="36">
        <f>SUMIFS(СВЦЭМ!$D$33:$D$776,СВЦЭМ!$A$33:$A$776,$A23,СВЦЭМ!$B$33:$B$776,S$11)+'СЕТ СН'!$F$14+СВЦЭМ!$D$10+'СЕТ СН'!$F$5-'СЕТ СН'!$F$24</f>
        <v>1794.0633341600001</v>
      </c>
      <c r="T23" s="36">
        <f>SUMIFS(СВЦЭМ!$D$33:$D$776,СВЦЭМ!$A$33:$A$776,$A23,СВЦЭМ!$B$33:$B$776,T$11)+'СЕТ СН'!$F$14+СВЦЭМ!$D$10+'СЕТ СН'!$F$5-'СЕТ СН'!$F$24</f>
        <v>1785.2795474600002</v>
      </c>
      <c r="U23" s="36">
        <f>SUMIFS(СВЦЭМ!$D$33:$D$776,СВЦЭМ!$A$33:$A$776,$A23,СВЦЭМ!$B$33:$B$776,U$11)+'СЕТ СН'!$F$14+СВЦЭМ!$D$10+'СЕТ СН'!$F$5-'СЕТ СН'!$F$24</f>
        <v>1776.67405297</v>
      </c>
      <c r="V23" s="36">
        <f>SUMIFS(СВЦЭМ!$D$33:$D$776,СВЦЭМ!$A$33:$A$776,$A23,СВЦЭМ!$B$33:$B$776,V$11)+'СЕТ СН'!$F$14+СВЦЭМ!$D$10+'СЕТ СН'!$F$5-'СЕТ СН'!$F$24</f>
        <v>1772.64105002</v>
      </c>
      <c r="W23" s="36">
        <f>SUMIFS(СВЦЭМ!$D$33:$D$776,СВЦЭМ!$A$33:$A$776,$A23,СВЦЭМ!$B$33:$B$776,W$11)+'СЕТ СН'!$F$14+СВЦЭМ!$D$10+'СЕТ СН'!$F$5-'СЕТ СН'!$F$24</f>
        <v>1790.6615117700001</v>
      </c>
      <c r="X23" s="36">
        <f>SUMIFS(СВЦЭМ!$D$33:$D$776,СВЦЭМ!$A$33:$A$776,$A23,СВЦЭМ!$B$33:$B$776,X$11)+'СЕТ СН'!$F$14+СВЦЭМ!$D$10+'СЕТ СН'!$F$5-'СЕТ СН'!$F$24</f>
        <v>1813.1292940200001</v>
      </c>
      <c r="Y23" s="36">
        <f>SUMIFS(СВЦЭМ!$D$33:$D$776,СВЦЭМ!$A$33:$A$776,$A23,СВЦЭМ!$B$33:$B$776,Y$11)+'СЕТ СН'!$F$14+СВЦЭМ!$D$10+'СЕТ СН'!$F$5-'СЕТ СН'!$F$24</f>
        <v>1870.8075963700001</v>
      </c>
    </row>
    <row r="24" spans="1:25" ht="15.75" x14ac:dyDescent="0.2">
      <c r="A24" s="35">
        <f t="shared" si="0"/>
        <v>43782</v>
      </c>
      <c r="B24" s="36">
        <f>SUMIFS(СВЦЭМ!$D$33:$D$776,СВЦЭМ!$A$33:$A$776,$A24,СВЦЭМ!$B$33:$B$776,B$11)+'СЕТ СН'!$F$14+СВЦЭМ!$D$10+'СЕТ СН'!$F$5-'СЕТ СН'!$F$24</f>
        <v>1854.1544099600001</v>
      </c>
      <c r="C24" s="36">
        <f>SUMIFS(СВЦЭМ!$D$33:$D$776,СВЦЭМ!$A$33:$A$776,$A24,СВЦЭМ!$B$33:$B$776,C$11)+'СЕТ СН'!$F$14+СВЦЭМ!$D$10+'СЕТ СН'!$F$5-'СЕТ СН'!$F$24</f>
        <v>1919.6293661899999</v>
      </c>
      <c r="D24" s="36">
        <f>SUMIFS(СВЦЭМ!$D$33:$D$776,СВЦЭМ!$A$33:$A$776,$A24,СВЦЭМ!$B$33:$B$776,D$11)+'СЕТ СН'!$F$14+СВЦЭМ!$D$10+'СЕТ СН'!$F$5-'СЕТ СН'!$F$24</f>
        <v>1947.0458661900002</v>
      </c>
      <c r="E24" s="36">
        <f>SUMIFS(СВЦЭМ!$D$33:$D$776,СВЦЭМ!$A$33:$A$776,$A24,СВЦЭМ!$B$33:$B$776,E$11)+'СЕТ СН'!$F$14+СВЦЭМ!$D$10+'СЕТ СН'!$F$5-'СЕТ СН'!$F$24</f>
        <v>1930.4860361200001</v>
      </c>
      <c r="F24" s="36">
        <f>SUMIFS(СВЦЭМ!$D$33:$D$776,СВЦЭМ!$A$33:$A$776,$A24,СВЦЭМ!$B$33:$B$776,F$11)+'СЕТ СН'!$F$14+СВЦЭМ!$D$10+'СЕТ СН'!$F$5-'СЕТ СН'!$F$24</f>
        <v>1907.3348508600002</v>
      </c>
      <c r="G24" s="36">
        <f>SUMIFS(СВЦЭМ!$D$33:$D$776,СВЦЭМ!$A$33:$A$776,$A24,СВЦЭМ!$B$33:$B$776,G$11)+'СЕТ СН'!$F$14+СВЦЭМ!$D$10+'СЕТ СН'!$F$5-'СЕТ СН'!$F$24</f>
        <v>1880.6559992100001</v>
      </c>
      <c r="H24" s="36">
        <f>SUMIFS(СВЦЭМ!$D$33:$D$776,СВЦЭМ!$A$33:$A$776,$A24,СВЦЭМ!$B$33:$B$776,H$11)+'СЕТ СН'!$F$14+СВЦЭМ!$D$10+'СЕТ СН'!$F$5-'СЕТ СН'!$F$24</f>
        <v>1849.9542893800001</v>
      </c>
      <c r="I24" s="36">
        <f>SUMIFS(СВЦЭМ!$D$33:$D$776,СВЦЭМ!$A$33:$A$776,$A24,СВЦЭМ!$B$33:$B$776,I$11)+'СЕТ СН'!$F$14+СВЦЭМ!$D$10+'СЕТ СН'!$F$5-'СЕТ СН'!$F$24</f>
        <v>1797.4582340400002</v>
      </c>
      <c r="J24" s="36">
        <f>SUMIFS(СВЦЭМ!$D$33:$D$776,СВЦЭМ!$A$33:$A$776,$A24,СВЦЭМ!$B$33:$B$776,J$11)+'СЕТ СН'!$F$14+СВЦЭМ!$D$10+'СЕТ СН'!$F$5-'СЕТ СН'!$F$24</f>
        <v>1770.3871558700002</v>
      </c>
      <c r="K24" s="36">
        <f>SUMIFS(СВЦЭМ!$D$33:$D$776,СВЦЭМ!$A$33:$A$776,$A24,СВЦЭМ!$B$33:$B$776,K$11)+'СЕТ СН'!$F$14+СВЦЭМ!$D$10+'СЕТ СН'!$F$5-'СЕТ СН'!$F$24</f>
        <v>1759.32502127</v>
      </c>
      <c r="L24" s="36">
        <f>SUMIFS(СВЦЭМ!$D$33:$D$776,СВЦЭМ!$A$33:$A$776,$A24,СВЦЭМ!$B$33:$B$776,L$11)+'СЕТ СН'!$F$14+СВЦЭМ!$D$10+'СЕТ СН'!$F$5-'СЕТ СН'!$F$24</f>
        <v>1727.82495212</v>
      </c>
      <c r="M24" s="36">
        <f>SUMIFS(СВЦЭМ!$D$33:$D$776,СВЦЭМ!$A$33:$A$776,$A24,СВЦЭМ!$B$33:$B$776,M$11)+'СЕТ СН'!$F$14+СВЦЭМ!$D$10+'СЕТ СН'!$F$5-'СЕТ СН'!$F$24</f>
        <v>1716.5019515600002</v>
      </c>
      <c r="N24" s="36">
        <f>SUMIFS(СВЦЭМ!$D$33:$D$776,СВЦЭМ!$A$33:$A$776,$A24,СВЦЭМ!$B$33:$B$776,N$11)+'СЕТ СН'!$F$14+СВЦЭМ!$D$10+'СЕТ СН'!$F$5-'СЕТ СН'!$F$24</f>
        <v>1717.1826794200001</v>
      </c>
      <c r="O24" s="36">
        <f>SUMIFS(СВЦЭМ!$D$33:$D$776,СВЦЭМ!$A$33:$A$776,$A24,СВЦЭМ!$B$33:$B$776,O$11)+'СЕТ СН'!$F$14+СВЦЭМ!$D$10+'СЕТ СН'!$F$5-'СЕТ СН'!$F$24</f>
        <v>1719.5384155900001</v>
      </c>
      <c r="P24" s="36">
        <f>SUMIFS(СВЦЭМ!$D$33:$D$776,СВЦЭМ!$A$33:$A$776,$A24,СВЦЭМ!$B$33:$B$776,P$11)+'СЕТ СН'!$F$14+СВЦЭМ!$D$10+'СЕТ СН'!$F$5-'СЕТ СН'!$F$24</f>
        <v>1721.1749443900001</v>
      </c>
      <c r="Q24" s="36">
        <f>SUMIFS(СВЦЭМ!$D$33:$D$776,СВЦЭМ!$A$33:$A$776,$A24,СВЦЭМ!$B$33:$B$776,Q$11)+'СЕТ СН'!$F$14+СВЦЭМ!$D$10+'СЕТ СН'!$F$5-'СЕТ СН'!$F$24</f>
        <v>1720.6397483200001</v>
      </c>
      <c r="R24" s="36">
        <f>SUMIFS(СВЦЭМ!$D$33:$D$776,СВЦЭМ!$A$33:$A$776,$A24,СВЦЭМ!$B$33:$B$776,R$11)+'СЕТ СН'!$F$14+СВЦЭМ!$D$10+'СЕТ СН'!$F$5-'СЕТ СН'!$F$24</f>
        <v>1710.8972587100002</v>
      </c>
      <c r="S24" s="36">
        <f>SUMIFS(СВЦЭМ!$D$33:$D$776,СВЦЭМ!$A$33:$A$776,$A24,СВЦЭМ!$B$33:$B$776,S$11)+'СЕТ СН'!$F$14+СВЦЭМ!$D$10+'СЕТ СН'!$F$5-'СЕТ СН'!$F$24</f>
        <v>1714.4824849500001</v>
      </c>
      <c r="T24" s="36">
        <f>SUMIFS(СВЦЭМ!$D$33:$D$776,СВЦЭМ!$A$33:$A$776,$A24,СВЦЭМ!$B$33:$B$776,T$11)+'СЕТ СН'!$F$14+СВЦЭМ!$D$10+'СЕТ СН'!$F$5-'СЕТ СН'!$F$24</f>
        <v>1732.42753537</v>
      </c>
      <c r="U24" s="36">
        <f>SUMIFS(СВЦЭМ!$D$33:$D$776,СВЦЭМ!$A$33:$A$776,$A24,СВЦЭМ!$B$33:$B$776,U$11)+'СЕТ СН'!$F$14+СВЦЭМ!$D$10+'СЕТ СН'!$F$5-'СЕТ СН'!$F$24</f>
        <v>1729.9715658</v>
      </c>
      <c r="V24" s="36">
        <f>SUMIFS(СВЦЭМ!$D$33:$D$776,СВЦЭМ!$A$33:$A$776,$A24,СВЦЭМ!$B$33:$B$776,V$11)+'СЕТ СН'!$F$14+СВЦЭМ!$D$10+'СЕТ СН'!$F$5-'СЕТ СН'!$F$24</f>
        <v>1717.3119854199999</v>
      </c>
      <c r="W24" s="36">
        <f>SUMIFS(СВЦЭМ!$D$33:$D$776,СВЦЭМ!$A$33:$A$776,$A24,СВЦЭМ!$B$33:$B$776,W$11)+'СЕТ СН'!$F$14+СВЦЭМ!$D$10+'СЕТ СН'!$F$5-'СЕТ СН'!$F$24</f>
        <v>1708.88303107</v>
      </c>
      <c r="X24" s="36">
        <f>SUMIFS(СВЦЭМ!$D$33:$D$776,СВЦЭМ!$A$33:$A$776,$A24,СВЦЭМ!$B$33:$B$776,X$11)+'СЕТ СН'!$F$14+СВЦЭМ!$D$10+'СЕТ СН'!$F$5-'СЕТ СН'!$F$24</f>
        <v>1716.9585255400002</v>
      </c>
      <c r="Y24" s="36">
        <f>SUMIFS(СВЦЭМ!$D$33:$D$776,СВЦЭМ!$A$33:$A$776,$A24,СВЦЭМ!$B$33:$B$776,Y$11)+'СЕТ СН'!$F$14+СВЦЭМ!$D$10+'СЕТ СН'!$F$5-'СЕТ СН'!$F$24</f>
        <v>1754.3116657400001</v>
      </c>
    </row>
    <row r="25" spans="1:25" ht="15.75" x14ac:dyDescent="0.2">
      <c r="A25" s="35">
        <f t="shared" si="0"/>
        <v>43783</v>
      </c>
      <c r="B25" s="36">
        <f>SUMIFS(СВЦЭМ!$D$33:$D$776,СВЦЭМ!$A$33:$A$776,$A25,СВЦЭМ!$B$33:$B$776,B$11)+'СЕТ СН'!$F$14+СВЦЭМ!$D$10+'СЕТ СН'!$F$5-'СЕТ СН'!$F$24</f>
        <v>1740.27958997</v>
      </c>
      <c r="C25" s="36">
        <f>SUMIFS(СВЦЭМ!$D$33:$D$776,СВЦЭМ!$A$33:$A$776,$A25,СВЦЭМ!$B$33:$B$776,C$11)+'СЕТ СН'!$F$14+СВЦЭМ!$D$10+'СЕТ СН'!$F$5-'СЕТ СН'!$F$24</f>
        <v>1767.1303019000002</v>
      </c>
      <c r="D25" s="36">
        <f>SUMIFS(СВЦЭМ!$D$33:$D$776,СВЦЭМ!$A$33:$A$776,$A25,СВЦЭМ!$B$33:$B$776,D$11)+'СЕТ СН'!$F$14+СВЦЭМ!$D$10+'СЕТ СН'!$F$5-'СЕТ СН'!$F$24</f>
        <v>1770.5918816200001</v>
      </c>
      <c r="E25" s="36">
        <f>SUMIFS(СВЦЭМ!$D$33:$D$776,СВЦЭМ!$A$33:$A$776,$A25,СВЦЭМ!$B$33:$B$776,E$11)+'СЕТ СН'!$F$14+СВЦЭМ!$D$10+'СЕТ СН'!$F$5-'СЕТ СН'!$F$24</f>
        <v>1774.5426926499999</v>
      </c>
      <c r="F25" s="36">
        <f>SUMIFS(СВЦЭМ!$D$33:$D$776,СВЦЭМ!$A$33:$A$776,$A25,СВЦЭМ!$B$33:$B$776,F$11)+'СЕТ СН'!$F$14+СВЦЭМ!$D$10+'СЕТ СН'!$F$5-'СЕТ СН'!$F$24</f>
        <v>1772.5164808</v>
      </c>
      <c r="G25" s="36">
        <f>SUMIFS(СВЦЭМ!$D$33:$D$776,СВЦЭМ!$A$33:$A$776,$A25,СВЦЭМ!$B$33:$B$776,G$11)+'СЕТ СН'!$F$14+СВЦЭМ!$D$10+'СЕТ СН'!$F$5-'СЕТ СН'!$F$24</f>
        <v>1776.78655557</v>
      </c>
      <c r="H25" s="36">
        <f>SUMIFS(СВЦЭМ!$D$33:$D$776,СВЦЭМ!$A$33:$A$776,$A25,СВЦЭМ!$B$33:$B$776,H$11)+'СЕТ СН'!$F$14+СВЦЭМ!$D$10+'СЕТ СН'!$F$5-'СЕТ СН'!$F$24</f>
        <v>1763.0173559600003</v>
      </c>
      <c r="I25" s="36">
        <f>SUMIFS(СВЦЭМ!$D$33:$D$776,СВЦЭМ!$A$33:$A$776,$A25,СВЦЭМ!$B$33:$B$776,I$11)+'СЕТ СН'!$F$14+СВЦЭМ!$D$10+'СЕТ СН'!$F$5-'СЕТ СН'!$F$24</f>
        <v>1806.2987580100003</v>
      </c>
      <c r="J25" s="36">
        <f>SUMIFS(СВЦЭМ!$D$33:$D$776,СВЦЭМ!$A$33:$A$776,$A25,СВЦЭМ!$B$33:$B$776,J$11)+'СЕТ СН'!$F$14+СВЦЭМ!$D$10+'СЕТ СН'!$F$5-'СЕТ СН'!$F$24</f>
        <v>1867.4974795900002</v>
      </c>
      <c r="K25" s="36">
        <f>SUMIFS(СВЦЭМ!$D$33:$D$776,СВЦЭМ!$A$33:$A$776,$A25,СВЦЭМ!$B$33:$B$776,K$11)+'СЕТ СН'!$F$14+СВЦЭМ!$D$10+'СЕТ СН'!$F$5-'СЕТ СН'!$F$24</f>
        <v>1877.0737338700001</v>
      </c>
      <c r="L25" s="36">
        <f>SUMIFS(СВЦЭМ!$D$33:$D$776,СВЦЭМ!$A$33:$A$776,$A25,СВЦЭМ!$B$33:$B$776,L$11)+'СЕТ СН'!$F$14+СВЦЭМ!$D$10+'СЕТ СН'!$F$5-'СЕТ СН'!$F$24</f>
        <v>1835.7980232700002</v>
      </c>
      <c r="M25" s="36">
        <f>SUMIFS(СВЦЭМ!$D$33:$D$776,СВЦЭМ!$A$33:$A$776,$A25,СВЦЭМ!$B$33:$B$776,M$11)+'СЕТ СН'!$F$14+СВЦЭМ!$D$10+'СЕТ СН'!$F$5-'СЕТ СН'!$F$24</f>
        <v>1816.81288877</v>
      </c>
      <c r="N25" s="36">
        <f>SUMIFS(СВЦЭМ!$D$33:$D$776,СВЦЭМ!$A$33:$A$776,$A25,СВЦЭМ!$B$33:$B$776,N$11)+'СЕТ СН'!$F$14+СВЦЭМ!$D$10+'СЕТ СН'!$F$5-'СЕТ СН'!$F$24</f>
        <v>1801.39298375</v>
      </c>
      <c r="O25" s="36">
        <f>SUMIFS(СВЦЭМ!$D$33:$D$776,СВЦЭМ!$A$33:$A$776,$A25,СВЦЭМ!$B$33:$B$776,O$11)+'СЕТ СН'!$F$14+СВЦЭМ!$D$10+'СЕТ СН'!$F$5-'СЕТ СН'!$F$24</f>
        <v>1794.2091737700002</v>
      </c>
      <c r="P25" s="36">
        <f>SUMIFS(СВЦЭМ!$D$33:$D$776,СВЦЭМ!$A$33:$A$776,$A25,СВЦЭМ!$B$33:$B$776,P$11)+'СЕТ СН'!$F$14+СВЦЭМ!$D$10+'СЕТ СН'!$F$5-'СЕТ СН'!$F$24</f>
        <v>1792.32846668</v>
      </c>
      <c r="Q25" s="36">
        <f>SUMIFS(СВЦЭМ!$D$33:$D$776,СВЦЭМ!$A$33:$A$776,$A25,СВЦЭМ!$B$33:$B$776,Q$11)+'СЕТ СН'!$F$14+СВЦЭМ!$D$10+'СЕТ СН'!$F$5-'СЕТ СН'!$F$24</f>
        <v>1790.9260055700001</v>
      </c>
      <c r="R25" s="36">
        <f>SUMIFS(СВЦЭМ!$D$33:$D$776,СВЦЭМ!$A$33:$A$776,$A25,СВЦЭМ!$B$33:$B$776,R$11)+'СЕТ СН'!$F$14+СВЦЭМ!$D$10+'СЕТ СН'!$F$5-'СЕТ СН'!$F$24</f>
        <v>1789.2995154100001</v>
      </c>
      <c r="S25" s="36">
        <f>SUMIFS(СВЦЭМ!$D$33:$D$776,СВЦЭМ!$A$33:$A$776,$A25,СВЦЭМ!$B$33:$B$776,S$11)+'СЕТ СН'!$F$14+СВЦЭМ!$D$10+'СЕТ СН'!$F$5-'СЕТ СН'!$F$24</f>
        <v>1819.5366731600002</v>
      </c>
      <c r="T25" s="36">
        <f>SUMIFS(СВЦЭМ!$D$33:$D$776,СВЦЭМ!$A$33:$A$776,$A25,СВЦЭМ!$B$33:$B$776,T$11)+'СЕТ СН'!$F$14+СВЦЭМ!$D$10+'СЕТ СН'!$F$5-'СЕТ СН'!$F$24</f>
        <v>1833.7245366700001</v>
      </c>
      <c r="U25" s="36">
        <f>SUMIFS(СВЦЭМ!$D$33:$D$776,СВЦЭМ!$A$33:$A$776,$A25,СВЦЭМ!$B$33:$B$776,U$11)+'СЕТ СН'!$F$14+СВЦЭМ!$D$10+'СЕТ СН'!$F$5-'СЕТ СН'!$F$24</f>
        <v>1827.92154364</v>
      </c>
      <c r="V25" s="36">
        <f>SUMIFS(СВЦЭМ!$D$33:$D$776,СВЦЭМ!$A$33:$A$776,$A25,СВЦЭМ!$B$33:$B$776,V$11)+'СЕТ СН'!$F$14+СВЦЭМ!$D$10+'СЕТ СН'!$F$5-'СЕТ СН'!$F$24</f>
        <v>1822.8223075000001</v>
      </c>
      <c r="W25" s="36">
        <f>SUMIFS(СВЦЭМ!$D$33:$D$776,СВЦЭМ!$A$33:$A$776,$A25,СВЦЭМ!$B$33:$B$776,W$11)+'СЕТ СН'!$F$14+СВЦЭМ!$D$10+'СЕТ СН'!$F$5-'СЕТ СН'!$F$24</f>
        <v>1818.8359152</v>
      </c>
      <c r="X25" s="36">
        <f>SUMIFS(СВЦЭМ!$D$33:$D$776,СВЦЭМ!$A$33:$A$776,$A25,СВЦЭМ!$B$33:$B$776,X$11)+'СЕТ СН'!$F$14+СВЦЭМ!$D$10+'СЕТ СН'!$F$5-'СЕТ СН'!$F$24</f>
        <v>1812.0826409599999</v>
      </c>
      <c r="Y25" s="36">
        <f>SUMIFS(СВЦЭМ!$D$33:$D$776,СВЦЭМ!$A$33:$A$776,$A25,СВЦЭМ!$B$33:$B$776,Y$11)+'СЕТ СН'!$F$14+СВЦЭМ!$D$10+'СЕТ СН'!$F$5-'СЕТ СН'!$F$24</f>
        <v>1815.2847102300002</v>
      </c>
    </row>
    <row r="26" spans="1:25" ht="15.75" x14ac:dyDescent="0.2">
      <c r="A26" s="35">
        <f t="shared" si="0"/>
        <v>43784</v>
      </c>
      <c r="B26" s="36">
        <f>SUMIFS(СВЦЭМ!$D$33:$D$776,СВЦЭМ!$A$33:$A$776,$A26,СВЦЭМ!$B$33:$B$776,B$11)+'СЕТ СН'!$F$14+СВЦЭМ!$D$10+'СЕТ СН'!$F$5-'СЕТ СН'!$F$24</f>
        <v>1812.42931641</v>
      </c>
      <c r="C26" s="36">
        <f>SUMIFS(СВЦЭМ!$D$33:$D$776,СВЦЭМ!$A$33:$A$776,$A26,СВЦЭМ!$B$33:$B$776,C$11)+'СЕТ СН'!$F$14+СВЦЭМ!$D$10+'СЕТ СН'!$F$5-'СЕТ СН'!$F$24</f>
        <v>1848.5886437500001</v>
      </c>
      <c r="D26" s="36">
        <f>SUMIFS(СВЦЭМ!$D$33:$D$776,СВЦЭМ!$A$33:$A$776,$A26,СВЦЭМ!$B$33:$B$776,D$11)+'СЕТ СН'!$F$14+СВЦЭМ!$D$10+'СЕТ СН'!$F$5-'СЕТ СН'!$F$24</f>
        <v>1842.3217140000002</v>
      </c>
      <c r="E26" s="36">
        <f>SUMIFS(СВЦЭМ!$D$33:$D$776,СВЦЭМ!$A$33:$A$776,$A26,СВЦЭМ!$B$33:$B$776,E$11)+'СЕТ СН'!$F$14+СВЦЭМ!$D$10+'СЕТ СН'!$F$5-'СЕТ СН'!$F$24</f>
        <v>1852.35193897</v>
      </c>
      <c r="F26" s="36">
        <f>SUMIFS(СВЦЭМ!$D$33:$D$776,СВЦЭМ!$A$33:$A$776,$A26,СВЦЭМ!$B$33:$B$776,F$11)+'СЕТ СН'!$F$14+СВЦЭМ!$D$10+'СЕТ СН'!$F$5-'СЕТ СН'!$F$24</f>
        <v>1852.0326786200001</v>
      </c>
      <c r="G26" s="36">
        <f>SUMIFS(СВЦЭМ!$D$33:$D$776,СВЦЭМ!$A$33:$A$776,$A26,СВЦЭМ!$B$33:$B$776,G$11)+'СЕТ СН'!$F$14+СВЦЭМ!$D$10+'СЕТ СН'!$F$5-'СЕТ СН'!$F$24</f>
        <v>1834.9753488300003</v>
      </c>
      <c r="H26" s="36">
        <f>SUMIFS(СВЦЭМ!$D$33:$D$776,СВЦЭМ!$A$33:$A$776,$A26,СВЦЭМ!$B$33:$B$776,H$11)+'СЕТ СН'!$F$14+СВЦЭМ!$D$10+'СЕТ СН'!$F$5-'СЕТ СН'!$F$24</f>
        <v>1825.5372052100001</v>
      </c>
      <c r="I26" s="36">
        <f>SUMIFS(СВЦЭМ!$D$33:$D$776,СВЦЭМ!$A$33:$A$776,$A26,СВЦЭМ!$B$33:$B$776,I$11)+'СЕТ СН'!$F$14+СВЦЭМ!$D$10+'СЕТ СН'!$F$5-'СЕТ СН'!$F$24</f>
        <v>1837.8664701900002</v>
      </c>
      <c r="J26" s="36">
        <f>SUMIFS(СВЦЭМ!$D$33:$D$776,СВЦЭМ!$A$33:$A$776,$A26,СВЦЭМ!$B$33:$B$776,J$11)+'СЕТ СН'!$F$14+СВЦЭМ!$D$10+'СЕТ СН'!$F$5-'СЕТ СН'!$F$24</f>
        <v>1846.01012085</v>
      </c>
      <c r="K26" s="36">
        <f>SUMIFS(СВЦЭМ!$D$33:$D$776,СВЦЭМ!$A$33:$A$776,$A26,СВЦЭМ!$B$33:$B$776,K$11)+'СЕТ СН'!$F$14+СВЦЭМ!$D$10+'СЕТ СН'!$F$5-'СЕТ СН'!$F$24</f>
        <v>1853.7740083200001</v>
      </c>
      <c r="L26" s="36">
        <f>SUMIFS(СВЦЭМ!$D$33:$D$776,СВЦЭМ!$A$33:$A$776,$A26,СВЦЭМ!$B$33:$B$776,L$11)+'СЕТ СН'!$F$14+СВЦЭМ!$D$10+'СЕТ СН'!$F$5-'СЕТ СН'!$F$24</f>
        <v>1807.6494168300001</v>
      </c>
      <c r="M26" s="36">
        <f>SUMIFS(СВЦЭМ!$D$33:$D$776,СВЦЭМ!$A$33:$A$776,$A26,СВЦЭМ!$B$33:$B$776,M$11)+'СЕТ СН'!$F$14+СВЦЭМ!$D$10+'СЕТ СН'!$F$5-'СЕТ СН'!$F$24</f>
        <v>1782.4108633300002</v>
      </c>
      <c r="N26" s="36">
        <f>SUMIFS(СВЦЭМ!$D$33:$D$776,СВЦЭМ!$A$33:$A$776,$A26,СВЦЭМ!$B$33:$B$776,N$11)+'СЕТ СН'!$F$14+СВЦЭМ!$D$10+'СЕТ СН'!$F$5-'СЕТ СН'!$F$24</f>
        <v>1775.6452647200001</v>
      </c>
      <c r="O26" s="36">
        <f>SUMIFS(СВЦЭМ!$D$33:$D$776,СВЦЭМ!$A$33:$A$776,$A26,СВЦЭМ!$B$33:$B$776,O$11)+'СЕТ СН'!$F$14+СВЦЭМ!$D$10+'СЕТ СН'!$F$5-'СЕТ СН'!$F$24</f>
        <v>1774.81348776</v>
      </c>
      <c r="P26" s="36">
        <f>SUMIFS(СВЦЭМ!$D$33:$D$776,СВЦЭМ!$A$33:$A$776,$A26,СВЦЭМ!$B$33:$B$776,P$11)+'СЕТ СН'!$F$14+СВЦЭМ!$D$10+'СЕТ СН'!$F$5-'СЕТ СН'!$F$24</f>
        <v>1772.1969316</v>
      </c>
      <c r="Q26" s="36">
        <f>SUMIFS(СВЦЭМ!$D$33:$D$776,СВЦЭМ!$A$33:$A$776,$A26,СВЦЭМ!$B$33:$B$776,Q$11)+'СЕТ СН'!$F$14+СВЦЭМ!$D$10+'СЕТ СН'!$F$5-'СЕТ СН'!$F$24</f>
        <v>1770.9639361200002</v>
      </c>
      <c r="R26" s="36">
        <f>SUMIFS(СВЦЭМ!$D$33:$D$776,СВЦЭМ!$A$33:$A$776,$A26,СВЦЭМ!$B$33:$B$776,R$11)+'СЕТ СН'!$F$14+СВЦЭМ!$D$10+'СЕТ СН'!$F$5-'СЕТ СН'!$F$24</f>
        <v>1773.7052702000001</v>
      </c>
      <c r="S26" s="36">
        <f>SUMIFS(СВЦЭМ!$D$33:$D$776,СВЦЭМ!$A$33:$A$776,$A26,СВЦЭМ!$B$33:$B$776,S$11)+'СЕТ СН'!$F$14+СВЦЭМ!$D$10+'СЕТ СН'!$F$5-'СЕТ СН'!$F$24</f>
        <v>1786.83689908</v>
      </c>
      <c r="T26" s="36">
        <f>SUMIFS(СВЦЭМ!$D$33:$D$776,СВЦЭМ!$A$33:$A$776,$A26,СВЦЭМ!$B$33:$B$776,T$11)+'СЕТ СН'!$F$14+СВЦЭМ!$D$10+'СЕТ СН'!$F$5-'СЕТ СН'!$F$24</f>
        <v>1790.6389927</v>
      </c>
      <c r="U26" s="36">
        <f>SUMIFS(СВЦЭМ!$D$33:$D$776,СВЦЭМ!$A$33:$A$776,$A26,СВЦЭМ!$B$33:$B$776,U$11)+'СЕТ СН'!$F$14+СВЦЭМ!$D$10+'СЕТ СН'!$F$5-'СЕТ СН'!$F$24</f>
        <v>1782.8875739800001</v>
      </c>
      <c r="V26" s="36">
        <f>SUMIFS(СВЦЭМ!$D$33:$D$776,СВЦЭМ!$A$33:$A$776,$A26,СВЦЭМ!$B$33:$B$776,V$11)+'СЕТ СН'!$F$14+СВЦЭМ!$D$10+'СЕТ СН'!$F$5-'СЕТ СН'!$F$24</f>
        <v>1774.5157403800001</v>
      </c>
      <c r="W26" s="36">
        <f>SUMIFS(СВЦЭМ!$D$33:$D$776,СВЦЭМ!$A$33:$A$776,$A26,СВЦЭМ!$B$33:$B$776,W$11)+'СЕТ СН'!$F$14+СВЦЭМ!$D$10+'СЕТ СН'!$F$5-'СЕТ СН'!$F$24</f>
        <v>1769.1949664799999</v>
      </c>
      <c r="X26" s="36">
        <f>SUMIFS(СВЦЭМ!$D$33:$D$776,СВЦЭМ!$A$33:$A$776,$A26,СВЦЭМ!$B$33:$B$776,X$11)+'СЕТ СН'!$F$14+СВЦЭМ!$D$10+'СЕТ СН'!$F$5-'СЕТ СН'!$F$24</f>
        <v>1757.8522453700002</v>
      </c>
      <c r="Y26" s="36">
        <f>SUMIFS(СВЦЭМ!$D$33:$D$776,СВЦЭМ!$A$33:$A$776,$A26,СВЦЭМ!$B$33:$B$776,Y$11)+'СЕТ СН'!$F$14+СВЦЭМ!$D$10+'СЕТ СН'!$F$5-'СЕТ СН'!$F$24</f>
        <v>1759.3820785000003</v>
      </c>
    </row>
    <row r="27" spans="1:25" ht="15.75" x14ac:dyDescent="0.2">
      <c r="A27" s="35">
        <f t="shared" si="0"/>
        <v>43785</v>
      </c>
      <c r="B27" s="36">
        <f>SUMIFS(СВЦЭМ!$D$33:$D$776,СВЦЭМ!$A$33:$A$776,$A27,СВЦЭМ!$B$33:$B$776,B$11)+'СЕТ СН'!$F$14+СВЦЭМ!$D$10+'СЕТ СН'!$F$5-'СЕТ СН'!$F$24</f>
        <v>1852.99530121</v>
      </c>
      <c r="C27" s="36">
        <f>SUMIFS(СВЦЭМ!$D$33:$D$776,СВЦЭМ!$A$33:$A$776,$A27,СВЦЭМ!$B$33:$B$776,C$11)+'СЕТ СН'!$F$14+СВЦЭМ!$D$10+'СЕТ СН'!$F$5-'СЕТ СН'!$F$24</f>
        <v>1870.9891733100001</v>
      </c>
      <c r="D27" s="36">
        <f>SUMIFS(СВЦЭМ!$D$33:$D$776,СВЦЭМ!$A$33:$A$776,$A27,СВЦЭМ!$B$33:$B$776,D$11)+'СЕТ СН'!$F$14+СВЦЭМ!$D$10+'СЕТ СН'!$F$5-'СЕТ СН'!$F$24</f>
        <v>1872.5498468600001</v>
      </c>
      <c r="E27" s="36">
        <f>SUMIFS(СВЦЭМ!$D$33:$D$776,СВЦЭМ!$A$33:$A$776,$A27,СВЦЭМ!$B$33:$B$776,E$11)+'СЕТ СН'!$F$14+СВЦЭМ!$D$10+'СЕТ СН'!$F$5-'СЕТ СН'!$F$24</f>
        <v>1882.9906098599999</v>
      </c>
      <c r="F27" s="36">
        <f>SUMIFS(СВЦЭМ!$D$33:$D$776,СВЦЭМ!$A$33:$A$776,$A27,СВЦЭМ!$B$33:$B$776,F$11)+'СЕТ СН'!$F$14+СВЦЭМ!$D$10+'СЕТ СН'!$F$5-'СЕТ СН'!$F$24</f>
        <v>1877.1675130799999</v>
      </c>
      <c r="G27" s="36">
        <f>SUMIFS(СВЦЭМ!$D$33:$D$776,СВЦЭМ!$A$33:$A$776,$A27,СВЦЭМ!$B$33:$B$776,G$11)+'СЕТ СН'!$F$14+СВЦЭМ!$D$10+'СЕТ СН'!$F$5-'СЕТ СН'!$F$24</f>
        <v>1878.6700935200001</v>
      </c>
      <c r="H27" s="36">
        <f>SUMIFS(СВЦЭМ!$D$33:$D$776,СВЦЭМ!$A$33:$A$776,$A27,СВЦЭМ!$B$33:$B$776,H$11)+'СЕТ СН'!$F$14+СВЦЭМ!$D$10+'СЕТ СН'!$F$5-'СЕТ СН'!$F$24</f>
        <v>1874.4131478600002</v>
      </c>
      <c r="I27" s="36">
        <f>SUMIFS(СВЦЭМ!$D$33:$D$776,СВЦЭМ!$A$33:$A$776,$A27,СВЦЭМ!$B$33:$B$776,I$11)+'СЕТ СН'!$F$14+СВЦЭМ!$D$10+'СЕТ СН'!$F$5-'СЕТ СН'!$F$24</f>
        <v>1843.6157781300001</v>
      </c>
      <c r="J27" s="36">
        <f>SUMIFS(СВЦЭМ!$D$33:$D$776,СВЦЭМ!$A$33:$A$776,$A27,СВЦЭМ!$B$33:$B$776,J$11)+'СЕТ СН'!$F$14+СВЦЭМ!$D$10+'СЕТ СН'!$F$5-'СЕТ СН'!$F$24</f>
        <v>1851.0099139900001</v>
      </c>
      <c r="K27" s="36">
        <f>SUMIFS(СВЦЭМ!$D$33:$D$776,СВЦЭМ!$A$33:$A$776,$A27,СВЦЭМ!$B$33:$B$776,K$11)+'СЕТ СН'!$F$14+СВЦЭМ!$D$10+'СЕТ СН'!$F$5-'СЕТ СН'!$F$24</f>
        <v>1861.7467852500001</v>
      </c>
      <c r="L27" s="36">
        <f>SUMIFS(СВЦЭМ!$D$33:$D$776,СВЦЭМ!$A$33:$A$776,$A27,СВЦЭМ!$B$33:$B$776,L$11)+'СЕТ СН'!$F$14+СВЦЭМ!$D$10+'СЕТ СН'!$F$5-'СЕТ СН'!$F$24</f>
        <v>1826.13586536</v>
      </c>
      <c r="M27" s="36">
        <f>SUMIFS(СВЦЭМ!$D$33:$D$776,СВЦЭМ!$A$33:$A$776,$A27,СВЦЭМ!$B$33:$B$776,M$11)+'СЕТ СН'!$F$14+СВЦЭМ!$D$10+'СЕТ СН'!$F$5-'СЕТ СН'!$F$24</f>
        <v>1804.4087999200001</v>
      </c>
      <c r="N27" s="36">
        <f>SUMIFS(СВЦЭМ!$D$33:$D$776,СВЦЭМ!$A$33:$A$776,$A27,СВЦЭМ!$B$33:$B$776,N$11)+'СЕТ СН'!$F$14+СВЦЭМ!$D$10+'СЕТ СН'!$F$5-'СЕТ СН'!$F$24</f>
        <v>1800.7333038199999</v>
      </c>
      <c r="O27" s="36">
        <f>SUMIFS(СВЦЭМ!$D$33:$D$776,СВЦЭМ!$A$33:$A$776,$A27,СВЦЭМ!$B$33:$B$776,O$11)+'СЕТ СН'!$F$14+СВЦЭМ!$D$10+'СЕТ СН'!$F$5-'СЕТ СН'!$F$24</f>
        <v>1800.84522449</v>
      </c>
      <c r="P27" s="36">
        <f>SUMIFS(СВЦЭМ!$D$33:$D$776,СВЦЭМ!$A$33:$A$776,$A27,СВЦЭМ!$B$33:$B$776,P$11)+'СЕТ СН'!$F$14+СВЦЭМ!$D$10+'СЕТ СН'!$F$5-'СЕТ СН'!$F$24</f>
        <v>1792.6152870600001</v>
      </c>
      <c r="Q27" s="36">
        <f>SUMIFS(СВЦЭМ!$D$33:$D$776,СВЦЭМ!$A$33:$A$776,$A27,СВЦЭМ!$B$33:$B$776,Q$11)+'СЕТ СН'!$F$14+СВЦЭМ!$D$10+'СЕТ СН'!$F$5-'СЕТ СН'!$F$24</f>
        <v>1785.9863519400001</v>
      </c>
      <c r="R27" s="36">
        <f>SUMIFS(СВЦЭМ!$D$33:$D$776,СВЦЭМ!$A$33:$A$776,$A27,СВЦЭМ!$B$33:$B$776,R$11)+'СЕТ СН'!$F$14+СВЦЭМ!$D$10+'СЕТ СН'!$F$5-'СЕТ СН'!$F$24</f>
        <v>1782.0657673600001</v>
      </c>
      <c r="S27" s="36">
        <f>SUMIFS(СВЦЭМ!$D$33:$D$776,СВЦЭМ!$A$33:$A$776,$A27,СВЦЭМ!$B$33:$B$776,S$11)+'СЕТ СН'!$F$14+СВЦЭМ!$D$10+'СЕТ СН'!$F$5-'СЕТ СН'!$F$24</f>
        <v>1794.1571935300001</v>
      </c>
      <c r="T27" s="36">
        <f>SUMIFS(СВЦЭМ!$D$33:$D$776,СВЦЭМ!$A$33:$A$776,$A27,СВЦЭМ!$B$33:$B$776,T$11)+'СЕТ СН'!$F$14+СВЦЭМ!$D$10+'СЕТ СН'!$F$5-'СЕТ СН'!$F$24</f>
        <v>1816.1891186500002</v>
      </c>
      <c r="U27" s="36">
        <f>SUMIFS(СВЦЭМ!$D$33:$D$776,СВЦЭМ!$A$33:$A$776,$A27,СВЦЭМ!$B$33:$B$776,U$11)+'СЕТ СН'!$F$14+СВЦЭМ!$D$10+'СЕТ СН'!$F$5-'СЕТ СН'!$F$24</f>
        <v>1811.06795272</v>
      </c>
      <c r="V27" s="36">
        <f>SUMIFS(СВЦЭМ!$D$33:$D$776,СВЦЭМ!$A$33:$A$776,$A27,СВЦЭМ!$B$33:$B$776,V$11)+'СЕТ СН'!$F$14+СВЦЭМ!$D$10+'СЕТ СН'!$F$5-'СЕТ СН'!$F$24</f>
        <v>1805.6917384100002</v>
      </c>
      <c r="W27" s="36">
        <f>SUMIFS(СВЦЭМ!$D$33:$D$776,СВЦЭМ!$A$33:$A$776,$A27,СВЦЭМ!$B$33:$B$776,W$11)+'СЕТ СН'!$F$14+СВЦЭМ!$D$10+'СЕТ СН'!$F$5-'СЕТ СН'!$F$24</f>
        <v>1802.4384170500002</v>
      </c>
      <c r="X27" s="36">
        <f>SUMIFS(СВЦЭМ!$D$33:$D$776,СВЦЭМ!$A$33:$A$776,$A27,СВЦЭМ!$B$33:$B$776,X$11)+'СЕТ СН'!$F$14+СВЦЭМ!$D$10+'СЕТ СН'!$F$5-'СЕТ СН'!$F$24</f>
        <v>1792.9449108900001</v>
      </c>
      <c r="Y27" s="36">
        <f>SUMIFS(СВЦЭМ!$D$33:$D$776,СВЦЭМ!$A$33:$A$776,$A27,СВЦЭМ!$B$33:$B$776,Y$11)+'СЕТ СН'!$F$14+СВЦЭМ!$D$10+'СЕТ СН'!$F$5-'СЕТ СН'!$F$24</f>
        <v>1802.83773363</v>
      </c>
    </row>
    <row r="28" spans="1:25" ht="15.75" x14ac:dyDescent="0.2">
      <c r="A28" s="35">
        <f t="shared" si="0"/>
        <v>43786</v>
      </c>
      <c r="B28" s="36">
        <f>SUMIFS(СВЦЭМ!$D$33:$D$776,СВЦЭМ!$A$33:$A$776,$A28,СВЦЭМ!$B$33:$B$776,B$11)+'СЕТ СН'!$F$14+СВЦЭМ!$D$10+'СЕТ СН'!$F$5-'СЕТ СН'!$F$24</f>
        <v>1844.5771264700002</v>
      </c>
      <c r="C28" s="36">
        <f>SUMIFS(СВЦЭМ!$D$33:$D$776,СВЦЭМ!$A$33:$A$776,$A28,СВЦЭМ!$B$33:$B$776,C$11)+'СЕТ СН'!$F$14+СВЦЭМ!$D$10+'СЕТ СН'!$F$5-'СЕТ СН'!$F$24</f>
        <v>1872.8756382400002</v>
      </c>
      <c r="D28" s="36">
        <f>SUMIFS(СВЦЭМ!$D$33:$D$776,СВЦЭМ!$A$33:$A$776,$A28,СВЦЭМ!$B$33:$B$776,D$11)+'СЕТ СН'!$F$14+СВЦЭМ!$D$10+'СЕТ СН'!$F$5-'СЕТ СН'!$F$24</f>
        <v>1865.8198335800002</v>
      </c>
      <c r="E28" s="36">
        <f>SUMIFS(СВЦЭМ!$D$33:$D$776,СВЦЭМ!$A$33:$A$776,$A28,СВЦЭМ!$B$33:$B$776,E$11)+'СЕТ СН'!$F$14+СВЦЭМ!$D$10+'СЕТ СН'!$F$5-'СЕТ СН'!$F$24</f>
        <v>1879.65139593</v>
      </c>
      <c r="F28" s="36">
        <f>SUMIFS(СВЦЭМ!$D$33:$D$776,СВЦЭМ!$A$33:$A$776,$A28,СВЦЭМ!$B$33:$B$776,F$11)+'СЕТ СН'!$F$14+СВЦЭМ!$D$10+'СЕТ СН'!$F$5-'СЕТ СН'!$F$24</f>
        <v>1876.5575979700002</v>
      </c>
      <c r="G28" s="36">
        <f>SUMIFS(СВЦЭМ!$D$33:$D$776,СВЦЭМ!$A$33:$A$776,$A28,СВЦЭМ!$B$33:$B$776,G$11)+'СЕТ СН'!$F$14+СВЦЭМ!$D$10+'СЕТ СН'!$F$5-'СЕТ СН'!$F$24</f>
        <v>1870.94750669</v>
      </c>
      <c r="H28" s="36">
        <f>SUMIFS(СВЦЭМ!$D$33:$D$776,СВЦЭМ!$A$33:$A$776,$A28,СВЦЭМ!$B$33:$B$776,H$11)+'СЕТ СН'!$F$14+СВЦЭМ!$D$10+'СЕТ СН'!$F$5-'СЕТ СН'!$F$24</f>
        <v>1857.5697675200001</v>
      </c>
      <c r="I28" s="36">
        <f>SUMIFS(СВЦЭМ!$D$33:$D$776,СВЦЭМ!$A$33:$A$776,$A28,СВЦЭМ!$B$33:$B$776,I$11)+'СЕТ СН'!$F$14+СВЦЭМ!$D$10+'СЕТ СН'!$F$5-'СЕТ СН'!$F$24</f>
        <v>1842.1398669800001</v>
      </c>
      <c r="J28" s="36">
        <f>SUMIFS(СВЦЭМ!$D$33:$D$776,СВЦЭМ!$A$33:$A$776,$A28,СВЦЭМ!$B$33:$B$776,J$11)+'СЕТ СН'!$F$14+СВЦЭМ!$D$10+'СЕТ СН'!$F$5-'СЕТ СН'!$F$24</f>
        <v>1855.0805127600001</v>
      </c>
      <c r="K28" s="36">
        <f>SUMIFS(СВЦЭМ!$D$33:$D$776,СВЦЭМ!$A$33:$A$776,$A28,СВЦЭМ!$B$33:$B$776,K$11)+'СЕТ СН'!$F$14+СВЦЭМ!$D$10+'СЕТ СН'!$F$5-'СЕТ СН'!$F$24</f>
        <v>1875.9185982000001</v>
      </c>
      <c r="L28" s="36">
        <f>SUMIFS(СВЦЭМ!$D$33:$D$776,СВЦЭМ!$A$33:$A$776,$A28,СВЦЭМ!$B$33:$B$776,L$11)+'СЕТ СН'!$F$14+СВЦЭМ!$D$10+'СЕТ СН'!$F$5-'СЕТ СН'!$F$24</f>
        <v>1839.6011327300002</v>
      </c>
      <c r="M28" s="36">
        <f>SUMIFS(СВЦЭМ!$D$33:$D$776,СВЦЭМ!$A$33:$A$776,$A28,СВЦЭМ!$B$33:$B$776,M$11)+'СЕТ СН'!$F$14+СВЦЭМ!$D$10+'СЕТ СН'!$F$5-'СЕТ СН'!$F$24</f>
        <v>1818.5910853</v>
      </c>
      <c r="N28" s="36">
        <f>SUMIFS(СВЦЭМ!$D$33:$D$776,СВЦЭМ!$A$33:$A$776,$A28,СВЦЭМ!$B$33:$B$776,N$11)+'СЕТ СН'!$F$14+СВЦЭМ!$D$10+'СЕТ СН'!$F$5-'СЕТ СН'!$F$24</f>
        <v>1814.7361743599999</v>
      </c>
      <c r="O28" s="36">
        <f>SUMIFS(СВЦЭМ!$D$33:$D$776,СВЦЭМ!$A$33:$A$776,$A28,СВЦЭМ!$B$33:$B$776,O$11)+'СЕТ СН'!$F$14+СВЦЭМ!$D$10+'СЕТ СН'!$F$5-'СЕТ СН'!$F$24</f>
        <v>1815.6040260700001</v>
      </c>
      <c r="P28" s="36">
        <f>SUMIFS(СВЦЭМ!$D$33:$D$776,СВЦЭМ!$A$33:$A$776,$A28,СВЦЭМ!$B$33:$B$776,P$11)+'СЕТ СН'!$F$14+СВЦЭМ!$D$10+'СЕТ СН'!$F$5-'СЕТ СН'!$F$24</f>
        <v>1814.50756288</v>
      </c>
      <c r="Q28" s="36">
        <f>SUMIFS(СВЦЭМ!$D$33:$D$776,СВЦЭМ!$A$33:$A$776,$A28,СВЦЭМ!$B$33:$B$776,Q$11)+'СЕТ СН'!$F$14+СВЦЭМ!$D$10+'СЕТ СН'!$F$5-'СЕТ СН'!$F$24</f>
        <v>1815.3844195300001</v>
      </c>
      <c r="R28" s="36">
        <f>SUMIFS(СВЦЭМ!$D$33:$D$776,СВЦЭМ!$A$33:$A$776,$A28,СВЦЭМ!$B$33:$B$776,R$11)+'СЕТ СН'!$F$14+СВЦЭМ!$D$10+'СЕТ СН'!$F$5-'СЕТ СН'!$F$24</f>
        <v>1813.3201033300002</v>
      </c>
      <c r="S28" s="36">
        <f>SUMIFS(СВЦЭМ!$D$33:$D$776,СВЦЭМ!$A$33:$A$776,$A28,СВЦЭМ!$B$33:$B$776,S$11)+'СЕТ СН'!$F$14+СВЦЭМ!$D$10+'СЕТ СН'!$F$5-'СЕТ СН'!$F$24</f>
        <v>1825.3272178700001</v>
      </c>
      <c r="T28" s="36">
        <f>SUMIFS(СВЦЭМ!$D$33:$D$776,СВЦЭМ!$A$33:$A$776,$A28,СВЦЭМ!$B$33:$B$776,T$11)+'СЕТ СН'!$F$14+СВЦЭМ!$D$10+'СЕТ СН'!$F$5-'СЕТ СН'!$F$24</f>
        <v>1842.9717366100001</v>
      </c>
      <c r="U28" s="36">
        <f>SUMIFS(СВЦЭМ!$D$33:$D$776,СВЦЭМ!$A$33:$A$776,$A28,СВЦЭМ!$B$33:$B$776,U$11)+'СЕТ СН'!$F$14+СВЦЭМ!$D$10+'СЕТ СН'!$F$5-'СЕТ СН'!$F$24</f>
        <v>1840.95073731</v>
      </c>
      <c r="V28" s="36">
        <f>SUMIFS(СВЦЭМ!$D$33:$D$776,СВЦЭМ!$A$33:$A$776,$A28,СВЦЭМ!$B$33:$B$776,V$11)+'СЕТ СН'!$F$14+СВЦЭМ!$D$10+'СЕТ СН'!$F$5-'СЕТ СН'!$F$24</f>
        <v>1830.5012043900001</v>
      </c>
      <c r="W28" s="36">
        <f>SUMIFS(СВЦЭМ!$D$33:$D$776,СВЦЭМ!$A$33:$A$776,$A28,СВЦЭМ!$B$33:$B$776,W$11)+'СЕТ СН'!$F$14+СВЦЭМ!$D$10+'СЕТ СН'!$F$5-'СЕТ СН'!$F$24</f>
        <v>1822.8939167400001</v>
      </c>
      <c r="X28" s="36">
        <f>SUMIFS(СВЦЭМ!$D$33:$D$776,СВЦЭМ!$A$33:$A$776,$A28,СВЦЭМ!$B$33:$B$776,X$11)+'СЕТ СН'!$F$14+СВЦЭМ!$D$10+'СЕТ СН'!$F$5-'СЕТ СН'!$F$24</f>
        <v>1815.3041982300001</v>
      </c>
      <c r="Y28" s="36">
        <f>SUMIFS(СВЦЭМ!$D$33:$D$776,СВЦЭМ!$A$33:$A$776,$A28,СВЦЭМ!$B$33:$B$776,Y$11)+'СЕТ СН'!$F$14+СВЦЭМ!$D$10+'СЕТ СН'!$F$5-'СЕТ СН'!$F$24</f>
        <v>1817.011364</v>
      </c>
    </row>
    <row r="29" spans="1:25" ht="15.75" x14ac:dyDescent="0.2">
      <c r="A29" s="35">
        <f t="shared" si="0"/>
        <v>43787</v>
      </c>
      <c r="B29" s="36">
        <f>SUMIFS(СВЦЭМ!$D$33:$D$776,СВЦЭМ!$A$33:$A$776,$A29,СВЦЭМ!$B$33:$B$776,B$11)+'СЕТ СН'!$F$14+СВЦЭМ!$D$10+'СЕТ СН'!$F$5-'СЕТ СН'!$F$24</f>
        <v>1822.0023371000002</v>
      </c>
      <c r="C29" s="36">
        <f>SUMIFS(СВЦЭМ!$D$33:$D$776,СВЦЭМ!$A$33:$A$776,$A29,СВЦЭМ!$B$33:$B$776,C$11)+'СЕТ СН'!$F$14+СВЦЭМ!$D$10+'СЕТ СН'!$F$5-'СЕТ СН'!$F$24</f>
        <v>1834.0535768700001</v>
      </c>
      <c r="D29" s="36">
        <f>SUMIFS(СВЦЭМ!$D$33:$D$776,СВЦЭМ!$A$33:$A$776,$A29,СВЦЭМ!$B$33:$B$776,D$11)+'СЕТ СН'!$F$14+СВЦЭМ!$D$10+'СЕТ СН'!$F$5-'СЕТ СН'!$F$24</f>
        <v>1825.6747153599999</v>
      </c>
      <c r="E29" s="36">
        <f>SUMIFS(СВЦЭМ!$D$33:$D$776,СВЦЭМ!$A$33:$A$776,$A29,СВЦЭМ!$B$33:$B$776,E$11)+'СЕТ СН'!$F$14+СВЦЭМ!$D$10+'СЕТ СН'!$F$5-'СЕТ СН'!$F$24</f>
        <v>1834.0931585000001</v>
      </c>
      <c r="F29" s="36">
        <f>SUMIFS(СВЦЭМ!$D$33:$D$776,СВЦЭМ!$A$33:$A$776,$A29,СВЦЭМ!$B$33:$B$776,F$11)+'СЕТ СН'!$F$14+СВЦЭМ!$D$10+'СЕТ СН'!$F$5-'СЕТ СН'!$F$24</f>
        <v>1825.16450009</v>
      </c>
      <c r="G29" s="36">
        <f>SUMIFS(СВЦЭМ!$D$33:$D$776,СВЦЭМ!$A$33:$A$776,$A29,СВЦЭМ!$B$33:$B$776,G$11)+'СЕТ СН'!$F$14+СВЦЭМ!$D$10+'СЕТ СН'!$F$5-'СЕТ СН'!$F$24</f>
        <v>1828.9866859500003</v>
      </c>
      <c r="H29" s="36">
        <f>SUMIFS(СВЦЭМ!$D$33:$D$776,СВЦЭМ!$A$33:$A$776,$A29,СВЦЭМ!$B$33:$B$776,H$11)+'СЕТ СН'!$F$14+СВЦЭМ!$D$10+'СЕТ СН'!$F$5-'СЕТ СН'!$F$24</f>
        <v>1848.7993487100002</v>
      </c>
      <c r="I29" s="36">
        <f>SUMIFS(СВЦЭМ!$D$33:$D$776,СВЦЭМ!$A$33:$A$776,$A29,СВЦЭМ!$B$33:$B$776,I$11)+'СЕТ СН'!$F$14+СВЦЭМ!$D$10+'СЕТ СН'!$F$5-'СЕТ СН'!$F$24</f>
        <v>1878.3589207100001</v>
      </c>
      <c r="J29" s="36">
        <f>SUMIFS(СВЦЭМ!$D$33:$D$776,СВЦЭМ!$A$33:$A$776,$A29,СВЦЭМ!$B$33:$B$776,J$11)+'СЕТ СН'!$F$14+СВЦЭМ!$D$10+'СЕТ СН'!$F$5-'СЕТ СН'!$F$24</f>
        <v>1896.8674891400001</v>
      </c>
      <c r="K29" s="36">
        <f>SUMIFS(СВЦЭМ!$D$33:$D$776,СВЦЭМ!$A$33:$A$776,$A29,СВЦЭМ!$B$33:$B$776,K$11)+'СЕТ СН'!$F$14+СВЦЭМ!$D$10+'СЕТ СН'!$F$5-'СЕТ СН'!$F$24</f>
        <v>1909.1661640700001</v>
      </c>
      <c r="L29" s="36">
        <f>SUMIFS(СВЦЭМ!$D$33:$D$776,СВЦЭМ!$A$33:$A$776,$A29,СВЦЭМ!$B$33:$B$776,L$11)+'СЕТ СН'!$F$14+СВЦЭМ!$D$10+'СЕТ СН'!$F$5-'СЕТ СН'!$F$24</f>
        <v>1877.3105877400001</v>
      </c>
      <c r="M29" s="36">
        <f>SUMIFS(СВЦЭМ!$D$33:$D$776,СВЦЭМ!$A$33:$A$776,$A29,СВЦЭМ!$B$33:$B$776,M$11)+'СЕТ СН'!$F$14+СВЦЭМ!$D$10+'СЕТ СН'!$F$5-'СЕТ СН'!$F$24</f>
        <v>1854.4256618200002</v>
      </c>
      <c r="N29" s="36">
        <f>SUMIFS(СВЦЭМ!$D$33:$D$776,СВЦЭМ!$A$33:$A$776,$A29,СВЦЭМ!$B$33:$B$776,N$11)+'СЕТ СН'!$F$14+СВЦЭМ!$D$10+'СЕТ СН'!$F$5-'СЕТ СН'!$F$24</f>
        <v>1850.29582153</v>
      </c>
      <c r="O29" s="36">
        <f>SUMIFS(СВЦЭМ!$D$33:$D$776,СВЦЭМ!$A$33:$A$776,$A29,СВЦЭМ!$B$33:$B$776,O$11)+'СЕТ СН'!$F$14+СВЦЭМ!$D$10+'СЕТ СН'!$F$5-'СЕТ СН'!$F$24</f>
        <v>1850.0303004500001</v>
      </c>
      <c r="P29" s="36">
        <f>SUMIFS(СВЦЭМ!$D$33:$D$776,СВЦЭМ!$A$33:$A$776,$A29,СВЦЭМ!$B$33:$B$776,P$11)+'СЕТ СН'!$F$14+СВЦЭМ!$D$10+'СЕТ СН'!$F$5-'СЕТ СН'!$F$24</f>
        <v>1850.9369581400001</v>
      </c>
      <c r="Q29" s="36">
        <f>SUMIFS(СВЦЭМ!$D$33:$D$776,СВЦЭМ!$A$33:$A$776,$A29,СВЦЭМ!$B$33:$B$776,Q$11)+'СЕТ СН'!$F$14+СВЦЭМ!$D$10+'СЕТ СН'!$F$5-'СЕТ СН'!$F$24</f>
        <v>1848.42777484</v>
      </c>
      <c r="R29" s="36">
        <f>SUMIFS(СВЦЭМ!$D$33:$D$776,СВЦЭМ!$A$33:$A$776,$A29,СВЦЭМ!$B$33:$B$776,R$11)+'СЕТ СН'!$F$14+СВЦЭМ!$D$10+'СЕТ СН'!$F$5-'СЕТ СН'!$F$24</f>
        <v>1847.8406343500001</v>
      </c>
      <c r="S29" s="36">
        <f>SUMIFS(СВЦЭМ!$D$33:$D$776,СВЦЭМ!$A$33:$A$776,$A29,СВЦЭМ!$B$33:$B$776,S$11)+'СЕТ СН'!$F$14+СВЦЭМ!$D$10+'СЕТ СН'!$F$5-'СЕТ СН'!$F$24</f>
        <v>1860.5486555500001</v>
      </c>
      <c r="T29" s="36">
        <f>SUMIFS(СВЦЭМ!$D$33:$D$776,СВЦЭМ!$A$33:$A$776,$A29,СВЦЭМ!$B$33:$B$776,T$11)+'СЕТ СН'!$F$14+СВЦЭМ!$D$10+'СЕТ СН'!$F$5-'СЕТ СН'!$F$24</f>
        <v>1876.61731358</v>
      </c>
      <c r="U29" s="36">
        <f>SUMIFS(СВЦЭМ!$D$33:$D$776,СВЦЭМ!$A$33:$A$776,$A29,СВЦЭМ!$B$33:$B$776,U$11)+'СЕТ СН'!$F$14+СВЦЭМ!$D$10+'СЕТ СН'!$F$5-'СЕТ СН'!$F$24</f>
        <v>1874.5238442700002</v>
      </c>
      <c r="V29" s="36">
        <f>SUMIFS(СВЦЭМ!$D$33:$D$776,СВЦЭМ!$A$33:$A$776,$A29,СВЦЭМ!$B$33:$B$776,V$11)+'СЕТ СН'!$F$14+СВЦЭМ!$D$10+'СЕТ СН'!$F$5-'СЕТ СН'!$F$24</f>
        <v>1868.1247687700002</v>
      </c>
      <c r="W29" s="36">
        <f>SUMIFS(СВЦЭМ!$D$33:$D$776,СВЦЭМ!$A$33:$A$776,$A29,СВЦЭМ!$B$33:$B$776,W$11)+'СЕТ СН'!$F$14+СВЦЭМ!$D$10+'СЕТ СН'!$F$5-'СЕТ СН'!$F$24</f>
        <v>1864.8944858700002</v>
      </c>
      <c r="X29" s="36">
        <f>SUMIFS(СВЦЭМ!$D$33:$D$776,СВЦЭМ!$A$33:$A$776,$A29,СВЦЭМ!$B$33:$B$776,X$11)+'СЕТ СН'!$F$14+СВЦЭМ!$D$10+'СЕТ СН'!$F$5-'СЕТ СН'!$F$24</f>
        <v>1855.9019609900001</v>
      </c>
      <c r="Y29" s="36">
        <f>SUMIFS(СВЦЭМ!$D$33:$D$776,СВЦЭМ!$A$33:$A$776,$A29,СВЦЭМ!$B$33:$B$776,Y$11)+'СЕТ СН'!$F$14+СВЦЭМ!$D$10+'СЕТ СН'!$F$5-'СЕТ СН'!$F$24</f>
        <v>1853.0710307500001</v>
      </c>
    </row>
    <row r="30" spans="1:25" ht="15.75" x14ac:dyDescent="0.2">
      <c r="A30" s="35">
        <f t="shared" si="0"/>
        <v>43788</v>
      </c>
      <c r="B30" s="36">
        <f>SUMIFS(СВЦЭМ!$D$33:$D$776,СВЦЭМ!$A$33:$A$776,$A30,СВЦЭМ!$B$33:$B$776,B$11)+'СЕТ СН'!$F$14+СВЦЭМ!$D$10+'СЕТ СН'!$F$5-'СЕТ СН'!$F$24</f>
        <v>1920.4404671500001</v>
      </c>
      <c r="C30" s="36">
        <f>SUMIFS(СВЦЭМ!$D$33:$D$776,СВЦЭМ!$A$33:$A$776,$A30,СВЦЭМ!$B$33:$B$776,C$11)+'СЕТ СН'!$F$14+СВЦЭМ!$D$10+'СЕТ СН'!$F$5-'СЕТ СН'!$F$24</f>
        <v>1943.0750224200001</v>
      </c>
      <c r="D30" s="36">
        <f>SUMIFS(СВЦЭМ!$D$33:$D$776,СВЦЭМ!$A$33:$A$776,$A30,СВЦЭМ!$B$33:$B$776,D$11)+'СЕТ СН'!$F$14+СВЦЭМ!$D$10+'СЕТ СН'!$F$5-'СЕТ СН'!$F$24</f>
        <v>1942.9158496100001</v>
      </c>
      <c r="E30" s="36">
        <f>SUMIFS(СВЦЭМ!$D$33:$D$776,СВЦЭМ!$A$33:$A$776,$A30,СВЦЭМ!$B$33:$B$776,E$11)+'СЕТ СН'!$F$14+СВЦЭМ!$D$10+'СЕТ СН'!$F$5-'СЕТ СН'!$F$24</f>
        <v>1943.9101605600001</v>
      </c>
      <c r="F30" s="36">
        <f>SUMIFS(СВЦЭМ!$D$33:$D$776,СВЦЭМ!$A$33:$A$776,$A30,СВЦЭМ!$B$33:$B$776,F$11)+'СЕТ СН'!$F$14+СВЦЭМ!$D$10+'СЕТ СН'!$F$5-'СЕТ СН'!$F$24</f>
        <v>1930.4314433300001</v>
      </c>
      <c r="G30" s="36">
        <f>SUMIFS(СВЦЭМ!$D$33:$D$776,СВЦЭМ!$A$33:$A$776,$A30,СВЦЭМ!$B$33:$B$776,G$11)+'СЕТ СН'!$F$14+СВЦЭМ!$D$10+'СЕТ СН'!$F$5-'СЕТ СН'!$F$24</f>
        <v>1926.44544778</v>
      </c>
      <c r="H30" s="36">
        <f>SUMIFS(СВЦЭМ!$D$33:$D$776,СВЦЭМ!$A$33:$A$776,$A30,СВЦЭМ!$B$33:$B$776,H$11)+'СЕТ СН'!$F$14+СВЦЭМ!$D$10+'СЕТ СН'!$F$5-'СЕТ СН'!$F$24</f>
        <v>1902.7194787500002</v>
      </c>
      <c r="I30" s="36">
        <f>SUMIFS(СВЦЭМ!$D$33:$D$776,СВЦЭМ!$A$33:$A$776,$A30,СВЦЭМ!$B$33:$B$776,I$11)+'СЕТ СН'!$F$14+СВЦЭМ!$D$10+'СЕТ СН'!$F$5-'СЕТ СН'!$F$24</f>
        <v>1911.0109809400001</v>
      </c>
      <c r="J30" s="36">
        <f>SUMIFS(СВЦЭМ!$D$33:$D$776,СВЦЭМ!$A$33:$A$776,$A30,СВЦЭМ!$B$33:$B$776,J$11)+'СЕТ СН'!$F$14+СВЦЭМ!$D$10+'СЕТ СН'!$F$5-'СЕТ СН'!$F$24</f>
        <v>1918.0343812900001</v>
      </c>
      <c r="K30" s="36">
        <f>SUMIFS(СВЦЭМ!$D$33:$D$776,СВЦЭМ!$A$33:$A$776,$A30,СВЦЭМ!$B$33:$B$776,K$11)+'СЕТ СН'!$F$14+СВЦЭМ!$D$10+'СЕТ СН'!$F$5-'СЕТ СН'!$F$24</f>
        <v>1925.28705618</v>
      </c>
      <c r="L30" s="36">
        <f>SUMIFS(СВЦЭМ!$D$33:$D$776,СВЦЭМ!$A$33:$A$776,$A30,СВЦЭМ!$B$33:$B$776,L$11)+'СЕТ СН'!$F$14+СВЦЭМ!$D$10+'СЕТ СН'!$F$5-'СЕТ СН'!$F$24</f>
        <v>1887.44911916</v>
      </c>
      <c r="M30" s="36">
        <f>SUMIFS(СВЦЭМ!$D$33:$D$776,СВЦЭМ!$A$33:$A$776,$A30,СВЦЭМ!$B$33:$B$776,M$11)+'СЕТ СН'!$F$14+СВЦЭМ!$D$10+'СЕТ СН'!$F$5-'СЕТ СН'!$F$24</f>
        <v>1871.1896872900002</v>
      </c>
      <c r="N30" s="36">
        <f>SUMIFS(СВЦЭМ!$D$33:$D$776,СВЦЭМ!$A$33:$A$776,$A30,СВЦЭМ!$B$33:$B$776,N$11)+'СЕТ СН'!$F$14+СВЦЭМ!$D$10+'СЕТ СН'!$F$5-'СЕТ СН'!$F$24</f>
        <v>1866.31464478</v>
      </c>
      <c r="O30" s="36">
        <f>SUMIFS(СВЦЭМ!$D$33:$D$776,СВЦЭМ!$A$33:$A$776,$A30,СВЦЭМ!$B$33:$B$776,O$11)+'СЕТ СН'!$F$14+СВЦЭМ!$D$10+'СЕТ СН'!$F$5-'СЕТ СН'!$F$24</f>
        <v>1862.3607707600002</v>
      </c>
      <c r="P30" s="36">
        <f>SUMIFS(СВЦЭМ!$D$33:$D$776,СВЦЭМ!$A$33:$A$776,$A30,СВЦЭМ!$B$33:$B$776,P$11)+'СЕТ СН'!$F$14+СВЦЭМ!$D$10+'СЕТ СН'!$F$5-'СЕТ СН'!$F$24</f>
        <v>1862.1215578200001</v>
      </c>
      <c r="Q30" s="36">
        <f>SUMIFS(СВЦЭМ!$D$33:$D$776,СВЦЭМ!$A$33:$A$776,$A30,СВЦЭМ!$B$33:$B$776,Q$11)+'СЕТ СН'!$F$14+СВЦЭМ!$D$10+'СЕТ СН'!$F$5-'СЕТ СН'!$F$24</f>
        <v>1863.9707967100001</v>
      </c>
      <c r="R30" s="36">
        <f>SUMIFS(СВЦЭМ!$D$33:$D$776,СВЦЭМ!$A$33:$A$776,$A30,СВЦЭМ!$B$33:$B$776,R$11)+'СЕТ СН'!$F$14+СВЦЭМ!$D$10+'СЕТ СН'!$F$5-'СЕТ СН'!$F$24</f>
        <v>1862.5399627500001</v>
      </c>
      <c r="S30" s="36">
        <f>SUMIFS(СВЦЭМ!$D$33:$D$776,СВЦЭМ!$A$33:$A$776,$A30,СВЦЭМ!$B$33:$B$776,S$11)+'СЕТ СН'!$F$14+СВЦЭМ!$D$10+'СЕТ СН'!$F$5-'СЕТ СН'!$F$24</f>
        <v>1873.0652309800003</v>
      </c>
      <c r="T30" s="36">
        <f>SUMIFS(СВЦЭМ!$D$33:$D$776,СВЦЭМ!$A$33:$A$776,$A30,СВЦЭМ!$B$33:$B$776,T$11)+'СЕТ СН'!$F$14+СВЦЭМ!$D$10+'СЕТ СН'!$F$5-'СЕТ СН'!$F$24</f>
        <v>1886.20400225</v>
      </c>
      <c r="U30" s="36">
        <f>SUMIFS(СВЦЭМ!$D$33:$D$776,СВЦЭМ!$A$33:$A$776,$A30,СВЦЭМ!$B$33:$B$776,U$11)+'СЕТ СН'!$F$14+СВЦЭМ!$D$10+'СЕТ СН'!$F$5-'СЕТ СН'!$F$24</f>
        <v>1882.8180318899999</v>
      </c>
      <c r="V30" s="36">
        <f>SUMIFS(СВЦЭМ!$D$33:$D$776,СВЦЭМ!$A$33:$A$776,$A30,СВЦЭМ!$B$33:$B$776,V$11)+'СЕТ СН'!$F$14+СВЦЭМ!$D$10+'СЕТ СН'!$F$5-'СЕТ СН'!$F$24</f>
        <v>1878.53016497</v>
      </c>
      <c r="W30" s="36">
        <f>SUMIFS(СВЦЭМ!$D$33:$D$776,СВЦЭМ!$A$33:$A$776,$A30,СВЦЭМ!$B$33:$B$776,W$11)+'СЕТ СН'!$F$14+СВЦЭМ!$D$10+'СЕТ СН'!$F$5-'СЕТ СН'!$F$24</f>
        <v>1875.0166837000002</v>
      </c>
      <c r="X30" s="36">
        <f>SUMIFS(СВЦЭМ!$D$33:$D$776,СВЦЭМ!$A$33:$A$776,$A30,СВЦЭМ!$B$33:$B$776,X$11)+'СЕТ СН'!$F$14+СВЦЭМ!$D$10+'СЕТ СН'!$F$5-'СЕТ СН'!$F$24</f>
        <v>1871.36413666</v>
      </c>
      <c r="Y30" s="36">
        <f>SUMIFS(СВЦЭМ!$D$33:$D$776,СВЦЭМ!$A$33:$A$776,$A30,СВЦЭМ!$B$33:$B$776,Y$11)+'СЕТ СН'!$F$14+СВЦЭМ!$D$10+'СЕТ СН'!$F$5-'СЕТ СН'!$F$24</f>
        <v>1876.45893303</v>
      </c>
    </row>
    <row r="31" spans="1:25" ht="15.75" x14ac:dyDescent="0.2">
      <c r="A31" s="35">
        <f t="shared" si="0"/>
        <v>43789</v>
      </c>
      <c r="B31" s="36">
        <f>SUMIFS(СВЦЭМ!$D$33:$D$776,СВЦЭМ!$A$33:$A$776,$A31,СВЦЭМ!$B$33:$B$776,B$11)+'СЕТ СН'!$F$14+СВЦЭМ!$D$10+'СЕТ СН'!$F$5-'СЕТ СН'!$F$24</f>
        <v>1856.69650333</v>
      </c>
      <c r="C31" s="36">
        <f>SUMIFS(СВЦЭМ!$D$33:$D$776,СВЦЭМ!$A$33:$A$776,$A31,СВЦЭМ!$B$33:$B$776,C$11)+'СЕТ СН'!$F$14+СВЦЭМ!$D$10+'СЕТ СН'!$F$5-'СЕТ СН'!$F$24</f>
        <v>1868.6309013</v>
      </c>
      <c r="D31" s="36">
        <f>SUMIFS(СВЦЭМ!$D$33:$D$776,СВЦЭМ!$A$33:$A$776,$A31,СВЦЭМ!$B$33:$B$776,D$11)+'СЕТ СН'!$F$14+СВЦЭМ!$D$10+'СЕТ СН'!$F$5-'СЕТ СН'!$F$24</f>
        <v>1868.2489390300002</v>
      </c>
      <c r="E31" s="36">
        <f>SUMIFS(СВЦЭМ!$D$33:$D$776,СВЦЭМ!$A$33:$A$776,$A31,СВЦЭМ!$B$33:$B$776,E$11)+'СЕТ СН'!$F$14+СВЦЭМ!$D$10+'СЕТ СН'!$F$5-'СЕТ СН'!$F$24</f>
        <v>1875.2248704100002</v>
      </c>
      <c r="F31" s="36">
        <f>SUMIFS(СВЦЭМ!$D$33:$D$776,СВЦЭМ!$A$33:$A$776,$A31,СВЦЭМ!$B$33:$B$776,F$11)+'СЕТ СН'!$F$14+СВЦЭМ!$D$10+'СЕТ СН'!$F$5-'СЕТ СН'!$F$24</f>
        <v>1863.9343610400001</v>
      </c>
      <c r="G31" s="36">
        <f>SUMIFS(СВЦЭМ!$D$33:$D$776,СВЦЭМ!$A$33:$A$776,$A31,СВЦЭМ!$B$33:$B$776,G$11)+'СЕТ СН'!$F$14+СВЦЭМ!$D$10+'СЕТ СН'!$F$5-'СЕТ СН'!$F$24</f>
        <v>1865.1046716600001</v>
      </c>
      <c r="H31" s="36">
        <f>SUMIFS(СВЦЭМ!$D$33:$D$776,СВЦЭМ!$A$33:$A$776,$A31,СВЦЭМ!$B$33:$B$776,H$11)+'СЕТ СН'!$F$14+СВЦЭМ!$D$10+'СЕТ СН'!$F$5-'СЕТ СН'!$F$24</f>
        <v>1872.5343117500001</v>
      </c>
      <c r="I31" s="36">
        <f>SUMIFS(СВЦЭМ!$D$33:$D$776,СВЦЭМ!$A$33:$A$776,$A31,СВЦЭМ!$B$33:$B$776,I$11)+'СЕТ СН'!$F$14+СВЦЭМ!$D$10+'СЕТ СН'!$F$5-'СЕТ СН'!$F$24</f>
        <v>1881.2806737999999</v>
      </c>
      <c r="J31" s="36">
        <f>SUMIFS(СВЦЭМ!$D$33:$D$776,СВЦЭМ!$A$33:$A$776,$A31,СВЦЭМ!$B$33:$B$776,J$11)+'СЕТ СН'!$F$14+СВЦЭМ!$D$10+'СЕТ СН'!$F$5-'СЕТ СН'!$F$24</f>
        <v>1890.2786805800001</v>
      </c>
      <c r="K31" s="36">
        <f>SUMIFS(СВЦЭМ!$D$33:$D$776,СВЦЭМ!$A$33:$A$776,$A31,СВЦЭМ!$B$33:$B$776,K$11)+'СЕТ СН'!$F$14+СВЦЭМ!$D$10+'СЕТ СН'!$F$5-'СЕТ СН'!$F$24</f>
        <v>1896.77761276</v>
      </c>
      <c r="L31" s="36">
        <f>SUMIFS(СВЦЭМ!$D$33:$D$776,СВЦЭМ!$A$33:$A$776,$A31,СВЦЭМ!$B$33:$B$776,L$11)+'СЕТ СН'!$F$14+СВЦЭМ!$D$10+'СЕТ СН'!$F$5-'СЕТ СН'!$F$24</f>
        <v>1868.92648755</v>
      </c>
      <c r="M31" s="36">
        <f>SUMIFS(СВЦЭМ!$D$33:$D$776,СВЦЭМ!$A$33:$A$776,$A31,СВЦЭМ!$B$33:$B$776,M$11)+'СЕТ СН'!$F$14+СВЦЭМ!$D$10+'СЕТ СН'!$F$5-'СЕТ СН'!$F$24</f>
        <v>1846.0182124200001</v>
      </c>
      <c r="N31" s="36">
        <f>SUMIFS(СВЦЭМ!$D$33:$D$776,СВЦЭМ!$A$33:$A$776,$A31,СВЦЭМ!$B$33:$B$776,N$11)+'СЕТ СН'!$F$14+СВЦЭМ!$D$10+'СЕТ СН'!$F$5-'СЕТ СН'!$F$24</f>
        <v>1835.2379069500003</v>
      </c>
      <c r="O31" s="36">
        <f>SUMIFS(СВЦЭМ!$D$33:$D$776,СВЦЭМ!$A$33:$A$776,$A31,СВЦЭМ!$B$33:$B$776,O$11)+'СЕТ СН'!$F$14+СВЦЭМ!$D$10+'СЕТ СН'!$F$5-'СЕТ СН'!$F$24</f>
        <v>1835.6389988800001</v>
      </c>
      <c r="P31" s="36">
        <f>SUMIFS(СВЦЭМ!$D$33:$D$776,СВЦЭМ!$A$33:$A$776,$A31,СВЦЭМ!$B$33:$B$776,P$11)+'СЕТ СН'!$F$14+СВЦЭМ!$D$10+'СЕТ СН'!$F$5-'СЕТ СН'!$F$24</f>
        <v>1830.1772798300001</v>
      </c>
      <c r="Q31" s="36">
        <f>SUMIFS(СВЦЭМ!$D$33:$D$776,СВЦЭМ!$A$33:$A$776,$A31,СВЦЭМ!$B$33:$B$776,Q$11)+'СЕТ СН'!$F$14+СВЦЭМ!$D$10+'СЕТ СН'!$F$5-'СЕТ СН'!$F$24</f>
        <v>1825.4914927300001</v>
      </c>
      <c r="R31" s="36">
        <f>SUMIFS(СВЦЭМ!$D$33:$D$776,СВЦЭМ!$A$33:$A$776,$A31,СВЦЭМ!$B$33:$B$776,R$11)+'СЕТ СН'!$F$14+СВЦЭМ!$D$10+'СЕТ СН'!$F$5-'СЕТ СН'!$F$24</f>
        <v>1833.18594598</v>
      </c>
      <c r="S31" s="36">
        <f>SUMIFS(СВЦЭМ!$D$33:$D$776,СВЦЭМ!$A$33:$A$776,$A31,СВЦЭМ!$B$33:$B$776,S$11)+'СЕТ СН'!$F$14+СВЦЭМ!$D$10+'СЕТ СН'!$F$5-'СЕТ СН'!$F$24</f>
        <v>1849.6226014000001</v>
      </c>
      <c r="T31" s="36">
        <f>SUMIFS(СВЦЭМ!$D$33:$D$776,СВЦЭМ!$A$33:$A$776,$A31,СВЦЭМ!$B$33:$B$776,T$11)+'СЕТ СН'!$F$14+СВЦЭМ!$D$10+'СЕТ СН'!$F$5-'СЕТ СН'!$F$24</f>
        <v>1859.0538143100002</v>
      </c>
      <c r="U31" s="36">
        <f>SUMIFS(СВЦЭМ!$D$33:$D$776,СВЦЭМ!$A$33:$A$776,$A31,СВЦЭМ!$B$33:$B$776,U$11)+'СЕТ СН'!$F$14+СВЦЭМ!$D$10+'СЕТ СН'!$F$5-'СЕТ СН'!$F$24</f>
        <v>1854.7606810000002</v>
      </c>
      <c r="V31" s="36">
        <f>SUMIFS(СВЦЭМ!$D$33:$D$776,СВЦЭМ!$A$33:$A$776,$A31,СВЦЭМ!$B$33:$B$776,V$11)+'СЕТ СН'!$F$14+СВЦЭМ!$D$10+'СЕТ СН'!$F$5-'СЕТ СН'!$F$24</f>
        <v>1843.5585837100002</v>
      </c>
      <c r="W31" s="36">
        <f>SUMIFS(СВЦЭМ!$D$33:$D$776,СВЦЭМ!$A$33:$A$776,$A31,СВЦЭМ!$B$33:$B$776,W$11)+'СЕТ СН'!$F$14+СВЦЭМ!$D$10+'СЕТ СН'!$F$5-'СЕТ СН'!$F$24</f>
        <v>1847.0969021600001</v>
      </c>
      <c r="X31" s="36">
        <f>SUMIFS(СВЦЭМ!$D$33:$D$776,СВЦЭМ!$A$33:$A$776,$A31,СВЦЭМ!$B$33:$B$776,X$11)+'СЕТ СН'!$F$14+СВЦЭМ!$D$10+'СЕТ СН'!$F$5-'СЕТ СН'!$F$24</f>
        <v>1840.0926577700002</v>
      </c>
      <c r="Y31" s="36">
        <f>SUMIFS(СВЦЭМ!$D$33:$D$776,СВЦЭМ!$A$33:$A$776,$A31,СВЦЭМ!$B$33:$B$776,Y$11)+'СЕТ СН'!$F$14+СВЦЭМ!$D$10+'СЕТ СН'!$F$5-'СЕТ СН'!$F$24</f>
        <v>1840.87480624</v>
      </c>
    </row>
    <row r="32" spans="1:25" ht="15.75" x14ac:dyDescent="0.2">
      <c r="A32" s="35">
        <f t="shared" si="0"/>
        <v>43790</v>
      </c>
      <c r="B32" s="36">
        <f>SUMIFS(СВЦЭМ!$D$33:$D$776,СВЦЭМ!$A$33:$A$776,$A32,СВЦЭМ!$B$33:$B$776,B$11)+'СЕТ СН'!$F$14+СВЦЭМ!$D$10+'СЕТ СН'!$F$5-'СЕТ СН'!$F$24</f>
        <v>1909.5126192000002</v>
      </c>
      <c r="C32" s="36">
        <f>SUMIFS(СВЦЭМ!$D$33:$D$776,СВЦЭМ!$A$33:$A$776,$A32,СВЦЭМ!$B$33:$B$776,C$11)+'СЕТ СН'!$F$14+СВЦЭМ!$D$10+'СЕТ СН'!$F$5-'СЕТ СН'!$F$24</f>
        <v>1916.0922538600003</v>
      </c>
      <c r="D32" s="36">
        <f>SUMIFS(СВЦЭМ!$D$33:$D$776,СВЦЭМ!$A$33:$A$776,$A32,СВЦЭМ!$B$33:$B$776,D$11)+'СЕТ СН'!$F$14+СВЦЭМ!$D$10+'СЕТ СН'!$F$5-'СЕТ СН'!$F$24</f>
        <v>1958.87086606</v>
      </c>
      <c r="E32" s="36">
        <f>SUMIFS(СВЦЭМ!$D$33:$D$776,СВЦЭМ!$A$33:$A$776,$A32,СВЦЭМ!$B$33:$B$776,E$11)+'СЕТ СН'!$F$14+СВЦЭМ!$D$10+'СЕТ СН'!$F$5-'СЕТ СН'!$F$24</f>
        <v>1956.8461540400001</v>
      </c>
      <c r="F32" s="36">
        <f>SUMIFS(СВЦЭМ!$D$33:$D$776,СВЦЭМ!$A$33:$A$776,$A32,СВЦЭМ!$B$33:$B$776,F$11)+'СЕТ СН'!$F$14+СВЦЭМ!$D$10+'СЕТ СН'!$F$5-'СЕТ СН'!$F$24</f>
        <v>1955.0678213200001</v>
      </c>
      <c r="G32" s="36">
        <f>SUMIFS(СВЦЭМ!$D$33:$D$776,СВЦЭМ!$A$33:$A$776,$A32,СВЦЭМ!$B$33:$B$776,G$11)+'СЕТ СН'!$F$14+СВЦЭМ!$D$10+'СЕТ СН'!$F$5-'СЕТ СН'!$F$24</f>
        <v>1944.7276290899999</v>
      </c>
      <c r="H32" s="36">
        <f>SUMIFS(СВЦЭМ!$D$33:$D$776,СВЦЭМ!$A$33:$A$776,$A32,СВЦЭМ!$B$33:$B$776,H$11)+'СЕТ СН'!$F$14+СВЦЭМ!$D$10+'СЕТ СН'!$F$5-'СЕТ СН'!$F$24</f>
        <v>1904.8334900200002</v>
      </c>
      <c r="I32" s="36">
        <f>SUMIFS(СВЦЭМ!$D$33:$D$776,СВЦЭМ!$A$33:$A$776,$A32,СВЦЭМ!$B$33:$B$776,I$11)+'СЕТ СН'!$F$14+СВЦЭМ!$D$10+'СЕТ СН'!$F$5-'СЕТ СН'!$F$24</f>
        <v>1887.3878291200001</v>
      </c>
      <c r="J32" s="36">
        <f>SUMIFS(СВЦЭМ!$D$33:$D$776,СВЦЭМ!$A$33:$A$776,$A32,СВЦЭМ!$B$33:$B$776,J$11)+'СЕТ СН'!$F$14+СВЦЭМ!$D$10+'СЕТ СН'!$F$5-'СЕТ СН'!$F$24</f>
        <v>1862.7357620100001</v>
      </c>
      <c r="K32" s="36">
        <f>SUMIFS(СВЦЭМ!$D$33:$D$776,СВЦЭМ!$A$33:$A$776,$A32,СВЦЭМ!$B$33:$B$776,K$11)+'СЕТ СН'!$F$14+СВЦЭМ!$D$10+'СЕТ СН'!$F$5-'СЕТ СН'!$F$24</f>
        <v>1857.6207737500001</v>
      </c>
      <c r="L32" s="36">
        <f>SUMIFS(СВЦЭМ!$D$33:$D$776,СВЦЭМ!$A$33:$A$776,$A32,СВЦЭМ!$B$33:$B$776,L$11)+'СЕТ СН'!$F$14+СВЦЭМ!$D$10+'СЕТ СН'!$F$5-'СЕТ СН'!$F$24</f>
        <v>1830.5847930100001</v>
      </c>
      <c r="M32" s="36">
        <f>SUMIFS(СВЦЭМ!$D$33:$D$776,СВЦЭМ!$A$33:$A$776,$A32,СВЦЭМ!$B$33:$B$776,M$11)+'СЕТ СН'!$F$14+СВЦЭМ!$D$10+'СЕТ СН'!$F$5-'СЕТ СН'!$F$24</f>
        <v>1829.2913454700001</v>
      </c>
      <c r="N32" s="36">
        <f>SUMIFS(СВЦЭМ!$D$33:$D$776,СВЦЭМ!$A$33:$A$776,$A32,СВЦЭМ!$B$33:$B$776,N$11)+'СЕТ СН'!$F$14+СВЦЭМ!$D$10+'СЕТ СН'!$F$5-'СЕТ СН'!$F$24</f>
        <v>1845.0111834500001</v>
      </c>
      <c r="O32" s="36">
        <f>SUMIFS(СВЦЭМ!$D$33:$D$776,СВЦЭМ!$A$33:$A$776,$A32,СВЦЭМ!$B$33:$B$776,O$11)+'СЕТ СН'!$F$14+СВЦЭМ!$D$10+'СЕТ СН'!$F$5-'СЕТ СН'!$F$24</f>
        <v>1863.1999752700001</v>
      </c>
      <c r="P32" s="36">
        <f>SUMIFS(СВЦЭМ!$D$33:$D$776,СВЦЭМ!$A$33:$A$776,$A32,СВЦЭМ!$B$33:$B$776,P$11)+'СЕТ СН'!$F$14+СВЦЭМ!$D$10+'СЕТ СН'!$F$5-'СЕТ СН'!$F$24</f>
        <v>1861.6366374200002</v>
      </c>
      <c r="Q32" s="36">
        <f>SUMIFS(СВЦЭМ!$D$33:$D$776,СВЦЭМ!$A$33:$A$776,$A32,СВЦЭМ!$B$33:$B$776,Q$11)+'СЕТ СН'!$F$14+СВЦЭМ!$D$10+'СЕТ СН'!$F$5-'СЕТ СН'!$F$24</f>
        <v>1861.24831309</v>
      </c>
      <c r="R32" s="36">
        <f>SUMIFS(СВЦЭМ!$D$33:$D$776,СВЦЭМ!$A$33:$A$776,$A32,СВЦЭМ!$B$33:$B$776,R$11)+'СЕТ СН'!$F$14+СВЦЭМ!$D$10+'СЕТ СН'!$F$5-'СЕТ СН'!$F$24</f>
        <v>1846.0288457800002</v>
      </c>
      <c r="S32" s="36">
        <f>SUMIFS(СВЦЭМ!$D$33:$D$776,СВЦЭМ!$A$33:$A$776,$A32,СВЦЭМ!$B$33:$B$776,S$11)+'СЕТ СН'!$F$14+СВЦЭМ!$D$10+'СЕТ СН'!$F$5-'СЕТ СН'!$F$24</f>
        <v>1824.9026669700002</v>
      </c>
      <c r="T32" s="36">
        <f>SUMIFS(СВЦЭМ!$D$33:$D$776,СВЦЭМ!$A$33:$A$776,$A32,СВЦЭМ!$B$33:$B$776,T$11)+'СЕТ СН'!$F$14+СВЦЭМ!$D$10+'СЕТ СН'!$F$5-'СЕТ СН'!$F$24</f>
        <v>1817.5564238500001</v>
      </c>
      <c r="U32" s="36">
        <f>SUMIFS(СВЦЭМ!$D$33:$D$776,СВЦЭМ!$A$33:$A$776,$A32,СВЦЭМ!$B$33:$B$776,U$11)+'СЕТ СН'!$F$14+СВЦЭМ!$D$10+'СЕТ СН'!$F$5-'СЕТ СН'!$F$24</f>
        <v>1815.1630226000002</v>
      </c>
      <c r="V32" s="36">
        <f>SUMIFS(СВЦЭМ!$D$33:$D$776,СВЦЭМ!$A$33:$A$776,$A32,СВЦЭМ!$B$33:$B$776,V$11)+'СЕТ СН'!$F$14+СВЦЭМ!$D$10+'СЕТ СН'!$F$5-'СЕТ СН'!$F$24</f>
        <v>1801.68644761</v>
      </c>
      <c r="W32" s="36">
        <f>SUMIFS(СВЦЭМ!$D$33:$D$776,СВЦЭМ!$A$33:$A$776,$A32,СВЦЭМ!$B$33:$B$776,W$11)+'СЕТ СН'!$F$14+СВЦЭМ!$D$10+'СЕТ СН'!$F$5-'СЕТ СН'!$F$24</f>
        <v>1793.4687270900001</v>
      </c>
      <c r="X32" s="36">
        <f>SUMIFS(СВЦЭМ!$D$33:$D$776,СВЦЭМ!$A$33:$A$776,$A32,СВЦЭМ!$B$33:$B$776,X$11)+'СЕТ СН'!$F$14+СВЦЭМ!$D$10+'СЕТ СН'!$F$5-'СЕТ СН'!$F$24</f>
        <v>1796.8442055800001</v>
      </c>
      <c r="Y32" s="36">
        <f>SUMIFS(СВЦЭМ!$D$33:$D$776,СВЦЭМ!$A$33:$A$776,$A32,СВЦЭМ!$B$33:$B$776,Y$11)+'СЕТ СН'!$F$14+СВЦЭМ!$D$10+'СЕТ СН'!$F$5-'СЕТ СН'!$F$24</f>
        <v>1854.63294146</v>
      </c>
    </row>
    <row r="33" spans="1:27" ht="15.75" x14ac:dyDescent="0.2">
      <c r="A33" s="35">
        <f t="shared" si="0"/>
        <v>43791</v>
      </c>
      <c r="B33" s="36">
        <f>SUMIFS(СВЦЭМ!$D$33:$D$776,СВЦЭМ!$A$33:$A$776,$A33,СВЦЭМ!$B$33:$B$776,B$11)+'СЕТ СН'!$F$14+СВЦЭМ!$D$10+'СЕТ СН'!$F$5-'СЕТ СН'!$F$24</f>
        <v>1909.7310687200002</v>
      </c>
      <c r="C33" s="36">
        <f>SUMIFS(СВЦЭМ!$D$33:$D$776,СВЦЭМ!$A$33:$A$776,$A33,СВЦЭМ!$B$33:$B$776,C$11)+'СЕТ СН'!$F$14+СВЦЭМ!$D$10+'СЕТ СН'!$F$5-'СЕТ СН'!$F$24</f>
        <v>1944.7385648200002</v>
      </c>
      <c r="D33" s="36">
        <f>SUMIFS(СВЦЭМ!$D$33:$D$776,СВЦЭМ!$A$33:$A$776,$A33,СВЦЭМ!$B$33:$B$776,D$11)+'СЕТ СН'!$F$14+СВЦЭМ!$D$10+'СЕТ СН'!$F$5-'СЕТ СН'!$F$24</f>
        <v>1949.2400747199999</v>
      </c>
      <c r="E33" s="36">
        <f>SUMIFS(СВЦЭМ!$D$33:$D$776,СВЦЭМ!$A$33:$A$776,$A33,СВЦЭМ!$B$33:$B$776,E$11)+'СЕТ СН'!$F$14+СВЦЭМ!$D$10+'СЕТ СН'!$F$5-'СЕТ СН'!$F$24</f>
        <v>1934.7191285600002</v>
      </c>
      <c r="F33" s="36">
        <f>SUMIFS(СВЦЭМ!$D$33:$D$776,СВЦЭМ!$A$33:$A$776,$A33,СВЦЭМ!$B$33:$B$776,F$11)+'СЕТ СН'!$F$14+СВЦЭМ!$D$10+'СЕТ СН'!$F$5-'СЕТ СН'!$F$24</f>
        <v>1922.26041794</v>
      </c>
      <c r="G33" s="36">
        <f>SUMIFS(СВЦЭМ!$D$33:$D$776,СВЦЭМ!$A$33:$A$776,$A33,СВЦЭМ!$B$33:$B$776,G$11)+'СЕТ СН'!$F$14+СВЦЭМ!$D$10+'СЕТ СН'!$F$5-'СЕТ СН'!$F$24</f>
        <v>1906.8535467400002</v>
      </c>
      <c r="H33" s="36">
        <f>SUMIFS(СВЦЭМ!$D$33:$D$776,СВЦЭМ!$A$33:$A$776,$A33,СВЦЭМ!$B$33:$B$776,H$11)+'СЕТ СН'!$F$14+СВЦЭМ!$D$10+'СЕТ СН'!$F$5-'СЕТ СН'!$F$24</f>
        <v>1887.2634646900001</v>
      </c>
      <c r="I33" s="36">
        <f>SUMIFS(СВЦЭМ!$D$33:$D$776,СВЦЭМ!$A$33:$A$776,$A33,СВЦЭМ!$B$33:$B$776,I$11)+'СЕТ СН'!$F$14+СВЦЭМ!$D$10+'СЕТ СН'!$F$5-'СЕТ СН'!$F$24</f>
        <v>1887.1153991800002</v>
      </c>
      <c r="J33" s="36">
        <f>SUMIFS(СВЦЭМ!$D$33:$D$776,СВЦЭМ!$A$33:$A$776,$A33,СВЦЭМ!$B$33:$B$776,J$11)+'СЕТ СН'!$F$14+СВЦЭМ!$D$10+'СЕТ СН'!$F$5-'СЕТ СН'!$F$24</f>
        <v>1860.10362545</v>
      </c>
      <c r="K33" s="36">
        <f>SUMIFS(СВЦЭМ!$D$33:$D$776,СВЦЭМ!$A$33:$A$776,$A33,СВЦЭМ!$B$33:$B$776,K$11)+'СЕТ СН'!$F$14+СВЦЭМ!$D$10+'СЕТ СН'!$F$5-'СЕТ СН'!$F$24</f>
        <v>1855.0611353100001</v>
      </c>
      <c r="L33" s="36">
        <f>SUMIFS(СВЦЭМ!$D$33:$D$776,СВЦЭМ!$A$33:$A$776,$A33,СВЦЭМ!$B$33:$B$776,L$11)+'СЕТ СН'!$F$14+СВЦЭМ!$D$10+'СЕТ СН'!$F$5-'СЕТ СН'!$F$24</f>
        <v>1821.4592919000002</v>
      </c>
      <c r="M33" s="36">
        <f>SUMIFS(СВЦЭМ!$D$33:$D$776,СВЦЭМ!$A$33:$A$776,$A33,СВЦЭМ!$B$33:$B$776,M$11)+'СЕТ СН'!$F$14+СВЦЭМ!$D$10+'СЕТ СН'!$F$5-'СЕТ СН'!$F$24</f>
        <v>1818.9801436299999</v>
      </c>
      <c r="N33" s="36">
        <f>SUMIFS(СВЦЭМ!$D$33:$D$776,СВЦЭМ!$A$33:$A$776,$A33,СВЦЭМ!$B$33:$B$776,N$11)+'СЕТ СН'!$F$14+СВЦЭМ!$D$10+'СЕТ СН'!$F$5-'СЕТ СН'!$F$24</f>
        <v>1814.2084543400001</v>
      </c>
      <c r="O33" s="36">
        <f>SUMIFS(СВЦЭМ!$D$33:$D$776,СВЦЭМ!$A$33:$A$776,$A33,СВЦЭМ!$B$33:$B$776,O$11)+'СЕТ СН'!$F$14+СВЦЭМ!$D$10+'СЕТ СН'!$F$5-'СЕТ СН'!$F$24</f>
        <v>1829.8327751000002</v>
      </c>
      <c r="P33" s="36">
        <f>SUMIFS(СВЦЭМ!$D$33:$D$776,СВЦЭМ!$A$33:$A$776,$A33,СВЦЭМ!$B$33:$B$776,P$11)+'СЕТ СН'!$F$14+СВЦЭМ!$D$10+'СЕТ СН'!$F$5-'СЕТ СН'!$F$24</f>
        <v>1841.2702573700001</v>
      </c>
      <c r="Q33" s="36">
        <f>SUMIFS(СВЦЭМ!$D$33:$D$776,СВЦЭМ!$A$33:$A$776,$A33,СВЦЭМ!$B$33:$B$776,Q$11)+'СЕТ СН'!$F$14+СВЦЭМ!$D$10+'СЕТ СН'!$F$5-'СЕТ СН'!$F$24</f>
        <v>1841.7918218700001</v>
      </c>
      <c r="R33" s="36">
        <f>SUMIFS(СВЦЭМ!$D$33:$D$776,СВЦЭМ!$A$33:$A$776,$A33,СВЦЭМ!$B$33:$B$776,R$11)+'СЕТ СН'!$F$14+СВЦЭМ!$D$10+'СЕТ СН'!$F$5-'СЕТ СН'!$F$24</f>
        <v>1824.7506974500002</v>
      </c>
      <c r="S33" s="36">
        <f>SUMIFS(СВЦЭМ!$D$33:$D$776,СВЦЭМ!$A$33:$A$776,$A33,СВЦЭМ!$B$33:$B$776,S$11)+'СЕТ СН'!$F$14+СВЦЭМ!$D$10+'СЕТ СН'!$F$5-'СЕТ СН'!$F$24</f>
        <v>1815.2893034500003</v>
      </c>
      <c r="T33" s="36">
        <f>SUMIFS(СВЦЭМ!$D$33:$D$776,СВЦЭМ!$A$33:$A$776,$A33,СВЦЭМ!$B$33:$B$776,T$11)+'СЕТ СН'!$F$14+СВЦЭМ!$D$10+'СЕТ СН'!$F$5-'СЕТ СН'!$F$24</f>
        <v>1810.4965428200001</v>
      </c>
      <c r="U33" s="36">
        <f>SUMIFS(СВЦЭМ!$D$33:$D$776,СВЦЭМ!$A$33:$A$776,$A33,СВЦЭМ!$B$33:$B$776,U$11)+'СЕТ СН'!$F$14+СВЦЭМ!$D$10+'СЕТ СН'!$F$5-'СЕТ СН'!$F$24</f>
        <v>1803.7791701200001</v>
      </c>
      <c r="V33" s="36">
        <f>SUMIFS(СВЦЭМ!$D$33:$D$776,СВЦЭМ!$A$33:$A$776,$A33,СВЦЭМ!$B$33:$B$776,V$11)+'СЕТ СН'!$F$14+СВЦЭМ!$D$10+'СЕТ СН'!$F$5-'СЕТ СН'!$F$24</f>
        <v>1796.1492653700002</v>
      </c>
      <c r="W33" s="36">
        <f>SUMIFS(СВЦЭМ!$D$33:$D$776,СВЦЭМ!$A$33:$A$776,$A33,СВЦЭМ!$B$33:$B$776,W$11)+'СЕТ СН'!$F$14+СВЦЭМ!$D$10+'СЕТ СН'!$F$5-'СЕТ СН'!$F$24</f>
        <v>1783.8262846300001</v>
      </c>
      <c r="X33" s="36">
        <f>SUMIFS(СВЦЭМ!$D$33:$D$776,СВЦЭМ!$A$33:$A$776,$A33,СВЦЭМ!$B$33:$B$776,X$11)+'СЕТ СН'!$F$14+СВЦЭМ!$D$10+'СЕТ СН'!$F$5-'СЕТ СН'!$F$24</f>
        <v>1798.3921657300002</v>
      </c>
      <c r="Y33" s="36">
        <f>SUMIFS(СВЦЭМ!$D$33:$D$776,СВЦЭМ!$A$33:$A$776,$A33,СВЦЭМ!$B$33:$B$776,Y$11)+'СЕТ СН'!$F$14+СВЦЭМ!$D$10+'СЕТ СН'!$F$5-'СЕТ СН'!$F$24</f>
        <v>1830.8745983700001</v>
      </c>
    </row>
    <row r="34" spans="1:27" ht="15.75" x14ac:dyDescent="0.2">
      <c r="A34" s="35">
        <f t="shared" si="0"/>
        <v>43792</v>
      </c>
      <c r="B34" s="36">
        <f>SUMIFS(СВЦЭМ!$D$33:$D$776,СВЦЭМ!$A$33:$A$776,$A34,СВЦЭМ!$B$33:$B$776,B$11)+'СЕТ СН'!$F$14+СВЦЭМ!$D$10+'СЕТ СН'!$F$5-'СЕТ СН'!$F$24</f>
        <v>1864.3187558500001</v>
      </c>
      <c r="C34" s="36">
        <f>SUMIFS(СВЦЭМ!$D$33:$D$776,СВЦЭМ!$A$33:$A$776,$A34,СВЦЭМ!$B$33:$B$776,C$11)+'СЕТ СН'!$F$14+СВЦЭМ!$D$10+'СЕТ СН'!$F$5-'СЕТ СН'!$F$24</f>
        <v>1903.3840709800002</v>
      </c>
      <c r="D34" s="36">
        <f>SUMIFS(СВЦЭМ!$D$33:$D$776,СВЦЭМ!$A$33:$A$776,$A34,СВЦЭМ!$B$33:$B$776,D$11)+'СЕТ СН'!$F$14+СВЦЭМ!$D$10+'СЕТ СН'!$F$5-'СЕТ СН'!$F$24</f>
        <v>1913.73479339</v>
      </c>
      <c r="E34" s="36">
        <f>SUMIFS(СВЦЭМ!$D$33:$D$776,СВЦЭМ!$A$33:$A$776,$A34,СВЦЭМ!$B$33:$B$776,E$11)+'СЕТ СН'!$F$14+СВЦЭМ!$D$10+'СЕТ СН'!$F$5-'СЕТ СН'!$F$24</f>
        <v>1919.9479430000001</v>
      </c>
      <c r="F34" s="36">
        <f>SUMIFS(СВЦЭМ!$D$33:$D$776,СВЦЭМ!$A$33:$A$776,$A34,СВЦЭМ!$B$33:$B$776,F$11)+'СЕТ СН'!$F$14+СВЦЭМ!$D$10+'СЕТ СН'!$F$5-'СЕТ СН'!$F$24</f>
        <v>1916.8280794400002</v>
      </c>
      <c r="G34" s="36">
        <f>SUMIFS(СВЦЭМ!$D$33:$D$776,СВЦЭМ!$A$33:$A$776,$A34,СВЦЭМ!$B$33:$B$776,G$11)+'СЕТ СН'!$F$14+СВЦЭМ!$D$10+'СЕТ СН'!$F$5-'СЕТ СН'!$F$24</f>
        <v>1908.7659990900002</v>
      </c>
      <c r="H34" s="36">
        <f>SUMIFS(СВЦЭМ!$D$33:$D$776,СВЦЭМ!$A$33:$A$776,$A34,СВЦЭМ!$B$33:$B$776,H$11)+'СЕТ СН'!$F$14+СВЦЭМ!$D$10+'СЕТ СН'!$F$5-'СЕТ СН'!$F$24</f>
        <v>1890.1760313200002</v>
      </c>
      <c r="I34" s="36">
        <f>SUMIFS(СВЦЭМ!$D$33:$D$776,СВЦЭМ!$A$33:$A$776,$A34,СВЦЭМ!$B$33:$B$776,I$11)+'СЕТ СН'!$F$14+СВЦЭМ!$D$10+'СЕТ СН'!$F$5-'СЕТ СН'!$F$24</f>
        <v>1891.4490335300002</v>
      </c>
      <c r="J34" s="36">
        <f>SUMIFS(СВЦЭМ!$D$33:$D$776,СВЦЭМ!$A$33:$A$776,$A34,СВЦЭМ!$B$33:$B$776,J$11)+'СЕТ СН'!$F$14+СВЦЭМ!$D$10+'СЕТ СН'!$F$5-'СЕТ СН'!$F$24</f>
        <v>1870.2714659200001</v>
      </c>
      <c r="K34" s="36">
        <f>SUMIFS(СВЦЭМ!$D$33:$D$776,СВЦЭМ!$A$33:$A$776,$A34,СВЦЭМ!$B$33:$B$776,K$11)+'СЕТ СН'!$F$14+СВЦЭМ!$D$10+'СЕТ СН'!$F$5-'СЕТ СН'!$F$24</f>
        <v>1856.8624526400001</v>
      </c>
      <c r="L34" s="36">
        <f>SUMIFS(СВЦЭМ!$D$33:$D$776,СВЦЭМ!$A$33:$A$776,$A34,СВЦЭМ!$B$33:$B$776,L$11)+'СЕТ СН'!$F$14+СВЦЭМ!$D$10+'СЕТ СН'!$F$5-'СЕТ СН'!$F$24</f>
        <v>1823.94782179</v>
      </c>
      <c r="M34" s="36">
        <f>SUMIFS(СВЦЭМ!$D$33:$D$776,СВЦЭМ!$A$33:$A$776,$A34,СВЦЭМ!$B$33:$B$776,M$11)+'СЕТ СН'!$F$14+СВЦЭМ!$D$10+'СЕТ СН'!$F$5-'СЕТ СН'!$F$24</f>
        <v>1818.5348374800001</v>
      </c>
      <c r="N34" s="36">
        <f>SUMIFS(СВЦЭМ!$D$33:$D$776,СВЦЭМ!$A$33:$A$776,$A34,СВЦЭМ!$B$33:$B$776,N$11)+'СЕТ СН'!$F$14+СВЦЭМ!$D$10+'СЕТ СН'!$F$5-'СЕТ СН'!$F$24</f>
        <v>1812.6226024800001</v>
      </c>
      <c r="O34" s="36">
        <f>SUMIFS(СВЦЭМ!$D$33:$D$776,СВЦЭМ!$A$33:$A$776,$A34,СВЦЭМ!$B$33:$B$776,O$11)+'СЕТ СН'!$F$14+СВЦЭМ!$D$10+'СЕТ СН'!$F$5-'СЕТ СН'!$F$24</f>
        <v>1820.4473720000001</v>
      </c>
      <c r="P34" s="36">
        <f>SUMIFS(СВЦЭМ!$D$33:$D$776,СВЦЭМ!$A$33:$A$776,$A34,СВЦЭМ!$B$33:$B$776,P$11)+'СЕТ СН'!$F$14+СВЦЭМ!$D$10+'СЕТ СН'!$F$5-'СЕТ СН'!$F$24</f>
        <v>1831.5270445300002</v>
      </c>
      <c r="Q34" s="36">
        <f>SUMIFS(СВЦЭМ!$D$33:$D$776,СВЦЭМ!$A$33:$A$776,$A34,СВЦЭМ!$B$33:$B$776,Q$11)+'СЕТ СН'!$F$14+СВЦЭМ!$D$10+'СЕТ СН'!$F$5-'СЕТ СН'!$F$24</f>
        <v>1829.3729379300003</v>
      </c>
      <c r="R34" s="36">
        <f>SUMIFS(СВЦЭМ!$D$33:$D$776,СВЦЭМ!$A$33:$A$776,$A34,СВЦЭМ!$B$33:$B$776,R$11)+'СЕТ СН'!$F$14+СВЦЭМ!$D$10+'СЕТ СН'!$F$5-'СЕТ СН'!$F$24</f>
        <v>1820.8337272900001</v>
      </c>
      <c r="S34" s="36">
        <f>SUMIFS(СВЦЭМ!$D$33:$D$776,СВЦЭМ!$A$33:$A$776,$A34,СВЦЭМ!$B$33:$B$776,S$11)+'СЕТ СН'!$F$14+СВЦЭМ!$D$10+'СЕТ СН'!$F$5-'СЕТ СН'!$F$24</f>
        <v>1813.49434683</v>
      </c>
      <c r="T34" s="36">
        <f>SUMIFS(СВЦЭМ!$D$33:$D$776,СВЦЭМ!$A$33:$A$776,$A34,СВЦЭМ!$B$33:$B$776,T$11)+'СЕТ СН'!$F$14+СВЦЭМ!$D$10+'СЕТ СН'!$F$5-'СЕТ СН'!$F$24</f>
        <v>1806.2719099400001</v>
      </c>
      <c r="U34" s="36">
        <f>SUMIFS(СВЦЭМ!$D$33:$D$776,СВЦЭМ!$A$33:$A$776,$A34,СВЦЭМ!$B$33:$B$776,U$11)+'СЕТ СН'!$F$14+СВЦЭМ!$D$10+'СЕТ СН'!$F$5-'СЕТ СН'!$F$24</f>
        <v>1803.7062281000001</v>
      </c>
      <c r="V34" s="36">
        <f>SUMIFS(СВЦЭМ!$D$33:$D$776,СВЦЭМ!$A$33:$A$776,$A34,СВЦЭМ!$B$33:$B$776,V$11)+'СЕТ СН'!$F$14+СВЦЭМ!$D$10+'СЕТ СН'!$F$5-'СЕТ СН'!$F$24</f>
        <v>1812.5687384400001</v>
      </c>
      <c r="W34" s="36">
        <f>SUMIFS(СВЦЭМ!$D$33:$D$776,СВЦЭМ!$A$33:$A$776,$A34,СВЦЭМ!$B$33:$B$776,W$11)+'СЕТ СН'!$F$14+СВЦЭМ!$D$10+'СЕТ СН'!$F$5-'СЕТ СН'!$F$24</f>
        <v>1824.4327744800003</v>
      </c>
      <c r="X34" s="36">
        <f>SUMIFS(СВЦЭМ!$D$33:$D$776,СВЦЭМ!$A$33:$A$776,$A34,СВЦЭМ!$B$33:$B$776,X$11)+'СЕТ СН'!$F$14+СВЦЭМ!$D$10+'СЕТ СН'!$F$5-'СЕТ СН'!$F$24</f>
        <v>1836.9343042600001</v>
      </c>
      <c r="Y34" s="36">
        <f>SUMIFS(СВЦЭМ!$D$33:$D$776,СВЦЭМ!$A$33:$A$776,$A34,СВЦЭМ!$B$33:$B$776,Y$11)+'СЕТ СН'!$F$14+СВЦЭМ!$D$10+'СЕТ СН'!$F$5-'СЕТ СН'!$F$24</f>
        <v>1846.0047589300002</v>
      </c>
    </row>
    <row r="35" spans="1:27" ht="15.75" x14ac:dyDescent="0.2">
      <c r="A35" s="35">
        <f t="shared" si="0"/>
        <v>43793</v>
      </c>
      <c r="B35" s="36">
        <f>SUMIFS(СВЦЭМ!$D$33:$D$776,СВЦЭМ!$A$33:$A$776,$A35,СВЦЭМ!$B$33:$B$776,B$11)+'СЕТ СН'!$F$14+СВЦЭМ!$D$10+'СЕТ СН'!$F$5-'СЕТ СН'!$F$24</f>
        <v>1825.00790121</v>
      </c>
      <c r="C35" s="36">
        <f>SUMIFS(СВЦЭМ!$D$33:$D$776,СВЦЭМ!$A$33:$A$776,$A35,СВЦЭМ!$B$33:$B$776,C$11)+'СЕТ СН'!$F$14+СВЦЭМ!$D$10+'СЕТ СН'!$F$5-'СЕТ СН'!$F$24</f>
        <v>1840.5804264900003</v>
      </c>
      <c r="D35" s="36">
        <f>SUMIFS(СВЦЭМ!$D$33:$D$776,СВЦЭМ!$A$33:$A$776,$A35,СВЦЭМ!$B$33:$B$776,D$11)+'СЕТ СН'!$F$14+СВЦЭМ!$D$10+'СЕТ СН'!$F$5-'СЕТ СН'!$F$24</f>
        <v>1897.54228349</v>
      </c>
      <c r="E35" s="36">
        <f>SUMIFS(СВЦЭМ!$D$33:$D$776,СВЦЭМ!$A$33:$A$776,$A35,СВЦЭМ!$B$33:$B$776,E$11)+'СЕТ СН'!$F$14+СВЦЭМ!$D$10+'СЕТ СН'!$F$5-'СЕТ СН'!$F$24</f>
        <v>1920.5479190900001</v>
      </c>
      <c r="F35" s="36">
        <f>SUMIFS(СВЦЭМ!$D$33:$D$776,СВЦЭМ!$A$33:$A$776,$A35,СВЦЭМ!$B$33:$B$776,F$11)+'СЕТ СН'!$F$14+СВЦЭМ!$D$10+'СЕТ СН'!$F$5-'СЕТ СН'!$F$24</f>
        <v>1924.3855320600001</v>
      </c>
      <c r="G35" s="36">
        <f>SUMIFS(СВЦЭМ!$D$33:$D$776,СВЦЭМ!$A$33:$A$776,$A35,СВЦЭМ!$B$33:$B$776,G$11)+'СЕТ СН'!$F$14+СВЦЭМ!$D$10+'СЕТ СН'!$F$5-'СЕТ СН'!$F$24</f>
        <v>1924.6278368000001</v>
      </c>
      <c r="H35" s="36">
        <f>SUMIFS(СВЦЭМ!$D$33:$D$776,СВЦЭМ!$A$33:$A$776,$A35,СВЦЭМ!$B$33:$B$776,H$11)+'СЕТ СН'!$F$14+СВЦЭМ!$D$10+'СЕТ СН'!$F$5-'СЕТ СН'!$F$24</f>
        <v>1913.32881172</v>
      </c>
      <c r="I35" s="36">
        <f>SUMIFS(СВЦЭМ!$D$33:$D$776,СВЦЭМ!$A$33:$A$776,$A35,СВЦЭМ!$B$33:$B$776,I$11)+'СЕТ СН'!$F$14+СВЦЭМ!$D$10+'СЕТ СН'!$F$5-'СЕТ СН'!$F$24</f>
        <v>1904.0949513</v>
      </c>
      <c r="J35" s="36">
        <f>SUMIFS(СВЦЭМ!$D$33:$D$776,СВЦЭМ!$A$33:$A$776,$A35,СВЦЭМ!$B$33:$B$776,J$11)+'СЕТ СН'!$F$14+СВЦЭМ!$D$10+'СЕТ СН'!$F$5-'СЕТ СН'!$F$24</f>
        <v>1878.7446703000001</v>
      </c>
      <c r="K35" s="36">
        <f>SUMIFS(СВЦЭМ!$D$33:$D$776,СВЦЭМ!$A$33:$A$776,$A35,СВЦЭМ!$B$33:$B$776,K$11)+'СЕТ СН'!$F$14+СВЦЭМ!$D$10+'СЕТ СН'!$F$5-'СЕТ СН'!$F$24</f>
        <v>1871.69960348</v>
      </c>
      <c r="L35" s="36">
        <f>SUMIFS(СВЦЭМ!$D$33:$D$776,СВЦЭМ!$A$33:$A$776,$A35,СВЦЭМ!$B$33:$B$776,L$11)+'СЕТ СН'!$F$14+СВЦЭМ!$D$10+'СЕТ СН'!$F$5-'СЕТ СН'!$F$24</f>
        <v>1827.8932511800001</v>
      </c>
      <c r="M35" s="36">
        <f>SUMIFS(СВЦЭМ!$D$33:$D$776,СВЦЭМ!$A$33:$A$776,$A35,СВЦЭМ!$B$33:$B$776,M$11)+'СЕТ СН'!$F$14+СВЦЭМ!$D$10+'СЕТ СН'!$F$5-'СЕТ СН'!$F$24</f>
        <v>1816.2443941700001</v>
      </c>
      <c r="N35" s="36">
        <f>SUMIFS(СВЦЭМ!$D$33:$D$776,СВЦЭМ!$A$33:$A$776,$A35,СВЦЭМ!$B$33:$B$776,N$11)+'СЕТ СН'!$F$14+СВЦЭМ!$D$10+'СЕТ СН'!$F$5-'СЕТ СН'!$F$24</f>
        <v>1806.5078783700001</v>
      </c>
      <c r="O35" s="36">
        <f>SUMIFS(СВЦЭМ!$D$33:$D$776,СВЦЭМ!$A$33:$A$776,$A35,СВЦЭМ!$B$33:$B$776,O$11)+'СЕТ СН'!$F$14+СВЦЭМ!$D$10+'СЕТ СН'!$F$5-'СЕТ СН'!$F$24</f>
        <v>1806.41005709</v>
      </c>
      <c r="P35" s="36">
        <f>SUMIFS(СВЦЭМ!$D$33:$D$776,СВЦЭМ!$A$33:$A$776,$A35,СВЦЭМ!$B$33:$B$776,P$11)+'СЕТ СН'!$F$14+СВЦЭМ!$D$10+'СЕТ СН'!$F$5-'СЕТ СН'!$F$24</f>
        <v>1813.6499584000001</v>
      </c>
      <c r="Q35" s="36">
        <f>SUMIFS(СВЦЭМ!$D$33:$D$776,СВЦЭМ!$A$33:$A$776,$A35,СВЦЭМ!$B$33:$B$776,Q$11)+'СЕТ СН'!$F$14+СВЦЭМ!$D$10+'СЕТ СН'!$F$5-'СЕТ СН'!$F$24</f>
        <v>1802.1954396600001</v>
      </c>
      <c r="R35" s="36">
        <f>SUMIFS(СВЦЭМ!$D$33:$D$776,СВЦЭМ!$A$33:$A$776,$A35,СВЦЭМ!$B$33:$B$776,R$11)+'СЕТ СН'!$F$14+СВЦЭМ!$D$10+'СЕТ СН'!$F$5-'СЕТ СН'!$F$24</f>
        <v>1824.1453566700002</v>
      </c>
      <c r="S35" s="36">
        <f>SUMIFS(СВЦЭМ!$D$33:$D$776,СВЦЭМ!$A$33:$A$776,$A35,СВЦЭМ!$B$33:$B$776,S$11)+'СЕТ СН'!$F$14+СВЦЭМ!$D$10+'СЕТ СН'!$F$5-'СЕТ СН'!$F$24</f>
        <v>1835.4375983899999</v>
      </c>
      <c r="T35" s="36">
        <f>SUMIFS(СВЦЭМ!$D$33:$D$776,СВЦЭМ!$A$33:$A$776,$A35,СВЦЭМ!$B$33:$B$776,T$11)+'СЕТ СН'!$F$14+СВЦЭМ!$D$10+'СЕТ СН'!$F$5-'СЕТ СН'!$F$24</f>
        <v>1828.2600387800001</v>
      </c>
      <c r="U35" s="36">
        <f>SUMIFS(СВЦЭМ!$D$33:$D$776,СВЦЭМ!$A$33:$A$776,$A35,СВЦЭМ!$B$33:$B$776,U$11)+'СЕТ СН'!$F$14+СВЦЭМ!$D$10+'СЕТ СН'!$F$5-'СЕТ СН'!$F$24</f>
        <v>1839.2764786800001</v>
      </c>
      <c r="V35" s="36">
        <f>SUMIFS(СВЦЭМ!$D$33:$D$776,СВЦЭМ!$A$33:$A$776,$A35,СВЦЭМ!$B$33:$B$776,V$11)+'СЕТ СН'!$F$14+СВЦЭМ!$D$10+'СЕТ СН'!$F$5-'СЕТ СН'!$F$24</f>
        <v>1835.70058556</v>
      </c>
      <c r="W35" s="36">
        <f>SUMIFS(СВЦЭМ!$D$33:$D$776,СВЦЭМ!$A$33:$A$776,$A35,СВЦЭМ!$B$33:$B$776,W$11)+'СЕТ СН'!$F$14+СВЦЭМ!$D$10+'СЕТ СН'!$F$5-'СЕТ СН'!$F$24</f>
        <v>1835.6191484400001</v>
      </c>
      <c r="X35" s="36">
        <f>SUMIFS(СВЦЭМ!$D$33:$D$776,СВЦЭМ!$A$33:$A$776,$A35,СВЦЭМ!$B$33:$B$776,X$11)+'СЕТ СН'!$F$14+СВЦЭМ!$D$10+'СЕТ СН'!$F$5-'СЕТ СН'!$F$24</f>
        <v>1834.5173518300001</v>
      </c>
      <c r="Y35" s="36">
        <f>SUMIFS(СВЦЭМ!$D$33:$D$776,СВЦЭМ!$A$33:$A$776,$A35,СВЦЭМ!$B$33:$B$776,Y$11)+'СЕТ СН'!$F$14+СВЦЭМ!$D$10+'СЕТ СН'!$F$5-'СЕТ СН'!$F$24</f>
        <v>1859.9834173300001</v>
      </c>
    </row>
    <row r="36" spans="1:27" ht="15.75" x14ac:dyDescent="0.2">
      <c r="A36" s="35">
        <f t="shared" si="0"/>
        <v>43794</v>
      </c>
      <c r="B36" s="36">
        <f>SUMIFS(СВЦЭМ!$D$33:$D$776,СВЦЭМ!$A$33:$A$776,$A36,СВЦЭМ!$B$33:$B$776,B$11)+'СЕТ СН'!$F$14+СВЦЭМ!$D$10+'СЕТ СН'!$F$5-'СЕТ СН'!$F$24</f>
        <v>1899.1569383700003</v>
      </c>
      <c r="C36" s="36">
        <f>SUMIFS(СВЦЭМ!$D$33:$D$776,СВЦЭМ!$A$33:$A$776,$A36,СВЦЭМ!$B$33:$B$776,C$11)+'СЕТ СН'!$F$14+СВЦЭМ!$D$10+'СЕТ СН'!$F$5-'СЕТ СН'!$F$24</f>
        <v>1920.96063817</v>
      </c>
      <c r="D36" s="36">
        <f>SUMIFS(СВЦЭМ!$D$33:$D$776,СВЦЭМ!$A$33:$A$776,$A36,СВЦЭМ!$B$33:$B$776,D$11)+'СЕТ СН'!$F$14+СВЦЭМ!$D$10+'СЕТ СН'!$F$5-'СЕТ СН'!$F$24</f>
        <v>1958.90156123</v>
      </c>
      <c r="E36" s="36">
        <f>SUMIFS(СВЦЭМ!$D$33:$D$776,СВЦЭМ!$A$33:$A$776,$A36,СВЦЭМ!$B$33:$B$776,E$11)+'СЕТ СН'!$F$14+СВЦЭМ!$D$10+'СЕТ СН'!$F$5-'СЕТ СН'!$F$24</f>
        <v>1965.6630498600002</v>
      </c>
      <c r="F36" s="36">
        <f>SUMIFS(СВЦЭМ!$D$33:$D$776,СВЦЭМ!$A$33:$A$776,$A36,СВЦЭМ!$B$33:$B$776,F$11)+'СЕТ СН'!$F$14+СВЦЭМ!$D$10+'СЕТ СН'!$F$5-'СЕТ СН'!$F$24</f>
        <v>1949.6565141600001</v>
      </c>
      <c r="G36" s="36">
        <f>SUMIFS(СВЦЭМ!$D$33:$D$776,СВЦЭМ!$A$33:$A$776,$A36,СВЦЭМ!$B$33:$B$776,G$11)+'СЕТ СН'!$F$14+СВЦЭМ!$D$10+'СЕТ СН'!$F$5-'СЕТ СН'!$F$24</f>
        <v>1949.2277998200002</v>
      </c>
      <c r="H36" s="36">
        <f>SUMIFS(СВЦЭМ!$D$33:$D$776,СВЦЭМ!$A$33:$A$776,$A36,СВЦЭМ!$B$33:$B$776,H$11)+'СЕТ СН'!$F$14+СВЦЭМ!$D$10+'СЕТ СН'!$F$5-'СЕТ СН'!$F$24</f>
        <v>1908.6644968000001</v>
      </c>
      <c r="I36" s="36">
        <f>SUMIFS(СВЦЭМ!$D$33:$D$776,СВЦЭМ!$A$33:$A$776,$A36,СВЦЭМ!$B$33:$B$776,I$11)+'СЕТ СН'!$F$14+СВЦЭМ!$D$10+'СЕТ СН'!$F$5-'СЕТ СН'!$F$24</f>
        <v>1892.6689054000001</v>
      </c>
      <c r="J36" s="36">
        <f>SUMIFS(СВЦЭМ!$D$33:$D$776,СВЦЭМ!$A$33:$A$776,$A36,СВЦЭМ!$B$33:$B$776,J$11)+'СЕТ СН'!$F$14+СВЦЭМ!$D$10+'СЕТ СН'!$F$5-'СЕТ СН'!$F$24</f>
        <v>1875.37644879</v>
      </c>
      <c r="K36" s="36">
        <f>SUMIFS(СВЦЭМ!$D$33:$D$776,СВЦЭМ!$A$33:$A$776,$A36,СВЦЭМ!$B$33:$B$776,K$11)+'СЕТ СН'!$F$14+СВЦЭМ!$D$10+'СЕТ СН'!$F$5-'СЕТ СН'!$F$24</f>
        <v>1865.1127179600001</v>
      </c>
      <c r="L36" s="36">
        <f>SUMIFS(СВЦЭМ!$D$33:$D$776,СВЦЭМ!$A$33:$A$776,$A36,СВЦЭМ!$B$33:$B$776,L$11)+'СЕТ СН'!$F$14+СВЦЭМ!$D$10+'СЕТ СН'!$F$5-'СЕТ СН'!$F$24</f>
        <v>1823.8712490299999</v>
      </c>
      <c r="M36" s="36">
        <f>SUMIFS(СВЦЭМ!$D$33:$D$776,СВЦЭМ!$A$33:$A$776,$A36,СВЦЭМ!$B$33:$B$776,M$11)+'СЕТ СН'!$F$14+СВЦЭМ!$D$10+'СЕТ СН'!$F$5-'СЕТ СН'!$F$24</f>
        <v>1824.0918991500002</v>
      </c>
      <c r="N36" s="36">
        <f>SUMIFS(СВЦЭМ!$D$33:$D$776,СВЦЭМ!$A$33:$A$776,$A36,СВЦЭМ!$B$33:$B$776,N$11)+'СЕТ СН'!$F$14+СВЦЭМ!$D$10+'СЕТ СН'!$F$5-'СЕТ СН'!$F$24</f>
        <v>1813.0575234200001</v>
      </c>
      <c r="O36" s="36">
        <f>SUMIFS(СВЦЭМ!$D$33:$D$776,СВЦЭМ!$A$33:$A$776,$A36,СВЦЭМ!$B$33:$B$776,O$11)+'СЕТ СН'!$F$14+СВЦЭМ!$D$10+'СЕТ СН'!$F$5-'СЕТ СН'!$F$24</f>
        <v>1820.9554347200001</v>
      </c>
      <c r="P36" s="36">
        <f>SUMIFS(СВЦЭМ!$D$33:$D$776,СВЦЭМ!$A$33:$A$776,$A36,СВЦЭМ!$B$33:$B$776,P$11)+'СЕТ СН'!$F$14+СВЦЭМ!$D$10+'СЕТ СН'!$F$5-'СЕТ СН'!$F$24</f>
        <v>1828.9155049700003</v>
      </c>
      <c r="Q36" s="36">
        <f>SUMIFS(СВЦЭМ!$D$33:$D$776,СВЦЭМ!$A$33:$A$776,$A36,СВЦЭМ!$B$33:$B$776,Q$11)+'СЕТ СН'!$F$14+СВЦЭМ!$D$10+'СЕТ СН'!$F$5-'СЕТ СН'!$F$24</f>
        <v>1803.9290212700002</v>
      </c>
      <c r="R36" s="36">
        <f>SUMIFS(СВЦЭМ!$D$33:$D$776,СВЦЭМ!$A$33:$A$776,$A36,СВЦЭМ!$B$33:$B$776,R$11)+'СЕТ СН'!$F$14+СВЦЭМ!$D$10+'СЕТ СН'!$F$5-'СЕТ СН'!$F$24</f>
        <v>1816.6667593700001</v>
      </c>
      <c r="S36" s="36">
        <f>SUMIFS(СВЦЭМ!$D$33:$D$776,СВЦЭМ!$A$33:$A$776,$A36,СВЦЭМ!$B$33:$B$776,S$11)+'СЕТ СН'!$F$14+СВЦЭМ!$D$10+'СЕТ СН'!$F$5-'СЕТ СН'!$F$24</f>
        <v>1813.2215705200001</v>
      </c>
      <c r="T36" s="36">
        <f>SUMIFS(СВЦЭМ!$D$33:$D$776,СВЦЭМ!$A$33:$A$776,$A36,СВЦЭМ!$B$33:$B$776,T$11)+'СЕТ СН'!$F$14+СВЦЭМ!$D$10+'СЕТ СН'!$F$5-'СЕТ СН'!$F$24</f>
        <v>1807.9818687700001</v>
      </c>
      <c r="U36" s="36">
        <f>SUMIFS(СВЦЭМ!$D$33:$D$776,СВЦЭМ!$A$33:$A$776,$A36,СВЦЭМ!$B$33:$B$776,U$11)+'СЕТ СН'!$F$14+СВЦЭМ!$D$10+'СЕТ СН'!$F$5-'СЕТ СН'!$F$24</f>
        <v>1815.9755721200002</v>
      </c>
      <c r="V36" s="36">
        <f>SUMIFS(СВЦЭМ!$D$33:$D$776,СВЦЭМ!$A$33:$A$776,$A36,СВЦЭМ!$B$33:$B$776,V$11)+'СЕТ СН'!$F$14+СВЦЭМ!$D$10+'СЕТ СН'!$F$5-'СЕТ СН'!$F$24</f>
        <v>1823.0804006600001</v>
      </c>
      <c r="W36" s="36">
        <f>SUMIFS(СВЦЭМ!$D$33:$D$776,СВЦЭМ!$A$33:$A$776,$A36,СВЦЭМ!$B$33:$B$776,W$11)+'СЕТ СН'!$F$14+СВЦЭМ!$D$10+'СЕТ СН'!$F$5-'СЕТ СН'!$F$24</f>
        <v>1846.7572929900002</v>
      </c>
      <c r="X36" s="36">
        <f>SUMIFS(СВЦЭМ!$D$33:$D$776,СВЦЭМ!$A$33:$A$776,$A36,СВЦЭМ!$B$33:$B$776,X$11)+'СЕТ СН'!$F$14+СВЦЭМ!$D$10+'СЕТ СН'!$F$5-'СЕТ СН'!$F$24</f>
        <v>1858.0817009699999</v>
      </c>
      <c r="Y36" s="36">
        <f>SUMIFS(СВЦЭМ!$D$33:$D$776,СВЦЭМ!$A$33:$A$776,$A36,СВЦЭМ!$B$33:$B$776,Y$11)+'СЕТ СН'!$F$14+СВЦЭМ!$D$10+'СЕТ СН'!$F$5-'СЕТ СН'!$F$24</f>
        <v>1873.8382462700001</v>
      </c>
    </row>
    <row r="37" spans="1:27" ht="15.75" x14ac:dyDescent="0.2">
      <c r="A37" s="35">
        <f t="shared" si="0"/>
        <v>43795</v>
      </c>
      <c r="B37" s="36">
        <f>SUMIFS(СВЦЭМ!$D$33:$D$776,СВЦЭМ!$A$33:$A$776,$A37,СВЦЭМ!$B$33:$B$776,B$11)+'СЕТ СН'!$F$14+СВЦЭМ!$D$10+'СЕТ СН'!$F$5-'СЕТ СН'!$F$24</f>
        <v>1924.3251093000001</v>
      </c>
      <c r="C37" s="36">
        <f>SUMIFS(СВЦЭМ!$D$33:$D$776,СВЦЭМ!$A$33:$A$776,$A37,СВЦЭМ!$B$33:$B$776,C$11)+'СЕТ СН'!$F$14+СВЦЭМ!$D$10+'СЕТ СН'!$F$5-'СЕТ СН'!$F$24</f>
        <v>1936.8625760100001</v>
      </c>
      <c r="D37" s="36">
        <f>SUMIFS(СВЦЭМ!$D$33:$D$776,СВЦЭМ!$A$33:$A$776,$A37,СВЦЭМ!$B$33:$B$776,D$11)+'СЕТ СН'!$F$14+СВЦЭМ!$D$10+'СЕТ СН'!$F$5-'СЕТ СН'!$F$24</f>
        <v>1950.9203170200001</v>
      </c>
      <c r="E37" s="36">
        <f>SUMIFS(СВЦЭМ!$D$33:$D$776,СВЦЭМ!$A$33:$A$776,$A37,СВЦЭМ!$B$33:$B$776,E$11)+'СЕТ СН'!$F$14+СВЦЭМ!$D$10+'СЕТ СН'!$F$5-'СЕТ СН'!$F$24</f>
        <v>1954.6420207200001</v>
      </c>
      <c r="F37" s="36">
        <f>SUMIFS(СВЦЭМ!$D$33:$D$776,СВЦЭМ!$A$33:$A$776,$A37,СВЦЭМ!$B$33:$B$776,F$11)+'СЕТ СН'!$F$14+СВЦЭМ!$D$10+'СЕТ СН'!$F$5-'СЕТ СН'!$F$24</f>
        <v>1943.25899304</v>
      </c>
      <c r="G37" s="36">
        <f>SUMIFS(СВЦЭМ!$D$33:$D$776,СВЦЭМ!$A$33:$A$776,$A37,СВЦЭМ!$B$33:$B$776,G$11)+'СЕТ СН'!$F$14+СВЦЭМ!$D$10+'СЕТ СН'!$F$5-'СЕТ СН'!$F$24</f>
        <v>1939.9260389300002</v>
      </c>
      <c r="H37" s="36">
        <f>SUMIFS(СВЦЭМ!$D$33:$D$776,СВЦЭМ!$A$33:$A$776,$A37,СВЦЭМ!$B$33:$B$776,H$11)+'СЕТ СН'!$F$14+СВЦЭМ!$D$10+'СЕТ СН'!$F$5-'СЕТ СН'!$F$24</f>
        <v>1914.2340953200001</v>
      </c>
      <c r="I37" s="36">
        <f>SUMIFS(СВЦЭМ!$D$33:$D$776,СВЦЭМ!$A$33:$A$776,$A37,СВЦЭМ!$B$33:$B$776,I$11)+'СЕТ СН'!$F$14+СВЦЭМ!$D$10+'СЕТ СН'!$F$5-'СЕТ СН'!$F$24</f>
        <v>1910.13242863</v>
      </c>
      <c r="J37" s="36">
        <f>SUMIFS(СВЦЭМ!$D$33:$D$776,СВЦЭМ!$A$33:$A$776,$A37,СВЦЭМ!$B$33:$B$776,J$11)+'СЕТ СН'!$F$14+СВЦЭМ!$D$10+'СЕТ СН'!$F$5-'СЕТ СН'!$F$24</f>
        <v>1870.2433667700002</v>
      </c>
      <c r="K37" s="36">
        <f>SUMIFS(СВЦЭМ!$D$33:$D$776,СВЦЭМ!$A$33:$A$776,$A37,СВЦЭМ!$B$33:$B$776,K$11)+'СЕТ СН'!$F$14+СВЦЭМ!$D$10+'СЕТ СН'!$F$5-'СЕТ СН'!$F$24</f>
        <v>1853.0028394400001</v>
      </c>
      <c r="L37" s="36">
        <f>SUMIFS(СВЦЭМ!$D$33:$D$776,СВЦЭМ!$A$33:$A$776,$A37,СВЦЭМ!$B$33:$B$776,L$11)+'СЕТ СН'!$F$14+СВЦЭМ!$D$10+'СЕТ СН'!$F$5-'СЕТ СН'!$F$24</f>
        <v>1817.6654987900001</v>
      </c>
      <c r="M37" s="36">
        <f>SUMIFS(СВЦЭМ!$D$33:$D$776,СВЦЭМ!$A$33:$A$776,$A37,СВЦЭМ!$B$33:$B$776,M$11)+'СЕТ СН'!$F$14+СВЦЭМ!$D$10+'СЕТ СН'!$F$5-'СЕТ СН'!$F$24</f>
        <v>1817.97319823</v>
      </c>
      <c r="N37" s="36">
        <f>SUMIFS(СВЦЭМ!$D$33:$D$776,СВЦЭМ!$A$33:$A$776,$A37,СВЦЭМ!$B$33:$B$776,N$11)+'СЕТ СН'!$F$14+СВЦЭМ!$D$10+'СЕТ СН'!$F$5-'СЕТ СН'!$F$24</f>
        <v>1804.8842606400001</v>
      </c>
      <c r="O37" s="36">
        <f>SUMIFS(СВЦЭМ!$D$33:$D$776,СВЦЭМ!$A$33:$A$776,$A37,СВЦЭМ!$B$33:$B$776,O$11)+'СЕТ СН'!$F$14+СВЦЭМ!$D$10+'СЕТ СН'!$F$5-'СЕТ СН'!$F$24</f>
        <v>1814.6899595700002</v>
      </c>
      <c r="P37" s="36">
        <f>SUMIFS(СВЦЭМ!$D$33:$D$776,СВЦЭМ!$A$33:$A$776,$A37,СВЦЭМ!$B$33:$B$776,P$11)+'СЕТ СН'!$F$14+СВЦЭМ!$D$10+'СЕТ СН'!$F$5-'СЕТ СН'!$F$24</f>
        <v>1824.8707402700002</v>
      </c>
      <c r="Q37" s="36">
        <f>SUMIFS(СВЦЭМ!$D$33:$D$776,СВЦЭМ!$A$33:$A$776,$A37,СВЦЭМ!$B$33:$B$776,Q$11)+'СЕТ СН'!$F$14+СВЦЭМ!$D$10+'СЕТ СН'!$F$5-'СЕТ СН'!$F$24</f>
        <v>1819.9303807599999</v>
      </c>
      <c r="R37" s="36">
        <f>SUMIFS(СВЦЭМ!$D$33:$D$776,СВЦЭМ!$A$33:$A$776,$A37,СВЦЭМ!$B$33:$B$776,R$11)+'СЕТ СН'!$F$14+СВЦЭМ!$D$10+'СЕТ СН'!$F$5-'СЕТ СН'!$F$24</f>
        <v>1839.3712570600001</v>
      </c>
      <c r="S37" s="36">
        <f>SUMIFS(СВЦЭМ!$D$33:$D$776,СВЦЭМ!$A$33:$A$776,$A37,СВЦЭМ!$B$33:$B$776,S$11)+'СЕТ СН'!$F$14+СВЦЭМ!$D$10+'СЕТ СН'!$F$5-'СЕТ СН'!$F$24</f>
        <v>1841.5225651300002</v>
      </c>
      <c r="T37" s="36">
        <f>SUMIFS(СВЦЭМ!$D$33:$D$776,СВЦЭМ!$A$33:$A$776,$A37,СВЦЭМ!$B$33:$B$776,T$11)+'СЕТ СН'!$F$14+СВЦЭМ!$D$10+'СЕТ СН'!$F$5-'СЕТ СН'!$F$24</f>
        <v>1821.75590536</v>
      </c>
      <c r="U37" s="36">
        <f>SUMIFS(СВЦЭМ!$D$33:$D$776,СВЦЭМ!$A$33:$A$776,$A37,СВЦЭМ!$B$33:$B$776,U$11)+'СЕТ СН'!$F$14+СВЦЭМ!$D$10+'СЕТ СН'!$F$5-'СЕТ СН'!$F$24</f>
        <v>1817.0034273700001</v>
      </c>
      <c r="V37" s="36">
        <f>SUMIFS(СВЦЭМ!$D$33:$D$776,СВЦЭМ!$A$33:$A$776,$A37,СВЦЭМ!$B$33:$B$776,V$11)+'СЕТ СН'!$F$14+СВЦЭМ!$D$10+'СЕТ СН'!$F$5-'СЕТ СН'!$F$24</f>
        <v>1830.9546407900002</v>
      </c>
      <c r="W37" s="36">
        <f>SUMIFS(СВЦЭМ!$D$33:$D$776,СВЦЭМ!$A$33:$A$776,$A37,СВЦЭМ!$B$33:$B$776,W$11)+'СЕТ СН'!$F$14+СВЦЭМ!$D$10+'СЕТ СН'!$F$5-'СЕТ СН'!$F$24</f>
        <v>1862.7211904200001</v>
      </c>
      <c r="X37" s="36">
        <f>SUMIFS(СВЦЭМ!$D$33:$D$776,СВЦЭМ!$A$33:$A$776,$A37,СВЦЭМ!$B$33:$B$776,X$11)+'СЕТ СН'!$F$14+СВЦЭМ!$D$10+'СЕТ СН'!$F$5-'СЕТ СН'!$F$24</f>
        <v>1865.6670499400002</v>
      </c>
      <c r="Y37" s="36">
        <f>SUMIFS(СВЦЭМ!$D$33:$D$776,СВЦЭМ!$A$33:$A$776,$A37,СВЦЭМ!$B$33:$B$776,Y$11)+'СЕТ СН'!$F$14+СВЦЭМ!$D$10+'СЕТ СН'!$F$5-'СЕТ СН'!$F$24</f>
        <v>1890.02913326</v>
      </c>
    </row>
    <row r="38" spans="1:27" ht="15.75" x14ac:dyDescent="0.2">
      <c r="A38" s="35">
        <f t="shared" si="0"/>
        <v>43796</v>
      </c>
      <c r="B38" s="36">
        <f>SUMIFS(СВЦЭМ!$D$33:$D$776,СВЦЭМ!$A$33:$A$776,$A38,СВЦЭМ!$B$33:$B$776,B$11)+'СЕТ СН'!$F$14+СВЦЭМ!$D$10+'СЕТ СН'!$F$5-'СЕТ СН'!$F$24</f>
        <v>1931.8354430600002</v>
      </c>
      <c r="C38" s="36">
        <f>SUMIFS(СВЦЭМ!$D$33:$D$776,СВЦЭМ!$A$33:$A$776,$A38,СВЦЭМ!$B$33:$B$776,C$11)+'СЕТ СН'!$F$14+СВЦЭМ!$D$10+'СЕТ СН'!$F$5-'СЕТ СН'!$F$24</f>
        <v>1946.8271323200001</v>
      </c>
      <c r="D38" s="36">
        <f>SUMIFS(СВЦЭМ!$D$33:$D$776,СВЦЭМ!$A$33:$A$776,$A38,СВЦЭМ!$B$33:$B$776,D$11)+'СЕТ СН'!$F$14+СВЦЭМ!$D$10+'СЕТ СН'!$F$5-'СЕТ СН'!$F$24</f>
        <v>1976.1052019100002</v>
      </c>
      <c r="E38" s="36">
        <f>SUMIFS(СВЦЭМ!$D$33:$D$776,СВЦЭМ!$A$33:$A$776,$A38,СВЦЭМ!$B$33:$B$776,E$11)+'СЕТ СН'!$F$14+СВЦЭМ!$D$10+'СЕТ СН'!$F$5-'СЕТ СН'!$F$24</f>
        <v>1975.2340895300001</v>
      </c>
      <c r="F38" s="36">
        <f>SUMIFS(СВЦЭМ!$D$33:$D$776,СВЦЭМ!$A$33:$A$776,$A38,СВЦЭМ!$B$33:$B$776,F$11)+'СЕТ СН'!$F$14+СВЦЭМ!$D$10+'СЕТ СН'!$F$5-'СЕТ СН'!$F$24</f>
        <v>1970.6034898800001</v>
      </c>
      <c r="G38" s="36">
        <f>SUMIFS(СВЦЭМ!$D$33:$D$776,СВЦЭМ!$A$33:$A$776,$A38,СВЦЭМ!$B$33:$B$776,G$11)+'СЕТ СН'!$F$14+СВЦЭМ!$D$10+'СЕТ СН'!$F$5-'СЕТ СН'!$F$24</f>
        <v>1957.2229824300002</v>
      </c>
      <c r="H38" s="36">
        <f>SUMIFS(СВЦЭМ!$D$33:$D$776,СВЦЭМ!$A$33:$A$776,$A38,СВЦЭМ!$B$33:$B$776,H$11)+'СЕТ СН'!$F$14+СВЦЭМ!$D$10+'СЕТ СН'!$F$5-'СЕТ СН'!$F$24</f>
        <v>1928.1353749300001</v>
      </c>
      <c r="I38" s="36">
        <f>SUMIFS(СВЦЭМ!$D$33:$D$776,СВЦЭМ!$A$33:$A$776,$A38,СВЦЭМ!$B$33:$B$776,I$11)+'СЕТ СН'!$F$14+СВЦЭМ!$D$10+'СЕТ СН'!$F$5-'СЕТ СН'!$F$24</f>
        <v>1937.52240385</v>
      </c>
      <c r="J38" s="36">
        <f>SUMIFS(СВЦЭМ!$D$33:$D$776,СВЦЭМ!$A$33:$A$776,$A38,СВЦЭМ!$B$33:$B$776,J$11)+'СЕТ СН'!$F$14+СВЦЭМ!$D$10+'СЕТ СН'!$F$5-'СЕТ СН'!$F$24</f>
        <v>1904.96428526</v>
      </c>
      <c r="K38" s="36">
        <f>SUMIFS(СВЦЭМ!$D$33:$D$776,СВЦЭМ!$A$33:$A$776,$A38,СВЦЭМ!$B$33:$B$776,K$11)+'СЕТ СН'!$F$14+СВЦЭМ!$D$10+'СЕТ СН'!$F$5-'СЕТ СН'!$F$24</f>
        <v>1892.0699180300001</v>
      </c>
      <c r="L38" s="36">
        <f>SUMIFS(СВЦЭМ!$D$33:$D$776,СВЦЭМ!$A$33:$A$776,$A38,СВЦЭМ!$B$33:$B$776,L$11)+'СЕТ СН'!$F$14+СВЦЭМ!$D$10+'СЕТ СН'!$F$5-'СЕТ СН'!$F$24</f>
        <v>1856.8637116100001</v>
      </c>
      <c r="M38" s="36">
        <f>SUMIFS(СВЦЭМ!$D$33:$D$776,СВЦЭМ!$A$33:$A$776,$A38,СВЦЭМ!$B$33:$B$776,M$11)+'СЕТ СН'!$F$14+СВЦЭМ!$D$10+'СЕТ СН'!$F$5-'СЕТ СН'!$F$24</f>
        <v>1845.8179422500002</v>
      </c>
      <c r="N38" s="36">
        <f>SUMIFS(СВЦЭМ!$D$33:$D$776,СВЦЭМ!$A$33:$A$776,$A38,СВЦЭМ!$B$33:$B$776,N$11)+'СЕТ СН'!$F$14+СВЦЭМ!$D$10+'СЕТ СН'!$F$5-'СЕТ СН'!$F$24</f>
        <v>1834.84392488</v>
      </c>
      <c r="O38" s="36">
        <f>SUMIFS(СВЦЭМ!$D$33:$D$776,СВЦЭМ!$A$33:$A$776,$A38,СВЦЭМ!$B$33:$B$776,O$11)+'СЕТ СН'!$F$14+СВЦЭМ!$D$10+'СЕТ СН'!$F$5-'СЕТ СН'!$F$24</f>
        <v>1849.4797141100003</v>
      </c>
      <c r="P38" s="36">
        <f>SUMIFS(СВЦЭМ!$D$33:$D$776,СВЦЭМ!$A$33:$A$776,$A38,СВЦЭМ!$B$33:$B$776,P$11)+'СЕТ СН'!$F$14+СВЦЭМ!$D$10+'СЕТ СН'!$F$5-'СЕТ СН'!$F$24</f>
        <v>1857.5880522699999</v>
      </c>
      <c r="Q38" s="36">
        <f>SUMIFS(СВЦЭМ!$D$33:$D$776,СВЦЭМ!$A$33:$A$776,$A38,СВЦЭМ!$B$33:$B$776,Q$11)+'СЕТ СН'!$F$14+СВЦЭМ!$D$10+'СЕТ СН'!$F$5-'СЕТ СН'!$F$24</f>
        <v>1841.4574976200001</v>
      </c>
      <c r="R38" s="36">
        <f>SUMIFS(СВЦЭМ!$D$33:$D$776,СВЦЭМ!$A$33:$A$776,$A38,СВЦЭМ!$B$33:$B$776,R$11)+'СЕТ СН'!$F$14+СВЦЭМ!$D$10+'СЕТ СН'!$F$5-'СЕТ СН'!$F$24</f>
        <v>1844.1286750900001</v>
      </c>
      <c r="S38" s="36">
        <f>SUMIFS(СВЦЭМ!$D$33:$D$776,СВЦЭМ!$A$33:$A$776,$A38,СВЦЭМ!$B$33:$B$776,S$11)+'СЕТ СН'!$F$14+СВЦЭМ!$D$10+'СЕТ СН'!$F$5-'СЕТ СН'!$F$24</f>
        <v>1857.5015885400001</v>
      </c>
      <c r="T38" s="36">
        <f>SUMIFS(СВЦЭМ!$D$33:$D$776,СВЦЭМ!$A$33:$A$776,$A38,СВЦЭМ!$B$33:$B$776,T$11)+'СЕТ СН'!$F$14+СВЦЭМ!$D$10+'СЕТ СН'!$F$5-'СЕТ СН'!$F$24</f>
        <v>1838.7380981900001</v>
      </c>
      <c r="U38" s="36">
        <f>SUMIFS(СВЦЭМ!$D$33:$D$776,СВЦЭМ!$A$33:$A$776,$A38,СВЦЭМ!$B$33:$B$776,U$11)+'СЕТ СН'!$F$14+СВЦЭМ!$D$10+'СЕТ СН'!$F$5-'СЕТ СН'!$F$24</f>
        <v>1834.48978803</v>
      </c>
      <c r="V38" s="36">
        <f>SUMIFS(СВЦЭМ!$D$33:$D$776,СВЦЭМ!$A$33:$A$776,$A38,СВЦЭМ!$B$33:$B$776,V$11)+'СЕТ СН'!$F$14+СВЦЭМ!$D$10+'СЕТ СН'!$F$5-'СЕТ СН'!$F$24</f>
        <v>1837.6834789500001</v>
      </c>
      <c r="W38" s="36">
        <f>SUMIFS(СВЦЭМ!$D$33:$D$776,СВЦЭМ!$A$33:$A$776,$A38,СВЦЭМ!$B$33:$B$776,W$11)+'СЕТ СН'!$F$14+СВЦЭМ!$D$10+'СЕТ СН'!$F$5-'СЕТ СН'!$F$24</f>
        <v>1839.9843086300002</v>
      </c>
      <c r="X38" s="36">
        <f>SUMIFS(СВЦЭМ!$D$33:$D$776,СВЦЭМ!$A$33:$A$776,$A38,СВЦЭМ!$B$33:$B$776,X$11)+'СЕТ СН'!$F$14+СВЦЭМ!$D$10+'СЕТ СН'!$F$5-'СЕТ СН'!$F$24</f>
        <v>1851.3212680700001</v>
      </c>
      <c r="Y38" s="36">
        <f>SUMIFS(СВЦЭМ!$D$33:$D$776,СВЦЭМ!$A$33:$A$776,$A38,СВЦЭМ!$B$33:$B$776,Y$11)+'СЕТ СН'!$F$14+СВЦЭМ!$D$10+'СЕТ СН'!$F$5-'СЕТ СН'!$F$24</f>
        <v>1874.4562991400001</v>
      </c>
    </row>
    <row r="39" spans="1:27" ht="15.75" x14ac:dyDescent="0.2">
      <c r="A39" s="35">
        <f t="shared" si="0"/>
        <v>43797</v>
      </c>
      <c r="B39" s="36">
        <f>SUMIFS(СВЦЭМ!$D$33:$D$776,СВЦЭМ!$A$33:$A$776,$A39,СВЦЭМ!$B$33:$B$776,B$11)+'СЕТ СН'!$F$14+СВЦЭМ!$D$10+'СЕТ СН'!$F$5-'СЕТ СН'!$F$24</f>
        <v>1952.7973394000001</v>
      </c>
      <c r="C39" s="36">
        <f>SUMIFS(СВЦЭМ!$D$33:$D$776,СВЦЭМ!$A$33:$A$776,$A39,СВЦЭМ!$B$33:$B$776,C$11)+'СЕТ СН'!$F$14+СВЦЭМ!$D$10+'СЕТ СН'!$F$5-'СЕТ СН'!$F$24</f>
        <v>1975.2604773100002</v>
      </c>
      <c r="D39" s="36">
        <f>SUMIFS(СВЦЭМ!$D$33:$D$776,СВЦЭМ!$A$33:$A$776,$A39,СВЦЭМ!$B$33:$B$776,D$11)+'СЕТ СН'!$F$14+СВЦЭМ!$D$10+'СЕТ СН'!$F$5-'СЕТ СН'!$F$24</f>
        <v>2015.2800189600002</v>
      </c>
      <c r="E39" s="36">
        <f>SUMIFS(СВЦЭМ!$D$33:$D$776,СВЦЭМ!$A$33:$A$776,$A39,СВЦЭМ!$B$33:$B$776,E$11)+'СЕТ СН'!$F$14+СВЦЭМ!$D$10+'СЕТ СН'!$F$5-'СЕТ СН'!$F$24</f>
        <v>1999.8162958900002</v>
      </c>
      <c r="F39" s="36">
        <f>SUMIFS(СВЦЭМ!$D$33:$D$776,СВЦЭМ!$A$33:$A$776,$A39,СВЦЭМ!$B$33:$B$776,F$11)+'СЕТ СН'!$F$14+СВЦЭМ!$D$10+'СЕТ СН'!$F$5-'СЕТ СН'!$F$24</f>
        <v>1989.9955713600002</v>
      </c>
      <c r="G39" s="36">
        <f>SUMIFS(СВЦЭМ!$D$33:$D$776,СВЦЭМ!$A$33:$A$776,$A39,СВЦЭМ!$B$33:$B$776,G$11)+'СЕТ СН'!$F$14+СВЦЭМ!$D$10+'СЕТ СН'!$F$5-'СЕТ СН'!$F$24</f>
        <v>1986.9806323900002</v>
      </c>
      <c r="H39" s="36">
        <f>SUMIFS(СВЦЭМ!$D$33:$D$776,СВЦЭМ!$A$33:$A$776,$A39,СВЦЭМ!$B$33:$B$776,H$11)+'СЕТ СН'!$F$14+СВЦЭМ!$D$10+'СЕТ СН'!$F$5-'СЕТ СН'!$F$24</f>
        <v>1960.59551973</v>
      </c>
      <c r="I39" s="36">
        <f>SUMIFS(СВЦЭМ!$D$33:$D$776,СВЦЭМ!$A$33:$A$776,$A39,СВЦЭМ!$B$33:$B$776,I$11)+'СЕТ СН'!$F$14+СВЦЭМ!$D$10+'СЕТ СН'!$F$5-'СЕТ СН'!$F$24</f>
        <v>1942.6013922000002</v>
      </c>
      <c r="J39" s="36">
        <f>SUMIFS(СВЦЭМ!$D$33:$D$776,СВЦЭМ!$A$33:$A$776,$A39,СВЦЭМ!$B$33:$B$776,J$11)+'СЕТ СН'!$F$14+СВЦЭМ!$D$10+'СЕТ СН'!$F$5-'СЕТ СН'!$F$24</f>
        <v>1926.0500219300002</v>
      </c>
      <c r="K39" s="36">
        <f>SUMIFS(СВЦЭМ!$D$33:$D$776,СВЦЭМ!$A$33:$A$776,$A39,СВЦЭМ!$B$33:$B$776,K$11)+'СЕТ СН'!$F$14+СВЦЭМ!$D$10+'СЕТ СН'!$F$5-'СЕТ СН'!$F$24</f>
        <v>1909.8700437500001</v>
      </c>
      <c r="L39" s="36">
        <f>SUMIFS(СВЦЭМ!$D$33:$D$776,СВЦЭМ!$A$33:$A$776,$A39,СВЦЭМ!$B$33:$B$776,L$11)+'СЕТ СН'!$F$14+СВЦЭМ!$D$10+'СЕТ СН'!$F$5-'СЕТ СН'!$F$24</f>
        <v>1876.62101201</v>
      </c>
      <c r="M39" s="36">
        <f>SUMIFS(СВЦЭМ!$D$33:$D$776,СВЦЭМ!$A$33:$A$776,$A39,СВЦЭМ!$B$33:$B$776,M$11)+'СЕТ СН'!$F$14+СВЦЭМ!$D$10+'СЕТ СН'!$F$5-'СЕТ СН'!$F$24</f>
        <v>1862.2746292000002</v>
      </c>
      <c r="N39" s="36">
        <f>SUMIFS(СВЦЭМ!$D$33:$D$776,СВЦЭМ!$A$33:$A$776,$A39,СВЦЭМ!$B$33:$B$776,N$11)+'СЕТ СН'!$F$14+СВЦЭМ!$D$10+'СЕТ СН'!$F$5-'СЕТ СН'!$F$24</f>
        <v>1858.0574836000001</v>
      </c>
      <c r="O39" s="36">
        <f>SUMIFS(СВЦЭМ!$D$33:$D$776,СВЦЭМ!$A$33:$A$776,$A39,СВЦЭМ!$B$33:$B$776,O$11)+'СЕТ СН'!$F$14+СВЦЭМ!$D$10+'СЕТ СН'!$F$5-'СЕТ СН'!$F$24</f>
        <v>1863.63957764</v>
      </c>
      <c r="P39" s="36">
        <f>SUMIFS(СВЦЭМ!$D$33:$D$776,СВЦЭМ!$A$33:$A$776,$A39,СВЦЭМ!$B$33:$B$776,P$11)+'СЕТ СН'!$F$14+СВЦЭМ!$D$10+'СЕТ СН'!$F$5-'СЕТ СН'!$F$24</f>
        <v>1868.2703848400001</v>
      </c>
      <c r="Q39" s="36">
        <f>SUMIFS(СВЦЭМ!$D$33:$D$776,СВЦЭМ!$A$33:$A$776,$A39,СВЦЭМ!$B$33:$B$776,Q$11)+'СЕТ СН'!$F$14+СВЦЭМ!$D$10+'СЕТ СН'!$F$5-'СЕТ СН'!$F$24</f>
        <v>1855.06419018</v>
      </c>
      <c r="R39" s="36">
        <f>SUMIFS(СВЦЭМ!$D$33:$D$776,СВЦЭМ!$A$33:$A$776,$A39,СВЦЭМ!$B$33:$B$776,R$11)+'СЕТ СН'!$F$14+СВЦЭМ!$D$10+'СЕТ СН'!$F$5-'СЕТ СН'!$F$24</f>
        <v>1865.0841747500001</v>
      </c>
      <c r="S39" s="36">
        <f>SUMIFS(СВЦЭМ!$D$33:$D$776,СВЦЭМ!$A$33:$A$776,$A39,СВЦЭМ!$B$33:$B$776,S$11)+'СЕТ СН'!$F$14+СВЦЭМ!$D$10+'СЕТ СН'!$F$5-'СЕТ СН'!$F$24</f>
        <v>1865.5059810600001</v>
      </c>
      <c r="T39" s="36">
        <f>SUMIFS(СВЦЭМ!$D$33:$D$776,СВЦЭМ!$A$33:$A$776,$A39,СВЦЭМ!$B$33:$B$776,T$11)+'СЕТ СН'!$F$14+СВЦЭМ!$D$10+'СЕТ СН'!$F$5-'СЕТ СН'!$F$24</f>
        <v>1863.79112089</v>
      </c>
      <c r="U39" s="36">
        <f>SUMIFS(СВЦЭМ!$D$33:$D$776,СВЦЭМ!$A$33:$A$776,$A39,СВЦЭМ!$B$33:$B$776,U$11)+'СЕТ СН'!$F$14+СВЦЭМ!$D$10+'СЕТ СН'!$F$5-'СЕТ СН'!$F$24</f>
        <v>1846.7279190700001</v>
      </c>
      <c r="V39" s="36">
        <f>SUMIFS(СВЦЭМ!$D$33:$D$776,СВЦЭМ!$A$33:$A$776,$A39,СВЦЭМ!$B$33:$B$776,V$11)+'СЕТ СН'!$F$14+СВЦЭМ!$D$10+'СЕТ СН'!$F$5-'СЕТ СН'!$F$24</f>
        <v>1835.67244385</v>
      </c>
      <c r="W39" s="36">
        <f>SUMIFS(СВЦЭМ!$D$33:$D$776,СВЦЭМ!$A$33:$A$776,$A39,СВЦЭМ!$B$33:$B$776,W$11)+'СЕТ СН'!$F$14+СВЦЭМ!$D$10+'СЕТ СН'!$F$5-'СЕТ СН'!$F$24</f>
        <v>1839.4862112800001</v>
      </c>
      <c r="X39" s="36">
        <f>SUMIFS(СВЦЭМ!$D$33:$D$776,СВЦЭМ!$A$33:$A$776,$A39,СВЦЭМ!$B$33:$B$776,X$11)+'СЕТ СН'!$F$14+СВЦЭМ!$D$10+'СЕТ СН'!$F$5-'СЕТ СН'!$F$24</f>
        <v>1804.92184881</v>
      </c>
      <c r="Y39" s="36">
        <f>SUMIFS(СВЦЭМ!$D$33:$D$776,СВЦЭМ!$A$33:$A$776,$A39,СВЦЭМ!$B$33:$B$776,Y$11)+'СЕТ СН'!$F$14+СВЦЭМ!$D$10+'СЕТ СН'!$F$5-'СЕТ СН'!$F$24</f>
        <v>1819.2961033700001</v>
      </c>
    </row>
    <row r="40" spans="1:27" ht="15.75" x14ac:dyDescent="0.2">
      <c r="A40" s="35">
        <f t="shared" si="0"/>
        <v>43798</v>
      </c>
      <c r="B40" s="36">
        <f>SUMIFS(СВЦЭМ!$D$33:$D$776,СВЦЭМ!$A$33:$A$776,$A40,СВЦЭМ!$B$33:$B$776,B$11)+'СЕТ СН'!$F$14+СВЦЭМ!$D$10+'СЕТ СН'!$F$5-'СЕТ СН'!$F$24</f>
        <v>1899.2997277200002</v>
      </c>
      <c r="C40" s="36">
        <f>SUMIFS(СВЦЭМ!$D$33:$D$776,СВЦЭМ!$A$33:$A$776,$A40,СВЦЭМ!$B$33:$B$776,C$11)+'СЕТ СН'!$F$14+СВЦЭМ!$D$10+'СЕТ СН'!$F$5-'СЕТ СН'!$F$24</f>
        <v>1901.8902897200001</v>
      </c>
      <c r="D40" s="36">
        <f>SUMIFS(СВЦЭМ!$D$33:$D$776,СВЦЭМ!$A$33:$A$776,$A40,СВЦЭМ!$B$33:$B$776,D$11)+'СЕТ СН'!$F$14+СВЦЭМ!$D$10+'СЕТ СН'!$F$5-'СЕТ СН'!$F$24</f>
        <v>1932.49602551</v>
      </c>
      <c r="E40" s="36">
        <f>SUMIFS(СВЦЭМ!$D$33:$D$776,СВЦЭМ!$A$33:$A$776,$A40,СВЦЭМ!$B$33:$B$776,E$11)+'СЕТ СН'!$F$14+СВЦЭМ!$D$10+'СЕТ СН'!$F$5-'СЕТ СН'!$F$24</f>
        <v>1935.9447479800001</v>
      </c>
      <c r="F40" s="36">
        <f>SUMIFS(СВЦЭМ!$D$33:$D$776,СВЦЭМ!$A$33:$A$776,$A40,СВЦЭМ!$B$33:$B$776,F$11)+'СЕТ СН'!$F$14+СВЦЭМ!$D$10+'СЕТ СН'!$F$5-'СЕТ СН'!$F$24</f>
        <v>1924.51065801</v>
      </c>
      <c r="G40" s="36">
        <f>SUMIFS(СВЦЭМ!$D$33:$D$776,СВЦЭМ!$A$33:$A$776,$A40,СВЦЭМ!$B$33:$B$776,G$11)+'СЕТ СН'!$F$14+СВЦЭМ!$D$10+'СЕТ СН'!$F$5-'СЕТ СН'!$F$24</f>
        <v>1924.17819392</v>
      </c>
      <c r="H40" s="36">
        <f>SUMIFS(СВЦЭМ!$D$33:$D$776,СВЦЭМ!$A$33:$A$776,$A40,СВЦЭМ!$B$33:$B$776,H$11)+'СЕТ СН'!$F$14+СВЦЭМ!$D$10+'СЕТ СН'!$F$5-'СЕТ СН'!$F$24</f>
        <v>1897.0706725200002</v>
      </c>
      <c r="I40" s="36">
        <f>SUMIFS(СВЦЭМ!$D$33:$D$776,СВЦЭМ!$A$33:$A$776,$A40,СВЦЭМ!$B$33:$B$776,I$11)+'СЕТ СН'!$F$14+СВЦЭМ!$D$10+'СЕТ СН'!$F$5-'СЕТ СН'!$F$24</f>
        <v>1882.2006911800001</v>
      </c>
      <c r="J40" s="36">
        <f>SUMIFS(СВЦЭМ!$D$33:$D$776,СВЦЭМ!$A$33:$A$776,$A40,СВЦЭМ!$B$33:$B$776,J$11)+'СЕТ СН'!$F$14+СВЦЭМ!$D$10+'СЕТ СН'!$F$5-'СЕТ СН'!$F$24</f>
        <v>1870.68318112</v>
      </c>
      <c r="K40" s="36">
        <f>SUMIFS(СВЦЭМ!$D$33:$D$776,СВЦЭМ!$A$33:$A$776,$A40,СВЦЭМ!$B$33:$B$776,K$11)+'СЕТ СН'!$F$14+СВЦЭМ!$D$10+'СЕТ СН'!$F$5-'СЕТ СН'!$F$24</f>
        <v>1857.80794195</v>
      </c>
      <c r="L40" s="36">
        <f>SUMIFS(СВЦЭМ!$D$33:$D$776,СВЦЭМ!$A$33:$A$776,$A40,СВЦЭМ!$B$33:$B$776,L$11)+'СЕТ СН'!$F$14+СВЦЭМ!$D$10+'СЕТ СН'!$F$5-'СЕТ СН'!$F$24</f>
        <v>1822.08298698</v>
      </c>
      <c r="M40" s="36">
        <f>SUMIFS(СВЦЭМ!$D$33:$D$776,СВЦЭМ!$A$33:$A$776,$A40,СВЦЭМ!$B$33:$B$776,M$11)+'СЕТ СН'!$F$14+СВЦЭМ!$D$10+'СЕТ СН'!$F$5-'СЕТ СН'!$F$24</f>
        <v>1810.7989547100001</v>
      </c>
      <c r="N40" s="36">
        <f>SUMIFS(СВЦЭМ!$D$33:$D$776,СВЦЭМ!$A$33:$A$776,$A40,СВЦЭМ!$B$33:$B$776,N$11)+'СЕТ СН'!$F$14+СВЦЭМ!$D$10+'СЕТ СН'!$F$5-'СЕТ СН'!$F$24</f>
        <v>1803.02118197</v>
      </c>
      <c r="O40" s="36">
        <f>SUMIFS(СВЦЭМ!$D$33:$D$776,СВЦЭМ!$A$33:$A$776,$A40,СВЦЭМ!$B$33:$B$776,O$11)+'СЕТ СН'!$F$14+СВЦЭМ!$D$10+'СЕТ СН'!$F$5-'СЕТ СН'!$F$24</f>
        <v>1814.1720258700002</v>
      </c>
      <c r="P40" s="36">
        <f>SUMIFS(СВЦЭМ!$D$33:$D$776,СВЦЭМ!$A$33:$A$776,$A40,СВЦЭМ!$B$33:$B$776,P$11)+'СЕТ СН'!$F$14+СВЦЭМ!$D$10+'СЕТ СН'!$F$5-'СЕТ СН'!$F$24</f>
        <v>1825.5508819700001</v>
      </c>
      <c r="Q40" s="36">
        <f>SUMIFS(СВЦЭМ!$D$33:$D$776,СВЦЭМ!$A$33:$A$776,$A40,СВЦЭМ!$B$33:$B$776,Q$11)+'СЕТ СН'!$F$14+СВЦЭМ!$D$10+'СЕТ СН'!$F$5-'СЕТ СН'!$F$24</f>
        <v>1834.8545669800001</v>
      </c>
      <c r="R40" s="36">
        <f>SUMIFS(СВЦЭМ!$D$33:$D$776,СВЦЭМ!$A$33:$A$776,$A40,СВЦЭМ!$B$33:$B$776,R$11)+'СЕТ СН'!$F$14+СВЦЭМ!$D$10+'СЕТ СН'!$F$5-'СЕТ СН'!$F$24</f>
        <v>1842.25419986</v>
      </c>
      <c r="S40" s="36">
        <f>SUMIFS(СВЦЭМ!$D$33:$D$776,СВЦЭМ!$A$33:$A$776,$A40,СВЦЭМ!$B$33:$B$776,S$11)+'СЕТ СН'!$F$14+СВЦЭМ!$D$10+'СЕТ СН'!$F$5-'СЕТ СН'!$F$24</f>
        <v>1849.30109326</v>
      </c>
      <c r="T40" s="36">
        <f>SUMIFS(СВЦЭМ!$D$33:$D$776,СВЦЭМ!$A$33:$A$776,$A40,СВЦЭМ!$B$33:$B$776,T$11)+'СЕТ СН'!$F$14+СВЦЭМ!$D$10+'СЕТ СН'!$F$5-'СЕТ СН'!$F$24</f>
        <v>1849.3796523800002</v>
      </c>
      <c r="U40" s="36">
        <f>SUMIFS(СВЦЭМ!$D$33:$D$776,СВЦЭМ!$A$33:$A$776,$A40,СВЦЭМ!$B$33:$B$776,U$11)+'СЕТ СН'!$F$14+СВЦЭМ!$D$10+'СЕТ СН'!$F$5-'СЕТ СН'!$F$24</f>
        <v>1843.6144922400001</v>
      </c>
      <c r="V40" s="36">
        <f>SUMIFS(СВЦЭМ!$D$33:$D$776,СВЦЭМ!$A$33:$A$776,$A40,СВЦЭМ!$B$33:$B$776,V$11)+'СЕТ СН'!$F$14+СВЦЭМ!$D$10+'СЕТ СН'!$F$5-'СЕТ СН'!$F$24</f>
        <v>1846.9322712000001</v>
      </c>
      <c r="W40" s="36">
        <f>SUMIFS(СВЦЭМ!$D$33:$D$776,СВЦЭМ!$A$33:$A$776,$A40,СВЦЭМ!$B$33:$B$776,W$11)+'СЕТ СН'!$F$14+СВЦЭМ!$D$10+'СЕТ СН'!$F$5-'СЕТ СН'!$F$24</f>
        <v>1857.28486686</v>
      </c>
      <c r="X40" s="36">
        <f>SUMIFS(СВЦЭМ!$D$33:$D$776,СВЦЭМ!$A$33:$A$776,$A40,СВЦЭМ!$B$33:$B$776,X$11)+'СЕТ СН'!$F$14+СВЦЭМ!$D$10+'СЕТ СН'!$F$5-'СЕТ СН'!$F$24</f>
        <v>1854.4211774600001</v>
      </c>
      <c r="Y40" s="36">
        <f>SUMIFS(СВЦЭМ!$D$33:$D$776,СВЦЭМ!$A$33:$A$776,$A40,СВЦЭМ!$B$33:$B$776,Y$11)+'СЕТ СН'!$F$14+СВЦЭМ!$D$10+'СЕТ СН'!$F$5-'СЕТ СН'!$F$24</f>
        <v>1883.53398569</v>
      </c>
    </row>
    <row r="41" spans="1:27" ht="15.75" x14ac:dyDescent="0.2">
      <c r="A41" s="35">
        <f t="shared" si="0"/>
        <v>43799</v>
      </c>
      <c r="B41" s="36">
        <f>SUMIFS(СВЦЭМ!$D$33:$D$776,СВЦЭМ!$A$33:$A$776,$A41,СВЦЭМ!$B$33:$B$776,B$11)+'СЕТ СН'!$F$14+СВЦЭМ!$D$10+'СЕТ СН'!$F$5-'СЕТ СН'!$F$24</f>
        <v>1930.6264304900001</v>
      </c>
      <c r="C41" s="36">
        <f>SUMIFS(СВЦЭМ!$D$33:$D$776,СВЦЭМ!$A$33:$A$776,$A41,СВЦЭМ!$B$33:$B$776,C$11)+'СЕТ СН'!$F$14+СВЦЭМ!$D$10+'СЕТ СН'!$F$5-'СЕТ СН'!$F$24</f>
        <v>1925.6025626800001</v>
      </c>
      <c r="D41" s="36">
        <f>SUMIFS(СВЦЭМ!$D$33:$D$776,СВЦЭМ!$A$33:$A$776,$A41,СВЦЭМ!$B$33:$B$776,D$11)+'СЕТ СН'!$F$14+СВЦЭМ!$D$10+'СЕТ СН'!$F$5-'СЕТ СН'!$F$24</f>
        <v>1965.7711122700002</v>
      </c>
      <c r="E41" s="36">
        <f>SUMIFS(СВЦЭМ!$D$33:$D$776,СВЦЭМ!$A$33:$A$776,$A41,СВЦЭМ!$B$33:$B$776,E$11)+'СЕТ СН'!$F$14+СВЦЭМ!$D$10+'СЕТ СН'!$F$5-'СЕТ СН'!$F$24</f>
        <v>1968.7893145800001</v>
      </c>
      <c r="F41" s="36">
        <f>SUMIFS(СВЦЭМ!$D$33:$D$776,СВЦЭМ!$A$33:$A$776,$A41,СВЦЭМ!$B$33:$B$776,F$11)+'СЕТ СН'!$F$14+СВЦЭМ!$D$10+'СЕТ СН'!$F$5-'СЕТ СН'!$F$24</f>
        <v>1946.9220852800001</v>
      </c>
      <c r="G41" s="36">
        <f>SUMIFS(СВЦЭМ!$D$33:$D$776,СВЦЭМ!$A$33:$A$776,$A41,СВЦЭМ!$B$33:$B$776,G$11)+'СЕТ СН'!$F$14+СВЦЭМ!$D$10+'СЕТ СН'!$F$5-'СЕТ СН'!$F$24</f>
        <v>1953.0192185300002</v>
      </c>
      <c r="H41" s="36">
        <f>SUMIFS(СВЦЭМ!$D$33:$D$776,СВЦЭМ!$A$33:$A$776,$A41,СВЦЭМ!$B$33:$B$776,H$11)+'СЕТ СН'!$F$14+СВЦЭМ!$D$10+'СЕТ СН'!$F$5-'СЕТ СН'!$F$24</f>
        <v>1935.599847</v>
      </c>
      <c r="I41" s="36">
        <f>SUMIFS(СВЦЭМ!$D$33:$D$776,СВЦЭМ!$A$33:$A$776,$A41,СВЦЭМ!$B$33:$B$776,I$11)+'СЕТ СН'!$F$14+СВЦЭМ!$D$10+'СЕТ СН'!$F$5-'СЕТ СН'!$F$24</f>
        <v>1925.32685498</v>
      </c>
      <c r="J41" s="36">
        <f>SUMIFS(СВЦЭМ!$D$33:$D$776,СВЦЭМ!$A$33:$A$776,$A41,СВЦЭМ!$B$33:$B$776,J$11)+'СЕТ СН'!$F$14+СВЦЭМ!$D$10+'СЕТ СН'!$F$5-'СЕТ СН'!$F$24</f>
        <v>1897.2931537500001</v>
      </c>
      <c r="K41" s="36">
        <f>SUMIFS(СВЦЭМ!$D$33:$D$776,СВЦЭМ!$A$33:$A$776,$A41,СВЦЭМ!$B$33:$B$776,K$11)+'СЕТ СН'!$F$14+СВЦЭМ!$D$10+'СЕТ СН'!$F$5-'СЕТ СН'!$F$24</f>
        <v>1877.8045389399999</v>
      </c>
      <c r="L41" s="36">
        <f>SUMIFS(СВЦЭМ!$D$33:$D$776,СВЦЭМ!$A$33:$A$776,$A41,СВЦЭМ!$B$33:$B$776,L$11)+'СЕТ СН'!$F$14+СВЦЭМ!$D$10+'СЕТ СН'!$F$5-'СЕТ СН'!$F$24</f>
        <v>1836.3851702700001</v>
      </c>
      <c r="M41" s="36">
        <f>SUMIFS(СВЦЭМ!$D$33:$D$776,СВЦЭМ!$A$33:$A$776,$A41,СВЦЭМ!$B$33:$B$776,M$11)+'СЕТ СН'!$F$14+СВЦЭМ!$D$10+'СЕТ СН'!$F$5-'СЕТ СН'!$F$24</f>
        <v>1825.9249094400002</v>
      </c>
      <c r="N41" s="36">
        <f>SUMIFS(СВЦЭМ!$D$33:$D$776,СВЦЭМ!$A$33:$A$776,$A41,СВЦЭМ!$B$33:$B$776,N$11)+'СЕТ СН'!$F$14+СВЦЭМ!$D$10+'СЕТ СН'!$F$5-'СЕТ СН'!$F$24</f>
        <v>1819.3528422900001</v>
      </c>
      <c r="O41" s="36">
        <f>SUMIFS(СВЦЭМ!$D$33:$D$776,СВЦЭМ!$A$33:$A$776,$A41,СВЦЭМ!$B$33:$B$776,O$11)+'СЕТ СН'!$F$14+СВЦЭМ!$D$10+'СЕТ СН'!$F$5-'СЕТ СН'!$F$24</f>
        <v>1829.1824781</v>
      </c>
      <c r="P41" s="36">
        <f>SUMIFS(СВЦЭМ!$D$33:$D$776,СВЦЭМ!$A$33:$A$776,$A41,СВЦЭМ!$B$33:$B$776,P$11)+'СЕТ СН'!$F$14+СВЦЭМ!$D$10+'СЕТ СН'!$F$5-'СЕТ СН'!$F$24</f>
        <v>1837.4829835300002</v>
      </c>
      <c r="Q41" s="36">
        <f>SUMIFS(СВЦЭМ!$D$33:$D$776,СВЦЭМ!$A$33:$A$776,$A41,СВЦЭМ!$B$33:$B$776,Q$11)+'СЕТ СН'!$F$14+СВЦЭМ!$D$10+'СЕТ СН'!$F$5-'СЕТ СН'!$F$24</f>
        <v>1840.8552457800001</v>
      </c>
      <c r="R41" s="36">
        <f>SUMIFS(СВЦЭМ!$D$33:$D$776,СВЦЭМ!$A$33:$A$776,$A41,СВЦЭМ!$B$33:$B$776,R$11)+'СЕТ СН'!$F$14+СВЦЭМ!$D$10+'СЕТ СН'!$F$5-'СЕТ СН'!$F$24</f>
        <v>1821.93580724</v>
      </c>
      <c r="S41" s="36">
        <f>SUMIFS(СВЦЭМ!$D$33:$D$776,СВЦЭМ!$A$33:$A$776,$A41,СВЦЭМ!$B$33:$B$776,S$11)+'СЕТ СН'!$F$14+СВЦЭМ!$D$10+'СЕТ СН'!$F$5-'СЕТ СН'!$F$24</f>
        <v>1813.1071600800001</v>
      </c>
      <c r="T41" s="36">
        <f>SUMIFS(СВЦЭМ!$D$33:$D$776,СВЦЭМ!$A$33:$A$776,$A41,СВЦЭМ!$B$33:$B$776,T$11)+'СЕТ СН'!$F$14+СВЦЭМ!$D$10+'СЕТ СН'!$F$5-'СЕТ СН'!$F$24</f>
        <v>1802.9169192300001</v>
      </c>
      <c r="U41" s="36">
        <f>SUMIFS(СВЦЭМ!$D$33:$D$776,СВЦЭМ!$A$33:$A$776,$A41,СВЦЭМ!$B$33:$B$776,U$11)+'СЕТ СН'!$F$14+СВЦЭМ!$D$10+'СЕТ СН'!$F$5-'СЕТ СН'!$F$24</f>
        <v>1802.0185999600001</v>
      </c>
      <c r="V41" s="36">
        <f>SUMIFS(СВЦЭМ!$D$33:$D$776,СВЦЭМ!$A$33:$A$776,$A41,СВЦЭМ!$B$33:$B$776,V$11)+'СЕТ СН'!$F$14+СВЦЭМ!$D$10+'СЕТ СН'!$F$5-'СЕТ СН'!$F$24</f>
        <v>1812.93329859</v>
      </c>
      <c r="W41" s="36">
        <f>SUMIFS(СВЦЭМ!$D$33:$D$776,СВЦЭМ!$A$33:$A$776,$A41,СВЦЭМ!$B$33:$B$776,W$11)+'СЕТ СН'!$F$14+СВЦЭМ!$D$10+'СЕТ СН'!$F$5-'СЕТ СН'!$F$24</f>
        <v>1823.8128373200002</v>
      </c>
      <c r="X41" s="36">
        <f>SUMIFS(СВЦЭМ!$D$33:$D$776,СВЦЭМ!$A$33:$A$776,$A41,СВЦЭМ!$B$33:$B$776,X$11)+'СЕТ СН'!$F$14+СВЦЭМ!$D$10+'СЕТ СН'!$F$5-'СЕТ СН'!$F$24</f>
        <v>1825.76076031</v>
      </c>
      <c r="Y41" s="36">
        <f>SUMIFS(СВЦЭМ!$D$33:$D$776,СВЦЭМ!$A$33:$A$776,$A41,СВЦЭМ!$B$33:$B$776,Y$11)+'СЕТ СН'!$F$14+СВЦЭМ!$D$10+'СЕТ СН'!$F$5-'СЕТ СН'!$F$24</f>
        <v>1866.5248527400001</v>
      </c>
    </row>
    <row r="42" spans="1:27" ht="15.75" hidden="1" x14ac:dyDescent="0.2">
      <c r="A42" s="35">
        <f t="shared" si="0"/>
        <v>43800</v>
      </c>
      <c r="B42" s="36">
        <f>SUMIFS(СВЦЭМ!$D$33:$D$776,СВЦЭМ!$A$33:$A$776,$A42,СВЦЭМ!$B$33:$B$776,B$11)+'СЕТ СН'!$F$14+СВЦЭМ!$D$10+'СЕТ СН'!$F$5-'СЕТ СН'!$F$24</f>
        <v>1050.11158284</v>
      </c>
      <c r="C42" s="36">
        <f>SUMIFS(СВЦЭМ!$D$33:$D$776,СВЦЭМ!$A$33:$A$776,$A42,СВЦЭМ!$B$33:$B$776,C$11)+'СЕТ СН'!$F$14+СВЦЭМ!$D$10+'СЕТ СН'!$F$5-'СЕТ СН'!$F$24</f>
        <v>1050.11158284</v>
      </c>
      <c r="D42" s="36">
        <f>SUMIFS(СВЦЭМ!$D$33:$D$776,СВЦЭМ!$A$33:$A$776,$A42,СВЦЭМ!$B$33:$B$776,D$11)+'СЕТ СН'!$F$14+СВЦЭМ!$D$10+'СЕТ СН'!$F$5-'СЕТ СН'!$F$24</f>
        <v>1050.11158284</v>
      </c>
      <c r="E42" s="36">
        <f>SUMIFS(СВЦЭМ!$D$33:$D$776,СВЦЭМ!$A$33:$A$776,$A42,СВЦЭМ!$B$33:$B$776,E$11)+'СЕТ СН'!$F$14+СВЦЭМ!$D$10+'СЕТ СН'!$F$5-'СЕТ СН'!$F$24</f>
        <v>1050.11158284</v>
      </c>
      <c r="F42" s="36">
        <f>SUMIFS(СВЦЭМ!$D$33:$D$776,СВЦЭМ!$A$33:$A$776,$A42,СВЦЭМ!$B$33:$B$776,F$11)+'СЕТ СН'!$F$14+СВЦЭМ!$D$10+'СЕТ СН'!$F$5-'СЕТ СН'!$F$24</f>
        <v>1050.11158284</v>
      </c>
      <c r="G42" s="36">
        <f>SUMIFS(СВЦЭМ!$D$33:$D$776,СВЦЭМ!$A$33:$A$776,$A42,СВЦЭМ!$B$33:$B$776,G$11)+'СЕТ СН'!$F$14+СВЦЭМ!$D$10+'СЕТ СН'!$F$5-'СЕТ СН'!$F$24</f>
        <v>1050.11158284</v>
      </c>
      <c r="H42" s="36">
        <f>SUMIFS(СВЦЭМ!$D$33:$D$776,СВЦЭМ!$A$33:$A$776,$A42,СВЦЭМ!$B$33:$B$776,H$11)+'СЕТ СН'!$F$14+СВЦЭМ!$D$10+'СЕТ СН'!$F$5-'СЕТ СН'!$F$24</f>
        <v>1050.11158284</v>
      </c>
      <c r="I42" s="36">
        <f>SUMIFS(СВЦЭМ!$D$33:$D$776,СВЦЭМ!$A$33:$A$776,$A42,СВЦЭМ!$B$33:$B$776,I$11)+'СЕТ СН'!$F$14+СВЦЭМ!$D$10+'СЕТ СН'!$F$5-'СЕТ СН'!$F$24</f>
        <v>1050.11158284</v>
      </c>
      <c r="J42" s="36">
        <f>SUMIFS(СВЦЭМ!$D$33:$D$776,СВЦЭМ!$A$33:$A$776,$A42,СВЦЭМ!$B$33:$B$776,J$11)+'СЕТ СН'!$F$14+СВЦЭМ!$D$10+'СЕТ СН'!$F$5-'СЕТ СН'!$F$24</f>
        <v>1050.11158284</v>
      </c>
      <c r="K42" s="36">
        <f>SUMIFS(СВЦЭМ!$D$33:$D$776,СВЦЭМ!$A$33:$A$776,$A42,СВЦЭМ!$B$33:$B$776,K$11)+'СЕТ СН'!$F$14+СВЦЭМ!$D$10+'СЕТ СН'!$F$5-'СЕТ СН'!$F$24</f>
        <v>1050.11158284</v>
      </c>
      <c r="L42" s="36">
        <f>SUMIFS(СВЦЭМ!$D$33:$D$776,СВЦЭМ!$A$33:$A$776,$A42,СВЦЭМ!$B$33:$B$776,L$11)+'СЕТ СН'!$F$14+СВЦЭМ!$D$10+'СЕТ СН'!$F$5-'СЕТ СН'!$F$24</f>
        <v>1050.11158284</v>
      </c>
      <c r="M42" s="36">
        <f>SUMIFS(СВЦЭМ!$D$33:$D$776,СВЦЭМ!$A$33:$A$776,$A42,СВЦЭМ!$B$33:$B$776,M$11)+'СЕТ СН'!$F$14+СВЦЭМ!$D$10+'СЕТ СН'!$F$5-'СЕТ СН'!$F$24</f>
        <v>1050.11158284</v>
      </c>
      <c r="N42" s="36">
        <f>SUMIFS(СВЦЭМ!$D$33:$D$776,СВЦЭМ!$A$33:$A$776,$A42,СВЦЭМ!$B$33:$B$776,N$11)+'СЕТ СН'!$F$14+СВЦЭМ!$D$10+'СЕТ СН'!$F$5-'СЕТ СН'!$F$24</f>
        <v>1050.11158284</v>
      </c>
      <c r="O42" s="36">
        <f>SUMIFS(СВЦЭМ!$D$33:$D$776,СВЦЭМ!$A$33:$A$776,$A42,СВЦЭМ!$B$33:$B$776,O$11)+'СЕТ СН'!$F$14+СВЦЭМ!$D$10+'СЕТ СН'!$F$5-'СЕТ СН'!$F$24</f>
        <v>1050.11158284</v>
      </c>
      <c r="P42" s="36">
        <f>SUMIFS(СВЦЭМ!$D$33:$D$776,СВЦЭМ!$A$33:$A$776,$A42,СВЦЭМ!$B$33:$B$776,P$11)+'СЕТ СН'!$F$14+СВЦЭМ!$D$10+'СЕТ СН'!$F$5-'СЕТ СН'!$F$24</f>
        <v>1050.11158284</v>
      </c>
      <c r="Q42" s="36">
        <f>SUMIFS(СВЦЭМ!$D$33:$D$776,СВЦЭМ!$A$33:$A$776,$A42,СВЦЭМ!$B$33:$B$776,Q$11)+'СЕТ СН'!$F$14+СВЦЭМ!$D$10+'СЕТ СН'!$F$5-'СЕТ СН'!$F$24</f>
        <v>1050.11158284</v>
      </c>
      <c r="R42" s="36">
        <f>SUMIFS(СВЦЭМ!$D$33:$D$776,СВЦЭМ!$A$33:$A$776,$A42,СВЦЭМ!$B$33:$B$776,R$11)+'СЕТ СН'!$F$14+СВЦЭМ!$D$10+'СЕТ СН'!$F$5-'СЕТ СН'!$F$24</f>
        <v>1050.11158284</v>
      </c>
      <c r="S42" s="36">
        <f>SUMIFS(СВЦЭМ!$D$33:$D$776,СВЦЭМ!$A$33:$A$776,$A42,СВЦЭМ!$B$33:$B$776,S$11)+'СЕТ СН'!$F$14+СВЦЭМ!$D$10+'СЕТ СН'!$F$5-'СЕТ СН'!$F$24</f>
        <v>1050.11158284</v>
      </c>
      <c r="T42" s="36">
        <f>SUMIFS(СВЦЭМ!$D$33:$D$776,СВЦЭМ!$A$33:$A$776,$A42,СВЦЭМ!$B$33:$B$776,T$11)+'СЕТ СН'!$F$14+СВЦЭМ!$D$10+'СЕТ СН'!$F$5-'СЕТ СН'!$F$24</f>
        <v>1050.11158284</v>
      </c>
      <c r="U42" s="36">
        <f>SUMIFS(СВЦЭМ!$D$33:$D$776,СВЦЭМ!$A$33:$A$776,$A42,СВЦЭМ!$B$33:$B$776,U$11)+'СЕТ СН'!$F$14+СВЦЭМ!$D$10+'СЕТ СН'!$F$5-'СЕТ СН'!$F$24</f>
        <v>1050.11158284</v>
      </c>
      <c r="V42" s="36">
        <f>SUMIFS(СВЦЭМ!$D$33:$D$776,СВЦЭМ!$A$33:$A$776,$A42,СВЦЭМ!$B$33:$B$776,V$11)+'СЕТ СН'!$F$14+СВЦЭМ!$D$10+'СЕТ СН'!$F$5-'СЕТ СН'!$F$24</f>
        <v>1050.11158284</v>
      </c>
      <c r="W42" s="36">
        <f>SUMIFS(СВЦЭМ!$D$33:$D$776,СВЦЭМ!$A$33:$A$776,$A42,СВЦЭМ!$B$33:$B$776,W$11)+'СЕТ СН'!$F$14+СВЦЭМ!$D$10+'СЕТ СН'!$F$5-'СЕТ СН'!$F$24</f>
        <v>1050.11158284</v>
      </c>
      <c r="X42" s="36">
        <f>SUMIFS(СВЦЭМ!$D$33:$D$776,СВЦЭМ!$A$33:$A$776,$A42,СВЦЭМ!$B$33:$B$776,X$11)+'СЕТ СН'!$F$14+СВЦЭМ!$D$10+'СЕТ СН'!$F$5-'СЕТ СН'!$F$24</f>
        <v>1050.11158284</v>
      </c>
      <c r="Y42" s="36">
        <f>SUMIFS(СВЦЭМ!$D$33:$D$776,СВЦЭМ!$A$33:$A$776,$A42,СВЦЭМ!$B$33:$B$776,Y$11)+'СЕТ СН'!$F$14+СВЦЭМ!$D$10+'СЕТ СН'!$F$5-'СЕТ СН'!$F$24</f>
        <v>1050.11158284</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9" t="s">
        <v>7</v>
      </c>
      <c r="B45" s="133" t="s">
        <v>71</v>
      </c>
      <c r="C45" s="134"/>
      <c r="D45" s="134"/>
      <c r="E45" s="134"/>
      <c r="F45" s="134"/>
      <c r="G45" s="134"/>
      <c r="H45" s="134"/>
      <c r="I45" s="134"/>
      <c r="J45" s="134"/>
      <c r="K45" s="134"/>
      <c r="L45" s="134"/>
      <c r="M45" s="134"/>
      <c r="N45" s="134"/>
      <c r="O45" s="134"/>
      <c r="P45" s="134"/>
      <c r="Q45" s="134"/>
      <c r="R45" s="134"/>
      <c r="S45" s="134"/>
      <c r="T45" s="134"/>
      <c r="U45" s="134"/>
      <c r="V45" s="134"/>
      <c r="W45" s="134"/>
      <c r="X45" s="134"/>
      <c r="Y45" s="135"/>
    </row>
    <row r="46" spans="1:27" ht="12.75" customHeight="1" x14ac:dyDescent="0.2">
      <c r="A46" s="140"/>
      <c r="B46" s="136"/>
      <c r="C46" s="137"/>
      <c r="D46" s="137"/>
      <c r="E46" s="137"/>
      <c r="F46" s="137"/>
      <c r="G46" s="137"/>
      <c r="H46" s="137"/>
      <c r="I46" s="137"/>
      <c r="J46" s="137"/>
      <c r="K46" s="137"/>
      <c r="L46" s="137"/>
      <c r="M46" s="137"/>
      <c r="N46" s="137"/>
      <c r="O46" s="137"/>
      <c r="P46" s="137"/>
      <c r="Q46" s="137"/>
      <c r="R46" s="137"/>
      <c r="S46" s="137"/>
      <c r="T46" s="137"/>
      <c r="U46" s="137"/>
      <c r="V46" s="137"/>
      <c r="W46" s="137"/>
      <c r="X46" s="137"/>
      <c r="Y46" s="138"/>
    </row>
    <row r="47" spans="1:27" ht="12.75" customHeight="1" x14ac:dyDescent="0.2">
      <c r="A47" s="14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01.11.2019</v>
      </c>
      <c r="B48" s="36">
        <f>SUMIFS(СВЦЭМ!$D$33:$D$776,СВЦЭМ!$A$33:$A$776,$A48,СВЦЭМ!$B$33:$B$776,B$47)+'СЕТ СН'!$G$14+СВЦЭМ!$D$10+'СЕТ СН'!$G$5-'СЕТ СН'!$G$24</f>
        <v>2631.3025113399999</v>
      </c>
      <c r="C48" s="36">
        <f>SUMIFS(СВЦЭМ!$D$33:$D$776,СВЦЭМ!$A$33:$A$776,$A48,СВЦЭМ!$B$33:$B$776,C$47)+'СЕТ СН'!$G$14+СВЦЭМ!$D$10+'СЕТ СН'!$G$5-'СЕТ СН'!$G$24</f>
        <v>2675.2249059999999</v>
      </c>
      <c r="D48" s="36">
        <f>SUMIFS(СВЦЭМ!$D$33:$D$776,СВЦЭМ!$A$33:$A$776,$A48,СВЦЭМ!$B$33:$B$776,D$47)+'СЕТ СН'!$G$14+СВЦЭМ!$D$10+'СЕТ СН'!$G$5-'СЕТ СН'!$G$24</f>
        <v>2693.6342357399999</v>
      </c>
      <c r="E48" s="36">
        <f>SUMIFS(СВЦЭМ!$D$33:$D$776,СВЦЭМ!$A$33:$A$776,$A48,СВЦЭМ!$B$33:$B$776,E$47)+'СЕТ СН'!$G$14+СВЦЭМ!$D$10+'СЕТ СН'!$G$5-'СЕТ СН'!$G$24</f>
        <v>2705.9503541700001</v>
      </c>
      <c r="F48" s="36">
        <f>SUMIFS(СВЦЭМ!$D$33:$D$776,СВЦЭМ!$A$33:$A$776,$A48,СВЦЭМ!$B$33:$B$776,F$47)+'СЕТ СН'!$G$14+СВЦЭМ!$D$10+'СЕТ СН'!$G$5-'СЕТ СН'!$G$24</f>
        <v>2709.3542634300002</v>
      </c>
      <c r="G48" s="36">
        <f>SUMIFS(СВЦЭМ!$D$33:$D$776,СВЦЭМ!$A$33:$A$776,$A48,СВЦЭМ!$B$33:$B$776,G$47)+'СЕТ СН'!$G$14+СВЦЭМ!$D$10+'СЕТ СН'!$G$5-'СЕТ СН'!$G$24</f>
        <v>2690.8275393700001</v>
      </c>
      <c r="H48" s="36">
        <f>SUMIFS(СВЦЭМ!$D$33:$D$776,СВЦЭМ!$A$33:$A$776,$A48,СВЦЭМ!$B$33:$B$776,H$47)+'СЕТ СН'!$G$14+СВЦЭМ!$D$10+'СЕТ СН'!$G$5-'СЕТ СН'!$G$24</f>
        <v>2681.2196004899997</v>
      </c>
      <c r="I48" s="36">
        <f>SUMIFS(СВЦЭМ!$D$33:$D$776,СВЦЭМ!$A$33:$A$776,$A48,СВЦЭМ!$B$33:$B$776,I$47)+'СЕТ СН'!$G$14+СВЦЭМ!$D$10+'СЕТ СН'!$G$5-'СЕТ СН'!$G$24</f>
        <v>2665.3362459499999</v>
      </c>
      <c r="J48" s="36">
        <f>SUMIFS(СВЦЭМ!$D$33:$D$776,СВЦЭМ!$A$33:$A$776,$A48,СВЦЭМ!$B$33:$B$776,J$47)+'СЕТ СН'!$G$14+СВЦЭМ!$D$10+'СЕТ СН'!$G$5-'СЕТ СН'!$G$24</f>
        <v>2640.7468686000002</v>
      </c>
      <c r="K48" s="36">
        <f>SUMIFS(СВЦЭМ!$D$33:$D$776,СВЦЭМ!$A$33:$A$776,$A48,СВЦЭМ!$B$33:$B$776,K$47)+'СЕТ СН'!$G$14+СВЦЭМ!$D$10+'СЕТ СН'!$G$5-'СЕТ СН'!$G$24</f>
        <v>2628.2135040900002</v>
      </c>
      <c r="L48" s="36">
        <f>SUMIFS(СВЦЭМ!$D$33:$D$776,СВЦЭМ!$A$33:$A$776,$A48,СВЦЭМ!$B$33:$B$776,L$47)+'СЕТ СН'!$G$14+СВЦЭМ!$D$10+'СЕТ СН'!$G$5-'СЕТ СН'!$G$24</f>
        <v>2633.6326041699999</v>
      </c>
      <c r="M48" s="36">
        <f>SUMIFS(СВЦЭМ!$D$33:$D$776,СВЦЭМ!$A$33:$A$776,$A48,СВЦЭМ!$B$33:$B$776,M$47)+'СЕТ СН'!$G$14+СВЦЭМ!$D$10+'СЕТ СН'!$G$5-'СЕТ СН'!$G$24</f>
        <v>2636.2844448699998</v>
      </c>
      <c r="N48" s="36">
        <f>SUMIFS(СВЦЭМ!$D$33:$D$776,СВЦЭМ!$A$33:$A$776,$A48,СВЦЭМ!$B$33:$B$776,N$47)+'СЕТ СН'!$G$14+СВЦЭМ!$D$10+'СЕТ СН'!$G$5-'СЕТ СН'!$G$24</f>
        <v>2641.9247027199999</v>
      </c>
      <c r="O48" s="36">
        <f>SUMIFS(СВЦЭМ!$D$33:$D$776,СВЦЭМ!$A$33:$A$776,$A48,СВЦЭМ!$B$33:$B$776,O$47)+'СЕТ СН'!$G$14+СВЦЭМ!$D$10+'СЕТ СН'!$G$5-'СЕТ СН'!$G$24</f>
        <v>2639.93495605</v>
      </c>
      <c r="P48" s="36">
        <f>SUMIFS(СВЦЭМ!$D$33:$D$776,СВЦЭМ!$A$33:$A$776,$A48,СВЦЭМ!$B$33:$B$776,P$47)+'СЕТ СН'!$G$14+СВЦЭМ!$D$10+'СЕТ СН'!$G$5-'СЕТ СН'!$G$24</f>
        <v>2646.3562543899998</v>
      </c>
      <c r="Q48" s="36">
        <f>SUMIFS(СВЦЭМ!$D$33:$D$776,СВЦЭМ!$A$33:$A$776,$A48,СВЦЭМ!$B$33:$B$776,Q$47)+'СЕТ СН'!$G$14+СВЦЭМ!$D$10+'СЕТ СН'!$G$5-'СЕТ СН'!$G$24</f>
        <v>2643.6548816599998</v>
      </c>
      <c r="R48" s="36">
        <f>SUMIFS(СВЦЭМ!$D$33:$D$776,СВЦЭМ!$A$33:$A$776,$A48,СВЦЭМ!$B$33:$B$776,R$47)+'СЕТ СН'!$G$14+СВЦЭМ!$D$10+'СЕТ СН'!$G$5-'СЕТ СН'!$G$24</f>
        <v>2601.0263178</v>
      </c>
      <c r="S48" s="36">
        <f>SUMIFS(СВЦЭМ!$D$33:$D$776,СВЦЭМ!$A$33:$A$776,$A48,СВЦЭМ!$B$33:$B$776,S$47)+'СЕТ СН'!$G$14+СВЦЭМ!$D$10+'СЕТ СН'!$G$5-'СЕТ СН'!$G$24</f>
        <v>2582.8575980000001</v>
      </c>
      <c r="T48" s="36">
        <f>SUMIFS(СВЦЭМ!$D$33:$D$776,СВЦЭМ!$A$33:$A$776,$A48,СВЦЭМ!$B$33:$B$776,T$47)+'СЕТ СН'!$G$14+СВЦЭМ!$D$10+'СЕТ СН'!$G$5-'СЕТ СН'!$G$24</f>
        <v>2561.7855352699999</v>
      </c>
      <c r="U48" s="36">
        <f>SUMIFS(СВЦЭМ!$D$33:$D$776,СВЦЭМ!$A$33:$A$776,$A48,СВЦЭМ!$B$33:$B$776,U$47)+'СЕТ СН'!$G$14+СВЦЭМ!$D$10+'СЕТ СН'!$G$5-'СЕТ СН'!$G$24</f>
        <v>2560.7018274299999</v>
      </c>
      <c r="V48" s="36">
        <f>SUMIFS(СВЦЭМ!$D$33:$D$776,СВЦЭМ!$A$33:$A$776,$A48,СВЦЭМ!$B$33:$B$776,V$47)+'СЕТ СН'!$G$14+СВЦЭМ!$D$10+'СЕТ СН'!$G$5-'СЕТ СН'!$G$24</f>
        <v>2568.5716764499998</v>
      </c>
      <c r="W48" s="36">
        <f>SUMIFS(СВЦЭМ!$D$33:$D$776,СВЦЭМ!$A$33:$A$776,$A48,СВЦЭМ!$B$33:$B$776,W$47)+'СЕТ СН'!$G$14+СВЦЭМ!$D$10+'СЕТ СН'!$G$5-'СЕТ СН'!$G$24</f>
        <v>2584.7359933099997</v>
      </c>
      <c r="X48" s="36">
        <f>SUMIFS(СВЦЭМ!$D$33:$D$776,СВЦЭМ!$A$33:$A$776,$A48,СВЦЭМ!$B$33:$B$776,X$47)+'СЕТ СН'!$G$14+СВЦЭМ!$D$10+'СЕТ СН'!$G$5-'СЕТ СН'!$G$24</f>
        <v>2598.85325676</v>
      </c>
      <c r="Y48" s="36">
        <f>SUMIFS(СВЦЭМ!$D$33:$D$776,СВЦЭМ!$A$33:$A$776,$A48,СВЦЭМ!$B$33:$B$776,Y$47)+'СЕТ СН'!$G$14+СВЦЭМ!$D$10+'СЕТ СН'!$G$5-'СЕТ СН'!$G$24</f>
        <v>2626.2771406100001</v>
      </c>
      <c r="AA48" s="45"/>
    </row>
    <row r="49" spans="1:25" ht="15.75" x14ac:dyDescent="0.2">
      <c r="A49" s="35">
        <f>A48+1</f>
        <v>43771</v>
      </c>
      <c r="B49" s="36">
        <f>SUMIFS(СВЦЭМ!$D$33:$D$776,СВЦЭМ!$A$33:$A$776,$A49,СВЦЭМ!$B$33:$B$776,B$47)+'СЕТ СН'!$G$14+СВЦЭМ!$D$10+'СЕТ СН'!$G$5-'СЕТ СН'!$G$24</f>
        <v>2643.4793767699998</v>
      </c>
      <c r="C49" s="36">
        <f>SUMIFS(СВЦЭМ!$D$33:$D$776,СВЦЭМ!$A$33:$A$776,$A49,СВЦЭМ!$B$33:$B$776,C$47)+'СЕТ СН'!$G$14+СВЦЭМ!$D$10+'СЕТ СН'!$G$5-'СЕТ СН'!$G$24</f>
        <v>2681.2319640199999</v>
      </c>
      <c r="D49" s="36">
        <f>SUMIFS(СВЦЭМ!$D$33:$D$776,СВЦЭМ!$A$33:$A$776,$A49,СВЦЭМ!$B$33:$B$776,D$47)+'СЕТ СН'!$G$14+СВЦЭМ!$D$10+'СЕТ СН'!$G$5-'СЕТ СН'!$G$24</f>
        <v>2703.5579469599998</v>
      </c>
      <c r="E49" s="36">
        <f>SUMIFS(СВЦЭМ!$D$33:$D$776,СВЦЭМ!$A$33:$A$776,$A49,СВЦЭМ!$B$33:$B$776,E$47)+'СЕТ СН'!$G$14+СВЦЭМ!$D$10+'СЕТ СН'!$G$5-'СЕТ СН'!$G$24</f>
        <v>2713.3468768100001</v>
      </c>
      <c r="F49" s="36">
        <f>SUMIFS(СВЦЭМ!$D$33:$D$776,СВЦЭМ!$A$33:$A$776,$A49,СВЦЭМ!$B$33:$B$776,F$47)+'СЕТ СН'!$G$14+СВЦЭМ!$D$10+'СЕТ СН'!$G$5-'СЕТ СН'!$G$24</f>
        <v>2698.3046839399999</v>
      </c>
      <c r="G49" s="36">
        <f>SUMIFS(СВЦЭМ!$D$33:$D$776,СВЦЭМ!$A$33:$A$776,$A49,СВЦЭМ!$B$33:$B$776,G$47)+'СЕТ СН'!$G$14+СВЦЭМ!$D$10+'СЕТ СН'!$G$5-'СЕТ СН'!$G$24</f>
        <v>2685.3012949100003</v>
      </c>
      <c r="H49" s="36">
        <f>SUMIFS(СВЦЭМ!$D$33:$D$776,СВЦЭМ!$A$33:$A$776,$A49,СВЦЭМ!$B$33:$B$776,H$47)+'СЕТ СН'!$G$14+СВЦЭМ!$D$10+'СЕТ СН'!$G$5-'СЕТ СН'!$G$24</f>
        <v>2663.5001054200002</v>
      </c>
      <c r="I49" s="36">
        <f>SUMIFS(СВЦЭМ!$D$33:$D$776,СВЦЭМ!$A$33:$A$776,$A49,СВЦЭМ!$B$33:$B$776,I$47)+'СЕТ СН'!$G$14+СВЦЭМ!$D$10+'СЕТ СН'!$G$5-'СЕТ СН'!$G$24</f>
        <v>2654.66553522</v>
      </c>
      <c r="J49" s="36">
        <f>SUMIFS(СВЦЭМ!$D$33:$D$776,СВЦЭМ!$A$33:$A$776,$A49,СВЦЭМ!$B$33:$B$776,J$47)+'СЕТ СН'!$G$14+СВЦЭМ!$D$10+'СЕТ СН'!$G$5-'СЕТ СН'!$G$24</f>
        <v>2640.1001563999998</v>
      </c>
      <c r="K49" s="36">
        <f>SUMIFS(СВЦЭМ!$D$33:$D$776,СВЦЭМ!$A$33:$A$776,$A49,СВЦЭМ!$B$33:$B$776,K$47)+'СЕТ СН'!$G$14+СВЦЭМ!$D$10+'СЕТ СН'!$G$5-'СЕТ СН'!$G$24</f>
        <v>2611.3466859599998</v>
      </c>
      <c r="L49" s="36">
        <f>SUMIFS(СВЦЭМ!$D$33:$D$776,СВЦЭМ!$A$33:$A$776,$A49,СВЦЭМ!$B$33:$B$776,L$47)+'СЕТ СН'!$G$14+СВЦЭМ!$D$10+'СЕТ СН'!$G$5-'СЕТ СН'!$G$24</f>
        <v>2596.9640032100001</v>
      </c>
      <c r="M49" s="36">
        <f>SUMIFS(СВЦЭМ!$D$33:$D$776,СВЦЭМ!$A$33:$A$776,$A49,СВЦЭМ!$B$33:$B$776,M$47)+'СЕТ СН'!$G$14+СВЦЭМ!$D$10+'СЕТ СН'!$G$5-'СЕТ СН'!$G$24</f>
        <v>2608.1107577799999</v>
      </c>
      <c r="N49" s="36">
        <f>SUMIFS(СВЦЭМ!$D$33:$D$776,СВЦЭМ!$A$33:$A$776,$A49,СВЦЭМ!$B$33:$B$776,N$47)+'СЕТ СН'!$G$14+СВЦЭМ!$D$10+'СЕТ СН'!$G$5-'СЕТ СН'!$G$24</f>
        <v>2606.8788265600001</v>
      </c>
      <c r="O49" s="36">
        <f>SUMIFS(СВЦЭМ!$D$33:$D$776,СВЦЭМ!$A$33:$A$776,$A49,СВЦЭМ!$B$33:$B$776,O$47)+'СЕТ СН'!$G$14+СВЦЭМ!$D$10+'СЕТ СН'!$G$5-'СЕТ СН'!$G$24</f>
        <v>2612.6874391599999</v>
      </c>
      <c r="P49" s="36">
        <f>SUMIFS(СВЦЭМ!$D$33:$D$776,СВЦЭМ!$A$33:$A$776,$A49,СВЦЭМ!$B$33:$B$776,P$47)+'СЕТ СН'!$G$14+СВЦЭМ!$D$10+'СЕТ СН'!$G$5-'СЕТ СН'!$G$24</f>
        <v>2620.05494473</v>
      </c>
      <c r="Q49" s="36">
        <f>SUMIFS(СВЦЭМ!$D$33:$D$776,СВЦЭМ!$A$33:$A$776,$A49,СВЦЭМ!$B$33:$B$776,Q$47)+'СЕТ СН'!$G$14+СВЦЭМ!$D$10+'СЕТ СН'!$G$5-'СЕТ СН'!$G$24</f>
        <v>2602.58011717</v>
      </c>
      <c r="R49" s="36">
        <f>SUMIFS(СВЦЭМ!$D$33:$D$776,СВЦЭМ!$A$33:$A$776,$A49,СВЦЭМ!$B$33:$B$776,R$47)+'СЕТ СН'!$G$14+СВЦЭМ!$D$10+'СЕТ СН'!$G$5-'СЕТ СН'!$G$24</f>
        <v>2558.78072346</v>
      </c>
      <c r="S49" s="36">
        <f>SUMIFS(СВЦЭМ!$D$33:$D$776,СВЦЭМ!$A$33:$A$776,$A49,СВЦЭМ!$B$33:$B$776,S$47)+'СЕТ СН'!$G$14+СВЦЭМ!$D$10+'СЕТ СН'!$G$5-'СЕТ СН'!$G$24</f>
        <v>2538.41313958</v>
      </c>
      <c r="T49" s="36">
        <f>SUMIFS(СВЦЭМ!$D$33:$D$776,СВЦЭМ!$A$33:$A$776,$A49,СВЦЭМ!$B$33:$B$776,T$47)+'СЕТ СН'!$G$14+СВЦЭМ!$D$10+'СЕТ СН'!$G$5-'СЕТ СН'!$G$24</f>
        <v>2530.9678089899999</v>
      </c>
      <c r="U49" s="36">
        <f>SUMIFS(СВЦЭМ!$D$33:$D$776,СВЦЭМ!$A$33:$A$776,$A49,СВЦЭМ!$B$33:$B$776,U$47)+'СЕТ СН'!$G$14+СВЦЭМ!$D$10+'СЕТ СН'!$G$5-'СЕТ СН'!$G$24</f>
        <v>2530.8048896999999</v>
      </c>
      <c r="V49" s="36">
        <f>SUMIFS(СВЦЭМ!$D$33:$D$776,СВЦЭМ!$A$33:$A$776,$A49,СВЦЭМ!$B$33:$B$776,V$47)+'СЕТ СН'!$G$14+СВЦЭМ!$D$10+'СЕТ СН'!$G$5-'СЕТ СН'!$G$24</f>
        <v>2532.3335438899999</v>
      </c>
      <c r="W49" s="36">
        <f>SUMIFS(СВЦЭМ!$D$33:$D$776,СВЦЭМ!$A$33:$A$776,$A49,СВЦЭМ!$B$33:$B$776,W$47)+'СЕТ СН'!$G$14+СВЦЭМ!$D$10+'СЕТ СН'!$G$5-'СЕТ СН'!$G$24</f>
        <v>2560.9331675899998</v>
      </c>
      <c r="X49" s="36">
        <f>SUMIFS(СВЦЭМ!$D$33:$D$776,СВЦЭМ!$A$33:$A$776,$A49,СВЦЭМ!$B$33:$B$776,X$47)+'СЕТ СН'!$G$14+СВЦЭМ!$D$10+'СЕТ СН'!$G$5-'СЕТ СН'!$G$24</f>
        <v>2574.6696758099997</v>
      </c>
      <c r="Y49" s="36">
        <f>SUMIFS(СВЦЭМ!$D$33:$D$776,СВЦЭМ!$A$33:$A$776,$A49,СВЦЭМ!$B$33:$B$776,Y$47)+'СЕТ СН'!$G$14+СВЦЭМ!$D$10+'СЕТ СН'!$G$5-'СЕТ СН'!$G$24</f>
        <v>2601.1295803100002</v>
      </c>
    </row>
    <row r="50" spans="1:25" ht="15.75" x14ac:dyDescent="0.2">
      <c r="A50" s="35">
        <f t="shared" ref="A50:A78" si="1">A49+1</f>
        <v>43772</v>
      </c>
      <c r="B50" s="36">
        <f>SUMIFS(СВЦЭМ!$D$33:$D$776,СВЦЭМ!$A$33:$A$776,$A50,СВЦЭМ!$B$33:$B$776,B$47)+'СЕТ СН'!$G$14+СВЦЭМ!$D$10+'СЕТ СН'!$G$5-'СЕТ СН'!$G$24</f>
        <v>2586.3030165999999</v>
      </c>
      <c r="C50" s="36">
        <f>SUMIFS(СВЦЭМ!$D$33:$D$776,СВЦЭМ!$A$33:$A$776,$A50,СВЦЭМ!$B$33:$B$776,C$47)+'СЕТ СН'!$G$14+СВЦЭМ!$D$10+'СЕТ СН'!$G$5-'СЕТ СН'!$G$24</f>
        <v>2625.7966377900002</v>
      </c>
      <c r="D50" s="36">
        <f>SUMIFS(СВЦЭМ!$D$33:$D$776,СВЦЭМ!$A$33:$A$776,$A50,СВЦЭМ!$B$33:$B$776,D$47)+'СЕТ СН'!$G$14+СВЦЭМ!$D$10+'СЕТ СН'!$G$5-'СЕТ СН'!$G$24</f>
        <v>2641.5972032</v>
      </c>
      <c r="E50" s="36">
        <f>SUMIFS(СВЦЭМ!$D$33:$D$776,СВЦЭМ!$A$33:$A$776,$A50,СВЦЭМ!$B$33:$B$776,E$47)+'СЕТ СН'!$G$14+СВЦЭМ!$D$10+'СЕТ СН'!$G$5-'СЕТ СН'!$G$24</f>
        <v>2646.3593953199997</v>
      </c>
      <c r="F50" s="36">
        <f>SUMIFS(СВЦЭМ!$D$33:$D$776,СВЦЭМ!$A$33:$A$776,$A50,СВЦЭМ!$B$33:$B$776,F$47)+'СЕТ СН'!$G$14+СВЦЭМ!$D$10+'СЕТ СН'!$G$5-'СЕТ СН'!$G$24</f>
        <v>2662.8048702999999</v>
      </c>
      <c r="G50" s="36">
        <f>SUMIFS(СВЦЭМ!$D$33:$D$776,СВЦЭМ!$A$33:$A$776,$A50,СВЦЭМ!$B$33:$B$776,G$47)+'СЕТ СН'!$G$14+СВЦЭМ!$D$10+'СЕТ СН'!$G$5-'СЕТ СН'!$G$24</f>
        <v>2649.4867634000002</v>
      </c>
      <c r="H50" s="36">
        <f>SUMIFS(СВЦЭМ!$D$33:$D$776,СВЦЭМ!$A$33:$A$776,$A50,СВЦЭМ!$B$33:$B$776,H$47)+'СЕТ СН'!$G$14+СВЦЭМ!$D$10+'СЕТ СН'!$G$5-'СЕТ СН'!$G$24</f>
        <v>2634.7310012500002</v>
      </c>
      <c r="I50" s="36">
        <f>SUMIFS(СВЦЭМ!$D$33:$D$776,СВЦЭМ!$A$33:$A$776,$A50,СВЦЭМ!$B$33:$B$776,I$47)+'СЕТ СН'!$G$14+СВЦЭМ!$D$10+'СЕТ СН'!$G$5-'СЕТ СН'!$G$24</f>
        <v>2625.2929801099999</v>
      </c>
      <c r="J50" s="36">
        <f>SUMIFS(СВЦЭМ!$D$33:$D$776,СВЦЭМ!$A$33:$A$776,$A50,СВЦЭМ!$B$33:$B$776,J$47)+'СЕТ СН'!$G$14+СВЦЭМ!$D$10+'СЕТ СН'!$G$5-'СЕТ СН'!$G$24</f>
        <v>2588.6184755499999</v>
      </c>
      <c r="K50" s="36">
        <f>SUMIFS(СВЦЭМ!$D$33:$D$776,СВЦЭМ!$A$33:$A$776,$A50,СВЦЭМ!$B$33:$B$776,K$47)+'СЕТ СН'!$G$14+СВЦЭМ!$D$10+'СЕТ СН'!$G$5-'СЕТ СН'!$G$24</f>
        <v>2543.5131538699998</v>
      </c>
      <c r="L50" s="36">
        <f>SUMIFS(СВЦЭМ!$D$33:$D$776,СВЦЭМ!$A$33:$A$776,$A50,СВЦЭМ!$B$33:$B$776,L$47)+'СЕТ СН'!$G$14+СВЦЭМ!$D$10+'СЕТ СН'!$G$5-'СЕТ СН'!$G$24</f>
        <v>2529.5789972699999</v>
      </c>
      <c r="M50" s="36">
        <f>SUMIFS(СВЦЭМ!$D$33:$D$776,СВЦЭМ!$A$33:$A$776,$A50,СВЦЭМ!$B$33:$B$776,M$47)+'СЕТ СН'!$G$14+СВЦЭМ!$D$10+'СЕТ СН'!$G$5-'СЕТ СН'!$G$24</f>
        <v>2532.04008535</v>
      </c>
      <c r="N50" s="36">
        <f>SUMIFS(СВЦЭМ!$D$33:$D$776,СВЦЭМ!$A$33:$A$776,$A50,СВЦЭМ!$B$33:$B$776,N$47)+'СЕТ СН'!$G$14+СВЦЭМ!$D$10+'СЕТ СН'!$G$5-'СЕТ СН'!$G$24</f>
        <v>2536.0567959199998</v>
      </c>
      <c r="O50" s="36">
        <f>SUMIFS(СВЦЭМ!$D$33:$D$776,СВЦЭМ!$A$33:$A$776,$A50,СВЦЭМ!$B$33:$B$776,O$47)+'СЕТ СН'!$G$14+СВЦЭМ!$D$10+'СЕТ СН'!$G$5-'СЕТ СН'!$G$24</f>
        <v>2539.7201474799999</v>
      </c>
      <c r="P50" s="36">
        <f>SUMIFS(СВЦЭМ!$D$33:$D$776,СВЦЭМ!$A$33:$A$776,$A50,СВЦЭМ!$B$33:$B$776,P$47)+'СЕТ СН'!$G$14+СВЦЭМ!$D$10+'СЕТ СН'!$G$5-'СЕТ СН'!$G$24</f>
        <v>2546.6308122999999</v>
      </c>
      <c r="Q50" s="36">
        <f>SUMIFS(СВЦЭМ!$D$33:$D$776,СВЦЭМ!$A$33:$A$776,$A50,СВЦЭМ!$B$33:$B$776,Q$47)+'СЕТ СН'!$G$14+СВЦЭМ!$D$10+'СЕТ СН'!$G$5-'СЕТ СН'!$G$24</f>
        <v>2540.0299621700001</v>
      </c>
      <c r="R50" s="36">
        <f>SUMIFS(СВЦЭМ!$D$33:$D$776,СВЦЭМ!$A$33:$A$776,$A50,СВЦЭМ!$B$33:$B$776,R$47)+'СЕТ СН'!$G$14+СВЦЭМ!$D$10+'СЕТ СН'!$G$5-'СЕТ СН'!$G$24</f>
        <v>2504.9523504200001</v>
      </c>
      <c r="S50" s="36">
        <f>SUMIFS(СВЦЭМ!$D$33:$D$776,СВЦЭМ!$A$33:$A$776,$A50,СВЦЭМ!$B$33:$B$776,S$47)+'СЕТ СН'!$G$14+СВЦЭМ!$D$10+'СЕТ СН'!$G$5-'СЕТ СН'!$G$24</f>
        <v>2477.8870564099998</v>
      </c>
      <c r="T50" s="36">
        <f>SUMIFS(СВЦЭМ!$D$33:$D$776,СВЦЭМ!$A$33:$A$776,$A50,СВЦЭМ!$B$33:$B$776,T$47)+'СЕТ СН'!$G$14+СВЦЭМ!$D$10+'СЕТ СН'!$G$5-'СЕТ СН'!$G$24</f>
        <v>2460.7764757300001</v>
      </c>
      <c r="U50" s="36">
        <f>SUMIFS(СВЦЭМ!$D$33:$D$776,СВЦЭМ!$A$33:$A$776,$A50,СВЦЭМ!$B$33:$B$776,U$47)+'СЕТ СН'!$G$14+СВЦЭМ!$D$10+'СЕТ СН'!$G$5-'СЕТ СН'!$G$24</f>
        <v>2461.3221502599999</v>
      </c>
      <c r="V50" s="36">
        <f>SUMIFS(СВЦЭМ!$D$33:$D$776,СВЦЭМ!$A$33:$A$776,$A50,СВЦЭМ!$B$33:$B$776,V$47)+'СЕТ СН'!$G$14+СВЦЭМ!$D$10+'СЕТ СН'!$G$5-'СЕТ СН'!$G$24</f>
        <v>2472.6599626299999</v>
      </c>
      <c r="W50" s="36">
        <f>SUMIFS(СВЦЭМ!$D$33:$D$776,СВЦЭМ!$A$33:$A$776,$A50,СВЦЭМ!$B$33:$B$776,W$47)+'СЕТ СН'!$G$14+СВЦЭМ!$D$10+'СЕТ СН'!$G$5-'СЕТ СН'!$G$24</f>
        <v>2480.2849565400002</v>
      </c>
      <c r="X50" s="36">
        <f>SUMIFS(СВЦЭМ!$D$33:$D$776,СВЦЭМ!$A$33:$A$776,$A50,СВЦЭМ!$B$33:$B$776,X$47)+'СЕТ СН'!$G$14+СВЦЭМ!$D$10+'СЕТ СН'!$G$5-'СЕТ СН'!$G$24</f>
        <v>2493.4230010000001</v>
      </c>
      <c r="Y50" s="36">
        <f>SUMIFS(СВЦЭМ!$D$33:$D$776,СВЦЭМ!$A$33:$A$776,$A50,СВЦЭМ!$B$33:$B$776,Y$47)+'СЕТ СН'!$G$14+СВЦЭМ!$D$10+'СЕТ СН'!$G$5-'СЕТ СН'!$G$24</f>
        <v>2536.31136259</v>
      </c>
    </row>
    <row r="51" spans="1:25" ht="15.75" x14ac:dyDescent="0.2">
      <c r="A51" s="35">
        <f t="shared" si="1"/>
        <v>43773</v>
      </c>
      <c r="B51" s="36">
        <f>SUMIFS(СВЦЭМ!$D$33:$D$776,СВЦЭМ!$A$33:$A$776,$A51,СВЦЭМ!$B$33:$B$776,B$47)+'СЕТ СН'!$G$14+СВЦЭМ!$D$10+'СЕТ СН'!$G$5-'СЕТ СН'!$G$24</f>
        <v>2613.5005781499999</v>
      </c>
      <c r="C51" s="36">
        <f>SUMIFS(СВЦЭМ!$D$33:$D$776,СВЦЭМ!$A$33:$A$776,$A51,СВЦЭМ!$B$33:$B$776,C$47)+'СЕТ СН'!$G$14+СВЦЭМ!$D$10+'СЕТ СН'!$G$5-'СЕТ СН'!$G$24</f>
        <v>2646.2207009399999</v>
      </c>
      <c r="D51" s="36">
        <f>SUMIFS(СВЦЭМ!$D$33:$D$776,СВЦЭМ!$A$33:$A$776,$A51,СВЦЭМ!$B$33:$B$776,D$47)+'СЕТ СН'!$G$14+СВЦЭМ!$D$10+'СЕТ СН'!$G$5-'СЕТ СН'!$G$24</f>
        <v>2657.5184116299997</v>
      </c>
      <c r="E51" s="36">
        <f>SUMIFS(СВЦЭМ!$D$33:$D$776,СВЦЭМ!$A$33:$A$776,$A51,СВЦЭМ!$B$33:$B$776,E$47)+'СЕТ СН'!$G$14+СВЦЭМ!$D$10+'СЕТ СН'!$G$5-'СЕТ СН'!$G$24</f>
        <v>2681.3681406599999</v>
      </c>
      <c r="F51" s="36">
        <f>SUMIFS(СВЦЭМ!$D$33:$D$776,СВЦЭМ!$A$33:$A$776,$A51,СВЦЭМ!$B$33:$B$776,F$47)+'СЕТ СН'!$G$14+СВЦЭМ!$D$10+'СЕТ СН'!$G$5-'СЕТ СН'!$G$24</f>
        <v>2683.0692002999999</v>
      </c>
      <c r="G51" s="36">
        <f>SUMIFS(СВЦЭМ!$D$33:$D$776,СВЦЭМ!$A$33:$A$776,$A51,СВЦЭМ!$B$33:$B$776,G$47)+'СЕТ СН'!$G$14+СВЦЭМ!$D$10+'СЕТ СН'!$G$5-'СЕТ СН'!$G$24</f>
        <v>2649.24011814</v>
      </c>
      <c r="H51" s="36">
        <f>SUMIFS(СВЦЭМ!$D$33:$D$776,СВЦЭМ!$A$33:$A$776,$A51,СВЦЭМ!$B$33:$B$776,H$47)+'СЕТ СН'!$G$14+СВЦЭМ!$D$10+'СЕТ СН'!$G$5-'СЕТ СН'!$G$24</f>
        <v>2616.7791920300001</v>
      </c>
      <c r="I51" s="36">
        <f>SUMIFS(СВЦЭМ!$D$33:$D$776,СВЦЭМ!$A$33:$A$776,$A51,СВЦЭМ!$B$33:$B$776,I$47)+'СЕТ СН'!$G$14+СВЦЭМ!$D$10+'СЕТ СН'!$G$5-'СЕТ СН'!$G$24</f>
        <v>2607.1802086500002</v>
      </c>
      <c r="J51" s="36">
        <f>SUMIFS(СВЦЭМ!$D$33:$D$776,СВЦЭМ!$A$33:$A$776,$A51,СВЦЭМ!$B$33:$B$776,J$47)+'СЕТ СН'!$G$14+СВЦЭМ!$D$10+'СЕТ СН'!$G$5-'СЕТ СН'!$G$24</f>
        <v>2590.4165367400001</v>
      </c>
      <c r="K51" s="36">
        <f>SUMIFS(СВЦЭМ!$D$33:$D$776,СВЦЭМ!$A$33:$A$776,$A51,СВЦЭМ!$B$33:$B$776,K$47)+'СЕТ СН'!$G$14+СВЦЭМ!$D$10+'СЕТ СН'!$G$5-'СЕТ СН'!$G$24</f>
        <v>2562.1857499500002</v>
      </c>
      <c r="L51" s="36">
        <f>SUMIFS(СВЦЭМ!$D$33:$D$776,СВЦЭМ!$A$33:$A$776,$A51,СВЦЭМ!$B$33:$B$776,L$47)+'СЕТ СН'!$G$14+СВЦЭМ!$D$10+'СЕТ СН'!$G$5-'СЕТ СН'!$G$24</f>
        <v>2547.0537550999998</v>
      </c>
      <c r="M51" s="36">
        <f>SUMIFS(СВЦЭМ!$D$33:$D$776,СВЦЭМ!$A$33:$A$776,$A51,СВЦЭМ!$B$33:$B$776,M$47)+'СЕТ СН'!$G$14+СВЦЭМ!$D$10+'СЕТ СН'!$G$5-'СЕТ СН'!$G$24</f>
        <v>2548.4916943899998</v>
      </c>
      <c r="N51" s="36">
        <f>SUMIFS(СВЦЭМ!$D$33:$D$776,СВЦЭМ!$A$33:$A$776,$A51,СВЦЭМ!$B$33:$B$776,N$47)+'СЕТ СН'!$G$14+СВЦЭМ!$D$10+'СЕТ СН'!$G$5-'СЕТ СН'!$G$24</f>
        <v>2550.3060338999999</v>
      </c>
      <c r="O51" s="36">
        <f>SUMIFS(СВЦЭМ!$D$33:$D$776,СВЦЭМ!$A$33:$A$776,$A51,СВЦЭМ!$B$33:$B$776,O$47)+'СЕТ СН'!$G$14+СВЦЭМ!$D$10+'СЕТ СН'!$G$5-'СЕТ СН'!$G$24</f>
        <v>2553.9205432999997</v>
      </c>
      <c r="P51" s="36">
        <f>SUMIFS(СВЦЭМ!$D$33:$D$776,СВЦЭМ!$A$33:$A$776,$A51,СВЦЭМ!$B$33:$B$776,P$47)+'СЕТ СН'!$G$14+СВЦЭМ!$D$10+'СЕТ СН'!$G$5-'СЕТ СН'!$G$24</f>
        <v>2572.18257546</v>
      </c>
      <c r="Q51" s="36">
        <f>SUMIFS(СВЦЭМ!$D$33:$D$776,СВЦЭМ!$A$33:$A$776,$A51,СВЦЭМ!$B$33:$B$776,Q$47)+'СЕТ СН'!$G$14+СВЦЭМ!$D$10+'СЕТ СН'!$G$5-'СЕТ СН'!$G$24</f>
        <v>2575.9309957300002</v>
      </c>
      <c r="R51" s="36">
        <f>SUMIFS(СВЦЭМ!$D$33:$D$776,СВЦЭМ!$A$33:$A$776,$A51,СВЦЭМ!$B$33:$B$776,R$47)+'СЕТ СН'!$G$14+СВЦЭМ!$D$10+'СЕТ СН'!$G$5-'СЕТ СН'!$G$24</f>
        <v>2536.2588490500002</v>
      </c>
      <c r="S51" s="36">
        <f>SUMIFS(СВЦЭМ!$D$33:$D$776,СВЦЭМ!$A$33:$A$776,$A51,СВЦЭМ!$B$33:$B$776,S$47)+'СЕТ СН'!$G$14+СВЦЭМ!$D$10+'СЕТ СН'!$G$5-'СЕТ СН'!$G$24</f>
        <v>2504.17159924</v>
      </c>
      <c r="T51" s="36">
        <f>SUMIFS(СВЦЭМ!$D$33:$D$776,СВЦЭМ!$A$33:$A$776,$A51,СВЦЭМ!$B$33:$B$776,T$47)+'СЕТ СН'!$G$14+СВЦЭМ!$D$10+'СЕТ СН'!$G$5-'СЕТ СН'!$G$24</f>
        <v>2490.8417564199999</v>
      </c>
      <c r="U51" s="36">
        <f>SUMIFS(СВЦЭМ!$D$33:$D$776,СВЦЭМ!$A$33:$A$776,$A51,СВЦЭМ!$B$33:$B$776,U$47)+'СЕТ СН'!$G$14+СВЦЭМ!$D$10+'СЕТ СН'!$G$5-'СЕТ СН'!$G$24</f>
        <v>2484.5567440200002</v>
      </c>
      <c r="V51" s="36">
        <f>SUMIFS(СВЦЭМ!$D$33:$D$776,СВЦЭМ!$A$33:$A$776,$A51,СВЦЭМ!$B$33:$B$776,V$47)+'СЕТ СН'!$G$14+СВЦЭМ!$D$10+'СЕТ СН'!$G$5-'СЕТ СН'!$G$24</f>
        <v>2493.43859496</v>
      </c>
      <c r="W51" s="36">
        <f>SUMIFS(СВЦЭМ!$D$33:$D$776,СВЦЭМ!$A$33:$A$776,$A51,СВЦЭМ!$B$33:$B$776,W$47)+'СЕТ СН'!$G$14+СВЦЭМ!$D$10+'СЕТ СН'!$G$5-'СЕТ СН'!$G$24</f>
        <v>2511.81174508</v>
      </c>
      <c r="X51" s="36">
        <f>SUMIFS(СВЦЭМ!$D$33:$D$776,СВЦЭМ!$A$33:$A$776,$A51,СВЦЭМ!$B$33:$B$776,X$47)+'СЕТ СН'!$G$14+СВЦЭМ!$D$10+'СЕТ СН'!$G$5-'СЕТ СН'!$G$24</f>
        <v>2526.2932944499998</v>
      </c>
      <c r="Y51" s="36">
        <f>SUMIFS(СВЦЭМ!$D$33:$D$776,СВЦЭМ!$A$33:$A$776,$A51,СВЦЭМ!$B$33:$B$776,Y$47)+'СЕТ СН'!$G$14+СВЦЭМ!$D$10+'СЕТ СН'!$G$5-'СЕТ СН'!$G$24</f>
        <v>2558.1151801699998</v>
      </c>
    </row>
    <row r="52" spans="1:25" ht="15.75" x14ac:dyDescent="0.2">
      <c r="A52" s="35">
        <f t="shared" si="1"/>
        <v>43774</v>
      </c>
      <c r="B52" s="36">
        <f>SUMIFS(СВЦЭМ!$D$33:$D$776,СВЦЭМ!$A$33:$A$776,$A52,СВЦЭМ!$B$33:$B$776,B$47)+'СЕТ СН'!$G$14+СВЦЭМ!$D$10+'СЕТ СН'!$G$5-'СЕТ СН'!$G$24</f>
        <v>2665.2653808499999</v>
      </c>
      <c r="C52" s="36">
        <f>SUMIFS(СВЦЭМ!$D$33:$D$776,СВЦЭМ!$A$33:$A$776,$A52,СВЦЭМ!$B$33:$B$776,C$47)+'СЕТ СН'!$G$14+СВЦЭМ!$D$10+'СЕТ СН'!$G$5-'СЕТ СН'!$G$24</f>
        <v>2684.7690424399998</v>
      </c>
      <c r="D52" s="36">
        <f>SUMIFS(СВЦЭМ!$D$33:$D$776,СВЦЭМ!$A$33:$A$776,$A52,СВЦЭМ!$B$33:$B$776,D$47)+'СЕТ СН'!$G$14+СВЦЭМ!$D$10+'СЕТ СН'!$G$5-'СЕТ СН'!$G$24</f>
        <v>2676.6045890400001</v>
      </c>
      <c r="E52" s="36">
        <f>SUMIFS(СВЦЭМ!$D$33:$D$776,СВЦЭМ!$A$33:$A$776,$A52,СВЦЭМ!$B$33:$B$776,E$47)+'СЕТ СН'!$G$14+СВЦЭМ!$D$10+'СЕТ СН'!$G$5-'СЕТ СН'!$G$24</f>
        <v>2682.0833495500001</v>
      </c>
      <c r="F52" s="36">
        <f>SUMIFS(СВЦЭМ!$D$33:$D$776,СВЦЭМ!$A$33:$A$776,$A52,СВЦЭМ!$B$33:$B$776,F$47)+'СЕТ СН'!$G$14+СВЦЭМ!$D$10+'СЕТ СН'!$G$5-'СЕТ СН'!$G$24</f>
        <v>2684.19633208</v>
      </c>
      <c r="G52" s="36">
        <f>SUMIFS(СВЦЭМ!$D$33:$D$776,СВЦЭМ!$A$33:$A$776,$A52,СВЦЭМ!$B$33:$B$776,G$47)+'СЕТ СН'!$G$14+СВЦЭМ!$D$10+'СЕТ СН'!$G$5-'СЕТ СН'!$G$24</f>
        <v>2665.4961591299998</v>
      </c>
      <c r="H52" s="36">
        <f>SUMIFS(СВЦЭМ!$D$33:$D$776,СВЦЭМ!$A$33:$A$776,$A52,СВЦЭМ!$B$33:$B$776,H$47)+'СЕТ СН'!$G$14+СВЦЭМ!$D$10+'СЕТ СН'!$G$5-'СЕТ СН'!$G$24</f>
        <v>2622.6021194800001</v>
      </c>
      <c r="I52" s="36">
        <f>SUMIFS(СВЦЭМ!$D$33:$D$776,СВЦЭМ!$A$33:$A$776,$A52,СВЦЭМ!$B$33:$B$776,I$47)+'СЕТ СН'!$G$14+СВЦЭМ!$D$10+'СЕТ СН'!$G$5-'СЕТ СН'!$G$24</f>
        <v>2635.84749139</v>
      </c>
      <c r="J52" s="36">
        <f>SUMIFS(СВЦЭМ!$D$33:$D$776,СВЦЭМ!$A$33:$A$776,$A52,СВЦЭМ!$B$33:$B$776,J$47)+'СЕТ СН'!$G$14+СВЦЭМ!$D$10+'СЕТ СН'!$G$5-'СЕТ СН'!$G$24</f>
        <v>2618.39228632</v>
      </c>
      <c r="K52" s="36">
        <f>SUMIFS(СВЦЭМ!$D$33:$D$776,СВЦЭМ!$A$33:$A$776,$A52,СВЦЭМ!$B$33:$B$776,K$47)+'СЕТ СН'!$G$14+СВЦЭМ!$D$10+'СЕТ СН'!$G$5-'СЕТ СН'!$G$24</f>
        <v>2592.9278703</v>
      </c>
      <c r="L52" s="36">
        <f>SUMIFS(СВЦЭМ!$D$33:$D$776,СВЦЭМ!$A$33:$A$776,$A52,СВЦЭМ!$B$33:$B$776,L$47)+'СЕТ СН'!$G$14+СВЦЭМ!$D$10+'СЕТ СН'!$G$5-'СЕТ СН'!$G$24</f>
        <v>2589.6101425500001</v>
      </c>
      <c r="M52" s="36">
        <f>SUMIFS(СВЦЭМ!$D$33:$D$776,СВЦЭМ!$A$33:$A$776,$A52,СВЦЭМ!$B$33:$B$776,M$47)+'СЕТ СН'!$G$14+СВЦЭМ!$D$10+'СЕТ СН'!$G$5-'СЕТ СН'!$G$24</f>
        <v>2594.5067436099998</v>
      </c>
      <c r="N52" s="36">
        <f>SUMIFS(СВЦЭМ!$D$33:$D$776,СВЦЭМ!$A$33:$A$776,$A52,СВЦЭМ!$B$33:$B$776,N$47)+'СЕТ СН'!$G$14+СВЦЭМ!$D$10+'СЕТ СН'!$G$5-'СЕТ СН'!$G$24</f>
        <v>2594.0890003</v>
      </c>
      <c r="O52" s="36">
        <f>SUMIFS(СВЦЭМ!$D$33:$D$776,СВЦЭМ!$A$33:$A$776,$A52,СВЦЭМ!$B$33:$B$776,O$47)+'СЕТ СН'!$G$14+СВЦЭМ!$D$10+'СЕТ СН'!$G$5-'СЕТ СН'!$G$24</f>
        <v>2609.7588557999998</v>
      </c>
      <c r="P52" s="36">
        <f>SUMIFS(СВЦЭМ!$D$33:$D$776,СВЦЭМ!$A$33:$A$776,$A52,СВЦЭМ!$B$33:$B$776,P$47)+'СЕТ СН'!$G$14+СВЦЭМ!$D$10+'СЕТ СН'!$G$5-'СЕТ СН'!$G$24</f>
        <v>2614.3418205299999</v>
      </c>
      <c r="Q52" s="36">
        <f>SUMIFS(СВЦЭМ!$D$33:$D$776,СВЦЭМ!$A$33:$A$776,$A52,СВЦЭМ!$B$33:$B$776,Q$47)+'СЕТ СН'!$G$14+СВЦЭМ!$D$10+'СЕТ СН'!$G$5-'СЕТ СН'!$G$24</f>
        <v>2600.2721426500002</v>
      </c>
      <c r="R52" s="36">
        <f>SUMIFS(СВЦЭМ!$D$33:$D$776,СВЦЭМ!$A$33:$A$776,$A52,СВЦЭМ!$B$33:$B$776,R$47)+'СЕТ СН'!$G$14+СВЦЭМ!$D$10+'СЕТ СН'!$G$5-'СЕТ СН'!$G$24</f>
        <v>2548.9145140700002</v>
      </c>
      <c r="S52" s="36">
        <f>SUMIFS(СВЦЭМ!$D$33:$D$776,СВЦЭМ!$A$33:$A$776,$A52,СВЦЭМ!$B$33:$B$776,S$47)+'СЕТ СН'!$G$14+СВЦЭМ!$D$10+'СЕТ СН'!$G$5-'СЕТ СН'!$G$24</f>
        <v>2522.0247666400001</v>
      </c>
      <c r="T52" s="36">
        <f>SUMIFS(СВЦЭМ!$D$33:$D$776,СВЦЭМ!$A$33:$A$776,$A52,СВЦЭМ!$B$33:$B$776,T$47)+'СЕТ СН'!$G$14+СВЦЭМ!$D$10+'СЕТ СН'!$G$5-'СЕТ СН'!$G$24</f>
        <v>2533.0757613300002</v>
      </c>
      <c r="U52" s="36">
        <f>SUMIFS(СВЦЭМ!$D$33:$D$776,СВЦЭМ!$A$33:$A$776,$A52,СВЦЭМ!$B$33:$B$776,U$47)+'СЕТ СН'!$G$14+СВЦЭМ!$D$10+'СЕТ СН'!$G$5-'СЕТ СН'!$G$24</f>
        <v>2537.0650619399999</v>
      </c>
      <c r="V52" s="36">
        <f>SUMIFS(СВЦЭМ!$D$33:$D$776,СВЦЭМ!$A$33:$A$776,$A52,СВЦЭМ!$B$33:$B$776,V$47)+'СЕТ СН'!$G$14+СВЦЭМ!$D$10+'СЕТ СН'!$G$5-'СЕТ СН'!$G$24</f>
        <v>2527.9488153799998</v>
      </c>
      <c r="W52" s="36">
        <f>SUMIFS(СВЦЭМ!$D$33:$D$776,СВЦЭМ!$A$33:$A$776,$A52,СВЦЭМ!$B$33:$B$776,W$47)+'СЕТ СН'!$G$14+СВЦЭМ!$D$10+'СЕТ СН'!$G$5-'СЕТ СН'!$G$24</f>
        <v>2534.7057655999997</v>
      </c>
      <c r="X52" s="36">
        <f>SUMIFS(СВЦЭМ!$D$33:$D$776,СВЦЭМ!$A$33:$A$776,$A52,СВЦЭМ!$B$33:$B$776,X$47)+'СЕТ СН'!$G$14+СВЦЭМ!$D$10+'СЕТ СН'!$G$5-'СЕТ СН'!$G$24</f>
        <v>2551.8084345500001</v>
      </c>
      <c r="Y52" s="36">
        <f>SUMIFS(СВЦЭМ!$D$33:$D$776,СВЦЭМ!$A$33:$A$776,$A52,СВЦЭМ!$B$33:$B$776,Y$47)+'СЕТ СН'!$G$14+СВЦЭМ!$D$10+'СЕТ СН'!$G$5-'СЕТ СН'!$G$24</f>
        <v>2591.52074932</v>
      </c>
    </row>
    <row r="53" spans="1:25" ht="15.75" x14ac:dyDescent="0.2">
      <c r="A53" s="35">
        <f t="shared" si="1"/>
        <v>43775</v>
      </c>
      <c r="B53" s="36">
        <f>SUMIFS(СВЦЭМ!$D$33:$D$776,СВЦЭМ!$A$33:$A$776,$A53,СВЦЭМ!$B$33:$B$776,B$47)+'СЕТ СН'!$G$14+СВЦЭМ!$D$10+'СЕТ СН'!$G$5-'СЕТ СН'!$G$24</f>
        <v>2588.3542782300001</v>
      </c>
      <c r="C53" s="36">
        <f>SUMIFS(СВЦЭМ!$D$33:$D$776,СВЦЭМ!$A$33:$A$776,$A53,СВЦЭМ!$B$33:$B$776,C$47)+'СЕТ СН'!$G$14+СВЦЭМ!$D$10+'СЕТ СН'!$G$5-'СЕТ СН'!$G$24</f>
        <v>2608.71922735</v>
      </c>
      <c r="D53" s="36">
        <f>SUMIFS(СВЦЭМ!$D$33:$D$776,СВЦЭМ!$A$33:$A$776,$A53,СВЦЭМ!$B$33:$B$776,D$47)+'СЕТ СН'!$G$14+СВЦЭМ!$D$10+'СЕТ СН'!$G$5-'СЕТ СН'!$G$24</f>
        <v>2622.3413736299999</v>
      </c>
      <c r="E53" s="36">
        <f>SUMIFS(СВЦЭМ!$D$33:$D$776,СВЦЭМ!$A$33:$A$776,$A53,СВЦЭМ!$B$33:$B$776,E$47)+'СЕТ СН'!$G$14+СВЦЭМ!$D$10+'СЕТ СН'!$G$5-'СЕТ СН'!$G$24</f>
        <v>2629.8362722100001</v>
      </c>
      <c r="F53" s="36">
        <f>SUMIFS(СВЦЭМ!$D$33:$D$776,СВЦЭМ!$A$33:$A$776,$A53,СВЦЭМ!$B$33:$B$776,F$47)+'СЕТ СН'!$G$14+СВЦЭМ!$D$10+'СЕТ СН'!$G$5-'СЕТ СН'!$G$24</f>
        <v>2634.19068879</v>
      </c>
      <c r="G53" s="36">
        <f>SUMIFS(СВЦЭМ!$D$33:$D$776,СВЦЭМ!$A$33:$A$776,$A53,СВЦЭМ!$B$33:$B$776,G$47)+'СЕТ СН'!$G$14+СВЦЭМ!$D$10+'СЕТ СН'!$G$5-'СЕТ СН'!$G$24</f>
        <v>2617.8874157099999</v>
      </c>
      <c r="H53" s="36">
        <f>SUMIFS(СВЦЭМ!$D$33:$D$776,СВЦЭМ!$A$33:$A$776,$A53,СВЦЭМ!$B$33:$B$776,H$47)+'СЕТ СН'!$G$14+СВЦЭМ!$D$10+'СЕТ СН'!$G$5-'СЕТ СН'!$G$24</f>
        <v>2589.2197380299999</v>
      </c>
      <c r="I53" s="36">
        <f>SUMIFS(СВЦЭМ!$D$33:$D$776,СВЦЭМ!$A$33:$A$776,$A53,СВЦЭМ!$B$33:$B$776,I$47)+'СЕТ СН'!$G$14+СВЦЭМ!$D$10+'СЕТ СН'!$G$5-'СЕТ СН'!$G$24</f>
        <v>2558.3974889900001</v>
      </c>
      <c r="J53" s="36">
        <f>SUMIFS(СВЦЭМ!$D$33:$D$776,СВЦЭМ!$A$33:$A$776,$A53,СВЦЭМ!$B$33:$B$776,J$47)+'СЕТ СН'!$G$14+СВЦЭМ!$D$10+'СЕТ СН'!$G$5-'СЕТ СН'!$G$24</f>
        <v>2550.7824954500002</v>
      </c>
      <c r="K53" s="36">
        <f>SUMIFS(СВЦЭМ!$D$33:$D$776,СВЦЭМ!$A$33:$A$776,$A53,СВЦЭМ!$B$33:$B$776,K$47)+'СЕТ СН'!$G$14+СВЦЭМ!$D$10+'СЕТ СН'!$G$5-'СЕТ СН'!$G$24</f>
        <v>2546.410292</v>
      </c>
      <c r="L53" s="36">
        <f>SUMIFS(СВЦЭМ!$D$33:$D$776,СВЦЭМ!$A$33:$A$776,$A53,СВЦЭМ!$B$33:$B$776,L$47)+'СЕТ СН'!$G$14+СВЦЭМ!$D$10+'СЕТ СН'!$G$5-'СЕТ СН'!$G$24</f>
        <v>2563.66338228</v>
      </c>
      <c r="M53" s="36">
        <f>SUMIFS(СВЦЭМ!$D$33:$D$776,СВЦЭМ!$A$33:$A$776,$A53,СВЦЭМ!$B$33:$B$776,M$47)+'СЕТ СН'!$G$14+СВЦЭМ!$D$10+'СЕТ СН'!$G$5-'СЕТ СН'!$G$24</f>
        <v>2595.3276055400001</v>
      </c>
      <c r="N53" s="36">
        <f>SUMIFS(СВЦЭМ!$D$33:$D$776,СВЦЭМ!$A$33:$A$776,$A53,СВЦЭМ!$B$33:$B$776,N$47)+'СЕТ СН'!$G$14+СВЦЭМ!$D$10+'СЕТ СН'!$G$5-'СЕТ СН'!$G$24</f>
        <v>2605.2515061399999</v>
      </c>
      <c r="O53" s="36">
        <f>SUMIFS(СВЦЭМ!$D$33:$D$776,СВЦЭМ!$A$33:$A$776,$A53,СВЦЭМ!$B$33:$B$776,O$47)+'СЕТ СН'!$G$14+СВЦЭМ!$D$10+'СЕТ СН'!$G$5-'СЕТ СН'!$G$24</f>
        <v>2608.4387670900001</v>
      </c>
      <c r="P53" s="36">
        <f>SUMIFS(СВЦЭМ!$D$33:$D$776,СВЦЭМ!$A$33:$A$776,$A53,СВЦЭМ!$B$33:$B$776,P$47)+'СЕТ СН'!$G$14+СВЦЭМ!$D$10+'СЕТ СН'!$G$5-'СЕТ СН'!$G$24</f>
        <v>2618.1176443700001</v>
      </c>
      <c r="Q53" s="36">
        <f>SUMIFS(СВЦЭМ!$D$33:$D$776,СВЦЭМ!$A$33:$A$776,$A53,СВЦЭМ!$B$33:$B$776,Q$47)+'СЕТ СН'!$G$14+СВЦЭМ!$D$10+'СЕТ СН'!$G$5-'СЕТ СН'!$G$24</f>
        <v>2604.9221892099999</v>
      </c>
      <c r="R53" s="36">
        <f>SUMIFS(СВЦЭМ!$D$33:$D$776,СВЦЭМ!$A$33:$A$776,$A53,СВЦЭМ!$B$33:$B$776,R$47)+'СЕТ СН'!$G$14+СВЦЭМ!$D$10+'СЕТ СН'!$G$5-'СЕТ СН'!$G$24</f>
        <v>2565.4750743200002</v>
      </c>
      <c r="S53" s="36">
        <f>SUMIFS(СВЦЭМ!$D$33:$D$776,СВЦЭМ!$A$33:$A$776,$A53,СВЦЭМ!$B$33:$B$776,S$47)+'СЕТ СН'!$G$14+СВЦЭМ!$D$10+'СЕТ СН'!$G$5-'СЕТ СН'!$G$24</f>
        <v>2546.6899743700001</v>
      </c>
      <c r="T53" s="36">
        <f>SUMIFS(СВЦЭМ!$D$33:$D$776,СВЦЭМ!$A$33:$A$776,$A53,СВЦЭМ!$B$33:$B$776,T$47)+'СЕТ СН'!$G$14+СВЦЭМ!$D$10+'СЕТ СН'!$G$5-'СЕТ СН'!$G$24</f>
        <v>2570.4953175800001</v>
      </c>
      <c r="U53" s="36">
        <f>SUMIFS(СВЦЭМ!$D$33:$D$776,СВЦЭМ!$A$33:$A$776,$A53,СВЦЭМ!$B$33:$B$776,U$47)+'СЕТ СН'!$G$14+СВЦЭМ!$D$10+'СЕТ СН'!$G$5-'СЕТ СН'!$G$24</f>
        <v>2558.8734167699999</v>
      </c>
      <c r="V53" s="36">
        <f>SUMIFS(СВЦЭМ!$D$33:$D$776,СВЦЭМ!$A$33:$A$776,$A53,СВЦЭМ!$B$33:$B$776,V$47)+'СЕТ СН'!$G$14+СВЦЭМ!$D$10+'СЕТ СН'!$G$5-'СЕТ СН'!$G$24</f>
        <v>2546.8231389100001</v>
      </c>
      <c r="W53" s="36">
        <f>SUMIFS(СВЦЭМ!$D$33:$D$776,СВЦЭМ!$A$33:$A$776,$A53,СВЦЭМ!$B$33:$B$776,W$47)+'СЕТ СН'!$G$14+СВЦЭМ!$D$10+'СЕТ СН'!$G$5-'СЕТ СН'!$G$24</f>
        <v>2534.7842800500002</v>
      </c>
      <c r="X53" s="36">
        <f>SUMIFS(СВЦЭМ!$D$33:$D$776,СВЦЭМ!$A$33:$A$776,$A53,СВЦЭМ!$B$33:$B$776,X$47)+'СЕТ СН'!$G$14+СВЦЭМ!$D$10+'СЕТ СН'!$G$5-'СЕТ СН'!$G$24</f>
        <v>2537.47003632</v>
      </c>
      <c r="Y53" s="36">
        <f>SUMIFS(СВЦЭМ!$D$33:$D$776,СВЦЭМ!$A$33:$A$776,$A53,СВЦЭМ!$B$33:$B$776,Y$47)+'СЕТ СН'!$G$14+СВЦЭМ!$D$10+'СЕТ СН'!$G$5-'СЕТ СН'!$G$24</f>
        <v>2533.0133147199999</v>
      </c>
    </row>
    <row r="54" spans="1:25" ht="15.75" x14ac:dyDescent="0.2">
      <c r="A54" s="35">
        <f t="shared" si="1"/>
        <v>43776</v>
      </c>
      <c r="B54" s="36">
        <f>SUMIFS(СВЦЭМ!$D$33:$D$776,СВЦЭМ!$A$33:$A$776,$A54,СВЦЭМ!$B$33:$B$776,B$47)+'СЕТ СН'!$G$14+СВЦЭМ!$D$10+'СЕТ СН'!$G$5-'СЕТ СН'!$G$24</f>
        <v>2578.9126093999998</v>
      </c>
      <c r="C54" s="36">
        <f>SUMIFS(СВЦЭМ!$D$33:$D$776,СВЦЭМ!$A$33:$A$776,$A54,СВЦЭМ!$B$33:$B$776,C$47)+'СЕТ СН'!$G$14+СВЦЭМ!$D$10+'СЕТ СН'!$G$5-'СЕТ СН'!$G$24</f>
        <v>2609.60012555</v>
      </c>
      <c r="D54" s="36">
        <f>SUMIFS(СВЦЭМ!$D$33:$D$776,СВЦЭМ!$A$33:$A$776,$A54,СВЦЭМ!$B$33:$B$776,D$47)+'СЕТ СН'!$G$14+СВЦЭМ!$D$10+'СЕТ СН'!$G$5-'СЕТ СН'!$G$24</f>
        <v>2623.5787286599998</v>
      </c>
      <c r="E54" s="36">
        <f>SUMIFS(СВЦЭМ!$D$33:$D$776,СВЦЭМ!$A$33:$A$776,$A54,СВЦЭМ!$B$33:$B$776,E$47)+'СЕТ СН'!$G$14+СВЦЭМ!$D$10+'СЕТ СН'!$G$5-'СЕТ СН'!$G$24</f>
        <v>2637.4625043300002</v>
      </c>
      <c r="F54" s="36">
        <f>SUMIFS(СВЦЭМ!$D$33:$D$776,СВЦЭМ!$A$33:$A$776,$A54,СВЦЭМ!$B$33:$B$776,F$47)+'СЕТ СН'!$G$14+СВЦЭМ!$D$10+'СЕТ СН'!$G$5-'СЕТ СН'!$G$24</f>
        <v>2637.0780528499999</v>
      </c>
      <c r="G54" s="36">
        <f>SUMIFS(СВЦЭМ!$D$33:$D$776,СВЦЭМ!$A$33:$A$776,$A54,СВЦЭМ!$B$33:$B$776,G$47)+'СЕТ СН'!$G$14+СВЦЭМ!$D$10+'СЕТ СН'!$G$5-'СЕТ СН'!$G$24</f>
        <v>2608.4976129500001</v>
      </c>
      <c r="H54" s="36">
        <f>SUMIFS(СВЦЭМ!$D$33:$D$776,СВЦЭМ!$A$33:$A$776,$A54,СВЦЭМ!$B$33:$B$776,H$47)+'СЕТ СН'!$G$14+СВЦЭМ!$D$10+'СЕТ СН'!$G$5-'СЕТ СН'!$G$24</f>
        <v>2565.22666338</v>
      </c>
      <c r="I54" s="36">
        <f>SUMIFS(СВЦЭМ!$D$33:$D$776,СВЦЭМ!$A$33:$A$776,$A54,СВЦЭМ!$B$33:$B$776,I$47)+'СЕТ СН'!$G$14+СВЦЭМ!$D$10+'СЕТ СН'!$G$5-'СЕТ СН'!$G$24</f>
        <v>2544.2839092200002</v>
      </c>
      <c r="J54" s="36">
        <f>SUMIFS(СВЦЭМ!$D$33:$D$776,СВЦЭМ!$A$33:$A$776,$A54,СВЦЭМ!$B$33:$B$776,J$47)+'СЕТ СН'!$G$14+СВЦЭМ!$D$10+'СЕТ СН'!$G$5-'СЕТ СН'!$G$24</f>
        <v>2538.0661521000002</v>
      </c>
      <c r="K54" s="36">
        <f>SUMIFS(СВЦЭМ!$D$33:$D$776,СВЦЭМ!$A$33:$A$776,$A54,СВЦЭМ!$B$33:$B$776,K$47)+'СЕТ СН'!$G$14+СВЦЭМ!$D$10+'СЕТ СН'!$G$5-'СЕТ СН'!$G$24</f>
        <v>2538.8900126399999</v>
      </c>
      <c r="L54" s="36">
        <f>SUMIFS(СВЦЭМ!$D$33:$D$776,СВЦЭМ!$A$33:$A$776,$A54,СВЦЭМ!$B$33:$B$776,L$47)+'СЕТ СН'!$G$14+СВЦЭМ!$D$10+'СЕТ СН'!$G$5-'СЕТ СН'!$G$24</f>
        <v>2560.8735672000003</v>
      </c>
      <c r="M54" s="36">
        <f>SUMIFS(СВЦЭМ!$D$33:$D$776,СВЦЭМ!$A$33:$A$776,$A54,СВЦЭМ!$B$33:$B$776,M$47)+'СЕТ СН'!$G$14+СВЦЭМ!$D$10+'СЕТ СН'!$G$5-'СЕТ СН'!$G$24</f>
        <v>2577.1198841400001</v>
      </c>
      <c r="N54" s="36">
        <f>SUMIFS(СВЦЭМ!$D$33:$D$776,СВЦЭМ!$A$33:$A$776,$A54,СВЦЭМ!$B$33:$B$776,N$47)+'СЕТ СН'!$G$14+СВЦЭМ!$D$10+'СЕТ СН'!$G$5-'СЕТ СН'!$G$24</f>
        <v>2589.01235133</v>
      </c>
      <c r="O54" s="36">
        <f>SUMIFS(СВЦЭМ!$D$33:$D$776,СВЦЭМ!$A$33:$A$776,$A54,СВЦЭМ!$B$33:$B$776,O$47)+'СЕТ СН'!$G$14+СВЦЭМ!$D$10+'СЕТ СН'!$G$5-'СЕТ СН'!$G$24</f>
        <v>2599.3174954199999</v>
      </c>
      <c r="P54" s="36">
        <f>SUMIFS(СВЦЭМ!$D$33:$D$776,СВЦЭМ!$A$33:$A$776,$A54,СВЦЭМ!$B$33:$B$776,P$47)+'СЕТ СН'!$G$14+СВЦЭМ!$D$10+'СЕТ СН'!$G$5-'СЕТ СН'!$G$24</f>
        <v>2600.3618592399998</v>
      </c>
      <c r="Q54" s="36">
        <f>SUMIFS(СВЦЭМ!$D$33:$D$776,СВЦЭМ!$A$33:$A$776,$A54,СВЦЭМ!$B$33:$B$776,Q$47)+'СЕТ СН'!$G$14+СВЦЭМ!$D$10+'СЕТ СН'!$G$5-'СЕТ СН'!$G$24</f>
        <v>2594.0160451399997</v>
      </c>
      <c r="R54" s="36">
        <f>SUMIFS(СВЦЭМ!$D$33:$D$776,СВЦЭМ!$A$33:$A$776,$A54,СВЦЭМ!$B$33:$B$776,R$47)+'СЕТ СН'!$G$14+СВЦЭМ!$D$10+'СЕТ СН'!$G$5-'СЕТ СН'!$G$24</f>
        <v>2548.3660118600001</v>
      </c>
      <c r="S54" s="36">
        <f>SUMIFS(СВЦЭМ!$D$33:$D$776,СВЦЭМ!$A$33:$A$776,$A54,СВЦЭМ!$B$33:$B$776,S$47)+'СЕТ СН'!$G$14+СВЦЭМ!$D$10+'СЕТ СН'!$G$5-'СЕТ СН'!$G$24</f>
        <v>2535.4850901899999</v>
      </c>
      <c r="T54" s="36">
        <f>SUMIFS(СВЦЭМ!$D$33:$D$776,СВЦЭМ!$A$33:$A$776,$A54,СВЦЭМ!$B$33:$B$776,T$47)+'СЕТ СН'!$G$14+СВЦЭМ!$D$10+'СЕТ СН'!$G$5-'СЕТ СН'!$G$24</f>
        <v>2523.61241698</v>
      </c>
      <c r="U54" s="36">
        <f>SUMIFS(СВЦЭМ!$D$33:$D$776,СВЦЭМ!$A$33:$A$776,$A54,СВЦЭМ!$B$33:$B$776,U$47)+'СЕТ СН'!$G$14+СВЦЭМ!$D$10+'СЕТ СН'!$G$5-'СЕТ СН'!$G$24</f>
        <v>2521.26661887</v>
      </c>
      <c r="V54" s="36">
        <f>SUMIFS(СВЦЭМ!$D$33:$D$776,СВЦЭМ!$A$33:$A$776,$A54,СВЦЭМ!$B$33:$B$776,V$47)+'СЕТ СН'!$G$14+СВЦЭМ!$D$10+'СЕТ СН'!$G$5-'СЕТ СН'!$G$24</f>
        <v>2521.3385884700001</v>
      </c>
      <c r="W54" s="36">
        <f>SUMIFS(СВЦЭМ!$D$33:$D$776,СВЦЭМ!$A$33:$A$776,$A54,СВЦЭМ!$B$33:$B$776,W$47)+'СЕТ СН'!$G$14+СВЦЭМ!$D$10+'СЕТ СН'!$G$5-'СЕТ СН'!$G$24</f>
        <v>2513.73296729</v>
      </c>
      <c r="X54" s="36">
        <f>SUMIFS(СВЦЭМ!$D$33:$D$776,СВЦЭМ!$A$33:$A$776,$A54,СВЦЭМ!$B$33:$B$776,X$47)+'СЕТ СН'!$G$14+СВЦЭМ!$D$10+'СЕТ СН'!$G$5-'СЕТ СН'!$G$24</f>
        <v>2520.1825732299999</v>
      </c>
      <c r="Y54" s="36">
        <f>SUMIFS(СВЦЭМ!$D$33:$D$776,СВЦЭМ!$A$33:$A$776,$A54,СВЦЭМ!$B$33:$B$776,Y$47)+'СЕТ СН'!$G$14+СВЦЭМ!$D$10+'СЕТ СН'!$G$5-'СЕТ СН'!$G$24</f>
        <v>2555.1760830499998</v>
      </c>
    </row>
    <row r="55" spans="1:25" ht="15.75" x14ac:dyDescent="0.2">
      <c r="A55" s="35">
        <f t="shared" si="1"/>
        <v>43777</v>
      </c>
      <c r="B55" s="36">
        <f>SUMIFS(СВЦЭМ!$D$33:$D$776,СВЦЭМ!$A$33:$A$776,$A55,СВЦЭМ!$B$33:$B$776,B$47)+'СЕТ СН'!$G$14+СВЦЭМ!$D$10+'СЕТ СН'!$G$5-'СЕТ СН'!$G$24</f>
        <v>2628.8751594800001</v>
      </c>
      <c r="C55" s="36">
        <f>SUMIFS(СВЦЭМ!$D$33:$D$776,СВЦЭМ!$A$33:$A$776,$A55,СВЦЭМ!$B$33:$B$776,C$47)+'СЕТ СН'!$G$14+СВЦЭМ!$D$10+'СЕТ СН'!$G$5-'СЕТ СН'!$G$24</f>
        <v>2666.1443237200001</v>
      </c>
      <c r="D55" s="36">
        <f>SUMIFS(СВЦЭМ!$D$33:$D$776,СВЦЭМ!$A$33:$A$776,$A55,СВЦЭМ!$B$33:$B$776,D$47)+'СЕТ СН'!$G$14+СВЦЭМ!$D$10+'СЕТ СН'!$G$5-'СЕТ СН'!$G$24</f>
        <v>2675.45000312</v>
      </c>
      <c r="E55" s="36">
        <f>SUMIFS(СВЦЭМ!$D$33:$D$776,СВЦЭМ!$A$33:$A$776,$A55,СВЦЭМ!$B$33:$B$776,E$47)+'СЕТ СН'!$G$14+СВЦЭМ!$D$10+'СЕТ СН'!$G$5-'СЕТ СН'!$G$24</f>
        <v>2683.8162932300002</v>
      </c>
      <c r="F55" s="36">
        <f>SUMIFS(СВЦЭМ!$D$33:$D$776,СВЦЭМ!$A$33:$A$776,$A55,СВЦЭМ!$B$33:$B$776,F$47)+'СЕТ СН'!$G$14+СВЦЭМ!$D$10+'СЕТ СН'!$G$5-'СЕТ СН'!$G$24</f>
        <v>2679.6008902100002</v>
      </c>
      <c r="G55" s="36">
        <f>SUMIFS(СВЦЭМ!$D$33:$D$776,СВЦЭМ!$A$33:$A$776,$A55,СВЦЭМ!$B$33:$B$776,G$47)+'СЕТ СН'!$G$14+СВЦЭМ!$D$10+'СЕТ СН'!$G$5-'СЕТ СН'!$G$24</f>
        <v>2659.9834404600001</v>
      </c>
      <c r="H55" s="36">
        <f>SUMIFS(СВЦЭМ!$D$33:$D$776,СВЦЭМ!$A$33:$A$776,$A55,СВЦЭМ!$B$33:$B$776,H$47)+'СЕТ СН'!$G$14+СВЦЭМ!$D$10+'СЕТ СН'!$G$5-'СЕТ СН'!$G$24</f>
        <v>2610.3043116399999</v>
      </c>
      <c r="I55" s="36">
        <f>SUMIFS(СВЦЭМ!$D$33:$D$776,СВЦЭМ!$A$33:$A$776,$A55,СВЦЭМ!$B$33:$B$776,I$47)+'СЕТ СН'!$G$14+СВЦЭМ!$D$10+'СЕТ СН'!$G$5-'СЕТ СН'!$G$24</f>
        <v>2579.0388889800001</v>
      </c>
      <c r="J55" s="36">
        <f>SUMIFS(СВЦЭМ!$D$33:$D$776,СВЦЭМ!$A$33:$A$776,$A55,СВЦЭМ!$B$33:$B$776,J$47)+'СЕТ СН'!$G$14+СВЦЭМ!$D$10+'СЕТ СН'!$G$5-'СЕТ СН'!$G$24</f>
        <v>2569.6375994999999</v>
      </c>
      <c r="K55" s="36">
        <f>SUMIFS(СВЦЭМ!$D$33:$D$776,СВЦЭМ!$A$33:$A$776,$A55,СВЦЭМ!$B$33:$B$776,K$47)+'СЕТ СН'!$G$14+СВЦЭМ!$D$10+'СЕТ СН'!$G$5-'СЕТ СН'!$G$24</f>
        <v>2567.1402395599998</v>
      </c>
      <c r="L55" s="36">
        <f>SUMIFS(СВЦЭМ!$D$33:$D$776,СВЦЭМ!$A$33:$A$776,$A55,СВЦЭМ!$B$33:$B$776,L$47)+'СЕТ СН'!$G$14+СВЦЭМ!$D$10+'СЕТ СН'!$G$5-'СЕТ СН'!$G$24</f>
        <v>2560.36376544</v>
      </c>
      <c r="M55" s="36">
        <f>SUMIFS(СВЦЭМ!$D$33:$D$776,СВЦЭМ!$A$33:$A$776,$A55,СВЦЭМ!$B$33:$B$776,M$47)+'СЕТ СН'!$G$14+СВЦЭМ!$D$10+'СЕТ СН'!$G$5-'СЕТ СН'!$G$24</f>
        <v>2572.1481800299998</v>
      </c>
      <c r="N55" s="36">
        <f>SUMIFS(СВЦЭМ!$D$33:$D$776,СВЦЭМ!$A$33:$A$776,$A55,СВЦЭМ!$B$33:$B$776,N$47)+'СЕТ СН'!$G$14+СВЦЭМ!$D$10+'СЕТ СН'!$G$5-'СЕТ СН'!$G$24</f>
        <v>2583.82194691</v>
      </c>
      <c r="O55" s="36">
        <f>SUMIFS(СВЦЭМ!$D$33:$D$776,СВЦЭМ!$A$33:$A$776,$A55,СВЦЭМ!$B$33:$B$776,O$47)+'СЕТ СН'!$G$14+СВЦЭМ!$D$10+'СЕТ СН'!$G$5-'СЕТ СН'!$G$24</f>
        <v>2592.9357840000002</v>
      </c>
      <c r="P55" s="36">
        <f>SUMIFS(СВЦЭМ!$D$33:$D$776,СВЦЭМ!$A$33:$A$776,$A55,СВЦЭМ!$B$33:$B$776,P$47)+'СЕТ СН'!$G$14+СВЦЭМ!$D$10+'СЕТ СН'!$G$5-'СЕТ СН'!$G$24</f>
        <v>2596.49632625</v>
      </c>
      <c r="Q55" s="36">
        <f>SUMIFS(СВЦЭМ!$D$33:$D$776,СВЦЭМ!$A$33:$A$776,$A55,СВЦЭМ!$B$33:$B$776,Q$47)+'СЕТ СН'!$G$14+СВЦЭМ!$D$10+'СЕТ СН'!$G$5-'СЕТ СН'!$G$24</f>
        <v>2598.8234896100003</v>
      </c>
      <c r="R55" s="36">
        <f>SUMIFS(СВЦЭМ!$D$33:$D$776,СВЦЭМ!$A$33:$A$776,$A55,СВЦЭМ!$B$33:$B$776,R$47)+'СЕТ СН'!$G$14+СВЦЭМ!$D$10+'СЕТ СН'!$G$5-'СЕТ СН'!$G$24</f>
        <v>2559.6738518299999</v>
      </c>
      <c r="S55" s="36">
        <f>SUMIFS(СВЦЭМ!$D$33:$D$776,СВЦЭМ!$A$33:$A$776,$A55,СВЦЭМ!$B$33:$B$776,S$47)+'СЕТ СН'!$G$14+СВЦЭМ!$D$10+'СЕТ СН'!$G$5-'СЕТ СН'!$G$24</f>
        <v>2541.7975770100002</v>
      </c>
      <c r="T55" s="36">
        <f>SUMIFS(СВЦЭМ!$D$33:$D$776,СВЦЭМ!$A$33:$A$776,$A55,СВЦЭМ!$B$33:$B$776,T$47)+'СЕТ СН'!$G$14+СВЦЭМ!$D$10+'СЕТ СН'!$G$5-'СЕТ СН'!$G$24</f>
        <v>2525.1740889000002</v>
      </c>
      <c r="U55" s="36">
        <f>SUMIFS(СВЦЭМ!$D$33:$D$776,СВЦЭМ!$A$33:$A$776,$A55,СВЦЭМ!$B$33:$B$776,U$47)+'СЕТ СН'!$G$14+СВЦЭМ!$D$10+'СЕТ СН'!$G$5-'СЕТ СН'!$G$24</f>
        <v>2518.9599696999999</v>
      </c>
      <c r="V55" s="36">
        <f>SUMIFS(СВЦЭМ!$D$33:$D$776,СВЦЭМ!$A$33:$A$776,$A55,СВЦЭМ!$B$33:$B$776,V$47)+'СЕТ СН'!$G$14+СВЦЭМ!$D$10+'СЕТ СН'!$G$5-'СЕТ СН'!$G$24</f>
        <v>2532.3911128300001</v>
      </c>
      <c r="W55" s="36">
        <f>SUMIFS(СВЦЭМ!$D$33:$D$776,СВЦЭМ!$A$33:$A$776,$A55,СВЦЭМ!$B$33:$B$776,W$47)+'СЕТ СН'!$G$14+СВЦЭМ!$D$10+'СЕТ СН'!$G$5-'СЕТ СН'!$G$24</f>
        <v>2545.1439061299998</v>
      </c>
      <c r="X55" s="36">
        <f>SUMIFS(СВЦЭМ!$D$33:$D$776,СВЦЭМ!$A$33:$A$776,$A55,СВЦЭМ!$B$33:$B$776,X$47)+'СЕТ СН'!$G$14+СВЦЭМ!$D$10+'СЕТ СН'!$G$5-'СЕТ СН'!$G$24</f>
        <v>2561.5707722400002</v>
      </c>
      <c r="Y55" s="36">
        <f>SUMIFS(СВЦЭМ!$D$33:$D$776,СВЦЭМ!$A$33:$A$776,$A55,СВЦЭМ!$B$33:$B$776,Y$47)+'СЕТ СН'!$G$14+СВЦЭМ!$D$10+'СЕТ СН'!$G$5-'СЕТ СН'!$G$24</f>
        <v>2588.49076599</v>
      </c>
    </row>
    <row r="56" spans="1:25" ht="15.75" x14ac:dyDescent="0.2">
      <c r="A56" s="35">
        <f t="shared" si="1"/>
        <v>43778</v>
      </c>
      <c r="B56" s="36">
        <f>SUMIFS(СВЦЭМ!$D$33:$D$776,СВЦЭМ!$A$33:$A$776,$A56,СВЦЭМ!$B$33:$B$776,B$47)+'СЕТ СН'!$G$14+СВЦЭМ!$D$10+'СЕТ СН'!$G$5-'СЕТ СН'!$G$24</f>
        <v>2648.7885649199998</v>
      </c>
      <c r="C56" s="36">
        <f>SUMIFS(СВЦЭМ!$D$33:$D$776,СВЦЭМ!$A$33:$A$776,$A56,СВЦЭМ!$B$33:$B$776,C$47)+'СЕТ СН'!$G$14+СВЦЭМ!$D$10+'СЕТ СН'!$G$5-'СЕТ СН'!$G$24</f>
        <v>2686.84549216</v>
      </c>
      <c r="D56" s="36">
        <f>SUMIFS(СВЦЭМ!$D$33:$D$776,СВЦЭМ!$A$33:$A$776,$A56,СВЦЭМ!$B$33:$B$776,D$47)+'СЕТ СН'!$G$14+СВЦЭМ!$D$10+'СЕТ СН'!$G$5-'СЕТ СН'!$G$24</f>
        <v>2701.5380962099998</v>
      </c>
      <c r="E56" s="36">
        <f>SUMIFS(СВЦЭМ!$D$33:$D$776,СВЦЭМ!$A$33:$A$776,$A56,СВЦЭМ!$B$33:$B$776,E$47)+'СЕТ СН'!$G$14+СВЦЭМ!$D$10+'СЕТ СН'!$G$5-'СЕТ СН'!$G$24</f>
        <v>2717.4867407000002</v>
      </c>
      <c r="F56" s="36">
        <f>SUMIFS(СВЦЭМ!$D$33:$D$776,СВЦЭМ!$A$33:$A$776,$A56,СВЦЭМ!$B$33:$B$776,F$47)+'СЕТ СН'!$G$14+СВЦЭМ!$D$10+'СЕТ СН'!$G$5-'СЕТ СН'!$G$24</f>
        <v>2712.8014865200003</v>
      </c>
      <c r="G56" s="36">
        <f>SUMIFS(СВЦЭМ!$D$33:$D$776,СВЦЭМ!$A$33:$A$776,$A56,СВЦЭМ!$B$33:$B$776,G$47)+'СЕТ СН'!$G$14+СВЦЭМ!$D$10+'СЕТ СН'!$G$5-'СЕТ СН'!$G$24</f>
        <v>2704.25601663</v>
      </c>
      <c r="H56" s="36">
        <f>SUMIFS(СВЦЭМ!$D$33:$D$776,СВЦЭМ!$A$33:$A$776,$A56,СВЦЭМ!$B$33:$B$776,H$47)+'СЕТ СН'!$G$14+СВЦЭМ!$D$10+'СЕТ СН'!$G$5-'СЕТ СН'!$G$24</f>
        <v>2660.8487491799997</v>
      </c>
      <c r="I56" s="36">
        <f>SUMIFS(СВЦЭМ!$D$33:$D$776,СВЦЭМ!$A$33:$A$776,$A56,СВЦЭМ!$B$33:$B$776,I$47)+'СЕТ СН'!$G$14+СВЦЭМ!$D$10+'СЕТ СН'!$G$5-'СЕТ СН'!$G$24</f>
        <v>2620.2155004000001</v>
      </c>
      <c r="J56" s="36">
        <f>SUMIFS(СВЦЭМ!$D$33:$D$776,СВЦЭМ!$A$33:$A$776,$A56,СВЦЭМ!$B$33:$B$776,J$47)+'СЕТ СН'!$G$14+СВЦЭМ!$D$10+'СЕТ СН'!$G$5-'СЕТ СН'!$G$24</f>
        <v>2605.0014355799999</v>
      </c>
      <c r="K56" s="36">
        <f>SUMIFS(СВЦЭМ!$D$33:$D$776,СВЦЭМ!$A$33:$A$776,$A56,СВЦЭМ!$B$33:$B$776,K$47)+'СЕТ СН'!$G$14+СВЦЭМ!$D$10+'СЕТ СН'!$G$5-'СЕТ СН'!$G$24</f>
        <v>2599.0887534899998</v>
      </c>
      <c r="L56" s="36">
        <f>SUMIFS(СВЦЭМ!$D$33:$D$776,СВЦЭМ!$A$33:$A$776,$A56,СВЦЭМ!$B$33:$B$776,L$47)+'СЕТ СН'!$G$14+СВЦЭМ!$D$10+'СЕТ СН'!$G$5-'СЕТ СН'!$G$24</f>
        <v>2606.6287000100001</v>
      </c>
      <c r="M56" s="36">
        <f>SUMIFS(СВЦЭМ!$D$33:$D$776,СВЦЭМ!$A$33:$A$776,$A56,СВЦЭМ!$B$33:$B$776,M$47)+'СЕТ СН'!$G$14+СВЦЭМ!$D$10+'СЕТ СН'!$G$5-'СЕТ СН'!$G$24</f>
        <v>2612.0506048299999</v>
      </c>
      <c r="N56" s="36">
        <f>SUMIFS(СВЦЭМ!$D$33:$D$776,СВЦЭМ!$A$33:$A$776,$A56,СВЦЭМ!$B$33:$B$776,N$47)+'СЕТ СН'!$G$14+СВЦЭМ!$D$10+'СЕТ СН'!$G$5-'СЕТ СН'!$G$24</f>
        <v>2616.98823051</v>
      </c>
      <c r="O56" s="36">
        <f>SUMIFS(СВЦЭМ!$D$33:$D$776,СВЦЭМ!$A$33:$A$776,$A56,СВЦЭМ!$B$33:$B$776,O$47)+'СЕТ СН'!$G$14+СВЦЭМ!$D$10+'СЕТ СН'!$G$5-'СЕТ СН'!$G$24</f>
        <v>2628.2415052000001</v>
      </c>
      <c r="P56" s="36">
        <f>SUMIFS(СВЦЭМ!$D$33:$D$776,СВЦЭМ!$A$33:$A$776,$A56,СВЦЭМ!$B$33:$B$776,P$47)+'СЕТ СН'!$G$14+СВЦЭМ!$D$10+'СЕТ СН'!$G$5-'СЕТ СН'!$G$24</f>
        <v>2639.7266068399999</v>
      </c>
      <c r="Q56" s="36">
        <f>SUMIFS(СВЦЭМ!$D$33:$D$776,СВЦЭМ!$A$33:$A$776,$A56,СВЦЭМ!$B$33:$B$776,Q$47)+'СЕТ СН'!$G$14+СВЦЭМ!$D$10+'СЕТ СН'!$G$5-'СЕТ СН'!$G$24</f>
        <v>2634.96487226</v>
      </c>
      <c r="R56" s="36">
        <f>SUMIFS(СВЦЭМ!$D$33:$D$776,СВЦЭМ!$A$33:$A$776,$A56,СВЦЭМ!$B$33:$B$776,R$47)+'СЕТ СН'!$G$14+СВЦЭМ!$D$10+'СЕТ СН'!$G$5-'СЕТ СН'!$G$24</f>
        <v>2592.5359815699999</v>
      </c>
      <c r="S56" s="36">
        <f>SUMIFS(СВЦЭМ!$D$33:$D$776,СВЦЭМ!$A$33:$A$776,$A56,СВЦЭМ!$B$33:$B$776,S$47)+'СЕТ СН'!$G$14+СВЦЭМ!$D$10+'СЕТ СН'!$G$5-'СЕТ СН'!$G$24</f>
        <v>2558.3570207499997</v>
      </c>
      <c r="T56" s="36">
        <f>SUMIFS(СВЦЭМ!$D$33:$D$776,СВЦЭМ!$A$33:$A$776,$A56,СВЦЭМ!$B$33:$B$776,T$47)+'СЕТ СН'!$G$14+СВЦЭМ!$D$10+'СЕТ СН'!$G$5-'СЕТ СН'!$G$24</f>
        <v>2568.9032091300001</v>
      </c>
      <c r="U56" s="36">
        <f>SUMIFS(СВЦЭМ!$D$33:$D$776,СВЦЭМ!$A$33:$A$776,$A56,СВЦЭМ!$B$33:$B$776,U$47)+'СЕТ СН'!$G$14+СВЦЭМ!$D$10+'СЕТ СН'!$G$5-'СЕТ СН'!$G$24</f>
        <v>2570.0948334599998</v>
      </c>
      <c r="V56" s="36">
        <f>SUMIFS(СВЦЭМ!$D$33:$D$776,СВЦЭМ!$A$33:$A$776,$A56,СВЦЭМ!$B$33:$B$776,V$47)+'СЕТ СН'!$G$14+СВЦЭМ!$D$10+'СЕТ СН'!$G$5-'СЕТ СН'!$G$24</f>
        <v>2562.0889679399997</v>
      </c>
      <c r="W56" s="36">
        <f>SUMIFS(СВЦЭМ!$D$33:$D$776,СВЦЭМ!$A$33:$A$776,$A56,СВЦЭМ!$B$33:$B$776,W$47)+'СЕТ СН'!$G$14+СВЦЭМ!$D$10+'СЕТ СН'!$G$5-'СЕТ СН'!$G$24</f>
        <v>2552.35818986</v>
      </c>
      <c r="X56" s="36">
        <f>SUMIFS(СВЦЭМ!$D$33:$D$776,СВЦЭМ!$A$33:$A$776,$A56,СВЦЭМ!$B$33:$B$776,X$47)+'СЕТ СН'!$G$14+СВЦЭМ!$D$10+'СЕТ СН'!$G$5-'СЕТ СН'!$G$24</f>
        <v>2552.1696263399999</v>
      </c>
      <c r="Y56" s="36">
        <f>SUMIFS(СВЦЭМ!$D$33:$D$776,СВЦЭМ!$A$33:$A$776,$A56,СВЦЭМ!$B$33:$B$776,Y$47)+'СЕТ СН'!$G$14+СВЦЭМ!$D$10+'СЕТ СН'!$G$5-'СЕТ СН'!$G$24</f>
        <v>2581.84037352</v>
      </c>
    </row>
    <row r="57" spans="1:25" ht="15.75" x14ac:dyDescent="0.2">
      <c r="A57" s="35">
        <f t="shared" si="1"/>
        <v>43779</v>
      </c>
      <c r="B57" s="36">
        <f>SUMIFS(СВЦЭМ!$D$33:$D$776,СВЦЭМ!$A$33:$A$776,$A57,СВЦЭМ!$B$33:$B$776,B$47)+'СЕТ СН'!$G$14+СВЦЭМ!$D$10+'СЕТ СН'!$G$5-'СЕТ СН'!$G$24</f>
        <v>2646.1708213399997</v>
      </c>
      <c r="C57" s="36">
        <f>SUMIFS(СВЦЭМ!$D$33:$D$776,СВЦЭМ!$A$33:$A$776,$A57,СВЦЭМ!$B$33:$B$776,C$47)+'СЕТ СН'!$G$14+СВЦЭМ!$D$10+'СЕТ СН'!$G$5-'СЕТ СН'!$G$24</f>
        <v>2681.7888732199999</v>
      </c>
      <c r="D57" s="36">
        <f>SUMIFS(СВЦЭМ!$D$33:$D$776,СВЦЭМ!$A$33:$A$776,$A57,СВЦЭМ!$B$33:$B$776,D$47)+'СЕТ СН'!$G$14+СВЦЭМ!$D$10+'СЕТ СН'!$G$5-'СЕТ СН'!$G$24</f>
        <v>2699.4017291599998</v>
      </c>
      <c r="E57" s="36">
        <f>SUMIFS(СВЦЭМ!$D$33:$D$776,СВЦЭМ!$A$33:$A$776,$A57,СВЦЭМ!$B$33:$B$776,E$47)+'СЕТ СН'!$G$14+СВЦЭМ!$D$10+'СЕТ СН'!$G$5-'СЕТ СН'!$G$24</f>
        <v>2713.5785513999999</v>
      </c>
      <c r="F57" s="36">
        <f>SUMIFS(СВЦЭМ!$D$33:$D$776,СВЦЭМ!$A$33:$A$776,$A57,СВЦЭМ!$B$33:$B$776,F$47)+'СЕТ СН'!$G$14+СВЦЭМ!$D$10+'СЕТ СН'!$G$5-'СЕТ СН'!$G$24</f>
        <v>2713.1668325000001</v>
      </c>
      <c r="G57" s="36">
        <f>SUMIFS(СВЦЭМ!$D$33:$D$776,СВЦЭМ!$A$33:$A$776,$A57,СВЦЭМ!$B$33:$B$776,G$47)+'СЕТ СН'!$G$14+СВЦЭМ!$D$10+'СЕТ СН'!$G$5-'СЕТ СН'!$G$24</f>
        <v>2701.0635648399998</v>
      </c>
      <c r="H57" s="36">
        <f>SUMIFS(СВЦЭМ!$D$33:$D$776,СВЦЭМ!$A$33:$A$776,$A57,СВЦЭМ!$B$33:$B$776,H$47)+'СЕТ СН'!$G$14+СВЦЭМ!$D$10+'СЕТ СН'!$G$5-'СЕТ СН'!$G$24</f>
        <v>2675.7581748699999</v>
      </c>
      <c r="I57" s="36">
        <f>SUMIFS(СВЦЭМ!$D$33:$D$776,СВЦЭМ!$A$33:$A$776,$A57,СВЦЭМ!$B$33:$B$776,I$47)+'СЕТ СН'!$G$14+СВЦЭМ!$D$10+'СЕТ СН'!$G$5-'СЕТ СН'!$G$24</f>
        <v>2664.9022014699999</v>
      </c>
      <c r="J57" s="36">
        <f>SUMIFS(СВЦЭМ!$D$33:$D$776,СВЦЭМ!$A$33:$A$776,$A57,СВЦЭМ!$B$33:$B$776,J$47)+'СЕТ СН'!$G$14+СВЦЭМ!$D$10+'СЕТ СН'!$G$5-'СЕТ СН'!$G$24</f>
        <v>2653.95663388</v>
      </c>
      <c r="K57" s="36">
        <f>SUMIFS(СВЦЭМ!$D$33:$D$776,СВЦЭМ!$A$33:$A$776,$A57,СВЦЭМ!$B$33:$B$776,K$47)+'СЕТ СН'!$G$14+СВЦЭМ!$D$10+'СЕТ СН'!$G$5-'СЕТ СН'!$G$24</f>
        <v>2625.1222593699999</v>
      </c>
      <c r="L57" s="36">
        <f>SUMIFS(СВЦЭМ!$D$33:$D$776,СВЦЭМ!$A$33:$A$776,$A57,СВЦЭМ!$B$33:$B$776,L$47)+'СЕТ СН'!$G$14+СВЦЭМ!$D$10+'СЕТ СН'!$G$5-'СЕТ СН'!$G$24</f>
        <v>2610.6957301000002</v>
      </c>
      <c r="M57" s="36">
        <f>SUMIFS(СВЦЭМ!$D$33:$D$776,СВЦЭМ!$A$33:$A$776,$A57,СВЦЭМ!$B$33:$B$776,M$47)+'СЕТ СН'!$G$14+СВЦЭМ!$D$10+'СЕТ СН'!$G$5-'СЕТ СН'!$G$24</f>
        <v>2610.6778218700001</v>
      </c>
      <c r="N57" s="36">
        <f>SUMIFS(СВЦЭМ!$D$33:$D$776,СВЦЭМ!$A$33:$A$776,$A57,СВЦЭМ!$B$33:$B$776,N$47)+'СЕТ СН'!$G$14+СВЦЭМ!$D$10+'СЕТ СН'!$G$5-'СЕТ СН'!$G$24</f>
        <v>2617.36721726</v>
      </c>
      <c r="O57" s="36">
        <f>SUMIFS(СВЦЭМ!$D$33:$D$776,СВЦЭМ!$A$33:$A$776,$A57,СВЦЭМ!$B$33:$B$776,O$47)+'СЕТ СН'!$G$14+СВЦЭМ!$D$10+'СЕТ СН'!$G$5-'СЕТ СН'!$G$24</f>
        <v>2629.9352250399998</v>
      </c>
      <c r="P57" s="36">
        <f>SUMIFS(СВЦЭМ!$D$33:$D$776,СВЦЭМ!$A$33:$A$776,$A57,СВЦЭМ!$B$33:$B$776,P$47)+'СЕТ СН'!$G$14+СВЦЭМ!$D$10+'СЕТ СН'!$G$5-'СЕТ СН'!$G$24</f>
        <v>2645.74710379</v>
      </c>
      <c r="Q57" s="36">
        <f>SUMIFS(СВЦЭМ!$D$33:$D$776,СВЦЭМ!$A$33:$A$776,$A57,СВЦЭМ!$B$33:$B$776,Q$47)+'СЕТ СН'!$G$14+СВЦЭМ!$D$10+'СЕТ СН'!$G$5-'СЕТ СН'!$G$24</f>
        <v>2648.3649029600001</v>
      </c>
      <c r="R57" s="36">
        <f>SUMIFS(СВЦЭМ!$D$33:$D$776,СВЦЭМ!$A$33:$A$776,$A57,СВЦЭМ!$B$33:$B$776,R$47)+'СЕТ СН'!$G$14+СВЦЭМ!$D$10+'СЕТ СН'!$G$5-'СЕТ СН'!$G$24</f>
        <v>2598.2545954100001</v>
      </c>
      <c r="S57" s="36">
        <f>SUMIFS(СВЦЭМ!$D$33:$D$776,СВЦЭМ!$A$33:$A$776,$A57,СВЦЭМ!$B$33:$B$776,S$47)+'СЕТ СН'!$G$14+СВЦЭМ!$D$10+'СЕТ СН'!$G$5-'СЕТ СН'!$G$24</f>
        <v>2567.5982209599997</v>
      </c>
      <c r="T57" s="36">
        <f>SUMIFS(СВЦЭМ!$D$33:$D$776,СВЦЭМ!$A$33:$A$776,$A57,СВЦЭМ!$B$33:$B$776,T$47)+'СЕТ СН'!$G$14+СВЦЭМ!$D$10+'СЕТ СН'!$G$5-'СЕТ СН'!$G$24</f>
        <v>2576.9424024899999</v>
      </c>
      <c r="U57" s="36">
        <f>SUMIFS(СВЦЭМ!$D$33:$D$776,СВЦЭМ!$A$33:$A$776,$A57,СВЦЭМ!$B$33:$B$776,U$47)+'СЕТ СН'!$G$14+СВЦЭМ!$D$10+'СЕТ СН'!$G$5-'СЕТ СН'!$G$24</f>
        <v>2574.6703741900001</v>
      </c>
      <c r="V57" s="36">
        <f>SUMIFS(СВЦЭМ!$D$33:$D$776,СВЦЭМ!$A$33:$A$776,$A57,СВЦЭМ!$B$33:$B$776,V$47)+'СЕТ СН'!$G$14+СВЦЭМ!$D$10+'СЕТ СН'!$G$5-'СЕТ СН'!$G$24</f>
        <v>2566.0468012199999</v>
      </c>
      <c r="W57" s="36">
        <f>SUMIFS(СВЦЭМ!$D$33:$D$776,СВЦЭМ!$A$33:$A$776,$A57,СВЦЭМ!$B$33:$B$776,W$47)+'СЕТ СН'!$G$14+СВЦЭМ!$D$10+'СЕТ СН'!$G$5-'СЕТ СН'!$G$24</f>
        <v>2558.8603321999999</v>
      </c>
      <c r="X57" s="36">
        <f>SUMIFS(СВЦЭМ!$D$33:$D$776,СВЦЭМ!$A$33:$A$776,$A57,СВЦЭМ!$B$33:$B$776,X$47)+'СЕТ СН'!$G$14+СВЦЭМ!$D$10+'СЕТ СН'!$G$5-'СЕТ СН'!$G$24</f>
        <v>2545.11973313</v>
      </c>
      <c r="Y57" s="36">
        <f>SUMIFS(СВЦЭМ!$D$33:$D$776,СВЦЭМ!$A$33:$A$776,$A57,СВЦЭМ!$B$33:$B$776,Y$47)+'СЕТ СН'!$G$14+СВЦЭМ!$D$10+'СЕТ СН'!$G$5-'СЕТ СН'!$G$24</f>
        <v>2563.9219001000001</v>
      </c>
    </row>
    <row r="58" spans="1:25" ht="15.75" x14ac:dyDescent="0.2">
      <c r="A58" s="35">
        <f t="shared" si="1"/>
        <v>43780</v>
      </c>
      <c r="B58" s="36">
        <f>SUMIFS(СВЦЭМ!$D$33:$D$776,СВЦЭМ!$A$33:$A$776,$A58,СВЦЭМ!$B$33:$B$776,B$47)+'СЕТ СН'!$G$14+СВЦЭМ!$D$10+'СЕТ СН'!$G$5-'СЕТ СН'!$G$24</f>
        <v>2636.67362331</v>
      </c>
      <c r="C58" s="36">
        <f>SUMIFS(СВЦЭМ!$D$33:$D$776,СВЦЭМ!$A$33:$A$776,$A58,СВЦЭМ!$B$33:$B$776,C$47)+'СЕТ СН'!$G$14+СВЦЭМ!$D$10+'СЕТ СН'!$G$5-'СЕТ СН'!$G$24</f>
        <v>2673.6626221799997</v>
      </c>
      <c r="D58" s="36">
        <f>SUMIFS(СВЦЭМ!$D$33:$D$776,СВЦЭМ!$A$33:$A$776,$A58,СВЦЭМ!$B$33:$B$776,D$47)+'СЕТ СН'!$G$14+СВЦЭМ!$D$10+'СЕТ СН'!$G$5-'СЕТ СН'!$G$24</f>
        <v>2700.9725060000001</v>
      </c>
      <c r="E58" s="36">
        <f>SUMIFS(СВЦЭМ!$D$33:$D$776,СВЦЭМ!$A$33:$A$776,$A58,СВЦЭМ!$B$33:$B$776,E$47)+'СЕТ СН'!$G$14+СВЦЭМ!$D$10+'СЕТ СН'!$G$5-'СЕТ СН'!$G$24</f>
        <v>2710.4304899499998</v>
      </c>
      <c r="F58" s="36">
        <f>SUMIFS(СВЦЭМ!$D$33:$D$776,СВЦЭМ!$A$33:$A$776,$A58,СВЦЭМ!$B$33:$B$776,F$47)+'СЕТ СН'!$G$14+СВЦЭМ!$D$10+'СЕТ СН'!$G$5-'СЕТ СН'!$G$24</f>
        <v>2718.40627184</v>
      </c>
      <c r="G58" s="36">
        <f>SUMIFS(СВЦЭМ!$D$33:$D$776,СВЦЭМ!$A$33:$A$776,$A58,СВЦЭМ!$B$33:$B$776,G$47)+'СЕТ СН'!$G$14+СВЦЭМ!$D$10+'СЕТ СН'!$G$5-'СЕТ СН'!$G$24</f>
        <v>2686.4670418599999</v>
      </c>
      <c r="H58" s="36">
        <f>SUMIFS(СВЦЭМ!$D$33:$D$776,СВЦЭМ!$A$33:$A$776,$A58,СВЦЭМ!$B$33:$B$776,H$47)+'СЕТ СН'!$G$14+СВЦЭМ!$D$10+'СЕТ СН'!$G$5-'СЕТ СН'!$G$24</f>
        <v>2681.4405828099998</v>
      </c>
      <c r="I58" s="36">
        <f>SUMIFS(СВЦЭМ!$D$33:$D$776,СВЦЭМ!$A$33:$A$776,$A58,СВЦЭМ!$B$33:$B$776,I$47)+'СЕТ СН'!$G$14+СВЦЭМ!$D$10+'СЕТ СН'!$G$5-'СЕТ СН'!$G$24</f>
        <v>2670.8824797299999</v>
      </c>
      <c r="J58" s="36">
        <f>SUMIFS(СВЦЭМ!$D$33:$D$776,СВЦЭМ!$A$33:$A$776,$A58,СВЦЭМ!$B$33:$B$776,J$47)+'СЕТ СН'!$G$14+СВЦЭМ!$D$10+'СЕТ СН'!$G$5-'СЕТ СН'!$G$24</f>
        <v>2666.52865419</v>
      </c>
      <c r="K58" s="36">
        <f>SUMIFS(СВЦЭМ!$D$33:$D$776,СВЦЭМ!$A$33:$A$776,$A58,СВЦЭМ!$B$33:$B$776,K$47)+'СЕТ СН'!$G$14+СВЦЭМ!$D$10+'СЕТ СН'!$G$5-'СЕТ СН'!$G$24</f>
        <v>2657.0028042700001</v>
      </c>
      <c r="L58" s="36">
        <f>SUMIFS(СВЦЭМ!$D$33:$D$776,СВЦЭМ!$A$33:$A$776,$A58,СВЦЭМ!$B$33:$B$776,L$47)+'СЕТ СН'!$G$14+СВЦЭМ!$D$10+'СЕТ СН'!$G$5-'СЕТ СН'!$G$24</f>
        <v>2618.6658439100001</v>
      </c>
      <c r="M58" s="36">
        <f>SUMIFS(СВЦЭМ!$D$33:$D$776,СВЦЭМ!$A$33:$A$776,$A58,СВЦЭМ!$B$33:$B$776,M$47)+'СЕТ СН'!$G$14+СВЦЭМ!$D$10+'СЕТ СН'!$G$5-'СЕТ СН'!$G$24</f>
        <v>2605.4797070099999</v>
      </c>
      <c r="N58" s="36">
        <f>SUMIFS(СВЦЭМ!$D$33:$D$776,СВЦЭМ!$A$33:$A$776,$A58,СВЦЭМ!$B$33:$B$776,N$47)+'СЕТ СН'!$G$14+СВЦЭМ!$D$10+'СЕТ СН'!$G$5-'СЕТ СН'!$G$24</f>
        <v>2601.4893998799998</v>
      </c>
      <c r="O58" s="36">
        <f>SUMIFS(СВЦЭМ!$D$33:$D$776,СВЦЭМ!$A$33:$A$776,$A58,СВЦЭМ!$B$33:$B$776,O$47)+'СЕТ СН'!$G$14+СВЦЭМ!$D$10+'СЕТ СН'!$G$5-'СЕТ СН'!$G$24</f>
        <v>2603.0455602299999</v>
      </c>
      <c r="P58" s="36">
        <f>SUMIFS(СВЦЭМ!$D$33:$D$776,СВЦЭМ!$A$33:$A$776,$A58,СВЦЭМ!$B$33:$B$776,P$47)+'СЕТ СН'!$G$14+СВЦЭМ!$D$10+'СЕТ СН'!$G$5-'СЕТ СН'!$G$24</f>
        <v>2607.3196499300002</v>
      </c>
      <c r="Q58" s="36">
        <f>SUMIFS(СВЦЭМ!$D$33:$D$776,СВЦЭМ!$A$33:$A$776,$A58,СВЦЭМ!$B$33:$B$776,Q$47)+'СЕТ СН'!$G$14+СВЦЭМ!$D$10+'СЕТ СН'!$G$5-'СЕТ СН'!$G$24</f>
        <v>2610.0502546600001</v>
      </c>
      <c r="R58" s="36">
        <f>SUMIFS(СВЦЭМ!$D$33:$D$776,СВЦЭМ!$A$33:$A$776,$A58,СВЦЭМ!$B$33:$B$776,R$47)+'СЕТ СН'!$G$14+СВЦЭМ!$D$10+'СЕТ СН'!$G$5-'СЕТ СН'!$G$24</f>
        <v>2611.0566059600001</v>
      </c>
      <c r="S58" s="36">
        <f>SUMIFS(СВЦЭМ!$D$33:$D$776,СВЦЭМ!$A$33:$A$776,$A58,СВЦЭМ!$B$33:$B$776,S$47)+'СЕТ СН'!$G$14+СВЦЭМ!$D$10+'СЕТ СН'!$G$5-'СЕТ СН'!$G$24</f>
        <v>2607.00154858</v>
      </c>
      <c r="T58" s="36">
        <f>SUMIFS(СВЦЭМ!$D$33:$D$776,СВЦЭМ!$A$33:$A$776,$A58,СВЦЭМ!$B$33:$B$776,T$47)+'СЕТ СН'!$G$14+СВЦЭМ!$D$10+'СЕТ СН'!$G$5-'СЕТ СН'!$G$24</f>
        <v>2614.3401383</v>
      </c>
      <c r="U58" s="36">
        <f>SUMIFS(СВЦЭМ!$D$33:$D$776,СВЦЭМ!$A$33:$A$776,$A58,СВЦЭМ!$B$33:$B$776,U$47)+'СЕТ СН'!$G$14+СВЦЭМ!$D$10+'СЕТ СН'!$G$5-'СЕТ СН'!$G$24</f>
        <v>2606.0603146399999</v>
      </c>
      <c r="V58" s="36">
        <f>SUMIFS(СВЦЭМ!$D$33:$D$776,СВЦЭМ!$A$33:$A$776,$A58,СВЦЭМ!$B$33:$B$776,V$47)+'СЕТ СН'!$G$14+СВЦЭМ!$D$10+'СЕТ СН'!$G$5-'СЕТ СН'!$G$24</f>
        <v>2604.4774453</v>
      </c>
      <c r="W58" s="36">
        <f>SUMIFS(СВЦЭМ!$D$33:$D$776,СВЦЭМ!$A$33:$A$776,$A58,СВЦЭМ!$B$33:$B$776,W$47)+'СЕТ СН'!$G$14+СВЦЭМ!$D$10+'СЕТ СН'!$G$5-'СЕТ СН'!$G$24</f>
        <v>2602.08992046</v>
      </c>
      <c r="X58" s="36">
        <f>SUMIFS(СВЦЭМ!$D$33:$D$776,СВЦЭМ!$A$33:$A$776,$A58,СВЦЭМ!$B$33:$B$776,X$47)+'СЕТ СН'!$G$14+СВЦЭМ!$D$10+'СЕТ СН'!$G$5-'СЕТ СН'!$G$24</f>
        <v>2602.3777454299998</v>
      </c>
      <c r="Y58" s="36">
        <f>SUMIFS(СВЦЭМ!$D$33:$D$776,СВЦЭМ!$A$33:$A$776,$A58,СВЦЭМ!$B$33:$B$776,Y$47)+'СЕТ СН'!$G$14+СВЦЭМ!$D$10+'СЕТ СН'!$G$5-'СЕТ СН'!$G$24</f>
        <v>2635.5546753200001</v>
      </c>
    </row>
    <row r="59" spans="1:25" ht="15.75" x14ac:dyDescent="0.2">
      <c r="A59" s="35">
        <f t="shared" si="1"/>
        <v>43781</v>
      </c>
      <c r="B59" s="36">
        <f>SUMIFS(СВЦЭМ!$D$33:$D$776,СВЦЭМ!$A$33:$A$776,$A59,СВЦЭМ!$B$33:$B$776,B$47)+'СЕТ СН'!$G$14+СВЦЭМ!$D$10+'СЕТ СН'!$G$5-'СЕТ СН'!$G$24</f>
        <v>2629.2647881900002</v>
      </c>
      <c r="C59" s="36">
        <f>SUMIFS(СВЦЭМ!$D$33:$D$776,СВЦЭМ!$A$33:$A$776,$A59,СВЦЭМ!$B$33:$B$776,C$47)+'СЕТ СН'!$G$14+СВЦЭМ!$D$10+'СЕТ СН'!$G$5-'СЕТ СН'!$G$24</f>
        <v>2673.40962347</v>
      </c>
      <c r="D59" s="36">
        <f>SUMIFS(СВЦЭМ!$D$33:$D$776,СВЦЭМ!$A$33:$A$776,$A59,СВЦЭМ!$B$33:$B$776,D$47)+'СЕТ СН'!$G$14+СВЦЭМ!$D$10+'СЕТ СН'!$G$5-'СЕТ СН'!$G$24</f>
        <v>2679.68663672</v>
      </c>
      <c r="E59" s="36">
        <f>SUMIFS(СВЦЭМ!$D$33:$D$776,СВЦЭМ!$A$33:$A$776,$A59,СВЦЭМ!$B$33:$B$776,E$47)+'СЕТ СН'!$G$14+СВЦЭМ!$D$10+'СЕТ СН'!$G$5-'СЕТ СН'!$G$24</f>
        <v>2689.8837388100001</v>
      </c>
      <c r="F59" s="36">
        <f>SUMIFS(СВЦЭМ!$D$33:$D$776,СВЦЭМ!$A$33:$A$776,$A59,СВЦЭМ!$B$33:$B$776,F$47)+'СЕТ СН'!$G$14+СВЦЭМ!$D$10+'СЕТ СН'!$G$5-'СЕТ СН'!$G$24</f>
        <v>2684.8440744899999</v>
      </c>
      <c r="G59" s="36">
        <f>SUMIFS(СВЦЭМ!$D$33:$D$776,СВЦЭМ!$A$33:$A$776,$A59,СВЦЭМ!$B$33:$B$776,G$47)+'СЕТ СН'!$G$14+СВЦЭМ!$D$10+'СЕТ СН'!$G$5-'СЕТ СН'!$G$24</f>
        <v>2662.6888524400001</v>
      </c>
      <c r="H59" s="36">
        <f>SUMIFS(СВЦЭМ!$D$33:$D$776,СВЦЭМ!$A$33:$A$776,$A59,СВЦЭМ!$B$33:$B$776,H$47)+'СЕТ СН'!$G$14+СВЦЭМ!$D$10+'СЕТ СН'!$G$5-'СЕТ СН'!$G$24</f>
        <v>2632.6097821499998</v>
      </c>
      <c r="I59" s="36">
        <f>SUMIFS(СВЦЭМ!$D$33:$D$776,СВЦЭМ!$A$33:$A$776,$A59,СВЦЭМ!$B$33:$B$776,I$47)+'СЕТ СН'!$G$14+СВЦЭМ!$D$10+'СЕТ СН'!$G$5-'СЕТ СН'!$G$24</f>
        <v>2610.9295279799999</v>
      </c>
      <c r="J59" s="36">
        <f>SUMIFS(СВЦЭМ!$D$33:$D$776,СВЦЭМ!$A$33:$A$776,$A59,СВЦЭМ!$B$33:$B$776,J$47)+'СЕТ СН'!$G$14+СВЦЭМ!$D$10+'СЕТ СН'!$G$5-'СЕТ СН'!$G$24</f>
        <v>2593.0127137300001</v>
      </c>
      <c r="K59" s="36">
        <f>SUMIFS(СВЦЭМ!$D$33:$D$776,СВЦЭМ!$A$33:$A$776,$A59,СВЦЭМ!$B$33:$B$776,K$47)+'СЕТ СН'!$G$14+СВЦЭМ!$D$10+'СЕТ СН'!$G$5-'СЕТ СН'!$G$24</f>
        <v>2590.3248484599999</v>
      </c>
      <c r="L59" s="36">
        <f>SUMIFS(СВЦЭМ!$D$33:$D$776,СВЦЭМ!$A$33:$A$776,$A59,СВЦЭМ!$B$33:$B$776,L$47)+'СЕТ СН'!$G$14+СВЦЭМ!$D$10+'СЕТ СН'!$G$5-'СЕТ СН'!$G$24</f>
        <v>2563.74542182</v>
      </c>
      <c r="M59" s="36">
        <f>SUMIFS(СВЦЭМ!$D$33:$D$776,СВЦЭМ!$A$33:$A$776,$A59,СВЦЭМ!$B$33:$B$776,M$47)+'СЕТ СН'!$G$14+СВЦЭМ!$D$10+'СЕТ СН'!$G$5-'СЕТ СН'!$G$24</f>
        <v>2550.3000906299999</v>
      </c>
      <c r="N59" s="36">
        <f>SUMIFS(СВЦЭМ!$D$33:$D$776,СВЦЭМ!$A$33:$A$776,$A59,СВЦЭМ!$B$33:$B$776,N$47)+'СЕТ СН'!$G$14+СВЦЭМ!$D$10+'СЕТ СН'!$G$5-'СЕТ СН'!$G$24</f>
        <v>2573.46043642</v>
      </c>
      <c r="O59" s="36">
        <f>SUMIFS(СВЦЭМ!$D$33:$D$776,СВЦЭМ!$A$33:$A$776,$A59,СВЦЭМ!$B$33:$B$776,O$47)+'СЕТ СН'!$G$14+СВЦЭМ!$D$10+'СЕТ СН'!$G$5-'СЕТ СН'!$G$24</f>
        <v>2579.6685128300001</v>
      </c>
      <c r="P59" s="36">
        <f>SUMIFS(СВЦЭМ!$D$33:$D$776,СВЦЭМ!$A$33:$A$776,$A59,СВЦЭМ!$B$33:$B$776,P$47)+'СЕТ СН'!$G$14+СВЦЭМ!$D$10+'СЕТ СН'!$G$5-'СЕТ СН'!$G$24</f>
        <v>2597.1459936800002</v>
      </c>
      <c r="Q59" s="36">
        <f>SUMIFS(СВЦЭМ!$D$33:$D$776,СВЦЭМ!$A$33:$A$776,$A59,СВЦЭМ!$B$33:$B$776,Q$47)+'СЕТ СН'!$G$14+СВЦЭМ!$D$10+'СЕТ СН'!$G$5-'СЕТ СН'!$G$24</f>
        <v>2612.94756482</v>
      </c>
      <c r="R59" s="36">
        <f>SUMIFS(СВЦЭМ!$D$33:$D$776,СВЦЭМ!$A$33:$A$776,$A59,СВЦЭМ!$B$33:$B$776,R$47)+'СЕТ СН'!$G$14+СВЦЭМ!$D$10+'СЕТ СН'!$G$5-'СЕТ СН'!$G$24</f>
        <v>2612.9801572000001</v>
      </c>
      <c r="S59" s="36">
        <f>SUMIFS(СВЦЭМ!$D$33:$D$776,СВЦЭМ!$A$33:$A$776,$A59,СВЦЭМ!$B$33:$B$776,S$47)+'СЕТ СН'!$G$14+СВЦЭМ!$D$10+'СЕТ СН'!$G$5-'СЕТ СН'!$G$24</f>
        <v>2620.7033341599999</v>
      </c>
      <c r="T59" s="36">
        <f>SUMIFS(СВЦЭМ!$D$33:$D$776,СВЦЭМ!$A$33:$A$776,$A59,СВЦЭМ!$B$33:$B$776,T$47)+'СЕТ СН'!$G$14+СВЦЭМ!$D$10+'СЕТ СН'!$G$5-'СЕТ СН'!$G$24</f>
        <v>2611.9195474600001</v>
      </c>
      <c r="U59" s="36">
        <f>SUMIFS(СВЦЭМ!$D$33:$D$776,СВЦЭМ!$A$33:$A$776,$A59,СВЦЭМ!$B$33:$B$776,U$47)+'СЕТ СН'!$G$14+СВЦЭМ!$D$10+'СЕТ СН'!$G$5-'СЕТ СН'!$G$24</f>
        <v>2603.3140529699999</v>
      </c>
      <c r="V59" s="36">
        <f>SUMIFS(СВЦЭМ!$D$33:$D$776,СВЦЭМ!$A$33:$A$776,$A59,СВЦЭМ!$B$33:$B$776,V$47)+'СЕТ СН'!$G$14+СВЦЭМ!$D$10+'СЕТ СН'!$G$5-'СЕТ СН'!$G$24</f>
        <v>2599.2810500199998</v>
      </c>
      <c r="W59" s="36">
        <f>SUMIFS(СВЦЭМ!$D$33:$D$776,СВЦЭМ!$A$33:$A$776,$A59,СВЦЭМ!$B$33:$B$776,W$47)+'СЕТ СН'!$G$14+СВЦЭМ!$D$10+'СЕТ СН'!$G$5-'СЕТ СН'!$G$24</f>
        <v>2617.3015117699997</v>
      </c>
      <c r="X59" s="36">
        <f>SUMIFS(СВЦЭМ!$D$33:$D$776,СВЦЭМ!$A$33:$A$776,$A59,СВЦЭМ!$B$33:$B$776,X$47)+'СЕТ СН'!$G$14+СВЦЭМ!$D$10+'СЕТ СН'!$G$5-'СЕТ СН'!$G$24</f>
        <v>2639.76929402</v>
      </c>
      <c r="Y59" s="36">
        <f>SUMIFS(СВЦЭМ!$D$33:$D$776,СВЦЭМ!$A$33:$A$776,$A59,СВЦЭМ!$B$33:$B$776,Y$47)+'СЕТ СН'!$G$14+СВЦЭМ!$D$10+'СЕТ СН'!$G$5-'СЕТ СН'!$G$24</f>
        <v>2697.4475963699997</v>
      </c>
    </row>
    <row r="60" spans="1:25" ht="15.75" x14ac:dyDescent="0.2">
      <c r="A60" s="35">
        <f t="shared" si="1"/>
        <v>43782</v>
      </c>
      <c r="B60" s="36">
        <f>SUMIFS(СВЦЭМ!$D$33:$D$776,СВЦЭМ!$A$33:$A$776,$A60,СВЦЭМ!$B$33:$B$776,B$47)+'СЕТ СН'!$G$14+СВЦЭМ!$D$10+'СЕТ СН'!$G$5-'СЕТ СН'!$G$24</f>
        <v>2680.7944099599999</v>
      </c>
      <c r="C60" s="36">
        <f>SUMIFS(СВЦЭМ!$D$33:$D$776,СВЦЭМ!$A$33:$A$776,$A60,СВЦЭМ!$B$33:$B$776,C$47)+'СЕТ СН'!$G$14+СВЦЭМ!$D$10+'СЕТ СН'!$G$5-'СЕТ СН'!$G$24</f>
        <v>2746.2693661899998</v>
      </c>
      <c r="D60" s="36">
        <f>SUMIFS(СВЦЭМ!$D$33:$D$776,СВЦЭМ!$A$33:$A$776,$A60,СВЦЭМ!$B$33:$B$776,D$47)+'СЕТ СН'!$G$14+СВЦЭМ!$D$10+'СЕТ СН'!$G$5-'СЕТ СН'!$G$24</f>
        <v>2773.6858661900001</v>
      </c>
      <c r="E60" s="36">
        <f>SUMIFS(СВЦЭМ!$D$33:$D$776,СВЦЭМ!$A$33:$A$776,$A60,СВЦЭМ!$B$33:$B$776,E$47)+'СЕТ СН'!$G$14+СВЦЭМ!$D$10+'СЕТ СН'!$G$5-'СЕТ СН'!$G$24</f>
        <v>2757.1260361200002</v>
      </c>
      <c r="F60" s="36">
        <f>SUMIFS(СВЦЭМ!$D$33:$D$776,СВЦЭМ!$A$33:$A$776,$A60,СВЦЭМ!$B$33:$B$776,F$47)+'СЕТ СН'!$G$14+СВЦЭМ!$D$10+'СЕТ СН'!$G$5-'СЕТ СН'!$G$24</f>
        <v>2733.9748508600001</v>
      </c>
      <c r="G60" s="36">
        <f>SUMIFS(СВЦЭМ!$D$33:$D$776,СВЦЭМ!$A$33:$A$776,$A60,СВЦЭМ!$B$33:$B$776,G$47)+'СЕТ СН'!$G$14+СВЦЭМ!$D$10+'СЕТ СН'!$G$5-'СЕТ СН'!$G$24</f>
        <v>2707.29599921</v>
      </c>
      <c r="H60" s="36">
        <f>SUMIFS(СВЦЭМ!$D$33:$D$776,СВЦЭМ!$A$33:$A$776,$A60,СВЦЭМ!$B$33:$B$776,H$47)+'СЕТ СН'!$G$14+СВЦЭМ!$D$10+'СЕТ СН'!$G$5-'СЕТ СН'!$G$24</f>
        <v>2676.5942893800002</v>
      </c>
      <c r="I60" s="36">
        <f>SUMIFS(СВЦЭМ!$D$33:$D$776,СВЦЭМ!$A$33:$A$776,$A60,СВЦЭМ!$B$33:$B$776,I$47)+'СЕТ СН'!$G$14+СВЦЭМ!$D$10+'СЕТ СН'!$G$5-'СЕТ СН'!$G$24</f>
        <v>2624.0982340400001</v>
      </c>
      <c r="J60" s="36">
        <f>SUMIFS(СВЦЭМ!$D$33:$D$776,СВЦЭМ!$A$33:$A$776,$A60,СВЦЭМ!$B$33:$B$776,J$47)+'СЕТ СН'!$G$14+СВЦЭМ!$D$10+'СЕТ СН'!$G$5-'СЕТ СН'!$G$24</f>
        <v>2597.0271558700001</v>
      </c>
      <c r="K60" s="36">
        <f>SUMIFS(СВЦЭМ!$D$33:$D$776,СВЦЭМ!$A$33:$A$776,$A60,СВЦЭМ!$B$33:$B$776,K$47)+'СЕТ СН'!$G$14+СВЦЭМ!$D$10+'СЕТ СН'!$G$5-'СЕТ СН'!$G$24</f>
        <v>2585.9650212699999</v>
      </c>
      <c r="L60" s="36">
        <f>SUMIFS(СВЦЭМ!$D$33:$D$776,СВЦЭМ!$A$33:$A$776,$A60,СВЦЭМ!$B$33:$B$776,L$47)+'СЕТ СН'!$G$14+СВЦЭМ!$D$10+'СЕТ СН'!$G$5-'СЕТ СН'!$G$24</f>
        <v>2554.4649521199999</v>
      </c>
      <c r="M60" s="36">
        <f>SUMIFS(СВЦЭМ!$D$33:$D$776,СВЦЭМ!$A$33:$A$776,$A60,СВЦЭМ!$B$33:$B$776,M$47)+'СЕТ СН'!$G$14+СВЦЭМ!$D$10+'СЕТ СН'!$G$5-'СЕТ СН'!$G$24</f>
        <v>2543.1419515600001</v>
      </c>
      <c r="N60" s="36">
        <f>SUMIFS(СВЦЭМ!$D$33:$D$776,СВЦЭМ!$A$33:$A$776,$A60,СВЦЭМ!$B$33:$B$776,N$47)+'СЕТ СН'!$G$14+СВЦЭМ!$D$10+'СЕТ СН'!$G$5-'СЕТ СН'!$G$24</f>
        <v>2543.82267942</v>
      </c>
      <c r="O60" s="36">
        <f>SUMIFS(СВЦЭМ!$D$33:$D$776,СВЦЭМ!$A$33:$A$776,$A60,СВЦЭМ!$B$33:$B$776,O$47)+'СЕТ СН'!$G$14+СВЦЭМ!$D$10+'СЕТ СН'!$G$5-'СЕТ СН'!$G$24</f>
        <v>2546.17841559</v>
      </c>
      <c r="P60" s="36">
        <f>SUMIFS(СВЦЭМ!$D$33:$D$776,СВЦЭМ!$A$33:$A$776,$A60,СВЦЭМ!$B$33:$B$776,P$47)+'СЕТ СН'!$G$14+СВЦЭМ!$D$10+'СЕТ СН'!$G$5-'СЕТ СН'!$G$24</f>
        <v>2547.8149443900002</v>
      </c>
      <c r="Q60" s="36">
        <f>SUMIFS(СВЦЭМ!$D$33:$D$776,СВЦЭМ!$A$33:$A$776,$A60,СВЦЭМ!$B$33:$B$776,Q$47)+'СЕТ СН'!$G$14+СВЦЭМ!$D$10+'СЕТ СН'!$G$5-'СЕТ СН'!$G$24</f>
        <v>2547.2797483200002</v>
      </c>
      <c r="R60" s="36">
        <f>SUMIFS(СВЦЭМ!$D$33:$D$776,СВЦЭМ!$A$33:$A$776,$A60,СВЦЭМ!$B$33:$B$776,R$47)+'СЕТ СН'!$G$14+СВЦЭМ!$D$10+'СЕТ СН'!$G$5-'СЕТ СН'!$G$24</f>
        <v>2537.5372587100001</v>
      </c>
      <c r="S60" s="36">
        <f>SUMIFS(СВЦЭМ!$D$33:$D$776,СВЦЭМ!$A$33:$A$776,$A60,СВЦЭМ!$B$33:$B$776,S$47)+'СЕТ СН'!$G$14+СВЦЭМ!$D$10+'СЕТ СН'!$G$5-'СЕТ СН'!$G$24</f>
        <v>2541.1224849499999</v>
      </c>
      <c r="T60" s="36">
        <f>SUMIFS(СВЦЭМ!$D$33:$D$776,СВЦЭМ!$A$33:$A$776,$A60,СВЦЭМ!$B$33:$B$776,T$47)+'СЕТ СН'!$G$14+СВЦЭМ!$D$10+'СЕТ СН'!$G$5-'СЕТ СН'!$G$24</f>
        <v>2559.0675353699999</v>
      </c>
      <c r="U60" s="36">
        <f>SUMIFS(СВЦЭМ!$D$33:$D$776,СВЦЭМ!$A$33:$A$776,$A60,СВЦЭМ!$B$33:$B$776,U$47)+'СЕТ СН'!$G$14+СВЦЭМ!$D$10+'СЕТ СН'!$G$5-'СЕТ СН'!$G$24</f>
        <v>2556.6115657999999</v>
      </c>
      <c r="V60" s="36">
        <f>SUMIFS(СВЦЭМ!$D$33:$D$776,СВЦЭМ!$A$33:$A$776,$A60,СВЦЭМ!$B$33:$B$776,V$47)+'СЕТ СН'!$G$14+СВЦЭМ!$D$10+'СЕТ СН'!$G$5-'СЕТ СН'!$G$24</f>
        <v>2543.9519854199998</v>
      </c>
      <c r="W60" s="36">
        <f>SUMIFS(СВЦЭМ!$D$33:$D$776,СВЦЭМ!$A$33:$A$776,$A60,СВЦЭМ!$B$33:$B$776,W$47)+'СЕТ СН'!$G$14+СВЦЭМ!$D$10+'СЕТ СН'!$G$5-'СЕТ СН'!$G$24</f>
        <v>2535.5230310699999</v>
      </c>
      <c r="X60" s="36">
        <f>SUMIFS(СВЦЭМ!$D$33:$D$776,СВЦЭМ!$A$33:$A$776,$A60,СВЦЭМ!$B$33:$B$776,X$47)+'СЕТ СН'!$G$14+СВЦЭМ!$D$10+'СЕТ СН'!$G$5-'СЕТ СН'!$G$24</f>
        <v>2543.5985255400001</v>
      </c>
      <c r="Y60" s="36">
        <f>SUMIFS(СВЦЭМ!$D$33:$D$776,СВЦЭМ!$A$33:$A$776,$A60,СВЦЭМ!$B$33:$B$776,Y$47)+'СЕТ СН'!$G$14+СВЦЭМ!$D$10+'СЕТ СН'!$G$5-'СЕТ СН'!$G$24</f>
        <v>2580.95166574</v>
      </c>
    </row>
    <row r="61" spans="1:25" ht="15.75" x14ac:dyDescent="0.2">
      <c r="A61" s="35">
        <f t="shared" si="1"/>
        <v>43783</v>
      </c>
      <c r="B61" s="36">
        <f>SUMIFS(СВЦЭМ!$D$33:$D$776,СВЦЭМ!$A$33:$A$776,$A61,СВЦЭМ!$B$33:$B$776,B$47)+'СЕТ СН'!$G$14+СВЦЭМ!$D$10+'СЕТ СН'!$G$5-'СЕТ СН'!$G$24</f>
        <v>2566.9195899699998</v>
      </c>
      <c r="C61" s="36">
        <f>SUMIFS(СВЦЭМ!$D$33:$D$776,СВЦЭМ!$A$33:$A$776,$A61,СВЦЭМ!$B$33:$B$776,C$47)+'СЕТ СН'!$G$14+СВЦЭМ!$D$10+'СЕТ СН'!$G$5-'СЕТ СН'!$G$24</f>
        <v>2593.7703019</v>
      </c>
      <c r="D61" s="36">
        <f>SUMIFS(СВЦЭМ!$D$33:$D$776,СВЦЭМ!$A$33:$A$776,$A61,СВЦЭМ!$B$33:$B$776,D$47)+'СЕТ СН'!$G$14+СВЦЭМ!$D$10+'СЕТ СН'!$G$5-'СЕТ СН'!$G$24</f>
        <v>2597.23188162</v>
      </c>
      <c r="E61" s="36">
        <f>SUMIFS(СВЦЭМ!$D$33:$D$776,СВЦЭМ!$A$33:$A$776,$A61,СВЦЭМ!$B$33:$B$776,E$47)+'СЕТ СН'!$G$14+СВЦЭМ!$D$10+'СЕТ СН'!$G$5-'СЕТ СН'!$G$24</f>
        <v>2601.1826926499998</v>
      </c>
      <c r="F61" s="36">
        <f>SUMIFS(СВЦЭМ!$D$33:$D$776,СВЦЭМ!$A$33:$A$776,$A61,СВЦЭМ!$B$33:$B$776,F$47)+'СЕТ СН'!$G$14+СВЦЭМ!$D$10+'СЕТ СН'!$G$5-'СЕТ СН'!$G$24</f>
        <v>2599.1564807999998</v>
      </c>
      <c r="G61" s="36">
        <f>SUMIFS(СВЦЭМ!$D$33:$D$776,СВЦЭМ!$A$33:$A$776,$A61,СВЦЭМ!$B$33:$B$776,G$47)+'СЕТ СН'!$G$14+СВЦЭМ!$D$10+'СЕТ СН'!$G$5-'СЕТ СН'!$G$24</f>
        <v>2603.4265555699999</v>
      </c>
      <c r="H61" s="36">
        <f>SUMIFS(СВЦЭМ!$D$33:$D$776,СВЦЭМ!$A$33:$A$776,$A61,СВЦЭМ!$B$33:$B$776,H$47)+'СЕТ СН'!$G$14+СВЦЭМ!$D$10+'СЕТ СН'!$G$5-'СЕТ СН'!$G$24</f>
        <v>2589.6573559600001</v>
      </c>
      <c r="I61" s="36">
        <f>SUMIFS(СВЦЭМ!$D$33:$D$776,СВЦЭМ!$A$33:$A$776,$A61,СВЦЭМ!$B$33:$B$776,I$47)+'СЕТ СН'!$G$14+СВЦЭМ!$D$10+'СЕТ СН'!$G$5-'СЕТ СН'!$G$24</f>
        <v>2632.9387580100001</v>
      </c>
      <c r="J61" s="36">
        <f>SUMIFS(СВЦЭМ!$D$33:$D$776,СВЦЭМ!$A$33:$A$776,$A61,СВЦЭМ!$B$33:$B$776,J$47)+'СЕТ СН'!$G$14+СВЦЭМ!$D$10+'СЕТ СН'!$G$5-'СЕТ СН'!$G$24</f>
        <v>2694.1374795900001</v>
      </c>
      <c r="K61" s="36">
        <f>SUMIFS(СВЦЭМ!$D$33:$D$776,СВЦЭМ!$A$33:$A$776,$A61,СВЦЭМ!$B$33:$B$776,K$47)+'СЕТ СН'!$G$14+СВЦЭМ!$D$10+'СЕТ СН'!$G$5-'СЕТ СН'!$G$24</f>
        <v>2703.7137338699999</v>
      </c>
      <c r="L61" s="36">
        <f>SUMIFS(СВЦЭМ!$D$33:$D$776,СВЦЭМ!$A$33:$A$776,$A61,СВЦЭМ!$B$33:$B$776,L$47)+'СЕТ СН'!$G$14+СВЦЭМ!$D$10+'СЕТ СН'!$G$5-'СЕТ СН'!$G$24</f>
        <v>2662.43802327</v>
      </c>
      <c r="M61" s="36">
        <f>SUMIFS(СВЦЭМ!$D$33:$D$776,СВЦЭМ!$A$33:$A$776,$A61,СВЦЭМ!$B$33:$B$776,M$47)+'СЕТ СН'!$G$14+СВЦЭМ!$D$10+'СЕТ СН'!$G$5-'СЕТ СН'!$G$24</f>
        <v>2643.4528887699998</v>
      </c>
      <c r="N61" s="36">
        <f>SUMIFS(СВЦЭМ!$D$33:$D$776,СВЦЭМ!$A$33:$A$776,$A61,СВЦЭМ!$B$33:$B$776,N$47)+'СЕТ СН'!$G$14+СВЦЭМ!$D$10+'СЕТ СН'!$G$5-'СЕТ СН'!$G$24</f>
        <v>2628.0329837499999</v>
      </c>
      <c r="O61" s="36">
        <f>SUMIFS(СВЦЭМ!$D$33:$D$776,СВЦЭМ!$A$33:$A$776,$A61,СВЦЭМ!$B$33:$B$776,O$47)+'СЕТ СН'!$G$14+СВЦЭМ!$D$10+'СЕТ СН'!$G$5-'СЕТ СН'!$G$24</f>
        <v>2620.8491737700001</v>
      </c>
      <c r="P61" s="36">
        <f>SUMIFS(СВЦЭМ!$D$33:$D$776,СВЦЭМ!$A$33:$A$776,$A61,СВЦЭМ!$B$33:$B$776,P$47)+'СЕТ СН'!$G$14+СВЦЭМ!$D$10+'СЕТ СН'!$G$5-'СЕТ СН'!$G$24</f>
        <v>2618.9684666799999</v>
      </c>
      <c r="Q61" s="36">
        <f>SUMIFS(СВЦЭМ!$D$33:$D$776,СВЦЭМ!$A$33:$A$776,$A61,СВЦЭМ!$B$33:$B$776,Q$47)+'СЕТ СН'!$G$14+СВЦЭМ!$D$10+'СЕТ СН'!$G$5-'СЕТ СН'!$G$24</f>
        <v>2617.56600557</v>
      </c>
      <c r="R61" s="36">
        <f>SUMIFS(СВЦЭМ!$D$33:$D$776,СВЦЭМ!$A$33:$A$776,$A61,СВЦЭМ!$B$33:$B$776,R$47)+'СЕТ СН'!$G$14+СВЦЭМ!$D$10+'СЕТ СН'!$G$5-'СЕТ СН'!$G$24</f>
        <v>2615.9395154100002</v>
      </c>
      <c r="S61" s="36">
        <f>SUMIFS(СВЦЭМ!$D$33:$D$776,СВЦЭМ!$A$33:$A$776,$A61,СВЦЭМ!$B$33:$B$776,S$47)+'СЕТ СН'!$G$14+СВЦЭМ!$D$10+'СЕТ СН'!$G$5-'СЕТ СН'!$G$24</f>
        <v>2646.1766731600001</v>
      </c>
      <c r="T61" s="36">
        <f>SUMIFS(СВЦЭМ!$D$33:$D$776,СВЦЭМ!$A$33:$A$776,$A61,СВЦЭМ!$B$33:$B$776,T$47)+'СЕТ СН'!$G$14+СВЦЭМ!$D$10+'СЕТ СН'!$G$5-'СЕТ СН'!$G$24</f>
        <v>2660.3645366700002</v>
      </c>
      <c r="U61" s="36">
        <f>SUMIFS(СВЦЭМ!$D$33:$D$776,СВЦЭМ!$A$33:$A$776,$A61,СВЦЭМ!$B$33:$B$776,U$47)+'СЕТ СН'!$G$14+СВЦЭМ!$D$10+'СЕТ СН'!$G$5-'СЕТ СН'!$G$24</f>
        <v>2654.5615436399999</v>
      </c>
      <c r="V61" s="36">
        <f>SUMIFS(СВЦЭМ!$D$33:$D$776,СВЦЭМ!$A$33:$A$776,$A61,СВЦЭМ!$B$33:$B$776,V$47)+'СЕТ СН'!$G$14+СВЦЭМ!$D$10+'СЕТ СН'!$G$5-'СЕТ СН'!$G$24</f>
        <v>2649.4623075</v>
      </c>
      <c r="W61" s="36">
        <f>SUMIFS(СВЦЭМ!$D$33:$D$776,СВЦЭМ!$A$33:$A$776,$A61,СВЦЭМ!$B$33:$B$776,W$47)+'СЕТ СН'!$G$14+СВЦЭМ!$D$10+'СЕТ СН'!$G$5-'СЕТ СН'!$G$24</f>
        <v>2645.4759151999997</v>
      </c>
      <c r="X61" s="36">
        <f>SUMIFS(СВЦЭМ!$D$33:$D$776,СВЦЭМ!$A$33:$A$776,$A61,СВЦЭМ!$B$33:$B$776,X$47)+'СЕТ СН'!$G$14+СВЦЭМ!$D$10+'СЕТ СН'!$G$5-'СЕТ СН'!$G$24</f>
        <v>2638.7226409599998</v>
      </c>
      <c r="Y61" s="36">
        <f>SUMIFS(СВЦЭМ!$D$33:$D$776,СВЦЭМ!$A$33:$A$776,$A61,СВЦЭМ!$B$33:$B$776,Y$47)+'СЕТ СН'!$G$14+СВЦЭМ!$D$10+'СЕТ СН'!$G$5-'СЕТ СН'!$G$24</f>
        <v>2641.9247102300001</v>
      </c>
    </row>
    <row r="62" spans="1:25" ht="15.75" x14ac:dyDescent="0.2">
      <c r="A62" s="35">
        <f t="shared" si="1"/>
        <v>43784</v>
      </c>
      <c r="B62" s="36">
        <f>SUMIFS(СВЦЭМ!$D$33:$D$776,СВЦЭМ!$A$33:$A$776,$A62,СВЦЭМ!$B$33:$B$776,B$47)+'СЕТ СН'!$G$14+СВЦЭМ!$D$10+'СЕТ СН'!$G$5-'СЕТ СН'!$G$24</f>
        <v>2639.0693164099998</v>
      </c>
      <c r="C62" s="36">
        <f>SUMIFS(СВЦЭМ!$D$33:$D$776,СВЦЭМ!$A$33:$A$776,$A62,СВЦЭМ!$B$33:$B$776,C$47)+'СЕТ СН'!$G$14+СВЦЭМ!$D$10+'СЕТ СН'!$G$5-'СЕТ СН'!$G$24</f>
        <v>2675.2286437499997</v>
      </c>
      <c r="D62" s="36">
        <f>SUMIFS(СВЦЭМ!$D$33:$D$776,СВЦЭМ!$A$33:$A$776,$A62,СВЦЭМ!$B$33:$B$776,D$47)+'СЕТ СН'!$G$14+СВЦЭМ!$D$10+'СЕТ СН'!$G$5-'СЕТ СН'!$G$24</f>
        <v>2668.961714</v>
      </c>
      <c r="E62" s="36">
        <f>SUMIFS(СВЦЭМ!$D$33:$D$776,СВЦЭМ!$A$33:$A$776,$A62,СВЦЭМ!$B$33:$B$776,E$47)+'СЕТ СН'!$G$14+СВЦЭМ!$D$10+'СЕТ СН'!$G$5-'СЕТ СН'!$G$24</f>
        <v>2678.9919389699999</v>
      </c>
      <c r="F62" s="36">
        <f>SUMIFS(СВЦЭМ!$D$33:$D$776,СВЦЭМ!$A$33:$A$776,$A62,СВЦЭМ!$B$33:$B$776,F$47)+'СЕТ СН'!$G$14+СВЦЭМ!$D$10+'СЕТ СН'!$G$5-'СЕТ СН'!$G$24</f>
        <v>2678.6726786199997</v>
      </c>
      <c r="G62" s="36">
        <f>SUMIFS(СВЦЭМ!$D$33:$D$776,СВЦЭМ!$A$33:$A$776,$A62,СВЦЭМ!$B$33:$B$776,G$47)+'СЕТ СН'!$G$14+СВЦЭМ!$D$10+'СЕТ СН'!$G$5-'СЕТ СН'!$G$24</f>
        <v>2661.6153488300001</v>
      </c>
      <c r="H62" s="36">
        <f>SUMIFS(СВЦЭМ!$D$33:$D$776,СВЦЭМ!$A$33:$A$776,$A62,СВЦЭМ!$B$33:$B$776,H$47)+'СЕТ СН'!$G$14+СВЦЭМ!$D$10+'СЕТ СН'!$G$5-'СЕТ СН'!$G$24</f>
        <v>2652.17720521</v>
      </c>
      <c r="I62" s="36">
        <f>SUMIFS(СВЦЭМ!$D$33:$D$776,СВЦЭМ!$A$33:$A$776,$A62,СВЦЭМ!$B$33:$B$776,I$47)+'СЕТ СН'!$G$14+СВЦЭМ!$D$10+'СЕТ СН'!$G$5-'СЕТ СН'!$G$24</f>
        <v>2664.5064701900001</v>
      </c>
      <c r="J62" s="36">
        <f>SUMIFS(СВЦЭМ!$D$33:$D$776,СВЦЭМ!$A$33:$A$776,$A62,СВЦЭМ!$B$33:$B$776,J$47)+'СЕТ СН'!$G$14+СВЦЭМ!$D$10+'СЕТ СН'!$G$5-'СЕТ СН'!$G$24</f>
        <v>2672.6501208499999</v>
      </c>
      <c r="K62" s="36">
        <f>SUMIFS(СВЦЭМ!$D$33:$D$776,СВЦЭМ!$A$33:$A$776,$A62,СВЦЭМ!$B$33:$B$776,K$47)+'СЕТ СН'!$G$14+СВЦЭМ!$D$10+'СЕТ СН'!$G$5-'СЕТ СН'!$G$24</f>
        <v>2680.41400832</v>
      </c>
      <c r="L62" s="36">
        <f>SUMIFS(СВЦЭМ!$D$33:$D$776,СВЦЭМ!$A$33:$A$776,$A62,СВЦЭМ!$B$33:$B$776,L$47)+'СЕТ СН'!$G$14+СВЦЭМ!$D$10+'СЕТ СН'!$G$5-'СЕТ СН'!$G$24</f>
        <v>2634.2894168299999</v>
      </c>
      <c r="M62" s="36">
        <f>SUMIFS(СВЦЭМ!$D$33:$D$776,СВЦЭМ!$A$33:$A$776,$A62,СВЦЭМ!$B$33:$B$776,M$47)+'СЕТ СН'!$G$14+СВЦЭМ!$D$10+'СЕТ СН'!$G$5-'СЕТ СН'!$G$24</f>
        <v>2609.0508633300001</v>
      </c>
      <c r="N62" s="36">
        <f>SUMIFS(СВЦЭМ!$D$33:$D$776,СВЦЭМ!$A$33:$A$776,$A62,СВЦЭМ!$B$33:$B$776,N$47)+'СЕТ СН'!$G$14+СВЦЭМ!$D$10+'СЕТ СН'!$G$5-'СЕТ СН'!$G$24</f>
        <v>2602.2852647199998</v>
      </c>
      <c r="O62" s="36">
        <f>SUMIFS(СВЦЭМ!$D$33:$D$776,СВЦЭМ!$A$33:$A$776,$A62,СВЦЭМ!$B$33:$B$776,O$47)+'СЕТ СН'!$G$14+СВЦЭМ!$D$10+'СЕТ СН'!$G$5-'СЕТ СН'!$G$24</f>
        <v>2601.4534877599999</v>
      </c>
      <c r="P62" s="36">
        <f>SUMIFS(СВЦЭМ!$D$33:$D$776,СВЦЭМ!$A$33:$A$776,$A62,СВЦЭМ!$B$33:$B$776,P$47)+'СЕТ СН'!$G$14+СВЦЭМ!$D$10+'СЕТ СН'!$G$5-'СЕТ СН'!$G$24</f>
        <v>2598.8369315999998</v>
      </c>
      <c r="Q62" s="36">
        <f>SUMIFS(СВЦЭМ!$D$33:$D$776,СВЦЭМ!$A$33:$A$776,$A62,СВЦЭМ!$B$33:$B$776,Q$47)+'СЕТ СН'!$G$14+СВЦЭМ!$D$10+'СЕТ СН'!$G$5-'СЕТ СН'!$G$24</f>
        <v>2597.6039361200001</v>
      </c>
      <c r="R62" s="36">
        <f>SUMIFS(СВЦЭМ!$D$33:$D$776,СВЦЭМ!$A$33:$A$776,$A62,СВЦЭМ!$B$33:$B$776,R$47)+'СЕТ СН'!$G$14+СВЦЭМ!$D$10+'СЕТ СН'!$G$5-'СЕТ СН'!$G$24</f>
        <v>2600.3452702</v>
      </c>
      <c r="S62" s="36">
        <f>SUMIFS(СВЦЭМ!$D$33:$D$776,СВЦЭМ!$A$33:$A$776,$A62,СВЦЭМ!$B$33:$B$776,S$47)+'СЕТ СН'!$G$14+СВЦЭМ!$D$10+'СЕТ СН'!$G$5-'СЕТ СН'!$G$24</f>
        <v>2613.4768990799998</v>
      </c>
      <c r="T62" s="36">
        <f>SUMIFS(СВЦЭМ!$D$33:$D$776,СВЦЭМ!$A$33:$A$776,$A62,СВЦЭМ!$B$33:$B$776,T$47)+'СЕТ СН'!$G$14+СВЦЭМ!$D$10+'СЕТ СН'!$G$5-'СЕТ СН'!$G$24</f>
        <v>2617.2789926999999</v>
      </c>
      <c r="U62" s="36">
        <f>SUMIFS(СВЦЭМ!$D$33:$D$776,СВЦЭМ!$A$33:$A$776,$A62,СВЦЭМ!$B$33:$B$776,U$47)+'СЕТ СН'!$G$14+СВЦЭМ!$D$10+'СЕТ СН'!$G$5-'СЕТ СН'!$G$24</f>
        <v>2609.5275739799999</v>
      </c>
      <c r="V62" s="36">
        <f>SUMIFS(СВЦЭМ!$D$33:$D$776,СВЦЭМ!$A$33:$A$776,$A62,СВЦЭМ!$B$33:$B$776,V$47)+'СЕТ СН'!$G$14+СВЦЭМ!$D$10+'СЕТ СН'!$G$5-'СЕТ СН'!$G$24</f>
        <v>2601.1557403799998</v>
      </c>
      <c r="W62" s="36">
        <f>SUMIFS(СВЦЭМ!$D$33:$D$776,СВЦЭМ!$A$33:$A$776,$A62,СВЦЭМ!$B$33:$B$776,W$47)+'СЕТ СН'!$G$14+СВЦЭМ!$D$10+'СЕТ СН'!$G$5-'СЕТ СН'!$G$24</f>
        <v>2595.8349664799998</v>
      </c>
      <c r="X62" s="36">
        <f>SUMIFS(СВЦЭМ!$D$33:$D$776,СВЦЭМ!$A$33:$A$776,$A62,СВЦЭМ!$B$33:$B$776,X$47)+'СЕТ СН'!$G$14+СВЦЭМ!$D$10+'СЕТ СН'!$G$5-'СЕТ СН'!$G$24</f>
        <v>2584.4922453700001</v>
      </c>
      <c r="Y62" s="36">
        <f>SUMIFS(СВЦЭМ!$D$33:$D$776,СВЦЭМ!$A$33:$A$776,$A62,СВЦЭМ!$B$33:$B$776,Y$47)+'СЕТ СН'!$G$14+СВЦЭМ!$D$10+'СЕТ СН'!$G$5-'СЕТ СН'!$G$24</f>
        <v>2586.0220785000001</v>
      </c>
    </row>
    <row r="63" spans="1:25" ht="15.75" x14ac:dyDescent="0.2">
      <c r="A63" s="35">
        <f t="shared" si="1"/>
        <v>43785</v>
      </c>
      <c r="B63" s="36">
        <f>SUMIFS(СВЦЭМ!$D$33:$D$776,СВЦЭМ!$A$33:$A$776,$A63,СВЦЭМ!$B$33:$B$776,B$47)+'СЕТ СН'!$G$14+СВЦЭМ!$D$10+'СЕТ СН'!$G$5-'СЕТ СН'!$G$24</f>
        <v>2679.6353012099999</v>
      </c>
      <c r="C63" s="36">
        <f>SUMIFS(СВЦЭМ!$D$33:$D$776,СВЦЭМ!$A$33:$A$776,$A63,СВЦЭМ!$B$33:$B$776,C$47)+'СЕТ СН'!$G$14+СВЦЭМ!$D$10+'СЕТ СН'!$G$5-'СЕТ СН'!$G$24</f>
        <v>2697.6291733099997</v>
      </c>
      <c r="D63" s="36">
        <f>SUMIFS(СВЦЭМ!$D$33:$D$776,СВЦЭМ!$A$33:$A$776,$A63,СВЦЭМ!$B$33:$B$776,D$47)+'СЕТ СН'!$G$14+СВЦЭМ!$D$10+'СЕТ СН'!$G$5-'СЕТ СН'!$G$24</f>
        <v>2699.1898468600002</v>
      </c>
      <c r="E63" s="36">
        <f>SUMIFS(СВЦЭМ!$D$33:$D$776,СВЦЭМ!$A$33:$A$776,$A63,СВЦЭМ!$B$33:$B$776,E$47)+'СЕТ СН'!$G$14+СВЦЭМ!$D$10+'СЕТ СН'!$G$5-'СЕТ СН'!$G$24</f>
        <v>2709.6306098599998</v>
      </c>
      <c r="F63" s="36">
        <f>SUMIFS(СВЦЭМ!$D$33:$D$776,СВЦЭМ!$A$33:$A$776,$A63,СВЦЭМ!$B$33:$B$776,F$47)+'СЕТ СН'!$G$14+СВЦЭМ!$D$10+'СЕТ СН'!$G$5-'СЕТ СН'!$G$24</f>
        <v>2703.8075130799998</v>
      </c>
      <c r="G63" s="36">
        <f>SUMIFS(СВЦЭМ!$D$33:$D$776,СВЦЭМ!$A$33:$A$776,$A63,СВЦЭМ!$B$33:$B$776,G$47)+'СЕТ СН'!$G$14+СВЦЭМ!$D$10+'СЕТ СН'!$G$5-'СЕТ СН'!$G$24</f>
        <v>2705.31009352</v>
      </c>
      <c r="H63" s="36">
        <f>SUMIFS(СВЦЭМ!$D$33:$D$776,СВЦЭМ!$A$33:$A$776,$A63,СВЦЭМ!$B$33:$B$776,H$47)+'СЕТ СН'!$G$14+СВЦЭМ!$D$10+'СЕТ СН'!$G$5-'СЕТ СН'!$G$24</f>
        <v>2701.0531478600001</v>
      </c>
      <c r="I63" s="36">
        <f>SUMIFS(СВЦЭМ!$D$33:$D$776,СВЦЭМ!$A$33:$A$776,$A63,СВЦЭМ!$B$33:$B$776,I$47)+'СЕТ СН'!$G$14+СВЦЭМ!$D$10+'СЕТ СН'!$G$5-'СЕТ СН'!$G$24</f>
        <v>2670.2557781300002</v>
      </c>
      <c r="J63" s="36">
        <f>SUMIFS(СВЦЭМ!$D$33:$D$776,СВЦЭМ!$A$33:$A$776,$A63,СВЦЭМ!$B$33:$B$776,J$47)+'СЕТ СН'!$G$14+СВЦЭМ!$D$10+'СЕТ СН'!$G$5-'СЕТ СН'!$G$24</f>
        <v>2677.6499139899997</v>
      </c>
      <c r="K63" s="36">
        <f>SUMIFS(СВЦЭМ!$D$33:$D$776,СВЦЭМ!$A$33:$A$776,$A63,СВЦЭМ!$B$33:$B$776,K$47)+'СЕТ СН'!$G$14+СВЦЭМ!$D$10+'СЕТ СН'!$G$5-'СЕТ СН'!$G$24</f>
        <v>2688.3867852499998</v>
      </c>
      <c r="L63" s="36">
        <f>SUMIFS(СВЦЭМ!$D$33:$D$776,СВЦЭМ!$A$33:$A$776,$A63,СВЦЭМ!$B$33:$B$776,L$47)+'СЕТ СН'!$G$14+СВЦЭМ!$D$10+'СЕТ СН'!$G$5-'СЕТ СН'!$G$24</f>
        <v>2652.7758653599999</v>
      </c>
      <c r="M63" s="36">
        <f>SUMIFS(СВЦЭМ!$D$33:$D$776,СВЦЭМ!$A$33:$A$776,$A63,СВЦЭМ!$B$33:$B$776,M$47)+'СЕТ СН'!$G$14+СВЦЭМ!$D$10+'СЕТ СН'!$G$5-'СЕТ СН'!$G$24</f>
        <v>2631.04879992</v>
      </c>
      <c r="N63" s="36">
        <f>SUMIFS(СВЦЭМ!$D$33:$D$776,СВЦЭМ!$A$33:$A$776,$A63,СВЦЭМ!$B$33:$B$776,N$47)+'СЕТ СН'!$G$14+СВЦЭМ!$D$10+'СЕТ СН'!$G$5-'СЕТ СН'!$G$24</f>
        <v>2627.3733038199998</v>
      </c>
      <c r="O63" s="36">
        <f>SUMIFS(СВЦЭМ!$D$33:$D$776,СВЦЭМ!$A$33:$A$776,$A63,СВЦЭМ!$B$33:$B$776,O$47)+'СЕТ СН'!$G$14+СВЦЭМ!$D$10+'СЕТ СН'!$G$5-'СЕТ СН'!$G$24</f>
        <v>2627.4852244899998</v>
      </c>
      <c r="P63" s="36">
        <f>SUMIFS(СВЦЭМ!$D$33:$D$776,СВЦЭМ!$A$33:$A$776,$A63,СВЦЭМ!$B$33:$B$776,P$47)+'СЕТ СН'!$G$14+СВЦЭМ!$D$10+'СЕТ СН'!$G$5-'СЕТ СН'!$G$24</f>
        <v>2619.2552870600002</v>
      </c>
      <c r="Q63" s="36">
        <f>SUMIFS(СВЦЭМ!$D$33:$D$776,СВЦЭМ!$A$33:$A$776,$A63,СВЦЭМ!$B$33:$B$776,Q$47)+'СЕТ СН'!$G$14+СВЦЭМ!$D$10+'СЕТ СН'!$G$5-'СЕТ СН'!$G$24</f>
        <v>2612.6263519399999</v>
      </c>
      <c r="R63" s="36">
        <f>SUMIFS(СВЦЭМ!$D$33:$D$776,СВЦЭМ!$A$33:$A$776,$A63,СВЦЭМ!$B$33:$B$776,R$47)+'СЕТ СН'!$G$14+СВЦЭМ!$D$10+'СЕТ СН'!$G$5-'СЕТ СН'!$G$24</f>
        <v>2608.7057673600002</v>
      </c>
      <c r="S63" s="36">
        <f>SUMIFS(СВЦЭМ!$D$33:$D$776,СВЦЭМ!$A$33:$A$776,$A63,СВЦЭМ!$B$33:$B$776,S$47)+'СЕТ СН'!$G$14+СВЦЭМ!$D$10+'СЕТ СН'!$G$5-'СЕТ СН'!$G$24</f>
        <v>2620.7971935300002</v>
      </c>
      <c r="T63" s="36">
        <f>SUMIFS(СВЦЭМ!$D$33:$D$776,СВЦЭМ!$A$33:$A$776,$A63,СВЦЭМ!$B$33:$B$776,T$47)+'СЕТ СН'!$G$14+СВЦЭМ!$D$10+'СЕТ СН'!$G$5-'СЕТ СН'!$G$24</f>
        <v>2642.8291186500001</v>
      </c>
      <c r="U63" s="36">
        <f>SUMIFS(СВЦЭМ!$D$33:$D$776,СВЦЭМ!$A$33:$A$776,$A63,СВЦЭМ!$B$33:$B$776,U$47)+'СЕТ СН'!$G$14+СВЦЭМ!$D$10+'СЕТ СН'!$G$5-'СЕТ СН'!$G$24</f>
        <v>2637.7079527199999</v>
      </c>
      <c r="V63" s="36">
        <f>SUMIFS(СВЦЭМ!$D$33:$D$776,СВЦЭМ!$A$33:$A$776,$A63,СВЦЭМ!$B$33:$B$776,V$47)+'СЕТ СН'!$G$14+СВЦЭМ!$D$10+'СЕТ СН'!$G$5-'СЕТ СН'!$G$24</f>
        <v>2632.3317384100001</v>
      </c>
      <c r="W63" s="36">
        <f>SUMIFS(СВЦЭМ!$D$33:$D$776,СВЦЭМ!$A$33:$A$776,$A63,СВЦЭМ!$B$33:$B$776,W$47)+'СЕТ СН'!$G$14+СВЦЭМ!$D$10+'СЕТ СН'!$G$5-'СЕТ СН'!$G$24</f>
        <v>2629.0784170500001</v>
      </c>
      <c r="X63" s="36">
        <f>SUMIFS(СВЦЭМ!$D$33:$D$776,СВЦЭМ!$A$33:$A$776,$A63,СВЦЭМ!$B$33:$B$776,X$47)+'СЕТ СН'!$G$14+СВЦЭМ!$D$10+'СЕТ СН'!$G$5-'СЕТ СН'!$G$24</f>
        <v>2619.5849108900002</v>
      </c>
      <c r="Y63" s="36">
        <f>SUMIFS(СВЦЭМ!$D$33:$D$776,СВЦЭМ!$A$33:$A$776,$A63,СВЦЭМ!$B$33:$B$776,Y$47)+'СЕТ СН'!$G$14+СВЦЭМ!$D$10+'СЕТ СН'!$G$5-'СЕТ СН'!$G$24</f>
        <v>2629.4777336299999</v>
      </c>
    </row>
    <row r="64" spans="1:25" ht="15.75" x14ac:dyDescent="0.2">
      <c r="A64" s="35">
        <f t="shared" si="1"/>
        <v>43786</v>
      </c>
      <c r="B64" s="36">
        <f>SUMIFS(СВЦЭМ!$D$33:$D$776,СВЦЭМ!$A$33:$A$776,$A64,СВЦЭМ!$B$33:$B$776,B$47)+'СЕТ СН'!$G$14+СВЦЭМ!$D$10+'СЕТ СН'!$G$5-'СЕТ СН'!$G$24</f>
        <v>2671.21712647</v>
      </c>
      <c r="C64" s="36">
        <f>SUMIFS(СВЦЭМ!$D$33:$D$776,СВЦЭМ!$A$33:$A$776,$A64,СВЦЭМ!$B$33:$B$776,C$47)+'СЕТ СН'!$G$14+СВЦЭМ!$D$10+'СЕТ СН'!$G$5-'СЕТ СН'!$G$24</f>
        <v>2699.51563824</v>
      </c>
      <c r="D64" s="36">
        <f>SUMIFS(СВЦЭМ!$D$33:$D$776,СВЦЭМ!$A$33:$A$776,$A64,СВЦЭМ!$B$33:$B$776,D$47)+'СЕТ СН'!$G$14+СВЦЭМ!$D$10+'СЕТ СН'!$G$5-'СЕТ СН'!$G$24</f>
        <v>2692.4598335800001</v>
      </c>
      <c r="E64" s="36">
        <f>SUMIFS(СВЦЭМ!$D$33:$D$776,СВЦЭМ!$A$33:$A$776,$A64,СВЦЭМ!$B$33:$B$776,E$47)+'СЕТ СН'!$G$14+СВЦЭМ!$D$10+'СЕТ СН'!$G$5-'СЕТ СН'!$G$24</f>
        <v>2706.2913959299999</v>
      </c>
      <c r="F64" s="36">
        <f>SUMIFS(СВЦЭМ!$D$33:$D$776,СВЦЭМ!$A$33:$A$776,$A64,СВЦЭМ!$B$33:$B$776,F$47)+'СЕТ СН'!$G$14+СВЦЭМ!$D$10+'СЕТ СН'!$G$5-'СЕТ СН'!$G$24</f>
        <v>2703.1975979700001</v>
      </c>
      <c r="G64" s="36">
        <f>SUMIFS(СВЦЭМ!$D$33:$D$776,СВЦЭМ!$A$33:$A$776,$A64,СВЦЭМ!$B$33:$B$776,G$47)+'СЕТ СН'!$G$14+СВЦЭМ!$D$10+'СЕТ СН'!$G$5-'СЕТ СН'!$G$24</f>
        <v>2697.5875066899998</v>
      </c>
      <c r="H64" s="36">
        <f>SUMIFS(СВЦЭМ!$D$33:$D$776,СВЦЭМ!$A$33:$A$776,$A64,СВЦЭМ!$B$33:$B$776,H$47)+'СЕТ СН'!$G$14+СВЦЭМ!$D$10+'СЕТ СН'!$G$5-'СЕТ СН'!$G$24</f>
        <v>2684.2097675200002</v>
      </c>
      <c r="I64" s="36">
        <f>SUMIFS(СВЦЭМ!$D$33:$D$776,СВЦЭМ!$A$33:$A$776,$A64,СВЦЭМ!$B$33:$B$776,I$47)+'СЕТ СН'!$G$14+СВЦЭМ!$D$10+'СЕТ СН'!$G$5-'СЕТ СН'!$G$24</f>
        <v>2668.77986698</v>
      </c>
      <c r="J64" s="36">
        <f>SUMIFS(СВЦЭМ!$D$33:$D$776,СВЦЭМ!$A$33:$A$776,$A64,СВЦЭМ!$B$33:$B$776,J$47)+'СЕТ СН'!$G$14+СВЦЭМ!$D$10+'СЕТ СН'!$G$5-'СЕТ СН'!$G$24</f>
        <v>2681.72051276</v>
      </c>
      <c r="K64" s="36">
        <f>SUMIFS(СВЦЭМ!$D$33:$D$776,СВЦЭМ!$A$33:$A$776,$A64,СВЦЭМ!$B$33:$B$776,K$47)+'СЕТ СН'!$G$14+СВЦЭМ!$D$10+'СЕТ СН'!$G$5-'СЕТ СН'!$G$24</f>
        <v>2702.5585982000002</v>
      </c>
      <c r="L64" s="36">
        <f>SUMIFS(СВЦЭМ!$D$33:$D$776,СВЦЭМ!$A$33:$A$776,$A64,СВЦЭМ!$B$33:$B$776,L$47)+'СЕТ СН'!$G$14+СВЦЭМ!$D$10+'СЕТ СН'!$G$5-'СЕТ СН'!$G$24</f>
        <v>2666.2411327300001</v>
      </c>
      <c r="M64" s="36">
        <f>SUMIFS(СВЦЭМ!$D$33:$D$776,СВЦЭМ!$A$33:$A$776,$A64,СВЦЭМ!$B$33:$B$776,M$47)+'СЕТ СН'!$G$14+СВЦЭМ!$D$10+'СЕТ СН'!$G$5-'СЕТ СН'!$G$24</f>
        <v>2645.2310852999999</v>
      </c>
      <c r="N64" s="36">
        <f>SUMIFS(СВЦЭМ!$D$33:$D$776,СВЦЭМ!$A$33:$A$776,$A64,СВЦЭМ!$B$33:$B$776,N$47)+'СЕТ СН'!$G$14+СВЦЭМ!$D$10+'СЕТ СН'!$G$5-'СЕТ СН'!$G$24</f>
        <v>2641.3761743599998</v>
      </c>
      <c r="O64" s="36">
        <f>SUMIFS(СВЦЭМ!$D$33:$D$776,СВЦЭМ!$A$33:$A$776,$A64,СВЦЭМ!$B$33:$B$776,O$47)+'СЕТ СН'!$G$14+СВЦЭМ!$D$10+'СЕТ СН'!$G$5-'СЕТ СН'!$G$24</f>
        <v>2642.24402607</v>
      </c>
      <c r="P64" s="36">
        <f>SUMIFS(СВЦЭМ!$D$33:$D$776,СВЦЭМ!$A$33:$A$776,$A64,СВЦЭМ!$B$33:$B$776,P$47)+'СЕТ СН'!$G$14+СВЦЭМ!$D$10+'СЕТ СН'!$G$5-'СЕТ СН'!$G$24</f>
        <v>2641.1475628799999</v>
      </c>
      <c r="Q64" s="36">
        <f>SUMIFS(СВЦЭМ!$D$33:$D$776,СВЦЭМ!$A$33:$A$776,$A64,СВЦЭМ!$B$33:$B$776,Q$47)+'СЕТ СН'!$G$14+СВЦЭМ!$D$10+'СЕТ СН'!$G$5-'СЕТ СН'!$G$24</f>
        <v>2642.0244195300002</v>
      </c>
      <c r="R64" s="36">
        <f>SUMIFS(СВЦЭМ!$D$33:$D$776,СВЦЭМ!$A$33:$A$776,$A64,СВЦЭМ!$B$33:$B$776,R$47)+'СЕТ СН'!$G$14+СВЦЭМ!$D$10+'СЕТ СН'!$G$5-'СЕТ СН'!$G$24</f>
        <v>2639.96010333</v>
      </c>
      <c r="S64" s="36">
        <f>SUMIFS(СВЦЭМ!$D$33:$D$776,СВЦЭМ!$A$33:$A$776,$A64,СВЦЭМ!$B$33:$B$776,S$47)+'СЕТ СН'!$G$14+СВЦЭМ!$D$10+'СЕТ СН'!$G$5-'СЕТ СН'!$G$24</f>
        <v>2651.9672178700002</v>
      </c>
      <c r="T64" s="36">
        <f>SUMIFS(СВЦЭМ!$D$33:$D$776,СВЦЭМ!$A$33:$A$776,$A64,СВЦЭМ!$B$33:$B$776,T$47)+'СЕТ СН'!$G$14+СВЦЭМ!$D$10+'СЕТ СН'!$G$5-'СЕТ СН'!$G$24</f>
        <v>2669.6117366099998</v>
      </c>
      <c r="U64" s="36">
        <f>SUMIFS(СВЦЭМ!$D$33:$D$776,СВЦЭМ!$A$33:$A$776,$A64,СВЦЭМ!$B$33:$B$776,U$47)+'СЕТ СН'!$G$14+СВЦЭМ!$D$10+'СЕТ СН'!$G$5-'СЕТ СН'!$G$24</f>
        <v>2667.5907373099999</v>
      </c>
      <c r="V64" s="36">
        <f>SUMIFS(СВЦЭМ!$D$33:$D$776,СВЦЭМ!$A$33:$A$776,$A64,СВЦЭМ!$B$33:$B$776,V$47)+'СЕТ СН'!$G$14+СВЦЭМ!$D$10+'СЕТ СН'!$G$5-'СЕТ СН'!$G$24</f>
        <v>2657.14120439</v>
      </c>
      <c r="W64" s="36">
        <f>SUMIFS(СВЦЭМ!$D$33:$D$776,СВЦЭМ!$A$33:$A$776,$A64,СВЦЭМ!$B$33:$B$776,W$47)+'СЕТ СН'!$G$14+СВЦЭМ!$D$10+'СЕТ СН'!$G$5-'СЕТ СН'!$G$24</f>
        <v>2649.5339167399998</v>
      </c>
      <c r="X64" s="36">
        <f>SUMIFS(СВЦЭМ!$D$33:$D$776,СВЦЭМ!$A$33:$A$776,$A64,СВЦЭМ!$B$33:$B$776,X$47)+'СЕТ СН'!$G$14+СВЦЭМ!$D$10+'СЕТ СН'!$G$5-'СЕТ СН'!$G$24</f>
        <v>2641.94419823</v>
      </c>
      <c r="Y64" s="36">
        <f>SUMIFS(СВЦЭМ!$D$33:$D$776,СВЦЭМ!$A$33:$A$776,$A64,СВЦЭМ!$B$33:$B$776,Y$47)+'СЕТ СН'!$G$14+СВЦЭМ!$D$10+'СЕТ СН'!$G$5-'СЕТ СН'!$G$24</f>
        <v>2643.6513639999998</v>
      </c>
    </row>
    <row r="65" spans="1:26" ht="15.75" x14ac:dyDescent="0.2">
      <c r="A65" s="35">
        <f t="shared" si="1"/>
        <v>43787</v>
      </c>
      <c r="B65" s="36">
        <f>SUMIFS(СВЦЭМ!$D$33:$D$776,СВЦЭМ!$A$33:$A$776,$A65,СВЦЭМ!$B$33:$B$776,B$47)+'СЕТ СН'!$G$14+СВЦЭМ!$D$10+'СЕТ СН'!$G$5-'СЕТ СН'!$G$24</f>
        <v>2648.6423371000001</v>
      </c>
      <c r="C65" s="36">
        <f>SUMIFS(СВЦЭМ!$D$33:$D$776,СВЦЭМ!$A$33:$A$776,$A65,СВЦЭМ!$B$33:$B$776,C$47)+'СЕТ СН'!$G$14+СВЦЭМ!$D$10+'СЕТ СН'!$G$5-'СЕТ СН'!$G$24</f>
        <v>2660.69357687</v>
      </c>
      <c r="D65" s="36">
        <f>SUMIFS(СВЦЭМ!$D$33:$D$776,СВЦЭМ!$A$33:$A$776,$A65,СВЦЭМ!$B$33:$B$776,D$47)+'СЕТ СН'!$G$14+СВЦЭМ!$D$10+'СЕТ СН'!$G$5-'СЕТ СН'!$G$24</f>
        <v>2652.3147153599998</v>
      </c>
      <c r="E65" s="36">
        <f>SUMIFS(СВЦЭМ!$D$33:$D$776,СВЦЭМ!$A$33:$A$776,$A65,СВЦЭМ!$B$33:$B$776,E$47)+'СЕТ СН'!$G$14+СВЦЭМ!$D$10+'СЕТ СН'!$G$5-'СЕТ СН'!$G$24</f>
        <v>2660.7331585000002</v>
      </c>
      <c r="F65" s="36">
        <f>SUMIFS(СВЦЭМ!$D$33:$D$776,СВЦЭМ!$A$33:$A$776,$A65,СВЦЭМ!$B$33:$B$776,F$47)+'СЕТ СН'!$G$14+СВЦЭМ!$D$10+'СЕТ СН'!$G$5-'СЕТ СН'!$G$24</f>
        <v>2651.8045000900001</v>
      </c>
      <c r="G65" s="36">
        <f>SUMIFS(СВЦЭМ!$D$33:$D$776,СВЦЭМ!$A$33:$A$776,$A65,СВЦЭМ!$B$33:$B$776,G$47)+'СЕТ СН'!$G$14+СВЦЭМ!$D$10+'СЕТ СН'!$G$5-'СЕТ СН'!$G$24</f>
        <v>2655.6266859500001</v>
      </c>
      <c r="H65" s="36">
        <f>SUMIFS(СВЦЭМ!$D$33:$D$776,СВЦЭМ!$A$33:$A$776,$A65,СВЦЭМ!$B$33:$B$776,H$47)+'СЕТ СН'!$G$14+СВЦЭМ!$D$10+'СЕТ СН'!$G$5-'СЕТ СН'!$G$24</f>
        <v>2675.4393487100001</v>
      </c>
      <c r="I65" s="36">
        <f>SUMIFS(СВЦЭМ!$D$33:$D$776,СВЦЭМ!$A$33:$A$776,$A65,СВЦЭМ!$B$33:$B$776,I$47)+'СЕТ СН'!$G$14+СВЦЭМ!$D$10+'СЕТ СН'!$G$5-'СЕТ СН'!$G$24</f>
        <v>2704.9989207099998</v>
      </c>
      <c r="J65" s="36">
        <f>SUMIFS(СВЦЭМ!$D$33:$D$776,СВЦЭМ!$A$33:$A$776,$A65,СВЦЭМ!$B$33:$B$776,J$47)+'СЕТ СН'!$G$14+СВЦЭМ!$D$10+'СЕТ СН'!$G$5-'СЕТ СН'!$G$24</f>
        <v>2723.50748914</v>
      </c>
      <c r="K65" s="36">
        <f>SUMIFS(СВЦЭМ!$D$33:$D$776,СВЦЭМ!$A$33:$A$776,$A65,СВЦЭМ!$B$33:$B$776,K$47)+'СЕТ СН'!$G$14+СВЦЭМ!$D$10+'СЕТ СН'!$G$5-'СЕТ СН'!$G$24</f>
        <v>2735.8061640699998</v>
      </c>
      <c r="L65" s="36">
        <f>SUMIFS(СВЦЭМ!$D$33:$D$776,СВЦЭМ!$A$33:$A$776,$A65,СВЦЭМ!$B$33:$B$776,L$47)+'СЕТ СН'!$G$14+СВЦЭМ!$D$10+'СЕТ СН'!$G$5-'СЕТ СН'!$G$24</f>
        <v>2703.9505877399997</v>
      </c>
      <c r="M65" s="36">
        <f>SUMIFS(СВЦЭМ!$D$33:$D$776,СВЦЭМ!$A$33:$A$776,$A65,СВЦЭМ!$B$33:$B$776,M$47)+'СЕТ СН'!$G$14+СВЦЭМ!$D$10+'СЕТ СН'!$G$5-'СЕТ СН'!$G$24</f>
        <v>2681.0656618200001</v>
      </c>
      <c r="N65" s="36">
        <f>SUMIFS(СВЦЭМ!$D$33:$D$776,СВЦЭМ!$A$33:$A$776,$A65,СВЦЭМ!$B$33:$B$776,N$47)+'СЕТ СН'!$G$14+СВЦЭМ!$D$10+'СЕТ СН'!$G$5-'СЕТ СН'!$G$24</f>
        <v>2676.9358215299999</v>
      </c>
      <c r="O65" s="36">
        <f>SUMIFS(СВЦЭМ!$D$33:$D$776,СВЦЭМ!$A$33:$A$776,$A65,СВЦЭМ!$B$33:$B$776,O$47)+'СЕТ СН'!$G$14+СВЦЭМ!$D$10+'СЕТ СН'!$G$5-'СЕТ СН'!$G$24</f>
        <v>2676.67030045</v>
      </c>
      <c r="P65" s="36">
        <f>SUMIFS(СВЦЭМ!$D$33:$D$776,СВЦЭМ!$A$33:$A$776,$A65,СВЦЭМ!$B$33:$B$776,P$47)+'СЕТ СН'!$G$14+СВЦЭМ!$D$10+'СЕТ СН'!$G$5-'СЕТ СН'!$G$24</f>
        <v>2677.57695814</v>
      </c>
      <c r="Q65" s="36">
        <f>SUMIFS(СВЦЭМ!$D$33:$D$776,СВЦЭМ!$A$33:$A$776,$A65,СВЦЭМ!$B$33:$B$776,Q$47)+'СЕТ СН'!$G$14+СВЦЭМ!$D$10+'СЕТ СН'!$G$5-'СЕТ СН'!$G$24</f>
        <v>2675.0677748399999</v>
      </c>
      <c r="R65" s="36">
        <f>SUMIFS(СВЦЭМ!$D$33:$D$776,СВЦЭМ!$A$33:$A$776,$A65,СВЦЭМ!$B$33:$B$776,R$47)+'СЕТ СН'!$G$14+СВЦЭМ!$D$10+'СЕТ СН'!$G$5-'СЕТ СН'!$G$24</f>
        <v>2674.4806343499999</v>
      </c>
      <c r="S65" s="36">
        <f>SUMIFS(СВЦЭМ!$D$33:$D$776,СВЦЭМ!$A$33:$A$776,$A65,СВЦЭМ!$B$33:$B$776,S$47)+'СЕТ СН'!$G$14+СВЦЭМ!$D$10+'СЕТ СН'!$G$5-'СЕТ СН'!$G$24</f>
        <v>2687.18865555</v>
      </c>
      <c r="T65" s="36">
        <f>SUMIFS(СВЦЭМ!$D$33:$D$776,СВЦЭМ!$A$33:$A$776,$A65,СВЦЭМ!$B$33:$B$776,T$47)+'СЕТ СН'!$G$14+СВЦЭМ!$D$10+'СЕТ СН'!$G$5-'СЕТ СН'!$G$24</f>
        <v>2703.2573135799998</v>
      </c>
      <c r="U65" s="36">
        <f>SUMIFS(СВЦЭМ!$D$33:$D$776,СВЦЭМ!$A$33:$A$776,$A65,СВЦЭМ!$B$33:$B$776,U$47)+'СЕТ СН'!$G$14+СВЦЭМ!$D$10+'СЕТ СН'!$G$5-'СЕТ СН'!$G$24</f>
        <v>2701.16384427</v>
      </c>
      <c r="V65" s="36">
        <f>SUMIFS(СВЦЭМ!$D$33:$D$776,СВЦЭМ!$A$33:$A$776,$A65,СВЦЭМ!$B$33:$B$776,V$47)+'СЕТ СН'!$G$14+СВЦЭМ!$D$10+'СЕТ СН'!$G$5-'СЕТ СН'!$G$24</f>
        <v>2694.76476877</v>
      </c>
      <c r="W65" s="36">
        <f>SUMIFS(СВЦЭМ!$D$33:$D$776,СВЦЭМ!$A$33:$A$776,$A65,СВЦЭМ!$B$33:$B$776,W$47)+'СЕТ СН'!$G$14+СВЦЭМ!$D$10+'СЕТ СН'!$G$5-'СЕТ СН'!$G$24</f>
        <v>2691.53448587</v>
      </c>
      <c r="X65" s="36">
        <f>SUMIFS(СВЦЭМ!$D$33:$D$776,СВЦЭМ!$A$33:$A$776,$A65,СВЦЭМ!$B$33:$B$776,X$47)+'СЕТ СН'!$G$14+СВЦЭМ!$D$10+'СЕТ СН'!$G$5-'СЕТ СН'!$G$24</f>
        <v>2682.54196099</v>
      </c>
      <c r="Y65" s="36">
        <f>SUMIFS(СВЦЭМ!$D$33:$D$776,СВЦЭМ!$A$33:$A$776,$A65,СВЦЭМ!$B$33:$B$776,Y$47)+'СЕТ СН'!$G$14+СВЦЭМ!$D$10+'СЕТ СН'!$G$5-'СЕТ СН'!$G$24</f>
        <v>2679.7110307499997</v>
      </c>
    </row>
    <row r="66" spans="1:26" ht="15.75" x14ac:dyDescent="0.2">
      <c r="A66" s="35">
        <f t="shared" si="1"/>
        <v>43788</v>
      </c>
      <c r="B66" s="36">
        <f>SUMIFS(СВЦЭМ!$D$33:$D$776,СВЦЭМ!$A$33:$A$776,$A66,СВЦЭМ!$B$33:$B$776,B$47)+'СЕТ СН'!$G$14+СВЦЭМ!$D$10+'СЕТ СН'!$G$5-'СЕТ СН'!$G$24</f>
        <v>2747.08046715</v>
      </c>
      <c r="C66" s="36">
        <f>SUMIFS(СВЦЭМ!$D$33:$D$776,СВЦЭМ!$A$33:$A$776,$A66,СВЦЭМ!$B$33:$B$776,C$47)+'СЕТ СН'!$G$14+СВЦЭМ!$D$10+'СЕТ СН'!$G$5-'СЕТ СН'!$G$24</f>
        <v>2769.71502242</v>
      </c>
      <c r="D66" s="36">
        <f>SUMIFS(СВЦЭМ!$D$33:$D$776,СВЦЭМ!$A$33:$A$776,$A66,СВЦЭМ!$B$33:$B$776,D$47)+'СЕТ СН'!$G$14+СВЦЭМ!$D$10+'СЕТ СН'!$G$5-'СЕТ СН'!$G$24</f>
        <v>2769.5558496100002</v>
      </c>
      <c r="E66" s="36">
        <f>SUMIFS(СВЦЭМ!$D$33:$D$776,СВЦЭМ!$A$33:$A$776,$A66,СВЦЭМ!$B$33:$B$776,E$47)+'СЕТ СН'!$G$14+СВЦЭМ!$D$10+'СЕТ СН'!$G$5-'СЕТ СН'!$G$24</f>
        <v>2770.5501605600002</v>
      </c>
      <c r="F66" s="36">
        <f>SUMIFS(СВЦЭМ!$D$33:$D$776,СВЦЭМ!$A$33:$A$776,$A66,СВЦЭМ!$B$33:$B$776,F$47)+'СЕТ СН'!$G$14+СВЦЭМ!$D$10+'СЕТ СН'!$G$5-'СЕТ СН'!$G$24</f>
        <v>2757.07144333</v>
      </c>
      <c r="G66" s="36">
        <f>SUMIFS(СВЦЭМ!$D$33:$D$776,СВЦЭМ!$A$33:$A$776,$A66,СВЦЭМ!$B$33:$B$776,G$47)+'СЕТ СН'!$G$14+СВЦЭМ!$D$10+'СЕТ СН'!$G$5-'СЕТ СН'!$G$24</f>
        <v>2753.0854477799999</v>
      </c>
      <c r="H66" s="36">
        <f>SUMIFS(СВЦЭМ!$D$33:$D$776,СВЦЭМ!$A$33:$A$776,$A66,СВЦЭМ!$B$33:$B$776,H$47)+'СЕТ СН'!$G$14+СВЦЭМ!$D$10+'СЕТ СН'!$G$5-'СЕТ СН'!$G$24</f>
        <v>2729.3594787500001</v>
      </c>
      <c r="I66" s="36">
        <f>SUMIFS(СВЦЭМ!$D$33:$D$776,СВЦЭМ!$A$33:$A$776,$A66,СВЦЭМ!$B$33:$B$776,I$47)+'СЕТ СН'!$G$14+СВЦЭМ!$D$10+'СЕТ СН'!$G$5-'СЕТ СН'!$G$24</f>
        <v>2737.65098094</v>
      </c>
      <c r="J66" s="36">
        <f>SUMIFS(СВЦЭМ!$D$33:$D$776,СВЦЭМ!$A$33:$A$776,$A66,СВЦЭМ!$B$33:$B$776,J$47)+'СЕТ СН'!$G$14+СВЦЭМ!$D$10+'СЕТ СН'!$G$5-'СЕТ СН'!$G$24</f>
        <v>2744.6743812899999</v>
      </c>
      <c r="K66" s="36">
        <f>SUMIFS(СВЦЭМ!$D$33:$D$776,СВЦЭМ!$A$33:$A$776,$A66,СВЦЭМ!$B$33:$B$776,K$47)+'СЕТ СН'!$G$14+СВЦЭМ!$D$10+'СЕТ СН'!$G$5-'СЕТ СН'!$G$24</f>
        <v>2751.9270561799999</v>
      </c>
      <c r="L66" s="36">
        <f>SUMIFS(СВЦЭМ!$D$33:$D$776,СВЦЭМ!$A$33:$A$776,$A66,СВЦЭМ!$B$33:$B$776,L$47)+'СЕТ СН'!$G$14+СВЦЭМ!$D$10+'СЕТ СН'!$G$5-'СЕТ СН'!$G$24</f>
        <v>2714.0891191599999</v>
      </c>
      <c r="M66" s="36">
        <f>SUMIFS(СВЦЭМ!$D$33:$D$776,СВЦЭМ!$A$33:$A$776,$A66,СВЦЭМ!$B$33:$B$776,M$47)+'СЕТ СН'!$G$14+СВЦЭМ!$D$10+'СЕТ СН'!$G$5-'СЕТ СН'!$G$24</f>
        <v>2697.82968729</v>
      </c>
      <c r="N66" s="36">
        <f>SUMIFS(СВЦЭМ!$D$33:$D$776,СВЦЭМ!$A$33:$A$776,$A66,СВЦЭМ!$B$33:$B$776,N$47)+'СЕТ СН'!$G$14+СВЦЭМ!$D$10+'СЕТ СН'!$G$5-'СЕТ СН'!$G$24</f>
        <v>2692.9546447799999</v>
      </c>
      <c r="O66" s="36">
        <f>SUMIFS(СВЦЭМ!$D$33:$D$776,СВЦЭМ!$A$33:$A$776,$A66,СВЦЭМ!$B$33:$B$776,O$47)+'СЕТ СН'!$G$14+СВЦЭМ!$D$10+'СЕТ СН'!$G$5-'СЕТ СН'!$G$24</f>
        <v>2689.0007707599998</v>
      </c>
      <c r="P66" s="36">
        <f>SUMIFS(СВЦЭМ!$D$33:$D$776,СВЦЭМ!$A$33:$A$776,$A66,СВЦЭМ!$B$33:$B$776,P$47)+'СЕТ СН'!$G$14+СВЦЭМ!$D$10+'СЕТ СН'!$G$5-'СЕТ СН'!$G$24</f>
        <v>2688.7615578200002</v>
      </c>
      <c r="Q66" s="36">
        <f>SUMIFS(СВЦЭМ!$D$33:$D$776,СВЦЭМ!$A$33:$A$776,$A66,СВЦЭМ!$B$33:$B$776,Q$47)+'СЕТ СН'!$G$14+СВЦЭМ!$D$10+'СЕТ СН'!$G$5-'СЕТ СН'!$G$24</f>
        <v>2690.6107967099997</v>
      </c>
      <c r="R66" s="36">
        <f>SUMIFS(СВЦЭМ!$D$33:$D$776,СВЦЭМ!$A$33:$A$776,$A66,СВЦЭМ!$B$33:$B$776,R$47)+'СЕТ СН'!$G$14+СВЦЭМ!$D$10+'СЕТ СН'!$G$5-'СЕТ СН'!$G$24</f>
        <v>2689.17996275</v>
      </c>
      <c r="S66" s="36">
        <f>SUMIFS(СВЦЭМ!$D$33:$D$776,СВЦЭМ!$A$33:$A$776,$A66,СВЦЭМ!$B$33:$B$776,S$47)+'СЕТ СН'!$G$14+СВЦЭМ!$D$10+'СЕТ СН'!$G$5-'СЕТ СН'!$G$24</f>
        <v>2699.7052309800001</v>
      </c>
      <c r="T66" s="36">
        <f>SUMIFS(СВЦЭМ!$D$33:$D$776,СВЦЭМ!$A$33:$A$776,$A66,СВЦЭМ!$B$33:$B$776,T$47)+'СЕТ СН'!$G$14+СВЦЭМ!$D$10+'СЕТ СН'!$G$5-'СЕТ СН'!$G$24</f>
        <v>2712.8440022499999</v>
      </c>
      <c r="U66" s="36">
        <f>SUMIFS(СВЦЭМ!$D$33:$D$776,СВЦЭМ!$A$33:$A$776,$A66,СВЦЭМ!$B$33:$B$776,U$47)+'СЕТ СН'!$G$14+СВЦЭМ!$D$10+'СЕТ СН'!$G$5-'СЕТ СН'!$G$24</f>
        <v>2709.4580318899998</v>
      </c>
      <c r="V66" s="36">
        <f>SUMIFS(СВЦЭМ!$D$33:$D$776,СВЦЭМ!$A$33:$A$776,$A66,СВЦЭМ!$B$33:$B$776,V$47)+'СЕТ СН'!$G$14+СВЦЭМ!$D$10+'СЕТ СН'!$G$5-'СЕТ СН'!$G$24</f>
        <v>2705.1701649699999</v>
      </c>
      <c r="W66" s="36">
        <f>SUMIFS(СВЦЭМ!$D$33:$D$776,СВЦЭМ!$A$33:$A$776,$A66,СВЦЭМ!$B$33:$B$776,W$47)+'СЕТ СН'!$G$14+СВЦЭМ!$D$10+'СЕТ СН'!$G$5-'СЕТ СН'!$G$24</f>
        <v>2701.6566837</v>
      </c>
      <c r="X66" s="36">
        <f>SUMIFS(СВЦЭМ!$D$33:$D$776,СВЦЭМ!$A$33:$A$776,$A66,СВЦЭМ!$B$33:$B$776,X$47)+'СЕТ СН'!$G$14+СВЦЭМ!$D$10+'СЕТ СН'!$G$5-'СЕТ СН'!$G$24</f>
        <v>2698.0041366599999</v>
      </c>
      <c r="Y66" s="36">
        <f>SUMIFS(СВЦЭМ!$D$33:$D$776,СВЦЭМ!$A$33:$A$776,$A66,СВЦЭМ!$B$33:$B$776,Y$47)+'СЕТ СН'!$G$14+СВЦЭМ!$D$10+'СЕТ СН'!$G$5-'СЕТ СН'!$G$24</f>
        <v>2703.0989330299999</v>
      </c>
    </row>
    <row r="67" spans="1:26" ht="15.75" x14ac:dyDescent="0.2">
      <c r="A67" s="35">
        <f t="shared" si="1"/>
        <v>43789</v>
      </c>
      <c r="B67" s="36">
        <f>SUMIFS(СВЦЭМ!$D$33:$D$776,СВЦЭМ!$A$33:$A$776,$A67,СВЦЭМ!$B$33:$B$776,B$47)+'СЕТ СН'!$G$14+СВЦЭМ!$D$10+'СЕТ СН'!$G$5-'СЕТ СН'!$G$24</f>
        <v>2683.3365033299997</v>
      </c>
      <c r="C67" s="36">
        <f>SUMIFS(СВЦЭМ!$D$33:$D$776,СВЦЭМ!$A$33:$A$776,$A67,СВЦЭМ!$B$33:$B$776,C$47)+'СЕТ СН'!$G$14+СВЦЭМ!$D$10+'СЕТ СН'!$G$5-'СЕТ СН'!$G$24</f>
        <v>2695.2709012999999</v>
      </c>
      <c r="D67" s="36">
        <f>SUMIFS(СВЦЭМ!$D$33:$D$776,СВЦЭМ!$A$33:$A$776,$A67,СВЦЭМ!$B$33:$B$776,D$47)+'СЕТ СН'!$G$14+СВЦЭМ!$D$10+'СЕТ СН'!$G$5-'СЕТ СН'!$G$24</f>
        <v>2694.8889390300001</v>
      </c>
      <c r="E67" s="36">
        <f>SUMIFS(СВЦЭМ!$D$33:$D$776,СВЦЭМ!$A$33:$A$776,$A67,СВЦЭМ!$B$33:$B$776,E$47)+'СЕТ СН'!$G$14+СВЦЭМ!$D$10+'СЕТ СН'!$G$5-'СЕТ СН'!$G$24</f>
        <v>2701.8648704100001</v>
      </c>
      <c r="F67" s="36">
        <f>SUMIFS(СВЦЭМ!$D$33:$D$776,СВЦЭМ!$A$33:$A$776,$A67,СВЦЭМ!$B$33:$B$776,F$47)+'СЕТ СН'!$G$14+СВЦЭМ!$D$10+'СЕТ СН'!$G$5-'СЕТ СН'!$G$24</f>
        <v>2690.57436104</v>
      </c>
      <c r="G67" s="36">
        <f>SUMIFS(СВЦЭМ!$D$33:$D$776,СВЦЭМ!$A$33:$A$776,$A67,СВЦЭМ!$B$33:$B$776,G$47)+'СЕТ СН'!$G$14+СВЦЭМ!$D$10+'СЕТ СН'!$G$5-'СЕТ СН'!$G$24</f>
        <v>2691.7446716599998</v>
      </c>
      <c r="H67" s="36">
        <f>SUMIFS(СВЦЭМ!$D$33:$D$776,СВЦЭМ!$A$33:$A$776,$A67,СВЦЭМ!$B$33:$B$776,H$47)+'СЕТ СН'!$G$14+СВЦЭМ!$D$10+'СЕТ СН'!$G$5-'СЕТ СН'!$G$24</f>
        <v>2699.17431175</v>
      </c>
      <c r="I67" s="36">
        <f>SUMIFS(СВЦЭМ!$D$33:$D$776,СВЦЭМ!$A$33:$A$776,$A67,СВЦЭМ!$B$33:$B$776,I$47)+'СЕТ СН'!$G$14+СВЦЭМ!$D$10+'СЕТ СН'!$G$5-'СЕТ СН'!$G$24</f>
        <v>2707.9206737999998</v>
      </c>
      <c r="J67" s="36">
        <f>SUMIFS(СВЦЭМ!$D$33:$D$776,СВЦЭМ!$A$33:$A$776,$A67,СВЦЭМ!$B$33:$B$776,J$47)+'СЕТ СН'!$G$14+СВЦЭМ!$D$10+'СЕТ СН'!$G$5-'СЕТ СН'!$G$24</f>
        <v>2716.91868058</v>
      </c>
      <c r="K67" s="36">
        <f>SUMIFS(СВЦЭМ!$D$33:$D$776,СВЦЭМ!$A$33:$A$776,$A67,СВЦЭМ!$B$33:$B$776,K$47)+'СЕТ СН'!$G$14+СВЦЭМ!$D$10+'СЕТ СН'!$G$5-'СЕТ СН'!$G$24</f>
        <v>2723.4176127599999</v>
      </c>
      <c r="L67" s="36">
        <f>SUMIFS(СВЦЭМ!$D$33:$D$776,СВЦЭМ!$A$33:$A$776,$A67,СВЦЭМ!$B$33:$B$776,L$47)+'СЕТ СН'!$G$14+СВЦЭМ!$D$10+'СЕТ СН'!$G$5-'СЕТ СН'!$G$24</f>
        <v>2695.5664875499997</v>
      </c>
      <c r="M67" s="36">
        <f>SUMIFS(СВЦЭМ!$D$33:$D$776,СВЦЭМ!$A$33:$A$776,$A67,СВЦЭМ!$B$33:$B$776,M$47)+'СЕТ СН'!$G$14+СВЦЭМ!$D$10+'СЕТ СН'!$G$5-'СЕТ СН'!$G$24</f>
        <v>2672.6582124199999</v>
      </c>
      <c r="N67" s="36">
        <f>SUMIFS(СВЦЭМ!$D$33:$D$776,СВЦЭМ!$A$33:$A$776,$A67,СВЦЭМ!$B$33:$B$776,N$47)+'СЕТ СН'!$G$14+СВЦЭМ!$D$10+'СЕТ СН'!$G$5-'СЕТ СН'!$G$24</f>
        <v>2661.8779069500001</v>
      </c>
      <c r="O67" s="36">
        <f>SUMIFS(СВЦЭМ!$D$33:$D$776,СВЦЭМ!$A$33:$A$776,$A67,СВЦЭМ!$B$33:$B$776,O$47)+'СЕТ СН'!$G$14+СВЦЭМ!$D$10+'СЕТ СН'!$G$5-'СЕТ СН'!$G$24</f>
        <v>2662.27899888</v>
      </c>
      <c r="P67" s="36">
        <f>SUMIFS(СВЦЭМ!$D$33:$D$776,СВЦЭМ!$A$33:$A$776,$A67,СВЦЭМ!$B$33:$B$776,P$47)+'СЕТ СН'!$G$14+СВЦЭМ!$D$10+'СЕТ СН'!$G$5-'СЕТ СН'!$G$24</f>
        <v>2656.8172798300002</v>
      </c>
      <c r="Q67" s="36">
        <f>SUMIFS(СВЦЭМ!$D$33:$D$776,СВЦЭМ!$A$33:$A$776,$A67,СВЦЭМ!$B$33:$B$776,Q$47)+'СЕТ СН'!$G$14+СВЦЭМ!$D$10+'СЕТ СН'!$G$5-'СЕТ СН'!$G$24</f>
        <v>2652.13149273</v>
      </c>
      <c r="R67" s="36">
        <f>SUMIFS(СВЦЭМ!$D$33:$D$776,СВЦЭМ!$A$33:$A$776,$A67,СВЦЭМ!$B$33:$B$776,R$47)+'СЕТ СН'!$G$14+СВЦЭМ!$D$10+'СЕТ СН'!$G$5-'СЕТ СН'!$G$24</f>
        <v>2659.8259459800001</v>
      </c>
      <c r="S67" s="36">
        <f>SUMIFS(СВЦЭМ!$D$33:$D$776,СВЦЭМ!$A$33:$A$776,$A67,СВЦЭМ!$B$33:$B$776,S$47)+'СЕТ СН'!$G$14+СВЦЭМ!$D$10+'СЕТ СН'!$G$5-'СЕТ СН'!$G$24</f>
        <v>2676.2626013999998</v>
      </c>
      <c r="T67" s="36">
        <f>SUMIFS(СВЦЭМ!$D$33:$D$776,СВЦЭМ!$A$33:$A$776,$A67,СВЦЭМ!$B$33:$B$776,T$47)+'СЕТ СН'!$G$14+СВЦЭМ!$D$10+'СЕТ СН'!$G$5-'СЕТ СН'!$G$24</f>
        <v>2685.6938143100001</v>
      </c>
      <c r="U67" s="36">
        <f>SUMIFS(СВЦЭМ!$D$33:$D$776,СВЦЭМ!$A$33:$A$776,$A67,СВЦЭМ!$B$33:$B$776,U$47)+'СЕТ СН'!$G$14+СВЦЭМ!$D$10+'СЕТ СН'!$G$5-'СЕТ СН'!$G$24</f>
        <v>2681.4006810000001</v>
      </c>
      <c r="V67" s="36">
        <f>SUMIFS(СВЦЭМ!$D$33:$D$776,СВЦЭМ!$A$33:$A$776,$A67,СВЦЭМ!$B$33:$B$776,V$47)+'СЕТ СН'!$G$14+СВЦЭМ!$D$10+'СЕТ СН'!$G$5-'СЕТ СН'!$G$24</f>
        <v>2670.1985837100001</v>
      </c>
      <c r="W67" s="36">
        <f>SUMIFS(СВЦЭМ!$D$33:$D$776,СВЦЭМ!$A$33:$A$776,$A67,СВЦЭМ!$B$33:$B$776,W$47)+'СЕТ СН'!$G$14+СВЦЭМ!$D$10+'СЕТ СН'!$G$5-'СЕТ СН'!$G$24</f>
        <v>2673.7369021599998</v>
      </c>
      <c r="X67" s="36">
        <f>SUMIFS(СВЦЭМ!$D$33:$D$776,СВЦЭМ!$A$33:$A$776,$A67,СВЦЭМ!$B$33:$B$776,X$47)+'СЕТ СН'!$G$14+СВЦЭМ!$D$10+'СЕТ СН'!$G$5-'СЕТ СН'!$G$24</f>
        <v>2666.7326577700001</v>
      </c>
      <c r="Y67" s="36">
        <f>SUMIFS(СВЦЭМ!$D$33:$D$776,СВЦЭМ!$A$33:$A$776,$A67,СВЦЭМ!$B$33:$B$776,Y$47)+'СЕТ СН'!$G$14+СВЦЭМ!$D$10+'СЕТ СН'!$G$5-'СЕТ СН'!$G$24</f>
        <v>2667.5148062399999</v>
      </c>
    </row>
    <row r="68" spans="1:26" ht="15.75" x14ac:dyDescent="0.2">
      <c r="A68" s="35">
        <f t="shared" si="1"/>
        <v>43790</v>
      </c>
      <c r="B68" s="36">
        <f>SUMIFS(СВЦЭМ!$D$33:$D$776,СВЦЭМ!$A$33:$A$776,$A68,СВЦЭМ!$B$33:$B$776,B$47)+'СЕТ СН'!$G$14+СВЦЭМ!$D$10+'СЕТ СН'!$G$5-'СЕТ СН'!$G$24</f>
        <v>2736.1526192000001</v>
      </c>
      <c r="C68" s="36">
        <f>SUMIFS(СВЦЭМ!$D$33:$D$776,СВЦЭМ!$A$33:$A$776,$A68,СВЦЭМ!$B$33:$B$776,C$47)+'СЕТ СН'!$G$14+СВЦЭМ!$D$10+'СЕТ СН'!$G$5-'СЕТ СН'!$G$24</f>
        <v>2742.7322538600001</v>
      </c>
      <c r="D68" s="36">
        <f>SUMIFS(СВЦЭМ!$D$33:$D$776,СВЦЭМ!$A$33:$A$776,$A68,СВЦЭМ!$B$33:$B$776,D$47)+'СЕТ СН'!$G$14+СВЦЭМ!$D$10+'СЕТ СН'!$G$5-'СЕТ СН'!$G$24</f>
        <v>2785.5108660599999</v>
      </c>
      <c r="E68" s="36">
        <f>SUMIFS(СВЦЭМ!$D$33:$D$776,СВЦЭМ!$A$33:$A$776,$A68,СВЦЭМ!$B$33:$B$776,E$47)+'СЕТ СН'!$G$14+СВЦЭМ!$D$10+'СЕТ СН'!$G$5-'СЕТ СН'!$G$24</f>
        <v>2783.4861540399997</v>
      </c>
      <c r="F68" s="36">
        <f>SUMIFS(СВЦЭМ!$D$33:$D$776,СВЦЭМ!$A$33:$A$776,$A68,СВЦЭМ!$B$33:$B$776,F$47)+'СЕТ СН'!$G$14+СВЦЭМ!$D$10+'СЕТ СН'!$G$5-'СЕТ СН'!$G$24</f>
        <v>2781.7078213200002</v>
      </c>
      <c r="G68" s="36">
        <f>SUMIFS(СВЦЭМ!$D$33:$D$776,СВЦЭМ!$A$33:$A$776,$A68,СВЦЭМ!$B$33:$B$776,G$47)+'СЕТ СН'!$G$14+СВЦЭМ!$D$10+'СЕТ СН'!$G$5-'СЕТ СН'!$G$24</f>
        <v>2771.3676290899998</v>
      </c>
      <c r="H68" s="36">
        <f>SUMIFS(СВЦЭМ!$D$33:$D$776,СВЦЭМ!$A$33:$A$776,$A68,СВЦЭМ!$B$33:$B$776,H$47)+'СЕТ СН'!$G$14+СВЦЭМ!$D$10+'СЕТ СН'!$G$5-'СЕТ СН'!$G$24</f>
        <v>2731.4734900200001</v>
      </c>
      <c r="I68" s="36">
        <f>SUMIFS(СВЦЭМ!$D$33:$D$776,СВЦЭМ!$A$33:$A$776,$A68,СВЦЭМ!$B$33:$B$776,I$47)+'СЕТ СН'!$G$14+СВЦЭМ!$D$10+'СЕТ СН'!$G$5-'СЕТ СН'!$G$24</f>
        <v>2714.0278291200002</v>
      </c>
      <c r="J68" s="36">
        <f>SUMIFS(СВЦЭМ!$D$33:$D$776,СВЦЭМ!$A$33:$A$776,$A68,СВЦЭМ!$B$33:$B$776,J$47)+'СЕТ СН'!$G$14+СВЦЭМ!$D$10+'СЕТ СН'!$G$5-'СЕТ СН'!$G$24</f>
        <v>2689.37576201</v>
      </c>
      <c r="K68" s="36">
        <f>SUMIFS(СВЦЭМ!$D$33:$D$776,СВЦЭМ!$A$33:$A$776,$A68,СВЦЭМ!$B$33:$B$776,K$47)+'СЕТ СН'!$G$14+СВЦЭМ!$D$10+'СЕТ СН'!$G$5-'СЕТ СН'!$G$24</f>
        <v>2684.2607737500002</v>
      </c>
      <c r="L68" s="36">
        <f>SUMIFS(СВЦЭМ!$D$33:$D$776,СВЦЭМ!$A$33:$A$776,$A68,СВЦЭМ!$B$33:$B$776,L$47)+'СЕТ СН'!$G$14+СВЦЭМ!$D$10+'СЕТ СН'!$G$5-'СЕТ СН'!$G$24</f>
        <v>2657.2247930100002</v>
      </c>
      <c r="M68" s="36">
        <f>SUMIFS(СВЦЭМ!$D$33:$D$776,СВЦЭМ!$A$33:$A$776,$A68,СВЦЭМ!$B$33:$B$776,M$47)+'СЕТ СН'!$G$14+СВЦЭМ!$D$10+'СЕТ СН'!$G$5-'СЕТ СН'!$G$24</f>
        <v>2655.93134547</v>
      </c>
      <c r="N68" s="36">
        <f>SUMIFS(СВЦЭМ!$D$33:$D$776,СВЦЭМ!$A$33:$A$776,$A68,СВЦЭМ!$B$33:$B$776,N$47)+'СЕТ СН'!$G$14+СВЦЭМ!$D$10+'СЕТ СН'!$G$5-'СЕТ СН'!$G$24</f>
        <v>2671.6511834499997</v>
      </c>
      <c r="O68" s="36">
        <f>SUMIFS(СВЦЭМ!$D$33:$D$776,СВЦЭМ!$A$33:$A$776,$A68,СВЦЭМ!$B$33:$B$776,O$47)+'СЕТ СН'!$G$14+СВЦЭМ!$D$10+'СЕТ СН'!$G$5-'СЕТ СН'!$G$24</f>
        <v>2689.8399752699997</v>
      </c>
      <c r="P68" s="36">
        <f>SUMIFS(СВЦЭМ!$D$33:$D$776,СВЦЭМ!$A$33:$A$776,$A68,СВЦЭМ!$B$33:$B$776,P$47)+'СЕТ СН'!$G$14+СВЦЭМ!$D$10+'СЕТ СН'!$G$5-'СЕТ СН'!$G$24</f>
        <v>2688.27663742</v>
      </c>
      <c r="Q68" s="36">
        <f>SUMIFS(СВЦЭМ!$D$33:$D$776,СВЦЭМ!$A$33:$A$776,$A68,СВЦЭМ!$B$33:$B$776,Q$47)+'СЕТ СН'!$G$14+СВЦЭМ!$D$10+'СЕТ СН'!$G$5-'СЕТ СН'!$G$24</f>
        <v>2687.8883130899999</v>
      </c>
      <c r="R68" s="36">
        <f>SUMIFS(СВЦЭМ!$D$33:$D$776,СВЦЭМ!$A$33:$A$776,$A68,СВЦЭМ!$B$33:$B$776,R$47)+'СЕТ СН'!$G$14+СВЦЭМ!$D$10+'СЕТ СН'!$G$5-'СЕТ СН'!$G$24</f>
        <v>2672.6688457800001</v>
      </c>
      <c r="S68" s="36">
        <f>SUMIFS(СВЦЭМ!$D$33:$D$776,СВЦЭМ!$A$33:$A$776,$A68,СВЦЭМ!$B$33:$B$776,S$47)+'СЕТ СН'!$G$14+СВЦЭМ!$D$10+'СЕТ СН'!$G$5-'СЕТ СН'!$G$24</f>
        <v>2651.54266697</v>
      </c>
      <c r="T68" s="36">
        <f>SUMIFS(СВЦЭМ!$D$33:$D$776,СВЦЭМ!$A$33:$A$776,$A68,СВЦЭМ!$B$33:$B$776,T$47)+'СЕТ СН'!$G$14+СВЦЭМ!$D$10+'СЕТ СН'!$G$5-'СЕТ СН'!$G$24</f>
        <v>2644.19642385</v>
      </c>
      <c r="U68" s="36">
        <f>SUMIFS(СВЦЭМ!$D$33:$D$776,СВЦЭМ!$A$33:$A$776,$A68,СВЦЭМ!$B$33:$B$776,U$47)+'СЕТ СН'!$G$14+СВЦЭМ!$D$10+'СЕТ СН'!$G$5-'СЕТ СН'!$G$24</f>
        <v>2641.8030226000001</v>
      </c>
      <c r="V68" s="36">
        <f>SUMIFS(СВЦЭМ!$D$33:$D$776,СВЦЭМ!$A$33:$A$776,$A68,СВЦЭМ!$B$33:$B$776,V$47)+'СЕТ СН'!$G$14+СВЦЭМ!$D$10+'СЕТ СН'!$G$5-'СЕТ СН'!$G$24</f>
        <v>2628.3264476099998</v>
      </c>
      <c r="W68" s="36">
        <f>SUMIFS(СВЦЭМ!$D$33:$D$776,СВЦЭМ!$A$33:$A$776,$A68,СВЦЭМ!$B$33:$B$776,W$47)+'СЕТ СН'!$G$14+СВЦЭМ!$D$10+'СЕТ СН'!$G$5-'СЕТ СН'!$G$24</f>
        <v>2620.1087270899998</v>
      </c>
      <c r="X68" s="36">
        <f>SUMIFS(СВЦЭМ!$D$33:$D$776,СВЦЭМ!$A$33:$A$776,$A68,СВЦЭМ!$B$33:$B$776,X$47)+'СЕТ СН'!$G$14+СВЦЭМ!$D$10+'СЕТ СН'!$G$5-'СЕТ СН'!$G$24</f>
        <v>2623.48420558</v>
      </c>
      <c r="Y68" s="36">
        <f>SUMIFS(СВЦЭМ!$D$33:$D$776,СВЦЭМ!$A$33:$A$776,$A68,СВЦЭМ!$B$33:$B$776,Y$47)+'СЕТ СН'!$G$14+СВЦЭМ!$D$10+'СЕТ СН'!$G$5-'СЕТ СН'!$G$24</f>
        <v>2681.2729414599999</v>
      </c>
    </row>
    <row r="69" spans="1:26" ht="15.75" x14ac:dyDescent="0.2">
      <c r="A69" s="35">
        <f t="shared" si="1"/>
        <v>43791</v>
      </c>
      <c r="B69" s="36">
        <f>SUMIFS(СВЦЭМ!$D$33:$D$776,СВЦЭМ!$A$33:$A$776,$A69,СВЦЭМ!$B$33:$B$776,B$47)+'СЕТ СН'!$G$14+СВЦЭМ!$D$10+'СЕТ СН'!$G$5-'СЕТ СН'!$G$24</f>
        <v>2736.37106872</v>
      </c>
      <c r="C69" s="36">
        <f>SUMIFS(СВЦЭМ!$D$33:$D$776,СВЦЭМ!$A$33:$A$776,$A69,СВЦЭМ!$B$33:$B$776,C$47)+'СЕТ СН'!$G$14+СВЦЭМ!$D$10+'СЕТ СН'!$G$5-'СЕТ СН'!$G$24</f>
        <v>2771.3785648200001</v>
      </c>
      <c r="D69" s="36">
        <f>SUMIFS(СВЦЭМ!$D$33:$D$776,СВЦЭМ!$A$33:$A$776,$A69,СВЦЭМ!$B$33:$B$776,D$47)+'СЕТ СН'!$G$14+СВЦЭМ!$D$10+'СЕТ СН'!$G$5-'СЕТ СН'!$G$24</f>
        <v>2775.8800747199998</v>
      </c>
      <c r="E69" s="36">
        <f>SUMIFS(СВЦЭМ!$D$33:$D$776,СВЦЭМ!$A$33:$A$776,$A69,СВЦЭМ!$B$33:$B$776,E$47)+'СЕТ СН'!$G$14+СВЦЭМ!$D$10+'СЕТ СН'!$G$5-'СЕТ СН'!$G$24</f>
        <v>2761.35912856</v>
      </c>
      <c r="F69" s="36">
        <f>SUMIFS(СВЦЭМ!$D$33:$D$776,СВЦЭМ!$A$33:$A$776,$A69,СВЦЭМ!$B$33:$B$776,F$47)+'СЕТ СН'!$G$14+СВЦЭМ!$D$10+'СЕТ СН'!$G$5-'СЕТ СН'!$G$24</f>
        <v>2748.9004179399999</v>
      </c>
      <c r="G69" s="36">
        <f>SUMIFS(СВЦЭМ!$D$33:$D$776,СВЦЭМ!$A$33:$A$776,$A69,СВЦЭМ!$B$33:$B$776,G$47)+'СЕТ СН'!$G$14+СВЦЭМ!$D$10+'СЕТ СН'!$G$5-'СЕТ СН'!$G$24</f>
        <v>2733.4935467400001</v>
      </c>
      <c r="H69" s="36">
        <f>SUMIFS(СВЦЭМ!$D$33:$D$776,СВЦЭМ!$A$33:$A$776,$A69,СВЦЭМ!$B$33:$B$776,H$47)+'СЕТ СН'!$G$14+СВЦЭМ!$D$10+'СЕТ СН'!$G$5-'СЕТ СН'!$G$24</f>
        <v>2713.90346469</v>
      </c>
      <c r="I69" s="36">
        <f>SUMIFS(СВЦЭМ!$D$33:$D$776,СВЦЭМ!$A$33:$A$776,$A69,СВЦЭМ!$B$33:$B$776,I$47)+'СЕТ СН'!$G$14+СВЦЭМ!$D$10+'СЕТ СН'!$G$5-'СЕТ СН'!$G$24</f>
        <v>2713.75539918</v>
      </c>
      <c r="J69" s="36">
        <f>SUMIFS(СВЦЭМ!$D$33:$D$776,СВЦЭМ!$A$33:$A$776,$A69,СВЦЭМ!$B$33:$B$776,J$47)+'СЕТ СН'!$G$14+СВЦЭМ!$D$10+'СЕТ СН'!$G$5-'СЕТ СН'!$G$24</f>
        <v>2686.7436254499999</v>
      </c>
      <c r="K69" s="36">
        <f>SUMIFS(СВЦЭМ!$D$33:$D$776,СВЦЭМ!$A$33:$A$776,$A69,СВЦЭМ!$B$33:$B$776,K$47)+'СЕТ СН'!$G$14+СВЦЭМ!$D$10+'СЕТ СН'!$G$5-'СЕТ СН'!$G$24</f>
        <v>2681.7011353099997</v>
      </c>
      <c r="L69" s="36">
        <f>SUMIFS(СВЦЭМ!$D$33:$D$776,СВЦЭМ!$A$33:$A$776,$A69,СВЦЭМ!$B$33:$B$776,L$47)+'СЕТ СН'!$G$14+СВЦЭМ!$D$10+'СЕТ СН'!$G$5-'СЕТ СН'!$G$24</f>
        <v>2648.0992919</v>
      </c>
      <c r="M69" s="36">
        <f>SUMIFS(СВЦЭМ!$D$33:$D$776,СВЦЭМ!$A$33:$A$776,$A69,СВЦЭМ!$B$33:$B$776,M$47)+'СЕТ СН'!$G$14+СВЦЭМ!$D$10+'СЕТ СН'!$G$5-'СЕТ СН'!$G$24</f>
        <v>2645.6201436299998</v>
      </c>
      <c r="N69" s="36">
        <f>SUMIFS(СВЦЭМ!$D$33:$D$776,СВЦЭМ!$A$33:$A$776,$A69,СВЦЭМ!$B$33:$B$776,N$47)+'СЕТ СН'!$G$14+СВЦЭМ!$D$10+'СЕТ СН'!$G$5-'СЕТ СН'!$G$24</f>
        <v>2640.84845434</v>
      </c>
      <c r="O69" s="36">
        <f>SUMIFS(СВЦЭМ!$D$33:$D$776,СВЦЭМ!$A$33:$A$776,$A69,СВЦЭМ!$B$33:$B$776,O$47)+'СЕТ СН'!$G$14+СВЦЭМ!$D$10+'СЕТ СН'!$G$5-'СЕТ СН'!$G$24</f>
        <v>2656.4727751</v>
      </c>
      <c r="P69" s="36">
        <f>SUMIFS(СВЦЭМ!$D$33:$D$776,СВЦЭМ!$A$33:$A$776,$A69,СВЦЭМ!$B$33:$B$776,P$47)+'СЕТ СН'!$G$14+СВЦЭМ!$D$10+'СЕТ СН'!$G$5-'СЕТ СН'!$G$24</f>
        <v>2667.9102573700002</v>
      </c>
      <c r="Q69" s="36">
        <f>SUMIFS(СВЦЭМ!$D$33:$D$776,СВЦЭМ!$A$33:$A$776,$A69,СВЦЭМ!$B$33:$B$776,Q$47)+'СЕТ СН'!$G$14+СВЦЭМ!$D$10+'СЕТ СН'!$G$5-'СЕТ СН'!$G$24</f>
        <v>2668.43182187</v>
      </c>
      <c r="R69" s="36">
        <f>SUMIFS(СВЦЭМ!$D$33:$D$776,СВЦЭМ!$A$33:$A$776,$A69,СВЦЭМ!$B$33:$B$776,R$47)+'СЕТ СН'!$G$14+СВЦЭМ!$D$10+'СЕТ СН'!$G$5-'СЕТ СН'!$G$24</f>
        <v>2651.3906974500001</v>
      </c>
      <c r="S69" s="36">
        <f>SUMIFS(СВЦЭМ!$D$33:$D$776,СВЦЭМ!$A$33:$A$776,$A69,СВЦЭМ!$B$33:$B$776,S$47)+'СЕТ СН'!$G$14+СВЦЭМ!$D$10+'СЕТ СН'!$G$5-'СЕТ СН'!$G$24</f>
        <v>2641.9293034500001</v>
      </c>
      <c r="T69" s="36">
        <f>SUMIFS(СВЦЭМ!$D$33:$D$776,СВЦЭМ!$A$33:$A$776,$A69,СВЦЭМ!$B$33:$B$776,T$47)+'СЕТ СН'!$G$14+СВЦЭМ!$D$10+'СЕТ СН'!$G$5-'СЕТ СН'!$G$24</f>
        <v>2637.1365428199997</v>
      </c>
      <c r="U69" s="36">
        <f>SUMIFS(СВЦЭМ!$D$33:$D$776,СВЦЭМ!$A$33:$A$776,$A69,СВЦЭМ!$B$33:$B$776,U$47)+'СЕТ СН'!$G$14+СВЦЭМ!$D$10+'СЕТ СН'!$G$5-'СЕТ СН'!$G$24</f>
        <v>2630.4191701199998</v>
      </c>
      <c r="V69" s="36">
        <f>SUMIFS(СВЦЭМ!$D$33:$D$776,СВЦЭМ!$A$33:$A$776,$A69,СВЦЭМ!$B$33:$B$776,V$47)+'СЕТ СН'!$G$14+СВЦЭМ!$D$10+'СЕТ СН'!$G$5-'СЕТ СН'!$G$24</f>
        <v>2622.7892653700001</v>
      </c>
      <c r="W69" s="36">
        <f>SUMIFS(СВЦЭМ!$D$33:$D$776,СВЦЭМ!$A$33:$A$776,$A69,СВЦЭМ!$B$33:$B$776,W$47)+'СЕТ СН'!$G$14+СВЦЭМ!$D$10+'СЕТ СН'!$G$5-'СЕТ СН'!$G$24</f>
        <v>2610.4662846299998</v>
      </c>
      <c r="X69" s="36">
        <f>SUMIFS(СВЦЭМ!$D$33:$D$776,СВЦЭМ!$A$33:$A$776,$A69,СВЦЭМ!$B$33:$B$776,X$47)+'СЕТ СН'!$G$14+СВЦЭМ!$D$10+'СЕТ СН'!$G$5-'СЕТ СН'!$G$24</f>
        <v>2625.0321657300001</v>
      </c>
      <c r="Y69" s="36">
        <f>SUMIFS(СВЦЭМ!$D$33:$D$776,СВЦЭМ!$A$33:$A$776,$A69,СВЦЭМ!$B$33:$B$776,Y$47)+'СЕТ СН'!$G$14+СВЦЭМ!$D$10+'СЕТ СН'!$G$5-'СЕТ СН'!$G$24</f>
        <v>2657.5145983699999</v>
      </c>
    </row>
    <row r="70" spans="1:26" ht="15.75" x14ac:dyDescent="0.2">
      <c r="A70" s="35">
        <f t="shared" si="1"/>
        <v>43792</v>
      </c>
      <c r="B70" s="36">
        <f>SUMIFS(СВЦЭМ!$D$33:$D$776,СВЦЭМ!$A$33:$A$776,$A70,СВЦЭМ!$B$33:$B$776,B$47)+'СЕТ СН'!$G$14+СВЦЭМ!$D$10+'СЕТ СН'!$G$5-'СЕТ СН'!$G$24</f>
        <v>2690.9587558499998</v>
      </c>
      <c r="C70" s="36">
        <f>SUMIFS(СВЦЭМ!$D$33:$D$776,СВЦЭМ!$A$33:$A$776,$A70,СВЦЭМ!$B$33:$B$776,C$47)+'СЕТ СН'!$G$14+СВЦЭМ!$D$10+'СЕТ СН'!$G$5-'СЕТ СН'!$G$24</f>
        <v>2730.02407098</v>
      </c>
      <c r="D70" s="36">
        <f>SUMIFS(СВЦЭМ!$D$33:$D$776,СВЦЭМ!$A$33:$A$776,$A70,СВЦЭМ!$B$33:$B$776,D$47)+'СЕТ СН'!$G$14+СВЦЭМ!$D$10+'СЕТ СН'!$G$5-'СЕТ СН'!$G$24</f>
        <v>2740.3747933899999</v>
      </c>
      <c r="E70" s="36">
        <f>SUMIFS(СВЦЭМ!$D$33:$D$776,СВЦЭМ!$A$33:$A$776,$A70,СВЦЭМ!$B$33:$B$776,E$47)+'СЕТ СН'!$G$14+СВЦЭМ!$D$10+'СЕТ СН'!$G$5-'СЕТ СН'!$G$24</f>
        <v>2746.587943</v>
      </c>
      <c r="F70" s="36">
        <f>SUMIFS(СВЦЭМ!$D$33:$D$776,СВЦЭМ!$A$33:$A$776,$A70,СВЦЭМ!$B$33:$B$776,F$47)+'СЕТ СН'!$G$14+СВЦЭМ!$D$10+'СЕТ СН'!$G$5-'СЕТ СН'!$G$24</f>
        <v>2743.4680794400001</v>
      </c>
      <c r="G70" s="36">
        <f>SUMIFS(СВЦЭМ!$D$33:$D$776,СВЦЭМ!$A$33:$A$776,$A70,СВЦЭМ!$B$33:$B$776,G$47)+'СЕТ СН'!$G$14+СВЦЭМ!$D$10+'СЕТ СН'!$G$5-'СЕТ СН'!$G$24</f>
        <v>2735.40599909</v>
      </c>
      <c r="H70" s="36">
        <f>SUMIFS(СВЦЭМ!$D$33:$D$776,СВЦЭМ!$A$33:$A$776,$A70,СВЦЭМ!$B$33:$B$776,H$47)+'СЕТ СН'!$G$14+СВЦЭМ!$D$10+'СЕТ СН'!$G$5-'СЕТ СН'!$G$24</f>
        <v>2716.8160313200001</v>
      </c>
      <c r="I70" s="36">
        <f>SUMIFS(СВЦЭМ!$D$33:$D$776,СВЦЭМ!$A$33:$A$776,$A70,СВЦЭМ!$B$33:$B$776,I$47)+'СЕТ СН'!$G$14+СВЦЭМ!$D$10+'СЕТ СН'!$G$5-'СЕТ СН'!$G$24</f>
        <v>2718.0890335300001</v>
      </c>
      <c r="J70" s="36">
        <f>SUMIFS(СВЦЭМ!$D$33:$D$776,СВЦЭМ!$A$33:$A$776,$A70,СВЦЭМ!$B$33:$B$776,J$47)+'СЕТ СН'!$G$14+СВЦЭМ!$D$10+'СЕТ СН'!$G$5-'СЕТ СН'!$G$24</f>
        <v>2696.91146592</v>
      </c>
      <c r="K70" s="36">
        <f>SUMIFS(СВЦЭМ!$D$33:$D$776,СВЦЭМ!$A$33:$A$776,$A70,СВЦЭМ!$B$33:$B$776,K$47)+'СЕТ СН'!$G$14+СВЦЭМ!$D$10+'СЕТ СН'!$G$5-'СЕТ СН'!$G$24</f>
        <v>2683.5024526400002</v>
      </c>
      <c r="L70" s="36">
        <f>SUMIFS(СВЦЭМ!$D$33:$D$776,СВЦЭМ!$A$33:$A$776,$A70,СВЦЭМ!$B$33:$B$776,L$47)+'СЕТ СН'!$G$14+СВЦЭМ!$D$10+'СЕТ СН'!$G$5-'СЕТ СН'!$G$24</f>
        <v>2650.5878217899999</v>
      </c>
      <c r="M70" s="36">
        <f>SUMIFS(СВЦЭМ!$D$33:$D$776,СВЦЭМ!$A$33:$A$776,$A70,СВЦЭМ!$B$33:$B$776,M$47)+'СЕТ СН'!$G$14+СВЦЭМ!$D$10+'СЕТ СН'!$G$5-'СЕТ СН'!$G$24</f>
        <v>2645.17483748</v>
      </c>
      <c r="N70" s="36">
        <f>SUMIFS(СВЦЭМ!$D$33:$D$776,СВЦЭМ!$A$33:$A$776,$A70,СВЦЭМ!$B$33:$B$776,N$47)+'СЕТ СН'!$G$14+СВЦЭМ!$D$10+'СЕТ СН'!$G$5-'СЕТ СН'!$G$24</f>
        <v>2639.2626024800002</v>
      </c>
      <c r="O70" s="36">
        <f>SUMIFS(СВЦЭМ!$D$33:$D$776,СВЦЭМ!$A$33:$A$776,$A70,СВЦЭМ!$B$33:$B$776,O$47)+'СЕТ СН'!$G$14+СВЦЭМ!$D$10+'СЕТ СН'!$G$5-'СЕТ СН'!$G$24</f>
        <v>2647.087372</v>
      </c>
      <c r="P70" s="36">
        <f>SUMIFS(СВЦЭМ!$D$33:$D$776,СВЦЭМ!$A$33:$A$776,$A70,СВЦЭМ!$B$33:$B$776,P$47)+'СЕТ СН'!$G$14+СВЦЭМ!$D$10+'СЕТ СН'!$G$5-'СЕТ СН'!$G$24</f>
        <v>2658.1670445300001</v>
      </c>
      <c r="Q70" s="36">
        <f>SUMIFS(СВЦЭМ!$D$33:$D$776,СВЦЭМ!$A$33:$A$776,$A70,СВЦЭМ!$B$33:$B$776,Q$47)+'СЕТ СН'!$G$14+СВЦЭМ!$D$10+'СЕТ СН'!$G$5-'СЕТ СН'!$G$24</f>
        <v>2656.0129379300001</v>
      </c>
      <c r="R70" s="36">
        <f>SUMIFS(СВЦЭМ!$D$33:$D$776,СВЦЭМ!$A$33:$A$776,$A70,СВЦЭМ!$B$33:$B$776,R$47)+'СЕТ СН'!$G$14+СВЦЭМ!$D$10+'СЕТ СН'!$G$5-'СЕТ СН'!$G$24</f>
        <v>2647.4737272900002</v>
      </c>
      <c r="S70" s="36">
        <f>SUMIFS(СВЦЭМ!$D$33:$D$776,СВЦЭМ!$A$33:$A$776,$A70,СВЦЭМ!$B$33:$B$776,S$47)+'СЕТ СН'!$G$14+СВЦЭМ!$D$10+'СЕТ СН'!$G$5-'СЕТ СН'!$G$24</f>
        <v>2640.1343468300001</v>
      </c>
      <c r="T70" s="36">
        <f>SUMIFS(СВЦЭМ!$D$33:$D$776,СВЦЭМ!$A$33:$A$776,$A70,СВЦЭМ!$B$33:$B$776,T$47)+'СЕТ СН'!$G$14+СВЦЭМ!$D$10+'СЕТ СН'!$G$5-'СЕТ СН'!$G$24</f>
        <v>2632.91190994</v>
      </c>
      <c r="U70" s="36">
        <f>SUMIFS(СВЦЭМ!$D$33:$D$776,СВЦЭМ!$A$33:$A$776,$A70,СВЦЭМ!$B$33:$B$776,U$47)+'СЕТ СН'!$G$14+СВЦЭМ!$D$10+'СЕТ СН'!$G$5-'СЕТ СН'!$G$24</f>
        <v>2630.3462281000002</v>
      </c>
      <c r="V70" s="36">
        <f>SUMIFS(СВЦЭМ!$D$33:$D$776,СВЦЭМ!$A$33:$A$776,$A70,СВЦЭМ!$B$33:$B$776,V$47)+'СЕТ СН'!$G$14+СВЦЭМ!$D$10+'СЕТ СН'!$G$5-'СЕТ СН'!$G$24</f>
        <v>2639.2087384400002</v>
      </c>
      <c r="W70" s="36">
        <f>SUMIFS(СВЦЭМ!$D$33:$D$776,СВЦЭМ!$A$33:$A$776,$A70,СВЦЭМ!$B$33:$B$776,W$47)+'СЕТ СН'!$G$14+СВЦЭМ!$D$10+'СЕТ СН'!$G$5-'СЕТ СН'!$G$24</f>
        <v>2651.0727744800001</v>
      </c>
      <c r="X70" s="36">
        <f>SUMIFS(СВЦЭМ!$D$33:$D$776,СВЦЭМ!$A$33:$A$776,$A70,СВЦЭМ!$B$33:$B$776,X$47)+'СЕТ СН'!$G$14+СВЦЭМ!$D$10+'СЕТ СН'!$G$5-'СЕТ СН'!$G$24</f>
        <v>2663.5743042599997</v>
      </c>
      <c r="Y70" s="36">
        <f>SUMIFS(СВЦЭМ!$D$33:$D$776,СВЦЭМ!$A$33:$A$776,$A70,СВЦЭМ!$B$33:$B$776,Y$47)+'СЕТ СН'!$G$14+СВЦЭМ!$D$10+'СЕТ СН'!$G$5-'СЕТ СН'!$G$24</f>
        <v>2672.6447589300001</v>
      </c>
    </row>
    <row r="71" spans="1:26" ht="15.75" x14ac:dyDescent="0.2">
      <c r="A71" s="35">
        <f t="shared" si="1"/>
        <v>43793</v>
      </c>
      <c r="B71" s="36">
        <f>SUMIFS(СВЦЭМ!$D$33:$D$776,СВЦЭМ!$A$33:$A$776,$A71,СВЦЭМ!$B$33:$B$776,B$47)+'СЕТ СН'!$G$14+СВЦЭМ!$D$10+'СЕТ СН'!$G$5-'СЕТ СН'!$G$24</f>
        <v>2651.6479012099999</v>
      </c>
      <c r="C71" s="36">
        <f>SUMIFS(СВЦЭМ!$D$33:$D$776,СВЦЭМ!$A$33:$A$776,$A71,СВЦЭМ!$B$33:$B$776,C$47)+'СЕТ СН'!$G$14+СВЦЭМ!$D$10+'СЕТ СН'!$G$5-'СЕТ СН'!$G$24</f>
        <v>2667.2204264900001</v>
      </c>
      <c r="D71" s="36">
        <f>SUMIFS(СВЦЭМ!$D$33:$D$776,СВЦЭМ!$A$33:$A$776,$A71,СВЦЭМ!$B$33:$B$776,D$47)+'СЕТ СН'!$G$14+СВЦЭМ!$D$10+'СЕТ СН'!$G$5-'СЕТ СН'!$G$24</f>
        <v>2724.1822834899999</v>
      </c>
      <c r="E71" s="36">
        <f>SUMIFS(СВЦЭМ!$D$33:$D$776,СВЦЭМ!$A$33:$A$776,$A71,СВЦЭМ!$B$33:$B$776,E$47)+'СЕТ СН'!$G$14+СВЦЭМ!$D$10+'СЕТ СН'!$G$5-'СЕТ СН'!$G$24</f>
        <v>2747.1879190899999</v>
      </c>
      <c r="F71" s="36">
        <f>SUMIFS(СВЦЭМ!$D$33:$D$776,СВЦЭМ!$A$33:$A$776,$A71,СВЦЭМ!$B$33:$B$776,F$47)+'СЕТ СН'!$G$14+СВЦЭМ!$D$10+'СЕТ СН'!$G$5-'СЕТ СН'!$G$24</f>
        <v>2751.0255320599999</v>
      </c>
      <c r="G71" s="36">
        <f>SUMIFS(СВЦЭМ!$D$33:$D$776,СВЦЭМ!$A$33:$A$776,$A71,СВЦЭМ!$B$33:$B$776,G$47)+'СЕТ СН'!$G$14+СВЦЭМ!$D$10+'СЕТ СН'!$G$5-'СЕТ СН'!$G$24</f>
        <v>2751.2678367999997</v>
      </c>
      <c r="H71" s="36">
        <f>SUMIFS(СВЦЭМ!$D$33:$D$776,СВЦЭМ!$A$33:$A$776,$A71,СВЦЭМ!$B$33:$B$776,H$47)+'СЕТ СН'!$G$14+СВЦЭМ!$D$10+'СЕТ СН'!$G$5-'СЕТ СН'!$G$24</f>
        <v>2739.9688117199998</v>
      </c>
      <c r="I71" s="36">
        <f>SUMIFS(СВЦЭМ!$D$33:$D$776,СВЦЭМ!$A$33:$A$776,$A71,СВЦЭМ!$B$33:$B$776,I$47)+'СЕТ СН'!$G$14+СВЦЭМ!$D$10+'СЕТ СН'!$G$5-'СЕТ СН'!$G$24</f>
        <v>2730.7349512999999</v>
      </c>
      <c r="J71" s="36">
        <f>SUMIFS(СВЦЭМ!$D$33:$D$776,СВЦЭМ!$A$33:$A$776,$A71,СВЦЭМ!$B$33:$B$776,J$47)+'СЕТ СН'!$G$14+СВЦЭМ!$D$10+'СЕТ СН'!$G$5-'СЕТ СН'!$G$24</f>
        <v>2705.3846702999999</v>
      </c>
      <c r="K71" s="36">
        <f>SUMIFS(СВЦЭМ!$D$33:$D$776,СВЦЭМ!$A$33:$A$776,$A71,СВЦЭМ!$B$33:$B$776,K$47)+'СЕТ СН'!$G$14+СВЦЭМ!$D$10+'СЕТ СН'!$G$5-'СЕТ СН'!$G$24</f>
        <v>2698.3396034799998</v>
      </c>
      <c r="L71" s="36">
        <f>SUMIFS(СВЦЭМ!$D$33:$D$776,СВЦЭМ!$A$33:$A$776,$A71,СВЦЭМ!$B$33:$B$776,L$47)+'СЕТ СН'!$G$14+СВЦЭМ!$D$10+'СЕТ СН'!$G$5-'СЕТ СН'!$G$24</f>
        <v>2654.5332511799998</v>
      </c>
      <c r="M71" s="36">
        <f>SUMIFS(СВЦЭМ!$D$33:$D$776,СВЦЭМ!$A$33:$A$776,$A71,СВЦЭМ!$B$33:$B$776,M$47)+'СЕТ СН'!$G$14+СВЦЭМ!$D$10+'СЕТ СН'!$G$5-'СЕТ СН'!$G$24</f>
        <v>2642.8843941699997</v>
      </c>
      <c r="N71" s="36">
        <f>SUMIFS(СВЦЭМ!$D$33:$D$776,СВЦЭМ!$A$33:$A$776,$A71,СВЦЭМ!$B$33:$B$776,N$47)+'СЕТ СН'!$G$14+СВЦЭМ!$D$10+'СЕТ СН'!$G$5-'СЕТ СН'!$G$24</f>
        <v>2633.1478783699999</v>
      </c>
      <c r="O71" s="36">
        <f>SUMIFS(СВЦЭМ!$D$33:$D$776,СВЦЭМ!$A$33:$A$776,$A71,СВЦЭМ!$B$33:$B$776,O$47)+'СЕТ СН'!$G$14+СВЦЭМ!$D$10+'СЕТ СН'!$G$5-'СЕТ СН'!$G$24</f>
        <v>2633.0500570899999</v>
      </c>
      <c r="P71" s="36">
        <f>SUMIFS(СВЦЭМ!$D$33:$D$776,СВЦЭМ!$A$33:$A$776,$A71,СВЦЭМ!$B$33:$B$776,P$47)+'СЕТ СН'!$G$14+СВЦЭМ!$D$10+'СЕТ СН'!$G$5-'СЕТ СН'!$G$24</f>
        <v>2640.2899583999997</v>
      </c>
      <c r="Q71" s="36">
        <f>SUMIFS(СВЦЭМ!$D$33:$D$776,СВЦЭМ!$A$33:$A$776,$A71,СВЦЭМ!$B$33:$B$776,Q$47)+'СЕТ СН'!$G$14+СВЦЭМ!$D$10+'СЕТ СН'!$G$5-'СЕТ СН'!$G$24</f>
        <v>2628.8354396599998</v>
      </c>
      <c r="R71" s="36">
        <f>SUMIFS(СВЦЭМ!$D$33:$D$776,СВЦЭМ!$A$33:$A$776,$A71,СВЦЭМ!$B$33:$B$776,R$47)+'СЕТ СН'!$G$14+СВЦЭМ!$D$10+'СЕТ СН'!$G$5-'СЕТ СН'!$G$24</f>
        <v>2650.7853566700001</v>
      </c>
      <c r="S71" s="36">
        <f>SUMIFS(СВЦЭМ!$D$33:$D$776,СВЦЭМ!$A$33:$A$776,$A71,СВЦЭМ!$B$33:$B$776,S$47)+'СЕТ СН'!$G$14+СВЦЭМ!$D$10+'СЕТ СН'!$G$5-'СЕТ СН'!$G$24</f>
        <v>2662.0775983899998</v>
      </c>
      <c r="T71" s="36">
        <f>SUMIFS(СВЦЭМ!$D$33:$D$776,СВЦЭМ!$A$33:$A$776,$A71,СВЦЭМ!$B$33:$B$776,T$47)+'СЕТ СН'!$G$14+СВЦЭМ!$D$10+'СЕТ СН'!$G$5-'СЕТ СН'!$G$24</f>
        <v>2654.9000387799997</v>
      </c>
      <c r="U71" s="36">
        <f>SUMIFS(СВЦЭМ!$D$33:$D$776,СВЦЭМ!$A$33:$A$776,$A71,СВЦЭМ!$B$33:$B$776,U$47)+'СЕТ СН'!$G$14+СВЦЭМ!$D$10+'СЕТ СН'!$G$5-'СЕТ СН'!$G$24</f>
        <v>2665.9164786800002</v>
      </c>
      <c r="V71" s="36">
        <f>SUMIFS(СВЦЭМ!$D$33:$D$776,СВЦЭМ!$A$33:$A$776,$A71,СВЦЭМ!$B$33:$B$776,V$47)+'СЕТ СН'!$G$14+СВЦЭМ!$D$10+'СЕТ СН'!$G$5-'СЕТ СН'!$G$24</f>
        <v>2662.3405855599999</v>
      </c>
      <c r="W71" s="36">
        <f>SUMIFS(СВЦЭМ!$D$33:$D$776,СВЦЭМ!$A$33:$A$776,$A71,СВЦЭМ!$B$33:$B$776,W$47)+'СЕТ СН'!$G$14+СВЦЭМ!$D$10+'СЕТ СН'!$G$5-'СЕТ СН'!$G$24</f>
        <v>2662.25914844</v>
      </c>
      <c r="X71" s="36">
        <f>SUMIFS(СВЦЭМ!$D$33:$D$776,СВЦЭМ!$A$33:$A$776,$A71,СВЦЭМ!$B$33:$B$776,X$47)+'СЕТ СН'!$G$14+СВЦЭМ!$D$10+'СЕТ СН'!$G$5-'СЕТ СН'!$G$24</f>
        <v>2661.1573518300002</v>
      </c>
      <c r="Y71" s="36">
        <f>SUMIFS(СВЦЭМ!$D$33:$D$776,СВЦЭМ!$A$33:$A$776,$A71,СВЦЭМ!$B$33:$B$776,Y$47)+'СЕТ СН'!$G$14+СВЦЭМ!$D$10+'СЕТ СН'!$G$5-'СЕТ СН'!$G$24</f>
        <v>2686.6234173299999</v>
      </c>
    </row>
    <row r="72" spans="1:26" ht="15.75" x14ac:dyDescent="0.2">
      <c r="A72" s="35">
        <f t="shared" si="1"/>
        <v>43794</v>
      </c>
      <c r="B72" s="36">
        <f>SUMIFS(СВЦЭМ!$D$33:$D$776,СВЦЭМ!$A$33:$A$776,$A72,СВЦЭМ!$B$33:$B$776,B$47)+'СЕТ СН'!$G$14+СВЦЭМ!$D$10+'СЕТ СН'!$G$5-'СЕТ СН'!$G$24</f>
        <v>2725.7969383700001</v>
      </c>
      <c r="C72" s="36">
        <f>SUMIFS(СВЦЭМ!$D$33:$D$776,СВЦЭМ!$A$33:$A$776,$A72,СВЦЭМ!$B$33:$B$776,C$47)+'СЕТ СН'!$G$14+СВЦЭМ!$D$10+'СЕТ СН'!$G$5-'СЕТ СН'!$G$24</f>
        <v>2747.6006381699999</v>
      </c>
      <c r="D72" s="36">
        <f>SUMIFS(СВЦЭМ!$D$33:$D$776,СВЦЭМ!$A$33:$A$776,$A72,СВЦЭМ!$B$33:$B$776,D$47)+'СЕТ СН'!$G$14+СВЦЭМ!$D$10+'СЕТ СН'!$G$5-'СЕТ СН'!$G$24</f>
        <v>2785.5415612299998</v>
      </c>
      <c r="E72" s="36">
        <f>SUMIFS(СВЦЭМ!$D$33:$D$776,СВЦЭМ!$A$33:$A$776,$A72,СВЦЭМ!$B$33:$B$776,E$47)+'СЕТ СН'!$G$14+СВЦЭМ!$D$10+'СЕТ СН'!$G$5-'СЕТ СН'!$G$24</f>
        <v>2792.3030498600001</v>
      </c>
      <c r="F72" s="36">
        <f>SUMIFS(СВЦЭМ!$D$33:$D$776,СВЦЭМ!$A$33:$A$776,$A72,СВЦЭМ!$B$33:$B$776,F$47)+'СЕТ СН'!$G$14+СВЦЭМ!$D$10+'СЕТ СН'!$G$5-'СЕТ СН'!$G$24</f>
        <v>2776.2965141599998</v>
      </c>
      <c r="G72" s="36">
        <f>SUMIFS(СВЦЭМ!$D$33:$D$776,СВЦЭМ!$A$33:$A$776,$A72,СВЦЭМ!$B$33:$B$776,G$47)+'СЕТ СН'!$G$14+СВЦЭМ!$D$10+'СЕТ СН'!$G$5-'СЕТ СН'!$G$24</f>
        <v>2775.8677998200001</v>
      </c>
      <c r="H72" s="36">
        <f>SUMIFS(СВЦЭМ!$D$33:$D$776,СВЦЭМ!$A$33:$A$776,$A72,СВЦЭМ!$B$33:$B$776,H$47)+'СЕТ СН'!$G$14+СВЦЭМ!$D$10+'СЕТ СН'!$G$5-'СЕТ СН'!$G$24</f>
        <v>2735.3044967999999</v>
      </c>
      <c r="I72" s="36">
        <f>SUMIFS(СВЦЭМ!$D$33:$D$776,СВЦЭМ!$A$33:$A$776,$A72,СВЦЭМ!$B$33:$B$776,I$47)+'СЕТ СН'!$G$14+СВЦЭМ!$D$10+'СЕТ СН'!$G$5-'СЕТ СН'!$G$24</f>
        <v>2719.3089054000002</v>
      </c>
      <c r="J72" s="36">
        <f>SUMIFS(СВЦЭМ!$D$33:$D$776,СВЦЭМ!$A$33:$A$776,$A72,СВЦЭМ!$B$33:$B$776,J$47)+'СЕТ СН'!$G$14+СВЦЭМ!$D$10+'СЕТ СН'!$G$5-'СЕТ СН'!$G$24</f>
        <v>2702.0164487900001</v>
      </c>
      <c r="K72" s="36">
        <f>SUMIFS(СВЦЭМ!$D$33:$D$776,СВЦЭМ!$A$33:$A$776,$A72,СВЦЭМ!$B$33:$B$776,K$47)+'СЕТ СН'!$G$14+СВЦЭМ!$D$10+'СЕТ СН'!$G$5-'СЕТ СН'!$G$24</f>
        <v>2691.7527179600002</v>
      </c>
      <c r="L72" s="36">
        <f>SUMIFS(СВЦЭМ!$D$33:$D$776,СВЦЭМ!$A$33:$A$776,$A72,СВЦЭМ!$B$33:$B$776,L$47)+'СЕТ СН'!$G$14+СВЦЭМ!$D$10+'СЕТ СН'!$G$5-'СЕТ СН'!$G$24</f>
        <v>2650.5112490299998</v>
      </c>
      <c r="M72" s="36">
        <f>SUMIFS(СВЦЭМ!$D$33:$D$776,СВЦЭМ!$A$33:$A$776,$A72,СВЦЭМ!$B$33:$B$776,M$47)+'СЕТ СН'!$G$14+СВЦЭМ!$D$10+'СЕТ СН'!$G$5-'СЕТ СН'!$G$24</f>
        <v>2650.7318991500001</v>
      </c>
      <c r="N72" s="36">
        <f>SUMIFS(СВЦЭМ!$D$33:$D$776,СВЦЭМ!$A$33:$A$776,$A72,СВЦЭМ!$B$33:$B$776,N$47)+'СЕТ СН'!$G$14+СВЦЭМ!$D$10+'СЕТ СН'!$G$5-'СЕТ СН'!$G$24</f>
        <v>2639.6975234199999</v>
      </c>
      <c r="O72" s="36">
        <f>SUMIFS(СВЦЭМ!$D$33:$D$776,СВЦЭМ!$A$33:$A$776,$A72,СВЦЭМ!$B$33:$B$776,O$47)+'СЕТ СН'!$G$14+СВЦЭМ!$D$10+'СЕТ СН'!$G$5-'СЕТ СН'!$G$24</f>
        <v>2647.59543472</v>
      </c>
      <c r="P72" s="36">
        <f>SUMIFS(СВЦЭМ!$D$33:$D$776,СВЦЭМ!$A$33:$A$776,$A72,СВЦЭМ!$B$33:$B$776,P$47)+'СЕТ СН'!$G$14+СВЦЭМ!$D$10+'СЕТ СН'!$G$5-'СЕТ СН'!$G$24</f>
        <v>2655.5555049700001</v>
      </c>
      <c r="Q72" s="36">
        <f>SUMIFS(СВЦЭМ!$D$33:$D$776,СВЦЭМ!$A$33:$A$776,$A72,СВЦЭМ!$B$33:$B$776,Q$47)+'СЕТ СН'!$G$14+СВЦЭМ!$D$10+'СЕТ СН'!$G$5-'СЕТ СН'!$G$24</f>
        <v>2630.5690212700001</v>
      </c>
      <c r="R72" s="36">
        <f>SUMIFS(СВЦЭМ!$D$33:$D$776,СВЦЭМ!$A$33:$A$776,$A72,СВЦЭМ!$B$33:$B$776,R$47)+'СЕТ СН'!$G$14+СВЦЭМ!$D$10+'СЕТ СН'!$G$5-'СЕТ СН'!$G$24</f>
        <v>2643.3067593699998</v>
      </c>
      <c r="S72" s="36">
        <f>SUMIFS(СВЦЭМ!$D$33:$D$776,СВЦЭМ!$A$33:$A$776,$A72,СВЦЭМ!$B$33:$B$776,S$47)+'СЕТ СН'!$G$14+СВЦЭМ!$D$10+'СЕТ СН'!$G$5-'СЕТ СН'!$G$24</f>
        <v>2639.86157052</v>
      </c>
      <c r="T72" s="36">
        <f>SUMIFS(СВЦЭМ!$D$33:$D$776,СВЦЭМ!$A$33:$A$776,$A72,СВЦЭМ!$B$33:$B$776,T$47)+'СЕТ СН'!$G$14+СВЦЭМ!$D$10+'СЕТ СН'!$G$5-'СЕТ СН'!$G$24</f>
        <v>2634.6218687700002</v>
      </c>
      <c r="U72" s="36">
        <f>SUMIFS(СВЦЭМ!$D$33:$D$776,СВЦЭМ!$A$33:$A$776,$A72,СВЦЭМ!$B$33:$B$776,U$47)+'СЕТ СН'!$G$14+СВЦЭМ!$D$10+'СЕТ СН'!$G$5-'СЕТ СН'!$G$24</f>
        <v>2642.6155721200003</v>
      </c>
      <c r="V72" s="36">
        <f>SUMIFS(СВЦЭМ!$D$33:$D$776,СВЦЭМ!$A$33:$A$776,$A72,СВЦЭМ!$B$33:$B$776,V$47)+'СЕТ СН'!$G$14+СВЦЭМ!$D$10+'СЕТ СН'!$G$5-'СЕТ СН'!$G$24</f>
        <v>2649.72040066</v>
      </c>
      <c r="W72" s="36">
        <f>SUMIFS(СВЦЭМ!$D$33:$D$776,СВЦЭМ!$A$33:$A$776,$A72,СВЦЭМ!$B$33:$B$776,W$47)+'СЕТ СН'!$G$14+СВЦЭМ!$D$10+'СЕТ СН'!$G$5-'СЕТ СН'!$G$24</f>
        <v>2673.3972929900001</v>
      </c>
      <c r="X72" s="36">
        <f>SUMIFS(СВЦЭМ!$D$33:$D$776,СВЦЭМ!$A$33:$A$776,$A72,СВЦЭМ!$B$33:$B$776,X$47)+'СЕТ СН'!$G$14+СВЦЭМ!$D$10+'СЕТ СН'!$G$5-'СЕТ СН'!$G$24</f>
        <v>2684.7217009699998</v>
      </c>
      <c r="Y72" s="36">
        <f>SUMIFS(СВЦЭМ!$D$33:$D$776,СВЦЭМ!$A$33:$A$776,$A72,СВЦЭМ!$B$33:$B$776,Y$47)+'СЕТ СН'!$G$14+СВЦЭМ!$D$10+'СЕТ СН'!$G$5-'СЕТ СН'!$G$24</f>
        <v>2700.47824627</v>
      </c>
    </row>
    <row r="73" spans="1:26" ht="15.75" x14ac:dyDescent="0.2">
      <c r="A73" s="35">
        <f t="shared" si="1"/>
        <v>43795</v>
      </c>
      <c r="B73" s="36">
        <f>SUMIFS(СВЦЭМ!$D$33:$D$776,СВЦЭМ!$A$33:$A$776,$A73,СВЦЭМ!$B$33:$B$776,B$47)+'СЕТ СН'!$G$14+СВЦЭМ!$D$10+'СЕТ СН'!$G$5-'СЕТ СН'!$G$24</f>
        <v>2750.9651093000002</v>
      </c>
      <c r="C73" s="36">
        <f>SUMIFS(СВЦЭМ!$D$33:$D$776,СВЦЭМ!$A$33:$A$776,$A73,СВЦЭМ!$B$33:$B$776,C$47)+'СЕТ СН'!$G$14+СВЦЭМ!$D$10+'СЕТ СН'!$G$5-'СЕТ СН'!$G$24</f>
        <v>2763.5025760099998</v>
      </c>
      <c r="D73" s="36">
        <f>SUMIFS(СВЦЭМ!$D$33:$D$776,СВЦЭМ!$A$33:$A$776,$A73,СВЦЭМ!$B$33:$B$776,D$47)+'СЕТ СН'!$G$14+СВЦЭМ!$D$10+'СЕТ СН'!$G$5-'СЕТ СН'!$G$24</f>
        <v>2777.5603170200002</v>
      </c>
      <c r="E73" s="36">
        <f>SUMIFS(СВЦЭМ!$D$33:$D$776,СВЦЭМ!$A$33:$A$776,$A73,СВЦЭМ!$B$33:$B$776,E$47)+'СЕТ СН'!$G$14+СВЦЭМ!$D$10+'СЕТ СН'!$G$5-'СЕТ СН'!$G$24</f>
        <v>2781.2820207200002</v>
      </c>
      <c r="F73" s="36">
        <f>SUMIFS(СВЦЭМ!$D$33:$D$776,СВЦЭМ!$A$33:$A$776,$A73,СВЦЭМ!$B$33:$B$776,F$47)+'СЕТ СН'!$G$14+СВЦЭМ!$D$10+'СЕТ СН'!$G$5-'СЕТ СН'!$G$24</f>
        <v>2769.8989930399998</v>
      </c>
      <c r="G73" s="36">
        <f>SUMIFS(СВЦЭМ!$D$33:$D$776,СВЦЭМ!$A$33:$A$776,$A73,СВЦЭМ!$B$33:$B$776,G$47)+'СЕТ СН'!$G$14+СВЦЭМ!$D$10+'СЕТ СН'!$G$5-'СЕТ СН'!$G$24</f>
        <v>2766.5660389300001</v>
      </c>
      <c r="H73" s="36">
        <f>SUMIFS(СВЦЭМ!$D$33:$D$776,СВЦЭМ!$A$33:$A$776,$A73,СВЦЭМ!$B$33:$B$776,H$47)+'СЕТ СН'!$G$14+СВЦЭМ!$D$10+'СЕТ СН'!$G$5-'СЕТ СН'!$G$24</f>
        <v>2740.8740953199999</v>
      </c>
      <c r="I73" s="36">
        <f>SUMIFS(СВЦЭМ!$D$33:$D$776,СВЦЭМ!$A$33:$A$776,$A73,СВЦЭМ!$B$33:$B$776,I$47)+'СЕТ СН'!$G$14+СВЦЭМ!$D$10+'СЕТ СН'!$G$5-'СЕТ СН'!$G$24</f>
        <v>2736.7724286299999</v>
      </c>
      <c r="J73" s="36">
        <f>SUMIFS(СВЦЭМ!$D$33:$D$776,СВЦЭМ!$A$33:$A$776,$A73,СВЦЭМ!$B$33:$B$776,J$47)+'СЕТ СН'!$G$14+СВЦЭМ!$D$10+'СЕТ СН'!$G$5-'СЕТ СН'!$G$24</f>
        <v>2696.8833667700001</v>
      </c>
      <c r="K73" s="36">
        <f>SUMIFS(СВЦЭМ!$D$33:$D$776,СВЦЭМ!$A$33:$A$776,$A73,СВЦЭМ!$B$33:$B$776,K$47)+'СЕТ СН'!$G$14+СВЦЭМ!$D$10+'СЕТ СН'!$G$5-'СЕТ СН'!$G$24</f>
        <v>2679.64283944</v>
      </c>
      <c r="L73" s="36">
        <f>SUMIFS(СВЦЭМ!$D$33:$D$776,СВЦЭМ!$A$33:$A$776,$A73,СВЦЭМ!$B$33:$B$776,L$47)+'СЕТ СН'!$G$14+СВЦЭМ!$D$10+'СЕТ СН'!$G$5-'СЕТ СН'!$G$24</f>
        <v>2644.30549879</v>
      </c>
      <c r="M73" s="36">
        <f>SUMIFS(СВЦЭМ!$D$33:$D$776,СВЦЭМ!$A$33:$A$776,$A73,СВЦЭМ!$B$33:$B$776,M$47)+'СЕТ СН'!$G$14+СВЦЭМ!$D$10+'СЕТ СН'!$G$5-'СЕТ СН'!$G$24</f>
        <v>2644.6131982299999</v>
      </c>
      <c r="N73" s="36">
        <f>SUMIFS(СВЦЭМ!$D$33:$D$776,СВЦЭМ!$A$33:$A$776,$A73,СВЦЭМ!$B$33:$B$776,N$47)+'СЕТ СН'!$G$14+СВЦЭМ!$D$10+'СЕТ СН'!$G$5-'СЕТ СН'!$G$24</f>
        <v>2631.5242606399997</v>
      </c>
      <c r="O73" s="36">
        <f>SUMIFS(СВЦЭМ!$D$33:$D$776,СВЦЭМ!$A$33:$A$776,$A73,СВЦЭМ!$B$33:$B$776,O$47)+'СЕТ СН'!$G$14+СВЦЭМ!$D$10+'СЕТ СН'!$G$5-'СЕТ СН'!$G$24</f>
        <v>2641.32995957</v>
      </c>
      <c r="P73" s="36">
        <f>SUMIFS(СВЦЭМ!$D$33:$D$776,СВЦЭМ!$A$33:$A$776,$A73,СВЦЭМ!$B$33:$B$776,P$47)+'СЕТ СН'!$G$14+СВЦЭМ!$D$10+'СЕТ СН'!$G$5-'СЕТ СН'!$G$24</f>
        <v>2651.51074027</v>
      </c>
      <c r="Q73" s="36">
        <f>SUMIFS(СВЦЭМ!$D$33:$D$776,СВЦЭМ!$A$33:$A$776,$A73,СВЦЭМ!$B$33:$B$776,Q$47)+'СЕТ СН'!$G$14+СВЦЭМ!$D$10+'СЕТ СН'!$G$5-'СЕТ СН'!$G$24</f>
        <v>2646.5703807599998</v>
      </c>
      <c r="R73" s="36">
        <f>SUMIFS(СВЦЭМ!$D$33:$D$776,СВЦЭМ!$A$33:$A$776,$A73,СВЦЭМ!$B$33:$B$776,R$47)+'СЕТ СН'!$G$14+СВЦЭМ!$D$10+'СЕТ СН'!$G$5-'СЕТ СН'!$G$24</f>
        <v>2666.0112570599999</v>
      </c>
      <c r="S73" s="36">
        <f>SUMIFS(СВЦЭМ!$D$33:$D$776,СВЦЭМ!$A$33:$A$776,$A73,СВЦЭМ!$B$33:$B$776,S$47)+'СЕТ СН'!$G$14+СВЦЭМ!$D$10+'СЕТ СН'!$G$5-'СЕТ СН'!$G$24</f>
        <v>2668.1625651300001</v>
      </c>
      <c r="T73" s="36">
        <f>SUMIFS(СВЦЭМ!$D$33:$D$776,СВЦЭМ!$A$33:$A$776,$A73,СВЦЭМ!$B$33:$B$776,T$47)+'СЕТ СН'!$G$14+СВЦЭМ!$D$10+'СЕТ СН'!$G$5-'СЕТ СН'!$G$24</f>
        <v>2648.3959053600001</v>
      </c>
      <c r="U73" s="36">
        <f>SUMIFS(СВЦЭМ!$D$33:$D$776,СВЦЭМ!$A$33:$A$776,$A73,СВЦЭМ!$B$33:$B$776,U$47)+'СЕТ СН'!$G$14+СВЦЭМ!$D$10+'СЕТ СН'!$G$5-'СЕТ СН'!$G$24</f>
        <v>2643.6434273699997</v>
      </c>
      <c r="V73" s="36">
        <f>SUMIFS(СВЦЭМ!$D$33:$D$776,СВЦЭМ!$A$33:$A$776,$A73,СВЦЭМ!$B$33:$B$776,V$47)+'СЕТ СН'!$G$14+СВЦЭМ!$D$10+'СЕТ СН'!$G$5-'СЕТ СН'!$G$24</f>
        <v>2657.5946407900001</v>
      </c>
      <c r="W73" s="36">
        <f>SUMIFS(СВЦЭМ!$D$33:$D$776,СВЦЭМ!$A$33:$A$776,$A73,СВЦЭМ!$B$33:$B$776,W$47)+'СЕТ СН'!$G$14+СВЦЭМ!$D$10+'СЕТ СН'!$G$5-'СЕТ СН'!$G$24</f>
        <v>2689.3611904199997</v>
      </c>
      <c r="X73" s="36">
        <f>SUMIFS(СВЦЭМ!$D$33:$D$776,СВЦЭМ!$A$33:$A$776,$A73,СВЦЭМ!$B$33:$B$776,X$47)+'СЕТ СН'!$G$14+СВЦЭМ!$D$10+'СЕТ СН'!$G$5-'СЕТ СН'!$G$24</f>
        <v>2692.3070499400001</v>
      </c>
      <c r="Y73" s="36">
        <f>SUMIFS(СВЦЭМ!$D$33:$D$776,СВЦЭМ!$A$33:$A$776,$A73,СВЦЭМ!$B$33:$B$776,Y$47)+'СЕТ СН'!$G$14+СВЦЭМ!$D$10+'СЕТ СН'!$G$5-'СЕТ СН'!$G$24</f>
        <v>2716.6691332599999</v>
      </c>
    </row>
    <row r="74" spans="1:26" ht="15.75" x14ac:dyDescent="0.2">
      <c r="A74" s="35">
        <f t="shared" si="1"/>
        <v>43796</v>
      </c>
      <c r="B74" s="36">
        <f>SUMIFS(СВЦЭМ!$D$33:$D$776,СВЦЭМ!$A$33:$A$776,$A74,СВЦЭМ!$B$33:$B$776,B$47)+'СЕТ СН'!$G$14+СВЦЭМ!$D$10+'СЕТ СН'!$G$5-'СЕТ СН'!$G$24</f>
        <v>2758.4754430600001</v>
      </c>
      <c r="C74" s="36">
        <f>SUMIFS(СВЦЭМ!$D$33:$D$776,СВЦЭМ!$A$33:$A$776,$A74,СВЦЭМ!$B$33:$B$776,C$47)+'СЕТ СН'!$G$14+СВЦЭМ!$D$10+'СЕТ СН'!$G$5-'СЕТ СН'!$G$24</f>
        <v>2773.46713232</v>
      </c>
      <c r="D74" s="36">
        <f>SUMIFS(СВЦЭМ!$D$33:$D$776,СВЦЭМ!$A$33:$A$776,$A74,СВЦЭМ!$B$33:$B$776,D$47)+'СЕТ СН'!$G$14+СВЦЭМ!$D$10+'СЕТ СН'!$G$5-'СЕТ СН'!$G$24</f>
        <v>2802.7452019100001</v>
      </c>
      <c r="E74" s="36">
        <f>SUMIFS(СВЦЭМ!$D$33:$D$776,СВЦЭМ!$A$33:$A$776,$A74,СВЦЭМ!$B$33:$B$776,E$47)+'СЕТ СН'!$G$14+СВЦЭМ!$D$10+'СЕТ СН'!$G$5-'СЕТ СН'!$G$24</f>
        <v>2801.8740895299998</v>
      </c>
      <c r="F74" s="36">
        <f>SUMIFS(СВЦЭМ!$D$33:$D$776,СВЦЭМ!$A$33:$A$776,$A74,СВЦЭМ!$B$33:$B$776,F$47)+'СЕТ СН'!$G$14+СВЦЭМ!$D$10+'СЕТ СН'!$G$5-'СЕТ СН'!$G$24</f>
        <v>2797.2434898800002</v>
      </c>
      <c r="G74" s="36">
        <f>SUMIFS(СВЦЭМ!$D$33:$D$776,СВЦЭМ!$A$33:$A$776,$A74,СВЦЭМ!$B$33:$B$776,G$47)+'СЕТ СН'!$G$14+СВЦЭМ!$D$10+'СЕТ СН'!$G$5-'СЕТ СН'!$G$24</f>
        <v>2783.8629824300001</v>
      </c>
      <c r="H74" s="36">
        <f>SUMIFS(СВЦЭМ!$D$33:$D$776,СВЦЭМ!$A$33:$A$776,$A74,СВЦЭМ!$B$33:$B$776,H$47)+'СЕТ СН'!$G$14+СВЦЭМ!$D$10+'СЕТ СН'!$G$5-'СЕТ СН'!$G$24</f>
        <v>2754.77537493</v>
      </c>
      <c r="I74" s="36">
        <f>SUMIFS(СВЦЭМ!$D$33:$D$776,СВЦЭМ!$A$33:$A$776,$A74,СВЦЭМ!$B$33:$B$776,I$47)+'СЕТ СН'!$G$14+СВЦЭМ!$D$10+'СЕТ СН'!$G$5-'СЕТ СН'!$G$24</f>
        <v>2764.1624038499999</v>
      </c>
      <c r="J74" s="36">
        <f>SUMIFS(СВЦЭМ!$D$33:$D$776,СВЦЭМ!$A$33:$A$776,$A74,СВЦЭМ!$B$33:$B$776,J$47)+'СЕТ СН'!$G$14+СВЦЭМ!$D$10+'СЕТ СН'!$G$5-'СЕТ СН'!$G$24</f>
        <v>2731.6042852599999</v>
      </c>
      <c r="K74" s="36">
        <f>SUMIFS(СВЦЭМ!$D$33:$D$776,СВЦЭМ!$A$33:$A$776,$A74,СВЦЭМ!$B$33:$B$776,K$47)+'СЕТ СН'!$G$14+СВЦЭМ!$D$10+'СЕТ СН'!$G$5-'СЕТ СН'!$G$24</f>
        <v>2718.7099180300002</v>
      </c>
      <c r="L74" s="36">
        <f>SUMIFS(СВЦЭМ!$D$33:$D$776,СВЦЭМ!$A$33:$A$776,$A74,СВЦЭМ!$B$33:$B$776,L$47)+'СЕТ СН'!$G$14+СВЦЭМ!$D$10+'СЕТ СН'!$G$5-'СЕТ СН'!$G$24</f>
        <v>2683.5037116100002</v>
      </c>
      <c r="M74" s="36">
        <f>SUMIFS(СВЦЭМ!$D$33:$D$776,СВЦЭМ!$A$33:$A$776,$A74,СВЦЭМ!$B$33:$B$776,M$47)+'СЕТ СН'!$G$14+СВЦЭМ!$D$10+'СЕТ СН'!$G$5-'СЕТ СН'!$G$24</f>
        <v>2672.4579422500001</v>
      </c>
      <c r="N74" s="36">
        <f>SUMIFS(СВЦЭМ!$D$33:$D$776,СВЦЭМ!$A$33:$A$776,$A74,СВЦЭМ!$B$33:$B$776,N$47)+'СЕТ СН'!$G$14+СВЦЭМ!$D$10+'СЕТ СН'!$G$5-'СЕТ СН'!$G$24</f>
        <v>2661.4839248799999</v>
      </c>
      <c r="O74" s="36">
        <f>SUMIFS(СВЦЭМ!$D$33:$D$776,СВЦЭМ!$A$33:$A$776,$A74,СВЦЭМ!$B$33:$B$776,O$47)+'СЕТ СН'!$G$14+СВЦЭМ!$D$10+'СЕТ СН'!$G$5-'СЕТ СН'!$G$24</f>
        <v>2676.1197141100001</v>
      </c>
      <c r="P74" s="36">
        <f>SUMIFS(СВЦЭМ!$D$33:$D$776,СВЦЭМ!$A$33:$A$776,$A74,СВЦЭМ!$B$33:$B$776,P$47)+'СЕТ СН'!$G$14+СВЦЭМ!$D$10+'СЕТ СН'!$G$5-'СЕТ СН'!$G$24</f>
        <v>2684.2280522699998</v>
      </c>
      <c r="Q74" s="36">
        <f>SUMIFS(СВЦЭМ!$D$33:$D$776,СВЦЭМ!$A$33:$A$776,$A74,СВЦЭМ!$B$33:$B$776,Q$47)+'СЕТ СН'!$G$14+СВЦЭМ!$D$10+'СЕТ СН'!$G$5-'СЕТ СН'!$G$24</f>
        <v>2668.09749762</v>
      </c>
      <c r="R74" s="36">
        <f>SUMIFS(СВЦЭМ!$D$33:$D$776,СВЦЭМ!$A$33:$A$776,$A74,СВЦЭМ!$B$33:$B$776,R$47)+'СЕТ СН'!$G$14+СВЦЭМ!$D$10+'СЕТ СН'!$G$5-'СЕТ СН'!$G$24</f>
        <v>2670.7686750900002</v>
      </c>
      <c r="S74" s="36">
        <f>SUMIFS(СВЦЭМ!$D$33:$D$776,СВЦЭМ!$A$33:$A$776,$A74,СВЦЭМ!$B$33:$B$776,S$47)+'СЕТ СН'!$G$14+СВЦЭМ!$D$10+'СЕТ СН'!$G$5-'СЕТ СН'!$G$24</f>
        <v>2684.1415885400002</v>
      </c>
      <c r="T74" s="36">
        <f>SUMIFS(СВЦЭМ!$D$33:$D$776,СВЦЭМ!$A$33:$A$776,$A74,СВЦЭМ!$B$33:$B$776,T$47)+'СЕТ СН'!$G$14+СВЦЭМ!$D$10+'СЕТ СН'!$G$5-'СЕТ СН'!$G$24</f>
        <v>2665.3780981899999</v>
      </c>
      <c r="U74" s="36">
        <f>SUMIFS(СВЦЭМ!$D$33:$D$776,СВЦЭМ!$A$33:$A$776,$A74,СВЦЭМ!$B$33:$B$776,U$47)+'СЕТ СН'!$G$14+СВЦЭМ!$D$10+'СЕТ СН'!$G$5-'СЕТ СН'!$G$24</f>
        <v>2661.1297880299999</v>
      </c>
      <c r="V74" s="36">
        <f>SUMIFS(СВЦЭМ!$D$33:$D$776,СВЦЭМ!$A$33:$A$776,$A74,СВЦЭМ!$B$33:$B$776,V$47)+'СЕТ СН'!$G$14+СВЦЭМ!$D$10+'СЕТ СН'!$G$5-'СЕТ СН'!$G$24</f>
        <v>2664.3234789500002</v>
      </c>
      <c r="W74" s="36">
        <f>SUMIFS(СВЦЭМ!$D$33:$D$776,СВЦЭМ!$A$33:$A$776,$A74,СВЦЭМ!$B$33:$B$776,W$47)+'СЕТ СН'!$G$14+СВЦЭМ!$D$10+'СЕТ СН'!$G$5-'СЕТ СН'!$G$24</f>
        <v>2666.6243086300001</v>
      </c>
      <c r="X74" s="36">
        <f>SUMIFS(СВЦЭМ!$D$33:$D$776,СВЦЭМ!$A$33:$A$776,$A74,СВЦЭМ!$B$33:$B$776,X$47)+'СЕТ СН'!$G$14+СВЦЭМ!$D$10+'СЕТ СН'!$G$5-'СЕТ СН'!$G$24</f>
        <v>2677.9612680700002</v>
      </c>
      <c r="Y74" s="36">
        <f>SUMIFS(СВЦЭМ!$D$33:$D$776,СВЦЭМ!$A$33:$A$776,$A74,СВЦЭМ!$B$33:$B$776,Y$47)+'СЕТ СН'!$G$14+СВЦЭМ!$D$10+'СЕТ СН'!$G$5-'СЕТ СН'!$G$24</f>
        <v>2701.0962991400002</v>
      </c>
    </row>
    <row r="75" spans="1:26" ht="15.75" x14ac:dyDescent="0.2">
      <c r="A75" s="35">
        <f t="shared" si="1"/>
        <v>43797</v>
      </c>
      <c r="B75" s="36">
        <f>SUMIFS(СВЦЭМ!$D$33:$D$776,СВЦЭМ!$A$33:$A$776,$A75,СВЦЭМ!$B$33:$B$776,B$47)+'СЕТ СН'!$G$14+СВЦЭМ!$D$10+'СЕТ СН'!$G$5-'СЕТ СН'!$G$24</f>
        <v>2779.4373393999999</v>
      </c>
      <c r="C75" s="36">
        <f>SUMIFS(СВЦЭМ!$D$33:$D$776,СВЦЭМ!$A$33:$A$776,$A75,СВЦЭМ!$B$33:$B$776,C$47)+'СЕТ СН'!$G$14+СВЦЭМ!$D$10+'СЕТ СН'!$G$5-'СЕТ СН'!$G$24</f>
        <v>2801.90047731</v>
      </c>
      <c r="D75" s="36">
        <f>SUMIFS(СВЦЭМ!$D$33:$D$776,СВЦЭМ!$A$33:$A$776,$A75,СВЦЭМ!$B$33:$B$776,D$47)+'СЕТ СН'!$G$14+СВЦЭМ!$D$10+'СЕТ СН'!$G$5-'СЕТ СН'!$G$24</f>
        <v>2841.9200189600001</v>
      </c>
      <c r="E75" s="36">
        <f>SUMIFS(СВЦЭМ!$D$33:$D$776,СВЦЭМ!$A$33:$A$776,$A75,СВЦЭМ!$B$33:$B$776,E$47)+'СЕТ СН'!$G$14+СВЦЭМ!$D$10+'СЕТ СН'!$G$5-'СЕТ СН'!$G$24</f>
        <v>2826.4562958900001</v>
      </c>
      <c r="F75" s="36">
        <f>SUMIFS(СВЦЭМ!$D$33:$D$776,СВЦЭМ!$A$33:$A$776,$A75,СВЦЭМ!$B$33:$B$776,F$47)+'СЕТ СН'!$G$14+СВЦЭМ!$D$10+'СЕТ СН'!$G$5-'СЕТ СН'!$G$24</f>
        <v>2816.6355713600001</v>
      </c>
      <c r="G75" s="36">
        <f>SUMIFS(СВЦЭМ!$D$33:$D$776,СВЦЭМ!$A$33:$A$776,$A75,СВЦЭМ!$B$33:$B$776,G$47)+'СЕТ СН'!$G$14+СВЦЭМ!$D$10+'СЕТ СН'!$G$5-'СЕТ СН'!$G$24</f>
        <v>2813.6206323900001</v>
      </c>
      <c r="H75" s="36">
        <f>SUMIFS(СВЦЭМ!$D$33:$D$776,СВЦЭМ!$A$33:$A$776,$A75,СВЦЭМ!$B$33:$B$776,H$47)+'СЕТ СН'!$G$14+СВЦЭМ!$D$10+'СЕТ СН'!$G$5-'СЕТ СН'!$G$24</f>
        <v>2787.2355197299999</v>
      </c>
      <c r="I75" s="36">
        <f>SUMIFS(СВЦЭМ!$D$33:$D$776,СВЦЭМ!$A$33:$A$776,$A75,СВЦЭМ!$B$33:$B$776,I$47)+'СЕТ СН'!$G$14+СВЦЭМ!$D$10+'СЕТ СН'!$G$5-'СЕТ СН'!$G$24</f>
        <v>2769.2413922000001</v>
      </c>
      <c r="J75" s="36">
        <f>SUMIFS(СВЦЭМ!$D$33:$D$776,СВЦЭМ!$A$33:$A$776,$A75,СВЦЭМ!$B$33:$B$776,J$47)+'СЕТ СН'!$G$14+СВЦЭМ!$D$10+'СЕТ СН'!$G$5-'СЕТ СН'!$G$24</f>
        <v>2752.6900219300001</v>
      </c>
      <c r="K75" s="36">
        <f>SUMIFS(СВЦЭМ!$D$33:$D$776,СВЦЭМ!$A$33:$A$776,$A75,СВЦЭМ!$B$33:$B$776,K$47)+'СЕТ СН'!$G$14+СВЦЭМ!$D$10+'СЕТ СН'!$G$5-'СЕТ СН'!$G$24</f>
        <v>2736.51004375</v>
      </c>
      <c r="L75" s="36">
        <f>SUMIFS(СВЦЭМ!$D$33:$D$776,СВЦЭМ!$A$33:$A$776,$A75,СВЦЭМ!$B$33:$B$776,L$47)+'СЕТ СН'!$G$14+СВЦЭМ!$D$10+'СЕТ СН'!$G$5-'СЕТ СН'!$G$24</f>
        <v>2703.2610120099998</v>
      </c>
      <c r="M75" s="36">
        <f>SUMIFS(СВЦЭМ!$D$33:$D$776,СВЦЭМ!$A$33:$A$776,$A75,СВЦЭМ!$B$33:$B$776,M$47)+'СЕТ СН'!$G$14+СВЦЭМ!$D$10+'СЕТ СН'!$G$5-'СЕТ СН'!$G$24</f>
        <v>2688.9146292</v>
      </c>
      <c r="N75" s="36">
        <f>SUMIFS(СВЦЭМ!$D$33:$D$776,СВЦЭМ!$A$33:$A$776,$A75,СВЦЭМ!$B$33:$B$776,N$47)+'СЕТ СН'!$G$14+СВЦЭМ!$D$10+'СЕТ СН'!$G$5-'СЕТ СН'!$G$24</f>
        <v>2684.6974835999999</v>
      </c>
      <c r="O75" s="36">
        <f>SUMIFS(СВЦЭМ!$D$33:$D$776,СВЦЭМ!$A$33:$A$776,$A75,СВЦЭМ!$B$33:$B$776,O$47)+'СЕТ СН'!$G$14+СВЦЭМ!$D$10+'СЕТ СН'!$G$5-'СЕТ СН'!$G$24</f>
        <v>2690.2795776399998</v>
      </c>
      <c r="P75" s="36">
        <f>SUMIFS(СВЦЭМ!$D$33:$D$776,СВЦЭМ!$A$33:$A$776,$A75,СВЦЭМ!$B$33:$B$776,P$47)+'СЕТ СН'!$G$14+СВЦЭМ!$D$10+'СЕТ СН'!$G$5-'СЕТ СН'!$G$24</f>
        <v>2694.91038484</v>
      </c>
      <c r="Q75" s="36">
        <f>SUMIFS(СВЦЭМ!$D$33:$D$776,СВЦЭМ!$A$33:$A$776,$A75,СВЦЭМ!$B$33:$B$776,Q$47)+'СЕТ СН'!$G$14+СВЦЭМ!$D$10+'СЕТ СН'!$G$5-'СЕТ СН'!$G$24</f>
        <v>2681.7041901799998</v>
      </c>
      <c r="R75" s="36">
        <f>SUMIFS(СВЦЭМ!$D$33:$D$776,СВЦЭМ!$A$33:$A$776,$A75,СВЦЭМ!$B$33:$B$776,R$47)+'СЕТ СН'!$G$14+СВЦЭМ!$D$10+'СЕТ СН'!$G$5-'СЕТ СН'!$G$24</f>
        <v>2691.7241747500002</v>
      </c>
      <c r="S75" s="36">
        <f>SUMIFS(СВЦЭМ!$D$33:$D$776,СВЦЭМ!$A$33:$A$776,$A75,СВЦЭМ!$B$33:$B$776,S$47)+'СЕТ СН'!$G$14+СВЦЭМ!$D$10+'СЕТ СН'!$G$5-'СЕТ СН'!$G$24</f>
        <v>2692.1459810599999</v>
      </c>
      <c r="T75" s="36">
        <f>SUMIFS(СВЦЭМ!$D$33:$D$776,СВЦЭМ!$A$33:$A$776,$A75,СВЦЭМ!$B$33:$B$776,T$47)+'СЕТ СН'!$G$14+СВЦЭМ!$D$10+'СЕТ СН'!$G$5-'СЕТ СН'!$G$24</f>
        <v>2690.4311208899999</v>
      </c>
      <c r="U75" s="36">
        <f>SUMIFS(СВЦЭМ!$D$33:$D$776,СВЦЭМ!$A$33:$A$776,$A75,СВЦЭМ!$B$33:$B$776,U$47)+'СЕТ СН'!$G$14+СВЦЭМ!$D$10+'СЕТ СН'!$G$5-'СЕТ СН'!$G$24</f>
        <v>2673.36791907</v>
      </c>
      <c r="V75" s="36">
        <f>SUMIFS(СВЦЭМ!$D$33:$D$776,СВЦЭМ!$A$33:$A$776,$A75,СВЦЭМ!$B$33:$B$776,V$47)+'СЕТ СН'!$G$14+СВЦЭМ!$D$10+'СЕТ СН'!$G$5-'СЕТ СН'!$G$24</f>
        <v>2662.3124438499999</v>
      </c>
      <c r="W75" s="36">
        <f>SUMIFS(СВЦЭМ!$D$33:$D$776,СВЦЭМ!$A$33:$A$776,$A75,СВЦЭМ!$B$33:$B$776,W$47)+'СЕТ СН'!$G$14+СВЦЭМ!$D$10+'СЕТ СН'!$G$5-'СЕТ СН'!$G$24</f>
        <v>2666.12621128</v>
      </c>
      <c r="X75" s="36">
        <f>SUMIFS(СВЦЭМ!$D$33:$D$776,СВЦЭМ!$A$33:$A$776,$A75,СВЦЭМ!$B$33:$B$776,X$47)+'СЕТ СН'!$G$14+СВЦЭМ!$D$10+'СЕТ СН'!$G$5-'СЕТ СН'!$G$24</f>
        <v>2631.5618488099999</v>
      </c>
      <c r="Y75" s="36">
        <f>SUMIFS(СВЦЭМ!$D$33:$D$776,СВЦЭМ!$A$33:$A$776,$A75,СВЦЭМ!$B$33:$B$776,Y$47)+'СЕТ СН'!$G$14+СВЦЭМ!$D$10+'СЕТ СН'!$G$5-'СЕТ СН'!$G$24</f>
        <v>2645.9361033699997</v>
      </c>
    </row>
    <row r="76" spans="1:26" ht="15.75" x14ac:dyDescent="0.2">
      <c r="A76" s="35">
        <f t="shared" si="1"/>
        <v>43798</v>
      </c>
      <c r="B76" s="36">
        <f>SUMIFS(СВЦЭМ!$D$33:$D$776,СВЦЭМ!$A$33:$A$776,$A76,СВЦЭМ!$B$33:$B$776,B$47)+'СЕТ СН'!$G$14+СВЦЭМ!$D$10+'СЕТ СН'!$G$5-'СЕТ СН'!$G$24</f>
        <v>2725.9397277200001</v>
      </c>
      <c r="C76" s="36">
        <f>SUMIFS(СВЦЭМ!$D$33:$D$776,СВЦЭМ!$A$33:$A$776,$A76,СВЦЭМ!$B$33:$B$776,C$47)+'СЕТ СН'!$G$14+СВЦЭМ!$D$10+'СЕТ СН'!$G$5-'СЕТ СН'!$G$24</f>
        <v>2728.5302897199999</v>
      </c>
      <c r="D76" s="36">
        <f>SUMIFS(СВЦЭМ!$D$33:$D$776,СВЦЭМ!$A$33:$A$776,$A76,СВЦЭМ!$B$33:$B$776,D$47)+'СЕТ СН'!$G$14+СВЦЭМ!$D$10+'СЕТ СН'!$G$5-'СЕТ СН'!$G$24</f>
        <v>2759.1360255099999</v>
      </c>
      <c r="E76" s="36">
        <f>SUMIFS(СВЦЭМ!$D$33:$D$776,СВЦЭМ!$A$33:$A$776,$A76,СВЦЭМ!$B$33:$B$776,E$47)+'СЕТ СН'!$G$14+СВЦЭМ!$D$10+'СЕТ СН'!$G$5-'СЕТ СН'!$G$24</f>
        <v>2762.58474798</v>
      </c>
      <c r="F76" s="36">
        <f>SUMIFS(СВЦЭМ!$D$33:$D$776,СВЦЭМ!$A$33:$A$776,$A76,СВЦЭМ!$B$33:$B$776,F$47)+'СЕТ СН'!$G$14+СВЦЭМ!$D$10+'СЕТ СН'!$G$5-'СЕТ СН'!$G$24</f>
        <v>2751.1506580099999</v>
      </c>
      <c r="G76" s="36">
        <f>SUMIFS(СВЦЭМ!$D$33:$D$776,СВЦЭМ!$A$33:$A$776,$A76,СВЦЭМ!$B$33:$B$776,G$47)+'СЕТ СН'!$G$14+СВЦЭМ!$D$10+'СЕТ СН'!$G$5-'СЕТ СН'!$G$24</f>
        <v>2750.8181939199999</v>
      </c>
      <c r="H76" s="36">
        <f>SUMIFS(СВЦЭМ!$D$33:$D$776,СВЦЭМ!$A$33:$A$776,$A76,СВЦЭМ!$B$33:$B$776,H$47)+'СЕТ СН'!$G$14+СВЦЭМ!$D$10+'СЕТ СН'!$G$5-'СЕТ СН'!$G$24</f>
        <v>2723.7106725200001</v>
      </c>
      <c r="I76" s="36">
        <f>SUMIFS(СВЦЭМ!$D$33:$D$776,СВЦЭМ!$A$33:$A$776,$A76,СВЦЭМ!$B$33:$B$776,I$47)+'СЕТ СН'!$G$14+СВЦЭМ!$D$10+'СЕТ СН'!$G$5-'СЕТ СН'!$G$24</f>
        <v>2708.8406911800002</v>
      </c>
      <c r="J76" s="36">
        <f>SUMIFS(СВЦЭМ!$D$33:$D$776,СВЦЭМ!$A$33:$A$776,$A76,СВЦЭМ!$B$33:$B$776,J$47)+'СЕТ СН'!$G$14+СВЦЭМ!$D$10+'СЕТ СН'!$G$5-'СЕТ СН'!$G$24</f>
        <v>2697.3231811199998</v>
      </c>
      <c r="K76" s="36">
        <f>SUMIFS(СВЦЭМ!$D$33:$D$776,СВЦЭМ!$A$33:$A$776,$A76,СВЦЭМ!$B$33:$B$776,K$47)+'СЕТ СН'!$G$14+СВЦЭМ!$D$10+'СЕТ СН'!$G$5-'СЕТ СН'!$G$24</f>
        <v>2684.4479419499999</v>
      </c>
      <c r="L76" s="36">
        <f>SUMIFS(СВЦЭМ!$D$33:$D$776,СВЦЭМ!$A$33:$A$776,$A76,СВЦЭМ!$B$33:$B$776,L$47)+'СЕТ СН'!$G$14+СВЦЭМ!$D$10+'СЕТ СН'!$G$5-'СЕТ СН'!$G$24</f>
        <v>2648.7229869799999</v>
      </c>
      <c r="M76" s="36">
        <f>SUMIFS(СВЦЭМ!$D$33:$D$776,СВЦЭМ!$A$33:$A$776,$A76,СВЦЭМ!$B$33:$B$776,M$47)+'СЕТ СН'!$G$14+СВЦЭМ!$D$10+'СЕТ СН'!$G$5-'СЕТ СН'!$G$24</f>
        <v>2637.43895471</v>
      </c>
      <c r="N76" s="36">
        <f>SUMIFS(СВЦЭМ!$D$33:$D$776,СВЦЭМ!$A$33:$A$776,$A76,СВЦЭМ!$B$33:$B$776,N$47)+'СЕТ СН'!$G$14+СВЦЭМ!$D$10+'СЕТ СН'!$G$5-'СЕТ СН'!$G$24</f>
        <v>2629.6611819700001</v>
      </c>
      <c r="O76" s="36">
        <f>SUMIFS(СВЦЭМ!$D$33:$D$776,СВЦЭМ!$A$33:$A$776,$A76,СВЦЭМ!$B$33:$B$776,O$47)+'СЕТ СН'!$G$14+СВЦЭМ!$D$10+'СЕТ СН'!$G$5-'СЕТ СН'!$G$24</f>
        <v>2640.8120258700001</v>
      </c>
      <c r="P76" s="36">
        <f>SUMIFS(СВЦЭМ!$D$33:$D$776,СВЦЭМ!$A$33:$A$776,$A76,СВЦЭМ!$B$33:$B$776,P$47)+'СЕТ СН'!$G$14+СВЦЭМ!$D$10+'СЕТ СН'!$G$5-'СЕТ СН'!$G$24</f>
        <v>2652.1908819700002</v>
      </c>
      <c r="Q76" s="36">
        <f>SUMIFS(СВЦЭМ!$D$33:$D$776,СВЦЭМ!$A$33:$A$776,$A76,СВЦЭМ!$B$33:$B$776,Q$47)+'СЕТ СН'!$G$14+СВЦЭМ!$D$10+'СЕТ СН'!$G$5-'СЕТ СН'!$G$24</f>
        <v>2661.4945669799999</v>
      </c>
      <c r="R76" s="36">
        <f>SUMIFS(СВЦЭМ!$D$33:$D$776,СВЦЭМ!$A$33:$A$776,$A76,СВЦЭМ!$B$33:$B$776,R$47)+'СЕТ СН'!$G$14+СВЦЭМ!$D$10+'СЕТ СН'!$G$5-'СЕТ СН'!$G$24</f>
        <v>2668.8941998599998</v>
      </c>
      <c r="S76" s="36">
        <f>SUMIFS(СВЦЭМ!$D$33:$D$776,СВЦЭМ!$A$33:$A$776,$A76,СВЦЭМ!$B$33:$B$776,S$47)+'СЕТ СН'!$G$14+СВЦЭМ!$D$10+'СЕТ СН'!$G$5-'СЕТ СН'!$G$24</f>
        <v>2675.9410932599999</v>
      </c>
      <c r="T76" s="36">
        <f>SUMIFS(СВЦЭМ!$D$33:$D$776,СВЦЭМ!$A$33:$A$776,$A76,СВЦЭМ!$B$33:$B$776,T$47)+'СЕТ СН'!$G$14+СВЦЭМ!$D$10+'СЕТ СН'!$G$5-'СЕТ СН'!$G$24</f>
        <v>2676.01965238</v>
      </c>
      <c r="U76" s="36">
        <f>SUMIFS(СВЦЭМ!$D$33:$D$776,СВЦЭМ!$A$33:$A$776,$A76,СВЦЭМ!$B$33:$B$776,U$47)+'СЕТ СН'!$G$14+СВЦЭМ!$D$10+'СЕТ СН'!$G$5-'СЕТ СН'!$G$24</f>
        <v>2670.2544922400002</v>
      </c>
      <c r="V76" s="36">
        <f>SUMIFS(СВЦЭМ!$D$33:$D$776,СВЦЭМ!$A$33:$A$776,$A76,СВЦЭМ!$B$33:$B$776,V$47)+'СЕТ СН'!$G$14+СВЦЭМ!$D$10+'СЕТ СН'!$G$5-'СЕТ СН'!$G$24</f>
        <v>2673.5722711999997</v>
      </c>
      <c r="W76" s="36">
        <f>SUMIFS(СВЦЭМ!$D$33:$D$776,СВЦЭМ!$A$33:$A$776,$A76,СВЦЭМ!$B$33:$B$776,W$47)+'СЕТ СН'!$G$14+СВЦЭМ!$D$10+'СЕТ СН'!$G$5-'СЕТ СН'!$G$24</f>
        <v>2683.9248668599998</v>
      </c>
      <c r="X76" s="36">
        <f>SUMIFS(СВЦЭМ!$D$33:$D$776,СВЦЭМ!$A$33:$A$776,$A76,СВЦЭМ!$B$33:$B$776,X$47)+'СЕТ СН'!$G$14+СВЦЭМ!$D$10+'СЕТ СН'!$G$5-'СЕТ СН'!$G$24</f>
        <v>2681.0611774600002</v>
      </c>
      <c r="Y76" s="36">
        <f>SUMIFS(СВЦЭМ!$D$33:$D$776,СВЦЭМ!$A$33:$A$776,$A76,СВЦЭМ!$B$33:$B$776,Y$47)+'СЕТ СН'!$G$14+СВЦЭМ!$D$10+'СЕТ СН'!$G$5-'СЕТ СН'!$G$24</f>
        <v>2710.1739856899999</v>
      </c>
    </row>
    <row r="77" spans="1:26" ht="15.75" x14ac:dyDescent="0.2">
      <c r="A77" s="35">
        <f t="shared" si="1"/>
        <v>43799</v>
      </c>
      <c r="B77" s="36">
        <f>SUMIFS(СВЦЭМ!$D$33:$D$776,СВЦЭМ!$A$33:$A$776,$A77,СВЦЭМ!$B$33:$B$776,B$47)+'СЕТ СН'!$G$14+СВЦЭМ!$D$10+'СЕТ СН'!$G$5-'СЕТ СН'!$G$24</f>
        <v>2757.2664304899999</v>
      </c>
      <c r="C77" s="36">
        <f>SUMIFS(СВЦЭМ!$D$33:$D$776,СВЦЭМ!$A$33:$A$776,$A77,СВЦЭМ!$B$33:$B$776,C$47)+'СЕТ СН'!$G$14+СВЦЭМ!$D$10+'СЕТ СН'!$G$5-'СЕТ СН'!$G$24</f>
        <v>2752.24256268</v>
      </c>
      <c r="D77" s="36">
        <f>SUMIFS(СВЦЭМ!$D$33:$D$776,СВЦЭМ!$A$33:$A$776,$A77,СВЦЭМ!$B$33:$B$776,D$47)+'СЕТ СН'!$G$14+СВЦЭМ!$D$10+'СЕТ СН'!$G$5-'СЕТ СН'!$G$24</f>
        <v>2792.4111122700001</v>
      </c>
      <c r="E77" s="36">
        <f>SUMIFS(СВЦЭМ!$D$33:$D$776,СВЦЭМ!$A$33:$A$776,$A77,СВЦЭМ!$B$33:$B$776,E$47)+'СЕТ СН'!$G$14+СВЦЭМ!$D$10+'СЕТ СН'!$G$5-'СЕТ СН'!$G$24</f>
        <v>2795.4293145800002</v>
      </c>
      <c r="F77" s="36">
        <f>SUMIFS(СВЦЭМ!$D$33:$D$776,СВЦЭМ!$A$33:$A$776,$A77,СВЦЭМ!$B$33:$B$776,F$47)+'СЕТ СН'!$G$14+СВЦЭМ!$D$10+'СЕТ СН'!$G$5-'СЕТ СН'!$G$24</f>
        <v>2773.5620852800002</v>
      </c>
      <c r="G77" s="36">
        <f>SUMIFS(СВЦЭМ!$D$33:$D$776,СВЦЭМ!$A$33:$A$776,$A77,СВЦЭМ!$B$33:$B$776,G$47)+'СЕТ СН'!$G$14+СВЦЭМ!$D$10+'СЕТ СН'!$G$5-'СЕТ СН'!$G$24</f>
        <v>2779.6592185300001</v>
      </c>
      <c r="H77" s="36">
        <f>SUMIFS(СВЦЭМ!$D$33:$D$776,СВЦЭМ!$A$33:$A$776,$A77,СВЦЭМ!$B$33:$B$776,H$47)+'СЕТ СН'!$G$14+СВЦЭМ!$D$10+'СЕТ СН'!$G$5-'СЕТ СН'!$G$24</f>
        <v>2762.2398469999998</v>
      </c>
      <c r="I77" s="36">
        <f>SUMIFS(СВЦЭМ!$D$33:$D$776,СВЦЭМ!$A$33:$A$776,$A77,СВЦЭМ!$B$33:$B$776,I$47)+'СЕТ СН'!$G$14+СВЦЭМ!$D$10+'СЕТ СН'!$G$5-'СЕТ СН'!$G$24</f>
        <v>2751.9668549799999</v>
      </c>
      <c r="J77" s="36">
        <f>SUMIFS(СВЦЭМ!$D$33:$D$776,СВЦЭМ!$A$33:$A$776,$A77,СВЦЭМ!$B$33:$B$776,J$47)+'СЕТ СН'!$G$14+СВЦЭМ!$D$10+'СЕТ СН'!$G$5-'СЕТ СН'!$G$24</f>
        <v>2723.9331537500002</v>
      </c>
      <c r="K77" s="36">
        <f>SUMIFS(СВЦЭМ!$D$33:$D$776,СВЦЭМ!$A$33:$A$776,$A77,СВЦЭМ!$B$33:$B$776,K$47)+'СЕТ СН'!$G$14+СВЦЭМ!$D$10+'СЕТ СН'!$G$5-'СЕТ СН'!$G$24</f>
        <v>2704.4445389399998</v>
      </c>
      <c r="L77" s="36">
        <f>SUMIFS(СВЦЭМ!$D$33:$D$776,СВЦЭМ!$A$33:$A$776,$A77,СВЦЭМ!$B$33:$B$776,L$47)+'СЕТ СН'!$G$14+СВЦЭМ!$D$10+'СЕТ СН'!$G$5-'СЕТ СН'!$G$24</f>
        <v>2663.0251702699998</v>
      </c>
      <c r="M77" s="36">
        <f>SUMIFS(СВЦЭМ!$D$33:$D$776,СВЦЭМ!$A$33:$A$776,$A77,СВЦЭМ!$B$33:$B$776,M$47)+'СЕТ СН'!$G$14+СВЦЭМ!$D$10+'СЕТ СН'!$G$5-'СЕТ СН'!$G$24</f>
        <v>2652.5649094400001</v>
      </c>
      <c r="N77" s="36">
        <f>SUMIFS(СВЦЭМ!$D$33:$D$776,СВЦЭМ!$A$33:$A$776,$A77,СВЦЭМ!$B$33:$B$776,N$47)+'СЕТ СН'!$G$14+СВЦЭМ!$D$10+'СЕТ СН'!$G$5-'СЕТ СН'!$G$24</f>
        <v>2645.9928422900002</v>
      </c>
      <c r="O77" s="36">
        <f>SUMIFS(СВЦЭМ!$D$33:$D$776,СВЦЭМ!$A$33:$A$776,$A77,СВЦЭМ!$B$33:$B$776,O$47)+'СЕТ СН'!$G$14+СВЦЭМ!$D$10+'СЕТ СН'!$G$5-'СЕТ СН'!$G$24</f>
        <v>2655.8224780999999</v>
      </c>
      <c r="P77" s="36">
        <f>SUMIFS(СВЦЭМ!$D$33:$D$776,СВЦЭМ!$A$33:$A$776,$A77,СВЦЭМ!$B$33:$B$776,P$47)+'СЕТ СН'!$G$14+СВЦЭМ!$D$10+'СЕТ СН'!$G$5-'СЕТ СН'!$G$24</f>
        <v>2664.1229835300001</v>
      </c>
      <c r="Q77" s="36">
        <f>SUMIFS(СВЦЭМ!$D$33:$D$776,СВЦЭМ!$A$33:$A$776,$A77,СВЦЭМ!$B$33:$B$776,Q$47)+'СЕТ СН'!$G$14+СВЦЭМ!$D$10+'СЕТ СН'!$G$5-'СЕТ СН'!$G$24</f>
        <v>2667.49524578</v>
      </c>
      <c r="R77" s="36">
        <f>SUMIFS(СВЦЭМ!$D$33:$D$776,СВЦЭМ!$A$33:$A$776,$A77,СВЦЭМ!$B$33:$B$776,R$47)+'СЕТ СН'!$G$14+СВЦЭМ!$D$10+'СЕТ СН'!$G$5-'СЕТ СН'!$G$24</f>
        <v>2648.5758072399999</v>
      </c>
      <c r="S77" s="36">
        <f>SUMIFS(СВЦЭМ!$D$33:$D$776,СВЦЭМ!$A$33:$A$776,$A77,СВЦЭМ!$B$33:$B$776,S$47)+'СЕТ СН'!$G$14+СВЦЭМ!$D$10+'СЕТ СН'!$G$5-'СЕТ СН'!$G$24</f>
        <v>2639.74716008</v>
      </c>
      <c r="T77" s="36">
        <f>SUMIFS(СВЦЭМ!$D$33:$D$776,СВЦЭМ!$A$33:$A$776,$A77,СВЦЭМ!$B$33:$B$776,T$47)+'СЕТ СН'!$G$14+СВЦЭМ!$D$10+'СЕТ СН'!$G$5-'СЕТ СН'!$G$24</f>
        <v>2629.5569192299999</v>
      </c>
      <c r="U77" s="36">
        <f>SUMIFS(СВЦЭМ!$D$33:$D$776,СВЦЭМ!$A$33:$A$776,$A77,СВЦЭМ!$B$33:$B$776,U$47)+'СЕТ СН'!$G$14+СВЦЭМ!$D$10+'СЕТ СН'!$G$5-'СЕТ СН'!$G$24</f>
        <v>2628.6585999600002</v>
      </c>
      <c r="V77" s="36">
        <f>SUMIFS(СВЦЭМ!$D$33:$D$776,СВЦЭМ!$A$33:$A$776,$A77,СВЦЭМ!$B$33:$B$776,V$47)+'СЕТ СН'!$G$14+СВЦЭМ!$D$10+'СЕТ СН'!$G$5-'СЕТ СН'!$G$24</f>
        <v>2639.5732985899999</v>
      </c>
      <c r="W77" s="36">
        <f>SUMIFS(СВЦЭМ!$D$33:$D$776,СВЦЭМ!$A$33:$A$776,$A77,СВЦЭМ!$B$33:$B$776,W$47)+'СЕТ СН'!$G$14+СВЦЭМ!$D$10+'СЕТ СН'!$G$5-'СЕТ СН'!$G$24</f>
        <v>2650.4528373200001</v>
      </c>
      <c r="X77" s="36">
        <f>SUMIFS(СВЦЭМ!$D$33:$D$776,СВЦЭМ!$A$33:$A$776,$A77,СВЦЭМ!$B$33:$B$776,X$47)+'СЕТ СН'!$G$14+СВЦЭМ!$D$10+'СЕТ СН'!$G$5-'СЕТ СН'!$G$24</f>
        <v>2652.4007603099999</v>
      </c>
      <c r="Y77" s="36">
        <f>SUMIFS(СВЦЭМ!$D$33:$D$776,СВЦЭМ!$A$33:$A$776,$A77,СВЦЭМ!$B$33:$B$776,Y$47)+'СЕТ СН'!$G$14+СВЦЭМ!$D$10+'СЕТ СН'!$G$5-'СЕТ СН'!$G$24</f>
        <v>2693.1648527400002</v>
      </c>
    </row>
    <row r="78" spans="1:26" ht="15.75" hidden="1" x14ac:dyDescent="0.2">
      <c r="A78" s="35">
        <f t="shared" si="1"/>
        <v>43800</v>
      </c>
      <c r="B78" s="36">
        <f>SUMIFS(СВЦЭМ!$D$33:$D$776,СВЦЭМ!$A$33:$A$776,$A78,СВЦЭМ!$B$33:$B$776,B$47)+'СЕТ СН'!$G$14+СВЦЭМ!$D$10+'СЕТ СН'!$G$5-'СЕТ СН'!$G$24</f>
        <v>1876.7515828399999</v>
      </c>
      <c r="C78" s="36">
        <f>SUMIFS(СВЦЭМ!$D$33:$D$776,СВЦЭМ!$A$33:$A$776,$A78,СВЦЭМ!$B$33:$B$776,C$47)+'СЕТ СН'!$G$14+СВЦЭМ!$D$10+'СЕТ СН'!$G$5-'СЕТ СН'!$G$24</f>
        <v>1876.7515828399999</v>
      </c>
      <c r="D78" s="36">
        <f>SUMIFS(СВЦЭМ!$D$33:$D$776,СВЦЭМ!$A$33:$A$776,$A78,СВЦЭМ!$B$33:$B$776,D$47)+'СЕТ СН'!$G$14+СВЦЭМ!$D$10+'СЕТ СН'!$G$5-'СЕТ СН'!$G$24</f>
        <v>1876.7515828399999</v>
      </c>
      <c r="E78" s="36">
        <f>SUMIFS(СВЦЭМ!$D$33:$D$776,СВЦЭМ!$A$33:$A$776,$A78,СВЦЭМ!$B$33:$B$776,E$47)+'СЕТ СН'!$G$14+СВЦЭМ!$D$10+'СЕТ СН'!$G$5-'СЕТ СН'!$G$24</f>
        <v>1876.7515828399999</v>
      </c>
      <c r="F78" s="36">
        <f>SUMIFS(СВЦЭМ!$D$33:$D$776,СВЦЭМ!$A$33:$A$776,$A78,СВЦЭМ!$B$33:$B$776,F$47)+'СЕТ СН'!$G$14+СВЦЭМ!$D$10+'СЕТ СН'!$G$5-'СЕТ СН'!$G$24</f>
        <v>1876.7515828399999</v>
      </c>
      <c r="G78" s="36">
        <f>SUMIFS(СВЦЭМ!$D$33:$D$776,СВЦЭМ!$A$33:$A$776,$A78,СВЦЭМ!$B$33:$B$776,G$47)+'СЕТ СН'!$G$14+СВЦЭМ!$D$10+'СЕТ СН'!$G$5-'СЕТ СН'!$G$24</f>
        <v>1876.7515828399999</v>
      </c>
      <c r="H78" s="36">
        <f>SUMIFS(СВЦЭМ!$D$33:$D$776,СВЦЭМ!$A$33:$A$776,$A78,СВЦЭМ!$B$33:$B$776,H$47)+'СЕТ СН'!$G$14+СВЦЭМ!$D$10+'СЕТ СН'!$G$5-'СЕТ СН'!$G$24</f>
        <v>1876.7515828399999</v>
      </c>
      <c r="I78" s="36">
        <f>SUMIFS(СВЦЭМ!$D$33:$D$776,СВЦЭМ!$A$33:$A$776,$A78,СВЦЭМ!$B$33:$B$776,I$47)+'СЕТ СН'!$G$14+СВЦЭМ!$D$10+'СЕТ СН'!$G$5-'СЕТ СН'!$G$24</f>
        <v>1876.7515828399999</v>
      </c>
      <c r="J78" s="36">
        <f>SUMIFS(СВЦЭМ!$D$33:$D$776,СВЦЭМ!$A$33:$A$776,$A78,СВЦЭМ!$B$33:$B$776,J$47)+'СЕТ СН'!$G$14+СВЦЭМ!$D$10+'СЕТ СН'!$G$5-'СЕТ СН'!$G$24</f>
        <v>1876.7515828399999</v>
      </c>
      <c r="K78" s="36">
        <f>SUMIFS(СВЦЭМ!$D$33:$D$776,СВЦЭМ!$A$33:$A$776,$A78,СВЦЭМ!$B$33:$B$776,K$47)+'СЕТ СН'!$G$14+СВЦЭМ!$D$10+'СЕТ СН'!$G$5-'СЕТ СН'!$G$24</f>
        <v>1876.7515828399999</v>
      </c>
      <c r="L78" s="36">
        <f>SUMIFS(СВЦЭМ!$D$33:$D$776,СВЦЭМ!$A$33:$A$776,$A78,СВЦЭМ!$B$33:$B$776,L$47)+'СЕТ СН'!$G$14+СВЦЭМ!$D$10+'СЕТ СН'!$G$5-'СЕТ СН'!$G$24</f>
        <v>1876.7515828399999</v>
      </c>
      <c r="M78" s="36">
        <f>SUMIFS(СВЦЭМ!$D$33:$D$776,СВЦЭМ!$A$33:$A$776,$A78,СВЦЭМ!$B$33:$B$776,M$47)+'СЕТ СН'!$G$14+СВЦЭМ!$D$10+'СЕТ СН'!$G$5-'СЕТ СН'!$G$24</f>
        <v>1876.7515828399999</v>
      </c>
      <c r="N78" s="36">
        <f>SUMIFS(СВЦЭМ!$D$33:$D$776,СВЦЭМ!$A$33:$A$776,$A78,СВЦЭМ!$B$33:$B$776,N$47)+'СЕТ СН'!$G$14+СВЦЭМ!$D$10+'СЕТ СН'!$G$5-'СЕТ СН'!$G$24</f>
        <v>1876.7515828399999</v>
      </c>
      <c r="O78" s="36">
        <f>SUMIFS(СВЦЭМ!$D$33:$D$776,СВЦЭМ!$A$33:$A$776,$A78,СВЦЭМ!$B$33:$B$776,O$47)+'СЕТ СН'!$G$14+СВЦЭМ!$D$10+'СЕТ СН'!$G$5-'СЕТ СН'!$G$24</f>
        <v>1876.7515828399999</v>
      </c>
      <c r="P78" s="36">
        <f>SUMIFS(СВЦЭМ!$D$33:$D$776,СВЦЭМ!$A$33:$A$776,$A78,СВЦЭМ!$B$33:$B$776,P$47)+'СЕТ СН'!$G$14+СВЦЭМ!$D$10+'СЕТ СН'!$G$5-'СЕТ СН'!$G$24</f>
        <v>1876.7515828399999</v>
      </c>
      <c r="Q78" s="36">
        <f>SUMIFS(СВЦЭМ!$D$33:$D$776,СВЦЭМ!$A$33:$A$776,$A78,СВЦЭМ!$B$33:$B$776,Q$47)+'СЕТ СН'!$G$14+СВЦЭМ!$D$10+'СЕТ СН'!$G$5-'СЕТ СН'!$G$24</f>
        <v>1876.7515828399999</v>
      </c>
      <c r="R78" s="36">
        <f>SUMIFS(СВЦЭМ!$D$33:$D$776,СВЦЭМ!$A$33:$A$776,$A78,СВЦЭМ!$B$33:$B$776,R$47)+'СЕТ СН'!$G$14+СВЦЭМ!$D$10+'СЕТ СН'!$G$5-'СЕТ СН'!$G$24</f>
        <v>1876.7515828399999</v>
      </c>
      <c r="S78" s="36">
        <f>SUMIFS(СВЦЭМ!$D$33:$D$776,СВЦЭМ!$A$33:$A$776,$A78,СВЦЭМ!$B$33:$B$776,S$47)+'СЕТ СН'!$G$14+СВЦЭМ!$D$10+'СЕТ СН'!$G$5-'СЕТ СН'!$G$24</f>
        <v>1876.7515828399999</v>
      </c>
      <c r="T78" s="36">
        <f>SUMIFS(СВЦЭМ!$D$33:$D$776,СВЦЭМ!$A$33:$A$776,$A78,СВЦЭМ!$B$33:$B$776,T$47)+'СЕТ СН'!$G$14+СВЦЭМ!$D$10+'СЕТ СН'!$G$5-'СЕТ СН'!$G$24</f>
        <v>1876.7515828399999</v>
      </c>
      <c r="U78" s="36">
        <f>SUMIFS(СВЦЭМ!$D$33:$D$776,СВЦЭМ!$A$33:$A$776,$A78,СВЦЭМ!$B$33:$B$776,U$47)+'СЕТ СН'!$G$14+СВЦЭМ!$D$10+'СЕТ СН'!$G$5-'СЕТ СН'!$G$24</f>
        <v>1876.7515828399999</v>
      </c>
      <c r="V78" s="36">
        <f>SUMIFS(СВЦЭМ!$D$33:$D$776,СВЦЭМ!$A$33:$A$776,$A78,СВЦЭМ!$B$33:$B$776,V$47)+'СЕТ СН'!$G$14+СВЦЭМ!$D$10+'СЕТ СН'!$G$5-'СЕТ СН'!$G$24</f>
        <v>1876.7515828399999</v>
      </c>
      <c r="W78" s="36">
        <f>SUMIFS(СВЦЭМ!$D$33:$D$776,СВЦЭМ!$A$33:$A$776,$A78,СВЦЭМ!$B$33:$B$776,W$47)+'СЕТ СН'!$G$14+СВЦЭМ!$D$10+'СЕТ СН'!$G$5-'СЕТ СН'!$G$24</f>
        <v>1876.7515828399999</v>
      </c>
      <c r="X78" s="36">
        <f>SUMIFS(СВЦЭМ!$D$33:$D$776,СВЦЭМ!$A$33:$A$776,$A78,СВЦЭМ!$B$33:$B$776,X$47)+'СЕТ СН'!$G$14+СВЦЭМ!$D$10+'СЕТ СН'!$G$5-'СЕТ СН'!$G$24</f>
        <v>1876.7515828399999</v>
      </c>
      <c r="Y78" s="36">
        <f>SUMIFS(СВЦЭМ!$D$33:$D$776,СВЦЭМ!$A$33:$A$776,$A78,СВЦЭМ!$B$33:$B$776,Y$47)+'СЕТ СН'!$G$14+СВЦЭМ!$D$10+'СЕТ СН'!$G$5-'СЕТ СН'!$G$24</f>
        <v>1876.7515828399999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9" t="s">
        <v>7</v>
      </c>
      <c r="B81" s="133" t="s">
        <v>72</v>
      </c>
      <c r="C81" s="134"/>
      <c r="D81" s="134"/>
      <c r="E81" s="134"/>
      <c r="F81" s="134"/>
      <c r="G81" s="134"/>
      <c r="H81" s="134"/>
      <c r="I81" s="134"/>
      <c r="J81" s="134"/>
      <c r="K81" s="134"/>
      <c r="L81" s="134"/>
      <c r="M81" s="134"/>
      <c r="N81" s="134"/>
      <c r="O81" s="134"/>
      <c r="P81" s="134"/>
      <c r="Q81" s="134"/>
      <c r="R81" s="134"/>
      <c r="S81" s="134"/>
      <c r="T81" s="134"/>
      <c r="U81" s="134"/>
      <c r="V81" s="134"/>
      <c r="W81" s="134"/>
      <c r="X81" s="134"/>
      <c r="Y81" s="135"/>
    </row>
    <row r="82" spans="1:27" ht="12.75" customHeight="1" x14ac:dyDescent="0.2">
      <c r="A82" s="140"/>
      <c r="B82" s="136"/>
      <c r="C82" s="137"/>
      <c r="D82" s="137"/>
      <c r="E82" s="137"/>
      <c r="F82" s="137"/>
      <c r="G82" s="137"/>
      <c r="H82" s="137"/>
      <c r="I82" s="137"/>
      <c r="J82" s="137"/>
      <c r="K82" s="137"/>
      <c r="L82" s="137"/>
      <c r="M82" s="137"/>
      <c r="N82" s="137"/>
      <c r="O82" s="137"/>
      <c r="P82" s="137"/>
      <c r="Q82" s="137"/>
      <c r="R82" s="137"/>
      <c r="S82" s="137"/>
      <c r="T82" s="137"/>
      <c r="U82" s="137"/>
      <c r="V82" s="137"/>
      <c r="W82" s="137"/>
      <c r="X82" s="137"/>
      <c r="Y82" s="138"/>
    </row>
    <row r="83" spans="1:27" ht="12.75" customHeight="1" x14ac:dyDescent="0.2">
      <c r="A83" s="14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01.11.2019</v>
      </c>
      <c r="B84" s="36">
        <f>SUMIFS(СВЦЭМ!$D$33:$D$776,СВЦЭМ!$A$33:$A$776,$A84,СВЦЭМ!$B$33:$B$776,B$83)+'СЕТ СН'!$H$14+СВЦЭМ!$D$10+'СЕТ СН'!$H$5-'СЕТ СН'!$H$24</f>
        <v>2746.6925113400002</v>
      </c>
      <c r="C84" s="36">
        <f>SUMIFS(СВЦЭМ!$D$33:$D$776,СВЦЭМ!$A$33:$A$776,$A84,СВЦЭМ!$B$33:$B$776,C$83)+'СЕТ СН'!$H$14+СВЦЭМ!$D$10+'СЕТ СН'!$H$5-'СЕТ СН'!$H$24</f>
        <v>2790.6149059999998</v>
      </c>
      <c r="D84" s="36">
        <f>SUMIFS(СВЦЭМ!$D$33:$D$776,СВЦЭМ!$A$33:$A$776,$A84,СВЦЭМ!$B$33:$B$776,D$83)+'СЕТ СН'!$H$14+СВЦЭМ!$D$10+'СЕТ СН'!$H$5-'СЕТ СН'!$H$24</f>
        <v>2809.0242357400002</v>
      </c>
      <c r="E84" s="36">
        <f>SUMIFS(СВЦЭМ!$D$33:$D$776,СВЦЭМ!$A$33:$A$776,$A84,СВЦЭМ!$B$33:$B$776,E$83)+'СЕТ СН'!$H$14+СВЦЭМ!$D$10+'СЕТ СН'!$H$5-'СЕТ СН'!$H$24</f>
        <v>2821.34035417</v>
      </c>
      <c r="F84" s="36">
        <f>SUMIFS(СВЦЭМ!$D$33:$D$776,СВЦЭМ!$A$33:$A$776,$A84,СВЦЭМ!$B$33:$B$776,F$83)+'СЕТ СН'!$H$14+СВЦЭМ!$D$10+'СЕТ СН'!$H$5-'СЕТ СН'!$H$24</f>
        <v>2824.74426343</v>
      </c>
      <c r="G84" s="36">
        <f>SUMIFS(СВЦЭМ!$D$33:$D$776,СВЦЭМ!$A$33:$A$776,$A84,СВЦЭМ!$B$33:$B$776,G$83)+'СЕТ СН'!$H$14+СВЦЭМ!$D$10+'СЕТ СН'!$H$5-'СЕТ СН'!$H$24</f>
        <v>2806.2175393699999</v>
      </c>
      <c r="H84" s="36">
        <f>SUMIFS(СВЦЭМ!$D$33:$D$776,СВЦЭМ!$A$33:$A$776,$A84,СВЦЭМ!$B$33:$B$776,H$83)+'СЕТ СН'!$H$14+СВЦЭМ!$D$10+'СЕТ СН'!$H$5-'СЕТ СН'!$H$24</f>
        <v>2796.60960049</v>
      </c>
      <c r="I84" s="36">
        <f>SUMIFS(СВЦЭМ!$D$33:$D$776,СВЦЭМ!$A$33:$A$776,$A84,СВЦЭМ!$B$33:$B$776,I$83)+'СЕТ СН'!$H$14+СВЦЭМ!$D$10+'СЕТ СН'!$H$5-'СЕТ СН'!$H$24</f>
        <v>2780.7262459499998</v>
      </c>
      <c r="J84" s="36">
        <f>SUMIFS(СВЦЭМ!$D$33:$D$776,СВЦЭМ!$A$33:$A$776,$A84,СВЦЭМ!$B$33:$B$776,J$83)+'СЕТ СН'!$H$14+СВЦЭМ!$D$10+'СЕТ СН'!$H$5-'СЕТ СН'!$H$24</f>
        <v>2756.1368686000001</v>
      </c>
      <c r="K84" s="36">
        <f>SUMIFS(СВЦЭМ!$D$33:$D$776,СВЦЭМ!$A$33:$A$776,$A84,СВЦЭМ!$B$33:$B$776,K$83)+'СЕТ СН'!$H$14+СВЦЭМ!$D$10+'СЕТ СН'!$H$5-'СЕТ СН'!$H$24</f>
        <v>2743.6035040900001</v>
      </c>
      <c r="L84" s="36">
        <f>SUMIFS(СВЦЭМ!$D$33:$D$776,СВЦЭМ!$A$33:$A$776,$A84,СВЦЭМ!$B$33:$B$776,L$83)+'СЕТ СН'!$H$14+СВЦЭМ!$D$10+'СЕТ СН'!$H$5-'СЕТ СН'!$H$24</f>
        <v>2749.0226041699998</v>
      </c>
      <c r="M84" s="36">
        <f>SUMIFS(СВЦЭМ!$D$33:$D$776,СВЦЭМ!$A$33:$A$776,$A84,СВЦЭМ!$B$33:$B$776,M$83)+'СЕТ СН'!$H$14+СВЦЭМ!$D$10+'СЕТ СН'!$H$5-'СЕТ СН'!$H$24</f>
        <v>2751.6744448700001</v>
      </c>
      <c r="N84" s="36">
        <f>SUMIFS(СВЦЭМ!$D$33:$D$776,СВЦЭМ!$A$33:$A$776,$A84,СВЦЭМ!$B$33:$B$776,N$83)+'СЕТ СН'!$H$14+СВЦЭМ!$D$10+'СЕТ СН'!$H$5-'СЕТ СН'!$H$24</f>
        <v>2757.3147027200002</v>
      </c>
      <c r="O84" s="36">
        <f>SUMIFS(СВЦЭМ!$D$33:$D$776,СВЦЭМ!$A$33:$A$776,$A84,СВЦЭМ!$B$33:$B$776,O$83)+'СЕТ СН'!$H$14+СВЦЭМ!$D$10+'СЕТ СН'!$H$5-'СЕТ СН'!$H$24</f>
        <v>2755.3249560499999</v>
      </c>
      <c r="P84" s="36">
        <f>SUMIFS(СВЦЭМ!$D$33:$D$776,СВЦЭМ!$A$33:$A$776,$A84,СВЦЭМ!$B$33:$B$776,P$83)+'СЕТ СН'!$H$14+СВЦЭМ!$D$10+'СЕТ СН'!$H$5-'СЕТ СН'!$H$24</f>
        <v>2761.7462543900001</v>
      </c>
      <c r="Q84" s="36">
        <f>SUMIFS(СВЦЭМ!$D$33:$D$776,СВЦЭМ!$A$33:$A$776,$A84,СВЦЭМ!$B$33:$B$776,Q$83)+'СЕТ СН'!$H$14+СВЦЭМ!$D$10+'СЕТ СН'!$H$5-'СЕТ СН'!$H$24</f>
        <v>2759.0448816600001</v>
      </c>
      <c r="R84" s="36">
        <f>SUMIFS(СВЦЭМ!$D$33:$D$776,СВЦЭМ!$A$33:$A$776,$A84,СВЦЭМ!$B$33:$B$776,R$83)+'СЕТ СН'!$H$14+СВЦЭМ!$D$10+'СЕТ СН'!$H$5-'СЕТ СН'!$H$24</f>
        <v>2716.4163177999999</v>
      </c>
      <c r="S84" s="36">
        <f>SUMIFS(СВЦЭМ!$D$33:$D$776,СВЦЭМ!$A$33:$A$776,$A84,СВЦЭМ!$B$33:$B$776,S$83)+'СЕТ СН'!$H$14+СВЦЭМ!$D$10+'СЕТ СН'!$H$5-'СЕТ СН'!$H$24</f>
        <v>2698.2475979999999</v>
      </c>
      <c r="T84" s="36">
        <f>SUMIFS(СВЦЭМ!$D$33:$D$776,СВЦЭМ!$A$33:$A$776,$A84,СВЦЭМ!$B$33:$B$776,T$83)+'СЕТ СН'!$H$14+СВЦЭМ!$D$10+'СЕТ СН'!$H$5-'СЕТ СН'!$H$24</f>
        <v>2677.1755352700002</v>
      </c>
      <c r="U84" s="36">
        <f>SUMIFS(СВЦЭМ!$D$33:$D$776,СВЦЭМ!$A$33:$A$776,$A84,СВЦЭМ!$B$33:$B$776,U$83)+'СЕТ СН'!$H$14+СВЦЭМ!$D$10+'СЕТ СН'!$H$5-'СЕТ СН'!$H$24</f>
        <v>2676.0918274300002</v>
      </c>
      <c r="V84" s="36">
        <f>SUMIFS(СВЦЭМ!$D$33:$D$776,СВЦЭМ!$A$33:$A$776,$A84,СВЦЭМ!$B$33:$B$776,V$83)+'СЕТ СН'!$H$14+СВЦЭМ!$D$10+'СЕТ СН'!$H$5-'СЕТ СН'!$H$24</f>
        <v>2683.9616764500001</v>
      </c>
      <c r="W84" s="36">
        <f>SUMIFS(СВЦЭМ!$D$33:$D$776,СВЦЭМ!$A$33:$A$776,$A84,СВЦЭМ!$B$33:$B$776,W$83)+'СЕТ СН'!$H$14+СВЦЭМ!$D$10+'СЕТ СН'!$H$5-'СЕТ СН'!$H$24</f>
        <v>2700.12599331</v>
      </c>
      <c r="X84" s="36">
        <f>SUMIFS(СВЦЭМ!$D$33:$D$776,СВЦЭМ!$A$33:$A$776,$A84,СВЦЭМ!$B$33:$B$776,X$83)+'СЕТ СН'!$H$14+СВЦЭМ!$D$10+'СЕТ СН'!$H$5-'СЕТ СН'!$H$24</f>
        <v>2714.2432567599999</v>
      </c>
      <c r="Y84" s="36">
        <f>SUMIFS(СВЦЭМ!$D$33:$D$776,СВЦЭМ!$A$33:$A$776,$A84,СВЦЭМ!$B$33:$B$776,Y$83)+'СЕТ СН'!$H$14+СВЦЭМ!$D$10+'СЕТ СН'!$H$5-'СЕТ СН'!$H$24</f>
        <v>2741.6671406099999</v>
      </c>
      <c r="AA84" s="45"/>
    </row>
    <row r="85" spans="1:27" ht="15.75" x14ac:dyDescent="0.2">
      <c r="A85" s="35">
        <f>A84+1</f>
        <v>43771</v>
      </c>
      <c r="B85" s="36">
        <f>SUMIFS(СВЦЭМ!$D$33:$D$776,СВЦЭМ!$A$33:$A$776,$A85,СВЦЭМ!$B$33:$B$776,B$83)+'СЕТ СН'!$H$14+СВЦЭМ!$D$10+'СЕТ СН'!$H$5-'СЕТ СН'!$H$24</f>
        <v>2758.8693767700001</v>
      </c>
      <c r="C85" s="36">
        <f>SUMIFS(СВЦЭМ!$D$33:$D$776,СВЦЭМ!$A$33:$A$776,$A85,СВЦЭМ!$B$33:$B$776,C$83)+'СЕТ СН'!$H$14+СВЦЭМ!$D$10+'СЕТ СН'!$H$5-'СЕТ СН'!$H$24</f>
        <v>2796.6219640200002</v>
      </c>
      <c r="D85" s="36">
        <f>SUMIFS(СВЦЭМ!$D$33:$D$776,СВЦЭМ!$A$33:$A$776,$A85,СВЦЭМ!$B$33:$B$776,D$83)+'СЕТ СН'!$H$14+СВЦЭМ!$D$10+'СЕТ СН'!$H$5-'СЕТ СН'!$H$24</f>
        <v>2818.9479469600001</v>
      </c>
      <c r="E85" s="36">
        <f>SUMIFS(СВЦЭМ!$D$33:$D$776,СВЦЭМ!$A$33:$A$776,$A85,СВЦЭМ!$B$33:$B$776,E$83)+'СЕТ СН'!$H$14+СВЦЭМ!$D$10+'СЕТ СН'!$H$5-'СЕТ СН'!$H$24</f>
        <v>2828.73687681</v>
      </c>
      <c r="F85" s="36">
        <f>SUMIFS(СВЦЭМ!$D$33:$D$776,СВЦЭМ!$A$33:$A$776,$A85,СВЦЭМ!$B$33:$B$776,F$83)+'СЕТ СН'!$H$14+СВЦЭМ!$D$10+'СЕТ СН'!$H$5-'СЕТ СН'!$H$24</f>
        <v>2813.6946839400002</v>
      </c>
      <c r="G85" s="36">
        <f>SUMIFS(СВЦЭМ!$D$33:$D$776,СВЦЭМ!$A$33:$A$776,$A85,СВЦЭМ!$B$33:$B$776,G$83)+'СЕТ СН'!$H$14+СВЦЭМ!$D$10+'СЕТ СН'!$H$5-'СЕТ СН'!$H$24</f>
        <v>2800.6912949100001</v>
      </c>
      <c r="H85" s="36">
        <f>SUMIFS(СВЦЭМ!$D$33:$D$776,СВЦЭМ!$A$33:$A$776,$A85,СВЦЭМ!$B$33:$B$776,H$83)+'СЕТ СН'!$H$14+СВЦЭМ!$D$10+'СЕТ СН'!$H$5-'СЕТ СН'!$H$24</f>
        <v>2778.8901054200001</v>
      </c>
      <c r="I85" s="36">
        <f>SUMIFS(СВЦЭМ!$D$33:$D$776,СВЦЭМ!$A$33:$A$776,$A85,СВЦЭМ!$B$33:$B$776,I$83)+'СЕТ СН'!$H$14+СВЦЭМ!$D$10+'СЕТ СН'!$H$5-'СЕТ СН'!$H$24</f>
        <v>2770.0555352199999</v>
      </c>
      <c r="J85" s="36">
        <f>SUMIFS(СВЦЭМ!$D$33:$D$776,СВЦЭМ!$A$33:$A$776,$A85,СВЦЭМ!$B$33:$B$776,J$83)+'СЕТ СН'!$H$14+СВЦЭМ!$D$10+'СЕТ СН'!$H$5-'СЕТ СН'!$H$24</f>
        <v>2755.4901564000002</v>
      </c>
      <c r="K85" s="36">
        <f>SUMIFS(СВЦЭМ!$D$33:$D$776,СВЦЭМ!$A$33:$A$776,$A85,СВЦЭМ!$B$33:$B$776,K$83)+'СЕТ СН'!$H$14+СВЦЭМ!$D$10+'СЕТ СН'!$H$5-'СЕТ СН'!$H$24</f>
        <v>2726.7366859600002</v>
      </c>
      <c r="L85" s="36">
        <f>SUMIFS(СВЦЭМ!$D$33:$D$776,СВЦЭМ!$A$33:$A$776,$A85,СВЦЭМ!$B$33:$B$776,L$83)+'СЕТ СН'!$H$14+СВЦЭМ!$D$10+'СЕТ СН'!$H$5-'СЕТ СН'!$H$24</f>
        <v>2712.35400321</v>
      </c>
      <c r="M85" s="36">
        <f>SUMIFS(СВЦЭМ!$D$33:$D$776,СВЦЭМ!$A$33:$A$776,$A85,СВЦЭМ!$B$33:$B$776,M$83)+'СЕТ СН'!$H$14+СВЦЭМ!$D$10+'СЕТ СН'!$H$5-'СЕТ СН'!$H$24</f>
        <v>2723.5007577800002</v>
      </c>
      <c r="N85" s="36">
        <f>SUMIFS(СВЦЭМ!$D$33:$D$776,СВЦЭМ!$A$33:$A$776,$A85,СВЦЭМ!$B$33:$B$776,N$83)+'СЕТ СН'!$H$14+СВЦЭМ!$D$10+'СЕТ СН'!$H$5-'СЕТ СН'!$H$24</f>
        <v>2722.26882656</v>
      </c>
      <c r="O85" s="36">
        <f>SUMIFS(СВЦЭМ!$D$33:$D$776,СВЦЭМ!$A$33:$A$776,$A85,СВЦЭМ!$B$33:$B$776,O$83)+'СЕТ СН'!$H$14+СВЦЭМ!$D$10+'СЕТ СН'!$H$5-'СЕТ СН'!$H$24</f>
        <v>2728.0774391599998</v>
      </c>
      <c r="P85" s="36">
        <f>SUMIFS(СВЦЭМ!$D$33:$D$776,СВЦЭМ!$A$33:$A$776,$A85,СВЦЭМ!$B$33:$B$776,P$83)+'СЕТ СН'!$H$14+СВЦЭМ!$D$10+'СЕТ СН'!$H$5-'СЕТ СН'!$H$24</f>
        <v>2735.4449447300003</v>
      </c>
      <c r="Q85" s="36">
        <f>SUMIFS(СВЦЭМ!$D$33:$D$776,СВЦЭМ!$A$33:$A$776,$A85,СВЦЭМ!$B$33:$B$776,Q$83)+'СЕТ СН'!$H$14+СВЦЭМ!$D$10+'СЕТ СН'!$H$5-'СЕТ СН'!$H$24</f>
        <v>2717.9701171699999</v>
      </c>
      <c r="R85" s="36">
        <f>SUMIFS(СВЦЭМ!$D$33:$D$776,СВЦЭМ!$A$33:$A$776,$A85,СВЦЭМ!$B$33:$B$776,R$83)+'СЕТ СН'!$H$14+СВЦЭМ!$D$10+'СЕТ СН'!$H$5-'СЕТ СН'!$H$24</f>
        <v>2674.1707234599999</v>
      </c>
      <c r="S85" s="36">
        <f>SUMIFS(СВЦЭМ!$D$33:$D$776,СВЦЭМ!$A$33:$A$776,$A85,СВЦЭМ!$B$33:$B$776,S$83)+'СЕТ СН'!$H$14+СВЦЭМ!$D$10+'СЕТ СН'!$H$5-'СЕТ СН'!$H$24</f>
        <v>2653.8031395799999</v>
      </c>
      <c r="T85" s="36">
        <f>SUMIFS(СВЦЭМ!$D$33:$D$776,СВЦЭМ!$A$33:$A$776,$A85,СВЦЭМ!$B$33:$B$776,T$83)+'СЕТ СН'!$H$14+СВЦЭМ!$D$10+'СЕТ СН'!$H$5-'СЕТ СН'!$H$24</f>
        <v>2646.3578089900002</v>
      </c>
      <c r="U85" s="36">
        <f>SUMIFS(СВЦЭМ!$D$33:$D$776,СВЦЭМ!$A$33:$A$776,$A85,СВЦЭМ!$B$33:$B$776,U$83)+'СЕТ СН'!$H$14+СВЦЭМ!$D$10+'СЕТ СН'!$H$5-'СЕТ СН'!$H$24</f>
        <v>2646.1948897000002</v>
      </c>
      <c r="V85" s="36">
        <f>SUMIFS(СВЦЭМ!$D$33:$D$776,СВЦЭМ!$A$33:$A$776,$A85,СВЦЭМ!$B$33:$B$776,V$83)+'СЕТ СН'!$H$14+СВЦЭМ!$D$10+'СЕТ СН'!$H$5-'СЕТ СН'!$H$24</f>
        <v>2647.7235438900002</v>
      </c>
      <c r="W85" s="36">
        <f>SUMIFS(СВЦЭМ!$D$33:$D$776,СВЦЭМ!$A$33:$A$776,$A85,СВЦЭМ!$B$33:$B$776,W$83)+'СЕТ СН'!$H$14+СВЦЭМ!$D$10+'СЕТ СН'!$H$5-'СЕТ СН'!$H$24</f>
        <v>2676.3231675900001</v>
      </c>
      <c r="X85" s="36">
        <f>SUMIFS(СВЦЭМ!$D$33:$D$776,СВЦЭМ!$A$33:$A$776,$A85,СВЦЭМ!$B$33:$B$776,X$83)+'СЕТ СН'!$H$14+СВЦЭМ!$D$10+'СЕТ СН'!$H$5-'СЕТ СН'!$H$24</f>
        <v>2690.05967581</v>
      </c>
      <c r="Y85" s="36">
        <f>SUMIFS(СВЦЭМ!$D$33:$D$776,СВЦЭМ!$A$33:$A$776,$A85,СВЦЭМ!$B$33:$B$776,Y$83)+'СЕТ СН'!$H$14+СВЦЭМ!$D$10+'СЕТ СН'!$H$5-'СЕТ СН'!$H$24</f>
        <v>2716.51958031</v>
      </c>
    </row>
    <row r="86" spans="1:27" ht="15.75" x14ac:dyDescent="0.2">
      <c r="A86" s="35">
        <f t="shared" ref="A86:A114" si="2">A85+1</f>
        <v>43772</v>
      </c>
      <c r="B86" s="36">
        <f>SUMIFS(СВЦЭМ!$D$33:$D$776,СВЦЭМ!$A$33:$A$776,$A86,СВЦЭМ!$B$33:$B$776,B$83)+'СЕТ СН'!$H$14+СВЦЭМ!$D$10+'СЕТ СН'!$H$5-'СЕТ СН'!$H$24</f>
        <v>2701.6930166000002</v>
      </c>
      <c r="C86" s="36">
        <f>SUMIFS(СВЦЭМ!$D$33:$D$776,СВЦЭМ!$A$33:$A$776,$A86,СВЦЭМ!$B$33:$B$776,C$83)+'СЕТ СН'!$H$14+СВЦЭМ!$D$10+'СЕТ СН'!$H$5-'СЕТ СН'!$H$24</f>
        <v>2741.1866377900001</v>
      </c>
      <c r="D86" s="36">
        <f>SUMIFS(СВЦЭМ!$D$33:$D$776,СВЦЭМ!$A$33:$A$776,$A86,СВЦЭМ!$B$33:$B$776,D$83)+'СЕТ СН'!$H$14+СВЦЭМ!$D$10+'СЕТ СН'!$H$5-'СЕТ СН'!$H$24</f>
        <v>2756.9872032000003</v>
      </c>
      <c r="E86" s="36">
        <f>SUMIFS(СВЦЭМ!$D$33:$D$776,СВЦЭМ!$A$33:$A$776,$A86,СВЦЭМ!$B$33:$B$776,E$83)+'СЕТ СН'!$H$14+СВЦЭМ!$D$10+'СЕТ СН'!$H$5-'СЕТ СН'!$H$24</f>
        <v>2761.7493953200001</v>
      </c>
      <c r="F86" s="36">
        <f>SUMIFS(СВЦЭМ!$D$33:$D$776,СВЦЭМ!$A$33:$A$776,$A86,СВЦЭМ!$B$33:$B$776,F$83)+'СЕТ СН'!$H$14+СВЦЭМ!$D$10+'СЕТ СН'!$H$5-'СЕТ СН'!$H$24</f>
        <v>2778.1948702999998</v>
      </c>
      <c r="G86" s="36">
        <f>SUMIFS(СВЦЭМ!$D$33:$D$776,СВЦЭМ!$A$33:$A$776,$A86,СВЦЭМ!$B$33:$B$776,G$83)+'СЕТ СН'!$H$14+СВЦЭМ!$D$10+'СЕТ СН'!$H$5-'СЕТ СН'!$H$24</f>
        <v>2764.8767634000001</v>
      </c>
      <c r="H86" s="36">
        <f>SUMIFS(СВЦЭМ!$D$33:$D$776,СВЦЭМ!$A$33:$A$776,$A86,СВЦЭМ!$B$33:$B$776,H$83)+'СЕТ СН'!$H$14+СВЦЭМ!$D$10+'СЕТ СН'!$H$5-'СЕТ СН'!$H$24</f>
        <v>2750.1210012500001</v>
      </c>
      <c r="I86" s="36">
        <f>SUMIFS(СВЦЭМ!$D$33:$D$776,СВЦЭМ!$A$33:$A$776,$A86,СВЦЭМ!$B$33:$B$776,I$83)+'СЕТ СН'!$H$14+СВЦЭМ!$D$10+'СЕТ СН'!$H$5-'СЕТ СН'!$H$24</f>
        <v>2740.6829801100002</v>
      </c>
      <c r="J86" s="36">
        <f>SUMIFS(СВЦЭМ!$D$33:$D$776,СВЦЭМ!$A$33:$A$776,$A86,СВЦЭМ!$B$33:$B$776,J$83)+'СЕТ СН'!$H$14+СВЦЭМ!$D$10+'СЕТ СН'!$H$5-'СЕТ СН'!$H$24</f>
        <v>2704.0084755500002</v>
      </c>
      <c r="K86" s="36">
        <f>SUMIFS(СВЦЭМ!$D$33:$D$776,СВЦЭМ!$A$33:$A$776,$A86,СВЦЭМ!$B$33:$B$776,K$83)+'СЕТ СН'!$H$14+СВЦЭМ!$D$10+'СЕТ СН'!$H$5-'СЕТ СН'!$H$24</f>
        <v>2658.9031538700001</v>
      </c>
      <c r="L86" s="36">
        <f>SUMIFS(СВЦЭМ!$D$33:$D$776,СВЦЭМ!$A$33:$A$776,$A86,СВЦЭМ!$B$33:$B$776,L$83)+'СЕТ СН'!$H$14+СВЦЭМ!$D$10+'СЕТ СН'!$H$5-'СЕТ СН'!$H$24</f>
        <v>2644.9689972699998</v>
      </c>
      <c r="M86" s="36">
        <f>SUMIFS(СВЦЭМ!$D$33:$D$776,СВЦЭМ!$A$33:$A$776,$A86,СВЦЭМ!$B$33:$B$776,M$83)+'СЕТ СН'!$H$14+СВЦЭМ!$D$10+'СЕТ СН'!$H$5-'СЕТ СН'!$H$24</f>
        <v>2647.4300853499999</v>
      </c>
      <c r="N86" s="36">
        <f>SUMIFS(СВЦЭМ!$D$33:$D$776,СВЦЭМ!$A$33:$A$776,$A86,СВЦЭМ!$B$33:$B$776,N$83)+'СЕТ СН'!$H$14+СВЦЭМ!$D$10+'СЕТ СН'!$H$5-'СЕТ СН'!$H$24</f>
        <v>2651.4467959200001</v>
      </c>
      <c r="O86" s="36">
        <f>SUMIFS(СВЦЭМ!$D$33:$D$776,СВЦЭМ!$A$33:$A$776,$A86,СВЦЭМ!$B$33:$B$776,O$83)+'СЕТ СН'!$H$14+СВЦЭМ!$D$10+'СЕТ СН'!$H$5-'СЕТ СН'!$H$24</f>
        <v>2655.1101474799998</v>
      </c>
      <c r="P86" s="36">
        <f>SUMIFS(СВЦЭМ!$D$33:$D$776,СВЦЭМ!$A$33:$A$776,$A86,СВЦЭМ!$B$33:$B$776,P$83)+'СЕТ СН'!$H$14+СВЦЭМ!$D$10+'СЕТ СН'!$H$5-'СЕТ СН'!$H$24</f>
        <v>2662.0208123000002</v>
      </c>
      <c r="Q86" s="36">
        <f>SUMIFS(СВЦЭМ!$D$33:$D$776,СВЦЭМ!$A$33:$A$776,$A86,СВЦЭМ!$B$33:$B$776,Q$83)+'СЕТ СН'!$H$14+СВЦЭМ!$D$10+'СЕТ СН'!$H$5-'СЕТ СН'!$H$24</f>
        <v>2655.41996217</v>
      </c>
      <c r="R86" s="36">
        <f>SUMIFS(СВЦЭМ!$D$33:$D$776,СВЦЭМ!$A$33:$A$776,$A86,СВЦЭМ!$B$33:$B$776,R$83)+'СЕТ СН'!$H$14+СВЦЭМ!$D$10+'СЕТ СН'!$H$5-'СЕТ СН'!$H$24</f>
        <v>2620.34235042</v>
      </c>
      <c r="S86" s="36">
        <f>SUMIFS(СВЦЭМ!$D$33:$D$776,СВЦЭМ!$A$33:$A$776,$A86,СВЦЭМ!$B$33:$B$776,S$83)+'СЕТ СН'!$H$14+СВЦЭМ!$D$10+'СЕТ СН'!$H$5-'СЕТ СН'!$H$24</f>
        <v>2593.2770564100001</v>
      </c>
      <c r="T86" s="36">
        <f>SUMIFS(СВЦЭМ!$D$33:$D$776,СВЦЭМ!$A$33:$A$776,$A86,СВЦЭМ!$B$33:$B$776,T$83)+'СЕТ СН'!$H$14+СВЦЭМ!$D$10+'СЕТ СН'!$H$5-'СЕТ СН'!$H$24</f>
        <v>2576.16647573</v>
      </c>
      <c r="U86" s="36">
        <f>SUMIFS(СВЦЭМ!$D$33:$D$776,СВЦЭМ!$A$33:$A$776,$A86,СВЦЭМ!$B$33:$B$776,U$83)+'СЕТ СН'!$H$14+СВЦЭМ!$D$10+'СЕТ СН'!$H$5-'СЕТ СН'!$H$24</f>
        <v>2576.7121502600003</v>
      </c>
      <c r="V86" s="36">
        <f>SUMIFS(СВЦЭМ!$D$33:$D$776,СВЦЭМ!$A$33:$A$776,$A86,СВЦЭМ!$B$33:$B$776,V$83)+'СЕТ СН'!$H$14+СВЦЭМ!$D$10+'СЕТ СН'!$H$5-'СЕТ СН'!$H$24</f>
        <v>2588.0499626300002</v>
      </c>
      <c r="W86" s="36">
        <f>SUMIFS(СВЦЭМ!$D$33:$D$776,СВЦЭМ!$A$33:$A$776,$A86,СВЦЭМ!$B$33:$B$776,W$83)+'СЕТ СН'!$H$14+СВЦЭМ!$D$10+'СЕТ СН'!$H$5-'СЕТ СН'!$H$24</f>
        <v>2595.67495654</v>
      </c>
      <c r="X86" s="36">
        <f>SUMIFS(СВЦЭМ!$D$33:$D$776,СВЦЭМ!$A$33:$A$776,$A86,СВЦЭМ!$B$33:$B$776,X$83)+'СЕТ СН'!$H$14+СВЦЭМ!$D$10+'СЕТ СН'!$H$5-'СЕТ СН'!$H$24</f>
        <v>2608.813001</v>
      </c>
      <c r="Y86" s="36">
        <f>SUMIFS(СВЦЭМ!$D$33:$D$776,СВЦЭМ!$A$33:$A$776,$A86,СВЦЭМ!$B$33:$B$776,Y$83)+'СЕТ СН'!$H$14+СВЦЭМ!$D$10+'СЕТ СН'!$H$5-'СЕТ СН'!$H$24</f>
        <v>2651.7013625899999</v>
      </c>
    </row>
    <row r="87" spans="1:27" ht="15.75" x14ac:dyDescent="0.2">
      <c r="A87" s="35">
        <f t="shared" si="2"/>
        <v>43773</v>
      </c>
      <c r="B87" s="36">
        <f>SUMIFS(СВЦЭМ!$D$33:$D$776,СВЦЭМ!$A$33:$A$776,$A87,СВЦЭМ!$B$33:$B$776,B$83)+'СЕТ СН'!$H$14+СВЦЭМ!$D$10+'СЕТ СН'!$H$5-'СЕТ СН'!$H$24</f>
        <v>2728.8905781500002</v>
      </c>
      <c r="C87" s="36">
        <f>SUMIFS(СВЦЭМ!$D$33:$D$776,СВЦЭМ!$A$33:$A$776,$A87,СВЦЭМ!$B$33:$B$776,C$83)+'СЕТ СН'!$H$14+СВЦЭМ!$D$10+'СЕТ СН'!$H$5-'СЕТ СН'!$H$24</f>
        <v>2761.6107009400002</v>
      </c>
      <c r="D87" s="36">
        <f>SUMIFS(СВЦЭМ!$D$33:$D$776,СВЦЭМ!$A$33:$A$776,$A87,СВЦЭМ!$B$33:$B$776,D$83)+'СЕТ СН'!$H$14+СВЦЭМ!$D$10+'СЕТ СН'!$H$5-'СЕТ СН'!$H$24</f>
        <v>2772.90841163</v>
      </c>
      <c r="E87" s="36">
        <f>SUMIFS(СВЦЭМ!$D$33:$D$776,СВЦЭМ!$A$33:$A$776,$A87,СВЦЭМ!$B$33:$B$776,E$83)+'СЕТ СН'!$H$14+СВЦЭМ!$D$10+'СЕТ СН'!$H$5-'СЕТ СН'!$H$24</f>
        <v>2796.7581406600002</v>
      </c>
      <c r="F87" s="36">
        <f>SUMIFS(СВЦЭМ!$D$33:$D$776,СВЦЭМ!$A$33:$A$776,$A87,СВЦЭМ!$B$33:$B$776,F$83)+'СЕТ СН'!$H$14+СВЦЭМ!$D$10+'СЕТ СН'!$H$5-'СЕТ СН'!$H$24</f>
        <v>2798.4592002999998</v>
      </c>
      <c r="G87" s="36">
        <f>SUMIFS(СВЦЭМ!$D$33:$D$776,СВЦЭМ!$A$33:$A$776,$A87,СВЦЭМ!$B$33:$B$776,G$83)+'СЕТ СН'!$H$14+СВЦЭМ!$D$10+'СЕТ СН'!$H$5-'СЕТ СН'!$H$24</f>
        <v>2764.6301181399999</v>
      </c>
      <c r="H87" s="36">
        <f>SUMIFS(СВЦЭМ!$D$33:$D$776,СВЦЭМ!$A$33:$A$776,$A87,СВЦЭМ!$B$33:$B$776,H$83)+'СЕТ СН'!$H$14+СВЦЭМ!$D$10+'СЕТ СН'!$H$5-'СЕТ СН'!$H$24</f>
        <v>2732.16919203</v>
      </c>
      <c r="I87" s="36">
        <f>SUMIFS(СВЦЭМ!$D$33:$D$776,СВЦЭМ!$A$33:$A$776,$A87,СВЦЭМ!$B$33:$B$776,I$83)+'СЕТ СН'!$H$14+СВЦЭМ!$D$10+'СЕТ СН'!$H$5-'СЕТ СН'!$H$24</f>
        <v>2722.57020865</v>
      </c>
      <c r="J87" s="36">
        <f>SUMIFS(СВЦЭМ!$D$33:$D$776,СВЦЭМ!$A$33:$A$776,$A87,СВЦЭМ!$B$33:$B$776,J$83)+'СЕТ СН'!$H$14+СВЦЭМ!$D$10+'СЕТ СН'!$H$5-'СЕТ СН'!$H$24</f>
        <v>2705.80653674</v>
      </c>
      <c r="K87" s="36">
        <f>SUMIFS(СВЦЭМ!$D$33:$D$776,СВЦЭМ!$A$33:$A$776,$A87,СВЦЭМ!$B$33:$B$776,K$83)+'СЕТ СН'!$H$14+СВЦЭМ!$D$10+'СЕТ СН'!$H$5-'СЕТ СН'!$H$24</f>
        <v>2677.57574995</v>
      </c>
      <c r="L87" s="36">
        <f>SUMIFS(СВЦЭМ!$D$33:$D$776,СВЦЭМ!$A$33:$A$776,$A87,СВЦЭМ!$B$33:$B$776,L$83)+'СЕТ СН'!$H$14+СВЦЭМ!$D$10+'СЕТ СН'!$H$5-'СЕТ СН'!$H$24</f>
        <v>2662.4437551000001</v>
      </c>
      <c r="M87" s="36">
        <f>SUMIFS(СВЦЭМ!$D$33:$D$776,СВЦЭМ!$A$33:$A$776,$A87,СВЦЭМ!$B$33:$B$776,M$83)+'СЕТ СН'!$H$14+СВЦЭМ!$D$10+'СЕТ СН'!$H$5-'СЕТ СН'!$H$24</f>
        <v>2663.8816943900001</v>
      </c>
      <c r="N87" s="36">
        <f>SUMIFS(СВЦЭМ!$D$33:$D$776,СВЦЭМ!$A$33:$A$776,$A87,СВЦЭМ!$B$33:$B$776,N$83)+'СЕТ СН'!$H$14+СВЦЭМ!$D$10+'СЕТ СН'!$H$5-'СЕТ СН'!$H$24</f>
        <v>2665.6960339000002</v>
      </c>
      <c r="O87" s="36">
        <f>SUMIFS(СВЦЭМ!$D$33:$D$776,СВЦЭМ!$A$33:$A$776,$A87,СВЦЭМ!$B$33:$B$776,O$83)+'СЕТ СН'!$H$14+СВЦЭМ!$D$10+'СЕТ СН'!$H$5-'СЕТ СН'!$H$24</f>
        <v>2669.3105433000001</v>
      </c>
      <c r="P87" s="36">
        <f>SUMIFS(СВЦЭМ!$D$33:$D$776,СВЦЭМ!$A$33:$A$776,$A87,СВЦЭМ!$B$33:$B$776,P$83)+'СЕТ СН'!$H$14+СВЦЭМ!$D$10+'СЕТ СН'!$H$5-'СЕТ СН'!$H$24</f>
        <v>2687.5725754599998</v>
      </c>
      <c r="Q87" s="36">
        <f>SUMIFS(СВЦЭМ!$D$33:$D$776,СВЦЭМ!$A$33:$A$776,$A87,СВЦЭМ!$B$33:$B$776,Q$83)+'СЕТ СН'!$H$14+СВЦЭМ!$D$10+'СЕТ СН'!$H$5-'СЕТ СН'!$H$24</f>
        <v>2691.32099573</v>
      </c>
      <c r="R87" s="36">
        <f>SUMIFS(СВЦЭМ!$D$33:$D$776,СВЦЭМ!$A$33:$A$776,$A87,СВЦЭМ!$B$33:$B$776,R$83)+'СЕТ СН'!$H$14+СВЦЭМ!$D$10+'СЕТ СН'!$H$5-'СЕТ СН'!$H$24</f>
        <v>2651.6488490500001</v>
      </c>
      <c r="S87" s="36">
        <f>SUMIFS(СВЦЭМ!$D$33:$D$776,СВЦЭМ!$A$33:$A$776,$A87,СВЦЭМ!$B$33:$B$776,S$83)+'СЕТ СН'!$H$14+СВЦЭМ!$D$10+'СЕТ СН'!$H$5-'СЕТ СН'!$H$24</f>
        <v>2619.5615992399999</v>
      </c>
      <c r="T87" s="36">
        <f>SUMIFS(СВЦЭМ!$D$33:$D$776,СВЦЭМ!$A$33:$A$776,$A87,СВЦЭМ!$B$33:$B$776,T$83)+'СЕТ СН'!$H$14+СВЦЭМ!$D$10+'СЕТ СН'!$H$5-'СЕТ СН'!$H$24</f>
        <v>2606.2317564200002</v>
      </c>
      <c r="U87" s="36">
        <f>SUMIFS(СВЦЭМ!$D$33:$D$776,СВЦЭМ!$A$33:$A$776,$A87,СВЦЭМ!$B$33:$B$776,U$83)+'СЕТ СН'!$H$14+СВЦЭМ!$D$10+'СЕТ СН'!$H$5-'СЕТ СН'!$H$24</f>
        <v>2599.9467440200001</v>
      </c>
      <c r="V87" s="36">
        <f>SUMIFS(СВЦЭМ!$D$33:$D$776,СВЦЭМ!$A$33:$A$776,$A87,СВЦЭМ!$B$33:$B$776,V$83)+'СЕТ СН'!$H$14+СВЦЭМ!$D$10+'СЕТ СН'!$H$5-'СЕТ СН'!$H$24</f>
        <v>2608.8285949599999</v>
      </c>
      <c r="W87" s="36">
        <f>SUMIFS(СВЦЭМ!$D$33:$D$776,СВЦЭМ!$A$33:$A$776,$A87,СВЦЭМ!$B$33:$B$776,W$83)+'СЕТ СН'!$H$14+СВЦЭМ!$D$10+'СЕТ СН'!$H$5-'СЕТ СН'!$H$24</f>
        <v>2627.2017450799999</v>
      </c>
      <c r="X87" s="36">
        <f>SUMIFS(СВЦЭМ!$D$33:$D$776,СВЦЭМ!$A$33:$A$776,$A87,СВЦЭМ!$B$33:$B$776,X$83)+'СЕТ СН'!$H$14+СВЦЭМ!$D$10+'СЕТ СН'!$H$5-'СЕТ СН'!$H$24</f>
        <v>2641.6832944500002</v>
      </c>
      <c r="Y87" s="36">
        <f>SUMIFS(СВЦЭМ!$D$33:$D$776,СВЦЭМ!$A$33:$A$776,$A87,СВЦЭМ!$B$33:$B$776,Y$83)+'СЕТ СН'!$H$14+СВЦЭМ!$D$10+'СЕТ СН'!$H$5-'СЕТ СН'!$H$24</f>
        <v>2673.5051801700001</v>
      </c>
    </row>
    <row r="88" spans="1:27" ht="15.75" x14ac:dyDescent="0.2">
      <c r="A88" s="35">
        <f t="shared" si="2"/>
        <v>43774</v>
      </c>
      <c r="B88" s="36">
        <f>SUMIFS(СВЦЭМ!$D$33:$D$776,СВЦЭМ!$A$33:$A$776,$A88,СВЦЭМ!$B$33:$B$776,B$83)+'СЕТ СН'!$H$14+СВЦЭМ!$D$10+'СЕТ СН'!$H$5-'СЕТ СН'!$H$24</f>
        <v>2780.6553808500003</v>
      </c>
      <c r="C88" s="36">
        <f>SUMIFS(СВЦЭМ!$D$33:$D$776,СВЦЭМ!$A$33:$A$776,$A88,СВЦЭМ!$B$33:$B$776,C$83)+'СЕТ СН'!$H$14+СВЦЭМ!$D$10+'СЕТ СН'!$H$5-'СЕТ СН'!$H$24</f>
        <v>2800.1590424400001</v>
      </c>
      <c r="D88" s="36">
        <f>SUMIFS(СВЦЭМ!$D$33:$D$776,СВЦЭМ!$A$33:$A$776,$A88,СВЦЭМ!$B$33:$B$776,D$83)+'СЕТ СН'!$H$14+СВЦЭМ!$D$10+'СЕТ СН'!$H$5-'СЕТ СН'!$H$24</f>
        <v>2791.9945890399999</v>
      </c>
      <c r="E88" s="36">
        <f>SUMIFS(СВЦЭМ!$D$33:$D$776,СВЦЭМ!$A$33:$A$776,$A88,СВЦЭМ!$B$33:$B$776,E$83)+'СЕТ СН'!$H$14+СВЦЭМ!$D$10+'СЕТ СН'!$H$5-'СЕТ СН'!$H$24</f>
        <v>2797.47334955</v>
      </c>
      <c r="F88" s="36">
        <f>SUMIFS(СВЦЭМ!$D$33:$D$776,СВЦЭМ!$A$33:$A$776,$A88,СВЦЭМ!$B$33:$B$776,F$83)+'СЕТ СН'!$H$14+СВЦЭМ!$D$10+'СЕТ СН'!$H$5-'СЕТ СН'!$H$24</f>
        <v>2799.5863320799999</v>
      </c>
      <c r="G88" s="36">
        <f>SUMIFS(СВЦЭМ!$D$33:$D$776,СВЦЭМ!$A$33:$A$776,$A88,СВЦЭМ!$B$33:$B$776,G$83)+'СЕТ СН'!$H$14+СВЦЭМ!$D$10+'СЕТ СН'!$H$5-'СЕТ СН'!$H$24</f>
        <v>2780.8861591300001</v>
      </c>
      <c r="H88" s="36">
        <f>SUMIFS(СВЦЭМ!$D$33:$D$776,СВЦЭМ!$A$33:$A$776,$A88,СВЦЭМ!$B$33:$B$776,H$83)+'СЕТ СН'!$H$14+СВЦЭМ!$D$10+'СЕТ СН'!$H$5-'СЕТ СН'!$H$24</f>
        <v>2737.9921194799999</v>
      </c>
      <c r="I88" s="36">
        <f>SUMIFS(СВЦЭМ!$D$33:$D$776,СВЦЭМ!$A$33:$A$776,$A88,СВЦЭМ!$B$33:$B$776,I$83)+'СЕТ СН'!$H$14+СВЦЭМ!$D$10+'СЕТ СН'!$H$5-'СЕТ СН'!$H$24</f>
        <v>2751.2374913900003</v>
      </c>
      <c r="J88" s="36">
        <f>SUMIFS(СВЦЭМ!$D$33:$D$776,СВЦЭМ!$A$33:$A$776,$A88,СВЦЭМ!$B$33:$B$776,J$83)+'СЕТ СН'!$H$14+СВЦЭМ!$D$10+'СЕТ СН'!$H$5-'СЕТ СН'!$H$24</f>
        <v>2733.7822863199999</v>
      </c>
      <c r="K88" s="36">
        <f>SUMIFS(СВЦЭМ!$D$33:$D$776,СВЦЭМ!$A$33:$A$776,$A88,СВЦЭМ!$B$33:$B$776,K$83)+'СЕТ СН'!$H$14+СВЦЭМ!$D$10+'СЕТ СН'!$H$5-'СЕТ СН'!$H$24</f>
        <v>2708.3178703000003</v>
      </c>
      <c r="L88" s="36">
        <f>SUMIFS(СВЦЭМ!$D$33:$D$776,СВЦЭМ!$A$33:$A$776,$A88,СВЦЭМ!$B$33:$B$776,L$83)+'СЕТ СН'!$H$14+СВЦЭМ!$D$10+'СЕТ СН'!$H$5-'СЕТ СН'!$H$24</f>
        <v>2705.00014255</v>
      </c>
      <c r="M88" s="36">
        <f>SUMIFS(СВЦЭМ!$D$33:$D$776,СВЦЭМ!$A$33:$A$776,$A88,СВЦЭМ!$B$33:$B$776,M$83)+'СЕТ СН'!$H$14+СВЦЭМ!$D$10+'СЕТ СН'!$H$5-'СЕТ СН'!$H$24</f>
        <v>2709.8967436100002</v>
      </c>
      <c r="N88" s="36">
        <f>SUMIFS(СВЦЭМ!$D$33:$D$776,СВЦЭМ!$A$33:$A$776,$A88,СВЦЭМ!$B$33:$B$776,N$83)+'СЕТ СН'!$H$14+СВЦЭМ!$D$10+'СЕТ СН'!$H$5-'СЕТ СН'!$H$24</f>
        <v>2709.4790002999998</v>
      </c>
      <c r="O88" s="36">
        <f>SUMIFS(СВЦЭМ!$D$33:$D$776,СВЦЭМ!$A$33:$A$776,$A88,СВЦЭМ!$B$33:$B$776,O$83)+'СЕТ СН'!$H$14+СВЦЭМ!$D$10+'СЕТ СН'!$H$5-'СЕТ СН'!$H$24</f>
        <v>2725.1488558000001</v>
      </c>
      <c r="P88" s="36">
        <f>SUMIFS(СВЦЭМ!$D$33:$D$776,СВЦЭМ!$A$33:$A$776,$A88,СВЦЭМ!$B$33:$B$776,P$83)+'СЕТ СН'!$H$14+СВЦЭМ!$D$10+'СЕТ СН'!$H$5-'СЕТ СН'!$H$24</f>
        <v>2729.7318205299998</v>
      </c>
      <c r="Q88" s="36">
        <f>SUMIFS(СВЦЭМ!$D$33:$D$776,СВЦЭМ!$A$33:$A$776,$A88,СВЦЭМ!$B$33:$B$776,Q$83)+'СЕТ СН'!$H$14+СВЦЭМ!$D$10+'СЕТ СН'!$H$5-'СЕТ СН'!$H$24</f>
        <v>2715.6621426500001</v>
      </c>
      <c r="R88" s="36">
        <f>SUMIFS(СВЦЭМ!$D$33:$D$776,СВЦЭМ!$A$33:$A$776,$A88,СВЦЭМ!$B$33:$B$776,R$83)+'СЕТ СН'!$H$14+СВЦЭМ!$D$10+'СЕТ СН'!$H$5-'СЕТ СН'!$H$24</f>
        <v>2664.3045140700001</v>
      </c>
      <c r="S88" s="36">
        <f>SUMIFS(СВЦЭМ!$D$33:$D$776,СВЦЭМ!$A$33:$A$776,$A88,СВЦЭМ!$B$33:$B$776,S$83)+'СЕТ СН'!$H$14+СВЦЭМ!$D$10+'СЕТ СН'!$H$5-'СЕТ СН'!$H$24</f>
        <v>2637.4147666399999</v>
      </c>
      <c r="T88" s="36">
        <f>SUMIFS(СВЦЭМ!$D$33:$D$776,СВЦЭМ!$A$33:$A$776,$A88,СВЦЭМ!$B$33:$B$776,T$83)+'СЕТ СН'!$H$14+СВЦЭМ!$D$10+'СЕТ СН'!$H$5-'СЕТ СН'!$H$24</f>
        <v>2648.4657613300001</v>
      </c>
      <c r="U88" s="36">
        <f>SUMIFS(СВЦЭМ!$D$33:$D$776,СВЦЭМ!$A$33:$A$776,$A88,СВЦЭМ!$B$33:$B$776,U$83)+'СЕТ СН'!$H$14+СВЦЭМ!$D$10+'СЕТ СН'!$H$5-'СЕТ СН'!$H$24</f>
        <v>2652.4550619400002</v>
      </c>
      <c r="V88" s="36">
        <f>SUMIFS(СВЦЭМ!$D$33:$D$776,СВЦЭМ!$A$33:$A$776,$A88,СВЦЭМ!$B$33:$B$776,V$83)+'СЕТ СН'!$H$14+СВЦЭМ!$D$10+'СЕТ СН'!$H$5-'СЕТ СН'!$H$24</f>
        <v>2643.3388153800001</v>
      </c>
      <c r="W88" s="36">
        <f>SUMIFS(СВЦЭМ!$D$33:$D$776,СВЦЭМ!$A$33:$A$776,$A88,СВЦЭМ!$B$33:$B$776,W$83)+'СЕТ СН'!$H$14+СВЦЭМ!$D$10+'СЕТ СН'!$H$5-'СЕТ СН'!$H$24</f>
        <v>2650.0957656</v>
      </c>
      <c r="X88" s="36">
        <f>SUMIFS(СВЦЭМ!$D$33:$D$776,СВЦЭМ!$A$33:$A$776,$A88,СВЦЭМ!$B$33:$B$776,X$83)+'СЕТ СН'!$H$14+СВЦЭМ!$D$10+'СЕТ СН'!$H$5-'СЕТ СН'!$H$24</f>
        <v>2667.19843455</v>
      </c>
      <c r="Y88" s="36">
        <f>SUMIFS(СВЦЭМ!$D$33:$D$776,СВЦЭМ!$A$33:$A$776,$A88,СВЦЭМ!$B$33:$B$776,Y$83)+'СЕТ СН'!$H$14+СВЦЭМ!$D$10+'СЕТ СН'!$H$5-'СЕТ СН'!$H$24</f>
        <v>2706.9107493199999</v>
      </c>
    </row>
    <row r="89" spans="1:27" ht="15.75" x14ac:dyDescent="0.2">
      <c r="A89" s="35">
        <f t="shared" si="2"/>
        <v>43775</v>
      </c>
      <c r="B89" s="36">
        <f>SUMIFS(СВЦЭМ!$D$33:$D$776,СВЦЭМ!$A$33:$A$776,$A89,СВЦЭМ!$B$33:$B$776,B$83)+'СЕТ СН'!$H$14+СВЦЭМ!$D$10+'СЕТ СН'!$H$5-'СЕТ СН'!$H$24</f>
        <v>2703.74427823</v>
      </c>
      <c r="C89" s="36">
        <f>SUMIFS(СВЦЭМ!$D$33:$D$776,СВЦЭМ!$A$33:$A$776,$A89,СВЦЭМ!$B$33:$B$776,C$83)+'СЕТ СН'!$H$14+СВЦЭМ!$D$10+'СЕТ СН'!$H$5-'СЕТ СН'!$H$24</f>
        <v>2724.1092273499999</v>
      </c>
      <c r="D89" s="36">
        <f>SUMIFS(СВЦЭМ!$D$33:$D$776,СВЦЭМ!$A$33:$A$776,$A89,СВЦЭМ!$B$33:$B$776,D$83)+'СЕТ СН'!$H$14+СВЦЭМ!$D$10+'СЕТ СН'!$H$5-'СЕТ СН'!$H$24</f>
        <v>2737.7313736300002</v>
      </c>
      <c r="E89" s="36">
        <f>SUMIFS(СВЦЭМ!$D$33:$D$776,СВЦЭМ!$A$33:$A$776,$A89,СВЦЭМ!$B$33:$B$776,E$83)+'СЕТ СН'!$H$14+СВЦЭМ!$D$10+'СЕТ СН'!$H$5-'СЕТ СН'!$H$24</f>
        <v>2745.2262722099999</v>
      </c>
      <c r="F89" s="36">
        <f>SUMIFS(СВЦЭМ!$D$33:$D$776,СВЦЭМ!$A$33:$A$776,$A89,СВЦЭМ!$B$33:$B$776,F$83)+'СЕТ СН'!$H$14+СВЦЭМ!$D$10+'СЕТ СН'!$H$5-'СЕТ СН'!$H$24</f>
        <v>2749.5806887899998</v>
      </c>
      <c r="G89" s="36">
        <f>SUMIFS(СВЦЭМ!$D$33:$D$776,СВЦЭМ!$A$33:$A$776,$A89,СВЦЭМ!$B$33:$B$776,G$83)+'СЕТ СН'!$H$14+СВЦЭМ!$D$10+'СЕТ СН'!$H$5-'СЕТ СН'!$H$24</f>
        <v>2733.2774157100002</v>
      </c>
      <c r="H89" s="36">
        <f>SUMIFS(СВЦЭМ!$D$33:$D$776,СВЦЭМ!$A$33:$A$776,$A89,СВЦЭМ!$B$33:$B$776,H$83)+'СЕТ СН'!$H$14+СВЦЭМ!$D$10+'СЕТ СН'!$H$5-'СЕТ СН'!$H$24</f>
        <v>2704.6097380299998</v>
      </c>
      <c r="I89" s="36">
        <f>SUMIFS(СВЦЭМ!$D$33:$D$776,СВЦЭМ!$A$33:$A$776,$A89,СВЦЭМ!$B$33:$B$776,I$83)+'СЕТ СН'!$H$14+СВЦЭМ!$D$10+'СЕТ СН'!$H$5-'СЕТ СН'!$H$24</f>
        <v>2673.7874889899999</v>
      </c>
      <c r="J89" s="36">
        <f>SUMIFS(СВЦЭМ!$D$33:$D$776,СВЦЭМ!$A$33:$A$776,$A89,СВЦЭМ!$B$33:$B$776,J$83)+'СЕТ СН'!$H$14+СВЦЭМ!$D$10+'СЕТ СН'!$H$5-'СЕТ СН'!$H$24</f>
        <v>2666.17249545</v>
      </c>
      <c r="K89" s="36">
        <f>SUMIFS(СВЦЭМ!$D$33:$D$776,СВЦЭМ!$A$33:$A$776,$A89,СВЦЭМ!$B$33:$B$776,K$83)+'СЕТ СН'!$H$14+СВЦЭМ!$D$10+'СЕТ СН'!$H$5-'СЕТ СН'!$H$24</f>
        <v>2661.8002919999999</v>
      </c>
      <c r="L89" s="36">
        <f>SUMIFS(СВЦЭМ!$D$33:$D$776,СВЦЭМ!$A$33:$A$776,$A89,СВЦЭМ!$B$33:$B$776,L$83)+'СЕТ СН'!$H$14+СВЦЭМ!$D$10+'СЕТ СН'!$H$5-'СЕТ СН'!$H$24</f>
        <v>2679.0533822799998</v>
      </c>
      <c r="M89" s="36">
        <f>SUMIFS(СВЦЭМ!$D$33:$D$776,СВЦЭМ!$A$33:$A$776,$A89,СВЦЭМ!$B$33:$B$776,M$83)+'СЕТ СН'!$H$14+СВЦЭМ!$D$10+'СЕТ СН'!$H$5-'СЕТ СН'!$H$24</f>
        <v>2710.71760554</v>
      </c>
      <c r="N89" s="36">
        <f>SUMIFS(СВЦЭМ!$D$33:$D$776,СВЦЭМ!$A$33:$A$776,$A89,СВЦЭМ!$B$33:$B$776,N$83)+'СЕТ СН'!$H$14+СВЦЭМ!$D$10+'СЕТ СН'!$H$5-'СЕТ СН'!$H$24</f>
        <v>2720.6415061400003</v>
      </c>
      <c r="O89" s="36">
        <f>SUMIFS(СВЦЭМ!$D$33:$D$776,СВЦЭМ!$A$33:$A$776,$A89,СВЦЭМ!$B$33:$B$776,O$83)+'СЕТ СН'!$H$14+СВЦЭМ!$D$10+'СЕТ СН'!$H$5-'СЕТ СН'!$H$24</f>
        <v>2723.8287670899999</v>
      </c>
      <c r="P89" s="36">
        <f>SUMIFS(СВЦЭМ!$D$33:$D$776,СВЦЭМ!$A$33:$A$776,$A89,СВЦЭМ!$B$33:$B$776,P$83)+'СЕТ СН'!$H$14+СВЦЭМ!$D$10+'СЕТ СН'!$H$5-'СЕТ СН'!$H$24</f>
        <v>2733.50764437</v>
      </c>
      <c r="Q89" s="36">
        <f>SUMIFS(СВЦЭМ!$D$33:$D$776,СВЦЭМ!$A$33:$A$776,$A89,СВЦЭМ!$B$33:$B$776,Q$83)+'СЕТ СН'!$H$14+СВЦЭМ!$D$10+'СЕТ СН'!$H$5-'СЕТ СН'!$H$24</f>
        <v>2720.3121892099998</v>
      </c>
      <c r="R89" s="36">
        <f>SUMIFS(СВЦЭМ!$D$33:$D$776,СВЦЭМ!$A$33:$A$776,$A89,СВЦЭМ!$B$33:$B$776,R$83)+'СЕТ СН'!$H$14+СВЦЭМ!$D$10+'СЕТ СН'!$H$5-'СЕТ СН'!$H$24</f>
        <v>2680.8650743200001</v>
      </c>
      <c r="S89" s="36">
        <f>SUMIFS(СВЦЭМ!$D$33:$D$776,СВЦЭМ!$A$33:$A$776,$A89,СВЦЭМ!$B$33:$B$776,S$83)+'СЕТ СН'!$H$14+СВЦЭМ!$D$10+'СЕТ СН'!$H$5-'СЕТ СН'!$H$24</f>
        <v>2662.0799743699999</v>
      </c>
      <c r="T89" s="36">
        <f>SUMIFS(СВЦЭМ!$D$33:$D$776,СВЦЭМ!$A$33:$A$776,$A89,СВЦЭМ!$B$33:$B$776,T$83)+'СЕТ СН'!$H$14+СВЦЭМ!$D$10+'СЕТ СН'!$H$5-'СЕТ СН'!$H$24</f>
        <v>2685.88531758</v>
      </c>
      <c r="U89" s="36">
        <f>SUMIFS(СВЦЭМ!$D$33:$D$776,СВЦЭМ!$A$33:$A$776,$A89,СВЦЭМ!$B$33:$B$776,U$83)+'СЕТ СН'!$H$14+СВЦЭМ!$D$10+'СЕТ СН'!$H$5-'СЕТ СН'!$H$24</f>
        <v>2674.2634167699998</v>
      </c>
      <c r="V89" s="36">
        <f>SUMIFS(СВЦЭМ!$D$33:$D$776,СВЦЭМ!$A$33:$A$776,$A89,СВЦЭМ!$B$33:$B$776,V$83)+'СЕТ СН'!$H$14+СВЦЭМ!$D$10+'СЕТ СН'!$H$5-'СЕТ СН'!$H$24</f>
        <v>2662.21313891</v>
      </c>
      <c r="W89" s="36">
        <f>SUMIFS(СВЦЭМ!$D$33:$D$776,СВЦЭМ!$A$33:$A$776,$A89,СВЦЭМ!$B$33:$B$776,W$83)+'СЕТ СН'!$H$14+СВЦЭМ!$D$10+'СЕТ СН'!$H$5-'СЕТ СН'!$H$24</f>
        <v>2650.1742800500001</v>
      </c>
      <c r="X89" s="36">
        <f>SUMIFS(СВЦЭМ!$D$33:$D$776,СВЦЭМ!$A$33:$A$776,$A89,СВЦЭМ!$B$33:$B$776,X$83)+'СЕТ СН'!$H$14+СВЦЭМ!$D$10+'СЕТ СН'!$H$5-'СЕТ СН'!$H$24</f>
        <v>2652.8600363200003</v>
      </c>
      <c r="Y89" s="36">
        <f>SUMIFS(СВЦЭМ!$D$33:$D$776,СВЦЭМ!$A$33:$A$776,$A89,СВЦЭМ!$B$33:$B$776,Y$83)+'СЕТ СН'!$H$14+СВЦЭМ!$D$10+'СЕТ СН'!$H$5-'СЕТ СН'!$H$24</f>
        <v>2648.4033147199998</v>
      </c>
    </row>
    <row r="90" spans="1:27" ht="15.75" x14ac:dyDescent="0.2">
      <c r="A90" s="35">
        <f t="shared" si="2"/>
        <v>43776</v>
      </c>
      <c r="B90" s="36">
        <f>SUMIFS(СВЦЭМ!$D$33:$D$776,СВЦЭМ!$A$33:$A$776,$A90,СВЦЭМ!$B$33:$B$776,B$83)+'СЕТ СН'!$H$14+СВЦЭМ!$D$10+'СЕТ СН'!$H$5-'СЕТ СН'!$H$24</f>
        <v>2694.3026094000002</v>
      </c>
      <c r="C90" s="36">
        <f>SUMIFS(СВЦЭМ!$D$33:$D$776,СВЦЭМ!$A$33:$A$776,$A90,СВЦЭМ!$B$33:$B$776,C$83)+'СЕТ СН'!$H$14+СВЦЭМ!$D$10+'СЕТ СН'!$H$5-'СЕТ СН'!$H$24</f>
        <v>2724.9901255499999</v>
      </c>
      <c r="D90" s="36">
        <f>SUMIFS(СВЦЭМ!$D$33:$D$776,СВЦЭМ!$A$33:$A$776,$A90,СВЦЭМ!$B$33:$B$776,D$83)+'СЕТ СН'!$H$14+СВЦЭМ!$D$10+'СЕТ СН'!$H$5-'СЕТ СН'!$H$24</f>
        <v>2738.9687286600001</v>
      </c>
      <c r="E90" s="36">
        <f>SUMIFS(СВЦЭМ!$D$33:$D$776,СВЦЭМ!$A$33:$A$776,$A90,СВЦЭМ!$B$33:$B$776,E$83)+'СЕТ СН'!$H$14+СВЦЭМ!$D$10+'СЕТ СН'!$H$5-'СЕТ СН'!$H$24</f>
        <v>2752.8525043300001</v>
      </c>
      <c r="F90" s="36">
        <f>SUMIFS(СВЦЭМ!$D$33:$D$776,СВЦЭМ!$A$33:$A$776,$A90,СВЦЭМ!$B$33:$B$776,F$83)+'СЕТ СН'!$H$14+СВЦЭМ!$D$10+'СЕТ СН'!$H$5-'СЕТ СН'!$H$24</f>
        <v>2752.4680528500003</v>
      </c>
      <c r="G90" s="36">
        <f>SUMIFS(СВЦЭМ!$D$33:$D$776,СВЦЭМ!$A$33:$A$776,$A90,СВЦЭМ!$B$33:$B$776,G$83)+'СЕТ СН'!$H$14+СВЦЭМ!$D$10+'СЕТ СН'!$H$5-'СЕТ СН'!$H$24</f>
        <v>2723.8876129499999</v>
      </c>
      <c r="H90" s="36">
        <f>SUMIFS(СВЦЭМ!$D$33:$D$776,СВЦЭМ!$A$33:$A$776,$A90,СВЦЭМ!$B$33:$B$776,H$83)+'СЕТ СН'!$H$14+СВЦЭМ!$D$10+'СЕТ СН'!$H$5-'СЕТ СН'!$H$24</f>
        <v>2680.6166633800003</v>
      </c>
      <c r="I90" s="36">
        <f>SUMIFS(СВЦЭМ!$D$33:$D$776,СВЦЭМ!$A$33:$A$776,$A90,СВЦЭМ!$B$33:$B$776,I$83)+'СЕТ СН'!$H$14+СВЦЭМ!$D$10+'СЕТ СН'!$H$5-'СЕТ СН'!$H$24</f>
        <v>2659.67390922</v>
      </c>
      <c r="J90" s="36">
        <f>SUMIFS(СВЦЭМ!$D$33:$D$776,СВЦЭМ!$A$33:$A$776,$A90,СВЦЭМ!$B$33:$B$776,J$83)+'СЕТ СН'!$H$14+СВЦЭМ!$D$10+'СЕТ СН'!$H$5-'СЕТ СН'!$H$24</f>
        <v>2653.4561521000001</v>
      </c>
      <c r="K90" s="36">
        <f>SUMIFS(СВЦЭМ!$D$33:$D$776,СВЦЭМ!$A$33:$A$776,$A90,СВЦЭМ!$B$33:$B$776,K$83)+'СЕТ СН'!$H$14+СВЦЭМ!$D$10+'СЕТ СН'!$H$5-'СЕТ СН'!$H$24</f>
        <v>2654.2800126400002</v>
      </c>
      <c r="L90" s="36">
        <f>SUMIFS(СВЦЭМ!$D$33:$D$776,СВЦЭМ!$A$33:$A$776,$A90,СВЦЭМ!$B$33:$B$776,L$83)+'СЕТ СН'!$H$14+СВЦЭМ!$D$10+'СЕТ СН'!$H$5-'СЕТ СН'!$H$24</f>
        <v>2676.2635672000001</v>
      </c>
      <c r="M90" s="36">
        <f>SUMIFS(СВЦЭМ!$D$33:$D$776,СВЦЭМ!$A$33:$A$776,$A90,СВЦЭМ!$B$33:$B$776,M$83)+'СЕТ СН'!$H$14+СВЦЭМ!$D$10+'СЕТ СН'!$H$5-'СЕТ СН'!$H$24</f>
        <v>2692.5098841399999</v>
      </c>
      <c r="N90" s="36">
        <f>SUMIFS(СВЦЭМ!$D$33:$D$776,СВЦЭМ!$A$33:$A$776,$A90,СВЦЭМ!$B$33:$B$776,N$83)+'СЕТ СН'!$H$14+СВЦЭМ!$D$10+'СЕТ СН'!$H$5-'СЕТ СН'!$H$24</f>
        <v>2704.4023513299999</v>
      </c>
      <c r="O90" s="36">
        <f>SUMIFS(СВЦЭМ!$D$33:$D$776,СВЦЭМ!$A$33:$A$776,$A90,СВЦЭМ!$B$33:$B$776,O$83)+'СЕТ СН'!$H$14+СВЦЭМ!$D$10+'СЕТ СН'!$H$5-'СЕТ СН'!$H$24</f>
        <v>2714.7074954200002</v>
      </c>
      <c r="P90" s="36">
        <f>SUMIFS(СВЦЭМ!$D$33:$D$776,СВЦЭМ!$A$33:$A$776,$A90,СВЦЭМ!$B$33:$B$776,P$83)+'СЕТ СН'!$H$14+СВЦЭМ!$D$10+'СЕТ СН'!$H$5-'СЕТ СН'!$H$24</f>
        <v>2715.7518592400002</v>
      </c>
      <c r="Q90" s="36">
        <f>SUMIFS(СВЦЭМ!$D$33:$D$776,СВЦЭМ!$A$33:$A$776,$A90,СВЦЭМ!$B$33:$B$776,Q$83)+'СЕТ СН'!$H$14+СВЦЭМ!$D$10+'СЕТ СН'!$H$5-'СЕТ СН'!$H$24</f>
        <v>2709.4060451400001</v>
      </c>
      <c r="R90" s="36">
        <f>SUMIFS(СВЦЭМ!$D$33:$D$776,СВЦЭМ!$A$33:$A$776,$A90,СВЦЭМ!$B$33:$B$776,R$83)+'СЕТ СН'!$H$14+СВЦЭМ!$D$10+'СЕТ СН'!$H$5-'СЕТ СН'!$H$24</f>
        <v>2663.7560118599999</v>
      </c>
      <c r="S90" s="36">
        <f>SUMIFS(СВЦЭМ!$D$33:$D$776,СВЦЭМ!$A$33:$A$776,$A90,СВЦЭМ!$B$33:$B$776,S$83)+'СЕТ СН'!$H$14+СВЦЭМ!$D$10+'СЕТ СН'!$H$5-'СЕТ СН'!$H$24</f>
        <v>2650.8750901900003</v>
      </c>
      <c r="T90" s="36">
        <f>SUMIFS(СВЦЭМ!$D$33:$D$776,СВЦЭМ!$A$33:$A$776,$A90,СВЦЭМ!$B$33:$B$776,T$83)+'СЕТ СН'!$H$14+СВЦЭМ!$D$10+'СЕТ СН'!$H$5-'СЕТ СН'!$H$24</f>
        <v>2639.0024169799999</v>
      </c>
      <c r="U90" s="36">
        <f>SUMIFS(СВЦЭМ!$D$33:$D$776,СВЦЭМ!$A$33:$A$776,$A90,СВЦЭМ!$B$33:$B$776,U$83)+'СЕТ СН'!$H$14+СВЦЭМ!$D$10+'СЕТ СН'!$H$5-'СЕТ СН'!$H$24</f>
        <v>2636.6566188699999</v>
      </c>
      <c r="V90" s="36">
        <f>SUMIFS(СВЦЭМ!$D$33:$D$776,СВЦЭМ!$A$33:$A$776,$A90,СВЦЭМ!$B$33:$B$776,V$83)+'СЕТ СН'!$H$14+СВЦЭМ!$D$10+'СЕТ СН'!$H$5-'СЕТ СН'!$H$24</f>
        <v>2636.72858847</v>
      </c>
      <c r="W90" s="36">
        <f>SUMIFS(СВЦЭМ!$D$33:$D$776,СВЦЭМ!$A$33:$A$776,$A90,СВЦЭМ!$B$33:$B$776,W$83)+'СЕТ СН'!$H$14+СВЦЭМ!$D$10+'СЕТ СН'!$H$5-'СЕТ СН'!$H$24</f>
        <v>2629.1229672899999</v>
      </c>
      <c r="X90" s="36">
        <f>SUMIFS(СВЦЭМ!$D$33:$D$776,СВЦЭМ!$A$33:$A$776,$A90,СВЦЭМ!$B$33:$B$776,X$83)+'СЕТ СН'!$H$14+СВЦЭМ!$D$10+'СЕТ СН'!$H$5-'СЕТ СН'!$H$24</f>
        <v>2635.5725732300002</v>
      </c>
      <c r="Y90" s="36">
        <f>SUMIFS(СВЦЭМ!$D$33:$D$776,СВЦЭМ!$A$33:$A$776,$A90,СВЦЭМ!$B$33:$B$776,Y$83)+'СЕТ СН'!$H$14+СВЦЭМ!$D$10+'СЕТ СН'!$H$5-'СЕТ СН'!$H$24</f>
        <v>2670.5660830500001</v>
      </c>
    </row>
    <row r="91" spans="1:27" ht="15.75" x14ac:dyDescent="0.2">
      <c r="A91" s="35">
        <f t="shared" si="2"/>
        <v>43777</v>
      </c>
      <c r="B91" s="36">
        <f>SUMIFS(СВЦЭМ!$D$33:$D$776,СВЦЭМ!$A$33:$A$776,$A91,СВЦЭМ!$B$33:$B$776,B$83)+'СЕТ СН'!$H$14+СВЦЭМ!$D$10+'СЕТ СН'!$H$5-'СЕТ СН'!$H$24</f>
        <v>2744.26515948</v>
      </c>
      <c r="C91" s="36">
        <f>SUMIFS(СВЦЭМ!$D$33:$D$776,СВЦЭМ!$A$33:$A$776,$A91,СВЦЭМ!$B$33:$B$776,C$83)+'СЕТ СН'!$H$14+СВЦЭМ!$D$10+'СЕТ СН'!$H$5-'СЕТ СН'!$H$24</f>
        <v>2781.53432372</v>
      </c>
      <c r="D91" s="36">
        <f>SUMIFS(СВЦЭМ!$D$33:$D$776,СВЦЭМ!$A$33:$A$776,$A91,СВЦЭМ!$B$33:$B$776,D$83)+'СЕТ СН'!$H$14+СВЦЭМ!$D$10+'СЕТ СН'!$H$5-'СЕТ СН'!$H$24</f>
        <v>2790.8400031199999</v>
      </c>
      <c r="E91" s="36">
        <f>SUMIFS(СВЦЭМ!$D$33:$D$776,СВЦЭМ!$A$33:$A$776,$A91,СВЦЭМ!$B$33:$B$776,E$83)+'СЕТ СН'!$H$14+СВЦЭМ!$D$10+'СЕТ СН'!$H$5-'СЕТ СН'!$H$24</f>
        <v>2799.20629323</v>
      </c>
      <c r="F91" s="36">
        <f>SUMIFS(СВЦЭМ!$D$33:$D$776,СВЦЭМ!$A$33:$A$776,$A91,СВЦЭМ!$B$33:$B$776,F$83)+'СЕТ СН'!$H$14+СВЦЭМ!$D$10+'СЕТ СН'!$H$5-'СЕТ СН'!$H$24</f>
        <v>2794.9908902100001</v>
      </c>
      <c r="G91" s="36">
        <f>SUMIFS(СВЦЭМ!$D$33:$D$776,СВЦЭМ!$A$33:$A$776,$A91,СВЦЭМ!$B$33:$B$776,G$83)+'СЕТ СН'!$H$14+СВЦЭМ!$D$10+'СЕТ СН'!$H$5-'СЕТ СН'!$H$24</f>
        <v>2775.37344046</v>
      </c>
      <c r="H91" s="36">
        <f>SUMIFS(СВЦЭМ!$D$33:$D$776,СВЦЭМ!$A$33:$A$776,$A91,СВЦЭМ!$B$33:$B$776,H$83)+'СЕТ СН'!$H$14+СВЦЭМ!$D$10+'СЕТ СН'!$H$5-'СЕТ СН'!$H$24</f>
        <v>2725.6943116399998</v>
      </c>
      <c r="I91" s="36">
        <f>SUMIFS(СВЦЭМ!$D$33:$D$776,СВЦЭМ!$A$33:$A$776,$A91,СВЦЭМ!$B$33:$B$776,I$83)+'СЕТ СН'!$H$14+СВЦЭМ!$D$10+'СЕТ СН'!$H$5-'СЕТ СН'!$H$24</f>
        <v>2694.42888898</v>
      </c>
      <c r="J91" s="36">
        <f>SUMIFS(СВЦЭМ!$D$33:$D$776,СВЦЭМ!$A$33:$A$776,$A91,СВЦЭМ!$B$33:$B$776,J$83)+'СЕТ СН'!$H$14+СВЦЭМ!$D$10+'СЕТ СН'!$H$5-'СЕТ СН'!$H$24</f>
        <v>2685.0275995000002</v>
      </c>
      <c r="K91" s="36">
        <f>SUMIFS(СВЦЭМ!$D$33:$D$776,СВЦЭМ!$A$33:$A$776,$A91,СВЦЭМ!$B$33:$B$776,K$83)+'СЕТ СН'!$H$14+СВЦЭМ!$D$10+'СЕТ СН'!$H$5-'СЕТ СН'!$H$24</f>
        <v>2682.5302395600002</v>
      </c>
      <c r="L91" s="36">
        <f>SUMIFS(СВЦЭМ!$D$33:$D$776,СВЦЭМ!$A$33:$A$776,$A91,СВЦЭМ!$B$33:$B$776,L$83)+'СЕТ СН'!$H$14+СВЦЭМ!$D$10+'СЕТ СН'!$H$5-'СЕТ СН'!$H$24</f>
        <v>2675.7537654400003</v>
      </c>
      <c r="M91" s="36">
        <f>SUMIFS(СВЦЭМ!$D$33:$D$776,СВЦЭМ!$A$33:$A$776,$A91,СВЦЭМ!$B$33:$B$776,M$83)+'СЕТ СН'!$H$14+СВЦЭМ!$D$10+'СЕТ СН'!$H$5-'СЕТ СН'!$H$24</f>
        <v>2687.5381800300001</v>
      </c>
      <c r="N91" s="36">
        <f>SUMIFS(СВЦЭМ!$D$33:$D$776,СВЦЭМ!$A$33:$A$776,$A91,СВЦЭМ!$B$33:$B$776,N$83)+'СЕТ СН'!$H$14+СВЦЭМ!$D$10+'СЕТ СН'!$H$5-'СЕТ СН'!$H$24</f>
        <v>2699.2119469099998</v>
      </c>
      <c r="O91" s="36">
        <f>SUMIFS(СВЦЭМ!$D$33:$D$776,СВЦЭМ!$A$33:$A$776,$A91,СВЦЭМ!$B$33:$B$776,O$83)+'СЕТ СН'!$H$14+СВЦЭМ!$D$10+'СЕТ СН'!$H$5-'СЕТ СН'!$H$24</f>
        <v>2708.3257840000001</v>
      </c>
      <c r="P91" s="36">
        <f>SUMIFS(СВЦЭМ!$D$33:$D$776,СВЦЭМ!$A$33:$A$776,$A91,СВЦЭМ!$B$33:$B$776,P$83)+'СЕТ СН'!$H$14+СВЦЭМ!$D$10+'СЕТ СН'!$H$5-'СЕТ СН'!$H$24</f>
        <v>2711.8863262499999</v>
      </c>
      <c r="Q91" s="36">
        <f>SUMIFS(СВЦЭМ!$D$33:$D$776,СВЦЭМ!$A$33:$A$776,$A91,СВЦЭМ!$B$33:$B$776,Q$83)+'СЕТ СН'!$H$14+СВЦЭМ!$D$10+'СЕТ СН'!$H$5-'СЕТ СН'!$H$24</f>
        <v>2714.2134896100001</v>
      </c>
      <c r="R91" s="36">
        <f>SUMIFS(СВЦЭМ!$D$33:$D$776,СВЦЭМ!$A$33:$A$776,$A91,СВЦЭМ!$B$33:$B$776,R$83)+'СЕТ СН'!$H$14+СВЦЭМ!$D$10+'СЕТ СН'!$H$5-'СЕТ СН'!$H$24</f>
        <v>2675.0638518300002</v>
      </c>
      <c r="S91" s="36">
        <f>SUMIFS(СВЦЭМ!$D$33:$D$776,СВЦЭМ!$A$33:$A$776,$A91,СВЦЭМ!$B$33:$B$776,S$83)+'СЕТ СН'!$H$14+СВЦЭМ!$D$10+'СЕТ СН'!$H$5-'СЕТ СН'!$H$24</f>
        <v>2657.18757701</v>
      </c>
      <c r="T91" s="36">
        <f>SUMIFS(СВЦЭМ!$D$33:$D$776,СВЦЭМ!$A$33:$A$776,$A91,СВЦЭМ!$B$33:$B$776,T$83)+'СЕТ СН'!$H$14+СВЦЭМ!$D$10+'СЕТ СН'!$H$5-'СЕТ СН'!$H$24</f>
        <v>2640.5640889000001</v>
      </c>
      <c r="U91" s="36">
        <f>SUMIFS(СВЦЭМ!$D$33:$D$776,СВЦЭМ!$A$33:$A$776,$A91,СВЦЭМ!$B$33:$B$776,U$83)+'СЕТ СН'!$H$14+СВЦЭМ!$D$10+'СЕТ СН'!$H$5-'СЕТ СН'!$H$24</f>
        <v>2634.3499697000002</v>
      </c>
      <c r="V91" s="36">
        <f>SUMIFS(СВЦЭМ!$D$33:$D$776,СВЦЭМ!$A$33:$A$776,$A91,СВЦЭМ!$B$33:$B$776,V$83)+'СЕТ СН'!$H$14+СВЦЭМ!$D$10+'СЕТ СН'!$H$5-'СЕТ СН'!$H$24</f>
        <v>2647.78111283</v>
      </c>
      <c r="W91" s="36">
        <f>SUMIFS(СВЦЭМ!$D$33:$D$776,СВЦЭМ!$A$33:$A$776,$A91,СВЦЭМ!$B$33:$B$776,W$83)+'СЕТ СН'!$H$14+СВЦЭМ!$D$10+'СЕТ СН'!$H$5-'СЕТ СН'!$H$24</f>
        <v>2660.5339061300001</v>
      </c>
      <c r="X91" s="36">
        <f>SUMIFS(СВЦЭМ!$D$33:$D$776,СВЦЭМ!$A$33:$A$776,$A91,СВЦЭМ!$B$33:$B$776,X$83)+'СЕТ СН'!$H$14+СВЦЭМ!$D$10+'СЕТ СН'!$H$5-'СЕТ СН'!$H$24</f>
        <v>2676.9607722400001</v>
      </c>
      <c r="Y91" s="36">
        <f>SUMIFS(СВЦЭМ!$D$33:$D$776,СВЦЭМ!$A$33:$A$776,$A91,СВЦЭМ!$B$33:$B$776,Y$83)+'СЕТ СН'!$H$14+СВЦЭМ!$D$10+'СЕТ СН'!$H$5-'СЕТ СН'!$H$24</f>
        <v>2703.8807659900003</v>
      </c>
    </row>
    <row r="92" spans="1:27" ht="15.75" x14ac:dyDescent="0.2">
      <c r="A92" s="35">
        <f t="shared" si="2"/>
        <v>43778</v>
      </c>
      <c r="B92" s="36">
        <f>SUMIFS(СВЦЭМ!$D$33:$D$776,СВЦЭМ!$A$33:$A$776,$A92,СВЦЭМ!$B$33:$B$776,B$83)+'СЕТ СН'!$H$14+СВЦЭМ!$D$10+'СЕТ СН'!$H$5-'СЕТ СН'!$H$24</f>
        <v>2764.1785649200001</v>
      </c>
      <c r="C92" s="36">
        <f>SUMIFS(СВЦЭМ!$D$33:$D$776,СВЦЭМ!$A$33:$A$776,$A92,СВЦЭМ!$B$33:$B$776,C$83)+'СЕТ СН'!$H$14+СВЦЭМ!$D$10+'СЕТ СН'!$H$5-'СЕТ СН'!$H$24</f>
        <v>2802.2354921599999</v>
      </c>
      <c r="D92" s="36">
        <f>SUMIFS(СВЦЭМ!$D$33:$D$776,СВЦЭМ!$A$33:$A$776,$A92,СВЦЭМ!$B$33:$B$776,D$83)+'СЕТ СН'!$H$14+СВЦЭМ!$D$10+'СЕТ СН'!$H$5-'СЕТ СН'!$H$24</f>
        <v>2816.9280962100001</v>
      </c>
      <c r="E92" s="36">
        <f>SUMIFS(СВЦЭМ!$D$33:$D$776,СВЦЭМ!$A$33:$A$776,$A92,СВЦЭМ!$B$33:$B$776,E$83)+'СЕТ СН'!$H$14+СВЦЭМ!$D$10+'СЕТ СН'!$H$5-'СЕТ СН'!$H$24</f>
        <v>2832.8767407</v>
      </c>
      <c r="F92" s="36">
        <f>SUMIFS(СВЦЭМ!$D$33:$D$776,СВЦЭМ!$A$33:$A$776,$A92,СВЦЭМ!$B$33:$B$776,F$83)+'СЕТ СН'!$H$14+СВЦЭМ!$D$10+'СЕТ СН'!$H$5-'СЕТ СН'!$H$24</f>
        <v>2828.1914865200001</v>
      </c>
      <c r="G92" s="36">
        <f>SUMIFS(СВЦЭМ!$D$33:$D$776,СВЦЭМ!$A$33:$A$776,$A92,СВЦЭМ!$B$33:$B$776,G$83)+'СЕТ СН'!$H$14+СВЦЭМ!$D$10+'СЕТ СН'!$H$5-'СЕТ СН'!$H$24</f>
        <v>2819.6460166300003</v>
      </c>
      <c r="H92" s="36">
        <f>SUMIFS(СВЦЭМ!$D$33:$D$776,СВЦЭМ!$A$33:$A$776,$A92,СВЦЭМ!$B$33:$B$776,H$83)+'СЕТ СН'!$H$14+СВЦЭМ!$D$10+'СЕТ СН'!$H$5-'СЕТ СН'!$H$24</f>
        <v>2776.23874918</v>
      </c>
      <c r="I92" s="36">
        <f>SUMIFS(СВЦЭМ!$D$33:$D$776,СВЦЭМ!$A$33:$A$776,$A92,СВЦЭМ!$B$33:$B$776,I$83)+'СЕТ СН'!$H$14+СВЦЭМ!$D$10+'СЕТ СН'!$H$5-'СЕТ СН'!$H$24</f>
        <v>2735.6055004</v>
      </c>
      <c r="J92" s="36">
        <f>SUMIFS(СВЦЭМ!$D$33:$D$776,СВЦЭМ!$A$33:$A$776,$A92,СВЦЭМ!$B$33:$B$776,J$83)+'СЕТ СН'!$H$14+СВЦЭМ!$D$10+'СЕТ СН'!$H$5-'СЕТ СН'!$H$24</f>
        <v>2720.3914355800002</v>
      </c>
      <c r="K92" s="36">
        <f>SUMIFS(СВЦЭМ!$D$33:$D$776,СВЦЭМ!$A$33:$A$776,$A92,СВЦЭМ!$B$33:$B$776,K$83)+'СЕТ СН'!$H$14+СВЦЭМ!$D$10+'СЕТ СН'!$H$5-'СЕТ СН'!$H$24</f>
        <v>2714.4787534900001</v>
      </c>
      <c r="L92" s="36">
        <f>SUMIFS(СВЦЭМ!$D$33:$D$776,СВЦЭМ!$A$33:$A$776,$A92,СВЦЭМ!$B$33:$B$776,L$83)+'СЕТ СН'!$H$14+СВЦЭМ!$D$10+'СЕТ СН'!$H$5-'СЕТ СН'!$H$24</f>
        <v>2722.01870001</v>
      </c>
      <c r="M92" s="36">
        <f>SUMIFS(СВЦЭМ!$D$33:$D$776,СВЦЭМ!$A$33:$A$776,$A92,СВЦЭМ!$B$33:$B$776,M$83)+'СЕТ СН'!$H$14+СВЦЭМ!$D$10+'СЕТ СН'!$H$5-'СЕТ СН'!$H$24</f>
        <v>2727.4406048300002</v>
      </c>
      <c r="N92" s="36">
        <f>SUMIFS(СВЦЭМ!$D$33:$D$776,СВЦЭМ!$A$33:$A$776,$A92,СВЦЭМ!$B$33:$B$776,N$83)+'СЕТ СН'!$H$14+СВЦЭМ!$D$10+'СЕТ СН'!$H$5-'СЕТ СН'!$H$24</f>
        <v>2732.3782305100003</v>
      </c>
      <c r="O92" s="36">
        <f>SUMIFS(СВЦЭМ!$D$33:$D$776,СВЦЭМ!$A$33:$A$776,$A92,СВЦЭМ!$B$33:$B$776,O$83)+'СЕТ СН'!$H$14+СВЦЭМ!$D$10+'СЕТ СН'!$H$5-'СЕТ СН'!$H$24</f>
        <v>2743.6315052</v>
      </c>
      <c r="P92" s="36">
        <f>SUMIFS(СВЦЭМ!$D$33:$D$776,СВЦЭМ!$A$33:$A$776,$A92,СВЦЭМ!$B$33:$B$776,P$83)+'СЕТ СН'!$H$14+СВЦЭМ!$D$10+'СЕТ СН'!$H$5-'СЕТ СН'!$H$24</f>
        <v>2755.1166068399998</v>
      </c>
      <c r="Q92" s="36">
        <f>SUMIFS(СВЦЭМ!$D$33:$D$776,СВЦЭМ!$A$33:$A$776,$A92,СВЦЭМ!$B$33:$B$776,Q$83)+'СЕТ СН'!$H$14+СВЦЭМ!$D$10+'СЕТ СН'!$H$5-'СЕТ СН'!$H$24</f>
        <v>2750.3548722599999</v>
      </c>
      <c r="R92" s="36">
        <f>SUMIFS(СВЦЭМ!$D$33:$D$776,СВЦЭМ!$A$33:$A$776,$A92,СВЦЭМ!$B$33:$B$776,R$83)+'СЕТ СН'!$H$14+СВЦЭМ!$D$10+'СЕТ СН'!$H$5-'СЕТ СН'!$H$24</f>
        <v>2707.9259815700002</v>
      </c>
      <c r="S92" s="36">
        <f>SUMIFS(СВЦЭМ!$D$33:$D$776,СВЦЭМ!$A$33:$A$776,$A92,СВЦЭМ!$B$33:$B$776,S$83)+'СЕТ СН'!$H$14+СВЦЭМ!$D$10+'СЕТ СН'!$H$5-'СЕТ СН'!$H$24</f>
        <v>2673.74702075</v>
      </c>
      <c r="T92" s="36">
        <f>SUMIFS(СВЦЭМ!$D$33:$D$776,СВЦЭМ!$A$33:$A$776,$A92,СВЦЭМ!$B$33:$B$776,T$83)+'СЕТ СН'!$H$14+СВЦЭМ!$D$10+'СЕТ СН'!$H$5-'СЕТ СН'!$H$24</f>
        <v>2684.2932091299999</v>
      </c>
      <c r="U92" s="36">
        <f>SUMIFS(СВЦЭМ!$D$33:$D$776,СВЦЭМ!$A$33:$A$776,$A92,СВЦЭМ!$B$33:$B$776,U$83)+'СЕТ СН'!$H$14+СВЦЭМ!$D$10+'СЕТ СН'!$H$5-'СЕТ СН'!$H$24</f>
        <v>2685.4848334600001</v>
      </c>
      <c r="V92" s="36">
        <f>SUMIFS(СВЦЭМ!$D$33:$D$776,СВЦЭМ!$A$33:$A$776,$A92,СВЦЭМ!$B$33:$B$776,V$83)+'СЕТ СН'!$H$14+СВЦЭМ!$D$10+'СЕТ СН'!$H$5-'СЕТ СН'!$H$24</f>
        <v>2677.4789679400001</v>
      </c>
      <c r="W92" s="36">
        <f>SUMIFS(СВЦЭМ!$D$33:$D$776,СВЦЭМ!$A$33:$A$776,$A92,СВЦЭМ!$B$33:$B$776,W$83)+'СЕТ СН'!$H$14+СВЦЭМ!$D$10+'СЕТ СН'!$H$5-'СЕТ СН'!$H$24</f>
        <v>2667.7481898599999</v>
      </c>
      <c r="X92" s="36">
        <f>SUMIFS(СВЦЭМ!$D$33:$D$776,СВЦЭМ!$A$33:$A$776,$A92,СВЦЭМ!$B$33:$B$776,X$83)+'СЕТ СН'!$H$14+СВЦЭМ!$D$10+'СЕТ СН'!$H$5-'СЕТ СН'!$H$24</f>
        <v>2667.5596263400002</v>
      </c>
      <c r="Y92" s="36">
        <f>SUMIFS(СВЦЭМ!$D$33:$D$776,СВЦЭМ!$A$33:$A$776,$A92,СВЦЭМ!$B$33:$B$776,Y$83)+'СЕТ СН'!$H$14+СВЦЭМ!$D$10+'СЕТ СН'!$H$5-'СЕТ СН'!$H$24</f>
        <v>2697.2303735200003</v>
      </c>
    </row>
    <row r="93" spans="1:27" ht="15.75" x14ac:dyDescent="0.2">
      <c r="A93" s="35">
        <f t="shared" si="2"/>
        <v>43779</v>
      </c>
      <c r="B93" s="36">
        <f>SUMIFS(СВЦЭМ!$D$33:$D$776,СВЦЭМ!$A$33:$A$776,$A93,СВЦЭМ!$B$33:$B$776,B$83)+'СЕТ СН'!$H$14+СВЦЭМ!$D$10+'СЕТ СН'!$H$5-'СЕТ СН'!$H$24</f>
        <v>2761.5608213400001</v>
      </c>
      <c r="C93" s="36">
        <f>SUMIFS(СВЦЭМ!$D$33:$D$776,СВЦЭМ!$A$33:$A$776,$A93,СВЦЭМ!$B$33:$B$776,C$83)+'СЕТ СН'!$H$14+СВЦЭМ!$D$10+'СЕТ СН'!$H$5-'СЕТ СН'!$H$24</f>
        <v>2797.1788732200002</v>
      </c>
      <c r="D93" s="36">
        <f>SUMIFS(СВЦЭМ!$D$33:$D$776,СВЦЭМ!$A$33:$A$776,$A93,СВЦЭМ!$B$33:$B$776,D$83)+'СЕТ СН'!$H$14+СВЦЭМ!$D$10+'СЕТ СН'!$H$5-'СЕТ СН'!$H$24</f>
        <v>2814.7917291600002</v>
      </c>
      <c r="E93" s="36">
        <f>SUMIFS(СВЦЭМ!$D$33:$D$776,СВЦЭМ!$A$33:$A$776,$A93,СВЦЭМ!$B$33:$B$776,E$83)+'СЕТ СН'!$H$14+СВЦЭМ!$D$10+'СЕТ СН'!$H$5-'СЕТ СН'!$H$24</f>
        <v>2828.9685514000003</v>
      </c>
      <c r="F93" s="36">
        <f>SUMIFS(СВЦЭМ!$D$33:$D$776,СВЦЭМ!$A$33:$A$776,$A93,СВЦЭМ!$B$33:$B$776,F$83)+'СЕТ СН'!$H$14+СВЦЭМ!$D$10+'СЕТ СН'!$H$5-'СЕТ СН'!$H$24</f>
        <v>2828.5568324999999</v>
      </c>
      <c r="G93" s="36">
        <f>SUMIFS(СВЦЭМ!$D$33:$D$776,СВЦЭМ!$A$33:$A$776,$A93,СВЦЭМ!$B$33:$B$776,G$83)+'СЕТ СН'!$H$14+СВЦЭМ!$D$10+'СЕТ СН'!$H$5-'СЕТ СН'!$H$24</f>
        <v>2816.4535648400001</v>
      </c>
      <c r="H93" s="36">
        <f>SUMIFS(СВЦЭМ!$D$33:$D$776,СВЦЭМ!$A$33:$A$776,$A93,СВЦЭМ!$B$33:$B$776,H$83)+'СЕТ СН'!$H$14+СВЦЭМ!$D$10+'СЕТ СН'!$H$5-'СЕТ СН'!$H$24</f>
        <v>2791.1481748699998</v>
      </c>
      <c r="I93" s="36">
        <f>SUMIFS(СВЦЭМ!$D$33:$D$776,СВЦЭМ!$A$33:$A$776,$A93,СВЦЭМ!$B$33:$B$776,I$83)+'СЕТ СН'!$H$14+СВЦЭМ!$D$10+'СЕТ СН'!$H$5-'СЕТ СН'!$H$24</f>
        <v>2780.2922014700002</v>
      </c>
      <c r="J93" s="36">
        <f>SUMIFS(СВЦЭМ!$D$33:$D$776,СВЦЭМ!$A$33:$A$776,$A93,СВЦЭМ!$B$33:$B$776,J$83)+'СЕТ СН'!$H$14+СВЦЭМ!$D$10+'СЕТ СН'!$H$5-'СЕТ СН'!$H$24</f>
        <v>2769.3466338799999</v>
      </c>
      <c r="K93" s="36">
        <f>SUMIFS(СВЦЭМ!$D$33:$D$776,СВЦЭМ!$A$33:$A$776,$A93,СВЦЭМ!$B$33:$B$776,K$83)+'СЕТ СН'!$H$14+СВЦЭМ!$D$10+'СЕТ СН'!$H$5-'СЕТ СН'!$H$24</f>
        <v>2740.5122593699998</v>
      </c>
      <c r="L93" s="36">
        <f>SUMIFS(СВЦЭМ!$D$33:$D$776,СВЦЭМ!$A$33:$A$776,$A93,СВЦЭМ!$B$33:$B$776,L$83)+'СЕТ СН'!$H$14+СВЦЭМ!$D$10+'СЕТ СН'!$H$5-'СЕТ СН'!$H$24</f>
        <v>2726.0857301000001</v>
      </c>
      <c r="M93" s="36">
        <f>SUMIFS(СВЦЭМ!$D$33:$D$776,СВЦЭМ!$A$33:$A$776,$A93,СВЦЭМ!$B$33:$B$776,M$83)+'СЕТ СН'!$H$14+СВЦЭМ!$D$10+'СЕТ СН'!$H$5-'СЕТ СН'!$H$24</f>
        <v>2726.06782187</v>
      </c>
      <c r="N93" s="36">
        <f>SUMIFS(СВЦЭМ!$D$33:$D$776,СВЦЭМ!$A$33:$A$776,$A93,СВЦЭМ!$B$33:$B$776,N$83)+'СЕТ СН'!$H$14+СВЦЭМ!$D$10+'СЕТ СН'!$H$5-'СЕТ СН'!$H$24</f>
        <v>2732.7572172600003</v>
      </c>
      <c r="O93" s="36">
        <f>SUMIFS(СВЦЭМ!$D$33:$D$776,СВЦЭМ!$A$33:$A$776,$A93,СВЦЭМ!$B$33:$B$776,O$83)+'СЕТ СН'!$H$14+СВЦЭМ!$D$10+'СЕТ СН'!$H$5-'СЕТ СН'!$H$24</f>
        <v>2745.3252250400001</v>
      </c>
      <c r="P93" s="36">
        <f>SUMIFS(СВЦЭМ!$D$33:$D$776,СВЦЭМ!$A$33:$A$776,$A93,СВЦЭМ!$B$33:$B$776,P$83)+'СЕТ СН'!$H$14+СВЦЭМ!$D$10+'СЕТ СН'!$H$5-'СЕТ СН'!$H$24</f>
        <v>2761.1371037899999</v>
      </c>
      <c r="Q93" s="36">
        <f>SUMIFS(СВЦЭМ!$D$33:$D$776,СВЦЭМ!$A$33:$A$776,$A93,СВЦЭМ!$B$33:$B$776,Q$83)+'СЕТ СН'!$H$14+СВЦЭМ!$D$10+'СЕТ СН'!$H$5-'СЕТ СН'!$H$24</f>
        <v>2763.75490296</v>
      </c>
      <c r="R93" s="36">
        <f>SUMIFS(СВЦЭМ!$D$33:$D$776,СВЦЭМ!$A$33:$A$776,$A93,СВЦЭМ!$B$33:$B$776,R$83)+'СЕТ СН'!$H$14+СВЦЭМ!$D$10+'СЕТ СН'!$H$5-'СЕТ СН'!$H$24</f>
        <v>2713.64459541</v>
      </c>
      <c r="S93" s="36">
        <f>SUMIFS(СВЦЭМ!$D$33:$D$776,СВЦЭМ!$A$33:$A$776,$A93,СВЦЭМ!$B$33:$B$776,S$83)+'СЕТ СН'!$H$14+СВЦЭМ!$D$10+'СЕТ СН'!$H$5-'СЕТ СН'!$H$24</f>
        <v>2682.98822096</v>
      </c>
      <c r="T93" s="36">
        <f>SUMIFS(СВЦЭМ!$D$33:$D$776,СВЦЭМ!$A$33:$A$776,$A93,СВЦЭМ!$B$33:$B$776,T$83)+'СЕТ СН'!$H$14+СВЦЭМ!$D$10+'СЕТ СН'!$H$5-'СЕТ СН'!$H$24</f>
        <v>2692.3324024900003</v>
      </c>
      <c r="U93" s="36">
        <f>SUMIFS(СВЦЭМ!$D$33:$D$776,СВЦЭМ!$A$33:$A$776,$A93,СВЦЭМ!$B$33:$B$776,U$83)+'СЕТ СН'!$H$14+СВЦЭМ!$D$10+'СЕТ СН'!$H$5-'СЕТ СН'!$H$24</f>
        <v>2690.0603741899999</v>
      </c>
      <c r="V93" s="36">
        <f>SUMIFS(СВЦЭМ!$D$33:$D$776,СВЦЭМ!$A$33:$A$776,$A93,СВЦЭМ!$B$33:$B$776,V$83)+'СЕТ СН'!$H$14+СВЦЭМ!$D$10+'СЕТ СН'!$H$5-'СЕТ СН'!$H$24</f>
        <v>2681.4368012200002</v>
      </c>
      <c r="W93" s="36">
        <f>SUMIFS(СВЦЭМ!$D$33:$D$776,СВЦЭМ!$A$33:$A$776,$A93,СВЦЭМ!$B$33:$B$776,W$83)+'СЕТ СН'!$H$14+СВЦЭМ!$D$10+'СЕТ СН'!$H$5-'СЕТ СН'!$H$24</f>
        <v>2674.2503322000002</v>
      </c>
      <c r="X93" s="36">
        <f>SUMIFS(СВЦЭМ!$D$33:$D$776,СВЦЭМ!$A$33:$A$776,$A93,СВЦЭМ!$B$33:$B$776,X$83)+'СЕТ СН'!$H$14+СВЦЭМ!$D$10+'СЕТ СН'!$H$5-'СЕТ СН'!$H$24</f>
        <v>2660.5097331300003</v>
      </c>
      <c r="Y93" s="36">
        <f>SUMIFS(СВЦЭМ!$D$33:$D$776,СВЦЭМ!$A$33:$A$776,$A93,СВЦЭМ!$B$33:$B$776,Y$83)+'СЕТ СН'!$H$14+СВЦЭМ!$D$10+'СЕТ СН'!$H$5-'СЕТ СН'!$H$24</f>
        <v>2679.3119001</v>
      </c>
    </row>
    <row r="94" spans="1:27" ht="15.75" x14ac:dyDescent="0.2">
      <c r="A94" s="35">
        <f t="shared" si="2"/>
        <v>43780</v>
      </c>
      <c r="B94" s="36">
        <f>SUMIFS(СВЦЭМ!$D$33:$D$776,СВЦЭМ!$A$33:$A$776,$A94,СВЦЭМ!$B$33:$B$776,B$83)+'СЕТ СН'!$H$14+СВЦЭМ!$D$10+'СЕТ СН'!$H$5-'СЕТ СН'!$H$24</f>
        <v>2752.0636233099999</v>
      </c>
      <c r="C94" s="36">
        <f>SUMIFS(СВЦЭМ!$D$33:$D$776,СВЦЭМ!$A$33:$A$776,$A94,СВЦЭМ!$B$33:$B$776,C$83)+'СЕТ СН'!$H$14+СВЦЭМ!$D$10+'СЕТ СН'!$H$5-'СЕТ СН'!$H$24</f>
        <v>2789.0526221800001</v>
      </c>
      <c r="D94" s="36">
        <f>SUMIFS(СВЦЭМ!$D$33:$D$776,СВЦЭМ!$A$33:$A$776,$A94,СВЦЭМ!$B$33:$B$776,D$83)+'СЕТ СН'!$H$14+СВЦЭМ!$D$10+'СЕТ СН'!$H$5-'СЕТ СН'!$H$24</f>
        <v>2816.3625059999999</v>
      </c>
      <c r="E94" s="36">
        <f>SUMIFS(СВЦЭМ!$D$33:$D$776,СВЦЭМ!$A$33:$A$776,$A94,СВЦЭМ!$B$33:$B$776,E$83)+'СЕТ СН'!$H$14+СВЦЭМ!$D$10+'СЕТ СН'!$H$5-'СЕТ СН'!$H$24</f>
        <v>2825.8204899500001</v>
      </c>
      <c r="F94" s="36">
        <f>SUMIFS(СВЦЭМ!$D$33:$D$776,СВЦЭМ!$A$33:$A$776,$A94,СВЦЭМ!$B$33:$B$776,F$83)+'СЕТ СН'!$H$14+СВЦЭМ!$D$10+'СЕТ СН'!$H$5-'СЕТ СН'!$H$24</f>
        <v>2833.7962718399999</v>
      </c>
      <c r="G94" s="36">
        <f>SUMIFS(СВЦЭМ!$D$33:$D$776,СВЦЭМ!$A$33:$A$776,$A94,СВЦЭМ!$B$33:$B$776,G$83)+'СЕТ СН'!$H$14+СВЦЭМ!$D$10+'СЕТ СН'!$H$5-'СЕТ СН'!$H$24</f>
        <v>2801.8570418600002</v>
      </c>
      <c r="H94" s="36">
        <f>SUMIFS(СВЦЭМ!$D$33:$D$776,СВЦЭМ!$A$33:$A$776,$A94,СВЦЭМ!$B$33:$B$776,H$83)+'СЕТ СН'!$H$14+СВЦЭМ!$D$10+'СЕТ СН'!$H$5-'СЕТ СН'!$H$24</f>
        <v>2796.8305828100001</v>
      </c>
      <c r="I94" s="36">
        <f>SUMIFS(СВЦЭМ!$D$33:$D$776,СВЦЭМ!$A$33:$A$776,$A94,СВЦЭМ!$B$33:$B$776,I$83)+'СЕТ СН'!$H$14+СВЦЭМ!$D$10+'СЕТ СН'!$H$5-'СЕТ СН'!$H$24</f>
        <v>2786.2724797300002</v>
      </c>
      <c r="J94" s="36">
        <f>SUMIFS(СВЦЭМ!$D$33:$D$776,СВЦЭМ!$A$33:$A$776,$A94,СВЦЭМ!$B$33:$B$776,J$83)+'СЕТ СН'!$H$14+СВЦЭМ!$D$10+'СЕТ СН'!$H$5-'СЕТ СН'!$H$24</f>
        <v>2781.9186541899999</v>
      </c>
      <c r="K94" s="36">
        <f>SUMIFS(СВЦЭМ!$D$33:$D$776,СВЦЭМ!$A$33:$A$776,$A94,СВЦЭМ!$B$33:$B$776,K$83)+'СЕТ СН'!$H$14+СВЦЭМ!$D$10+'СЕТ СН'!$H$5-'СЕТ СН'!$H$24</f>
        <v>2772.3928042699999</v>
      </c>
      <c r="L94" s="36">
        <f>SUMIFS(СВЦЭМ!$D$33:$D$776,СВЦЭМ!$A$33:$A$776,$A94,СВЦЭМ!$B$33:$B$776,L$83)+'СЕТ СН'!$H$14+СВЦЭМ!$D$10+'СЕТ СН'!$H$5-'СЕТ СН'!$H$24</f>
        <v>2734.05584391</v>
      </c>
      <c r="M94" s="36">
        <f>SUMIFS(СВЦЭМ!$D$33:$D$776,СВЦЭМ!$A$33:$A$776,$A94,СВЦЭМ!$B$33:$B$776,M$83)+'СЕТ СН'!$H$14+СВЦЭМ!$D$10+'СЕТ СН'!$H$5-'СЕТ СН'!$H$24</f>
        <v>2720.8697070100002</v>
      </c>
      <c r="N94" s="36">
        <f>SUMIFS(СВЦЭМ!$D$33:$D$776,СВЦЭМ!$A$33:$A$776,$A94,СВЦЭМ!$B$33:$B$776,N$83)+'СЕТ СН'!$H$14+СВЦЭМ!$D$10+'СЕТ СН'!$H$5-'СЕТ СН'!$H$24</f>
        <v>2716.8793998800002</v>
      </c>
      <c r="O94" s="36">
        <f>SUMIFS(СВЦЭМ!$D$33:$D$776,СВЦЭМ!$A$33:$A$776,$A94,СВЦЭМ!$B$33:$B$776,O$83)+'СЕТ СН'!$H$14+СВЦЭМ!$D$10+'СЕТ СН'!$H$5-'СЕТ СН'!$H$24</f>
        <v>2718.4355602300002</v>
      </c>
      <c r="P94" s="36">
        <f>SUMIFS(СВЦЭМ!$D$33:$D$776,СВЦЭМ!$A$33:$A$776,$A94,СВЦЭМ!$B$33:$B$776,P$83)+'СЕТ СН'!$H$14+СВЦЭМ!$D$10+'СЕТ СН'!$H$5-'СЕТ СН'!$H$24</f>
        <v>2722.7096499300001</v>
      </c>
      <c r="Q94" s="36">
        <f>SUMIFS(СВЦЭМ!$D$33:$D$776,СВЦЭМ!$A$33:$A$776,$A94,СВЦЭМ!$B$33:$B$776,Q$83)+'СЕТ СН'!$H$14+СВЦЭМ!$D$10+'СЕТ СН'!$H$5-'СЕТ СН'!$H$24</f>
        <v>2725.4402546599999</v>
      </c>
      <c r="R94" s="36">
        <f>SUMIFS(СВЦЭМ!$D$33:$D$776,СВЦЭМ!$A$33:$A$776,$A94,СВЦЭМ!$B$33:$B$776,R$83)+'СЕТ СН'!$H$14+СВЦЭМ!$D$10+'СЕТ СН'!$H$5-'СЕТ СН'!$H$24</f>
        <v>2726.4466059599999</v>
      </c>
      <c r="S94" s="36">
        <f>SUMIFS(СВЦЭМ!$D$33:$D$776,СВЦЭМ!$A$33:$A$776,$A94,СВЦЭМ!$B$33:$B$776,S$83)+'СЕТ СН'!$H$14+СВЦЭМ!$D$10+'СЕТ СН'!$H$5-'СЕТ СН'!$H$24</f>
        <v>2722.3915485799998</v>
      </c>
      <c r="T94" s="36">
        <f>SUMIFS(СВЦЭМ!$D$33:$D$776,СВЦЭМ!$A$33:$A$776,$A94,СВЦЭМ!$B$33:$B$776,T$83)+'СЕТ СН'!$H$14+СВЦЭМ!$D$10+'СЕТ СН'!$H$5-'СЕТ СН'!$H$24</f>
        <v>2729.7301382999999</v>
      </c>
      <c r="U94" s="36">
        <f>SUMIFS(СВЦЭМ!$D$33:$D$776,СВЦЭМ!$A$33:$A$776,$A94,СВЦЭМ!$B$33:$B$776,U$83)+'СЕТ СН'!$H$14+СВЦЭМ!$D$10+'СЕТ СН'!$H$5-'СЕТ СН'!$H$24</f>
        <v>2721.4503146400002</v>
      </c>
      <c r="V94" s="36">
        <f>SUMIFS(СВЦЭМ!$D$33:$D$776,СВЦЭМ!$A$33:$A$776,$A94,СВЦЭМ!$B$33:$B$776,V$83)+'СЕТ СН'!$H$14+СВЦЭМ!$D$10+'СЕТ СН'!$H$5-'СЕТ СН'!$H$24</f>
        <v>2719.8674453000003</v>
      </c>
      <c r="W94" s="36">
        <f>SUMIFS(СВЦЭМ!$D$33:$D$776,СВЦЭМ!$A$33:$A$776,$A94,СВЦЭМ!$B$33:$B$776,W$83)+'СЕТ СН'!$H$14+СВЦЭМ!$D$10+'СЕТ СН'!$H$5-'СЕТ СН'!$H$24</f>
        <v>2717.4799204599999</v>
      </c>
      <c r="X94" s="36">
        <f>SUMIFS(СВЦЭМ!$D$33:$D$776,СВЦЭМ!$A$33:$A$776,$A94,СВЦЭМ!$B$33:$B$776,X$83)+'СЕТ СН'!$H$14+СВЦЭМ!$D$10+'СЕТ СН'!$H$5-'СЕТ СН'!$H$24</f>
        <v>2717.7677454300001</v>
      </c>
      <c r="Y94" s="36">
        <f>SUMIFS(СВЦЭМ!$D$33:$D$776,СВЦЭМ!$A$33:$A$776,$A94,СВЦЭМ!$B$33:$B$776,Y$83)+'СЕТ СН'!$H$14+СВЦЭМ!$D$10+'СЕТ СН'!$H$5-'СЕТ СН'!$H$24</f>
        <v>2750.94467532</v>
      </c>
    </row>
    <row r="95" spans="1:27" ht="15.75" x14ac:dyDescent="0.2">
      <c r="A95" s="35">
        <f t="shared" si="2"/>
        <v>43781</v>
      </c>
      <c r="B95" s="36">
        <f>SUMIFS(СВЦЭМ!$D$33:$D$776,СВЦЭМ!$A$33:$A$776,$A95,СВЦЭМ!$B$33:$B$776,B$83)+'СЕТ СН'!$H$14+СВЦЭМ!$D$10+'СЕТ СН'!$H$5-'СЕТ СН'!$H$24</f>
        <v>2744.6547881900001</v>
      </c>
      <c r="C95" s="36">
        <f>SUMIFS(СВЦЭМ!$D$33:$D$776,СВЦЭМ!$A$33:$A$776,$A95,СВЦЭМ!$B$33:$B$776,C$83)+'СЕТ СН'!$H$14+СВЦЭМ!$D$10+'СЕТ СН'!$H$5-'СЕТ СН'!$H$24</f>
        <v>2788.7996234699999</v>
      </c>
      <c r="D95" s="36">
        <f>SUMIFS(СВЦЭМ!$D$33:$D$776,СВЦЭМ!$A$33:$A$776,$A95,СВЦЭМ!$B$33:$B$776,D$83)+'СЕТ СН'!$H$14+СВЦЭМ!$D$10+'СЕТ СН'!$H$5-'СЕТ СН'!$H$24</f>
        <v>2795.0766367200004</v>
      </c>
      <c r="E95" s="36">
        <f>SUMIFS(СВЦЭМ!$D$33:$D$776,СВЦЭМ!$A$33:$A$776,$A95,СВЦЭМ!$B$33:$B$776,E$83)+'СЕТ СН'!$H$14+СВЦЭМ!$D$10+'СЕТ СН'!$H$5-'СЕТ СН'!$H$24</f>
        <v>2805.2737388099999</v>
      </c>
      <c r="F95" s="36">
        <f>SUMIFS(СВЦЭМ!$D$33:$D$776,СВЦЭМ!$A$33:$A$776,$A95,СВЦЭМ!$B$33:$B$776,F$83)+'СЕТ СН'!$H$14+СВЦЭМ!$D$10+'СЕТ СН'!$H$5-'СЕТ СН'!$H$24</f>
        <v>2800.2340744900002</v>
      </c>
      <c r="G95" s="36">
        <f>SUMIFS(СВЦЭМ!$D$33:$D$776,СВЦЭМ!$A$33:$A$776,$A95,СВЦЭМ!$B$33:$B$776,G$83)+'СЕТ СН'!$H$14+СВЦЭМ!$D$10+'СЕТ СН'!$H$5-'СЕТ СН'!$H$24</f>
        <v>2778.07885244</v>
      </c>
      <c r="H95" s="36">
        <f>SUMIFS(СВЦЭМ!$D$33:$D$776,СВЦЭМ!$A$33:$A$776,$A95,СВЦЭМ!$B$33:$B$776,H$83)+'СЕТ СН'!$H$14+СВЦЭМ!$D$10+'СЕТ СН'!$H$5-'СЕТ СН'!$H$24</f>
        <v>2747.9997821500001</v>
      </c>
      <c r="I95" s="36">
        <f>SUMIFS(СВЦЭМ!$D$33:$D$776,СВЦЭМ!$A$33:$A$776,$A95,СВЦЭМ!$B$33:$B$776,I$83)+'СЕТ СН'!$H$14+СВЦЭМ!$D$10+'СЕТ СН'!$H$5-'СЕТ СН'!$H$24</f>
        <v>2726.3195279800002</v>
      </c>
      <c r="J95" s="36">
        <f>SUMIFS(СВЦЭМ!$D$33:$D$776,СВЦЭМ!$A$33:$A$776,$A95,СВЦЭМ!$B$33:$B$776,J$83)+'СЕТ СН'!$H$14+СВЦЭМ!$D$10+'СЕТ СН'!$H$5-'СЕТ СН'!$H$24</f>
        <v>2708.40271373</v>
      </c>
      <c r="K95" s="36">
        <f>SUMIFS(СВЦЭМ!$D$33:$D$776,СВЦЭМ!$A$33:$A$776,$A95,СВЦЭМ!$B$33:$B$776,K$83)+'СЕТ СН'!$H$14+СВЦЭМ!$D$10+'СЕТ СН'!$H$5-'СЕТ СН'!$H$24</f>
        <v>2705.7148484600002</v>
      </c>
      <c r="L95" s="36">
        <f>SUMIFS(СВЦЭМ!$D$33:$D$776,СВЦЭМ!$A$33:$A$776,$A95,СВЦЭМ!$B$33:$B$776,L$83)+'СЕТ СН'!$H$14+СВЦЭМ!$D$10+'СЕТ СН'!$H$5-'СЕТ СН'!$H$24</f>
        <v>2679.1354218199999</v>
      </c>
      <c r="M95" s="36">
        <f>SUMIFS(СВЦЭМ!$D$33:$D$776,СВЦЭМ!$A$33:$A$776,$A95,СВЦЭМ!$B$33:$B$776,M$83)+'СЕТ СН'!$H$14+СВЦЭМ!$D$10+'СЕТ СН'!$H$5-'СЕТ СН'!$H$24</f>
        <v>2665.6900906300002</v>
      </c>
      <c r="N95" s="36">
        <f>SUMIFS(СВЦЭМ!$D$33:$D$776,СВЦЭМ!$A$33:$A$776,$A95,СВЦЭМ!$B$33:$B$776,N$83)+'СЕТ СН'!$H$14+СВЦЭМ!$D$10+'СЕТ СН'!$H$5-'СЕТ СН'!$H$24</f>
        <v>2688.8504364199998</v>
      </c>
      <c r="O95" s="36">
        <f>SUMIFS(СВЦЭМ!$D$33:$D$776,СВЦЭМ!$A$33:$A$776,$A95,СВЦЭМ!$B$33:$B$776,O$83)+'СЕТ СН'!$H$14+СВЦЭМ!$D$10+'СЕТ СН'!$H$5-'СЕТ СН'!$H$24</f>
        <v>2695.0585128299999</v>
      </c>
      <c r="P95" s="36">
        <f>SUMIFS(СВЦЭМ!$D$33:$D$776,СВЦЭМ!$A$33:$A$776,$A95,СВЦЭМ!$B$33:$B$776,P$83)+'СЕТ СН'!$H$14+СВЦЭМ!$D$10+'СЕТ СН'!$H$5-'СЕТ СН'!$H$24</f>
        <v>2712.53599368</v>
      </c>
      <c r="Q95" s="36">
        <f>SUMIFS(СВЦЭМ!$D$33:$D$776,СВЦЭМ!$A$33:$A$776,$A95,СВЦЭМ!$B$33:$B$776,Q$83)+'СЕТ СН'!$H$14+СВЦЭМ!$D$10+'СЕТ СН'!$H$5-'СЕТ СН'!$H$24</f>
        <v>2728.3375648199999</v>
      </c>
      <c r="R95" s="36">
        <f>SUMIFS(СВЦЭМ!$D$33:$D$776,СВЦЭМ!$A$33:$A$776,$A95,СВЦЭМ!$B$33:$B$776,R$83)+'СЕТ СН'!$H$14+СВЦЭМ!$D$10+'СЕТ СН'!$H$5-'СЕТ СН'!$H$24</f>
        <v>2728.3701572</v>
      </c>
      <c r="S95" s="36">
        <f>SUMIFS(СВЦЭМ!$D$33:$D$776,СВЦЭМ!$A$33:$A$776,$A95,СВЦЭМ!$B$33:$B$776,S$83)+'СЕТ СН'!$H$14+СВЦЭМ!$D$10+'СЕТ СН'!$H$5-'СЕТ СН'!$H$24</f>
        <v>2736.0933341600003</v>
      </c>
      <c r="T95" s="36">
        <f>SUMIFS(СВЦЭМ!$D$33:$D$776,СВЦЭМ!$A$33:$A$776,$A95,СВЦЭМ!$B$33:$B$776,T$83)+'СЕТ СН'!$H$14+СВЦЭМ!$D$10+'СЕТ СН'!$H$5-'СЕТ СН'!$H$24</f>
        <v>2727.30954746</v>
      </c>
      <c r="U95" s="36">
        <f>SUMIFS(СВЦЭМ!$D$33:$D$776,СВЦЭМ!$A$33:$A$776,$A95,СВЦЭМ!$B$33:$B$776,U$83)+'СЕТ СН'!$H$14+СВЦЭМ!$D$10+'СЕТ СН'!$H$5-'СЕТ СН'!$H$24</f>
        <v>2718.7040529699998</v>
      </c>
      <c r="V95" s="36">
        <f>SUMIFS(СВЦЭМ!$D$33:$D$776,СВЦЭМ!$A$33:$A$776,$A95,СВЦЭМ!$B$33:$B$776,V$83)+'СЕТ СН'!$H$14+СВЦЭМ!$D$10+'СЕТ СН'!$H$5-'СЕТ СН'!$H$24</f>
        <v>2714.6710500200002</v>
      </c>
      <c r="W95" s="36">
        <f>SUMIFS(СВЦЭМ!$D$33:$D$776,СВЦЭМ!$A$33:$A$776,$A95,СВЦЭМ!$B$33:$B$776,W$83)+'СЕТ СН'!$H$14+СВЦЭМ!$D$10+'СЕТ СН'!$H$5-'СЕТ СН'!$H$24</f>
        <v>2732.69151177</v>
      </c>
      <c r="X95" s="36">
        <f>SUMIFS(СВЦЭМ!$D$33:$D$776,СВЦЭМ!$A$33:$A$776,$A95,СВЦЭМ!$B$33:$B$776,X$83)+'СЕТ СН'!$H$14+СВЦЭМ!$D$10+'СЕТ СН'!$H$5-'СЕТ СН'!$H$24</f>
        <v>2755.1592940199998</v>
      </c>
      <c r="Y95" s="36">
        <f>SUMIFS(СВЦЭМ!$D$33:$D$776,СВЦЭМ!$A$33:$A$776,$A95,СВЦЭМ!$B$33:$B$776,Y$83)+'СЕТ СН'!$H$14+СВЦЭМ!$D$10+'СЕТ СН'!$H$5-'СЕТ СН'!$H$24</f>
        <v>2812.83759637</v>
      </c>
    </row>
    <row r="96" spans="1:27" ht="15.75" x14ac:dyDescent="0.2">
      <c r="A96" s="35">
        <f t="shared" si="2"/>
        <v>43782</v>
      </c>
      <c r="B96" s="36">
        <f>SUMIFS(СВЦЭМ!$D$33:$D$776,СВЦЭМ!$A$33:$A$776,$A96,СВЦЭМ!$B$33:$B$776,B$83)+'СЕТ СН'!$H$14+СВЦЭМ!$D$10+'СЕТ СН'!$H$5-'СЕТ СН'!$H$24</f>
        <v>2796.1844099600003</v>
      </c>
      <c r="C96" s="36">
        <f>SUMIFS(СВЦЭМ!$D$33:$D$776,СВЦЭМ!$A$33:$A$776,$A96,СВЦЭМ!$B$33:$B$776,C$83)+'СЕТ СН'!$H$14+СВЦЭМ!$D$10+'СЕТ СН'!$H$5-'СЕТ СН'!$H$24</f>
        <v>2861.6593661900001</v>
      </c>
      <c r="D96" s="36">
        <f>SUMIFS(СВЦЭМ!$D$33:$D$776,СВЦЭМ!$A$33:$A$776,$A96,СВЦЭМ!$B$33:$B$776,D$83)+'СЕТ СН'!$H$14+СВЦЭМ!$D$10+'СЕТ СН'!$H$5-'СЕТ СН'!$H$24</f>
        <v>2889.0758661899999</v>
      </c>
      <c r="E96" s="36">
        <f>SUMIFS(СВЦЭМ!$D$33:$D$776,СВЦЭМ!$A$33:$A$776,$A96,СВЦЭМ!$B$33:$B$776,E$83)+'СЕТ СН'!$H$14+СВЦЭМ!$D$10+'СЕТ СН'!$H$5-'СЕТ СН'!$H$24</f>
        <v>2872.5160361200001</v>
      </c>
      <c r="F96" s="36">
        <f>SUMIFS(СВЦЭМ!$D$33:$D$776,СВЦЭМ!$A$33:$A$776,$A96,СВЦЭМ!$B$33:$B$776,F$83)+'СЕТ СН'!$H$14+СВЦЭМ!$D$10+'СЕТ СН'!$H$5-'СЕТ СН'!$H$24</f>
        <v>2849.3648508599999</v>
      </c>
      <c r="G96" s="36">
        <f>SUMIFS(СВЦЭМ!$D$33:$D$776,СВЦЭМ!$A$33:$A$776,$A96,СВЦЭМ!$B$33:$B$776,G$83)+'СЕТ СН'!$H$14+СВЦЭМ!$D$10+'СЕТ СН'!$H$5-'СЕТ СН'!$H$24</f>
        <v>2822.6859992099999</v>
      </c>
      <c r="H96" s="36">
        <f>SUMIFS(СВЦЭМ!$D$33:$D$776,СВЦЭМ!$A$33:$A$776,$A96,СВЦЭМ!$B$33:$B$776,H$83)+'СЕТ СН'!$H$14+СВЦЭМ!$D$10+'СЕТ СН'!$H$5-'СЕТ СН'!$H$24</f>
        <v>2791.9842893800001</v>
      </c>
      <c r="I96" s="36">
        <f>SUMIFS(СВЦЭМ!$D$33:$D$776,СВЦЭМ!$A$33:$A$776,$A96,СВЦЭМ!$B$33:$B$776,I$83)+'СЕТ СН'!$H$14+СВЦЭМ!$D$10+'СЕТ СН'!$H$5-'СЕТ СН'!$H$24</f>
        <v>2739.48823404</v>
      </c>
      <c r="J96" s="36">
        <f>SUMIFS(СВЦЭМ!$D$33:$D$776,СВЦЭМ!$A$33:$A$776,$A96,СВЦЭМ!$B$33:$B$776,J$83)+'СЕТ СН'!$H$14+СВЦЭМ!$D$10+'СЕТ СН'!$H$5-'СЕТ СН'!$H$24</f>
        <v>2712.41715587</v>
      </c>
      <c r="K96" s="36">
        <f>SUMIFS(СВЦЭМ!$D$33:$D$776,СВЦЭМ!$A$33:$A$776,$A96,СВЦЭМ!$B$33:$B$776,K$83)+'СЕТ СН'!$H$14+СВЦЭМ!$D$10+'СЕТ СН'!$H$5-'СЕТ СН'!$H$24</f>
        <v>2701.3550212700002</v>
      </c>
      <c r="L96" s="36">
        <f>SUMIFS(СВЦЭМ!$D$33:$D$776,СВЦЭМ!$A$33:$A$776,$A96,СВЦЭМ!$B$33:$B$776,L$83)+'СЕТ СН'!$H$14+СВЦЭМ!$D$10+'СЕТ СН'!$H$5-'СЕТ СН'!$H$24</f>
        <v>2669.8549521200002</v>
      </c>
      <c r="M96" s="36">
        <f>SUMIFS(СВЦЭМ!$D$33:$D$776,СВЦЭМ!$A$33:$A$776,$A96,СВЦЭМ!$B$33:$B$776,M$83)+'СЕТ СН'!$H$14+СВЦЭМ!$D$10+'СЕТ СН'!$H$5-'СЕТ СН'!$H$24</f>
        <v>2658.5319515599999</v>
      </c>
      <c r="N96" s="36">
        <f>SUMIFS(СВЦЭМ!$D$33:$D$776,СВЦЭМ!$A$33:$A$776,$A96,СВЦЭМ!$B$33:$B$776,N$83)+'СЕТ СН'!$H$14+СВЦЭМ!$D$10+'СЕТ СН'!$H$5-'СЕТ СН'!$H$24</f>
        <v>2659.2126794200003</v>
      </c>
      <c r="O96" s="36">
        <f>SUMIFS(СВЦЭМ!$D$33:$D$776,СВЦЭМ!$A$33:$A$776,$A96,СВЦЭМ!$B$33:$B$776,O$83)+'СЕТ СН'!$H$14+СВЦЭМ!$D$10+'СЕТ СН'!$H$5-'СЕТ СН'!$H$24</f>
        <v>2661.5684155899999</v>
      </c>
      <c r="P96" s="36">
        <f>SUMIFS(СВЦЭМ!$D$33:$D$776,СВЦЭМ!$A$33:$A$776,$A96,СВЦЭМ!$B$33:$B$776,P$83)+'СЕТ СН'!$H$14+СВЦЭМ!$D$10+'СЕТ СН'!$H$5-'СЕТ СН'!$H$24</f>
        <v>2663.20494439</v>
      </c>
      <c r="Q96" s="36">
        <f>SUMIFS(СВЦЭМ!$D$33:$D$776,СВЦЭМ!$A$33:$A$776,$A96,СВЦЭМ!$B$33:$B$776,Q$83)+'СЕТ СН'!$H$14+СВЦЭМ!$D$10+'СЕТ СН'!$H$5-'СЕТ СН'!$H$24</f>
        <v>2662.6697483200001</v>
      </c>
      <c r="R96" s="36">
        <f>SUMIFS(СВЦЭМ!$D$33:$D$776,СВЦЭМ!$A$33:$A$776,$A96,СВЦЭМ!$B$33:$B$776,R$83)+'СЕТ СН'!$H$14+СВЦЭМ!$D$10+'СЕТ СН'!$H$5-'СЕТ СН'!$H$24</f>
        <v>2652.9272587099999</v>
      </c>
      <c r="S96" s="36">
        <f>SUMIFS(СВЦЭМ!$D$33:$D$776,СВЦЭМ!$A$33:$A$776,$A96,СВЦЭМ!$B$33:$B$776,S$83)+'СЕТ СН'!$H$14+СВЦЭМ!$D$10+'СЕТ СН'!$H$5-'СЕТ СН'!$H$24</f>
        <v>2656.5124849499998</v>
      </c>
      <c r="T96" s="36">
        <f>SUMIFS(СВЦЭМ!$D$33:$D$776,СВЦЭМ!$A$33:$A$776,$A96,СВЦЭМ!$B$33:$B$776,T$83)+'СЕТ СН'!$H$14+СВЦЭМ!$D$10+'СЕТ СН'!$H$5-'СЕТ СН'!$H$24</f>
        <v>2674.4575353700002</v>
      </c>
      <c r="U96" s="36">
        <f>SUMIFS(СВЦЭМ!$D$33:$D$776,СВЦЭМ!$A$33:$A$776,$A96,СВЦЭМ!$B$33:$B$776,U$83)+'СЕТ СН'!$H$14+СВЦЭМ!$D$10+'СЕТ СН'!$H$5-'СЕТ СН'!$H$24</f>
        <v>2672.0015658000002</v>
      </c>
      <c r="V96" s="36">
        <f>SUMIFS(СВЦЭМ!$D$33:$D$776,СВЦЭМ!$A$33:$A$776,$A96,СВЦЭМ!$B$33:$B$776,V$83)+'СЕТ СН'!$H$14+СВЦЭМ!$D$10+'СЕТ СН'!$H$5-'СЕТ СН'!$H$24</f>
        <v>2659.3419854200001</v>
      </c>
      <c r="W96" s="36">
        <f>SUMIFS(СВЦЭМ!$D$33:$D$776,СВЦЭМ!$A$33:$A$776,$A96,СВЦЭМ!$B$33:$B$776,W$83)+'СЕТ СН'!$H$14+СВЦЭМ!$D$10+'СЕТ СН'!$H$5-'СЕТ СН'!$H$24</f>
        <v>2650.9130310700002</v>
      </c>
      <c r="X96" s="36">
        <f>SUMIFS(СВЦЭМ!$D$33:$D$776,СВЦЭМ!$A$33:$A$776,$A96,СВЦЭМ!$B$33:$B$776,X$83)+'СЕТ СН'!$H$14+СВЦЭМ!$D$10+'СЕТ СН'!$H$5-'СЕТ СН'!$H$24</f>
        <v>2658.98852554</v>
      </c>
      <c r="Y96" s="36">
        <f>SUMIFS(СВЦЭМ!$D$33:$D$776,СВЦЭМ!$A$33:$A$776,$A96,СВЦЭМ!$B$33:$B$776,Y$83)+'СЕТ СН'!$H$14+СВЦЭМ!$D$10+'СЕТ СН'!$H$5-'СЕТ СН'!$H$24</f>
        <v>2696.3416657400003</v>
      </c>
    </row>
    <row r="97" spans="1:25" ht="15.75" x14ac:dyDescent="0.2">
      <c r="A97" s="35">
        <f t="shared" si="2"/>
        <v>43783</v>
      </c>
      <c r="B97" s="36">
        <f>SUMIFS(СВЦЭМ!$D$33:$D$776,СВЦЭМ!$A$33:$A$776,$A97,СВЦЭМ!$B$33:$B$776,B$83)+'СЕТ СН'!$H$14+СВЦЭМ!$D$10+'СЕТ СН'!$H$5-'СЕТ СН'!$H$24</f>
        <v>2682.3095899700002</v>
      </c>
      <c r="C97" s="36">
        <f>SUMIFS(СВЦЭМ!$D$33:$D$776,СВЦЭМ!$A$33:$A$776,$A97,СВЦЭМ!$B$33:$B$776,C$83)+'СЕТ СН'!$H$14+СВЦЭМ!$D$10+'СЕТ СН'!$H$5-'СЕТ СН'!$H$24</f>
        <v>2709.1603018999999</v>
      </c>
      <c r="D97" s="36">
        <f>SUMIFS(СВЦЭМ!$D$33:$D$776,СВЦЭМ!$A$33:$A$776,$A97,СВЦЭМ!$B$33:$B$776,D$83)+'СЕТ СН'!$H$14+СВЦЭМ!$D$10+'СЕТ СН'!$H$5-'СЕТ СН'!$H$24</f>
        <v>2712.6218816199998</v>
      </c>
      <c r="E97" s="36">
        <f>SUMIFS(СВЦЭМ!$D$33:$D$776,СВЦЭМ!$A$33:$A$776,$A97,СВЦЭМ!$B$33:$B$776,E$83)+'СЕТ СН'!$H$14+СВЦЭМ!$D$10+'СЕТ СН'!$H$5-'СЕТ СН'!$H$24</f>
        <v>2716.5726926500001</v>
      </c>
      <c r="F97" s="36">
        <f>SUMIFS(СВЦЭМ!$D$33:$D$776,СВЦЭМ!$A$33:$A$776,$A97,СВЦЭМ!$B$33:$B$776,F$83)+'СЕТ СН'!$H$14+СВЦЭМ!$D$10+'СЕТ СН'!$H$5-'СЕТ СН'!$H$24</f>
        <v>2714.5464808000002</v>
      </c>
      <c r="G97" s="36">
        <f>SUMIFS(СВЦЭМ!$D$33:$D$776,СВЦЭМ!$A$33:$A$776,$A97,СВЦЭМ!$B$33:$B$776,G$83)+'СЕТ СН'!$H$14+СВЦЭМ!$D$10+'СЕТ СН'!$H$5-'СЕТ СН'!$H$24</f>
        <v>2718.8165555700002</v>
      </c>
      <c r="H97" s="36">
        <f>SUMIFS(СВЦЭМ!$D$33:$D$776,СВЦЭМ!$A$33:$A$776,$A97,СВЦЭМ!$B$33:$B$776,H$83)+'СЕТ СН'!$H$14+СВЦЭМ!$D$10+'СЕТ СН'!$H$5-'СЕТ СН'!$H$24</f>
        <v>2705.04735596</v>
      </c>
      <c r="I97" s="36">
        <f>SUMIFS(СВЦЭМ!$D$33:$D$776,СВЦЭМ!$A$33:$A$776,$A97,СВЦЭМ!$B$33:$B$776,I$83)+'СЕТ СН'!$H$14+СВЦЭМ!$D$10+'СЕТ СН'!$H$5-'СЕТ СН'!$H$24</f>
        <v>2748.32875801</v>
      </c>
      <c r="J97" s="36">
        <f>SUMIFS(СВЦЭМ!$D$33:$D$776,СВЦЭМ!$A$33:$A$776,$A97,СВЦЭМ!$B$33:$B$776,J$83)+'СЕТ СН'!$H$14+СВЦЭМ!$D$10+'СЕТ СН'!$H$5-'СЕТ СН'!$H$24</f>
        <v>2809.52747959</v>
      </c>
      <c r="K97" s="36">
        <f>SUMIFS(СВЦЭМ!$D$33:$D$776,СВЦЭМ!$A$33:$A$776,$A97,СВЦЭМ!$B$33:$B$776,K$83)+'СЕТ СН'!$H$14+СВЦЭМ!$D$10+'СЕТ СН'!$H$5-'СЕТ СН'!$H$24</f>
        <v>2819.1037338699998</v>
      </c>
      <c r="L97" s="36">
        <f>SUMIFS(СВЦЭМ!$D$33:$D$776,СВЦЭМ!$A$33:$A$776,$A97,СВЦЭМ!$B$33:$B$776,L$83)+'СЕТ СН'!$H$14+СВЦЭМ!$D$10+'СЕТ СН'!$H$5-'СЕТ СН'!$H$24</f>
        <v>2777.8280232699999</v>
      </c>
      <c r="M97" s="36">
        <f>SUMIFS(СВЦЭМ!$D$33:$D$776,СВЦЭМ!$A$33:$A$776,$A97,СВЦЭМ!$B$33:$B$776,M$83)+'СЕТ СН'!$H$14+СВЦЭМ!$D$10+'СЕТ СН'!$H$5-'СЕТ СН'!$H$24</f>
        <v>2758.8428887700002</v>
      </c>
      <c r="N97" s="36">
        <f>SUMIFS(СВЦЭМ!$D$33:$D$776,СВЦЭМ!$A$33:$A$776,$A97,СВЦЭМ!$B$33:$B$776,N$83)+'СЕТ СН'!$H$14+СВЦЭМ!$D$10+'СЕТ СН'!$H$5-'СЕТ СН'!$H$24</f>
        <v>2743.4229837500002</v>
      </c>
      <c r="O97" s="36">
        <f>SUMIFS(СВЦЭМ!$D$33:$D$776,СВЦЭМ!$A$33:$A$776,$A97,СВЦЭМ!$B$33:$B$776,O$83)+'СЕТ СН'!$H$14+СВЦЭМ!$D$10+'СЕТ СН'!$H$5-'СЕТ СН'!$H$24</f>
        <v>2736.23917377</v>
      </c>
      <c r="P97" s="36">
        <f>SUMIFS(СВЦЭМ!$D$33:$D$776,СВЦЭМ!$A$33:$A$776,$A97,СВЦЭМ!$B$33:$B$776,P$83)+'СЕТ СН'!$H$14+СВЦЭМ!$D$10+'СЕТ СН'!$H$5-'СЕТ СН'!$H$24</f>
        <v>2734.3584666800002</v>
      </c>
      <c r="Q97" s="36">
        <f>SUMIFS(СВЦЭМ!$D$33:$D$776,СВЦЭМ!$A$33:$A$776,$A97,СВЦЭМ!$B$33:$B$776,Q$83)+'СЕТ СН'!$H$14+СВЦЭМ!$D$10+'СЕТ СН'!$H$5-'СЕТ СН'!$H$24</f>
        <v>2732.9560055700003</v>
      </c>
      <c r="R97" s="36">
        <f>SUMIFS(СВЦЭМ!$D$33:$D$776,СВЦЭМ!$A$33:$A$776,$A97,СВЦЭМ!$B$33:$B$776,R$83)+'СЕТ СН'!$H$14+СВЦЭМ!$D$10+'СЕТ СН'!$H$5-'СЕТ СН'!$H$24</f>
        <v>2731.3295154100001</v>
      </c>
      <c r="S97" s="36">
        <f>SUMIFS(СВЦЭМ!$D$33:$D$776,СВЦЭМ!$A$33:$A$776,$A97,СВЦЭМ!$B$33:$B$776,S$83)+'СЕТ СН'!$H$14+СВЦЭМ!$D$10+'СЕТ СН'!$H$5-'СЕТ СН'!$H$24</f>
        <v>2761.5666731599999</v>
      </c>
      <c r="T97" s="36">
        <f>SUMIFS(СВЦЭМ!$D$33:$D$776,СВЦЭМ!$A$33:$A$776,$A97,СВЦЭМ!$B$33:$B$776,T$83)+'СЕТ СН'!$H$14+СВЦЭМ!$D$10+'СЕТ СН'!$H$5-'СЕТ СН'!$H$24</f>
        <v>2775.7545366700001</v>
      </c>
      <c r="U97" s="36">
        <f>SUMIFS(СВЦЭМ!$D$33:$D$776,СВЦЭМ!$A$33:$A$776,$A97,СВЦЭМ!$B$33:$B$776,U$83)+'СЕТ СН'!$H$14+СВЦЭМ!$D$10+'СЕТ СН'!$H$5-'СЕТ СН'!$H$24</f>
        <v>2769.9515436400002</v>
      </c>
      <c r="V97" s="36">
        <f>SUMIFS(СВЦЭМ!$D$33:$D$776,СВЦЭМ!$A$33:$A$776,$A97,СВЦЭМ!$B$33:$B$776,V$83)+'СЕТ СН'!$H$14+СВЦЭМ!$D$10+'СЕТ СН'!$H$5-'СЕТ СН'!$H$24</f>
        <v>2764.8523075000003</v>
      </c>
      <c r="W97" s="36">
        <f>SUMIFS(СВЦЭМ!$D$33:$D$776,СВЦЭМ!$A$33:$A$776,$A97,СВЦЭМ!$B$33:$B$776,W$83)+'СЕТ СН'!$H$14+СВЦЭМ!$D$10+'СЕТ СН'!$H$5-'СЕТ СН'!$H$24</f>
        <v>2760.8659152</v>
      </c>
      <c r="X97" s="36">
        <f>SUMIFS(СВЦЭМ!$D$33:$D$776,СВЦЭМ!$A$33:$A$776,$A97,СВЦЭМ!$B$33:$B$776,X$83)+'СЕТ СН'!$H$14+СВЦЭМ!$D$10+'СЕТ СН'!$H$5-'СЕТ СН'!$H$24</f>
        <v>2754.1126409600001</v>
      </c>
      <c r="Y97" s="36">
        <f>SUMIFS(СВЦЭМ!$D$33:$D$776,СВЦЭМ!$A$33:$A$776,$A97,СВЦЭМ!$B$33:$B$776,Y$83)+'СЕТ СН'!$H$14+СВЦЭМ!$D$10+'СЕТ СН'!$H$5-'СЕТ СН'!$H$24</f>
        <v>2757.3147102299999</v>
      </c>
    </row>
    <row r="98" spans="1:25" ht="15.75" x14ac:dyDescent="0.2">
      <c r="A98" s="35">
        <f t="shared" si="2"/>
        <v>43784</v>
      </c>
      <c r="B98" s="36">
        <f>SUMIFS(СВЦЭМ!$D$33:$D$776,СВЦЭМ!$A$33:$A$776,$A98,СВЦЭМ!$B$33:$B$776,B$83)+'СЕТ СН'!$H$14+СВЦЭМ!$D$10+'СЕТ СН'!$H$5-'СЕТ СН'!$H$24</f>
        <v>2754.4593164100002</v>
      </c>
      <c r="C98" s="36">
        <f>SUMIFS(СВЦЭМ!$D$33:$D$776,СВЦЭМ!$A$33:$A$776,$A98,СВЦЭМ!$B$33:$B$776,C$83)+'СЕТ СН'!$H$14+СВЦЭМ!$D$10+'СЕТ СН'!$H$5-'СЕТ СН'!$H$24</f>
        <v>2790.61864375</v>
      </c>
      <c r="D98" s="36">
        <f>SUMIFS(СВЦЭМ!$D$33:$D$776,СВЦЭМ!$A$33:$A$776,$A98,СВЦЭМ!$B$33:$B$776,D$83)+'СЕТ СН'!$H$14+СВЦЭМ!$D$10+'СЕТ СН'!$H$5-'СЕТ СН'!$H$24</f>
        <v>2784.3517139999999</v>
      </c>
      <c r="E98" s="36">
        <f>SUMIFS(СВЦЭМ!$D$33:$D$776,СВЦЭМ!$A$33:$A$776,$A98,СВЦЭМ!$B$33:$B$776,E$83)+'СЕТ СН'!$H$14+СВЦЭМ!$D$10+'СЕТ СН'!$H$5-'СЕТ СН'!$H$24</f>
        <v>2794.3819389700002</v>
      </c>
      <c r="F98" s="36">
        <f>SUMIFS(СВЦЭМ!$D$33:$D$776,СВЦЭМ!$A$33:$A$776,$A98,СВЦЭМ!$B$33:$B$776,F$83)+'СЕТ СН'!$H$14+СВЦЭМ!$D$10+'СЕТ СН'!$H$5-'СЕТ СН'!$H$24</f>
        <v>2794.06267862</v>
      </c>
      <c r="G98" s="36">
        <f>SUMIFS(СВЦЭМ!$D$33:$D$776,СВЦЭМ!$A$33:$A$776,$A98,СВЦЭМ!$B$33:$B$776,G$83)+'СЕТ СН'!$H$14+СВЦЭМ!$D$10+'СЕТ СН'!$H$5-'СЕТ СН'!$H$24</f>
        <v>2777.00534883</v>
      </c>
      <c r="H98" s="36">
        <f>SUMIFS(СВЦЭМ!$D$33:$D$776,СВЦЭМ!$A$33:$A$776,$A98,СВЦЭМ!$B$33:$B$776,H$83)+'СЕТ СН'!$H$14+СВЦЭМ!$D$10+'СЕТ СН'!$H$5-'СЕТ СН'!$H$24</f>
        <v>2767.5672052099999</v>
      </c>
      <c r="I98" s="36">
        <f>SUMIFS(СВЦЭМ!$D$33:$D$776,СВЦЭМ!$A$33:$A$776,$A98,СВЦЭМ!$B$33:$B$776,I$83)+'СЕТ СН'!$H$14+СВЦЭМ!$D$10+'СЕТ СН'!$H$5-'СЕТ СН'!$H$24</f>
        <v>2779.8964701899999</v>
      </c>
      <c r="J98" s="36">
        <f>SUMIFS(СВЦЭМ!$D$33:$D$776,СВЦЭМ!$A$33:$A$776,$A98,СВЦЭМ!$B$33:$B$776,J$83)+'СЕТ СН'!$H$14+СВЦЭМ!$D$10+'СЕТ СН'!$H$5-'СЕТ СН'!$H$24</f>
        <v>2788.0401208500002</v>
      </c>
      <c r="K98" s="36">
        <f>SUMIFS(СВЦЭМ!$D$33:$D$776,СВЦЭМ!$A$33:$A$776,$A98,СВЦЭМ!$B$33:$B$776,K$83)+'СЕТ СН'!$H$14+СВЦЭМ!$D$10+'СЕТ СН'!$H$5-'СЕТ СН'!$H$24</f>
        <v>2795.8040083200003</v>
      </c>
      <c r="L98" s="36">
        <f>SUMIFS(СВЦЭМ!$D$33:$D$776,СВЦЭМ!$A$33:$A$776,$A98,СВЦЭМ!$B$33:$B$776,L$83)+'СЕТ СН'!$H$14+СВЦЭМ!$D$10+'СЕТ СН'!$H$5-'СЕТ СН'!$H$24</f>
        <v>2749.6794168300003</v>
      </c>
      <c r="M98" s="36">
        <f>SUMIFS(СВЦЭМ!$D$33:$D$776,СВЦЭМ!$A$33:$A$776,$A98,СВЦЭМ!$B$33:$B$776,M$83)+'СЕТ СН'!$H$14+СВЦЭМ!$D$10+'СЕТ СН'!$H$5-'СЕТ СН'!$H$24</f>
        <v>2724.44086333</v>
      </c>
      <c r="N98" s="36">
        <f>SUMIFS(СВЦЭМ!$D$33:$D$776,СВЦЭМ!$A$33:$A$776,$A98,СВЦЭМ!$B$33:$B$776,N$83)+'СЕТ СН'!$H$14+СВЦЭМ!$D$10+'СЕТ СН'!$H$5-'СЕТ СН'!$H$24</f>
        <v>2717.6752647200001</v>
      </c>
      <c r="O98" s="36">
        <f>SUMIFS(СВЦЭМ!$D$33:$D$776,СВЦЭМ!$A$33:$A$776,$A98,СВЦЭМ!$B$33:$B$776,O$83)+'СЕТ СН'!$H$14+СВЦЭМ!$D$10+'СЕТ СН'!$H$5-'СЕТ СН'!$H$24</f>
        <v>2716.8434877600002</v>
      </c>
      <c r="P98" s="36">
        <f>SUMIFS(СВЦЭМ!$D$33:$D$776,СВЦЭМ!$A$33:$A$776,$A98,СВЦЭМ!$B$33:$B$776,P$83)+'СЕТ СН'!$H$14+СВЦЭМ!$D$10+'СЕТ СН'!$H$5-'СЕТ СН'!$H$24</f>
        <v>2714.2269316000002</v>
      </c>
      <c r="Q98" s="36">
        <f>SUMIFS(СВЦЭМ!$D$33:$D$776,СВЦЭМ!$A$33:$A$776,$A98,СВЦЭМ!$B$33:$B$776,Q$83)+'СЕТ СН'!$H$14+СВЦЭМ!$D$10+'СЕТ СН'!$H$5-'СЕТ СН'!$H$24</f>
        <v>2712.9939361199999</v>
      </c>
      <c r="R98" s="36">
        <f>SUMIFS(СВЦЭМ!$D$33:$D$776,СВЦЭМ!$A$33:$A$776,$A98,СВЦЭМ!$B$33:$B$776,R$83)+'СЕТ СН'!$H$14+СВЦЭМ!$D$10+'СЕТ СН'!$H$5-'СЕТ СН'!$H$24</f>
        <v>2715.7352701999998</v>
      </c>
      <c r="S98" s="36">
        <f>SUMIFS(СВЦЭМ!$D$33:$D$776,СВЦЭМ!$A$33:$A$776,$A98,СВЦЭМ!$B$33:$B$776,S$83)+'СЕТ СН'!$H$14+СВЦЭМ!$D$10+'СЕТ СН'!$H$5-'СЕТ СН'!$H$24</f>
        <v>2728.8668990800002</v>
      </c>
      <c r="T98" s="36">
        <f>SUMIFS(СВЦЭМ!$D$33:$D$776,СВЦЭМ!$A$33:$A$776,$A98,СВЦЭМ!$B$33:$B$776,T$83)+'СЕТ СН'!$H$14+СВЦЭМ!$D$10+'СЕТ СН'!$H$5-'СЕТ СН'!$H$24</f>
        <v>2732.6689927000002</v>
      </c>
      <c r="U98" s="36">
        <f>SUMIFS(СВЦЭМ!$D$33:$D$776,СВЦЭМ!$A$33:$A$776,$A98,СВЦЭМ!$B$33:$B$776,U$83)+'СЕТ СН'!$H$14+СВЦЭМ!$D$10+'СЕТ СН'!$H$5-'СЕТ СН'!$H$24</f>
        <v>2724.9175739800003</v>
      </c>
      <c r="V98" s="36">
        <f>SUMIFS(СВЦЭМ!$D$33:$D$776,СВЦЭМ!$A$33:$A$776,$A98,СВЦЭМ!$B$33:$B$776,V$83)+'СЕТ СН'!$H$14+СВЦЭМ!$D$10+'СЕТ СН'!$H$5-'СЕТ СН'!$H$24</f>
        <v>2716.5457403800001</v>
      </c>
      <c r="W98" s="36">
        <f>SUMIFS(СВЦЭМ!$D$33:$D$776,СВЦЭМ!$A$33:$A$776,$A98,СВЦЭМ!$B$33:$B$776,W$83)+'СЕТ СН'!$H$14+СВЦЭМ!$D$10+'СЕТ СН'!$H$5-'СЕТ СН'!$H$24</f>
        <v>2711.2249664800001</v>
      </c>
      <c r="X98" s="36">
        <f>SUMIFS(СВЦЭМ!$D$33:$D$776,СВЦЭМ!$A$33:$A$776,$A98,СВЦЭМ!$B$33:$B$776,X$83)+'СЕТ СН'!$H$14+СВЦЭМ!$D$10+'СЕТ СН'!$H$5-'СЕТ СН'!$H$24</f>
        <v>2699.88224537</v>
      </c>
      <c r="Y98" s="36">
        <f>SUMIFS(СВЦЭМ!$D$33:$D$776,СВЦЭМ!$A$33:$A$776,$A98,СВЦЭМ!$B$33:$B$776,Y$83)+'СЕТ СН'!$H$14+СВЦЭМ!$D$10+'СЕТ СН'!$H$5-'СЕТ СН'!$H$24</f>
        <v>2701.4120785</v>
      </c>
    </row>
    <row r="99" spans="1:25" ht="15.75" x14ac:dyDescent="0.2">
      <c r="A99" s="35">
        <f t="shared" si="2"/>
        <v>43785</v>
      </c>
      <c r="B99" s="36">
        <f>SUMIFS(СВЦЭМ!$D$33:$D$776,СВЦЭМ!$A$33:$A$776,$A99,СВЦЭМ!$B$33:$B$776,B$83)+'СЕТ СН'!$H$14+СВЦЭМ!$D$10+'СЕТ СН'!$H$5-'СЕТ СН'!$H$24</f>
        <v>2795.0253012100002</v>
      </c>
      <c r="C99" s="36">
        <f>SUMIFS(СВЦЭМ!$D$33:$D$776,СВЦЭМ!$A$33:$A$776,$A99,СВЦЭМ!$B$33:$B$776,C$83)+'СЕТ СН'!$H$14+СВЦЭМ!$D$10+'СЕТ СН'!$H$5-'СЕТ СН'!$H$24</f>
        <v>2813.01917331</v>
      </c>
      <c r="D99" s="36">
        <f>SUMIFS(СВЦЭМ!$D$33:$D$776,СВЦЭМ!$A$33:$A$776,$A99,СВЦЭМ!$B$33:$B$776,D$83)+'СЕТ СН'!$H$14+СВЦЭМ!$D$10+'СЕТ СН'!$H$5-'СЕТ СН'!$H$24</f>
        <v>2814.5798468600001</v>
      </c>
      <c r="E99" s="36">
        <f>SUMIFS(СВЦЭМ!$D$33:$D$776,СВЦЭМ!$A$33:$A$776,$A99,СВЦЭМ!$B$33:$B$776,E$83)+'СЕТ СН'!$H$14+СВЦЭМ!$D$10+'СЕТ СН'!$H$5-'СЕТ СН'!$H$24</f>
        <v>2825.0206098600001</v>
      </c>
      <c r="F99" s="36">
        <f>SUMIFS(СВЦЭМ!$D$33:$D$776,СВЦЭМ!$A$33:$A$776,$A99,СВЦЭМ!$B$33:$B$776,F$83)+'СЕТ СН'!$H$14+СВЦЭМ!$D$10+'СЕТ СН'!$H$5-'СЕТ СН'!$H$24</f>
        <v>2819.1975130800001</v>
      </c>
      <c r="G99" s="36">
        <f>SUMIFS(СВЦЭМ!$D$33:$D$776,СВЦЭМ!$A$33:$A$776,$A99,СВЦЭМ!$B$33:$B$776,G$83)+'СЕТ СН'!$H$14+СВЦЭМ!$D$10+'СЕТ СН'!$H$5-'СЕТ СН'!$H$24</f>
        <v>2820.7000935200003</v>
      </c>
      <c r="H99" s="36">
        <f>SUMIFS(СВЦЭМ!$D$33:$D$776,СВЦЭМ!$A$33:$A$776,$A99,СВЦЭМ!$B$33:$B$776,H$83)+'СЕТ СН'!$H$14+СВЦЭМ!$D$10+'СЕТ СН'!$H$5-'СЕТ СН'!$H$24</f>
        <v>2816.44314786</v>
      </c>
      <c r="I99" s="36">
        <f>SUMIFS(СВЦЭМ!$D$33:$D$776,СВЦЭМ!$A$33:$A$776,$A99,СВЦЭМ!$B$33:$B$776,I$83)+'СЕТ СН'!$H$14+СВЦЭМ!$D$10+'СЕТ СН'!$H$5-'СЕТ СН'!$H$24</f>
        <v>2785.6457781300001</v>
      </c>
      <c r="J99" s="36">
        <f>SUMIFS(СВЦЭМ!$D$33:$D$776,СВЦЭМ!$A$33:$A$776,$A99,СВЦЭМ!$B$33:$B$776,J$83)+'СЕТ СН'!$H$14+СВЦЭМ!$D$10+'СЕТ СН'!$H$5-'СЕТ СН'!$H$24</f>
        <v>2793.0399139900001</v>
      </c>
      <c r="K99" s="36">
        <f>SUMIFS(СВЦЭМ!$D$33:$D$776,СВЦЭМ!$A$33:$A$776,$A99,СВЦЭМ!$B$33:$B$776,K$83)+'СЕТ СН'!$H$14+СВЦЭМ!$D$10+'СЕТ СН'!$H$5-'СЕТ СН'!$H$24</f>
        <v>2803.7767852500001</v>
      </c>
      <c r="L99" s="36">
        <f>SUMIFS(СВЦЭМ!$D$33:$D$776,СВЦЭМ!$A$33:$A$776,$A99,СВЦЭМ!$B$33:$B$776,L$83)+'СЕТ СН'!$H$14+СВЦЭМ!$D$10+'СЕТ СН'!$H$5-'СЕТ СН'!$H$24</f>
        <v>2768.1658653600002</v>
      </c>
      <c r="M99" s="36">
        <f>SUMIFS(СВЦЭМ!$D$33:$D$776,СВЦЭМ!$A$33:$A$776,$A99,СВЦЭМ!$B$33:$B$776,M$83)+'СЕТ СН'!$H$14+СВЦЭМ!$D$10+'СЕТ СН'!$H$5-'СЕТ СН'!$H$24</f>
        <v>2746.4387999199998</v>
      </c>
      <c r="N99" s="36">
        <f>SUMIFS(СВЦЭМ!$D$33:$D$776,СВЦЭМ!$A$33:$A$776,$A99,СВЦЭМ!$B$33:$B$776,N$83)+'СЕТ СН'!$H$14+СВЦЭМ!$D$10+'СЕТ СН'!$H$5-'СЕТ СН'!$H$24</f>
        <v>2742.7633038200001</v>
      </c>
      <c r="O99" s="36">
        <f>SUMIFS(СВЦЭМ!$D$33:$D$776,СВЦЭМ!$A$33:$A$776,$A99,СВЦЭМ!$B$33:$B$776,O$83)+'СЕТ СН'!$H$14+СВЦЭМ!$D$10+'СЕТ СН'!$H$5-'СЕТ СН'!$H$24</f>
        <v>2742.8752244900002</v>
      </c>
      <c r="P99" s="36">
        <f>SUMIFS(СВЦЭМ!$D$33:$D$776,СВЦЭМ!$A$33:$A$776,$A99,СВЦЭМ!$B$33:$B$776,P$83)+'СЕТ СН'!$H$14+СВЦЭМ!$D$10+'СЕТ СН'!$H$5-'СЕТ СН'!$H$24</f>
        <v>2734.6452870600001</v>
      </c>
      <c r="Q99" s="36">
        <f>SUMIFS(СВЦЭМ!$D$33:$D$776,СВЦЭМ!$A$33:$A$776,$A99,СВЦЭМ!$B$33:$B$776,Q$83)+'СЕТ СН'!$H$14+СВЦЭМ!$D$10+'СЕТ СН'!$H$5-'СЕТ СН'!$H$24</f>
        <v>2728.0163519400003</v>
      </c>
      <c r="R99" s="36">
        <f>SUMIFS(СВЦЭМ!$D$33:$D$776,СВЦЭМ!$A$33:$A$776,$A99,СВЦЭМ!$B$33:$B$776,R$83)+'СЕТ СН'!$H$14+СВЦЭМ!$D$10+'СЕТ СН'!$H$5-'СЕТ СН'!$H$24</f>
        <v>2724.0957673600001</v>
      </c>
      <c r="S99" s="36">
        <f>SUMIFS(СВЦЭМ!$D$33:$D$776,СВЦЭМ!$A$33:$A$776,$A99,СВЦЭМ!$B$33:$B$776,S$83)+'СЕТ СН'!$H$14+СВЦЭМ!$D$10+'СЕТ СН'!$H$5-'СЕТ СН'!$H$24</f>
        <v>2736.1871935300001</v>
      </c>
      <c r="T99" s="36">
        <f>SUMIFS(СВЦЭМ!$D$33:$D$776,СВЦЭМ!$A$33:$A$776,$A99,СВЦЭМ!$B$33:$B$776,T$83)+'СЕТ СН'!$H$14+СВЦЭМ!$D$10+'СЕТ СН'!$H$5-'СЕТ СН'!$H$24</f>
        <v>2758.2191186499999</v>
      </c>
      <c r="U99" s="36">
        <f>SUMIFS(СВЦЭМ!$D$33:$D$776,СВЦЭМ!$A$33:$A$776,$A99,СВЦЭМ!$B$33:$B$776,U$83)+'СЕТ СН'!$H$14+СВЦЭМ!$D$10+'СЕТ СН'!$H$5-'СЕТ СН'!$H$24</f>
        <v>2753.0979527200002</v>
      </c>
      <c r="V99" s="36">
        <f>SUMIFS(СВЦЭМ!$D$33:$D$776,СВЦЭМ!$A$33:$A$776,$A99,СВЦЭМ!$B$33:$B$776,V$83)+'СЕТ СН'!$H$14+СВЦЭМ!$D$10+'СЕТ СН'!$H$5-'СЕТ СН'!$H$24</f>
        <v>2747.7217384099999</v>
      </c>
      <c r="W99" s="36">
        <f>SUMIFS(СВЦЭМ!$D$33:$D$776,СВЦЭМ!$A$33:$A$776,$A99,СВЦЭМ!$B$33:$B$776,W$83)+'СЕТ СН'!$H$14+СВЦЭМ!$D$10+'СЕТ СН'!$H$5-'СЕТ СН'!$H$24</f>
        <v>2744.46841705</v>
      </c>
      <c r="X99" s="36">
        <f>SUMIFS(СВЦЭМ!$D$33:$D$776,СВЦЭМ!$A$33:$A$776,$A99,СВЦЭМ!$B$33:$B$776,X$83)+'СЕТ СН'!$H$14+СВЦЭМ!$D$10+'СЕТ СН'!$H$5-'СЕТ СН'!$H$24</f>
        <v>2734.97491089</v>
      </c>
      <c r="Y99" s="36">
        <f>SUMIFS(СВЦЭМ!$D$33:$D$776,СВЦЭМ!$A$33:$A$776,$A99,СВЦЭМ!$B$33:$B$776,Y$83)+'СЕТ СН'!$H$14+СВЦЭМ!$D$10+'СЕТ СН'!$H$5-'СЕТ СН'!$H$24</f>
        <v>2744.8677336300002</v>
      </c>
    </row>
    <row r="100" spans="1:25" ht="15.75" x14ac:dyDescent="0.2">
      <c r="A100" s="35">
        <f t="shared" si="2"/>
        <v>43786</v>
      </c>
      <c r="B100" s="36">
        <f>SUMIFS(СВЦЭМ!$D$33:$D$776,СВЦЭМ!$A$33:$A$776,$A100,СВЦЭМ!$B$33:$B$776,B$83)+'СЕТ СН'!$H$14+СВЦЭМ!$D$10+'СЕТ СН'!$H$5-'СЕТ СН'!$H$24</f>
        <v>2786.6071264699999</v>
      </c>
      <c r="C100" s="36">
        <f>SUMIFS(СВЦЭМ!$D$33:$D$776,СВЦЭМ!$A$33:$A$776,$A100,СВЦЭМ!$B$33:$B$776,C$83)+'СЕТ СН'!$H$14+СВЦЭМ!$D$10+'СЕТ СН'!$H$5-'СЕТ СН'!$H$24</f>
        <v>2814.9056382399999</v>
      </c>
      <c r="D100" s="36">
        <f>SUMIFS(СВЦЭМ!$D$33:$D$776,СВЦЭМ!$A$33:$A$776,$A100,СВЦЭМ!$B$33:$B$776,D$83)+'СЕТ СН'!$H$14+СВЦЭМ!$D$10+'СЕТ СН'!$H$5-'СЕТ СН'!$H$24</f>
        <v>2807.84983358</v>
      </c>
      <c r="E100" s="36">
        <f>SUMIFS(СВЦЭМ!$D$33:$D$776,СВЦЭМ!$A$33:$A$776,$A100,СВЦЭМ!$B$33:$B$776,E$83)+'СЕТ СН'!$H$14+СВЦЭМ!$D$10+'СЕТ СН'!$H$5-'СЕТ СН'!$H$24</f>
        <v>2821.6813959300002</v>
      </c>
      <c r="F100" s="36">
        <f>SUMIFS(СВЦЭМ!$D$33:$D$776,СВЦЭМ!$A$33:$A$776,$A100,СВЦЭМ!$B$33:$B$776,F$83)+'СЕТ СН'!$H$14+СВЦЭМ!$D$10+'СЕТ СН'!$H$5-'СЕТ СН'!$H$24</f>
        <v>2818.5875979699999</v>
      </c>
      <c r="G100" s="36">
        <f>SUMIFS(СВЦЭМ!$D$33:$D$776,СВЦЭМ!$A$33:$A$776,$A100,СВЦЭМ!$B$33:$B$776,G$83)+'СЕТ СН'!$H$14+СВЦЭМ!$D$10+'СЕТ СН'!$H$5-'СЕТ СН'!$H$24</f>
        <v>2812.9775066900002</v>
      </c>
      <c r="H100" s="36">
        <f>SUMIFS(СВЦЭМ!$D$33:$D$776,СВЦЭМ!$A$33:$A$776,$A100,СВЦЭМ!$B$33:$B$776,H$83)+'СЕТ СН'!$H$14+СВЦЭМ!$D$10+'СЕТ СН'!$H$5-'СЕТ СН'!$H$24</f>
        <v>2799.5997675200001</v>
      </c>
      <c r="I100" s="36">
        <f>SUMIFS(СВЦЭМ!$D$33:$D$776,СВЦЭМ!$A$33:$A$776,$A100,СВЦЭМ!$B$33:$B$776,I$83)+'СЕТ СН'!$H$14+СВЦЭМ!$D$10+'СЕТ СН'!$H$5-'СЕТ СН'!$H$24</f>
        <v>2784.1698669799998</v>
      </c>
      <c r="J100" s="36">
        <f>SUMIFS(СВЦЭМ!$D$33:$D$776,СВЦЭМ!$A$33:$A$776,$A100,СВЦЭМ!$B$33:$B$776,J$83)+'СЕТ СН'!$H$14+СВЦЭМ!$D$10+'СЕТ СН'!$H$5-'СЕТ СН'!$H$24</f>
        <v>2797.1105127600003</v>
      </c>
      <c r="K100" s="36">
        <f>SUMIFS(СВЦЭМ!$D$33:$D$776,СВЦЭМ!$A$33:$A$776,$A100,СВЦЭМ!$B$33:$B$776,K$83)+'СЕТ СН'!$H$14+СВЦЭМ!$D$10+'СЕТ СН'!$H$5-'СЕТ СН'!$H$24</f>
        <v>2817.9485982000001</v>
      </c>
      <c r="L100" s="36">
        <f>SUMIFS(СВЦЭМ!$D$33:$D$776,СВЦЭМ!$A$33:$A$776,$A100,СВЦЭМ!$B$33:$B$776,L$83)+'СЕТ СН'!$H$14+СВЦЭМ!$D$10+'СЕТ СН'!$H$5-'СЕТ СН'!$H$24</f>
        <v>2781.63113273</v>
      </c>
      <c r="M100" s="36">
        <f>SUMIFS(СВЦЭМ!$D$33:$D$776,СВЦЭМ!$A$33:$A$776,$A100,СВЦЭМ!$B$33:$B$776,M$83)+'СЕТ СН'!$H$14+СВЦЭМ!$D$10+'СЕТ СН'!$H$5-'СЕТ СН'!$H$24</f>
        <v>2760.6210853000002</v>
      </c>
      <c r="N100" s="36">
        <f>SUMIFS(СВЦЭМ!$D$33:$D$776,СВЦЭМ!$A$33:$A$776,$A100,СВЦЭМ!$B$33:$B$776,N$83)+'СЕТ СН'!$H$14+СВЦЭМ!$D$10+'СЕТ СН'!$H$5-'СЕТ СН'!$H$24</f>
        <v>2756.7661743600002</v>
      </c>
      <c r="O100" s="36">
        <f>SUMIFS(СВЦЭМ!$D$33:$D$776,СВЦЭМ!$A$33:$A$776,$A100,СВЦЭМ!$B$33:$B$776,O$83)+'СЕТ СН'!$H$14+СВЦЭМ!$D$10+'СЕТ СН'!$H$5-'СЕТ СН'!$H$24</f>
        <v>2757.6340260699999</v>
      </c>
      <c r="P100" s="36">
        <f>SUMIFS(СВЦЭМ!$D$33:$D$776,СВЦЭМ!$A$33:$A$776,$A100,СВЦЭМ!$B$33:$B$776,P$83)+'СЕТ СН'!$H$14+СВЦЭМ!$D$10+'СЕТ СН'!$H$5-'СЕТ СН'!$H$24</f>
        <v>2756.5375628800002</v>
      </c>
      <c r="Q100" s="36">
        <f>SUMIFS(СВЦЭМ!$D$33:$D$776,СВЦЭМ!$A$33:$A$776,$A100,СВЦЭМ!$B$33:$B$776,Q$83)+'СЕТ СН'!$H$14+СВЦЭМ!$D$10+'СЕТ СН'!$H$5-'СЕТ СН'!$H$24</f>
        <v>2757.41441953</v>
      </c>
      <c r="R100" s="36">
        <f>SUMIFS(СВЦЭМ!$D$33:$D$776,СВЦЭМ!$A$33:$A$776,$A100,СВЦЭМ!$B$33:$B$776,R$83)+'СЕТ СН'!$H$14+СВЦЭМ!$D$10+'СЕТ СН'!$H$5-'СЕТ СН'!$H$24</f>
        <v>2755.3501033299999</v>
      </c>
      <c r="S100" s="36">
        <f>SUMIFS(СВЦЭМ!$D$33:$D$776,СВЦЭМ!$A$33:$A$776,$A100,СВЦЭМ!$B$33:$B$776,S$83)+'СЕТ СН'!$H$14+СВЦЭМ!$D$10+'СЕТ СН'!$H$5-'СЕТ СН'!$H$24</f>
        <v>2767.3572178700001</v>
      </c>
      <c r="T100" s="36">
        <f>SUMIFS(СВЦЭМ!$D$33:$D$776,СВЦЭМ!$A$33:$A$776,$A100,СВЦЭМ!$B$33:$B$776,T$83)+'СЕТ СН'!$H$14+СВЦЭМ!$D$10+'СЕТ СН'!$H$5-'СЕТ СН'!$H$24</f>
        <v>2785.0017366100001</v>
      </c>
      <c r="U100" s="36">
        <f>SUMIFS(СВЦЭМ!$D$33:$D$776,СВЦЭМ!$A$33:$A$776,$A100,СВЦЭМ!$B$33:$B$776,U$83)+'СЕТ СН'!$H$14+СВЦЭМ!$D$10+'СЕТ СН'!$H$5-'СЕТ СН'!$H$24</f>
        <v>2782.9807373100002</v>
      </c>
      <c r="V100" s="36">
        <f>SUMIFS(СВЦЭМ!$D$33:$D$776,СВЦЭМ!$A$33:$A$776,$A100,СВЦЭМ!$B$33:$B$776,V$83)+'СЕТ СН'!$H$14+СВЦЭМ!$D$10+'СЕТ СН'!$H$5-'СЕТ СН'!$H$24</f>
        <v>2772.5312043900003</v>
      </c>
      <c r="W100" s="36">
        <f>SUMIFS(СВЦЭМ!$D$33:$D$776,СВЦЭМ!$A$33:$A$776,$A100,СВЦЭМ!$B$33:$B$776,W$83)+'СЕТ СН'!$H$14+СВЦЭМ!$D$10+'СЕТ СН'!$H$5-'СЕТ СН'!$H$24</f>
        <v>2764.9239167400001</v>
      </c>
      <c r="X100" s="36">
        <f>SUMIFS(СВЦЭМ!$D$33:$D$776,СВЦЭМ!$A$33:$A$776,$A100,СВЦЭМ!$B$33:$B$776,X$83)+'СЕТ СН'!$H$14+СВЦЭМ!$D$10+'СЕТ СН'!$H$5-'СЕТ СН'!$H$24</f>
        <v>2757.3341982299999</v>
      </c>
      <c r="Y100" s="36">
        <f>SUMIFS(СВЦЭМ!$D$33:$D$776,СВЦЭМ!$A$33:$A$776,$A100,СВЦЭМ!$B$33:$B$776,Y$83)+'СЕТ СН'!$H$14+СВЦЭМ!$D$10+'СЕТ СН'!$H$5-'СЕТ СН'!$H$24</f>
        <v>2759.0413640000002</v>
      </c>
    </row>
    <row r="101" spans="1:25" ht="15.75" x14ac:dyDescent="0.2">
      <c r="A101" s="35">
        <f t="shared" si="2"/>
        <v>43787</v>
      </c>
      <c r="B101" s="36">
        <f>SUMIFS(СВЦЭМ!$D$33:$D$776,СВЦЭМ!$A$33:$A$776,$A101,СВЦЭМ!$B$33:$B$776,B$83)+'СЕТ СН'!$H$14+СВЦЭМ!$D$10+'СЕТ СН'!$H$5-'СЕТ СН'!$H$24</f>
        <v>2764.0323370999999</v>
      </c>
      <c r="C101" s="36">
        <f>SUMIFS(СВЦЭМ!$D$33:$D$776,СВЦЭМ!$A$33:$A$776,$A101,СВЦЭМ!$B$33:$B$776,C$83)+'СЕТ СН'!$H$14+СВЦЭМ!$D$10+'СЕТ СН'!$H$5-'СЕТ СН'!$H$24</f>
        <v>2776.0835768699999</v>
      </c>
      <c r="D101" s="36">
        <f>SUMIFS(СВЦЭМ!$D$33:$D$776,СВЦЭМ!$A$33:$A$776,$A101,СВЦЭМ!$B$33:$B$776,D$83)+'СЕТ СН'!$H$14+СВЦЭМ!$D$10+'СЕТ СН'!$H$5-'СЕТ СН'!$H$24</f>
        <v>2767.7047153600001</v>
      </c>
      <c r="E101" s="36">
        <f>SUMIFS(СВЦЭМ!$D$33:$D$776,СВЦЭМ!$A$33:$A$776,$A101,СВЦЭМ!$B$33:$B$776,E$83)+'СЕТ СН'!$H$14+СВЦЭМ!$D$10+'СЕТ СН'!$H$5-'СЕТ СН'!$H$24</f>
        <v>2776.1231585</v>
      </c>
      <c r="F101" s="36">
        <f>SUMIFS(СВЦЭМ!$D$33:$D$776,СВЦЭМ!$A$33:$A$776,$A101,СВЦЭМ!$B$33:$B$776,F$83)+'СЕТ СН'!$H$14+СВЦЭМ!$D$10+'СЕТ СН'!$H$5-'СЕТ СН'!$H$24</f>
        <v>2767.19450009</v>
      </c>
      <c r="G101" s="36">
        <f>SUMIFS(СВЦЭМ!$D$33:$D$776,СВЦЭМ!$A$33:$A$776,$A101,СВЦЭМ!$B$33:$B$776,G$83)+'СЕТ СН'!$H$14+СВЦЭМ!$D$10+'СЕТ СН'!$H$5-'СЕТ СН'!$H$24</f>
        <v>2771.01668595</v>
      </c>
      <c r="H101" s="36">
        <f>SUMIFS(СВЦЭМ!$D$33:$D$776,СВЦЭМ!$A$33:$A$776,$A101,СВЦЭМ!$B$33:$B$776,H$83)+'СЕТ СН'!$H$14+СВЦЭМ!$D$10+'СЕТ СН'!$H$5-'СЕТ СН'!$H$24</f>
        <v>2790.82934871</v>
      </c>
      <c r="I101" s="36">
        <f>SUMIFS(СВЦЭМ!$D$33:$D$776,СВЦЭМ!$A$33:$A$776,$A101,СВЦЭМ!$B$33:$B$776,I$83)+'СЕТ СН'!$H$14+СВЦЭМ!$D$10+'СЕТ СН'!$H$5-'СЕТ СН'!$H$24</f>
        <v>2820.3889207100001</v>
      </c>
      <c r="J101" s="36">
        <f>SUMIFS(СВЦЭМ!$D$33:$D$776,СВЦЭМ!$A$33:$A$776,$A101,СВЦЭМ!$B$33:$B$776,J$83)+'СЕТ СН'!$H$14+СВЦЭМ!$D$10+'СЕТ СН'!$H$5-'СЕТ СН'!$H$24</f>
        <v>2838.8974891400003</v>
      </c>
      <c r="K101" s="36">
        <f>SUMIFS(СВЦЭМ!$D$33:$D$776,СВЦЭМ!$A$33:$A$776,$A101,СВЦЭМ!$B$33:$B$776,K$83)+'СЕТ СН'!$H$14+СВЦЭМ!$D$10+'СЕТ СН'!$H$5-'СЕТ СН'!$H$24</f>
        <v>2851.1961640700001</v>
      </c>
      <c r="L101" s="36">
        <f>SUMIFS(СВЦЭМ!$D$33:$D$776,СВЦЭМ!$A$33:$A$776,$A101,СВЦЭМ!$B$33:$B$776,L$83)+'СЕТ СН'!$H$14+СВЦЭМ!$D$10+'СЕТ СН'!$H$5-'СЕТ СН'!$H$24</f>
        <v>2819.34058774</v>
      </c>
      <c r="M101" s="36">
        <f>SUMIFS(СВЦЭМ!$D$33:$D$776,СВЦЭМ!$A$33:$A$776,$A101,СВЦЭМ!$B$33:$B$776,M$83)+'СЕТ СН'!$H$14+СВЦЭМ!$D$10+'СЕТ СН'!$H$5-'СЕТ СН'!$H$24</f>
        <v>2796.4556618199999</v>
      </c>
      <c r="N101" s="36">
        <f>SUMIFS(СВЦЭМ!$D$33:$D$776,СВЦЭМ!$A$33:$A$776,$A101,СВЦЭМ!$B$33:$B$776,N$83)+'СЕТ СН'!$H$14+СВЦЭМ!$D$10+'СЕТ СН'!$H$5-'СЕТ СН'!$H$24</f>
        <v>2792.3258215300002</v>
      </c>
      <c r="O101" s="36">
        <f>SUMIFS(СВЦЭМ!$D$33:$D$776,СВЦЭМ!$A$33:$A$776,$A101,СВЦЭМ!$B$33:$B$776,O$83)+'СЕТ СН'!$H$14+СВЦЭМ!$D$10+'СЕТ СН'!$H$5-'СЕТ СН'!$H$24</f>
        <v>2792.0603004499999</v>
      </c>
      <c r="P101" s="36">
        <f>SUMIFS(СВЦЭМ!$D$33:$D$776,СВЦЭМ!$A$33:$A$776,$A101,СВЦЭМ!$B$33:$B$776,P$83)+'СЕТ СН'!$H$14+СВЦЭМ!$D$10+'СЕТ СН'!$H$5-'СЕТ СН'!$H$24</f>
        <v>2792.9669581400003</v>
      </c>
      <c r="Q101" s="36">
        <f>SUMIFS(СВЦЭМ!$D$33:$D$776,СВЦЭМ!$A$33:$A$776,$A101,СВЦЭМ!$B$33:$B$776,Q$83)+'СЕТ СН'!$H$14+СВЦЭМ!$D$10+'СЕТ СН'!$H$5-'СЕТ СН'!$H$24</f>
        <v>2790.4577748400002</v>
      </c>
      <c r="R101" s="36">
        <f>SUMIFS(СВЦЭМ!$D$33:$D$776,СВЦЭМ!$A$33:$A$776,$A101,СВЦЭМ!$B$33:$B$776,R$83)+'СЕТ СН'!$H$14+СВЦЭМ!$D$10+'СЕТ СН'!$H$5-'СЕТ СН'!$H$24</f>
        <v>2789.8706343499998</v>
      </c>
      <c r="S101" s="36">
        <f>SUMIFS(СВЦЭМ!$D$33:$D$776,СВЦЭМ!$A$33:$A$776,$A101,СВЦЭМ!$B$33:$B$776,S$83)+'СЕТ СН'!$H$14+СВЦЭМ!$D$10+'СЕТ СН'!$H$5-'СЕТ СН'!$H$24</f>
        <v>2802.5786555499999</v>
      </c>
      <c r="T101" s="36">
        <f>SUMIFS(СВЦЭМ!$D$33:$D$776,СВЦЭМ!$A$33:$A$776,$A101,СВЦЭМ!$B$33:$B$776,T$83)+'СЕТ СН'!$H$14+СВЦЭМ!$D$10+'СЕТ СН'!$H$5-'СЕТ СН'!$H$24</f>
        <v>2818.6473135800002</v>
      </c>
      <c r="U101" s="36">
        <f>SUMIFS(СВЦЭМ!$D$33:$D$776,СВЦЭМ!$A$33:$A$776,$A101,СВЦЭМ!$B$33:$B$776,U$83)+'СЕТ СН'!$H$14+СВЦЭМ!$D$10+'СЕТ СН'!$H$5-'СЕТ СН'!$H$24</f>
        <v>2816.5538442699999</v>
      </c>
      <c r="V101" s="36">
        <f>SUMIFS(СВЦЭМ!$D$33:$D$776,СВЦЭМ!$A$33:$A$776,$A101,СВЦЭМ!$B$33:$B$776,V$83)+'СЕТ СН'!$H$14+СВЦЭМ!$D$10+'СЕТ СН'!$H$5-'СЕТ СН'!$H$24</f>
        <v>2810.1547687699999</v>
      </c>
      <c r="W101" s="36">
        <f>SUMIFS(СВЦЭМ!$D$33:$D$776,СВЦЭМ!$A$33:$A$776,$A101,СВЦЭМ!$B$33:$B$776,W$83)+'СЕТ СН'!$H$14+СВЦЭМ!$D$10+'СЕТ СН'!$H$5-'СЕТ СН'!$H$24</f>
        <v>2806.9244858700004</v>
      </c>
      <c r="X101" s="36">
        <f>SUMIFS(СВЦЭМ!$D$33:$D$776,СВЦЭМ!$A$33:$A$776,$A101,СВЦЭМ!$B$33:$B$776,X$83)+'СЕТ СН'!$H$14+СВЦЭМ!$D$10+'СЕТ СН'!$H$5-'СЕТ СН'!$H$24</f>
        <v>2797.9319609900003</v>
      </c>
      <c r="Y101" s="36">
        <f>SUMIFS(СВЦЭМ!$D$33:$D$776,СВЦЭМ!$A$33:$A$776,$A101,СВЦЭМ!$B$33:$B$776,Y$83)+'СЕТ СН'!$H$14+СВЦЭМ!$D$10+'СЕТ СН'!$H$5-'СЕТ СН'!$H$24</f>
        <v>2795.1010307500001</v>
      </c>
    </row>
    <row r="102" spans="1:25" ht="15.75" x14ac:dyDescent="0.2">
      <c r="A102" s="35">
        <f t="shared" si="2"/>
        <v>43788</v>
      </c>
      <c r="B102" s="36">
        <f>SUMIFS(СВЦЭМ!$D$33:$D$776,СВЦЭМ!$A$33:$A$776,$A102,СВЦЭМ!$B$33:$B$776,B$83)+'СЕТ СН'!$H$14+СВЦЭМ!$D$10+'СЕТ СН'!$H$5-'СЕТ СН'!$H$24</f>
        <v>2862.4704671500003</v>
      </c>
      <c r="C102" s="36">
        <f>SUMIFS(СВЦЭМ!$D$33:$D$776,СВЦЭМ!$A$33:$A$776,$A102,СВЦЭМ!$B$33:$B$776,C$83)+'СЕТ СН'!$H$14+СВЦЭМ!$D$10+'СЕТ СН'!$H$5-'СЕТ СН'!$H$24</f>
        <v>2885.1050224199998</v>
      </c>
      <c r="D102" s="36">
        <f>SUMIFS(СВЦЭМ!$D$33:$D$776,СВЦЭМ!$A$33:$A$776,$A102,СВЦЭМ!$B$33:$B$776,D$83)+'СЕТ СН'!$H$14+СВЦЭМ!$D$10+'СЕТ СН'!$H$5-'СЕТ СН'!$H$24</f>
        <v>2884.9458496100001</v>
      </c>
      <c r="E102" s="36">
        <f>SUMIFS(СВЦЭМ!$D$33:$D$776,СВЦЭМ!$A$33:$A$776,$A102,СВЦЭМ!$B$33:$B$776,E$83)+'СЕТ СН'!$H$14+СВЦЭМ!$D$10+'СЕТ СН'!$H$5-'СЕТ СН'!$H$24</f>
        <v>2885.9401605600001</v>
      </c>
      <c r="F102" s="36">
        <f>SUMIFS(СВЦЭМ!$D$33:$D$776,СВЦЭМ!$A$33:$A$776,$A102,СВЦЭМ!$B$33:$B$776,F$83)+'СЕТ СН'!$H$14+СВЦЭМ!$D$10+'СЕТ СН'!$H$5-'СЕТ СН'!$H$24</f>
        <v>2872.4614433300003</v>
      </c>
      <c r="G102" s="36">
        <f>SUMIFS(СВЦЭМ!$D$33:$D$776,СВЦЭМ!$A$33:$A$776,$A102,СВЦЭМ!$B$33:$B$776,G$83)+'СЕТ СН'!$H$14+СВЦЭМ!$D$10+'СЕТ СН'!$H$5-'СЕТ СН'!$H$24</f>
        <v>2868.4754477800002</v>
      </c>
      <c r="H102" s="36">
        <f>SUMIFS(СВЦЭМ!$D$33:$D$776,СВЦЭМ!$A$33:$A$776,$A102,СВЦЭМ!$B$33:$B$776,H$83)+'СЕТ СН'!$H$14+СВЦЭМ!$D$10+'СЕТ СН'!$H$5-'СЕТ СН'!$H$24</f>
        <v>2844.74947875</v>
      </c>
      <c r="I102" s="36">
        <f>SUMIFS(СВЦЭМ!$D$33:$D$776,СВЦЭМ!$A$33:$A$776,$A102,СВЦЭМ!$B$33:$B$776,I$83)+'СЕТ СН'!$H$14+СВЦЭМ!$D$10+'СЕТ СН'!$H$5-'СЕТ СН'!$H$24</f>
        <v>2853.0409809399998</v>
      </c>
      <c r="J102" s="36">
        <f>SUMIFS(СВЦЭМ!$D$33:$D$776,СВЦЭМ!$A$33:$A$776,$A102,СВЦЭМ!$B$33:$B$776,J$83)+'СЕТ СН'!$H$14+СВЦЭМ!$D$10+'СЕТ СН'!$H$5-'СЕТ СН'!$H$24</f>
        <v>2860.0643812899998</v>
      </c>
      <c r="K102" s="36">
        <f>SUMIFS(СВЦЭМ!$D$33:$D$776,СВЦЭМ!$A$33:$A$776,$A102,СВЦЭМ!$B$33:$B$776,K$83)+'СЕТ СН'!$H$14+СВЦЭМ!$D$10+'СЕТ СН'!$H$5-'СЕТ СН'!$H$24</f>
        <v>2867.3170561800002</v>
      </c>
      <c r="L102" s="36">
        <f>SUMIFS(СВЦЭМ!$D$33:$D$776,СВЦЭМ!$A$33:$A$776,$A102,СВЦЭМ!$B$33:$B$776,L$83)+'СЕТ СН'!$H$14+СВЦЭМ!$D$10+'СЕТ СН'!$H$5-'СЕТ СН'!$H$24</f>
        <v>2829.4791191600002</v>
      </c>
      <c r="M102" s="36">
        <f>SUMIFS(СВЦЭМ!$D$33:$D$776,СВЦЭМ!$A$33:$A$776,$A102,СВЦЭМ!$B$33:$B$776,M$83)+'СЕТ СН'!$H$14+СВЦЭМ!$D$10+'СЕТ СН'!$H$5-'СЕТ СН'!$H$24</f>
        <v>2813.2196872899999</v>
      </c>
      <c r="N102" s="36">
        <f>SUMIFS(СВЦЭМ!$D$33:$D$776,СВЦЭМ!$A$33:$A$776,$A102,СВЦЭМ!$B$33:$B$776,N$83)+'СЕТ СН'!$H$14+СВЦЭМ!$D$10+'СЕТ СН'!$H$5-'СЕТ СН'!$H$24</f>
        <v>2808.3446447800002</v>
      </c>
      <c r="O102" s="36">
        <f>SUMIFS(СВЦЭМ!$D$33:$D$776,СВЦЭМ!$A$33:$A$776,$A102,СВЦЭМ!$B$33:$B$776,O$83)+'СЕТ СН'!$H$14+СВЦЭМ!$D$10+'СЕТ СН'!$H$5-'СЕТ СН'!$H$24</f>
        <v>2804.3907707600001</v>
      </c>
      <c r="P102" s="36">
        <f>SUMIFS(СВЦЭМ!$D$33:$D$776,СВЦЭМ!$A$33:$A$776,$A102,СВЦЭМ!$B$33:$B$776,P$83)+'СЕТ СН'!$H$14+СВЦЭМ!$D$10+'СЕТ СН'!$H$5-'СЕТ СН'!$H$24</f>
        <v>2804.1515578200001</v>
      </c>
      <c r="Q102" s="36">
        <f>SUMIFS(СВЦЭМ!$D$33:$D$776,СВЦЭМ!$A$33:$A$776,$A102,СВЦЭМ!$B$33:$B$776,Q$83)+'СЕТ СН'!$H$14+СВЦЭМ!$D$10+'СЕТ СН'!$H$5-'СЕТ СН'!$H$24</f>
        <v>2806.00079671</v>
      </c>
      <c r="R102" s="36">
        <f>SUMIFS(СВЦЭМ!$D$33:$D$776,СВЦЭМ!$A$33:$A$776,$A102,СВЦЭМ!$B$33:$B$776,R$83)+'СЕТ СН'!$H$14+СВЦЭМ!$D$10+'СЕТ СН'!$H$5-'СЕТ СН'!$H$24</f>
        <v>2804.5699627499998</v>
      </c>
      <c r="S102" s="36">
        <f>SUMIFS(СВЦЭМ!$D$33:$D$776,СВЦЭМ!$A$33:$A$776,$A102,СВЦЭМ!$B$33:$B$776,S$83)+'СЕТ СН'!$H$14+СВЦЭМ!$D$10+'СЕТ СН'!$H$5-'СЕТ СН'!$H$24</f>
        <v>2815.09523098</v>
      </c>
      <c r="T102" s="36">
        <f>SUMIFS(СВЦЭМ!$D$33:$D$776,СВЦЭМ!$A$33:$A$776,$A102,СВЦЭМ!$B$33:$B$776,T$83)+'СЕТ СН'!$H$14+СВЦЭМ!$D$10+'СЕТ СН'!$H$5-'СЕТ СН'!$H$24</f>
        <v>2828.2340022500002</v>
      </c>
      <c r="U102" s="36">
        <f>SUMIFS(СВЦЭМ!$D$33:$D$776,СВЦЭМ!$A$33:$A$776,$A102,СВЦЭМ!$B$33:$B$776,U$83)+'СЕТ СН'!$H$14+СВЦЭМ!$D$10+'СЕТ СН'!$H$5-'СЕТ СН'!$H$24</f>
        <v>2824.8480318900001</v>
      </c>
      <c r="V102" s="36">
        <f>SUMIFS(СВЦЭМ!$D$33:$D$776,СВЦЭМ!$A$33:$A$776,$A102,СВЦЭМ!$B$33:$B$776,V$83)+'СЕТ СН'!$H$14+СВЦЭМ!$D$10+'СЕТ СН'!$H$5-'СЕТ СН'!$H$24</f>
        <v>2820.5601649700002</v>
      </c>
      <c r="W102" s="36">
        <f>SUMIFS(СВЦЭМ!$D$33:$D$776,СВЦЭМ!$A$33:$A$776,$A102,СВЦЭМ!$B$33:$B$776,W$83)+'СЕТ СН'!$H$14+СВЦЭМ!$D$10+'СЕТ СН'!$H$5-'СЕТ СН'!$H$24</f>
        <v>2817.0466836999999</v>
      </c>
      <c r="X102" s="36">
        <f>SUMIFS(СВЦЭМ!$D$33:$D$776,СВЦЭМ!$A$33:$A$776,$A102,СВЦЭМ!$B$33:$B$776,X$83)+'СЕТ СН'!$H$14+СВЦЭМ!$D$10+'СЕТ СН'!$H$5-'СЕТ СН'!$H$24</f>
        <v>2813.3941366600002</v>
      </c>
      <c r="Y102" s="36">
        <f>SUMIFS(СВЦЭМ!$D$33:$D$776,СВЦЭМ!$A$33:$A$776,$A102,СВЦЭМ!$B$33:$B$776,Y$83)+'СЕТ СН'!$H$14+СВЦЭМ!$D$10+'СЕТ СН'!$H$5-'СЕТ СН'!$H$24</f>
        <v>2818.4889330300002</v>
      </c>
    </row>
    <row r="103" spans="1:25" ht="15.75" x14ac:dyDescent="0.2">
      <c r="A103" s="35">
        <f t="shared" si="2"/>
        <v>43789</v>
      </c>
      <c r="B103" s="36">
        <f>SUMIFS(СВЦЭМ!$D$33:$D$776,СВЦЭМ!$A$33:$A$776,$A103,СВЦЭМ!$B$33:$B$776,B$83)+'СЕТ СН'!$H$14+СВЦЭМ!$D$10+'СЕТ СН'!$H$5-'СЕТ СН'!$H$24</f>
        <v>2798.72650333</v>
      </c>
      <c r="C103" s="36">
        <f>SUMIFS(СВЦЭМ!$D$33:$D$776,СВЦЭМ!$A$33:$A$776,$A103,СВЦЭМ!$B$33:$B$776,C$83)+'СЕТ СН'!$H$14+СВЦЭМ!$D$10+'СЕТ СН'!$H$5-'СЕТ СН'!$H$24</f>
        <v>2810.6609013000002</v>
      </c>
      <c r="D103" s="36">
        <f>SUMIFS(СВЦЭМ!$D$33:$D$776,СВЦЭМ!$A$33:$A$776,$A103,СВЦЭМ!$B$33:$B$776,D$83)+'СЕТ СН'!$H$14+СВЦЭМ!$D$10+'СЕТ СН'!$H$5-'СЕТ СН'!$H$24</f>
        <v>2810.2789390299999</v>
      </c>
      <c r="E103" s="36">
        <f>SUMIFS(СВЦЭМ!$D$33:$D$776,СВЦЭМ!$A$33:$A$776,$A103,СВЦЭМ!$B$33:$B$776,E$83)+'СЕТ СН'!$H$14+СВЦЭМ!$D$10+'СЕТ СН'!$H$5-'СЕТ СН'!$H$24</f>
        <v>2817.25487041</v>
      </c>
      <c r="F103" s="36">
        <f>SUMIFS(СВЦЭМ!$D$33:$D$776,СВЦЭМ!$A$33:$A$776,$A103,СВЦЭМ!$B$33:$B$776,F$83)+'СЕТ СН'!$H$14+СВЦЭМ!$D$10+'СЕТ СН'!$H$5-'СЕТ СН'!$H$24</f>
        <v>2805.9643610399999</v>
      </c>
      <c r="G103" s="36">
        <f>SUMIFS(СВЦЭМ!$D$33:$D$776,СВЦЭМ!$A$33:$A$776,$A103,СВЦЭМ!$B$33:$B$776,G$83)+'СЕТ СН'!$H$14+СВЦЭМ!$D$10+'СЕТ СН'!$H$5-'СЕТ СН'!$H$24</f>
        <v>2807.1346716600001</v>
      </c>
      <c r="H103" s="36">
        <f>SUMIFS(СВЦЭМ!$D$33:$D$776,СВЦЭМ!$A$33:$A$776,$A103,СВЦЭМ!$B$33:$B$776,H$83)+'СЕТ СН'!$H$14+СВЦЭМ!$D$10+'СЕТ СН'!$H$5-'СЕТ СН'!$H$24</f>
        <v>2814.5643117500003</v>
      </c>
      <c r="I103" s="36">
        <f>SUMIFS(СВЦЭМ!$D$33:$D$776,СВЦЭМ!$A$33:$A$776,$A103,СВЦЭМ!$B$33:$B$776,I$83)+'СЕТ СН'!$H$14+СВЦЭМ!$D$10+'СЕТ СН'!$H$5-'СЕТ СН'!$H$24</f>
        <v>2823.3106738000001</v>
      </c>
      <c r="J103" s="36">
        <f>SUMIFS(СВЦЭМ!$D$33:$D$776,СВЦЭМ!$A$33:$A$776,$A103,СВЦЭМ!$B$33:$B$776,J$83)+'СЕТ СН'!$H$14+СВЦЭМ!$D$10+'СЕТ СН'!$H$5-'СЕТ СН'!$H$24</f>
        <v>2832.3086805800003</v>
      </c>
      <c r="K103" s="36">
        <f>SUMIFS(СВЦЭМ!$D$33:$D$776,СВЦЭМ!$A$33:$A$776,$A103,СВЦЭМ!$B$33:$B$776,K$83)+'СЕТ СН'!$H$14+СВЦЭМ!$D$10+'СЕТ СН'!$H$5-'СЕТ СН'!$H$24</f>
        <v>2838.8076127600002</v>
      </c>
      <c r="L103" s="36">
        <f>SUMIFS(СВЦЭМ!$D$33:$D$776,СВЦЭМ!$A$33:$A$776,$A103,СВЦЭМ!$B$33:$B$776,L$83)+'СЕТ СН'!$H$14+СВЦЭМ!$D$10+'СЕТ СН'!$H$5-'СЕТ СН'!$H$24</f>
        <v>2810.95648755</v>
      </c>
      <c r="M103" s="36">
        <f>SUMIFS(СВЦЭМ!$D$33:$D$776,СВЦЭМ!$A$33:$A$776,$A103,СВЦЭМ!$B$33:$B$776,M$83)+'СЕТ СН'!$H$14+СВЦЭМ!$D$10+'СЕТ СН'!$H$5-'СЕТ СН'!$H$24</f>
        <v>2788.0482124199998</v>
      </c>
      <c r="N103" s="36">
        <f>SUMIFS(СВЦЭМ!$D$33:$D$776,СВЦЭМ!$A$33:$A$776,$A103,СВЦЭМ!$B$33:$B$776,N$83)+'СЕТ СН'!$H$14+СВЦЭМ!$D$10+'СЕТ СН'!$H$5-'СЕТ СН'!$H$24</f>
        <v>2777.26790695</v>
      </c>
      <c r="O103" s="36">
        <f>SUMIFS(СВЦЭМ!$D$33:$D$776,СВЦЭМ!$A$33:$A$776,$A103,СВЦЭМ!$B$33:$B$776,O$83)+'СЕТ СН'!$H$14+СВЦЭМ!$D$10+'СЕТ СН'!$H$5-'СЕТ СН'!$H$24</f>
        <v>2777.6689988799999</v>
      </c>
      <c r="P103" s="36">
        <f>SUMIFS(СВЦЭМ!$D$33:$D$776,СВЦЭМ!$A$33:$A$776,$A103,СВЦЭМ!$B$33:$B$776,P$83)+'СЕТ СН'!$H$14+СВЦЭМ!$D$10+'СЕТ СН'!$H$5-'СЕТ СН'!$H$24</f>
        <v>2772.2072798300001</v>
      </c>
      <c r="Q103" s="36">
        <f>SUMIFS(СВЦЭМ!$D$33:$D$776,СВЦЭМ!$A$33:$A$776,$A103,СВЦЭМ!$B$33:$B$776,Q$83)+'СЕТ СН'!$H$14+СВЦЭМ!$D$10+'СЕТ СН'!$H$5-'СЕТ СН'!$H$24</f>
        <v>2767.5214927300003</v>
      </c>
      <c r="R103" s="36">
        <f>SUMIFS(СВЦЭМ!$D$33:$D$776,СВЦЭМ!$A$33:$A$776,$A103,СВЦЭМ!$B$33:$B$776,R$83)+'СЕТ СН'!$H$14+СВЦЭМ!$D$10+'СЕТ СН'!$H$5-'СЕТ СН'!$H$24</f>
        <v>2775.21594598</v>
      </c>
      <c r="S103" s="36">
        <f>SUMIFS(СВЦЭМ!$D$33:$D$776,СВЦЭМ!$A$33:$A$776,$A103,СВЦЭМ!$B$33:$B$776,S$83)+'СЕТ СН'!$H$14+СВЦЭМ!$D$10+'СЕТ СН'!$H$5-'СЕТ СН'!$H$24</f>
        <v>2791.6526014000001</v>
      </c>
      <c r="T103" s="36">
        <f>SUMIFS(СВЦЭМ!$D$33:$D$776,СВЦЭМ!$A$33:$A$776,$A103,СВЦЭМ!$B$33:$B$776,T$83)+'СЕТ СН'!$H$14+СВЦЭМ!$D$10+'СЕТ СН'!$H$5-'СЕТ СН'!$H$24</f>
        <v>2801.08381431</v>
      </c>
      <c r="U103" s="36">
        <f>SUMIFS(СВЦЭМ!$D$33:$D$776,СВЦЭМ!$A$33:$A$776,$A103,СВЦЭМ!$B$33:$B$776,U$83)+'СЕТ СН'!$H$14+СВЦЭМ!$D$10+'СЕТ СН'!$H$5-'СЕТ СН'!$H$24</f>
        <v>2796.7906809999999</v>
      </c>
      <c r="V103" s="36">
        <f>SUMIFS(СВЦЭМ!$D$33:$D$776,СВЦЭМ!$A$33:$A$776,$A103,СВЦЭМ!$B$33:$B$776,V$83)+'СЕТ СН'!$H$14+СВЦЭМ!$D$10+'СЕТ СН'!$H$5-'СЕТ СН'!$H$24</f>
        <v>2785.58858371</v>
      </c>
      <c r="W103" s="36">
        <f>SUMIFS(СВЦЭМ!$D$33:$D$776,СВЦЭМ!$A$33:$A$776,$A103,СВЦЭМ!$B$33:$B$776,W$83)+'СЕТ СН'!$H$14+СВЦЭМ!$D$10+'СЕТ СН'!$H$5-'СЕТ СН'!$H$24</f>
        <v>2789.1269021600001</v>
      </c>
      <c r="X103" s="36">
        <f>SUMIFS(СВЦЭМ!$D$33:$D$776,СВЦЭМ!$A$33:$A$776,$A103,СВЦЭМ!$B$33:$B$776,X$83)+'СЕТ СН'!$H$14+СВЦЭМ!$D$10+'СЕТ СН'!$H$5-'СЕТ СН'!$H$24</f>
        <v>2782.1226577699999</v>
      </c>
      <c r="Y103" s="36">
        <f>SUMIFS(СВЦЭМ!$D$33:$D$776,СВЦЭМ!$A$33:$A$776,$A103,СВЦЭМ!$B$33:$B$776,Y$83)+'СЕТ СН'!$H$14+СВЦЭМ!$D$10+'СЕТ СН'!$H$5-'СЕТ СН'!$H$24</f>
        <v>2782.9048062400002</v>
      </c>
    </row>
    <row r="104" spans="1:25" ht="15.75" x14ac:dyDescent="0.2">
      <c r="A104" s="35">
        <f t="shared" si="2"/>
        <v>43790</v>
      </c>
      <c r="B104" s="36">
        <f>SUMIFS(СВЦЭМ!$D$33:$D$776,СВЦЭМ!$A$33:$A$776,$A104,СВЦЭМ!$B$33:$B$776,B$83)+'СЕТ СН'!$H$14+СВЦЭМ!$D$10+'СЕТ СН'!$H$5-'СЕТ СН'!$H$24</f>
        <v>2851.5426192</v>
      </c>
      <c r="C104" s="36">
        <f>SUMIFS(СВЦЭМ!$D$33:$D$776,СВЦЭМ!$A$33:$A$776,$A104,СВЦЭМ!$B$33:$B$776,C$83)+'СЕТ СН'!$H$14+СВЦЭМ!$D$10+'СЕТ СН'!$H$5-'СЕТ СН'!$H$24</f>
        <v>2858.12225386</v>
      </c>
      <c r="D104" s="36">
        <f>SUMIFS(СВЦЭМ!$D$33:$D$776,СВЦЭМ!$A$33:$A$776,$A104,СВЦЭМ!$B$33:$B$776,D$83)+'СЕТ СН'!$H$14+СВЦЭМ!$D$10+'СЕТ СН'!$H$5-'СЕТ СН'!$H$24</f>
        <v>2900.9008660600002</v>
      </c>
      <c r="E104" s="36">
        <f>SUMIFS(СВЦЭМ!$D$33:$D$776,СВЦЭМ!$A$33:$A$776,$A104,СВЦЭМ!$B$33:$B$776,E$83)+'СЕТ СН'!$H$14+СВЦЭМ!$D$10+'СЕТ СН'!$H$5-'СЕТ СН'!$H$24</f>
        <v>2898.8761540400001</v>
      </c>
      <c r="F104" s="36">
        <f>SUMIFS(СВЦЭМ!$D$33:$D$776,СВЦЭМ!$A$33:$A$776,$A104,СВЦЭМ!$B$33:$B$776,F$83)+'СЕТ СН'!$H$14+СВЦЭМ!$D$10+'СЕТ СН'!$H$5-'СЕТ СН'!$H$24</f>
        <v>2897.0978213200001</v>
      </c>
      <c r="G104" s="36">
        <f>SUMIFS(СВЦЭМ!$D$33:$D$776,СВЦЭМ!$A$33:$A$776,$A104,СВЦЭМ!$B$33:$B$776,G$83)+'СЕТ СН'!$H$14+СВЦЭМ!$D$10+'СЕТ СН'!$H$5-'СЕТ СН'!$H$24</f>
        <v>2886.7576290900001</v>
      </c>
      <c r="H104" s="36">
        <f>SUMIFS(СВЦЭМ!$D$33:$D$776,СВЦЭМ!$A$33:$A$776,$A104,СВЦЭМ!$B$33:$B$776,H$83)+'СЕТ СН'!$H$14+СВЦЭМ!$D$10+'СЕТ СН'!$H$5-'СЕТ СН'!$H$24</f>
        <v>2846.86349002</v>
      </c>
      <c r="I104" s="36">
        <f>SUMIFS(СВЦЭМ!$D$33:$D$776,СВЦЭМ!$A$33:$A$776,$A104,СВЦЭМ!$B$33:$B$776,I$83)+'СЕТ СН'!$H$14+СВЦЭМ!$D$10+'СЕТ СН'!$H$5-'СЕТ СН'!$H$24</f>
        <v>2829.4178291200001</v>
      </c>
      <c r="J104" s="36">
        <f>SUMIFS(СВЦЭМ!$D$33:$D$776,СВЦЭМ!$A$33:$A$776,$A104,СВЦЭМ!$B$33:$B$776,J$83)+'СЕТ СН'!$H$14+СВЦЭМ!$D$10+'СЕТ СН'!$H$5-'СЕТ СН'!$H$24</f>
        <v>2804.7657620099999</v>
      </c>
      <c r="K104" s="36">
        <f>SUMIFS(СВЦЭМ!$D$33:$D$776,СВЦЭМ!$A$33:$A$776,$A104,СВЦЭМ!$B$33:$B$776,K$83)+'СЕТ СН'!$H$14+СВЦЭМ!$D$10+'СЕТ СН'!$H$5-'СЕТ СН'!$H$24</f>
        <v>2799.6507737500001</v>
      </c>
      <c r="L104" s="36">
        <f>SUMIFS(СВЦЭМ!$D$33:$D$776,СВЦЭМ!$A$33:$A$776,$A104,СВЦЭМ!$B$33:$B$776,L$83)+'СЕТ СН'!$H$14+СВЦЭМ!$D$10+'СЕТ СН'!$H$5-'СЕТ СН'!$H$24</f>
        <v>2772.6147930100001</v>
      </c>
      <c r="M104" s="36">
        <f>SUMIFS(СВЦЭМ!$D$33:$D$776,СВЦЭМ!$A$33:$A$776,$A104,СВЦЭМ!$B$33:$B$776,M$83)+'СЕТ СН'!$H$14+СВЦЭМ!$D$10+'СЕТ СН'!$H$5-'СЕТ СН'!$H$24</f>
        <v>2771.3213454699999</v>
      </c>
      <c r="N104" s="36">
        <f>SUMIFS(СВЦЭМ!$D$33:$D$776,СВЦЭМ!$A$33:$A$776,$A104,СВЦЭМ!$B$33:$B$776,N$83)+'СЕТ СН'!$H$14+СВЦЭМ!$D$10+'СЕТ СН'!$H$5-'СЕТ СН'!$H$24</f>
        <v>2787.0411834500001</v>
      </c>
      <c r="O104" s="36">
        <f>SUMIFS(СВЦЭМ!$D$33:$D$776,СВЦЭМ!$A$33:$A$776,$A104,СВЦЭМ!$B$33:$B$776,O$83)+'СЕТ СН'!$H$14+СВЦЭМ!$D$10+'СЕТ СН'!$H$5-'СЕТ СН'!$H$24</f>
        <v>2805.2299752700001</v>
      </c>
      <c r="P104" s="36">
        <f>SUMIFS(СВЦЭМ!$D$33:$D$776,СВЦЭМ!$A$33:$A$776,$A104,СВЦЭМ!$B$33:$B$776,P$83)+'СЕТ СН'!$H$14+СВЦЭМ!$D$10+'СЕТ СН'!$H$5-'СЕТ СН'!$H$24</f>
        <v>2803.6666374199999</v>
      </c>
      <c r="Q104" s="36">
        <f>SUMIFS(СВЦЭМ!$D$33:$D$776,СВЦЭМ!$A$33:$A$776,$A104,СВЦЭМ!$B$33:$B$776,Q$83)+'СЕТ СН'!$H$14+СВЦЭМ!$D$10+'СЕТ СН'!$H$5-'СЕТ СН'!$H$24</f>
        <v>2803.2783130900002</v>
      </c>
      <c r="R104" s="36">
        <f>SUMIFS(СВЦЭМ!$D$33:$D$776,СВЦЭМ!$A$33:$A$776,$A104,СВЦЭМ!$B$33:$B$776,R$83)+'СЕТ СН'!$H$14+СВЦЭМ!$D$10+'СЕТ СН'!$H$5-'СЕТ СН'!$H$24</f>
        <v>2788.05884578</v>
      </c>
      <c r="S104" s="36">
        <f>SUMIFS(СВЦЭМ!$D$33:$D$776,СВЦЭМ!$A$33:$A$776,$A104,СВЦЭМ!$B$33:$B$776,S$83)+'СЕТ СН'!$H$14+СВЦЭМ!$D$10+'СЕТ СН'!$H$5-'СЕТ СН'!$H$24</f>
        <v>2766.9326669699999</v>
      </c>
      <c r="T104" s="36">
        <f>SUMIFS(СВЦЭМ!$D$33:$D$776,СВЦЭМ!$A$33:$A$776,$A104,СВЦЭМ!$B$33:$B$776,T$83)+'СЕТ СН'!$H$14+СВЦЭМ!$D$10+'СЕТ СН'!$H$5-'СЕТ СН'!$H$24</f>
        <v>2759.5864238499998</v>
      </c>
      <c r="U104" s="36">
        <f>SUMIFS(СВЦЭМ!$D$33:$D$776,СВЦЭМ!$A$33:$A$776,$A104,СВЦЭМ!$B$33:$B$776,U$83)+'СЕТ СН'!$H$14+СВЦЭМ!$D$10+'СЕТ СН'!$H$5-'СЕТ СН'!$H$24</f>
        <v>2757.1930225999999</v>
      </c>
      <c r="V104" s="36">
        <f>SUMIFS(СВЦЭМ!$D$33:$D$776,СВЦЭМ!$A$33:$A$776,$A104,СВЦЭМ!$B$33:$B$776,V$83)+'СЕТ СН'!$H$14+СВЦЭМ!$D$10+'СЕТ СН'!$H$5-'СЕТ СН'!$H$24</f>
        <v>2743.7164476100002</v>
      </c>
      <c r="W104" s="36">
        <f>SUMIFS(СВЦЭМ!$D$33:$D$776,СВЦЭМ!$A$33:$A$776,$A104,СВЦЭМ!$B$33:$B$776,W$83)+'СЕТ СН'!$H$14+СВЦЭМ!$D$10+'СЕТ СН'!$H$5-'СЕТ СН'!$H$24</f>
        <v>2735.4987270900001</v>
      </c>
      <c r="X104" s="36">
        <f>SUMIFS(СВЦЭМ!$D$33:$D$776,СВЦЭМ!$A$33:$A$776,$A104,СВЦЭМ!$B$33:$B$776,X$83)+'СЕТ СН'!$H$14+СВЦЭМ!$D$10+'СЕТ СН'!$H$5-'СЕТ СН'!$H$24</f>
        <v>2738.8742055800003</v>
      </c>
      <c r="Y104" s="36">
        <f>SUMIFS(СВЦЭМ!$D$33:$D$776,СВЦЭМ!$A$33:$A$776,$A104,СВЦЭМ!$B$33:$B$776,Y$83)+'СЕТ СН'!$H$14+СВЦЭМ!$D$10+'СЕТ СН'!$H$5-'СЕТ СН'!$H$24</f>
        <v>2796.6629414600002</v>
      </c>
    </row>
    <row r="105" spans="1:25" ht="15.75" x14ac:dyDescent="0.2">
      <c r="A105" s="35">
        <f t="shared" si="2"/>
        <v>43791</v>
      </c>
      <c r="B105" s="36">
        <f>SUMIFS(СВЦЭМ!$D$33:$D$776,СВЦЭМ!$A$33:$A$776,$A105,СВЦЭМ!$B$33:$B$776,B$83)+'СЕТ СН'!$H$14+СВЦЭМ!$D$10+'СЕТ СН'!$H$5-'СЕТ СН'!$H$24</f>
        <v>2851.7610687199999</v>
      </c>
      <c r="C105" s="36">
        <f>SUMIFS(СВЦЭМ!$D$33:$D$776,СВЦЭМ!$A$33:$A$776,$A105,СВЦЭМ!$B$33:$B$776,C$83)+'СЕТ СН'!$H$14+СВЦЭМ!$D$10+'СЕТ СН'!$H$5-'СЕТ СН'!$H$24</f>
        <v>2886.7685648199999</v>
      </c>
      <c r="D105" s="36">
        <f>SUMIFS(СВЦЭМ!$D$33:$D$776,СВЦЭМ!$A$33:$A$776,$A105,СВЦЭМ!$B$33:$B$776,D$83)+'СЕТ СН'!$H$14+СВЦЭМ!$D$10+'СЕТ СН'!$H$5-'СЕТ СН'!$H$24</f>
        <v>2891.2700747200001</v>
      </c>
      <c r="E105" s="36">
        <f>SUMIFS(СВЦЭМ!$D$33:$D$776,СВЦЭМ!$A$33:$A$776,$A105,СВЦЭМ!$B$33:$B$776,E$83)+'СЕТ СН'!$H$14+СВЦЭМ!$D$10+'СЕТ СН'!$H$5-'СЕТ СН'!$H$24</f>
        <v>2876.7491285599999</v>
      </c>
      <c r="F105" s="36">
        <f>SUMIFS(СВЦЭМ!$D$33:$D$776,СВЦЭМ!$A$33:$A$776,$A105,СВЦЭМ!$B$33:$B$776,F$83)+'СЕТ СН'!$H$14+СВЦЭМ!$D$10+'СЕТ СН'!$H$5-'СЕТ СН'!$H$24</f>
        <v>2864.2904179400002</v>
      </c>
      <c r="G105" s="36">
        <f>SUMIFS(СВЦЭМ!$D$33:$D$776,СВЦЭМ!$A$33:$A$776,$A105,СВЦЭМ!$B$33:$B$776,G$83)+'СЕТ СН'!$H$14+СВЦЭМ!$D$10+'СЕТ СН'!$H$5-'СЕТ СН'!$H$24</f>
        <v>2848.8835467399999</v>
      </c>
      <c r="H105" s="36">
        <f>SUMIFS(СВЦЭМ!$D$33:$D$776,СВЦЭМ!$A$33:$A$776,$A105,СВЦЭМ!$B$33:$B$776,H$83)+'СЕТ СН'!$H$14+СВЦЭМ!$D$10+'СЕТ СН'!$H$5-'СЕТ СН'!$H$24</f>
        <v>2829.2934646900003</v>
      </c>
      <c r="I105" s="36">
        <f>SUMIFS(СВЦЭМ!$D$33:$D$776,СВЦЭМ!$A$33:$A$776,$A105,СВЦЭМ!$B$33:$B$776,I$83)+'СЕТ СН'!$H$14+СВЦЭМ!$D$10+'СЕТ СН'!$H$5-'СЕТ СН'!$H$24</f>
        <v>2829.1453991799999</v>
      </c>
      <c r="J105" s="36">
        <f>SUMIFS(СВЦЭМ!$D$33:$D$776,СВЦЭМ!$A$33:$A$776,$A105,СВЦЭМ!$B$33:$B$776,J$83)+'СЕТ СН'!$H$14+СВЦЭМ!$D$10+'СЕТ СН'!$H$5-'СЕТ СН'!$H$24</f>
        <v>2802.1336254500002</v>
      </c>
      <c r="K105" s="36">
        <f>SUMIFS(СВЦЭМ!$D$33:$D$776,СВЦЭМ!$A$33:$A$776,$A105,СВЦЭМ!$B$33:$B$776,K$83)+'СЕТ СН'!$H$14+СВЦЭМ!$D$10+'СЕТ СН'!$H$5-'СЕТ СН'!$H$24</f>
        <v>2797.09113531</v>
      </c>
      <c r="L105" s="36">
        <f>SUMIFS(СВЦЭМ!$D$33:$D$776,СВЦЭМ!$A$33:$A$776,$A105,СВЦЭМ!$B$33:$B$776,L$83)+'СЕТ СН'!$H$14+СВЦЭМ!$D$10+'СЕТ СН'!$H$5-'СЕТ СН'!$H$24</f>
        <v>2763.4892919000004</v>
      </c>
      <c r="M105" s="36">
        <f>SUMIFS(СВЦЭМ!$D$33:$D$776,СВЦЭМ!$A$33:$A$776,$A105,СВЦЭМ!$B$33:$B$776,M$83)+'СЕТ СН'!$H$14+СВЦЭМ!$D$10+'СЕТ СН'!$H$5-'СЕТ СН'!$H$24</f>
        <v>2761.0101436300001</v>
      </c>
      <c r="N105" s="36">
        <f>SUMIFS(СВЦЭМ!$D$33:$D$776,СВЦЭМ!$A$33:$A$776,$A105,СВЦЭМ!$B$33:$B$776,N$83)+'СЕТ СН'!$H$14+СВЦЭМ!$D$10+'СЕТ СН'!$H$5-'СЕТ СН'!$H$24</f>
        <v>2756.2384543400003</v>
      </c>
      <c r="O105" s="36">
        <f>SUMIFS(СВЦЭМ!$D$33:$D$776,СВЦЭМ!$A$33:$A$776,$A105,СВЦЭМ!$B$33:$B$776,O$83)+'СЕТ СН'!$H$14+СВЦЭМ!$D$10+'СЕТ СН'!$H$5-'СЕТ СН'!$H$24</f>
        <v>2771.8627750999999</v>
      </c>
      <c r="P105" s="36">
        <f>SUMIFS(СВЦЭМ!$D$33:$D$776,СВЦЭМ!$A$33:$A$776,$A105,СВЦЭМ!$B$33:$B$776,P$83)+'СЕТ СН'!$H$14+СВЦЭМ!$D$10+'СЕТ СН'!$H$5-'СЕТ СН'!$H$24</f>
        <v>2783.3002573700001</v>
      </c>
      <c r="Q105" s="36">
        <f>SUMIFS(СВЦЭМ!$D$33:$D$776,СВЦЭМ!$A$33:$A$776,$A105,СВЦЭМ!$B$33:$B$776,Q$83)+'СЕТ СН'!$H$14+СВЦЭМ!$D$10+'СЕТ СН'!$H$5-'СЕТ СН'!$H$24</f>
        <v>2783.8218218700003</v>
      </c>
      <c r="R105" s="36">
        <f>SUMIFS(СВЦЭМ!$D$33:$D$776,СВЦЭМ!$A$33:$A$776,$A105,СВЦЭМ!$B$33:$B$776,R$83)+'СЕТ СН'!$H$14+СВЦЭМ!$D$10+'СЕТ СН'!$H$5-'СЕТ СН'!$H$24</f>
        <v>2766.7806974499999</v>
      </c>
      <c r="S105" s="36">
        <f>SUMIFS(СВЦЭМ!$D$33:$D$776,СВЦЭМ!$A$33:$A$776,$A105,СВЦЭМ!$B$33:$B$776,S$83)+'СЕТ СН'!$H$14+СВЦЭМ!$D$10+'СЕТ СН'!$H$5-'СЕТ СН'!$H$24</f>
        <v>2757.31930345</v>
      </c>
      <c r="T105" s="36">
        <f>SUMIFS(СВЦЭМ!$D$33:$D$776,СВЦЭМ!$A$33:$A$776,$A105,СВЦЭМ!$B$33:$B$776,T$83)+'СЕТ СН'!$H$14+СВЦЭМ!$D$10+'СЕТ СН'!$H$5-'СЕТ СН'!$H$24</f>
        <v>2752.52654282</v>
      </c>
      <c r="U105" s="36">
        <f>SUMIFS(СВЦЭМ!$D$33:$D$776,СВЦЭМ!$A$33:$A$776,$A105,СВЦЭМ!$B$33:$B$776,U$83)+'СЕТ СН'!$H$14+СВЦЭМ!$D$10+'СЕТ СН'!$H$5-'СЕТ СН'!$H$24</f>
        <v>2745.8091701200001</v>
      </c>
      <c r="V105" s="36">
        <f>SUMIFS(СВЦЭМ!$D$33:$D$776,СВЦЭМ!$A$33:$A$776,$A105,СВЦЭМ!$B$33:$B$776,V$83)+'СЕТ СН'!$H$14+СВЦЭМ!$D$10+'СЕТ СН'!$H$5-'СЕТ СН'!$H$24</f>
        <v>2738.1792653699999</v>
      </c>
      <c r="W105" s="36">
        <f>SUMIFS(СВЦЭМ!$D$33:$D$776,СВЦЭМ!$A$33:$A$776,$A105,СВЦЭМ!$B$33:$B$776,W$83)+'СЕТ СН'!$H$14+СВЦЭМ!$D$10+'СЕТ СН'!$H$5-'СЕТ СН'!$H$24</f>
        <v>2725.8562846300001</v>
      </c>
      <c r="X105" s="36">
        <f>SUMIFS(СВЦЭМ!$D$33:$D$776,СВЦЭМ!$A$33:$A$776,$A105,СВЦЭМ!$B$33:$B$776,X$83)+'СЕТ СН'!$H$14+СВЦЭМ!$D$10+'СЕТ СН'!$H$5-'СЕТ СН'!$H$24</f>
        <v>2740.42216573</v>
      </c>
      <c r="Y105" s="36">
        <f>SUMIFS(СВЦЭМ!$D$33:$D$776,СВЦЭМ!$A$33:$A$776,$A105,СВЦЭМ!$B$33:$B$776,Y$83)+'СЕТ СН'!$H$14+СВЦЭМ!$D$10+'СЕТ СН'!$H$5-'СЕТ СН'!$H$24</f>
        <v>2772.9045983699998</v>
      </c>
    </row>
    <row r="106" spans="1:25" ht="15.75" x14ac:dyDescent="0.2">
      <c r="A106" s="35">
        <f t="shared" si="2"/>
        <v>43792</v>
      </c>
      <c r="B106" s="36">
        <f>SUMIFS(СВЦЭМ!$D$33:$D$776,СВЦЭМ!$A$33:$A$776,$A106,СВЦЭМ!$B$33:$B$776,B$83)+'СЕТ СН'!$H$14+СВЦЭМ!$D$10+'СЕТ СН'!$H$5-'СЕТ СН'!$H$24</f>
        <v>2806.3487558500001</v>
      </c>
      <c r="C106" s="36">
        <f>SUMIFS(СВЦЭМ!$D$33:$D$776,СВЦЭМ!$A$33:$A$776,$A106,СВЦЭМ!$B$33:$B$776,C$83)+'СЕТ СН'!$H$14+СВЦЭМ!$D$10+'СЕТ СН'!$H$5-'СЕТ СН'!$H$24</f>
        <v>2845.4140709799999</v>
      </c>
      <c r="D106" s="36">
        <f>SUMIFS(СВЦЭМ!$D$33:$D$776,СВЦЭМ!$A$33:$A$776,$A106,СВЦЭМ!$B$33:$B$776,D$83)+'СЕТ СН'!$H$14+СВЦЭМ!$D$10+'СЕТ СН'!$H$5-'СЕТ СН'!$H$24</f>
        <v>2855.7647933899998</v>
      </c>
      <c r="E106" s="36">
        <f>SUMIFS(СВЦЭМ!$D$33:$D$776,СВЦЭМ!$A$33:$A$776,$A106,СВЦЭМ!$B$33:$B$776,E$83)+'СЕТ СН'!$H$14+СВЦЭМ!$D$10+'СЕТ СН'!$H$5-'СЕТ СН'!$H$24</f>
        <v>2861.9779429999999</v>
      </c>
      <c r="F106" s="36">
        <f>SUMIFS(СВЦЭМ!$D$33:$D$776,СВЦЭМ!$A$33:$A$776,$A106,СВЦЭМ!$B$33:$B$776,F$83)+'СЕТ СН'!$H$14+СВЦЭМ!$D$10+'СЕТ СН'!$H$5-'СЕТ СН'!$H$24</f>
        <v>2858.85807944</v>
      </c>
      <c r="G106" s="36">
        <f>SUMIFS(СВЦЭМ!$D$33:$D$776,СВЦЭМ!$A$33:$A$776,$A106,СВЦЭМ!$B$33:$B$776,G$83)+'СЕТ СН'!$H$14+СВЦЭМ!$D$10+'СЕТ СН'!$H$5-'СЕТ СН'!$H$24</f>
        <v>2850.7959990899999</v>
      </c>
      <c r="H106" s="36">
        <f>SUMIFS(СВЦЭМ!$D$33:$D$776,СВЦЭМ!$A$33:$A$776,$A106,СВЦЭМ!$B$33:$B$776,H$83)+'СЕТ СН'!$H$14+СВЦЭМ!$D$10+'СЕТ СН'!$H$5-'СЕТ СН'!$H$24</f>
        <v>2832.20603132</v>
      </c>
      <c r="I106" s="36">
        <f>SUMIFS(СВЦЭМ!$D$33:$D$776,СВЦЭМ!$A$33:$A$776,$A106,СВЦЭМ!$B$33:$B$776,I$83)+'СЕТ СН'!$H$14+СВЦЭМ!$D$10+'СЕТ СН'!$H$5-'СЕТ СН'!$H$24</f>
        <v>2833.4790335299999</v>
      </c>
      <c r="J106" s="36">
        <f>SUMIFS(СВЦЭМ!$D$33:$D$776,СВЦЭМ!$A$33:$A$776,$A106,СВЦЭМ!$B$33:$B$776,J$83)+'СЕТ СН'!$H$14+СВЦЭМ!$D$10+'СЕТ СН'!$H$5-'СЕТ СН'!$H$24</f>
        <v>2812.3014659199998</v>
      </c>
      <c r="K106" s="36">
        <f>SUMIFS(СВЦЭМ!$D$33:$D$776,СВЦЭМ!$A$33:$A$776,$A106,СВЦЭМ!$B$33:$B$776,K$83)+'СЕТ СН'!$H$14+СВЦЭМ!$D$10+'СЕТ СН'!$H$5-'СЕТ СН'!$H$24</f>
        <v>2798.8924526400001</v>
      </c>
      <c r="L106" s="36">
        <f>SUMIFS(СВЦЭМ!$D$33:$D$776,СВЦЭМ!$A$33:$A$776,$A106,СВЦЭМ!$B$33:$B$776,L$83)+'СЕТ СН'!$H$14+СВЦЭМ!$D$10+'СЕТ СН'!$H$5-'СЕТ СН'!$H$24</f>
        <v>2765.9778217900002</v>
      </c>
      <c r="M106" s="36">
        <f>SUMIFS(СВЦЭМ!$D$33:$D$776,СВЦЭМ!$A$33:$A$776,$A106,СВЦЭМ!$B$33:$B$776,M$83)+'СЕТ СН'!$H$14+СВЦЭМ!$D$10+'СЕТ СН'!$H$5-'СЕТ СН'!$H$24</f>
        <v>2760.5648374800003</v>
      </c>
      <c r="N106" s="36">
        <f>SUMIFS(СВЦЭМ!$D$33:$D$776,СВЦЭМ!$A$33:$A$776,$A106,СВЦЭМ!$B$33:$B$776,N$83)+'СЕТ СН'!$H$14+СВЦЭМ!$D$10+'СЕТ СН'!$H$5-'СЕТ СН'!$H$24</f>
        <v>2754.65260248</v>
      </c>
      <c r="O106" s="36">
        <f>SUMIFS(СВЦЭМ!$D$33:$D$776,СВЦЭМ!$A$33:$A$776,$A106,СВЦЭМ!$B$33:$B$776,O$83)+'СЕТ СН'!$H$14+СВЦЭМ!$D$10+'СЕТ СН'!$H$5-'СЕТ СН'!$H$24</f>
        <v>2762.4773720000003</v>
      </c>
      <c r="P106" s="36">
        <f>SUMIFS(СВЦЭМ!$D$33:$D$776,СВЦЭМ!$A$33:$A$776,$A106,СВЦЭМ!$B$33:$B$776,P$83)+'СЕТ СН'!$H$14+СВЦЭМ!$D$10+'СЕТ СН'!$H$5-'СЕТ СН'!$H$24</f>
        <v>2773.55704453</v>
      </c>
      <c r="Q106" s="36">
        <f>SUMIFS(СВЦЭМ!$D$33:$D$776,СВЦЭМ!$A$33:$A$776,$A106,СВЦЭМ!$B$33:$B$776,Q$83)+'СЕТ СН'!$H$14+СВЦЭМ!$D$10+'СЕТ СН'!$H$5-'СЕТ СН'!$H$24</f>
        <v>2771.40293793</v>
      </c>
      <c r="R106" s="36">
        <f>SUMIFS(СВЦЭМ!$D$33:$D$776,СВЦЭМ!$A$33:$A$776,$A106,СВЦЭМ!$B$33:$B$776,R$83)+'СЕТ СН'!$H$14+СВЦЭМ!$D$10+'СЕТ СН'!$H$5-'СЕТ СН'!$H$24</f>
        <v>2762.86372729</v>
      </c>
      <c r="S106" s="36">
        <f>SUMIFS(СВЦЭМ!$D$33:$D$776,СВЦЭМ!$A$33:$A$776,$A106,СВЦЭМ!$B$33:$B$776,S$83)+'СЕТ СН'!$H$14+СВЦЭМ!$D$10+'СЕТ СН'!$H$5-'СЕТ СН'!$H$24</f>
        <v>2755.52434683</v>
      </c>
      <c r="T106" s="36">
        <f>SUMIFS(СВЦЭМ!$D$33:$D$776,СВЦЭМ!$A$33:$A$776,$A106,СВЦЭМ!$B$33:$B$776,T$83)+'СЕТ СН'!$H$14+СВЦЭМ!$D$10+'СЕТ СН'!$H$5-'СЕТ СН'!$H$24</f>
        <v>2748.3019099399999</v>
      </c>
      <c r="U106" s="36">
        <f>SUMIFS(СВЦЭМ!$D$33:$D$776,СВЦЭМ!$A$33:$A$776,$A106,СВЦЭМ!$B$33:$B$776,U$83)+'СЕТ СН'!$H$14+СВЦЭМ!$D$10+'СЕТ СН'!$H$5-'СЕТ СН'!$H$24</f>
        <v>2745.7362281000001</v>
      </c>
      <c r="V106" s="36">
        <f>SUMIFS(СВЦЭМ!$D$33:$D$776,СВЦЭМ!$A$33:$A$776,$A106,СВЦЭМ!$B$33:$B$776,V$83)+'СЕТ СН'!$H$14+СВЦЭМ!$D$10+'СЕТ СН'!$H$5-'СЕТ СН'!$H$24</f>
        <v>2754.59873844</v>
      </c>
      <c r="W106" s="36">
        <f>SUMIFS(СВЦЭМ!$D$33:$D$776,СВЦЭМ!$A$33:$A$776,$A106,СВЦЭМ!$B$33:$B$776,W$83)+'СЕТ СН'!$H$14+СВЦЭМ!$D$10+'СЕТ СН'!$H$5-'СЕТ СН'!$H$24</f>
        <v>2766.46277448</v>
      </c>
      <c r="X106" s="36">
        <f>SUMIFS(СВЦЭМ!$D$33:$D$776,СВЦЭМ!$A$33:$A$776,$A106,СВЦЭМ!$B$33:$B$776,X$83)+'СЕТ СН'!$H$14+СВЦЭМ!$D$10+'СЕТ СН'!$H$5-'СЕТ СН'!$H$24</f>
        <v>2778.9643042600001</v>
      </c>
      <c r="Y106" s="36">
        <f>SUMIFS(СВЦЭМ!$D$33:$D$776,СВЦЭМ!$A$33:$A$776,$A106,СВЦЭМ!$B$33:$B$776,Y$83)+'СЕТ СН'!$H$14+СВЦЭМ!$D$10+'СЕТ СН'!$H$5-'СЕТ СН'!$H$24</f>
        <v>2788.03475893</v>
      </c>
    </row>
    <row r="107" spans="1:25" ht="15.75" x14ac:dyDescent="0.2">
      <c r="A107" s="35">
        <f t="shared" si="2"/>
        <v>43793</v>
      </c>
      <c r="B107" s="36">
        <f>SUMIFS(СВЦЭМ!$D$33:$D$776,СВЦЭМ!$A$33:$A$776,$A107,СВЦЭМ!$B$33:$B$776,B$83)+'СЕТ СН'!$H$14+СВЦЭМ!$D$10+'СЕТ СН'!$H$5-'СЕТ СН'!$H$24</f>
        <v>2767.0379012100002</v>
      </c>
      <c r="C107" s="36">
        <f>SUMIFS(СВЦЭМ!$D$33:$D$776,СВЦЭМ!$A$33:$A$776,$A107,СВЦЭМ!$B$33:$B$776,C$83)+'СЕТ СН'!$H$14+СВЦЭМ!$D$10+'СЕТ СН'!$H$5-'СЕТ СН'!$H$24</f>
        <v>2782.61042649</v>
      </c>
      <c r="D107" s="36">
        <f>SUMIFS(СВЦЭМ!$D$33:$D$776,СВЦЭМ!$A$33:$A$776,$A107,СВЦЭМ!$B$33:$B$776,D$83)+'СЕТ СН'!$H$14+СВЦЭМ!$D$10+'СЕТ СН'!$H$5-'СЕТ СН'!$H$24</f>
        <v>2839.5722834899998</v>
      </c>
      <c r="E107" s="36">
        <f>SUMIFS(СВЦЭМ!$D$33:$D$776,СВЦЭМ!$A$33:$A$776,$A107,СВЦЭМ!$B$33:$B$776,E$83)+'СЕТ СН'!$H$14+СВЦЭМ!$D$10+'СЕТ СН'!$H$5-'СЕТ СН'!$H$24</f>
        <v>2862.5779190900003</v>
      </c>
      <c r="F107" s="36">
        <f>SUMIFS(СВЦЭМ!$D$33:$D$776,СВЦЭМ!$A$33:$A$776,$A107,СВЦЭМ!$B$33:$B$776,F$83)+'СЕТ СН'!$H$14+СВЦЭМ!$D$10+'СЕТ СН'!$H$5-'СЕТ СН'!$H$24</f>
        <v>2866.4155320600003</v>
      </c>
      <c r="G107" s="36">
        <f>SUMIFS(СВЦЭМ!$D$33:$D$776,СВЦЭМ!$A$33:$A$776,$A107,СВЦЭМ!$B$33:$B$776,G$83)+'СЕТ СН'!$H$14+СВЦЭМ!$D$10+'СЕТ СН'!$H$5-'СЕТ СН'!$H$24</f>
        <v>2866.6578368</v>
      </c>
      <c r="H107" s="36">
        <f>SUMIFS(СВЦЭМ!$D$33:$D$776,СВЦЭМ!$A$33:$A$776,$A107,СВЦЭМ!$B$33:$B$776,H$83)+'СЕТ СН'!$H$14+СВЦЭМ!$D$10+'СЕТ СН'!$H$5-'СЕТ СН'!$H$24</f>
        <v>2855.3588117200002</v>
      </c>
      <c r="I107" s="36">
        <f>SUMIFS(СВЦЭМ!$D$33:$D$776,СВЦЭМ!$A$33:$A$776,$A107,СВЦЭМ!$B$33:$B$776,I$83)+'СЕТ СН'!$H$14+СВЦЭМ!$D$10+'СЕТ СН'!$H$5-'СЕТ СН'!$H$24</f>
        <v>2846.1249513000002</v>
      </c>
      <c r="J107" s="36">
        <f>SUMIFS(СВЦЭМ!$D$33:$D$776,СВЦЭМ!$A$33:$A$776,$A107,СВЦЭМ!$B$33:$B$776,J$83)+'СЕТ СН'!$H$14+СВЦЭМ!$D$10+'СЕТ СН'!$H$5-'СЕТ СН'!$H$24</f>
        <v>2820.7746703000003</v>
      </c>
      <c r="K107" s="36">
        <f>SUMIFS(СВЦЭМ!$D$33:$D$776,СВЦЭМ!$A$33:$A$776,$A107,СВЦЭМ!$B$33:$B$776,K$83)+'СЕТ СН'!$H$14+СВЦЭМ!$D$10+'СЕТ СН'!$H$5-'СЕТ СН'!$H$24</f>
        <v>2813.7296034800002</v>
      </c>
      <c r="L107" s="36">
        <f>SUMIFS(СВЦЭМ!$D$33:$D$776,СВЦЭМ!$A$33:$A$776,$A107,СВЦЭМ!$B$33:$B$776,L$83)+'СЕТ СН'!$H$14+СВЦЭМ!$D$10+'СЕТ СН'!$H$5-'СЕТ СН'!$H$24</f>
        <v>2769.9232511800001</v>
      </c>
      <c r="M107" s="36">
        <f>SUMIFS(СВЦЭМ!$D$33:$D$776,СВЦЭМ!$A$33:$A$776,$A107,СВЦЭМ!$B$33:$B$776,M$83)+'СЕТ СН'!$H$14+СВЦЭМ!$D$10+'СЕТ СН'!$H$5-'СЕТ СН'!$H$24</f>
        <v>2758.2743941700001</v>
      </c>
      <c r="N107" s="36">
        <f>SUMIFS(СВЦЭМ!$D$33:$D$776,СВЦЭМ!$A$33:$A$776,$A107,СВЦЭМ!$B$33:$B$776,N$83)+'СЕТ СН'!$H$14+СВЦЭМ!$D$10+'СЕТ СН'!$H$5-'СЕТ СН'!$H$24</f>
        <v>2748.5378783699998</v>
      </c>
      <c r="O107" s="36">
        <f>SUMIFS(СВЦЭМ!$D$33:$D$776,СВЦЭМ!$A$33:$A$776,$A107,СВЦЭМ!$B$33:$B$776,O$83)+'СЕТ СН'!$H$14+СВЦЭМ!$D$10+'СЕТ СН'!$H$5-'СЕТ СН'!$H$24</f>
        <v>2748.4400570900002</v>
      </c>
      <c r="P107" s="36">
        <f>SUMIFS(СВЦЭМ!$D$33:$D$776,СВЦЭМ!$A$33:$A$776,$A107,СВЦЭМ!$B$33:$B$776,P$83)+'СЕТ СН'!$H$14+СВЦЭМ!$D$10+'СЕТ СН'!$H$5-'СЕТ СН'!$H$24</f>
        <v>2755.6799584</v>
      </c>
      <c r="Q107" s="36">
        <f>SUMIFS(СВЦЭМ!$D$33:$D$776,СВЦЭМ!$A$33:$A$776,$A107,СВЦЭМ!$B$33:$B$776,Q$83)+'СЕТ СН'!$H$14+СВЦЭМ!$D$10+'СЕТ СН'!$H$5-'СЕТ СН'!$H$24</f>
        <v>2744.2254396600001</v>
      </c>
      <c r="R107" s="36">
        <f>SUMIFS(СВЦЭМ!$D$33:$D$776,СВЦЭМ!$A$33:$A$776,$A107,СВЦЭМ!$B$33:$B$776,R$83)+'СЕТ СН'!$H$14+СВЦЭМ!$D$10+'СЕТ СН'!$H$5-'СЕТ СН'!$H$24</f>
        <v>2766.1753566699999</v>
      </c>
      <c r="S107" s="36">
        <f>SUMIFS(СВЦЭМ!$D$33:$D$776,СВЦЭМ!$A$33:$A$776,$A107,СВЦЭМ!$B$33:$B$776,S$83)+'СЕТ СН'!$H$14+СВЦЭМ!$D$10+'СЕТ СН'!$H$5-'СЕТ СН'!$H$24</f>
        <v>2777.4675983900001</v>
      </c>
      <c r="T107" s="36">
        <f>SUMIFS(СВЦЭМ!$D$33:$D$776,СВЦЭМ!$A$33:$A$776,$A107,СВЦЭМ!$B$33:$B$776,T$83)+'СЕТ СН'!$H$14+СВЦЭМ!$D$10+'СЕТ СН'!$H$5-'СЕТ СН'!$H$24</f>
        <v>2770.29003878</v>
      </c>
      <c r="U107" s="36">
        <f>SUMIFS(СВЦЭМ!$D$33:$D$776,СВЦЭМ!$A$33:$A$776,$A107,СВЦЭМ!$B$33:$B$776,U$83)+'СЕТ СН'!$H$14+СВЦЭМ!$D$10+'СЕТ СН'!$H$5-'СЕТ СН'!$H$24</f>
        <v>2781.3064786800001</v>
      </c>
      <c r="V107" s="36">
        <f>SUMIFS(СВЦЭМ!$D$33:$D$776,СВЦЭМ!$A$33:$A$776,$A107,СВЦЭМ!$B$33:$B$776,V$83)+'СЕТ СН'!$H$14+СВЦЭМ!$D$10+'СЕТ СН'!$H$5-'СЕТ СН'!$H$24</f>
        <v>2777.7305855600002</v>
      </c>
      <c r="W107" s="36">
        <f>SUMIFS(СВЦЭМ!$D$33:$D$776,СВЦЭМ!$A$33:$A$776,$A107,СВЦЭМ!$B$33:$B$776,W$83)+'СЕТ СН'!$H$14+СВЦЭМ!$D$10+'СЕТ СН'!$H$5-'СЕТ СН'!$H$24</f>
        <v>2777.6491484400003</v>
      </c>
      <c r="X107" s="36">
        <f>SUMIFS(СВЦЭМ!$D$33:$D$776,СВЦЭМ!$A$33:$A$776,$A107,СВЦЭМ!$B$33:$B$776,X$83)+'СЕТ СН'!$H$14+СВЦЭМ!$D$10+'СЕТ СН'!$H$5-'СЕТ СН'!$H$24</f>
        <v>2776.54735183</v>
      </c>
      <c r="Y107" s="36">
        <f>SUMIFS(СВЦЭМ!$D$33:$D$776,СВЦЭМ!$A$33:$A$776,$A107,СВЦЭМ!$B$33:$B$776,Y$83)+'СЕТ СН'!$H$14+СВЦЭМ!$D$10+'СЕТ СН'!$H$5-'СЕТ СН'!$H$24</f>
        <v>2802.0134173300003</v>
      </c>
    </row>
    <row r="108" spans="1:25" ht="15.75" x14ac:dyDescent="0.2">
      <c r="A108" s="35">
        <f t="shared" si="2"/>
        <v>43794</v>
      </c>
      <c r="B108" s="36">
        <f>SUMIFS(СВЦЭМ!$D$33:$D$776,СВЦЭМ!$A$33:$A$776,$A108,СВЦЭМ!$B$33:$B$776,B$83)+'СЕТ СН'!$H$14+СВЦЭМ!$D$10+'СЕТ СН'!$H$5-'СЕТ СН'!$H$24</f>
        <v>2841.18693837</v>
      </c>
      <c r="C108" s="36">
        <f>SUMIFS(СВЦЭМ!$D$33:$D$776,СВЦЭМ!$A$33:$A$776,$A108,СВЦЭМ!$B$33:$B$776,C$83)+'СЕТ СН'!$H$14+СВЦЭМ!$D$10+'СЕТ СН'!$H$5-'СЕТ СН'!$H$24</f>
        <v>2862.9906381700002</v>
      </c>
      <c r="D108" s="36">
        <f>SUMIFS(СВЦЭМ!$D$33:$D$776,СВЦЭМ!$A$33:$A$776,$A108,СВЦЭМ!$B$33:$B$776,D$83)+'СЕТ СН'!$H$14+СВЦЭМ!$D$10+'СЕТ СН'!$H$5-'СЕТ СН'!$H$24</f>
        <v>2900.9315612300002</v>
      </c>
      <c r="E108" s="36">
        <f>SUMIFS(СВЦЭМ!$D$33:$D$776,СВЦЭМ!$A$33:$A$776,$A108,СВЦЭМ!$B$33:$B$776,E$83)+'СЕТ СН'!$H$14+СВЦЭМ!$D$10+'СЕТ СН'!$H$5-'СЕТ СН'!$H$24</f>
        <v>2907.69304986</v>
      </c>
      <c r="F108" s="36">
        <f>SUMIFS(СВЦЭМ!$D$33:$D$776,СВЦЭМ!$A$33:$A$776,$A108,СВЦЭМ!$B$33:$B$776,F$83)+'СЕТ СН'!$H$14+СВЦЭМ!$D$10+'СЕТ СН'!$H$5-'СЕТ СН'!$H$24</f>
        <v>2891.6865141600001</v>
      </c>
      <c r="G108" s="36">
        <f>SUMIFS(СВЦЭМ!$D$33:$D$776,СВЦЭМ!$A$33:$A$776,$A108,СВЦЭМ!$B$33:$B$776,G$83)+'СЕТ СН'!$H$14+СВЦЭМ!$D$10+'СЕТ СН'!$H$5-'СЕТ СН'!$H$24</f>
        <v>2891.2577998199999</v>
      </c>
      <c r="H108" s="36">
        <f>SUMIFS(СВЦЭМ!$D$33:$D$776,СВЦЭМ!$A$33:$A$776,$A108,СВЦЭМ!$B$33:$B$776,H$83)+'СЕТ СН'!$H$14+СВЦЭМ!$D$10+'СЕТ СН'!$H$5-'СЕТ СН'!$H$24</f>
        <v>2850.6944967999998</v>
      </c>
      <c r="I108" s="36">
        <f>SUMIFS(СВЦЭМ!$D$33:$D$776,СВЦЭМ!$A$33:$A$776,$A108,СВЦЭМ!$B$33:$B$776,I$83)+'СЕТ СН'!$H$14+СВЦЭМ!$D$10+'СЕТ СН'!$H$5-'СЕТ СН'!$H$24</f>
        <v>2834.6989054000001</v>
      </c>
      <c r="J108" s="36">
        <f>SUMIFS(СВЦЭМ!$D$33:$D$776,СВЦЭМ!$A$33:$A$776,$A108,СВЦЭМ!$B$33:$B$776,J$83)+'СЕТ СН'!$H$14+СВЦЭМ!$D$10+'СЕТ СН'!$H$5-'СЕТ СН'!$H$24</f>
        <v>2817.40644879</v>
      </c>
      <c r="K108" s="36">
        <f>SUMIFS(СВЦЭМ!$D$33:$D$776,СВЦЭМ!$A$33:$A$776,$A108,СВЦЭМ!$B$33:$B$776,K$83)+'СЕТ СН'!$H$14+СВЦЭМ!$D$10+'СЕТ СН'!$H$5-'СЕТ СН'!$H$24</f>
        <v>2807.14271796</v>
      </c>
      <c r="L108" s="36">
        <f>SUMIFS(СВЦЭМ!$D$33:$D$776,СВЦЭМ!$A$33:$A$776,$A108,СВЦЭМ!$B$33:$B$776,L$83)+'СЕТ СН'!$H$14+СВЦЭМ!$D$10+'СЕТ СН'!$H$5-'СЕТ СН'!$H$24</f>
        <v>2765.9012490300001</v>
      </c>
      <c r="M108" s="36">
        <f>SUMIFS(СВЦЭМ!$D$33:$D$776,СВЦЭМ!$A$33:$A$776,$A108,СВЦЭМ!$B$33:$B$776,M$83)+'СЕТ СН'!$H$14+СВЦЭМ!$D$10+'СЕТ СН'!$H$5-'СЕТ СН'!$H$24</f>
        <v>2766.12189915</v>
      </c>
      <c r="N108" s="36">
        <f>SUMIFS(СВЦЭМ!$D$33:$D$776,СВЦЭМ!$A$33:$A$776,$A108,СВЦЭМ!$B$33:$B$776,N$83)+'СЕТ СН'!$H$14+СВЦЭМ!$D$10+'СЕТ СН'!$H$5-'СЕТ СН'!$H$24</f>
        <v>2755.0875234200003</v>
      </c>
      <c r="O108" s="36">
        <f>SUMIFS(СВЦЭМ!$D$33:$D$776,СВЦЭМ!$A$33:$A$776,$A108,СВЦЭМ!$B$33:$B$776,O$83)+'СЕТ СН'!$H$14+СВЦЭМ!$D$10+'СЕТ СН'!$H$5-'СЕТ СН'!$H$24</f>
        <v>2762.9854347199998</v>
      </c>
      <c r="P108" s="36">
        <f>SUMIFS(СВЦЭМ!$D$33:$D$776,СВЦЭМ!$A$33:$A$776,$A108,СВЦЭМ!$B$33:$B$776,P$83)+'СЕТ СН'!$H$14+СВЦЭМ!$D$10+'СЕТ СН'!$H$5-'СЕТ СН'!$H$24</f>
        <v>2770.94550497</v>
      </c>
      <c r="Q108" s="36">
        <f>SUMIFS(СВЦЭМ!$D$33:$D$776,СВЦЭМ!$A$33:$A$776,$A108,СВЦЭМ!$B$33:$B$776,Q$83)+'СЕТ СН'!$H$14+СВЦЭМ!$D$10+'СЕТ СН'!$H$5-'СЕТ СН'!$H$24</f>
        <v>2745.95902127</v>
      </c>
      <c r="R108" s="36">
        <f>SUMIFS(СВЦЭМ!$D$33:$D$776,СВЦЭМ!$A$33:$A$776,$A108,СВЦЭМ!$B$33:$B$776,R$83)+'СЕТ СН'!$H$14+СВЦЭМ!$D$10+'СЕТ СН'!$H$5-'СЕТ СН'!$H$24</f>
        <v>2758.6967593700001</v>
      </c>
      <c r="S108" s="36">
        <f>SUMIFS(СВЦЭМ!$D$33:$D$776,СВЦЭМ!$A$33:$A$776,$A108,СВЦЭМ!$B$33:$B$776,S$83)+'СЕТ СН'!$H$14+СВЦЭМ!$D$10+'СЕТ СН'!$H$5-'СЕТ СН'!$H$24</f>
        <v>2755.2515705200003</v>
      </c>
      <c r="T108" s="36">
        <f>SUMIFS(СВЦЭМ!$D$33:$D$776,СВЦЭМ!$A$33:$A$776,$A108,СВЦЭМ!$B$33:$B$776,T$83)+'СЕТ СН'!$H$14+СВЦЭМ!$D$10+'СЕТ СН'!$H$5-'СЕТ СН'!$H$24</f>
        <v>2750.0118687700001</v>
      </c>
      <c r="U108" s="36">
        <f>SUMIFS(СВЦЭМ!$D$33:$D$776,СВЦЭМ!$A$33:$A$776,$A108,СВЦЭМ!$B$33:$B$776,U$83)+'СЕТ СН'!$H$14+СВЦЭМ!$D$10+'СЕТ СН'!$H$5-'СЕТ СН'!$H$24</f>
        <v>2758.0055721200001</v>
      </c>
      <c r="V108" s="36">
        <f>SUMIFS(СВЦЭМ!$D$33:$D$776,СВЦЭМ!$A$33:$A$776,$A108,СВЦЭМ!$B$33:$B$776,V$83)+'СЕТ СН'!$H$14+СВЦЭМ!$D$10+'СЕТ СН'!$H$5-'СЕТ СН'!$H$24</f>
        <v>2765.1104006599999</v>
      </c>
      <c r="W108" s="36">
        <f>SUMIFS(СВЦЭМ!$D$33:$D$776,СВЦЭМ!$A$33:$A$776,$A108,СВЦЭМ!$B$33:$B$776,W$83)+'СЕТ СН'!$H$14+СВЦЭМ!$D$10+'СЕТ СН'!$H$5-'СЕТ СН'!$H$24</f>
        <v>2788.78729299</v>
      </c>
      <c r="X108" s="36">
        <f>SUMIFS(СВЦЭМ!$D$33:$D$776,СВЦЭМ!$A$33:$A$776,$A108,СВЦЭМ!$B$33:$B$776,X$83)+'СЕТ СН'!$H$14+СВЦЭМ!$D$10+'СЕТ СН'!$H$5-'СЕТ СН'!$H$24</f>
        <v>2800.1117009700001</v>
      </c>
      <c r="Y108" s="36">
        <f>SUMIFS(СВЦЭМ!$D$33:$D$776,СВЦЭМ!$A$33:$A$776,$A108,СВЦЭМ!$B$33:$B$776,Y$83)+'СЕТ СН'!$H$14+СВЦЭМ!$D$10+'СЕТ СН'!$H$5-'СЕТ СН'!$H$24</f>
        <v>2815.8682462699999</v>
      </c>
    </row>
    <row r="109" spans="1:25" ht="15.75" x14ac:dyDescent="0.2">
      <c r="A109" s="35">
        <f t="shared" si="2"/>
        <v>43795</v>
      </c>
      <c r="B109" s="36">
        <f>SUMIFS(СВЦЭМ!$D$33:$D$776,СВЦЭМ!$A$33:$A$776,$A109,СВЦЭМ!$B$33:$B$776,B$83)+'СЕТ СН'!$H$14+СВЦЭМ!$D$10+'СЕТ СН'!$H$5-'СЕТ СН'!$H$24</f>
        <v>2866.3551093000001</v>
      </c>
      <c r="C109" s="36">
        <f>SUMIFS(СВЦЭМ!$D$33:$D$776,СВЦЭМ!$A$33:$A$776,$A109,СВЦЭМ!$B$33:$B$776,C$83)+'СЕТ СН'!$H$14+СВЦЭМ!$D$10+'СЕТ СН'!$H$5-'СЕТ СН'!$H$24</f>
        <v>2878.8925760100001</v>
      </c>
      <c r="D109" s="36">
        <f>SUMIFS(СВЦЭМ!$D$33:$D$776,СВЦЭМ!$A$33:$A$776,$A109,СВЦЭМ!$B$33:$B$776,D$83)+'СЕТ СН'!$H$14+СВЦЭМ!$D$10+'СЕТ СН'!$H$5-'СЕТ СН'!$H$24</f>
        <v>2892.9503170200001</v>
      </c>
      <c r="E109" s="36">
        <f>SUMIFS(СВЦЭМ!$D$33:$D$776,СВЦЭМ!$A$33:$A$776,$A109,СВЦЭМ!$B$33:$B$776,E$83)+'СЕТ СН'!$H$14+СВЦЭМ!$D$10+'СЕТ СН'!$H$5-'СЕТ СН'!$H$24</f>
        <v>2896.6720207200001</v>
      </c>
      <c r="F109" s="36">
        <f>SUMIFS(СВЦЭМ!$D$33:$D$776,СВЦЭМ!$A$33:$A$776,$A109,СВЦЭМ!$B$33:$B$776,F$83)+'СЕТ СН'!$H$14+СВЦЭМ!$D$10+'СЕТ СН'!$H$5-'СЕТ СН'!$H$24</f>
        <v>2885.2889930400002</v>
      </c>
      <c r="G109" s="36">
        <f>SUMIFS(СВЦЭМ!$D$33:$D$776,СВЦЭМ!$A$33:$A$776,$A109,СВЦЭМ!$B$33:$B$776,G$83)+'СЕТ СН'!$H$14+СВЦЭМ!$D$10+'СЕТ СН'!$H$5-'СЕТ СН'!$H$24</f>
        <v>2881.95603893</v>
      </c>
      <c r="H109" s="36">
        <f>SUMIFS(СВЦЭМ!$D$33:$D$776,СВЦЭМ!$A$33:$A$776,$A109,СВЦЭМ!$B$33:$B$776,H$83)+'СЕТ СН'!$H$14+СВЦЭМ!$D$10+'СЕТ СН'!$H$5-'СЕТ СН'!$H$24</f>
        <v>2856.2640953199998</v>
      </c>
      <c r="I109" s="36">
        <f>SUMIFS(СВЦЭМ!$D$33:$D$776,СВЦЭМ!$A$33:$A$776,$A109,СВЦЭМ!$B$33:$B$776,I$83)+'СЕТ СН'!$H$14+СВЦЭМ!$D$10+'СЕТ СН'!$H$5-'СЕТ СН'!$H$24</f>
        <v>2852.1624286300002</v>
      </c>
      <c r="J109" s="36">
        <f>SUMIFS(СВЦЭМ!$D$33:$D$776,СВЦЭМ!$A$33:$A$776,$A109,СВЦЭМ!$B$33:$B$776,J$83)+'СЕТ СН'!$H$14+СВЦЭМ!$D$10+'СЕТ СН'!$H$5-'СЕТ СН'!$H$24</f>
        <v>2812.2733667699999</v>
      </c>
      <c r="K109" s="36">
        <f>SUMIFS(СВЦЭМ!$D$33:$D$776,СВЦЭМ!$A$33:$A$776,$A109,СВЦЭМ!$B$33:$B$776,K$83)+'СЕТ СН'!$H$14+СВЦЭМ!$D$10+'СЕТ СН'!$H$5-'СЕТ СН'!$H$24</f>
        <v>2795.0328394400003</v>
      </c>
      <c r="L109" s="36">
        <f>SUMIFS(СВЦЭМ!$D$33:$D$776,СВЦЭМ!$A$33:$A$776,$A109,СВЦЭМ!$B$33:$B$776,L$83)+'СЕТ СН'!$H$14+СВЦЭМ!$D$10+'СЕТ СН'!$H$5-'СЕТ СН'!$H$24</f>
        <v>2759.6954987899999</v>
      </c>
      <c r="M109" s="36">
        <f>SUMIFS(СВЦЭМ!$D$33:$D$776,СВЦЭМ!$A$33:$A$776,$A109,СВЦЭМ!$B$33:$B$776,M$83)+'СЕТ СН'!$H$14+СВЦЭМ!$D$10+'СЕТ СН'!$H$5-'СЕТ СН'!$H$24</f>
        <v>2760.0031982300002</v>
      </c>
      <c r="N109" s="36">
        <f>SUMIFS(СВЦЭМ!$D$33:$D$776,СВЦЭМ!$A$33:$A$776,$A109,СВЦЭМ!$B$33:$B$776,N$83)+'СЕТ СН'!$H$14+СВЦЭМ!$D$10+'СЕТ СН'!$H$5-'СЕТ СН'!$H$24</f>
        <v>2746.9142606400001</v>
      </c>
      <c r="O109" s="36">
        <f>SUMIFS(СВЦЭМ!$D$33:$D$776,СВЦЭМ!$A$33:$A$776,$A109,СВЦЭМ!$B$33:$B$776,O$83)+'СЕТ СН'!$H$14+СВЦЭМ!$D$10+'СЕТ СН'!$H$5-'СЕТ СН'!$H$24</f>
        <v>2756.7199595699999</v>
      </c>
      <c r="P109" s="36">
        <f>SUMIFS(СВЦЭМ!$D$33:$D$776,СВЦЭМ!$A$33:$A$776,$A109,СВЦЭМ!$B$33:$B$776,P$83)+'СЕТ СН'!$H$14+СВЦЭМ!$D$10+'СЕТ СН'!$H$5-'СЕТ СН'!$H$24</f>
        <v>2766.9007402699999</v>
      </c>
      <c r="Q109" s="36">
        <f>SUMIFS(СВЦЭМ!$D$33:$D$776,СВЦЭМ!$A$33:$A$776,$A109,СВЦЭМ!$B$33:$B$776,Q$83)+'СЕТ СН'!$H$14+СВЦЭМ!$D$10+'СЕТ СН'!$H$5-'СЕТ СН'!$H$24</f>
        <v>2761.9603807600001</v>
      </c>
      <c r="R109" s="36">
        <f>SUMIFS(СВЦЭМ!$D$33:$D$776,СВЦЭМ!$A$33:$A$776,$A109,СВЦЭМ!$B$33:$B$776,R$83)+'СЕТ СН'!$H$14+СВЦЭМ!$D$10+'СЕТ СН'!$H$5-'СЕТ СН'!$H$24</f>
        <v>2781.4012570599998</v>
      </c>
      <c r="S109" s="36">
        <f>SUMIFS(СВЦЭМ!$D$33:$D$776,СВЦЭМ!$A$33:$A$776,$A109,СВЦЭМ!$B$33:$B$776,S$83)+'СЕТ СН'!$H$14+СВЦЭМ!$D$10+'СЕТ СН'!$H$5-'СЕТ СН'!$H$24</f>
        <v>2783.5525651299999</v>
      </c>
      <c r="T109" s="36">
        <f>SUMIFS(СВЦЭМ!$D$33:$D$776,СВЦЭМ!$A$33:$A$776,$A109,СВЦЭМ!$B$33:$B$776,T$83)+'СЕТ СН'!$H$14+СВЦЭМ!$D$10+'СЕТ СН'!$H$5-'СЕТ СН'!$H$24</f>
        <v>2763.78590536</v>
      </c>
      <c r="U109" s="36">
        <f>SUMIFS(СВЦЭМ!$D$33:$D$776,СВЦЭМ!$A$33:$A$776,$A109,СВЦЭМ!$B$33:$B$776,U$83)+'СЕТ СН'!$H$14+СВЦЭМ!$D$10+'СЕТ СН'!$H$5-'СЕТ СН'!$H$24</f>
        <v>2759.03342737</v>
      </c>
      <c r="V109" s="36">
        <f>SUMIFS(СВЦЭМ!$D$33:$D$776,СВЦЭМ!$A$33:$A$776,$A109,СВЦЭМ!$B$33:$B$776,V$83)+'СЕТ СН'!$H$14+СВЦЭМ!$D$10+'СЕТ СН'!$H$5-'СЕТ СН'!$H$24</f>
        <v>2772.98464079</v>
      </c>
      <c r="W109" s="36">
        <f>SUMIFS(СВЦЭМ!$D$33:$D$776,СВЦЭМ!$A$33:$A$776,$A109,СВЦЭМ!$B$33:$B$776,W$83)+'СЕТ СН'!$H$14+СВЦЭМ!$D$10+'СЕТ СН'!$H$5-'СЕТ СН'!$H$24</f>
        <v>2804.7511904200001</v>
      </c>
      <c r="X109" s="36">
        <f>SUMIFS(СВЦЭМ!$D$33:$D$776,СВЦЭМ!$A$33:$A$776,$A109,СВЦЭМ!$B$33:$B$776,X$83)+'СЕТ СН'!$H$14+СВЦЭМ!$D$10+'СЕТ СН'!$H$5-'СЕТ СН'!$H$24</f>
        <v>2807.6970499399999</v>
      </c>
      <c r="Y109" s="36">
        <f>SUMIFS(СВЦЭМ!$D$33:$D$776,СВЦЭМ!$A$33:$A$776,$A109,СВЦЭМ!$B$33:$B$776,Y$83)+'СЕТ СН'!$H$14+СВЦЭМ!$D$10+'СЕТ СН'!$H$5-'СЕТ СН'!$H$24</f>
        <v>2832.0591332600002</v>
      </c>
    </row>
    <row r="110" spans="1:25" ht="15.75" x14ac:dyDescent="0.2">
      <c r="A110" s="35">
        <f t="shared" si="2"/>
        <v>43796</v>
      </c>
      <c r="B110" s="36">
        <f>SUMIFS(СВЦЭМ!$D$33:$D$776,СВЦЭМ!$A$33:$A$776,$A110,СВЦЭМ!$B$33:$B$776,B$83)+'СЕТ СН'!$H$14+СВЦЭМ!$D$10+'СЕТ СН'!$H$5-'СЕТ СН'!$H$24</f>
        <v>2873.86544306</v>
      </c>
      <c r="C110" s="36">
        <f>SUMIFS(СВЦЭМ!$D$33:$D$776,СВЦЭМ!$A$33:$A$776,$A110,СВЦЭМ!$B$33:$B$776,C$83)+'СЕТ СН'!$H$14+СВЦЭМ!$D$10+'СЕТ СН'!$H$5-'СЕТ СН'!$H$24</f>
        <v>2888.8571323200003</v>
      </c>
      <c r="D110" s="36">
        <f>SUMIFS(СВЦЭМ!$D$33:$D$776,СВЦЭМ!$A$33:$A$776,$A110,СВЦЭМ!$B$33:$B$776,D$83)+'СЕТ СН'!$H$14+СВЦЭМ!$D$10+'СЕТ СН'!$H$5-'СЕТ СН'!$H$24</f>
        <v>2918.13520191</v>
      </c>
      <c r="E110" s="36">
        <f>SUMIFS(СВЦЭМ!$D$33:$D$776,СВЦЭМ!$A$33:$A$776,$A110,СВЦЭМ!$B$33:$B$776,E$83)+'СЕТ СН'!$H$14+СВЦЭМ!$D$10+'СЕТ СН'!$H$5-'СЕТ СН'!$H$24</f>
        <v>2917.2640895300001</v>
      </c>
      <c r="F110" s="36">
        <f>SUMIFS(СВЦЭМ!$D$33:$D$776,СВЦЭМ!$A$33:$A$776,$A110,СВЦЭМ!$B$33:$B$776,F$83)+'СЕТ СН'!$H$14+СВЦЭМ!$D$10+'СЕТ СН'!$H$5-'СЕТ СН'!$H$24</f>
        <v>2912.6334898800001</v>
      </c>
      <c r="G110" s="36">
        <f>SUMIFS(СВЦЭМ!$D$33:$D$776,СВЦЭМ!$A$33:$A$776,$A110,СВЦЭМ!$B$33:$B$776,G$83)+'СЕТ СН'!$H$14+СВЦЭМ!$D$10+'СЕТ СН'!$H$5-'СЕТ СН'!$H$24</f>
        <v>2899.25298243</v>
      </c>
      <c r="H110" s="36">
        <f>SUMIFS(СВЦЭМ!$D$33:$D$776,СВЦЭМ!$A$33:$A$776,$A110,СВЦЭМ!$B$33:$B$776,H$83)+'СЕТ СН'!$H$14+СВЦЭМ!$D$10+'СЕТ СН'!$H$5-'СЕТ СН'!$H$24</f>
        <v>2870.1653749300003</v>
      </c>
      <c r="I110" s="36">
        <f>SUMIFS(СВЦЭМ!$D$33:$D$776,СВЦЭМ!$A$33:$A$776,$A110,СВЦЭМ!$B$33:$B$776,I$83)+'СЕТ СН'!$H$14+СВЦЭМ!$D$10+'СЕТ СН'!$H$5-'СЕТ СН'!$H$24</f>
        <v>2879.5524038499998</v>
      </c>
      <c r="J110" s="36">
        <f>SUMIFS(СВЦЭМ!$D$33:$D$776,СВЦЭМ!$A$33:$A$776,$A110,СВЦЭМ!$B$33:$B$776,J$83)+'СЕТ СН'!$H$14+СВЦЭМ!$D$10+'СЕТ СН'!$H$5-'СЕТ СН'!$H$24</f>
        <v>2846.9942852600002</v>
      </c>
      <c r="K110" s="36">
        <f>SUMIFS(СВЦЭМ!$D$33:$D$776,СВЦЭМ!$A$33:$A$776,$A110,СВЦЭМ!$B$33:$B$776,K$83)+'СЕТ СН'!$H$14+СВЦЭМ!$D$10+'СЕТ СН'!$H$5-'СЕТ СН'!$H$24</f>
        <v>2834.09991803</v>
      </c>
      <c r="L110" s="36">
        <f>SUMIFS(СВЦЭМ!$D$33:$D$776,СВЦЭМ!$A$33:$A$776,$A110,СВЦЭМ!$B$33:$B$776,L$83)+'СЕТ СН'!$H$14+СВЦЭМ!$D$10+'СЕТ СН'!$H$5-'СЕТ СН'!$H$24</f>
        <v>2798.8937116100001</v>
      </c>
      <c r="M110" s="36">
        <f>SUMIFS(СВЦЭМ!$D$33:$D$776,СВЦЭМ!$A$33:$A$776,$A110,СВЦЭМ!$B$33:$B$776,M$83)+'СЕТ СН'!$H$14+СВЦЭМ!$D$10+'СЕТ СН'!$H$5-'СЕТ СН'!$H$24</f>
        <v>2787.84794225</v>
      </c>
      <c r="N110" s="36">
        <f>SUMIFS(СВЦЭМ!$D$33:$D$776,СВЦЭМ!$A$33:$A$776,$A110,СВЦЭМ!$B$33:$B$776,N$83)+'СЕТ СН'!$H$14+СВЦЭМ!$D$10+'СЕТ СН'!$H$5-'СЕТ СН'!$H$24</f>
        <v>2776.8739248800002</v>
      </c>
      <c r="O110" s="36">
        <f>SUMIFS(СВЦЭМ!$D$33:$D$776,СВЦЭМ!$A$33:$A$776,$A110,СВЦЭМ!$B$33:$B$776,O$83)+'СЕТ СН'!$H$14+СВЦЭМ!$D$10+'СЕТ СН'!$H$5-'СЕТ СН'!$H$24</f>
        <v>2791.50971411</v>
      </c>
      <c r="P110" s="36">
        <f>SUMIFS(СВЦЭМ!$D$33:$D$776,СВЦЭМ!$A$33:$A$776,$A110,СВЦЭМ!$B$33:$B$776,P$83)+'СЕТ СН'!$H$14+СВЦЭМ!$D$10+'СЕТ СН'!$H$5-'СЕТ СН'!$H$24</f>
        <v>2799.6180522700001</v>
      </c>
      <c r="Q110" s="36">
        <f>SUMIFS(СВЦЭМ!$D$33:$D$776,СВЦЭМ!$A$33:$A$776,$A110,СВЦЭМ!$B$33:$B$776,Q$83)+'СЕТ СН'!$H$14+СВЦЭМ!$D$10+'СЕТ СН'!$H$5-'СЕТ СН'!$H$24</f>
        <v>2783.4874976199999</v>
      </c>
      <c r="R110" s="36">
        <f>SUMIFS(СВЦЭМ!$D$33:$D$776,СВЦЭМ!$A$33:$A$776,$A110,СВЦЭМ!$B$33:$B$776,R$83)+'СЕТ СН'!$H$14+СВЦЭМ!$D$10+'СЕТ СН'!$H$5-'СЕТ СН'!$H$24</f>
        <v>2786.1586750900001</v>
      </c>
      <c r="S110" s="36">
        <f>SUMIFS(СВЦЭМ!$D$33:$D$776,СВЦЭМ!$A$33:$A$776,$A110,СВЦЭМ!$B$33:$B$776,S$83)+'СЕТ СН'!$H$14+СВЦЭМ!$D$10+'СЕТ СН'!$H$5-'СЕТ СН'!$H$24</f>
        <v>2799.53158854</v>
      </c>
      <c r="T110" s="36">
        <f>SUMIFS(СВЦЭМ!$D$33:$D$776,СВЦЭМ!$A$33:$A$776,$A110,СВЦЭМ!$B$33:$B$776,T$83)+'СЕТ СН'!$H$14+СВЦЭМ!$D$10+'СЕТ СН'!$H$5-'СЕТ СН'!$H$24</f>
        <v>2780.7680981900003</v>
      </c>
      <c r="U110" s="36">
        <f>SUMIFS(СВЦЭМ!$D$33:$D$776,СВЦЭМ!$A$33:$A$776,$A110,СВЦЭМ!$B$33:$B$776,U$83)+'СЕТ СН'!$H$14+СВЦЭМ!$D$10+'СЕТ СН'!$H$5-'СЕТ СН'!$H$24</f>
        <v>2776.5197880300002</v>
      </c>
      <c r="V110" s="36">
        <f>SUMIFS(СВЦЭМ!$D$33:$D$776,СВЦЭМ!$A$33:$A$776,$A110,СВЦЭМ!$B$33:$B$776,V$83)+'СЕТ СН'!$H$14+СВЦЭМ!$D$10+'СЕТ СН'!$H$5-'СЕТ СН'!$H$24</f>
        <v>2779.7134789500001</v>
      </c>
      <c r="W110" s="36">
        <f>SUMIFS(СВЦЭМ!$D$33:$D$776,СВЦЭМ!$A$33:$A$776,$A110,СВЦЭМ!$B$33:$B$776,W$83)+'СЕТ СН'!$H$14+СВЦЭМ!$D$10+'СЕТ СН'!$H$5-'СЕТ СН'!$H$24</f>
        <v>2782.01430863</v>
      </c>
      <c r="X110" s="36">
        <f>SUMIFS(СВЦЭМ!$D$33:$D$776,СВЦЭМ!$A$33:$A$776,$A110,СВЦЭМ!$B$33:$B$776,X$83)+'СЕТ СН'!$H$14+СВЦЭМ!$D$10+'СЕТ СН'!$H$5-'СЕТ СН'!$H$24</f>
        <v>2793.3512680700001</v>
      </c>
      <c r="Y110" s="36">
        <f>SUMIFS(СВЦЭМ!$D$33:$D$776,СВЦЭМ!$A$33:$A$776,$A110,СВЦЭМ!$B$33:$B$776,Y$83)+'СЕТ СН'!$H$14+СВЦЭМ!$D$10+'СЕТ СН'!$H$5-'СЕТ СН'!$H$24</f>
        <v>2816.48629914</v>
      </c>
    </row>
    <row r="111" spans="1:25" ht="15.75" x14ac:dyDescent="0.2">
      <c r="A111" s="35">
        <f t="shared" si="2"/>
        <v>43797</v>
      </c>
      <c r="B111" s="36">
        <f>SUMIFS(СВЦЭМ!$D$33:$D$776,СВЦЭМ!$A$33:$A$776,$A111,СВЦЭМ!$B$33:$B$776,B$83)+'СЕТ СН'!$H$14+СВЦЭМ!$D$10+'СЕТ СН'!$H$5-'СЕТ СН'!$H$24</f>
        <v>2894.8273393999998</v>
      </c>
      <c r="C111" s="36">
        <f>SUMIFS(СВЦЭМ!$D$33:$D$776,СВЦЭМ!$A$33:$A$776,$A111,СВЦЭМ!$B$33:$B$776,C$83)+'СЕТ СН'!$H$14+СВЦЭМ!$D$10+'СЕТ СН'!$H$5-'СЕТ СН'!$H$24</f>
        <v>2917.2904773099999</v>
      </c>
      <c r="D111" s="36">
        <f>SUMIFS(СВЦЭМ!$D$33:$D$776,СВЦЭМ!$A$33:$A$776,$A111,СВЦЭМ!$B$33:$B$776,D$83)+'СЕТ СН'!$H$14+СВЦЭМ!$D$10+'СЕТ СН'!$H$5-'СЕТ СН'!$H$24</f>
        <v>2957.31001896</v>
      </c>
      <c r="E111" s="36">
        <f>SUMIFS(СВЦЭМ!$D$33:$D$776,СВЦЭМ!$A$33:$A$776,$A111,СВЦЭМ!$B$33:$B$776,E$83)+'СЕТ СН'!$H$14+СВЦЭМ!$D$10+'СЕТ СН'!$H$5-'СЕТ СН'!$H$24</f>
        <v>2941.84629589</v>
      </c>
      <c r="F111" s="36">
        <f>SUMIFS(СВЦЭМ!$D$33:$D$776,СВЦЭМ!$A$33:$A$776,$A111,СВЦЭМ!$B$33:$B$776,F$83)+'СЕТ СН'!$H$14+СВЦЭМ!$D$10+'СЕТ СН'!$H$5-'СЕТ СН'!$H$24</f>
        <v>2932.02557136</v>
      </c>
      <c r="G111" s="36">
        <f>SUMIFS(СВЦЭМ!$D$33:$D$776,СВЦЭМ!$A$33:$A$776,$A111,СВЦЭМ!$B$33:$B$776,G$83)+'СЕТ СН'!$H$14+СВЦЭМ!$D$10+'СЕТ СН'!$H$5-'СЕТ СН'!$H$24</f>
        <v>2929.01063239</v>
      </c>
      <c r="H111" s="36">
        <f>SUMIFS(СВЦЭМ!$D$33:$D$776,СВЦЭМ!$A$33:$A$776,$A111,СВЦЭМ!$B$33:$B$776,H$83)+'СЕТ СН'!$H$14+СВЦЭМ!$D$10+'СЕТ СН'!$H$5-'СЕТ СН'!$H$24</f>
        <v>2902.6255197300002</v>
      </c>
      <c r="I111" s="36">
        <f>SUMIFS(СВЦЭМ!$D$33:$D$776,СВЦЭМ!$A$33:$A$776,$A111,СВЦЭМ!$B$33:$B$776,I$83)+'СЕТ СН'!$H$14+СВЦЭМ!$D$10+'СЕТ СН'!$H$5-'СЕТ СН'!$H$24</f>
        <v>2884.6313921999999</v>
      </c>
      <c r="J111" s="36">
        <f>SUMIFS(СВЦЭМ!$D$33:$D$776,СВЦЭМ!$A$33:$A$776,$A111,СВЦЭМ!$B$33:$B$776,J$83)+'СЕТ СН'!$H$14+СВЦЭМ!$D$10+'СЕТ СН'!$H$5-'СЕТ СН'!$H$24</f>
        <v>2868.0800219299999</v>
      </c>
      <c r="K111" s="36">
        <f>SUMIFS(СВЦЭМ!$D$33:$D$776,СВЦЭМ!$A$33:$A$776,$A111,СВЦЭМ!$B$33:$B$776,K$83)+'СЕТ СН'!$H$14+СВЦЭМ!$D$10+'СЕТ СН'!$H$5-'СЕТ СН'!$H$24</f>
        <v>2851.9000437499999</v>
      </c>
      <c r="L111" s="36">
        <f>SUMIFS(СВЦЭМ!$D$33:$D$776,СВЦЭМ!$A$33:$A$776,$A111,СВЦЭМ!$B$33:$B$776,L$83)+'СЕТ СН'!$H$14+СВЦЭМ!$D$10+'СЕТ СН'!$H$5-'СЕТ СН'!$H$24</f>
        <v>2818.6510120100002</v>
      </c>
      <c r="M111" s="36">
        <f>SUMIFS(СВЦЭМ!$D$33:$D$776,СВЦЭМ!$A$33:$A$776,$A111,СВЦЭМ!$B$33:$B$776,M$83)+'СЕТ СН'!$H$14+СВЦЭМ!$D$10+'СЕТ СН'!$H$5-'СЕТ СН'!$H$24</f>
        <v>2804.3046291999999</v>
      </c>
      <c r="N111" s="36">
        <f>SUMIFS(СВЦЭМ!$D$33:$D$776,СВЦЭМ!$A$33:$A$776,$A111,СВЦЭМ!$B$33:$B$776,N$83)+'СЕТ СН'!$H$14+СВЦЭМ!$D$10+'СЕТ СН'!$H$5-'СЕТ СН'!$H$24</f>
        <v>2800.0874836000003</v>
      </c>
      <c r="O111" s="36">
        <f>SUMIFS(СВЦЭМ!$D$33:$D$776,СВЦЭМ!$A$33:$A$776,$A111,СВЦЭМ!$B$33:$B$776,O$83)+'СЕТ СН'!$H$14+СВЦЭМ!$D$10+'СЕТ СН'!$H$5-'СЕТ СН'!$H$24</f>
        <v>2805.6695776400002</v>
      </c>
      <c r="P111" s="36">
        <f>SUMIFS(СВЦЭМ!$D$33:$D$776,СВЦЭМ!$A$33:$A$776,$A111,СВЦЭМ!$B$33:$B$776,P$83)+'СЕТ СН'!$H$14+СВЦЭМ!$D$10+'СЕТ СН'!$H$5-'СЕТ СН'!$H$24</f>
        <v>2810.3003848400003</v>
      </c>
      <c r="Q111" s="36">
        <f>SUMIFS(СВЦЭМ!$D$33:$D$776,СВЦЭМ!$A$33:$A$776,$A111,СВЦЭМ!$B$33:$B$776,Q$83)+'СЕТ СН'!$H$14+СВЦЭМ!$D$10+'СЕТ СН'!$H$5-'СЕТ СН'!$H$24</f>
        <v>2797.0941901800002</v>
      </c>
      <c r="R111" s="36">
        <f>SUMIFS(СВЦЭМ!$D$33:$D$776,СВЦЭМ!$A$33:$A$776,$A111,СВЦЭМ!$B$33:$B$776,R$83)+'СЕТ СН'!$H$14+СВЦЭМ!$D$10+'СЕТ СН'!$H$5-'СЕТ СН'!$H$24</f>
        <v>2807.1141747500001</v>
      </c>
      <c r="S111" s="36">
        <f>SUMIFS(СВЦЭМ!$D$33:$D$776,СВЦЭМ!$A$33:$A$776,$A111,СВЦЭМ!$B$33:$B$776,S$83)+'СЕТ СН'!$H$14+СВЦЭМ!$D$10+'СЕТ СН'!$H$5-'СЕТ СН'!$H$24</f>
        <v>2807.5359810600003</v>
      </c>
      <c r="T111" s="36">
        <f>SUMIFS(СВЦЭМ!$D$33:$D$776,СВЦЭМ!$A$33:$A$776,$A111,СВЦЭМ!$B$33:$B$776,T$83)+'СЕТ СН'!$H$14+СВЦЭМ!$D$10+'СЕТ СН'!$H$5-'СЕТ СН'!$H$24</f>
        <v>2805.8211208900002</v>
      </c>
      <c r="U111" s="36">
        <f>SUMIFS(СВЦЭМ!$D$33:$D$776,СВЦЭМ!$A$33:$A$776,$A111,СВЦЭМ!$B$33:$B$776,U$83)+'СЕТ СН'!$H$14+СВЦЭМ!$D$10+'СЕТ СН'!$H$5-'СЕТ СН'!$H$24</f>
        <v>2788.7579190699998</v>
      </c>
      <c r="V111" s="36">
        <f>SUMIFS(СВЦЭМ!$D$33:$D$776,СВЦЭМ!$A$33:$A$776,$A111,СВЦЭМ!$B$33:$B$776,V$83)+'СЕТ СН'!$H$14+СВЦЭМ!$D$10+'СЕТ СН'!$H$5-'СЕТ СН'!$H$24</f>
        <v>2777.7024438500002</v>
      </c>
      <c r="W111" s="36">
        <f>SUMIFS(СВЦЭМ!$D$33:$D$776,СВЦЭМ!$A$33:$A$776,$A111,СВЦЭМ!$B$33:$B$776,W$83)+'СЕТ СН'!$H$14+СВЦЭМ!$D$10+'СЕТ СН'!$H$5-'СЕТ СН'!$H$24</f>
        <v>2781.5162112799999</v>
      </c>
      <c r="X111" s="36">
        <f>SUMIFS(СВЦЭМ!$D$33:$D$776,СВЦЭМ!$A$33:$A$776,$A111,СВЦЭМ!$B$33:$B$776,X$83)+'СЕТ СН'!$H$14+СВЦЭМ!$D$10+'СЕТ СН'!$H$5-'СЕТ СН'!$H$24</f>
        <v>2746.9518488100002</v>
      </c>
      <c r="Y111" s="36">
        <f>SUMIFS(СВЦЭМ!$D$33:$D$776,СВЦЭМ!$A$33:$A$776,$A111,СВЦЭМ!$B$33:$B$776,Y$83)+'СЕТ СН'!$H$14+СВЦЭМ!$D$10+'СЕТ СН'!$H$5-'СЕТ СН'!$H$24</f>
        <v>2761.3261033700001</v>
      </c>
    </row>
    <row r="112" spans="1:25" ht="15.75" x14ac:dyDescent="0.2">
      <c r="A112" s="35">
        <f t="shared" si="2"/>
        <v>43798</v>
      </c>
      <c r="B112" s="36">
        <f>SUMIFS(СВЦЭМ!$D$33:$D$776,СВЦЭМ!$A$33:$A$776,$A112,СВЦЭМ!$B$33:$B$776,B$83)+'СЕТ СН'!$H$14+СВЦЭМ!$D$10+'СЕТ СН'!$H$5-'СЕТ СН'!$H$24</f>
        <v>2841.3297277199999</v>
      </c>
      <c r="C112" s="36">
        <f>SUMIFS(СВЦЭМ!$D$33:$D$776,СВЦЭМ!$A$33:$A$776,$A112,СВЦЭМ!$B$33:$B$776,C$83)+'СЕТ СН'!$H$14+СВЦЭМ!$D$10+'СЕТ СН'!$H$5-'СЕТ СН'!$H$24</f>
        <v>2843.9202897200003</v>
      </c>
      <c r="D112" s="36">
        <f>SUMIFS(СВЦЭМ!$D$33:$D$776,СВЦЭМ!$A$33:$A$776,$A112,СВЦЭМ!$B$33:$B$776,D$83)+'СЕТ СН'!$H$14+СВЦЭМ!$D$10+'СЕТ СН'!$H$5-'СЕТ СН'!$H$24</f>
        <v>2874.5260255100002</v>
      </c>
      <c r="E112" s="36">
        <f>SUMIFS(СВЦЭМ!$D$33:$D$776,СВЦЭМ!$A$33:$A$776,$A112,СВЦЭМ!$B$33:$B$776,E$83)+'СЕТ СН'!$H$14+СВЦЭМ!$D$10+'СЕТ СН'!$H$5-'СЕТ СН'!$H$24</f>
        <v>2877.9747479799998</v>
      </c>
      <c r="F112" s="36">
        <f>SUMIFS(СВЦЭМ!$D$33:$D$776,СВЦЭМ!$A$33:$A$776,$A112,СВЦЭМ!$B$33:$B$776,F$83)+'СЕТ СН'!$H$14+СВЦЭМ!$D$10+'СЕТ СН'!$H$5-'СЕТ СН'!$H$24</f>
        <v>2866.5406580099998</v>
      </c>
      <c r="G112" s="36">
        <f>SUMIFS(СВЦЭМ!$D$33:$D$776,СВЦЭМ!$A$33:$A$776,$A112,СВЦЭМ!$B$33:$B$776,G$83)+'СЕТ СН'!$H$14+СВЦЭМ!$D$10+'СЕТ СН'!$H$5-'СЕТ СН'!$H$24</f>
        <v>2866.2081939200002</v>
      </c>
      <c r="H112" s="36">
        <f>SUMIFS(СВЦЭМ!$D$33:$D$776,СВЦЭМ!$A$33:$A$776,$A112,СВЦЭМ!$B$33:$B$776,H$83)+'СЕТ СН'!$H$14+СВЦЭМ!$D$10+'СЕТ СН'!$H$5-'СЕТ СН'!$H$24</f>
        <v>2839.10067252</v>
      </c>
      <c r="I112" s="36">
        <f>SUMIFS(СВЦЭМ!$D$33:$D$776,СВЦЭМ!$A$33:$A$776,$A112,СВЦЭМ!$B$33:$B$776,I$83)+'СЕТ СН'!$H$14+СВЦЭМ!$D$10+'СЕТ СН'!$H$5-'СЕТ СН'!$H$24</f>
        <v>2824.2306911800001</v>
      </c>
      <c r="J112" s="36">
        <f>SUMIFS(СВЦЭМ!$D$33:$D$776,СВЦЭМ!$A$33:$A$776,$A112,СВЦЭМ!$B$33:$B$776,J$83)+'СЕТ СН'!$H$14+СВЦЭМ!$D$10+'СЕТ СН'!$H$5-'СЕТ СН'!$H$24</f>
        <v>2812.7131811200002</v>
      </c>
      <c r="K112" s="36">
        <f>SUMIFS(СВЦЭМ!$D$33:$D$776,СВЦЭМ!$A$33:$A$776,$A112,СВЦЭМ!$B$33:$B$776,K$83)+'СЕТ СН'!$H$14+СВЦЭМ!$D$10+'СЕТ СН'!$H$5-'СЕТ СН'!$H$24</f>
        <v>2799.8379419500002</v>
      </c>
      <c r="L112" s="36">
        <f>SUMIFS(СВЦЭМ!$D$33:$D$776,СВЦЭМ!$A$33:$A$776,$A112,СВЦЭМ!$B$33:$B$776,L$83)+'СЕТ СН'!$H$14+СВЦЭМ!$D$10+'СЕТ СН'!$H$5-'СЕТ СН'!$H$24</f>
        <v>2764.1129869800002</v>
      </c>
      <c r="M112" s="36">
        <f>SUMIFS(СВЦЭМ!$D$33:$D$776,СВЦЭМ!$A$33:$A$776,$A112,СВЦЭМ!$B$33:$B$776,M$83)+'СЕТ СН'!$H$14+СВЦЭМ!$D$10+'СЕТ СН'!$H$5-'СЕТ СН'!$H$24</f>
        <v>2752.8289547100003</v>
      </c>
      <c r="N112" s="36">
        <f>SUMIFS(СВЦЭМ!$D$33:$D$776,СВЦЭМ!$A$33:$A$776,$A112,СВЦЭМ!$B$33:$B$776,N$83)+'СЕТ СН'!$H$14+СВЦЭМ!$D$10+'СЕТ СН'!$H$5-'СЕТ СН'!$H$24</f>
        <v>2745.05118197</v>
      </c>
      <c r="O112" s="36">
        <f>SUMIFS(СВЦЭМ!$D$33:$D$776,СВЦЭМ!$A$33:$A$776,$A112,СВЦЭМ!$B$33:$B$776,O$83)+'СЕТ СН'!$H$14+СВЦЭМ!$D$10+'СЕТ СН'!$H$5-'СЕТ СН'!$H$24</f>
        <v>2756.2020258699999</v>
      </c>
      <c r="P112" s="36">
        <f>SUMIFS(СВЦЭМ!$D$33:$D$776,СВЦЭМ!$A$33:$A$776,$A112,СВЦЭМ!$B$33:$B$776,P$83)+'СЕТ СН'!$H$14+СВЦЭМ!$D$10+'СЕТ СН'!$H$5-'СЕТ СН'!$H$24</f>
        <v>2767.5808819700001</v>
      </c>
      <c r="Q112" s="36">
        <f>SUMIFS(СВЦЭМ!$D$33:$D$776,СВЦЭМ!$A$33:$A$776,$A112,СВЦЭМ!$B$33:$B$776,Q$83)+'СЕТ СН'!$H$14+СВЦЭМ!$D$10+'СЕТ СН'!$H$5-'СЕТ СН'!$H$24</f>
        <v>2776.8845669800003</v>
      </c>
      <c r="R112" s="36">
        <f>SUMIFS(СВЦЭМ!$D$33:$D$776,СВЦЭМ!$A$33:$A$776,$A112,СВЦЭМ!$B$33:$B$776,R$83)+'СЕТ СН'!$H$14+СВЦЭМ!$D$10+'СЕТ СН'!$H$5-'СЕТ СН'!$H$24</f>
        <v>2784.2841998600002</v>
      </c>
      <c r="S112" s="36">
        <f>SUMIFS(СВЦЭМ!$D$33:$D$776,СВЦЭМ!$A$33:$A$776,$A112,СВЦЭМ!$B$33:$B$776,S$83)+'СЕТ СН'!$H$14+СВЦЭМ!$D$10+'СЕТ СН'!$H$5-'СЕТ СН'!$H$24</f>
        <v>2791.3310932600002</v>
      </c>
      <c r="T112" s="36">
        <f>SUMIFS(СВЦЭМ!$D$33:$D$776,СВЦЭМ!$A$33:$A$776,$A112,СВЦЭМ!$B$33:$B$776,T$83)+'СЕТ СН'!$H$14+СВЦЭМ!$D$10+'СЕТ СН'!$H$5-'СЕТ СН'!$H$24</f>
        <v>2791.4096523799999</v>
      </c>
      <c r="U112" s="36">
        <f>SUMIFS(СВЦЭМ!$D$33:$D$776,СВЦЭМ!$A$33:$A$776,$A112,СВЦЭМ!$B$33:$B$776,U$83)+'СЕТ СН'!$H$14+СВЦЭМ!$D$10+'СЕТ СН'!$H$5-'СЕТ СН'!$H$24</f>
        <v>2785.6444922400001</v>
      </c>
      <c r="V112" s="36">
        <f>SUMIFS(СВЦЭМ!$D$33:$D$776,СВЦЭМ!$A$33:$A$776,$A112,СВЦЭМ!$B$33:$B$776,V$83)+'СЕТ СН'!$H$14+СВЦЭМ!$D$10+'СЕТ СН'!$H$5-'СЕТ СН'!$H$24</f>
        <v>2788.9622712</v>
      </c>
      <c r="W112" s="36">
        <f>SUMIFS(СВЦЭМ!$D$33:$D$776,СВЦЭМ!$A$33:$A$776,$A112,СВЦЭМ!$B$33:$B$776,W$83)+'СЕТ СН'!$H$14+СВЦЭМ!$D$10+'СЕТ СН'!$H$5-'СЕТ СН'!$H$24</f>
        <v>2799.3148668600002</v>
      </c>
      <c r="X112" s="36">
        <f>SUMIFS(СВЦЭМ!$D$33:$D$776,СВЦЭМ!$A$33:$A$776,$A112,СВЦЭМ!$B$33:$B$776,X$83)+'СЕТ СН'!$H$14+СВЦЭМ!$D$10+'СЕТ СН'!$H$5-'СЕТ СН'!$H$24</f>
        <v>2796.4511774600001</v>
      </c>
      <c r="Y112" s="36">
        <f>SUMIFS(СВЦЭМ!$D$33:$D$776,СВЦЭМ!$A$33:$A$776,$A112,СВЦЭМ!$B$33:$B$776,Y$83)+'СЕТ СН'!$H$14+СВЦЭМ!$D$10+'СЕТ СН'!$H$5-'СЕТ СН'!$H$24</f>
        <v>2825.5639856900002</v>
      </c>
    </row>
    <row r="113" spans="1:27" ht="15.75" x14ac:dyDescent="0.2">
      <c r="A113" s="35">
        <f t="shared" si="2"/>
        <v>43799</v>
      </c>
      <c r="B113" s="36">
        <f>SUMIFS(СВЦЭМ!$D$33:$D$776,СВЦЭМ!$A$33:$A$776,$A113,СВЦЭМ!$B$33:$B$776,B$83)+'СЕТ СН'!$H$14+СВЦЭМ!$D$10+'СЕТ СН'!$H$5-'СЕТ СН'!$H$24</f>
        <v>2872.6564304900003</v>
      </c>
      <c r="C113" s="36">
        <f>SUMIFS(СВЦЭМ!$D$33:$D$776,СВЦЭМ!$A$33:$A$776,$A113,СВЦЭМ!$B$33:$B$776,C$83)+'СЕТ СН'!$H$14+СВЦЭМ!$D$10+'СЕТ СН'!$H$5-'СЕТ СН'!$H$24</f>
        <v>2867.6325626799999</v>
      </c>
      <c r="D113" s="36">
        <f>SUMIFS(СВЦЭМ!$D$33:$D$776,СВЦЭМ!$A$33:$A$776,$A113,СВЦЭМ!$B$33:$B$776,D$83)+'СЕТ СН'!$H$14+СВЦЭМ!$D$10+'СЕТ СН'!$H$5-'СЕТ СН'!$H$24</f>
        <v>2907.80111227</v>
      </c>
      <c r="E113" s="36">
        <f>SUMIFS(СВЦЭМ!$D$33:$D$776,СВЦЭМ!$A$33:$A$776,$A113,СВЦЭМ!$B$33:$B$776,E$83)+'СЕТ СН'!$H$14+СВЦЭМ!$D$10+'СЕТ СН'!$H$5-'СЕТ СН'!$H$24</f>
        <v>2910.8193145800001</v>
      </c>
      <c r="F113" s="36">
        <f>SUMIFS(СВЦЭМ!$D$33:$D$776,СВЦЭМ!$A$33:$A$776,$A113,СВЦЭМ!$B$33:$B$776,F$83)+'СЕТ СН'!$H$14+СВЦЭМ!$D$10+'СЕТ СН'!$H$5-'СЕТ СН'!$H$24</f>
        <v>2888.9520852800001</v>
      </c>
      <c r="G113" s="36">
        <f>SUMIFS(СВЦЭМ!$D$33:$D$776,СВЦЭМ!$A$33:$A$776,$A113,СВЦЭМ!$B$33:$B$776,G$83)+'СЕТ СН'!$H$14+СВЦЭМ!$D$10+'СЕТ СН'!$H$5-'СЕТ СН'!$H$24</f>
        <v>2895.04921853</v>
      </c>
      <c r="H113" s="36">
        <f>SUMIFS(СВЦЭМ!$D$33:$D$776,СВЦЭМ!$A$33:$A$776,$A113,СВЦЭМ!$B$33:$B$776,H$83)+'СЕТ СН'!$H$14+СВЦЭМ!$D$10+'СЕТ СН'!$H$5-'СЕТ СН'!$H$24</f>
        <v>2877.6298470000002</v>
      </c>
      <c r="I113" s="36">
        <f>SUMIFS(СВЦЭМ!$D$33:$D$776,СВЦЭМ!$A$33:$A$776,$A113,СВЦЭМ!$B$33:$B$776,I$83)+'СЕТ СН'!$H$14+СВЦЭМ!$D$10+'СЕТ СН'!$H$5-'СЕТ СН'!$H$24</f>
        <v>2867.3568549800002</v>
      </c>
      <c r="J113" s="36">
        <f>SUMIFS(СВЦЭМ!$D$33:$D$776,СВЦЭМ!$A$33:$A$776,$A113,СВЦЭМ!$B$33:$B$776,J$83)+'СЕТ СН'!$H$14+СВЦЭМ!$D$10+'СЕТ СН'!$H$5-'СЕТ СН'!$H$24</f>
        <v>2839.3231537500001</v>
      </c>
      <c r="K113" s="36">
        <f>SUMIFS(СВЦЭМ!$D$33:$D$776,СВЦЭМ!$A$33:$A$776,$A113,СВЦЭМ!$B$33:$B$776,K$83)+'СЕТ СН'!$H$14+СВЦЭМ!$D$10+'СЕТ СН'!$H$5-'СЕТ СН'!$H$24</f>
        <v>2819.8345389400001</v>
      </c>
      <c r="L113" s="36">
        <f>SUMIFS(СВЦЭМ!$D$33:$D$776,СВЦЭМ!$A$33:$A$776,$A113,СВЦЭМ!$B$33:$B$776,L$83)+'СЕТ СН'!$H$14+СВЦЭМ!$D$10+'СЕТ СН'!$H$5-'СЕТ СН'!$H$24</f>
        <v>2778.4151702700001</v>
      </c>
      <c r="M113" s="36">
        <f>SUMIFS(СВЦЭМ!$D$33:$D$776,СВЦЭМ!$A$33:$A$776,$A113,СВЦЭМ!$B$33:$B$776,M$83)+'СЕТ СН'!$H$14+СВЦЭМ!$D$10+'СЕТ СН'!$H$5-'СЕТ СН'!$H$24</f>
        <v>2767.9549094399999</v>
      </c>
      <c r="N113" s="36">
        <f>SUMIFS(СВЦЭМ!$D$33:$D$776,СВЦЭМ!$A$33:$A$776,$A113,СВЦЭМ!$B$33:$B$776,N$83)+'СЕТ СН'!$H$14+СВЦЭМ!$D$10+'СЕТ СН'!$H$5-'СЕТ СН'!$H$24</f>
        <v>2761.3828422900001</v>
      </c>
      <c r="O113" s="36">
        <f>SUMIFS(СВЦЭМ!$D$33:$D$776,СВЦЭМ!$A$33:$A$776,$A113,СВЦЭМ!$B$33:$B$776,O$83)+'СЕТ СН'!$H$14+СВЦЭМ!$D$10+'СЕТ СН'!$H$5-'СЕТ СН'!$H$24</f>
        <v>2771.2124781000002</v>
      </c>
      <c r="P113" s="36">
        <f>SUMIFS(СВЦЭМ!$D$33:$D$776,СВЦЭМ!$A$33:$A$776,$A113,СВЦЭМ!$B$33:$B$776,P$83)+'СЕТ СН'!$H$14+СВЦЭМ!$D$10+'СЕТ СН'!$H$5-'СЕТ СН'!$H$24</f>
        <v>2779.5129835299999</v>
      </c>
      <c r="Q113" s="36">
        <f>SUMIFS(СВЦЭМ!$D$33:$D$776,СВЦЭМ!$A$33:$A$776,$A113,СВЦЭМ!$B$33:$B$776,Q$83)+'СЕТ СН'!$H$14+СВЦЭМ!$D$10+'СЕТ СН'!$H$5-'СЕТ СН'!$H$24</f>
        <v>2782.8852457800003</v>
      </c>
      <c r="R113" s="36">
        <f>SUMIFS(СВЦЭМ!$D$33:$D$776,СВЦЭМ!$A$33:$A$776,$A113,СВЦЭМ!$B$33:$B$776,R$83)+'СЕТ СН'!$H$14+СВЦЭМ!$D$10+'СЕТ СН'!$H$5-'СЕТ СН'!$H$24</f>
        <v>2763.9658072400002</v>
      </c>
      <c r="S113" s="36">
        <f>SUMIFS(СВЦЭМ!$D$33:$D$776,СВЦЭМ!$A$33:$A$776,$A113,СВЦЭМ!$B$33:$B$776,S$83)+'СЕТ СН'!$H$14+СВЦЭМ!$D$10+'СЕТ СН'!$H$5-'СЕТ СН'!$H$24</f>
        <v>2755.1371600800003</v>
      </c>
      <c r="T113" s="36">
        <f>SUMIFS(СВЦЭМ!$D$33:$D$776,СВЦЭМ!$A$33:$A$776,$A113,СВЦЭМ!$B$33:$B$776,T$83)+'СЕТ СН'!$H$14+СВЦЭМ!$D$10+'СЕТ СН'!$H$5-'СЕТ СН'!$H$24</f>
        <v>2744.9469192300003</v>
      </c>
      <c r="U113" s="36">
        <f>SUMIFS(СВЦЭМ!$D$33:$D$776,СВЦЭМ!$A$33:$A$776,$A113,СВЦЭМ!$B$33:$B$776,U$83)+'СЕТ СН'!$H$14+СВЦЭМ!$D$10+'СЕТ СН'!$H$5-'СЕТ СН'!$H$24</f>
        <v>2744.04859996</v>
      </c>
      <c r="V113" s="36">
        <f>SUMIFS(СВЦЭМ!$D$33:$D$776,СВЦЭМ!$A$33:$A$776,$A113,СВЦЭМ!$B$33:$B$776,V$83)+'СЕТ СН'!$H$14+СВЦЭМ!$D$10+'СЕТ СН'!$H$5-'СЕТ СН'!$H$24</f>
        <v>2754.9632985899998</v>
      </c>
      <c r="W113" s="36">
        <f>SUMIFS(СВЦЭМ!$D$33:$D$776,СВЦЭМ!$A$33:$A$776,$A113,СВЦЭМ!$B$33:$B$776,W$83)+'СЕТ СН'!$H$14+СВЦЭМ!$D$10+'СЕТ СН'!$H$5-'СЕТ СН'!$H$24</f>
        <v>2765.8428373199999</v>
      </c>
      <c r="X113" s="36">
        <f>SUMIFS(СВЦЭМ!$D$33:$D$776,СВЦЭМ!$A$33:$A$776,$A113,СВЦЭМ!$B$33:$B$776,X$83)+'СЕТ СН'!$H$14+СВЦЭМ!$D$10+'СЕТ СН'!$H$5-'СЕТ СН'!$H$24</f>
        <v>2767.7907603100002</v>
      </c>
      <c r="Y113" s="36">
        <f>SUMIFS(СВЦЭМ!$D$33:$D$776,СВЦЭМ!$A$33:$A$776,$A113,СВЦЭМ!$B$33:$B$776,Y$83)+'СЕТ СН'!$H$14+СВЦЭМ!$D$10+'СЕТ СН'!$H$5-'СЕТ СН'!$H$24</f>
        <v>2808.5548527400001</v>
      </c>
    </row>
    <row r="114" spans="1:27" ht="15.75" hidden="1" x14ac:dyDescent="0.2">
      <c r="A114" s="35">
        <f t="shared" si="2"/>
        <v>43800</v>
      </c>
      <c r="B114" s="36">
        <f>SUMIFS(СВЦЭМ!$D$33:$D$776,СВЦЭМ!$A$33:$A$776,$A114,СВЦЭМ!$B$33:$B$776,B$83)+'СЕТ СН'!$H$14+СВЦЭМ!$D$10+'СЕТ СН'!$H$5-'СЕТ СН'!$H$24</f>
        <v>1992.14158284</v>
      </c>
      <c r="C114" s="36">
        <f>SUMIFS(СВЦЭМ!$D$33:$D$776,СВЦЭМ!$A$33:$A$776,$A114,СВЦЭМ!$B$33:$B$776,C$83)+'СЕТ СН'!$H$14+СВЦЭМ!$D$10+'СЕТ СН'!$H$5-'СЕТ СН'!$H$24</f>
        <v>1992.14158284</v>
      </c>
      <c r="D114" s="36">
        <f>SUMIFS(СВЦЭМ!$D$33:$D$776,СВЦЭМ!$A$33:$A$776,$A114,СВЦЭМ!$B$33:$B$776,D$83)+'СЕТ СН'!$H$14+СВЦЭМ!$D$10+'СЕТ СН'!$H$5-'СЕТ СН'!$H$24</f>
        <v>1992.14158284</v>
      </c>
      <c r="E114" s="36">
        <f>SUMIFS(СВЦЭМ!$D$33:$D$776,СВЦЭМ!$A$33:$A$776,$A114,СВЦЭМ!$B$33:$B$776,E$83)+'СЕТ СН'!$H$14+СВЦЭМ!$D$10+'СЕТ СН'!$H$5-'СЕТ СН'!$H$24</f>
        <v>1992.14158284</v>
      </c>
      <c r="F114" s="36">
        <f>SUMIFS(СВЦЭМ!$D$33:$D$776,СВЦЭМ!$A$33:$A$776,$A114,СВЦЭМ!$B$33:$B$776,F$83)+'СЕТ СН'!$H$14+СВЦЭМ!$D$10+'СЕТ СН'!$H$5-'СЕТ СН'!$H$24</f>
        <v>1992.14158284</v>
      </c>
      <c r="G114" s="36">
        <f>SUMIFS(СВЦЭМ!$D$33:$D$776,СВЦЭМ!$A$33:$A$776,$A114,СВЦЭМ!$B$33:$B$776,G$83)+'СЕТ СН'!$H$14+СВЦЭМ!$D$10+'СЕТ СН'!$H$5-'СЕТ СН'!$H$24</f>
        <v>1992.14158284</v>
      </c>
      <c r="H114" s="36">
        <f>SUMIFS(СВЦЭМ!$D$33:$D$776,СВЦЭМ!$A$33:$A$776,$A114,СВЦЭМ!$B$33:$B$776,H$83)+'СЕТ СН'!$H$14+СВЦЭМ!$D$10+'СЕТ СН'!$H$5-'СЕТ СН'!$H$24</f>
        <v>1992.14158284</v>
      </c>
      <c r="I114" s="36">
        <f>SUMIFS(СВЦЭМ!$D$33:$D$776,СВЦЭМ!$A$33:$A$776,$A114,СВЦЭМ!$B$33:$B$776,I$83)+'СЕТ СН'!$H$14+СВЦЭМ!$D$10+'СЕТ СН'!$H$5-'СЕТ СН'!$H$24</f>
        <v>1992.14158284</v>
      </c>
      <c r="J114" s="36">
        <f>SUMIFS(СВЦЭМ!$D$33:$D$776,СВЦЭМ!$A$33:$A$776,$A114,СВЦЭМ!$B$33:$B$776,J$83)+'СЕТ СН'!$H$14+СВЦЭМ!$D$10+'СЕТ СН'!$H$5-'СЕТ СН'!$H$24</f>
        <v>1992.14158284</v>
      </c>
      <c r="K114" s="36">
        <f>SUMIFS(СВЦЭМ!$D$33:$D$776,СВЦЭМ!$A$33:$A$776,$A114,СВЦЭМ!$B$33:$B$776,K$83)+'СЕТ СН'!$H$14+СВЦЭМ!$D$10+'СЕТ СН'!$H$5-'СЕТ СН'!$H$24</f>
        <v>1992.14158284</v>
      </c>
      <c r="L114" s="36">
        <f>SUMIFS(СВЦЭМ!$D$33:$D$776,СВЦЭМ!$A$33:$A$776,$A114,СВЦЭМ!$B$33:$B$776,L$83)+'СЕТ СН'!$H$14+СВЦЭМ!$D$10+'СЕТ СН'!$H$5-'СЕТ СН'!$H$24</f>
        <v>1992.14158284</v>
      </c>
      <c r="M114" s="36">
        <f>SUMIFS(СВЦЭМ!$D$33:$D$776,СВЦЭМ!$A$33:$A$776,$A114,СВЦЭМ!$B$33:$B$776,M$83)+'СЕТ СН'!$H$14+СВЦЭМ!$D$10+'СЕТ СН'!$H$5-'СЕТ СН'!$H$24</f>
        <v>1992.14158284</v>
      </c>
      <c r="N114" s="36">
        <f>SUMIFS(СВЦЭМ!$D$33:$D$776,СВЦЭМ!$A$33:$A$776,$A114,СВЦЭМ!$B$33:$B$776,N$83)+'СЕТ СН'!$H$14+СВЦЭМ!$D$10+'СЕТ СН'!$H$5-'СЕТ СН'!$H$24</f>
        <v>1992.14158284</v>
      </c>
      <c r="O114" s="36">
        <f>SUMIFS(СВЦЭМ!$D$33:$D$776,СВЦЭМ!$A$33:$A$776,$A114,СВЦЭМ!$B$33:$B$776,O$83)+'СЕТ СН'!$H$14+СВЦЭМ!$D$10+'СЕТ СН'!$H$5-'СЕТ СН'!$H$24</f>
        <v>1992.14158284</v>
      </c>
      <c r="P114" s="36">
        <f>SUMIFS(СВЦЭМ!$D$33:$D$776,СВЦЭМ!$A$33:$A$776,$A114,СВЦЭМ!$B$33:$B$776,P$83)+'СЕТ СН'!$H$14+СВЦЭМ!$D$10+'СЕТ СН'!$H$5-'СЕТ СН'!$H$24</f>
        <v>1992.14158284</v>
      </c>
      <c r="Q114" s="36">
        <f>SUMIFS(СВЦЭМ!$D$33:$D$776,СВЦЭМ!$A$33:$A$776,$A114,СВЦЭМ!$B$33:$B$776,Q$83)+'СЕТ СН'!$H$14+СВЦЭМ!$D$10+'СЕТ СН'!$H$5-'СЕТ СН'!$H$24</f>
        <v>1992.14158284</v>
      </c>
      <c r="R114" s="36">
        <f>SUMIFS(СВЦЭМ!$D$33:$D$776,СВЦЭМ!$A$33:$A$776,$A114,СВЦЭМ!$B$33:$B$776,R$83)+'СЕТ СН'!$H$14+СВЦЭМ!$D$10+'СЕТ СН'!$H$5-'СЕТ СН'!$H$24</f>
        <v>1992.14158284</v>
      </c>
      <c r="S114" s="36">
        <f>SUMIFS(СВЦЭМ!$D$33:$D$776,СВЦЭМ!$A$33:$A$776,$A114,СВЦЭМ!$B$33:$B$776,S$83)+'СЕТ СН'!$H$14+СВЦЭМ!$D$10+'СЕТ СН'!$H$5-'СЕТ СН'!$H$24</f>
        <v>1992.14158284</v>
      </c>
      <c r="T114" s="36">
        <f>SUMIFS(СВЦЭМ!$D$33:$D$776,СВЦЭМ!$A$33:$A$776,$A114,СВЦЭМ!$B$33:$B$776,T$83)+'СЕТ СН'!$H$14+СВЦЭМ!$D$10+'СЕТ СН'!$H$5-'СЕТ СН'!$H$24</f>
        <v>1992.14158284</v>
      </c>
      <c r="U114" s="36">
        <f>SUMIFS(СВЦЭМ!$D$33:$D$776,СВЦЭМ!$A$33:$A$776,$A114,СВЦЭМ!$B$33:$B$776,U$83)+'СЕТ СН'!$H$14+СВЦЭМ!$D$10+'СЕТ СН'!$H$5-'СЕТ СН'!$H$24</f>
        <v>1992.14158284</v>
      </c>
      <c r="V114" s="36">
        <f>SUMIFS(СВЦЭМ!$D$33:$D$776,СВЦЭМ!$A$33:$A$776,$A114,СВЦЭМ!$B$33:$B$776,V$83)+'СЕТ СН'!$H$14+СВЦЭМ!$D$10+'СЕТ СН'!$H$5-'СЕТ СН'!$H$24</f>
        <v>1992.14158284</v>
      </c>
      <c r="W114" s="36">
        <f>SUMIFS(СВЦЭМ!$D$33:$D$776,СВЦЭМ!$A$33:$A$776,$A114,СВЦЭМ!$B$33:$B$776,W$83)+'СЕТ СН'!$H$14+СВЦЭМ!$D$10+'СЕТ СН'!$H$5-'СЕТ СН'!$H$24</f>
        <v>1992.14158284</v>
      </c>
      <c r="X114" s="36">
        <f>SUMIFS(СВЦЭМ!$D$33:$D$776,СВЦЭМ!$A$33:$A$776,$A114,СВЦЭМ!$B$33:$B$776,X$83)+'СЕТ СН'!$H$14+СВЦЭМ!$D$10+'СЕТ СН'!$H$5-'СЕТ СН'!$H$24</f>
        <v>1992.14158284</v>
      </c>
      <c r="Y114" s="36">
        <f>SUMIFS(СВЦЭМ!$D$33:$D$776,СВЦЭМ!$A$33:$A$776,$A114,СВЦЭМ!$B$33:$B$776,Y$83)+'СЕТ СН'!$H$14+СВЦЭМ!$D$10+'СЕТ СН'!$H$5-'СЕТ СН'!$H$24</f>
        <v>1992.14158284</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9" t="s">
        <v>7</v>
      </c>
      <c r="B117" s="133" t="s">
        <v>73</v>
      </c>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5"/>
    </row>
    <row r="118" spans="1:27" ht="12.75" customHeight="1" x14ac:dyDescent="0.2">
      <c r="A118" s="140"/>
      <c r="B118" s="136"/>
      <c r="C118" s="137"/>
      <c r="D118" s="137"/>
      <c r="E118" s="137"/>
      <c r="F118" s="137"/>
      <c r="G118" s="137"/>
      <c r="H118" s="137"/>
      <c r="I118" s="137"/>
      <c r="J118" s="137"/>
      <c r="K118" s="137"/>
      <c r="L118" s="137"/>
      <c r="M118" s="137"/>
      <c r="N118" s="137"/>
      <c r="O118" s="137"/>
      <c r="P118" s="137"/>
      <c r="Q118" s="137"/>
      <c r="R118" s="137"/>
      <c r="S118" s="137"/>
      <c r="T118" s="137"/>
      <c r="U118" s="137"/>
      <c r="V118" s="137"/>
      <c r="W118" s="137"/>
      <c r="X118" s="137"/>
      <c r="Y118" s="138"/>
    </row>
    <row r="119" spans="1:27" ht="12.75" customHeight="1" x14ac:dyDescent="0.2">
      <c r="A119" s="14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01.11.2019</v>
      </c>
      <c r="B120" s="36">
        <f>SUMIFS(СВЦЭМ!$D$33:$D$776,СВЦЭМ!$A$33:$A$776,$A120,СВЦЭМ!$B$33:$B$776,B$119)+'СЕТ СН'!$I$14+СВЦЭМ!$D$10+'СЕТ СН'!$I$5-'СЕТ СН'!$I$24</f>
        <v>2955.4625113400002</v>
      </c>
      <c r="C120" s="36">
        <f>SUMIFS(СВЦЭМ!$D$33:$D$776,СВЦЭМ!$A$33:$A$776,$A120,СВЦЭМ!$B$33:$B$776,C$119)+'СЕТ СН'!$I$14+СВЦЭМ!$D$10+'СЕТ СН'!$I$5-'СЕТ СН'!$I$24</f>
        <v>2999.3849060000002</v>
      </c>
      <c r="D120" s="36">
        <f>SUMIFS(СВЦЭМ!$D$33:$D$776,СВЦЭМ!$A$33:$A$776,$A120,СВЦЭМ!$B$33:$B$776,D$119)+'СЕТ СН'!$I$14+СВЦЭМ!$D$10+'СЕТ СН'!$I$5-'СЕТ СН'!$I$24</f>
        <v>3017.7942357400002</v>
      </c>
      <c r="E120" s="36">
        <f>SUMIFS(СВЦЭМ!$D$33:$D$776,СВЦЭМ!$A$33:$A$776,$A120,СВЦЭМ!$B$33:$B$776,E$119)+'СЕТ СН'!$I$14+СВЦЭМ!$D$10+'СЕТ СН'!$I$5-'СЕТ СН'!$I$24</f>
        <v>3030.1103541699999</v>
      </c>
      <c r="F120" s="36">
        <f>SUMIFS(СВЦЭМ!$D$33:$D$776,СВЦЭМ!$A$33:$A$776,$A120,СВЦЭМ!$B$33:$B$776,F$119)+'СЕТ СН'!$I$14+СВЦЭМ!$D$10+'СЕТ СН'!$I$5-'СЕТ СН'!$I$24</f>
        <v>3033.51426343</v>
      </c>
      <c r="G120" s="36">
        <f>SUMIFS(СВЦЭМ!$D$33:$D$776,СВЦЭМ!$A$33:$A$776,$A120,СВЦЭМ!$B$33:$B$776,G$119)+'СЕТ СН'!$I$14+СВЦЭМ!$D$10+'СЕТ СН'!$I$5-'СЕТ СН'!$I$24</f>
        <v>3014.9875393699999</v>
      </c>
      <c r="H120" s="36">
        <f>SUMIFS(СВЦЭМ!$D$33:$D$776,СВЦЭМ!$A$33:$A$776,$A120,СВЦЭМ!$B$33:$B$776,H$119)+'СЕТ СН'!$I$14+СВЦЭМ!$D$10+'СЕТ СН'!$I$5-'СЕТ СН'!$I$24</f>
        <v>3005.37960049</v>
      </c>
      <c r="I120" s="36">
        <f>SUMIFS(СВЦЭМ!$D$33:$D$776,СВЦЭМ!$A$33:$A$776,$A120,СВЦЭМ!$B$33:$B$776,I$119)+'СЕТ СН'!$I$14+СВЦЭМ!$D$10+'СЕТ СН'!$I$5-'СЕТ СН'!$I$24</f>
        <v>2989.4962459500002</v>
      </c>
      <c r="J120" s="36">
        <f>SUMIFS(СВЦЭМ!$D$33:$D$776,СВЦЭМ!$A$33:$A$776,$A120,СВЦЭМ!$B$33:$B$776,J$119)+'СЕТ СН'!$I$14+СВЦЭМ!$D$10+'СЕТ СН'!$I$5-'СЕТ СН'!$I$24</f>
        <v>2964.9068686000001</v>
      </c>
      <c r="K120" s="36">
        <f>SUMIFS(СВЦЭМ!$D$33:$D$776,СВЦЭМ!$A$33:$A$776,$A120,СВЦЭМ!$B$33:$B$776,K$119)+'СЕТ СН'!$I$14+СВЦЭМ!$D$10+'СЕТ СН'!$I$5-'СЕТ СН'!$I$24</f>
        <v>2952.3735040900001</v>
      </c>
      <c r="L120" s="36">
        <f>SUMIFS(СВЦЭМ!$D$33:$D$776,СВЦЭМ!$A$33:$A$776,$A120,СВЦЭМ!$B$33:$B$776,L$119)+'СЕТ СН'!$I$14+СВЦЭМ!$D$10+'СЕТ СН'!$I$5-'СЕТ СН'!$I$24</f>
        <v>2957.7926041700002</v>
      </c>
      <c r="M120" s="36">
        <f>SUMIFS(СВЦЭМ!$D$33:$D$776,СВЦЭМ!$A$33:$A$776,$A120,СВЦЭМ!$B$33:$B$776,M$119)+'СЕТ СН'!$I$14+СВЦЭМ!$D$10+'СЕТ СН'!$I$5-'СЕТ СН'!$I$24</f>
        <v>2960.4444448700001</v>
      </c>
      <c r="N120" s="36">
        <f>SUMIFS(СВЦЭМ!$D$33:$D$776,СВЦЭМ!$A$33:$A$776,$A120,СВЦЭМ!$B$33:$B$776,N$119)+'СЕТ СН'!$I$14+СВЦЭМ!$D$10+'СЕТ СН'!$I$5-'СЕТ СН'!$I$24</f>
        <v>2966.0847027199998</v>
      </c>
      <c r="O120" s="36">
        <f>SUMIFS(СВЦЭМ!$D$33:$D$776,СВЦЭМ!$A$33:$A$776,$A120,СВЦЭМ!$B$33:$B$776,O$119)+'СЕТ СН'!$I$14+СВЦЭМ!$D$10+'СЕТ СН'!$I$5-'СЕТ СН'!$I$24</f>
        <v>2964.0949560500003</v>
      </c>
      <c r="P120" s="36">
        <f>SUMIFS(СВЦЭМ!$D$33:$D$776,СВЦЭМ!$A$33:$A$776,$A120,СВЦЭМ!$B$33:$B$776,P$119)+'СЕТ СН'!$I$14+СВЦЭМ!$D$10+'СЕТ СН'!$I$5-'СЕТ СН'!$I$24</f>
        <v>2970.5162543900001</v>
      </c>
      <c r="Q120" s="36">
        <f>SUMIFS(СВЦЭМ!$D$33:$D$776,СВЦЭМ!$A$33:$A$776,$A120,СВЦЭМ!$B$33:$B$776,Q$119)+'СЕТ СН'!$I$14+СВЦЭМ!$D$10+'СЕТ СН'!$I$5-'СЕТ СН'!$I$24</f>
        <v>2967.8148816600001</v>
      </c>
      <c r="R120" s="36">
        <f>SUMIFS(СВЦЭМ!$D$33:$D$776,СВЦЭМ!$A$33:$A$776,$A120,СВЦЭМ!$B$33:$B$776,R$119)+'СЕТ СН'!$I$14+СВЦЭМ!$D$10+'СЕТ СН'!$I$5-'СЕТ СН'!$I$24</f>
        <v>2925.1863178000003</v>
      </c>
      <c r="S120" s="36">
        <f>SUMIFS(СВЦЭМ!$D$33:$D$776,СВЦЭМ!$A$33:$A$776,$A120,СВЦЭМ!$B$33:$B$776,S$119)+'СЕТ СН'!$I$14+СВЦЭМ!$D$10+'СЕТ СН'!$I$5-'СЕТ СН'!$I$24</f>
        <v>2907.0175979999999</v>
      </c>
      <c r="T120" s="36">
        <f>SUMIFS(СВЦЭМ!$D$33:$D$776,СВЦЭМ!$A$33:$A$776,$A120,СВЦЭМ!$B$33:$B$776,T$119)+'СЕТ СН'!$I$14+СВЦЭМ!$D$10+'СЕТ СН'!$I$5-'СЕТ СН'!$I$24</f>
        <v>2885.9455352700002</v>
      </c>
      <c r="U120" s="36">
        <f>SUMIFS(СВЦЭМ!$D$33:$D$776,СВЦЭМ!$A$33:$A$776,$A120,СВЦЭМ!$B$33:$B$776,U$119)+'СЕТ СН'!$I$14+СВЦЭМ!$D$10+'СЕТ СН'!$I$5-'СЕТ СН'!$I$24</f>
        <v>2884.8618274300002</v>
      </c>
      <c r="V120" s="36">
        <f>SUMIFS(СВЦЭМ!$D$33:$D$776,СВЦЭМ!$A$33:$A$776,$A120,СВЦЭМ!$B$33:$B$776,V$119)+'СЕТ СН'!$I$14+СВЦЭМ!$D$10+'СЕТ СН'!$I$5-'СЕТ СН'!$I$24</f>
        <v>2892.7316764500001</v>
      </c>
      <c r="W120" s="36">
        <f>SUMIFS(СВЦЭМ!$D$33:$D$776,СВЦЭМ!$A$33:$A$776,$A120,СВЦЭМ!$B$33:$B$776,W$119)+'СЕТ СН'!$I$14+СВЦЭМ!$D$10+'СЕТ СН'!$I$5-'СЕТ СН'!$I$24</f>
        <v>2908.89599331</v>
      </c>
      <c r="X120" s="36">
        <f>SUMIFS(СВЦЭМ!$D$33:$D$776,СВЦЭМ!$A$33:$A$776,$A120,СВЦЭМ!$B$33:$B$776,X$119)+'СЕТ СН'!$I$14+СВЦЭМ!$D$10+'СЕТ СН'!$I$5-'СЕТ СН'!$I$24</f>
        <v>2923.0132567600003</v>
      </c>
      <c r="Y120" s="36">
        <f>SUMIFS(СВЦЭМ!$D$33:$D$776,СВЦЭМ!$A$33:$A$776,$A120,СВЦЭМ!$B$33:$B$776,Y$119)+'СЕТ СН'!$I$14+СВЦЭМ!$D$10+'СЕТ СН'!$I$5-'СЕТ СН'!$I$24</f>
        <v>2950.4371406099999</v>
      </c>
      <c r="AA120" s="45"/>
    </row>
    <row r="121" spans="1:27" ht="15.75" x14ac:dyDescent="0.2">
      <c r="A121" s="35">
        <f>A120+1</f>
        <v>43771</v>
      </c>
      <c r="B121" s="36">
        <f>SUMIFS(СВЦЭМ!$D$33:$D$776,СВЦЭМ!$A$33:$A$776,$A121,СВЦЭМ!$B$33:$B$776,B$119)+'СЕТ СН'!$I$14+СВЦЭМ!$D$10+'СЕТ СН'!$I$5-'СЕТ СН'!$I$24</f>
        <v>2967.6393767700001</v>
      </c>
      <c r="C121" s="36">
        <f>SUMIFS(СВЦЭМ!$D$33:$D$776,СВЦЭМ!$A$33:$A$776,$A121,СВЦЭМ!$B$33:$B$776,C$119)+'СЕТ СН'!$I$14+СВЦЭМ!$D$10+'СЕТ СН'!$I$5-'СЕТ СН'!$I$24</f>
        <v>3005.3919640200002</v>
      </c>
      <c r="D121" s="36">
        <f>SUMIFS(СВЦЭМ!$D$33:$D$776,СВЦЭМ!$A$33:$A$776,$A121,СВЦЭМ!$B$33:$B$776,D$119)+'СЕТ СН'!$I$14+СВЦЭМ!$D$10+'СЕТ СН'!$I$5-'СЕТ СН'!$I$24</f>
        <v>3027.7179469600001</v>
      </c>
      <c r="E121" s="36">
        <f>SUMIFS(СВЦЭМ!$D$33:$D$776,СВЦЭМ!$A$33:$A$776,$A121,СВЦЭМ!$B$33:$B$776,E$119)+'СЕТ СН'!$I$14+СВЦЭМ!$D$10+'СЕТ СН'!$I$5-'СЕТ СН'!$I$24</f>
        <v>3037.50687681</v>
      </c>
      <c r="F121" s="36">
        <f>SUMIFS(СВЦЭМ!$D$33:$D$776,СВЦЭМ!$A$33:$A$776,$A121,СВЦЭМ!$B$33:$B$776,F$119)+'СЕТ СН'!$I$14+СВЦЭМ!$D$10+'СЕТ СН'!$I$5-'СЕТ СН'!$I$24</f>
        <v>3022.4646839400002</v>
      </c>
      <c r="G121" s="36">
        <f>SUMIFS(СВЦЭМ!$D$33:$D$776,СВЦЭМ!$A$33:$A$776,$A121,СВЦЭМ!$B$33:$B$776,G$119)+'СЕТ СН'!$I$14+СВЦЭМ!$D$10+'СЕТ СН'!$I$5-'СЕТ СН'!$I$24</f>
        <v>3009.4612949100001</v>
      </c>
      <c r="H121" s="36">
        <f>SUMIFS(СВЦЭМ!$D$33:$D$776,СВЦЭМ!$A$33:$A$776,$A121,СВЦЭМ!$B$33:$B$776,H$119)+'СЕТ СН'!$I$14+СВЦЭМ!$D$10+'СЕТ СН'!$I$5-'СЕТ СН'!$I$24</f>
        <v>2987.66010542</v>
      </c>
      <c r="I121" s="36">
        <f>SUMIFS(СВЦЭМ!$D$33:$D$776,СВЦЭМ!$A$33:$A$776,$A121,СВЦЭМ!$B$33:$B$776,I$119)+'СЕТ СН'!$I$14+СВЦЭМ!$D$10+'СЕТ СН'!$I$5-'СЕТ СН'!$I$24</f>
        <v>2978.8255352199999</v>
      </c>
      <c r="J121" s="36">
        <f>SUMIFS(СВЦЭМ!$D$33:$D$776,СВЦЭМ!$A$33:$A$776,$A121,СВЦЭМ!$B$33:$B$776,J$119)+'СЕТ СН'!$I$14+СВЦЭМ!$D$10+'СЕТ СН'!$I$5-'СЕТ СН'!$I$24</f>
        <v>2964.2601564000001</v>
      </c>
      <c r="K121" s="36">
        <f>SUMIFS(СВЦЭМ!$D$33:$D$776,СВЦЭМ!$A$33:$A$776,$A121,СВЦЭМ!$B$33:$B$776,K$119)+'СЕТ СН'!$I$14+СВЦЭМ!$D$10+'СЕТ СН'!$I$5-'СЕТ СН'!$I$24</f>
        <v>2935.5066859600001</v>
      </c>
      <c r="L121" s="36">
        <f>SUMIFS(СВЦЭМ!$D$33:$D$776,СВЦЭМ!$A$33:$A$776,$A121,СВЦЭМ!$B$33:$B$776,L$119)+'СЕТ СН'!$I$14+СВЦЭМ!$D$10+'СЕТ СН'!$I$5-'СЕТ СН'!$I$24</f>
        <v>2921.12400321</v>
      </c>
      <c r="M121" s="36">
        <f>SUMIFS(СВЦЭМ!$D$33:$D$776,СВЦЭМ!$A$33:$A$776,$A121,СВЦЭМ!$B$33:$B$776,M$119)+'СЕТ СН'!$I$14+СВЦЭМ!$D$10+'СЕТ СН'!$I$5-'СЕТ СН'!$I$24</f>
        <v>2932.2707577800002</v>
      </c>
      <c r="N121" s="36">
        <f>SUMIFS(СВЦЭМ!$D$33:$D$776,СВЦЭМ!$A$33:$A$776,$A121,СВЦЭМ!$B$33:$B$776,N$119)+'СЕТ СН'!$I$14+СВЦЭМ!$D$10+'СЕТ СН'!$I$5-'СЕТ СН'!$I$24</f>
        <v>2931.03882656</v>
      </c>
      <c r="O121" s="36">
        <f>SUMIFS(СВЦЭМ!$D$33:$D$776,СВЦЭМ!$A$33:$A$776,$A121,СВЦЭМ!$B$33:$B$776,O$119)+'СЕТ СН'!$I$14+СВЦЭМ!$D$10+'СЕТ СН'!$I$5-'СЕТ СН'!$I$24</f>
        <v>2936.8474391600002</v>
      </c>
      <c r="P121" s="36">
        <f>SUMIFS(СВЦЭМ!$D$33:$D$776,СВЦЭМ!$A$33:$A$776,$A121,СВЦЭМ!$B$33:$B$776,P$119)+'СЕТ СН'!$I$14+СВЦЭМ!$D$10+'СЕТ СН'!$I$5-'СЕТ СН'!$I$24</f>
        <v>2944.2149447299998</v>
      </c>
      <c r="Q121" s="36">
        <f>SUMIFS(СВЦЭМ!$D$33:$D$776,СВЦЭМ!$A$33:$A$776,$A121,СВЦЭМ!$B$33:$B$776,Q$119)+'СЕТ СН'!$I$14+СВЦЭМ!$D$10+'СЕТ СН'!$I$5-'СЕТ СН'!$I$24</f>
        <v>2926.7401171700003</v>
      </c>
      <c r="R121" s="36">
        <f>SUMIFS(СВЦЭМ!$D$33:$D$776,СВЦЭМ!$A$33:$A$776,$A121,СВЦЭМ!$B$33:$B$776,R$119)+'СЕТ СН'!$I$14+СВЦЭМ!$D$10+'СЕТ СН'!$I$5-'СЕТ СН'!$I$24</f>
        <v>2882.9407234600003</v>
      </c>
      <c r="S121" s="36">
        <f>SUMIFS(СВЦЭМ!$D$33:$D$776,СВЦЭМ!$A$33:$A$776,$A121,СВЦЭМ!$B$33:$B$776,S$119)+'СЕТ СН'!$I$14+СВЦЭМ!$D$10+'СЕТ СН'!$I$5-'СЕТ СН'!$I$24</f>
        <v>2862.5731395800003</v>
      </c>
      <c r="T121" s="36">
        <f>SUMIFS(СВЦЭМ!$D$33:$D$776,СВЦЭМ!$A$33:$A$776,$A121,СВЦЭМ!$B$33:$B$776,T$119)+'СЕТ СН'!$I$14+СВЦЭМ!$D$10+'СЕТ СН'!$I$5-'СЕТ СН'!$I$24</f>
        <v>2855.1278089900002</v>
      </c>
      <c r="U121" s="36">
        <f>SUMIFS(СВЦЭМ!$D$33:$D$776,СВЦЭМ!$A$33:$A$776,$A121,СВЦЭМ!$B$33:$B$776,U$119)+'СЕТ СН'!$I$14+СВЦЭМ!$D$10+'СЕТ СН'!$I$5-'СЕТ СН'!$I$24</f>
        <v>2854.9648897000002</v>
      </c>
      <c r="V121" s="36">
        <f>SUMIFS(СВЦЭМ!$D$33:$D$776,СВЦЭМ!$A$33:$A$776,$A121,СВЦЭМ!$B$33:$B$776,V$119)+'СЕТ СН'!$I$14+СВЦЭМ!$D$10+'СЕТ СН'!$I$5-'СЕТ СН'!$I$24</f>
        <v>2856.4935438900002</v>
      </c>
      <c r="W121" s="36">
        <f>SUMIFS(СВЦЭМ!$D$33:$D$776,СВЦЭМ!$A$33:$A$776,$A121,СВЦЭМ!$B$33:$B$776,W$119)+'СЕТ СН'!$I$14+СВЦЭМ!$D$10+'СЕТ СН'!$I$5-'СЕТ СН'!$I$24</f>
        <v>2885.0931675900001</v>
      </c>
      <c r="X121" s="36">
        <f>SUMIFS(СВЦЭМ!$D$33:$D$776,СВЦЭМ!$A$33:$A$776,$A121,СВЦЭМ!$B$33:$B$776,X$119)+'СЕТ СН'!$I$14+СВЦЭМ!$D$10+'СЕТ СН'!$I$5-'СЕТ СН'!$I$24</f>
        <v>2898.82967581</v>
      </c>
      <c r="Y121" s="36">
        <f>SUMIFS(СВЦЭМ!$D$33:$D$776,СВЦЭМ!$A$33:$A$776,$A121,СВЦЭМ!$B$33:$B$776,Y$119)+'СЕТ СН'!$I$14+СВЦЭМ!$D$10+'СЕТ СН'!$I$5-'СЕТ СН'!$I$24</f>
        <v>2925.28958031</v>
      </c>
    </row>
    <row r="122" spans="1:27" ht="15.75" x14ac:dyDescent="0.2">
      <c r="A122" s="35">
        <f t="shared" ref="A122:A150" si="3">A121+1</f>
        <v>43772</v>
      </c>
      <c r="B122" s="36">
        <f>SUMIFS(СВЦЭМ!$D$33:$D$776,СВЦЭМ!$A$33:$A$776,$A122,СВЦЭМ!$B$33:$B$776,B$119)+'СЕТ СН'!$I$14+СВЦЭМ!$D$10+'СЕТ СН'!$I$5-'СЕТ СН'!$I$24</f>
        <v>2910.4630166000002</v>
      </c>
      <c r="C122" s="36">
        <f>SUMIFS(СВЦЭМ!$D$33:$D$776,СВЦЭМ!$A$33:$A$776,$A122,СВЦЭМ!$B$33:$B$776,C$119)+'СЕТ СН'!$I$14+СВЦЭМ!$D$10+'СЕТ СН'!$I$5-'СЕТ СН'!$I$24</f>
        <v>2949.9566377900001</v>
      </c>
      <c r="D122" s="36">
        <f>SUMIFS(СВЦЭМ!$D$33:$D$776,СВЦЭМ!$A$33:$A$776,$A122,СВЦЭМ!$B$33:$B$776,D$119)+'СЕТ СН'!$I$14+СВЦЭМ!$D$10+'СЕТ СН'!$I$5-'СЕТ СН'!$I$24</f>
        <v>2965.7572031999998</v>
      </c>
      <c r="E122" s="36">
        <f>SUMIFS(СВЦЭМ!$D$33:$D$776,СВЦЭМ!$A$33:$A$776,$A122,СВЦЭМ!$B$33:$B$776,E$119)+'СЕТ СН'!$I$14+СВЦЭМ!$D$10+'СЕТ СН'!$I$5-'СЕТ СН'!$I$24</f>
        <v>2970.5193953200001</v>
      </c>
      <c r="F122" s="36">
        <f>SUMIFS(СВЦЭМ!$D$33:$D$776,СВЦЭМ!$A$33:$A$776,$A122,СВЦЭМ!$B$33:$B$776,F$119)+'СЕТ СН'!$I$14+СВЦЭМ!$D$10+'СЕТ СН'!$I$5-'СЕТ СН'!$I$24</f>
        <v>2986.9648703000003</v>
      </c>
      <c r="G122" s="36">
        <f>SUMIFS(СВЦЭМ!$D$33:$D$776,СВЦЭМ!$A$33:$A$776,$A122,СВЦЭМ!$B$33:$B$776,G$119)+'СЕТ СН'!$I$14+СВЦЭМ!$D$10+'СЕТ СН'!$I$5-'СЕТ СН'!$I$24</f>
        <v>2973.6467634000001</v>
      </c>
      <c r="H122" s="36">
        <f>SUMIFS(СВЦЭМ!$D$33:$D$776,СВЦЭМ!$A$33:$A$776,$A122,СВЦЭМ!$B$33:$B$776,H$119)+'СЕТ СН'!$I$14+СВЦЭМ!$D$10+'СЕТ СН'!$I$5-'СЕТ СН'!$I$24</f>
        <v>2958.89100125</v>
      </c>
      <c r="I122" s="36">
        <f>SUMIFS(СВЦЭМ!$D$33:$D$776,СВЦЭМ!$A$33:$A$776,$A122,СВЦЭМ!$B$33:$B$776,I$119)+'СЕТ СН'!$I$14+СВЦЭМ!$D$10+'СЕТ СН'!$I$5-'СЕТ СН'!$I$24</f>
        <v>2949.4529801099998</v>
      </c>
      <c r="J122" s="36">
        <f>SUMIFS(СВЦЭМ!$D$33:$D$776,СВЦЭМ!$A$33:$A$776,$A122,СВЦЭМ!$B$33:$B$776,J$119)+'СЕТ СН'!$I$14+СВЦЭМ!$D$10+'СЕТ СН'!$I$5-'СЕТ СН'!$I$24</f>
        <v>2912.7784755500002</v>
      </c>
      <c r="K122" s="36">
        <f>SUMIFS(СВЦЭМ!$D$33:$D$776,СВЦЭМ!$A$33:$A$776,$A122,СВЦЭМ!$B$33:$B$776,K$119)+'СЕТ СН'!$I$14+СВЦЭМ!$D$10+'СЕТ СН'!$I$5-'СЕТ СН'!$I$24</f>
        <v>2867.6731538700001</v>
      </c>
      <c r="L122" s="36">
        <f>SUMIFS(СВЦЭМ!$D$33:$D$776,СВЦЭМ!$A$33:$A$776,$A122,СВЦЭМ!$B$33:$B$776,L$119)+'СЕТ СН'!$I$14+СВЦЭМ!$D$10+'СЕТ СН'!$I$5-'СЕТ СН'!$I$24</f>
        <v>2853.7389972700003</v>
      </c>
      <c r="M122" s="36">
        <f>SUMIFS(СВЦЭМ!$D$33:$D$776,СВЦЭМ!$A$33:$A$776,$A122,СВЦЭМ!$B$33:$B$776,M$119)+'СЕТ СН'!$I$14+СВЦЭМ!$D$10+'СЕТ СН'!$I$5-'СЕТ СН'!$I$24</f>
        <v>2856.2000853499999</v>
      </c>
      <c r="N122" s="36">
        <f>SUMIFS(СВЦЭМ!$D$33:$D$776,СВЦЭМ!$A$33:$A$776,$A122,СВЦЭМ!$B$33:$B$776,N$119)+'СЕТ СН'!$I$14+СВЦЭМ!$D$10+'СЕТ СН'!$I$5-'СЕТ СН'!$I$24</f>
        <v>2860.2167959200001</v>
      </c>
      <c r="O122" s="36">
        <f>SUMIFS(СВЦЭМ!$D$33:$D$776,СВЦЭМ!$A$33:$A$776,$A122,СВЦЭМ!$B$33:$B$776,O$119)+'СЕТ СН'!$I$14+СВЦЭМ!$D$10+'СЕТ СН'!$I$5-'СЕТ СН'!$I$24</f>
        <v>2863.8801474800002</v>
      </c>
      <c r="P122" s="36">
        <f>SUMIFS(СВЦЭМ!$D$33:$D$776,СВЦЭМ!$A$33:$A$776,$A122,СВЦЭМ!$B$33:$B$776,P$119)+'СЕТ СН'!$I$14+СВЦЭМ!$D$10+'СЕТ СН'!$I$5-'СЕТ СН'!$I$24</f>
        <v>2870.7908123000002</v>
      </c>
      <c r="Q122" s="36">
        <f>SUMIFS(СВЦЭМ!$D$33:$D$776,СВЦЭМ!$A$33:$A$776,$A122,СВЦЭМ!$B$33:$B$776,Q$119)+'СЕТ СН'!$I$14+СВЦЭМ!$D$10+'СЕТ СН'!$I$5-'СЕТ СН'!$I$24</f>
        <v>2864.1899621699999</v>
      </c>
      <c r="R122" s="36">
        <f>SUMIFS(СВЦЭМ!$D$33:$D$776,СВЦЭМ!$A$33:$A$776,$A122,СВЦЭМ!$B$33:$B$776,R$119)+'СЕТ СН'!$I$14+СВЦЭМ!$D$10+'СЕТ СН'!$I$5-'СЕТ СН'!$I$24</f>
        <v>2829.11235042</v>
      </c>
      <c r="S122" s="36">
        <f>SUMIFS(СВЦЭМ!$D$33:$D$776,СВЦЭМ!$A$33:$A$776,$A122,СВЦЭМ!$B$33:$B$776,S$119)+'СЕТ СН'!$I$14+СВЦЭМ!$D$10+'СЕТ СН'!$I$5-'СЕТ СН'!$I$24</f>
        <v>2802.0470564100001</v>
      </c>
      <c r="T122" s="36">
        <f>SUMIFS(СВЦЭМ!$D$33:$D$776,СВЦЭМ!$A$33:$A$776,$A122,СВЦЭМ!$B$33:$B$776,T$119)+'СЕТ СН'!$I$14+СВЦЭМ!$D$10+'СЕТ СН'!$I$5-'СЕТ СН'!$I$24</f>
        <v>2784.93647573</v>
      </c>
      <c r="U122" s="36">
        <f>SUMIFS(СВЦЭМ!$D$33:$D$776,СВЦЭМ!$A$33:$A$776,$A122,СВЦЭМ!$B$33:$B$776,U$119)+'СЕТ СН'!$I$14+СВЦЭМ!$D$10+'СЕТ СН'!$I$5-'СЕТ СН'!$I$24</f>
        <v>2785.4821502599998</v>
      </c>
      <c r="V122" s="36">
        <f>SUMIFS(СВЦЭМ!$D$33:$D$776,СВЦЭМ!$A$33:$A$776,$A122,СВЦЭМ!$B$33:$B$776,V$119)+'СЕТ СН'!$I$14+СВЦЭМ!$D$10+'СЕТ СН'!$I$5-'СЕТ СН'!$I$24</f>
        <v>2796.8199626300002</v>
      </c>
      <c r="W122" s="36">
        <f>SUMIFS(СВЦЭМ!$D$33:$D$776,СВЦЭМ!$A$33:$A$776,$A122,СВЦЭМ!$B$33:$B$776,W$119)+'СЕТ СН'!$I$14+СВЦЭМ!$D$10+'СЕТ СН'!$I$5-'СЕТ СН'!$I$24</f>
        <v>2804.44495654</v>
      </c>
      <c r="X122" s="36">
        <f>SUMIFS(СВЦЭМ!$D$33:$D$776,СВЦЭМ!$A$33:$A$776,$A122,СВЦЭМ!$B$33:$B$776,X$119)+'СЕТ СН'!$I$14+СВЦЭМ!$D$10+'СЕТ СН'!$I$5-'СЕТ СН'!$I$24</f>
        <v>2817.583001</v>
      </c>
      <c r="Y122" s="36">
        <f>SUMIFS(СВЦЭМ!$D$33:$D$776,СВЦЭМ!$A$33:$A$776,$A122,СВЦЭМ!$B$33:$B$776,Y$119)+'СЕТ СН'!$I$14+СВЦЭМ!$D$10+'СЕТ СН'!$I$5-'СЕТ СН'!$I$24</f>
        <v>2860.4713625899999</v>
      </c>
    </row>
    <row r="123" spans="1:27" ht="15.75" x14ac:dyDescent="0.2">
      <c r="A123" s="35">
        <f t="shared" si="3"/>
        <v>43773</v>
      </c>
      <c r="B123" s="36">
        <f>SUMIFS(СВЦЭМ!$D$33:$D$776,СВЦЭМ!$A$33:$A$776,$A123,СВЦЭМ!$B$33:$B$776,B$119)+'СЕТ СН'!$I$14+СВЦЭМ!$D$10+'СЕТ СН'!$I$5-'СЕТ СН'!$I$24</f>
        <v>2937.6605781500002</v>
      </c>
      <c r="C123" s="36">
        <f>SUMIFS(СВЦЭМ!$D$33:$D$776,СВЦЭМ!$A$33:$A$776,$A123,СВЦЭМ!$B$33:$B$776,C$119)+'СЕТ СН'!$I$14+СВЦЭМ!$D$10+'СЕТ СН'!$I$5-'СЕТ СН'!$I$24</f>
        <v>2970.3807009399998</v>
      </c>
      <c r="D123" s="36">
        <f>SUMIFS(СВЦЭМ!$D$33:$D$776,СВЦЭМ!$A$33:$A$776,$A123,СВЦЭМ!$B$33:$B$776,D$119)+'СЕТ СН'!$I$14+СВЦЭМ!$D$10+'СЕТ СН'!$I$5-'СЕТ СН'!$I$24</f>
        <v>2981.67841163</v>
      </c>
      <c r="E123" s="36">
        <f>SUMIFS(СВЦЭМ!$D$33:$D$776,СВЦЭМ!$A$33:$A$776,$A123,СВЦЭМ!$B$33:$B$776,E$119)+'СЕТ СН'!$I$14+СВЦЭМ!$D$10+'СЕТ СН'!$I$5-'СЕТ СН'!$I$24</f>
        <v>3005.5281406600002</v>
      </c>
      <c r="F123" s="36">
        <f>SUMIFS(СВЦЭМ!$D$33:$D$776,СВЦЭМ!$A$33:$A$776,$A123,СВЦЭМ!$B$33:$B$776,F$119)+'СЕТ СН'!$I$14+СВЦЭМ!$D$10+'СЕТ СН'!$I$5-'СЕТ СН'!$I$24</f>
        <v>3007.2292003000002</v>
      </c>
      <c r="G123" s="36">
        <f>SUMIFS(СВЦЭМ!$D$33:$D$776,СВЦЭМ!$A$33:$A$776,$A123,СВЦЭМ!$B$33:$B$776,G$119)+'СЕТ СН'!$I$14+СВЦЭМ!$D$10+'СЕТ СН'!$I$5-'СЕТ СН'!$I$24</f>
        <v>2973.4001181399999</v>
      </c>
      <c r="H123" s="36">
        <f>SUMIFS(СВЦЭМ!$D$33:$D$776,СВЦЭМ!$A$33:$A$776,$A123,СВЦЭМ!$B$33:$B$776,H$119)+'СЕТ СН'!$I$14+СВЦЭМ!$D$10+'СЕТ СН'!$I$5-'СЕТ СН'!$I$24</f>
        <v>2940.93919203</v>
      </c>
      <c r="I123" s="36">
        <f>SUMIFS(СВЦЭМ!$D$33:$D$776,СВЦЭМ!$A$33:$A$776,$A123,СВЦЭМ!$B$33:$B$776,I$119)+'СЕТ СН'!$I$14+СВЦЭМ!$D$10+'СЕТ СН'!$I$5-'СЕТ СН'!$I$24</f>
        <v>2931.34020865</v>
      </c>
      <c r="J123" s="36">
        <f>SUMIFS(СВЦЭМ!$D$33:$D$776,СВЦЭМ!$A$33:$A$776,$A123,СВЦЭМ!$B$33:$B$776,J$119)+'СЕТ СН'!$I$14+СВЦЭМ!$D$10+'СЕТ СН'!$I$5-'СЕТ СН'!$I$24</f>
        <v>2914.5765367399999</v>
      </c>
      <c r="K123" s="36">
        <f>SUMIFS(СВЦЭМ!$D$33:$D$776,СВЦЭМ!$A$33:$A$776,$A123,СВЦЭМ!$B$33:$B$776,K$119)+'СЕТ СН'!$I$14+СВЦЭМ!$D$10+'СЕТ СН'!$I$5-'СЕТ СН'!$I$24</f>
        <v>2886.34574995</v>
      </c>
      <c r="L123" s="36">
        <f>SUMIFS(СВЦЭМ!$D$33:$D$776,СВЦЭМ!$A$33:$A$776,$A123,СВЦЭМ!$B$33:$B$776,L$119)+'СЕТ СН'!$I$14+СВЦЭМ!$D$10+'СЕТ СН'!$I$5-'СЕТ СН'!$I$24</f>
        <v>2871.2137551000001</v>
      </c>
      <c r="M123" s="36">
        <f>SUMIFS(СВЦЭМ!$D$33:$D$776,СВЦЭМ!$A$33:$A$776,$A123,СВЦЭМ!$B$33:$B$776,M$119)+'СЕТ СН'!$I$14+СВЦЭМ!$D$10+'СЕТ СН'!$I$5-'СЕТ СН'!$I$24</f>
        <v>2872.6516943900001</v>
      </c>
      <c r="N123" s="36">
        <f>SUMIFS(СВЦЭМ!$D$33:$D$776,СВЦЭМ!$A$33:$A$776,$A123,СВЦЭМ!$B$33:$B$776,N$119)+'СЕТ СН'!$I$14+СВЦЭМ!$D$10+'СЕТ СН'!$I$5-'СЕТ СН'!$I$24</f>
        <v>2874.4660339000002</v>
      </c>
      <c r="O123" s="36">
        <f>SUMIFS(СВЦЭМ!$D$33:$D$776,СВЦЭМ!$A$33:$A$776,$A123,СВЦЭМ!$B$33:$B$776,O$119)+'СЕТ СН'!$I$14+СВЦЭМ!$D$10+'СЕТ СН'!$I$5-'СЕТ СН'!$I$24</f>
        <v>2878.0805433</v>
      </c>
      <c r="P123" s="36">
        <f>SUMIFS(СВЦЭМ!$D$33:$D$776,СВЦЭМ!$A$33:$A$776,$A123,СВЦЭМ!$B$33:$B$776,P$119)+'СЕТ СН'!$I$14+СВЦЭМ!$D$10+'СЕТ СН'!$I$5-'СЕТ СН'!$I$24</f>
        <v>2896.3425754600003</v>
      </c>
      <c r="Q123" s="36">
        <f>SUMIFS(СВЦЭМ!$D$33:$D$776,СВЦЭМ!$A$33:$A$776,$A123,СВЦЭМ!$B$33:$B$776,Q$119)+'СЕТ СН'!$I$14+СВЦЭМ!$D$10+'СЕТ СН'!$I$5-'СЕТ СН'!$I$24</f>
        <v>2900.09099573</v>
      </c>
      <c r="R123" s="36">
        <f>SUMIFS(СВЦЭМ!$D$33:$D$776,СВЦЭМ!$A$33:$A$776,$A123,СВЦЭМ!$B$33:$B$776,R$119)+'СЕТ СН'!$I$14+СВЦЭМ!$D$10+'СЕТ СН'!$I$5-'СЕТ СН'!$I$24</f>
        <v>2860.4188490500001</v>
      </c>
      <c r="S123" s="36">
        <f>SUMIFS(СВЦЭМ!$D$33:$D$776,СВЦЭМ!$A$33:$A$776,$A123,СВЦЭМ!$B$33:$B$776,S$119)+'СЕТ СН'!$I$14+СВЦЭМ!$D$10+'СЕТ СН'!$I$5-'СЕТ СН'!$I$24</f>
        <v>2828.3315992400003</v>
      </c>
      <c r="T123" s="36">
        <f>SUMIFS(СВЦЭМ!$D$33:$D$776,СВЦЭМ!$A$33:$A$776,$A123,СВЦЭМ!$B$33:$B$776,T$119)+'СЕТ СН'!$I$14+СВЦЭМ!$D$10+'СЕТ СН'!$I$5-'СЕТ СН'!$I$24</f>
        <v>2815.0017564200002</v>
      </c>
      <c r="U123" s="36">
        <f>SUMIFS(СВЦЭМ!$D$33:$D$776,СВЦЭМ!$A$33:$A$776,$A123,СВЦЭМ!$B$33:$B$776,U$119)+'СЕТ СН'!$I$14+СВЦЭМ!$D$10+'СЕТ СН'!$I$5-'СЕТ СН'!$I$24</f>
        <v>2808.7167440200001</v>
      </c>
      <c r="V123" s="36">
        <f>SUMIFS(СВЦЭМ!$D$33:$D$776,СВЦЭМ!$A$33:$A$776,$A123,СВЦЭМ!$B$33:$B$776,V$119)+'СЕТ СН'!$I$14+СВЦЭМ!$D$10+'СЕТ СН'!$I$5-'СЕТ СН'!$I$24</f>
        <v>2817.5985949599999</v>
      </c>
      <c r="W123" s="36">
        <f>SUMIFS(СВЦЭМ!$D$33:$D$776,СВЦЭМ!$A$33:$A$776,$A123,СВЦЭМ!$B$33:$B$776,W$119)+'СЕТ СН'!$I$14+СВЦЭМ!$D$10+'СЕТ СН'!$I$5-'СЕТ СН'!$I$24</f>
        <v>2835.9717450799999</v>
      </c>
      <c r="X123" s="36">
        <f>SUMIFS(СВЦЭМ!$D$33:$D$776,СВЦЭМ!$A$33:$A$776,$A123,СВЦЭМ!$B$33:$B$776,X$119)+'СЕТ СН'!$I$14+СВЦЭМ!$D$10+'СЕТ СН'!$I$5-'СЕТ СН'!$I$24</f>
        <v>2850.4532944500002</v>
      </c>
      <c r="Y123" s="36">
        <f>SUMIFS(СВЦЭМ!$D$33:$D$776,СВЦЭМ!$A$33:$A$776,$A123,СВЦЭМ!$B$33:$B$776,Y$119)+'СЕТ СН'!$I$14+СВЦЭМ!$D$10+'СЕТ СН'!$I$5-'СЕТ СН'!$I$24</f>
        <v>2882.2751801700001</v>
      </c>
    </row>
    <row r="124" spans="1:27" ht="15.75" x14ac:dyDescent="0.2">
      <c r="A124" s="35">
        <f t="shared" si="3"/>
        <v>43774</v>
      </c>
      <c r="B124" s="36">
        <f>SUMIFS(СВЦЭМ!$D$33:$D$776,СВЦЭМ!$A$33:$A$776,$A124,СВЦЭМ!$B$33:$B$776,B$119)+'СЕТ СН'!$I$14+СВЦЭМ!$D$10+'СЕТ СН'!$I$5-'СЕТ СН'!$I$24</f>
        <v>2989.4253808499998</v>
      </c>
      <c r="C124" s="36">
        <f>SUMIFS(СВЦЭМ!$D$33:$D$776,СВЦЭМ!$A$33:$A$776,$A124,СВЦЭМ!$B$33:$B$776,C$119)+'СЕТ СН'!$I$14+СВЦЭМ!$D$10+'СЕТ СН'!$I$5-'СЕТ СН'!$I$24</f>
        <v>3008.9290424400001</v>
      </c>
      <c r="D124" s="36">
        <f>SUMIFS(СВЦЭМ!$D$33:$D$776,СВЦЭМ!$A$33:$A$776,$A124,СВЦЭМ!$B$33:$B$776,D$119)+'СЕТ СН'!$I$14+СВЦЭМ!$D$10+'СЕТ СН'!$I$5-'СЕТ СН'!$I$24</f>
        <v>3000.7645890399999</v>
      </c>
      <c r="E124" s="36">
        <f>SUMIFS(СВЦЭМ!$D$33:$D$776,СВЦЭМ!$A$33:$A$776,$A124,СВЦЭМ!$B$33:$B$776,E$119)+'СЕТ СН'!$I$14+СВЦЭМ!$D$10+'СЕТ СН'!$I$5-'СЕТ СН'!$I$24</f>
        <v>3006.2433495499999</v>
      </c>
      <c r="F124" s="36">
        <f>SUMIFS(СВЦЭМ!$D$33:$D$776,СВЦЭМ!$A$33:$A$776,$A124,СВЦЭМ!$B$33:$B$776,F$119)+'СЕТ СН'!$I$14+СВЦЭМ!$D$10+'СЕТ СН'!$I$5-'СЕТ СН'!$I$24</f>
        <v>3008.3563320799999</v>
      </c>
      <c r="G124" s="36">
        <f>SUMIFS(СВЦЭМ!$D$33:$D$776,СВЦЭМ!$A$33:$A$776,$A124,СВЦЭМ!$B$33:$B$776,G$119)+'СЕТ СН'!$I$14+СВЦЭМ!$D$10+'СЕТ СН'!$I$5-'СЕТ СН'!$I$24</f>
        <v>2989.6561591300001</v>
      </c>
      <c r="H124" s="36">
        <f>SUMIFS(СВЦЭМ!$D$33:$D$776,СВЦЭМ!$A$33:$A$776,$A124,СВЦЭМ!$B$33:$B$776,H$119)+'СЕТ СН'!$I$14+СВЦЭМ!$D$10+'СЕТ СН'!$I$5-'СЕТ СН'!$I$24</f>
        <v>2946.7621194799999</v>
      </c>
      <c r="I124" s="36">
        <f>SUMIFS(СВЦЭМ!$D$33:$D$776,СВЦЭМ!$A$33:$A$776,$A124,СВЦЭМ!$B$33:$B$776,I$119)+'СЕТ СН'!$I$14+СВЦЭМ!$D$10+'СЕТ СН'!$I$5-'СЕТ СН'!$I$24</f>
        <v>2960.0074913899998</v>
      </c>
      <c r="J124" s="36">
        <f>SUMIFS(СВЦЭМ!$D$33:$D$776,СВЦЭМ!$A$33:$A$776,$A124,СВЦЭМ!$B$33:$B$776,J$119)+'СЕТ СН'!$I$14+СВЦЭМ!$D$10+'СЕТ СН'!$I$5-'СЕТ СН'!$I$24</f>
        <v>2942.5522863199999</v>
      </c>
      <c r="K124" s="36">
        <f>SUMIFS(СВЦЭМ!$D$33:$D$776,СВЦЭМ!$A$33:$A$776,$A124,СВЦЭМ!$B$33:$B$776,K$119)+'СЕТ СН'!$I$14+СВЦЭМ!$D$10+'СЕТ СН'!$I$5-'СЕТ СН'!$I$24</f>
        <v>2917.0878702999998</v>
      </c>
      <c r="L124" s="36">
        <f>SUMIFS(СВЦЭМ!$D$33:$D$776,СВЦЭМ!$A$33:$A$776,$A124,СВЦЭМ!$B$33:$B$776,L$119)+'СЕТ СН'!$I$14+СВЦЭМ!$D$10+'СЕТ СН'!$I$5-'СЕТ СН'!$I$24</f>
        <v>2913.7701425499999</v>
      </c>
      <c r="M124" s="36">
        <f>SUMIFS(СВЦЭМ!$D$33:$D$776,СВЦЭМ!$A$33:$A$776,$A124,СВЦЭМ!$B$33:$B$776,M$119)+'СЕТ СН'!$I$14+СВЦЭМ!$D$10+'СЕТ СН'!$I$5-'СЕТ СН'!$I$24</f>
        <v>2918.6667436100001</v>
      </c>
      <c r="N124" s="36">
        <f>SUMIFS(СВЦЭМ!$D$33:$D$776,СВЦЭМ!$A$33:$A$776,$A124,СВЦЭМ!$B$33:$B$776,N$119)+'СЕТ СН'!$I$14+СВЦЭМ!$D$10+'СЕТ СН'!$I$5-'СЕТ СН'!$I$24</f>
        <v>2918.2490003000003</v>
      </c>
      <c r="O124" s="36">
        <f>SUMIFS(СВЦЭМ!$D$33:$D$776,СВЦЭМ!$A$33:$A$776,$A124,СВЦЭМ!$B$33:$B$776,O$119)+'СЕТ СН'!$I$14+СВЦЭМ!$D$10+'СЕТ СН'!$I$5-'СЕТ СН'!$I$24</f>
        <v>2933.9188558000001</v>
      </c>
      <c r="P124" s="36">
        <f>SUMIFS(СВЦЭМ!$D$33:$D$776,СВЦЭМ!$A$33:$A$776,$A124,СВЦЭМ!$B$33:$B$776,P$119)+'СЕТ СН'!$I$14+СВЦЭМ!$D$10+'СЕТ СН'!$I$5-'СЕТ СН'!$I$24</f>
        <v>2938.5018205300003</v>
      </c>
      <c r="Q124" s="36">
        <f>SUMIFS(СВЦЭМ!$D$33:$D$776,СВЦЭМ!$A$33:$A$776,$A124,СВЦЭМ!$B$33:$B$776,Q$119)+'СЕТ СН'!$I$14+СВЦЭМ!$D$10+'СЕТ СН'!$I$5-'СЕТ СН'!$I$24</f>
        <v>2924.4321426500001</v>
      </c>
      <c r="R124" s="36">
        <f>SUMIFS(СВЦЭМ!$D$33:$D$776,СВЦЭМ!$A$33:$A$776,$A124,СВЦЭМ!$B$33:$B$776,R$119)+'СЕТ СН'!$I$14+СВЦЭМ!$D$10+'СЕТ СН'!$I$5-'СЕТ СН'!$I$24</f>
        <v>2873.0745140700001</v>
      </c>
      <c r="S124" s="36">
        <f>SUMIFS(СВЦЭМ!$D$33:$D$776,СВЦЭМ!$A$33:$A$776,$A124,СВЦЭМ!$B$33:$B$776,S$119)+'СЕТ СН'!$I$14+СВЦЭМ!$D$10+'СЕТ СН'!$I$5-'СЕТ СН'!$I$24</f>
        <v>2846.1847666399999</v>
      </c>
      <c r="T124" s="36">
        <f>SUMIFS(СВЦЭМ!$D$33:$D$776,СВЦЭМ!$A$33:$A$776,$A124,СВЦЭМ!$B$33:$B$776,T$119)+'СЕТ СН'!$I$14+СВЦЭМ!$D$10+'СЕТ СН'!$I$5-'СЕТ СН'!$I$24</f>
        <v>2857.2357613300001</v>
      </c>
      <c r="U124" s="36">
        <f>SUMIFS(СВЦЭМ!$D$33:$D$776,СВЦЭМ!$A$33:$A$776,$A124,СВЦЭМ!$B$33:$B$776,U$119)+'СЕТ СН'!$I$14+СВЦЭМ!$D$10+'СЕТ СН'!$I$5-'СЕТ СН'!$I$24</f>
        <v>2861.2250619400002</v>
      </c>
      <c r="V124" s="36">
        <f>SUMIFS(СВЦЭМ!$D$33:$D$776,СВЦЭМ!$A$33:$A$776,$A124,СВЦЭМ!$B$33:$B$776,V$119)+'СЕТ СН'!$I$14+СВЦЭМ!$D$10+'СЕТ СН'!$I$5-'СЕТ СН'!$I$24</f>
        <v>2852.1088153800001</v>
      </c>
      <c r="W124" s="36">
        <f>SUMIFS(СВЦЭМ!$D$33:$D$776,СВЦЭМ!$A$33:$A$776,$A124,СВЦЭМ!$B$33:$B$776,W$119)+'СЕТ СН'!$I$14+СВЦЭМ!$D$10+'СЕТ СН'!$I$5-'СЕТ СН'!$I$24</f>
        <v>2858.8657656</v>
      </c>
      <c r="X124" s="36">
        <f>SUMIFS(СВЦЭМ!$D$33:$D$776,СВЦЭМ!$A$33:$A$776,$A124,СВЦЭМ!$B$33:$B$776,X$119)+'СЕТ СН'!$I$14+СВЦЭМ!$D$10+'СЕТ СН'!$I$5-'СЕТ СН'!$I$24</f>
        <v>2875.96843455</v>
      </c>
      <c r="Y124" s="36">
        <f>SUMIFS(СВЦЭМ!$D$33:$D$776,СВЦЭМ!$A$33:$A$776,$A124,СВЦЭМ!$B$33:$B$776,Y$119)+'СЕТ СН'!$I$14+СВЦЭМ!$D$10+'СЕТ СН'!$I$5-'СЕТ СН'!$I$24</f>
        <v>2915.6807493199999</v>
      </c>
    </row>
    <row r="125" spans="1:27" ht="15.75" x14ac:dyDescent="0.2">
      <c r="A125" s="35">
        <f t="shared" si="3"/>
        <v>43775</v>
      </c>
      <c r="B125" s="36">
        <f>SUMIFS(СВЦЭМ!$D$33:$D$776,СВЦЭМ!$A$33:$A$776,$A125,СВЦЭМ!$B$33:$B$776,B$119)+'СЕТ СН'!$I$14+СВЦЭМ!$D$10+'СЕТ СН'!$I$5-'СЕТ СН'!$I$24</f>
        <v>2912.5142782299999</v>
      </c>
      <c r="C125" s="36">
        <f>SUMIFS(СВЦЭМ!$D$33:$D$776,СВЦЭМ!$A$33:$A$776,$A125,СВЦЭМ!$B$33:$B$776,C$119)+'СЕТ СН'!$I$14+СВЦЭМ!$D$10+'СЕТ СН'!$I$5-'СЕТ СН'!$I$24</f>
        <v>2932.8792273500003</v>
      </c>
      <c r="D125" s="36">
        <f>SUMIFS(СВЦЭМ!$D$33:$D$776,СВЦЭМ!$A$33:$A$776,$A125,СВЦЭМ!$B$33:$B$776,D$119)+'СЕТ СН'!$I$14+СВЦЭМ!$D$10+'СЕТ СН'!$I$5-'СЕТ СН'!$I$24</f>
        <v>2946.5013736300002</v>
      </c>
      <c r="E125" s="36">
        <f>SUMIFS(СВЦЭМ!$D$33:$D$776,СВЦЭМ!$A$33:$A$776,$A125,СВЦЭМ!$B$33:$B$776,E$119)+'СЕТ СН'!$I$14+СВЦЭМ!$D$10+'СЕТ СН'!$I$5-'СЕТ СН'!$I$24</f>
        <v>2953.9962722099999</v>
      </c>
      <c r="F125" s="36">
        <f>SUMIFS(СВЦЭМ!$D$33:$D$776,СВЦЭМ!$A$33:$A$776,$A125,СВЦЭМ!$B$33:$B$776,F$119)+'СЕТ СН'!$I$14+СВЦЭМ!$D$10+'СЕТ СН'!$I$5-'СЕТ СН'!$I$24</f>
        <v>2958.3506887900003</v>
      </c>
      <c r="G125" s="36">
        <f>SUMIFS(СВЦЭМ!$D$33:$D$776,СВЦЭМ!$A$33:$A$776,$A125,СВЦЭМ!$B$33:$B$776,G$119)+'СЕТ СН'!$I$14+СВЦЭМ!$D$10+'СЕТ СН'!$I$5-'СЕТ СН'!$I$24</f>
        <v>2942.0474157099998</v>
      </c>
      <c r="H125" s="36">
        <f>SUMIFS(СВЦЭМ!$D$33:$D$776,СВЦЭМ!$A$33:$A$776,$A125,СВЦЭМ!$B$33:$B$776,H$119)+'СЕТ СН'!$I$14+СВЦЭМ!$D$10+'СЕТ СН'!$I$5-'СЕТ СН'!$I$24</f>
        <v>2913.3797380300002</v>
      </c>
      <c r="I125" s="36">
        <f>SUMIFS(СВЦЭМ!$D$33:$D$776,СВЦЭМ!$A$33:$A$776,$A125,СВЦЭМ!$B$33:$B$776,I$119)+'СЕТ СН'!$I$14+СВЦЭМ!$D$10+'СЕТ СН'!$I$5-'СЕТ СН'!$I$24</f>
        <v>2882.5574889899999</v>
      </c>
      <c r="J125" s="36">
        <f>SUMIFS(СВЦЭМ!$D$33:$D$776,СВЦЭМ!$A$33:$A$776,$A125,СВЦЭМ!$B$33:$B$776,J$119)+'СЕТ СН'!$I$14+СВЦЭМ!$D$10+'СЕТ СН'!$I$5-'СЕТ СН'!$I$24</f>
        <v>2874.94249545</v>
      </c>
      <c r="K125" s="36">
        <f>SUMIFS(СВЦЭМ!$D$33:$D$776,СВЦЭМ!$A$33:$A$776,$A125,СВЦЭМ!$B$33:$B$776,K$119)+'СЕТ СН'!$I$14+СВЦЭМ!$D$10+'СЕТ СН'!$I$5-'СЕТ СН'!$I$24</f>
        <v>2870.5702919999999</v>
      </c>
      <c r="L125" s="36">
        <f>SUMIFS(СВЦЭМ!$D$33:$D$776,СВЦЭМ!$A$33:$A$776,$A125,СВЦЭМ!$B$33:$B$776,L$119)+'СЕТ СН'!$I$14+СВЦЭМ!$D$10+'СЕТ СН'!$I$5-'СЕТ СН'!$I$24</f>
        <v>2887.8233822800003</v>
      </c>
      <c r="M125" s="36">
        <f>SUMIFS(СВЦЭМ!$D$33:$D$776,СВЦЭМ!$A$33:$A$776,$A125,СВЦЭМ!$B$33:$B$776,M$119)+'СЕТ СН'!$I$14+СВЦЭМ!$D$10+'СЕТ СН'!$I$5-'СЕТ СН'!$I$24</f>
        <v>2919.48760554</v>
      </c>
      <c r="N125" s="36">
        <f>SUMIFS(СВЦЭМ!$D$33:$D$776,СВЦЭМ!$A$33:$A$776,$A125,СВЦЭМ!$B$33:$B$776,N$119)+'СЕТ СН'!$I$14+СВЦЭМ!$D$10+'СЕТ СН'!$I$5-'СЕТ СН'!$I$24</f>
        <v>2929.4115061399998</v>
      </c>
      <c r="O125" s="36">
        <f>SUMIFS(СВЦЭМ!$D$33:$D$776,СВЦЭМ!$A$33:$A$776,$A125,СВЦЭМ!$B$33:$B$776,O$119)+'СЕТ СН'!$I$14+СВЦЭМ!$D$10+'СЕТ СН'!$I$5-'СЕТ СН'!$I$24</f>
        <v>2932.5987670899999</v>
      </c>
      <c r="P125" s="36">
        <f>SUMIFS(СВЦЭМ!$D$33:$D$776,СВЦЭМ!$A$33:$A$776,$A125,СВЦЭМ!$B$33:$B$776,P$119)+'СЕТ СН'!$I$14+СВЦЭМ!$D$10+'СЕТ СН'!$I$5-'СЕТ СН'!$I$24</f>
        <v>2942.27764437</v>
      </c>
      <c r="Q125" s="36">
        <f>SUMIFS(СВЦЭМ!$D$33:$D$776,СВЦЭМ!$A$33:$A$776,$A125,СВЦЭМ!$B$33:$B$776,Q$119)+'СЕТ СН'!$I$14+СВЦЭМ!$D$10+'СЕТ СН'!$I$5-'СЕТ СН'!$I$24</f>
        <v>2929.0821892100003</v>
      </c>
      <c r="R125" s="36">
        <f>SUMIFS(СВЦЭМ!$D$33:$D$776,СВЦЭМ!$A$33:$A$776,$A125,СВЦЭМ!$B$33:$B$776,R$119)+'СЕТ СН'!$I$14+СВЦЭМ!$D$10+'СЕТ СН'!$I$5-'СЕТ СН'!$I$24</f>
        <v>2889.6350743200001</v>
      </c>
      <c r="S125" s="36">
        <f>SUMIFS(СВЦЭМ!$D$33:$D$776,СВЦЭМ!$A$33:$A$776,$A125,СВЦЭМ!$B$33:$B$776,S$119)+'СЕТ СН'!$I$14+СВЦЭМ!$D$10+'СЕТ СН'!$I$5-'СЕТ СН'!$I$24</f>
        <v>2870.8499743699999</v>
      </c>
      <c r="T125" s="36">
        <f>SUMIFS(СВЦЭМ!$D$33:$D$776,СВЦЭМ!$A$33:$A$776,$A125,СВЦЭМ!$B$33:$B$776,T$119)+'СЕТ СН'!$I$14+СВЦЭМ!$D$10+'СЕТ СН'!$I$5-'СЕТ СН'!$I$24</f>
        <v>2894.65531758</v>
      </c>
      <c r="U125" s="36">
        <f>SUMIFS(СВЦЭМ!$D$33:$D$776,СВЦЭМ!$A$33:$A$776,$A125,СВЦЭМ!$B$33:$B$776,U$119)+'СЕТ СН'!$I$14+СВЦЭМ!$D$10+'СЕТ СН'!$I$5-'СЕТ СН'!$I$24</f>
        <v>2883.0334167700003</v>
      </c>
      <c r="V125" s="36">
        <f>SUMIFS(СВЦЭМ!$D$33:$D$776,СВЦЭМ!$A$33:$A$776,$A125,СВЦЭМ!$B$33:$B$776,V$119)+'СЕТ СН'!$I$14+СВЦЭМ!$D$10+'СЕТ СН'!$I$5-'СЕТ СН'!$I$24</f>
        <v>2870.98313891</v>
      </c>
      <c r="W125" s="36">
        <f>SUMIFS(СВЦЭМ!$D$33:$D$776,СВЦЭМ!$A$33:$A$776,$A125,СВЦЭМ!$B$33:$B$776,W$119)+'СЕТ СН'!$I$14+СВЦЭМ!$D$10+'СЕТ СН'!$I$5-'СЕТ СН'!$I$24</f>
        <v>2858.9442800500001</v>
      </c>
      <c r="X125" s="36">
        <f>SUMIFS(СВЦЭМ!$D$33:$D$776,СВЦЭМ!$A$33:$A$776,$A125,СВЦЭМ!$B$33:$B$776,X$119)+'СЕТ СН'!$I$14+СВЦЭМ!$D$10+'СЕТ СН'!$I$5-'СЕТ СН'!$I$24</f>
        <v>2861.6300363199998</v>
      </c>
      <c r="Y125" s="36">
        <f>SUMIFS(СВЦЭМ!$D$33:$D$776,СВЦЭМ!$A$33:$A$776,$A125,СВЦЭМ!$B$33:$B$776,Y$119)+'СЕТ СН'!$I$14+СВЦЭМ!$D$10+'СЕТ СН'!$I$5-'СЕТ СН'!$I$24</f>
        <v>2857.1733147200002</v>
      </c>
    </row>
    <row r="126" spans="1:27" ht="15.75" x14ac:dyDescent="0.2">
      <c r="A126" s="35">
        <f t="shared" si="3"/>
        <v>43776</v>
      </c>
      <c r="B126" s="36">
        <f>SUMIFS(СВЦЭМ!$D$33:$D$776,СВЦЭМ!$A$33:$A$776,$A126,СВЦЭМ!$B$33:$B$776,B$119)+'СЕТ СН'!$I$14+СВЦЭМ!$D$10+'СЕТ СН'!$I$5-'СЕТ СН'!$I$24</f>
        <v>2903.0726094000001</v>
      </c>
      <c r="C126" s="36">
        <f>SUMIFS(СВЦЭМ!$D$33:$D$776,СВЦЭМ!$A$33:$A$776,$A126,СВЦЭМ!$B$33:$B$776,C$119)+'СЕТ СН'!$I$14+СВЦЭМ!$D$10+'СЕТ СН'!$I$5-'СЕТ СН'!$I$24</f>
        <v>2933.7601255499999</v>
      </c>
      <c r="D126" s="36">
        <f>SUMIFS(СВЦЭМ!$D$33:$D$776,СВЦЭМ!$A$33:$A$776,$A126,СВЦЭМ!$B$33:$B$776,D$119)+'СЕТ СН'!$I$14+СВЦЭМ!$D$10+'СЕТ СН'!$I$5-'СЕТ СН'!$I$24</f>
        <v>2947.7387286600001</v>
      </c>
      <c r="E126" s="36">
        <f>SUMIFS(СВЦЭМ!$D$33:$D$776,СВЦЭМ!$A$33:$A$776,$A126,СВЦЭМ!$B$33:$B$776,E$119)+'СЕТ СН'!$I$14+СВЦЭМ!$D$10+'СЕТ СН'!$I$5-'СЕТ СН'!$I$24</f>
        <v>2961.6225043300001</v>
      </c>
      <c r="F126" s="36">
        <f>SUMIFS(СВЦЭМ!$D$33:$D$776,СВЦЭМ!$A$33:$A$776,$A126,СВЦЭМ!$B$33:$B$776,F$119)+'СЕТ СН'!$I$14+СВЦЭМ!$D$10+'СЕТ СН'!$I$5-'СЕТ СН'!$I$24</f>
        <v>2961.2380528499998</v>
      </c>
      <c r="G126" s="36">
        <f>SUMIFS(СВЦЭМ!$D$33:$D$776,СВЦЭМ!$A$33:$A$776,$A126,СВЦЭМ!$B$33:$B$776,G$119)+'СЕТ СН'!$I$14+СВЦЭМ!$D$10+'СЕТ СН'!$I$5-'СЕТ СН'!$I$24</f>
        <v>2932.6576129499999</v>
      </c>
      <c r="H126" s="36">
        <f>SUMIFS(СВЦЭМ!$D$33:$D$776,СВЦЭМ!$A$33:$A$776,$A126,СВЦЭМ!$B$33:$B$776,H$119)+'СЕТ СН'!$I$14+СВЦЭМ!$D$10+'СЕТ СН'!$I$5-'СЕТ СН'!$I$24</f>
        <v>2889.3866633799998</v>
      </c>
      <c r="I126" s="36">
        <f>SUMIFS(СВЦЭМ!$D$33:$D$776,СВЦЭМ!$A$33:$A$776,$A126,СВЦЭМ!$B$33:$B$776,I$119)+'СЕТ СН'!$I$14+СВЦЭМ!$D$10+'СЕТ СН'!$I$5-'СЕТ СН'!$I$24</f>
        <v>2868.44390922</v>
      </c>
      <c r="J126" s="36">
        <f>SUMIFS(СВЦЭМ!$D$33:$D$776,СВЦЭМ!$A$33:$A$776,$A126,СВЦЭМ!$B$33:$B$776,J$119)+'СЕТ СН'!$I$14+СВЦЭМ!$D$10+'СЕТ СН'!$I$5-'СЕТ СН'!$I$24</f>
        <v>2862.2261521</v>
      </c>
      <c r="K126" s="36">
        <f>SUMIFS(СВЦЭМ!$D$33:$D$776,СВЦЭМ!$A$33:$A$776,$A126,СВЦЭМ!$B$33:$B$776,K$119)+'СЕТ СН'!$I$14+СВЦЭМ!$D$10+'СЕТ СН'!$I$5-'СЕТ СН'!$I$24</f>
        <v>2863.0500126400002</v>
      </c>
      <c r="L126" s="36">
        <f>SUMIFS(СВЦЭМ!$D$33:$D$776,СВЦЭМ!$A$33:$A$776,$A126,СВЦЭМ!$B$33:$B$776,L$119)+'СЕТ СН'!$I$14+СВЦЭМ!$D$10+'СЕТ СН'!$I$5-'СЕТ СН'!$I$24</f>
        <v>2885.0335672000001</v>
      </c>
      <c r="M126" s="36">
        <f>SUMIFS(СВЦЭМ!$D$33:$D$776,СВЦЭМ!$A$33:$A$776,$A126,СВЦЭМ!$B$33:$B$776,M$119)+'СЕТ СН'!$I$14+СВЦЭМ!$D$10+'СЕТ СН'!$I$5-'СЕТ СН'!$I$24</f>
        <v>2901.2798841399999</v>
      </c>
      <c r="N126" s="36">
        <f>SUMIFS(СВЦЭМ!$D$33:$D$776,СВЦЭМ!$A$33:$A$776,$A126,СВЦЭМ!$B$33:$B$776,N$119)+'СЕТ СН'!$I$14+СВЦЭМ!$D$10+'СЕТ СН'!$I$5-'СЕТ СН'!$I$24</f>
        <v>2913.1723513300003</v>
      </c>
      <c r="O126" s="36">
        <f>SUMIFS(СВЦЭМ!$D$33:$D$776,СВЦЭМ!$A$33:$A$776,$A126,СВЦЭМ!$B$33:$B$776,O$119)+'СЕТ СН'!$I$14+СВЦЭМ!$D$10+'СЕТ СН'!$I$5-'СЕТ СН'!$I$24</f>
        <v>2923.4774954200002</v>
      </c>
      <c r="P126" s="36">
        <f>SUMIFS(СВЦЭМ!$D$33:$D$776,СВЦЭМ!$A$33:$A$776,$A126,СВЦЭМ!$B$33:$B$776,P$119)+'СЕТ СН'!$I$14+СВЦЭМ!$D$10+'СЕТ СН'!$I$5-'СЕТ СН'!$I$24</f>
        <v>2924.5218592400001</v>
      </c>
      <c r="Q126" s="36">
        <f>SUMIFS(СВЦЭМ!$D$33:$D$776,СВЦЭМ!$A$33:$A$776,$A126,СВЦЭМ!$B$33:$B$776,Q$119)+'СЕТ СН'!$I$14+СВЦЭМ!$D$10+'СЕТ СН'!$I$5-'СЕТ СН'!$I$24</f>
        <v>2918.17604514</v>
      </c>
      <c r="R126" s="36">
        <f>SUMIFS(СВЦЭМ!$D$33:$D$776,СВЦЭМ!$A$33:$A$776,$A126,СВЦЭМ!$B$33:$B$776,R$119)+'СЕТ СН'!$I$14+СВЦЭМ!$D$10+'СЕТ СН'!$I$5-'СЕТ СН'!$I$24</f>
        <v>2872.5260118599999</v>
      </c>
      <c r="S126" s="36">
        <f>SUMIFS(СВЦЭМ!$D$33:$D$776,СВЦЭМ!$A$33:$A$776,$A126,СВЦЭМ!$B$33:$B$776,S$119)+'СЕТ СН'!$I$14+СВЦЭМ!$D$10+'СЕТ СН'!$I$5-'СЕТ СН'!$I$24</f>
        <v>2859.6450901899998</v>
      </c>
      <c r="T126" s="36">
        <f>SUMIFS(СВЦЭМ!$D$33:$D$776,СВЦЭМ!$A$33:$A$776,$A126,СВЦЭМ!$B$33:$B$776,T$119)+'СЕТ СН'!$I$14+СВЦЭМ!$D$10+'СЕТ СН'!$I$5-'СЕТ СН'!$I$24</f>
        <v>2847.7724169799999</v>
      </c>
      <c r="U126" s="36">
        <f>SUMIFS(СВЦЭМ!$D$33:$D$776,СВЦЭМ!$A$33:$A$776,$A126,СВЦЭМ!$B$33:$B$776,U$119)+'СЕТ СН'!$I$14+СВЦЭМ!$D$10+'СЕТ СН'!$I$5-'СЕТ СН'!$I$24</f>
        <v>2845.4266188700003</v>
      </c>
      <c r="V126" s="36">
        <f>SUMIFS(СВЦЭМ!$D$33:$D$776,СВЦЭМ!$A$33:$A$776,$A126,СВЦЭМ!$B$33:$B$776,V$119)+'СЕТ СН'!$I$14+СВЦЭМ!$D$10+'СЕТ СН'!$I$5-'СЕТ СН'!$I$24</f>
        <v>2845.49858847</v>
      </c>
      <c r="W126" s="36">
        <f>SUMIFS(СВЦЭМ!$D$33:$D$776,СВЦЭМ!$A$33:$A$776,$A126,СВЦЭМ!$B$33:$B$776,W$119)+'СЕТ СН'!$I$14+СВЦЭМ!$D$10+'СЕТ СН'!$I$5-'СЕТ СН'!$I$24</f>
        <v>2837.8929672899999</v>
      </c>
      <c r="X126" s="36">
        <f>SUMIFS(СВЦЭМ!$D$33:$D$776,СВЦЭМ!$A$33:$A$776,$A126,СВЦЭМ!$B$33:$B$776,X$119)+'СЕТ СН'!$I$14+СВЦЭМ!$D$10+'СЕТ СН'!$I$5-'СЕТ СН'!$I$24</f>
        <v>2844.3425732300002</v>
      </c>
      <c r="Y126" s="36">
        <f>SUMIFS(СВЦЭМ!$D$33:$D$776,СВЦЭМ!$A$33:$A$776,$A126,СВЦЭМ!$B$33:$B$776,Y$119)+'СЕТ СН'!$I$14+СВЦЭМ!$D$10+'СЕТ СН'!$I$5-'СЕТ СН'!$I$24</f>
        <v>2879.3360830500001</v>
      </c>
    </row>
    <row r="127" spans="1:27" ht="15.75" x14ac:dyDescent="0.2">
      <c r="A127" s="35">
        <f t="shared" si="3"/>
        <v>43777</v>
      </c>
      <c r="B127" s="36">
        <f>SUMIFS(СВЦЭМ!$D$33:$D$776,СВЦЭМ!$A$33:$A$776,$A127,СВЦЭМ!$B$33:$B$776,B$119)+'СЕТ СН'!$I$14+СВЦЭМ!$D$10+'СЕТ СН'!$I$5-'СЕТ СН'!$I$24</f>
        <v>2953.0351594799999</v>
      </c>
      <c r="C127" s="36">
        <f>SUMIFS(СВЦЭМ!$D$33:$D$776,СВЦЭМ!$A$33:$A$776,$A127,СВЦЭМ!$B$33:$B$776,C$119)+'СЕТ СН'!$I$14+СВЦЭМ!$D$10+'СЕТ СН'!$I$5-'СЕТ СН'!$I$24</f>
        <v>2990.30432372</v>
      </c>
      <c r="D127" s="36">
        <f>SUMIFS(СВЦЭМ!$D$33:$D$776,СВЦЭМ!$A$33:$A$776,$A127,СВЦЭМ!$B$33:$B$776,D$119)+'СЕТ СН'!$I$14+СВЦЭМ!$D$10+'СЕТ СН'!$I$5-'СЕТ СН'!$I$24</f>
        <v>2999.6100031200003</v>
      </c>
      <c r="E127" s="36">
        <f>SUMIFS(СВЦЭМ!$D$33:$D$776,СВЦЭМ!$A$33:$A$776,$A127,СВЦЭМ!$B$33:$B$776,E$119)+'СЕТ СН'!$I$14+СВЦЭМ!$D$10+'СЕТ СН'!$I$5-'СЕТ СН'!$I$24</f>
        <v>3007.97629323</v>
      </c>
      <c r="F127" s="36">
        <f>SUMIFS(СВЦЭМ!$D$33:$D$776,СВЦЭМ!$A$33:$A$776,$A127,СВЦЭМ!$B$33:$B$776,F$119)+'СЕТ СН'!$I$14+СВЦЭМ!$D$10+'СЕТ СН'!$I$5-'СЕТ СН'!$I$24</f>
        <v>3003.7608902100001</v>
      </c>
      <c r="G127" s="36">
        <f>SUMIFS(СВЦЭМ!$D$33:$D$776,СВЦЭМ!$A$33:$A$776,$A127,СВЦЭМ!$B$33:$B$776,G$119)+'СЕТ СН'!$I$14+СВЦЭМ!$D$10+'СЕТ СН'!$I$5-'СЕТ СН'!$I$24</f>
        <v>2984.14344046</v>
      </c>
      <c r="H127" s="36">
        <f>SUMIFS(СВЦЭМ!$D$33:$D$776,СВЦЭМ!$A$33:$A$776,$A127,СВЦЭМ!$B$33:$B$776,H$119)+'СЕТ СН'!$I$14+СВЦЭМ!$D$10+'СЕТ СН'!$I$5-'СЕТ СН'!$I$24</f>
        <v>2934.4643116400002</v>
      </c>
      <c r="I127" s="36">
        <f>SUMIFS(СВЦЭМ!$D$33:$D$776,СВЦЭМ!$A$33:$A$776,$A127,СВЦЭМ!$B$33:$B$776,I$119)+'СЕТ СН'!$I$14+СВЦЭМ!$D$10+'СЕТ СН'!$I$5-'СЕТ СН'!$I$24</f>
        <v>2903.19888898</v>
      </c>
      <c r="J127" s="36">
        <f>SUMIFS(СВЦЭМ!$D$33:$D$776,СВЦЭМ!$A$33:$A$776,$A127,СВЦЭМ!$B$33:$B$776,J$119)+'СЕТ СН'!$I$14+СВЦЭМ!$D$10+'СЕТ СН'!$I$5-'СЕТ СН'!$I$24</f>
        <v>2893.7975995000002</v>
      </c>
      <c r="K127" s="36">
        <f>SUMIFS(СВЦЭМ!$D$33:$D$776,СВЦЭМ!$A$33:$A$776,$A127,СВЦЭМ!$B$33:$B$776,K$119)+'СЕТ СН'!$I$14+СВЦЭМ!$D$10+'СЕТ СН'!$I$5-'СЕТ СН'!$I$24</f>
        <v>2891.3002395600001</v>
      </c>
      <c r="L127" s="36">
        <f>SUMIFS(СВЦЭМ!$D$33:$D$776,СВЦЭМ!$A$33:$A$776,$A127,СВЦЭМ!$B$33:$B$776,L$119)+'СЕТ СН'!$I$14+СВЦЭМ!$D$10+'СЕТ СН'!$I$5-'СЕТ СН'!$I$24</f>
        <v>2884.5237654399998</v>
      </c>
      <c r="M127" s="36">
        <f>SUMIFS(СВЦЭМ!$D$33:$D$776,СВЦЭМ!$A$33:$A$776,$A127,СВЦЭМ!$B$33:$B$776,M$119)+'СЕТ СН'!$I$14+СВЦЭМ!$D$10+'СЕТ СН'!$I$5-'СЕТ СН'!$I$24</f>
        <v>2896.3081800300001</v>
      </c>
      <c r="N127" s="36">
        <f>SUMIFS(СВЦЭМ!$D$33:$D$776,СВЦЭМ!$A$33:$A$776,$A127,СВЦЭМ!$B$33:$B$776,N$119)+'СЕТ СН'!$I$14+СВЦЭМ!$D$10+'СЕТ СН'!$I$5-'СЕТ СН'!$I$24</f>
        <v>2907.9819469100003</v>
      </c>
      <c r="O127" s="36">
        <f>SUMIFS(СВЦЭМ!$D$33:$D$776,СВЦЭМ!$A$33:$A$776,$A127,СВЦЭМ!$B$33:$B$776,O$119)+'СЕТ СН'!$I$14+СВЦЭМ!$D$10+'СЕТ СН'!$I$5-'СЕТ СН'!$I$24</f>
        <v>2917.0957840000001</v>
      </c>
      <c r="P127" s="36">
        <f>SUMIFS(СВЦЭМ!$D$33:$D$776,СВЦЭМ!$A$33:$A$776,$A127,СВЦЭМ!$B$33:$B$776,P$119)+'СЕТ СН'!$I$14+СВЦЭМ!$D$10+'СЕТ СН'!$I$5-'СЕТ СН'!$I$24</f>
        <v>2920.6563262499999</v>
      </c>
      <c r="Q127" s="36">
        <f>SUMIFS(СВЦЭМ!$D$33:$D$776,СВЦЭМ!$A$33:$A$776,$A127,СВЦЭМ!$B$33:$B$776,Q$119)+'СЕТ СН'!$I$14+СВЦЭМ!$D$10+'СЕТ СН'!$I$5-'СЕТ СН'!$I$24</f>
        <v>2922.9834896100001</v>
      </c>
      <c r="R127" s="36">
        <f>SUMIFS(СВЦЭМ!$D$33:$D$776,СВЦЭМ!$A$33:$A$776,$A127,СВЦЭМ!$B$33:$B$776,R$119)+'СЕТ СН'!$I$14+СВЦЭМ!$D$10+'СЕТ СН'!$I$5-'СЕТ СН'!$I$24</f>
        <v>2883.8338518300002</v>
      </c>
      <c r="S127" s="36">
        <f>SUMIFS(СВЦЭМ!$D$33:$D$776,СВЦЭМ!$A$33:$A$776,$A127,СВЦЭМ!$B$33:$B$776,S$119)+'СЕТ СН'!$I$14+СВЦЭМ!$D$10+'СЕТ СН'!$I$5-'СЕТ СН'!$I$24</f>
        <v>2865.95757701</v>
      </c>
      <c r="T127" s="36">
        <f>SUMIFS(СВЦЭМ!$D$33:$D$776,СВЦЭМ!$A$33:$A$776,$A127,СВЦЭМ!$B$33:$B$776,T$119)+'СЕТ СН'!$I$14+СВЦЭМ!$D$10+'СЕТ СН'!$I$5-'СЕТ СН'!$I$24</f>
        <v>2849.3340889000001</v>
      </c>
      <c r="U127" s="36">
        <f>SUMIFS(СВЦЭМ!$D$33:$D$776,СВЦЭМ!$A$33:$A$776,$A127,СВЦЭМ!$B$33:$B$776,U$119)+'СЕТ СН'!$I$14+СВЦЭМ!$D$10+'СЕТ СН'!$I$5-'СЕТ СН'!$I$24</f>
        <v>2843.1199697000002</v>
      </c>
      <c r="V127" s="36">
        <f>SUMIFS(СВЦЭМ!$D$33:$D$776,СВЦЭМ!$A$33:$A$776,$A127,СВЦЭМ!$B$33:$B$776,V$119)+'СЕТ СН'!$I$14+СВЦЭМ!$D$10+'СЕТ СН'!$I$5-'СЕТ СН'!$I$24</f>
        <v>2856.55111283</v>
      </c>
      <c r="W127" s="36">
        <f>SUMIFS(СВЦЭМ!$D$33:$D$776,СВЦЭМ!$A$33:$A$776,$A127,СВЦЭМ!$B$33:$B$776,W$119)+'СЕТ СН'!$I$14+СВЦЭМ!$D$10+'СЕТ СН'!$I$5-'СЕТ СН'!$I$24</f>
        <v>2869.3039061300001</v>
      </c>
      <c r="X127" s="36">
        <f>SUMIFS(СВЦЭМ!$D$33:$D$776,СВЦЭМ!$A$33:$A$776,$A127,СВЦЭМ!$B$33:$B$776,X$119)+'СЕТ СН'!$I$14+СВЦЭМ!$D$10+'СЕТ СН'!$I$5-'СЕТ СН'!$I$24</f>
        <v>2885.7307722400001</v>
      </c>
      <c r="Y127" s="36">
        <f>SUMIFS(СВЦЭМ!$D$33:$D$776,СВЦЭМ!$A$33:$A$776,$A127,СВЦЭМ!$B$33:$B$776,Y$119)+'СЕТ СН'!$I$14+СВЦЭМ!$D$10+'СЕТ СН'!$I$5-'СЕТ СН'!$I$24</f>
        <v>2912.6507659899999</v>
      </c>
    </row>
    <row r="128" spans="1:27" ht="15.75" x14ac:dyDescent="0.2">
      <c r="A128" s="35">
        <f t="shared" si="3"/>
        <v>43778</v>
      </c>
      <c r="B128" s="36">
        <f>SUMIFS(СВЦЭМ!$D$33:$D$776,СВЦЭМ!$A$33:$A$776,$A128,СВЦЭМ!$B$33:$B$776,B$119)+'СЕТ СН'!$I$14+СВЦЭМ!$D$10+'СЕТ СН'!$I$5-'СЕТ СН'!$I$24</f>
        <v>2972.9485649200001</v>
      </c>
      <c r="C128" s="36">
        <f>SUMIFS(СВЦЭМ!$D$33:$D$776,СВЦЭМ!$A$33:$A$776,$A128,СВЦЭМ!$B$33:$B$776,C$119)+'СЕТ СН'!$I$14+СВЦЭМ!$D$10+'СЕТ СН'!$I$5-'СЕТ СН'!$I$24</f>
        <v>3011.0054921599999</v>
      </c>
      <c r="D128" s="36">
        <f>SUMIFS(СВЦЭМ!$D$33:$D$776,СВЦЭМ!$A$33:$A$776,$A128,СВЦЭМ!$B$33:$B$776,D$119)+'СЕТ СН'!$I$14+СВЦЭМ!$D$10+'СЕТ СН'!$I$5-'СЕТ СН'!$I$24</f>
        <v>3025.6980962100001</v>
      </c>
      <c r="E128" s="36">
        <f>SUMIFS(СВЦЭМ!$D$33:$D$776,СВЦЭМ!$A$33:$A$776,$A128,СВЦЭМ!$B$33:$B$776,E$119)+'СЕТ СН'!$I$14+СВЦЭМ!$D$10+'СЕТ СН'!$I$5-'СЕТ СН'!$I$24</f>
        <v>3041.6467407</v>
      </c>
      <c r="F128" s="36">
        <f>SUMIFS(СВЦЭМ!$D$33:$D$776,СВЦЭМ!$A$33:$A$776,$A128,СВЦЭМ!$B$33:$B$776,F$119)+'СЕТ СН'!$I$14+СВЦЭМ!$D$10+'СЕТ СН'!$I$5-'СЕТ СН'!$I$24</f>
        <v>3036.9614865200001</v>
      </c>
      <c r="G128" s="36">
        <f>SUMIFS(СВЦЭМ!$D$33:$D$776,СВЦЭМ!$A$33:$A$776,$A128,СВЦЭМ!$B$33:$B$776,G$119)+'СЕТ СН'!$I$14+СВЦЭМ!$D$10+'СЕТ СН'!$I$5-'СЕТ СН'!$I$24</f>
        <v>3028.4160166299998</v>
      </c>
      <c r="H128" s="36">
        <f>SUMIFS(СВЦЭМ!$D$33:$D$776,СВЦЭМ!$A$33:$A$776,$A128,СВЦЭМ!$B$33:$B$776,H$119)+'СЕТ СН'!$I$14+СВЦЭМ!$D$10+'СЕТ СН'!$I$5-'СЕТ СН'!$I$24</f>
        <v>2985.00874918</v>
      </c>
      <c r="I128" s="36">
        <f>SUMIFS(СВЦЭМ!$D$33:$D$776,СВЦЭМ!$A$33:$A$776,$A128,СВЦЭМ!$B$33:$B$776,I$119)+'СЕТ СН'!$I$14+СВЦЭМ!$D$10+'СЕТ СН'!$I$5-'СЕТ СН'!$I$24</f>
        <v>2944.3755004</v>
      </c>
      <c r="J128" s="36">
        <f>SUMIFS(СВЦЭМ!$D$33:$D$776,СВЦЭМ!$A$33:$A$776,$A128,СВЦЭМ!$B$33:$B$776,J$119)+'СЕТ СН'!$I$14+СВЦЭМ!$D$10+'СЕТ СН'!$I$5-'СЕТ СН'!$I$24</f>
        <v>2929.1614355800002</v>
      </c>
      <c r="K128" s="36">
        <f>SUMIFS(СВЦЭМ!$D$33:$D$776,СВЦЭМ!$A$33:$A$776,$A128,СВЦЭМ!$B$33:$B$776,K$119)+'СЕТ СН'!$I$14+СВЦЭМ!$D$10+'СЕТ СН'!$I$5-'СЕТ СН'!$I$24</f>
        <v>2923.2487534900001</v>
      </c>
      <c r="L128" s="36">
        <f>SUMIFS(СВЦЭМ!$D$33:$D$776,СВЦЭМ!$A$33:$A$776,$A128,СВЦЭМ!$B$33:$B$776,L$119)+'СЕТ СН'!$I$14+СВЦЭМ!$D$10+'СЕТ СН'!$I$5-'СЕТ СН'!$I$24</f>
        <v>2930.78870001</v>
      </c>
      <c r="M128" s="36">
        <f>SUMIFS(СВЦЭМ!$D$33:$D$776,СВЦЭМ!$A$33:$A$776,$A128,СВЦЭМ!$B$33:$B$776,M$119)+'СЕТ СН'!$I$14+СВЦЭМ!$D$10+'СЕТ СН'!$I$5-'СЕТ СН'!$I$24</f>
        <v>2936.2106048300002</v>
      </c>
      <c r="N128" s="36">
        <f>SUMIFS(СВЦЭМ!$D$33:$D$776,СВЦЭМ!$A$33:$A$776,$A128,СВЦЭМ!$B$33:$B$776,N$119)+'СЕТ СН'!$I$14+СВЦЭМ!$D$10+'СЕТ СН'!$I$5-'СЕТ СН'!$I$24</f>
        <v>2941.1482305099998</v>
      </c>
      <c r="O128" s="36">
        <f>SUMIFS(СВЦЭМ!$D$33:$D$776,СВЦЭМ!$A$33:$A$776,$A128,СВЦЭМ!$B$33:$B$776,O$119)+'СЕТ СН'!$I$14+СВЦЭМ!$D$10+'СЕТ СН'!$I$5-'СЕТ СН'!$I$24</f>
        <v>2952.4015052</v>
      </c>
      <c r="P128" s="36">
        <f>SUMIFS(СВЦЭМ!$D$33:$D$776,СВЦЭМ!$A$33:$A$776,$A128,СВЦЭМ!$B$33:$B$776,P$119)+'СЕТ СН'!$I$14+СВЦЭМ!$D$10+'СЕТ СН'!$I$5-'СЕТ СН'!$I$24</f>
        <v>2963.8866068400002</v>
      </c>
      <c r="Q128" s="36">
        <f>SUMIFS(СВЦЭМ!$D$33:$D$776,СВЦЭМ!$A$33:$A$776,$A128,СВЦЭМ!$B$33:$B$776,Q$119)+'СЕТ СН'!$I$14+СВЦЭМ!$D$10+'СЕТ СН'!$I$5-'СЕТ СН'!$I$24</f>
        <v>2959.1248722600003</v>
      </c>
      <c r="R128" s="36">
        <f>SUMIFS(СВЦЭМ!$D$33:$D$776,СВЦЭМ!$A$33:$A$776,$A128,СВЦЭМ!$B$33:$B$776,R$119)+'СЕТ СН'!$I$14+СВЦЭМ!$D$10+'СЕТ СН'!$I$5-'СЕТ СН'!$I$24</f>
        <v>2916.6959815700002</v>
      </c>
      <c r="S128" s="36">
        <f>SUMIFS(СВЦЭМ!$D$33:$D$776,СВЦЭМ!$A$33:$A$776,$A128,СВЦЭМ!$B$33:$B$776,S$119)+'СЕТ СН'!$I$14+СВЦЭМ!$D$10+'СЕТ СН'!$I$5-'СЕТ СН'!$I$24</f>
        <v>2882.51702075</v>
      </c>
      <c r="T128" s="36">
        <f>SUMIFS(СВЦЭМ!$D$33:$D$776,СВЦЭМ!$A$33:$A$776,$A128,СВЦЭМ!$B$33:$B$776,T$119)+'СЕТ СН'!$I$14+СВЦЭМ!$D$10+'СЕТ СН'!$I$5-'СЕТ СН'!$I$24</f>
        <v>2893.0632091299999</v>
      </c>
      <c r="U128" s="36">
        <f>SUMIFS(СВЦЭМ!$D$33:$D$776,СВЦЭМ!$A$33:$A$776,$A128,СВЦЭМ!$B$33:$B$776,U$119)+'СЕТ СН'!$I$14+СВЦЭМ!$D$10+'СЕТ СН'!$I$5-'СЕТ СН'!$I$24</f>
        <v>2894.2548334600001</v>
      </c>
      <c r="V128" s="36">
        <f>SUMIFS(СВЦЭМ!$D$33:$D$776,СВЦЭМ!$A$33:$A$776,$A128,СВЦЭМ!$B$33:$B$776,V$119)+'СЕТ СН'!$I$14+СВЦЭМ!$D$10+'СЕТ СН'!$I$5-'СЕТ СН'!$I$24</f>
        <v>2886.2489679400001</v>
      </c>
      <c r="W128" s="36">
        <f>SUMIFS(СВЦЭМ!$D$33:$D$776,СВЦЭМ!$A$33:$A$776,$A128,СВЦЭМ!$B$33:$B$776,W$119)+'СЕТ СН'!$I$14+СВЦЭМ!$D$10+'СЕТ СН'!$I$5-'СЕТ СН'!$I$24</f>
        <v>2876.5181898599999</v>
      </c>
      <c r="X128" s="36">
        <f>SUMIFS(СВЦЭМ!$D$33:$D$776,СВЦЭМ!$A$33:$A$776,$A128,СВЦЭМ!$B$33:$B$776,X$119)+'СЕТ СН'!$I$14+СВЦЭМ!$D$10+'СЕТ СН'!$I$5-'СЕТ СН'!$I$24</f>
        <v>2876.3296263399998</v>
      </c>
      <c r="Y128" s="36">
        <f>SUMIFS(СВЦЭМ!$D$33:$D$776,СВЦЭМ!$A$33:$A$776,$A128,СВЦЭМ!$B$33:$B$776,Y$119)+'СЕТ СН'!$I$14+СВЦЭМ!$D$10+'СЕТ СН'!$I$5-'СЕТ СН'!$I$24</f>
        <v>2906.0003735199998</v>
      </c>
    </row>
    <row r="129" spans="1:25" ht="15.75" x14ac:dyDescent="0.2">
      <c r="A129" s="35">
        <f t="shared" si="3"/>
        <v>43779</v>
      </c>
      <c r="B129" s="36">
        <f>SUMIFS(СВЦЭМ!$D$33:$D$776,СВЦЭМ!$A$33:$A$776,$A129,СВЦЭМ!$B$33:$B$776,B$119)+'СЕТ СН'!$I$14+СВЦЭМ!$D$10+'СЕТ СН'!$I$5-'СЕТ СН'!$I$24</f>
        <v>2970.3308213400001</v>
      </c>
      <c r="C129" s="36">
        <f>SUMIFS(СВЦЭМ!$D$33:$D$776,СВЦЭМ!$A$33:$A$776,$A129,СВЦЭМ!$B$33:$B$776,C$119)+'СЕТ СН'!$I$14+СВЦЭМ!$D$10+'СЕТ СН'!$I$5-'СЕТ СН'!$I$24</f>
        <v>3005.9488732199998</v>
      </c>
      <c r="D129" s="36">
        <f>SUMIFS(СВЦЭМ!$D$33:$D$776,СВЦЭМ!$A$33:$A$776,$A129,СВЦЭМ!$B$33:$B$776,D$119)+'СЕТ СН'!$I$14+СВЦЭМ!$D$10+'СЕТ СН'!$I$5-'СЕТ СН'!$I$24</f>
        <v>3023.5617291600001</v>
      </c>
      <c r="E129" s="36">
        <f>SUMIFS(СВЦЭМ!$D$33:$D$776,СВЦЭМ!$A$33:$A$776,$A129,СВЦЭМ!$B$33:$B$776,E$119)+'СЕТ СН'!$I$14+СВЦЭМ!$D$10+'СЕТ СН'!$I$5-'СЕТ СН'!$I$24</f>
        <v>3037.7385513999998</v>
      </c>
      <c r="F129" s="36">
        <f>SUMIFS(СВЦЭМ!$D$33:$D$776,СВЦЭМ!$A$33:$A$776,$A129,СВЦЭМ!$B$33:$B$776,F$119)+'СЕТ СН'!$I$14+СВЦЭМ!$D$10+'СЕТ СН'!$I$5-'СЕТ СН'!$I$24</f>
        <v>3037.3268324999999</v>
      </c>
      <c r="G129" s="36">
        <f>SUMIFS(СВЦЭМ!$D$33:$D$776,СВЦЭМ!$A$33:$A$776,$A129,СВЦЭМ!$B$33:$B$776,G$119)+'СЕТ СН'!$I$14+СВЦЭМ!$D$10+'СЕТ СН'!$I$5-'СЕТ СН'!$I$24</f>
        <v>3025.2235648400001</v>
      </c>
      <c r="H129" s="36">
        <f>SUMIFS(СВЦЭМ!$D$33:$D$776,СВЦЭМ!$A$33:$A$776,$A129,СВЦЭМ!$B$33:$B$776,H$119)+'СЕТ СН'!$I$14+СВЦЭМ!$D$10+'СЕТ СН'!$I$5-'СЕТ СН'!$I$24</f>
        <v>2999.9181748700003</v>
      </c>
      <c r="I129" s="36">
        <f>SUMIFS(СВЦЭМ!$D$33:$D$776,СВЦЭМ!$A$33:$A$776,$A129,СВЦЭМ!$B$33:$B$776,I$119)+'СЕТ СН'!$I$14+СВЦЭМ!$D$10+'СЕТ СН'!$I$5-'СЕТ СН'!$I$24</f>
        <v>2989.0622014700002</v>
      </c>
      <c r="J129" s="36">
        <f>SUMIFS(СВЦЭМ!$D$33:$D$776,СВЦЭМ!$A$33:$A$776,$A129,СВЦЭМ!$B$33:$B$776,J$119)+'СЕТ СН'!$I$14+СВЦЭМ!$D$10+'СЕТ СН'!$I$5-'СЕТ СН'!$I$24</f>
        <v>2978.1166338799999</v>
      </c>
      <c r="K129" s="36">
        <f>SUMIFS(СВЦЭМ!$D$33:$D$776,СВЦЭМ!$A$33:$A$776,$A129,СВЦЭМ!$B$33:$B$776,K$119)+'СЕТ СН'!$I$14+СВЦЭМ!$D$10+'СЕТ СН'!$I$5-'СЕТ СН'!$I$24</f>
        <v>2949.2822593700002</v>
      </c>
      <c r="L129" s="36">
        <f>SUMIFS(СВЦЭМ!$D$33:$D$776,СВЦЭМ!$A$33:$A$776,$A129,СВЦЭМ!$B$33:$B$776,L$119)+'СЕТ СН'!$I$14+СВЦЭМ!$D$10+'СЕТ СН'!$I$5-'СЕТ СН'!$I$24</f>
        <v>2934.8557301000001</v>
      </c>
      <c r="M129" s="36">
        <f>SUMIFS(СВЦЭМ!$D$33:$D$776,СВЦЭМ!$A$33:$A$776,$A129,СВЦЭМ!$B$33:$B$776,M$119)+'СЕТ СН'!$I$14+СВЦЭМ!$D$10+'СЕТ СН'!$I$5-'СЕТ СН'!$I$24</f>
        <v>2934.83782187</v>
      </c>
      <c r="N129" s="36">
        <f>SUMIFS(СВЦЭМ!$D$33:$D$776,СВЦЭМ!$A$33:$A$776,$A129,СВЦЭМ!$B$33:$B$776,N$119)+'СЕТ СН'!$I$14+СВЦЭМ!$D$10+'СЕТ СН'!$I$5-'СЕТ СН'!$I$24</f>
        <v>2941.5272172599998</v>
      </c>
      <c r="O129" s="36">
        <f>SUMIFS(СВЦЭМ!$D$33:$D$776,СВЦЭМ!$A$33:$A$776,$A129,СВЦЭМ!$B$33:$B$776,O$119)+'СЕТ СН'!$I$14+СВЦЭМ!$D$10+'СЕТ СН'!$I$5-'СЕТ СН'!$I$24</f>
        <v>2954.0952250400001</v>
      </c>
      <c r="P129" s="36">
        <f>SUMIFS(СВЦЭМ!$D$33:$D$776,СВЦЭМ!$A$33:$A$776,$A129,СВЦЭМ!$B$33:$B$776,P$119)+'СЕТ СН'!$I$14+СВЦЭМ!$D$10+'СЕТ СН'!$I$5-'СЕТ СН'!$I$24</f>
        <v>2969.9071037900003</v>
      </c>
      <c r="Q129" s="36">
        <f>SUMIFS(СВЦЭМ!$D$33:$D$776,СВЦЭМ!$A$33:$A$776,$A129,СВЦЭМ!$B$33:$B$776,Q$119)+'СЕТ СН'!$I$14+СВЦЭМ!$D$10+'СЕТ СН'!$I$5-'СЕТ СН'!$I$24</f>
        <v>2972.52490296</v>
      </c>
      <c r="R129" s="36">
        <f>SUMIFS(СВЦЭМ!$D$33:$D$776,СВЦЭМ!$A$33:$A$776,$A129,СВЦЭМ!$B$33:$B$776,R$119)+'СЕТ СН'!$I$14+СВЦЭМ!$D$10+'СЕТ СН'!$I$5-'СЕТ СН'!$I$24</f>
        <v>2922.4145954099999</v>
      </c>
      <c r="S129" s="36">
        <f>SUMIFS(СВЦЭМ!$D$33:$D$776,СВЦЭМ!$A$33:$A$776,$A129,СВЦЭМ!$B$33:$B$776,S$119)+'СЕТ СН'!$I$14+СВЦЭМ!$D$10+'СЕТ СН'!$I$5-'СЕТ СН'!$I$24</f>
        <v>2891.75822096</v>
      </c>
      <c r="T129" s="36">
        <f>SUMIFS(СВЦЭМ!$D$33:$D$776,СВЦЭМ!$A$33:$A$776,$A129,СВЦЭМ!$B$33:$B$776,T$119)+'СЕТ СН'!$I$14+СВЦЭМ!$D$10+'СЕТ СН'!$I$5-'СЕТ СН'!$I$24</f>
        <v>2901.1024024899998</v>
      </c>
      <c r="U129" s="36">
        <f>SUMIFS(СВЦЭМ!$D$33:$D$776,СВЦЭМ!$A$33:$A$776,$A129,СВЦЭМ!$B$33:$B$776,U$119)+'СЕТ СН'!$I$14+СВЦЭМ!$D$10+'СЕТ СН'!$I$5-'СЕТ СН'!$I$24</f>
        <v>2898.8303741899999</v>
      </c>
      <c r="V129" s="36">
        <f>SUMIFS(СВЦЭМ!$D$33:$D$776,СВЦЭМ!$A$33:$A$776,$A129,СВЦЭМ!$B$33:$B$776,V$119)+'СЕТ СН'!$I$14+СВЦЭМ!$D$10+'СЕТ СН'!$I$5-'СЕТ СН'!$I$24</f>
        <v>2890.2068012200002</v>
      </c>
      <c r="W129" s="36">
        <f>SUMIFS(СВЦЭМ!$D$33:$D$776,СВЦЭМ!$A$33:$A$776,$A129,СВЦЭМ!$B$33:$B$776,W$119)+'СЕТ СН'!$I$14+СВЦЭМ!$D$10+'СЕТ СН'!$I$5-'СЕТ СН'!$I$24</f>
        <v>2883.0203322000002</v>
      </c>
      <c r="X129" s="36">
        <f>SUMIFS(СВЦЭМ!$D$33:$D$776,СВЦЭМ!$A$33:$A$776,$A129,СВЦЭМ!$B$33:$B$776,X$119)+'СЕТ СН'!$I$14+СВЦЭМ!$D$10+'СЕТ СН'!$I$5-'СЕТ СН'!$I$24</f>
        <v>2869.2797331299998</v>
      </c>
      <c r="Y129" s="36">
        <f>SUMIFS(СВЦЭМ!$D$33:$D$776,СВЦЭМ!$A$33:$A$776,$A129,СВЦЭМ!$B$33:$B$776,Y$119)+'СЕТ СН'!$I$14+СВЦЭМ!$D$10+'СЕТ СН'!$I$5-'СЕТ СН'!$I$24</f>
        <v>2888.0819001</v>
      </c>
    </row>
    <row r="130" spans="1:25" ht="15.75" x14ac:dyDescent="0.2">
      <c r="A130" s="35">
        <f t="shared" si="3"/>
        <v>43780</v>
      </c>
      <c r="B130" s="36">
        <f>SUMIFS(СВЦЭМ!$D$33:$D$776,СВЦЭМ!$A$33:$A$776,$A130,СВЦЭМ!$B$33:$B$776,B$119)+'СЕТ СН'!$I$14+СВЦЭМ!$D$10+'СЕТ СН'!$I$5-'СЕТ СН'!$I$24</f>
        <v>2960.8336233099999</v>
      </c>
      <c r="C130" s="36">
        <f>SUMIFS(СВЦЭМ!$D$33:$D$776,СВЦЭМ!$A$33:$A$776,$A130,СВЦЭМ!$B$33:$B$776,C$119)+'СЕТ СН'!$I$14+СВЦЭМ!$D$10+'СЕТ СН'!$I$5-'СЕТ СН'!$I$24</f>
        <v>2997.8226221800001</v>
      </c>
      <c r="D130" s="36">
        <f>SUMIFS(СВЦЭМ!$D$33:$D$776,СВЦЭМ!$A$33:$A$776,$A130,СВЦЭМ!$B$33:$B$776,D$119)+'СЕТ СН'!$I$14+СВЦЭМ!$D$10+'СЕТ СН'!$I$5-'СЕТ СН'!$I$24</f>
        <v>3025.1325059999999</v>
      </c>
      <c r="E130" s="36">
        <f>SUMIFS(СВЦЭМ!$D$33:$D$776,СВЦЭМ!$A$33:$A$776,$A130,СВЦЭМ!$B$33:$B$776,E$119)+'СЕТ СН'!$I$14+СВЦЭМ!$D$10+'СЕТ СН'!$I$5-'СЕТ СН'!$I$24</f>
        <v>3034.5904899500001</v>
      </c>
      <c r="F130" s="36">
        <f>SUMIFS(СВЦЭМ!$D$33:$D$776,СВЦЭМ!$A$33:$A$776,$A130,СВЦЭМ!$B$33:$B$776,F$119)+'СЕТ СН'!$I$14+СВЦЭМ!$D$10+'СЕТ СН'!$I$5-'СЕТ СН'!$I$24</f>
        <v>3042.5662718399999</v>
      </c>
      <c r="G130" s="36">
        <f>SUMIFS(СВЦЭМ!$D$33:$D$776,СВЦЭМ!$A$33:$A$776,$A130,СВЦЭМ!$B$33:$B$776,G$119)+'СЕТ СН'!$I$14+СВЦЭМ!$D$10+'СЕТ СН'!$I$5-'СЕТ СН'!$I$24</f>
        <v>3010.6270418600002</v>
      </c>
      <c r="H130" s="36">
        <f>SUMIFS(СВЦЭМ!$D$33:$D$776,СВЦЭМ!$A$33:$A$776,$A130,СВЦЭМ!$B$33:$B$776,H$119)+'СЕТ СН'!$I$14+СВЦЭМ!$D$10+'СЕТ СН'!$I$5-'СЕТ СН'!$I$24</f>
        <v>3005.6005828100001</v>
      </c>
      <c r="I130" s="36">
        <f>SUMIFS(СВЦЭМ!$D$33:$D$776,СВЦЭМ!$A$33:$A$776,$A130,СВЦЭМ!$B$33:$B$776,I$119)+'СЕТ СН'!$I$14+СВЦЭМ!$D$10+'СЕТ СН'!$I$5-'СЕТ СН'!$I$24</f>
        <v>2995.0424797300002</v>
      </c>
      <c r="J130" s="36">
        <f>SUMIFS(СВЦЭМ!$D$33:$D$776,СВЦЭМ!$A$33:$A$776,$A130,СВЦЭМ!$B$33:$B$776,J$119)+'СЕТ СН'!$I$14+СВЦЭМ!$D$10+'СЕТ СН'!$I$5-'СЕТ СН'!$I$24</f>
        <v>2990.6886541900003</v>
      </c>
      <c r="K130" s="36">
        <f>SUMIFS(СВЦЭМ!$D$33:$D$776,СВЦЭМ!$A$33:$A$776,$A130,СВЦЭМ!$B$33:$B$776,K$119)+'СЕТ СН'!$I$14+СВЦЭМ!$D$10+'СЕТ СН'!$I$5-'СЕТ СН'!$I$24</f>
        <v>2981.1628042699999</v>
      </c>
      <c r="L130" s="36">
        <f>SUMIFS(СВЦЭМ!$D$33:$D$776,СВЦЭМ!$A$33:$A$776,$A130,СВЦЭМ!$B$33:$B$776,L$119)+'СЕТ СН'!$I$14+СВЦЭМ!$D$10+'СЕТ СН'!$I$5-'СЕТ СН'!$I$24</f>
        <v>2942.82584391</v>
      </c>
      <c r="M130" s="36">
        <f>SUMIFS(СВЦЭМ!$D$33:$D$776,СВЦЭМ!$A$33:$A$776,$A130,СВЦЭМ!$B$33:$B$776,M$119)+'СЕТ СН'!$I$14+СВЦЭМ!$D$10+'СЕТ СН'!$I$5-'СЕТ СН'!$I$24</f>
        <v>2929.6397070100002</v>
      </c>
      <c r="N130" s="36">
        <f>SUMIFS(СВЦЭМ!$D$33:$D$776,СВЦЭМ!$A$33:$A$776,$A130,СВЦЭМ!$B$33:$B$776,N$119)+'СЕТ СН'!$I$14+СВЦЭМ!$D$10+'СЕТ СН'!$I$5-'СЕТ СН'!$I$24</f>
        <v>2925.6493998800001</v>
      </c>
      <c r="O130" s="36">
        <f>SUMIFS(СВЦЭМ!$D$33:$D$776,СВЦЭМ!$A$33:$A$776,$A130,СВЦЭМ!$B$33:$B$776,O$119)+'СЕТ СН'!$I$14+СВЦЭМ!$D$10+'СЕТ СН'!$I$5-'СЕТ СН'!$I$24</f>
        <v>2927.2055602300002</v>
      </c>
      <c r="P130" s="36">
        <f>SUMIFS(СВЦЭМ!$D$33:$D$776,СВЦЭМ!$A$33:$A$776,$A130,СВЦЭМ!$B$33:$B$776,P$119)+'СЕТ СН'!$I$14+СВЦЭМ!$D$10+'СЕТ СН'!$I$5-'СЕТ СН'!$I$24</f>
        <v>2931.4796499300001</v>
      </c>
      <c r="Q130" s="36">
        <f>SUMIFS(СВЦЭМ!$D$33:$D$776,СВЦЭМ!$A$33:$A$776,$A130,СВЦЭМ!$B$33:$B$776,Q$119)+'СЕТ СН'!$I$14+СВЦЭМ!$D$10+'СЕТ СН'!$I$5-'СЕТ СН'!$I$24</f>
        <v>2934.2102546599999</v>
      </c>
      <c r="R130" s="36">
        <f>SUMIFS(СВЦЭМ!$D$33:$D$776,СВЦЭМ!$A$33:$A$776,$A130,СВЦЭМ!$B$33:$B$776,R$119)+'СЕТ СН'!$I$14+СВЦЭМ!$D$10+'СЕТ СН'!$I$5-'СЕТ СН'!$I$24</f>
        <v>2935.2166059599999</v>
      </c>
      <c r="S130" s="36">
        <f>SUMIFS(СВЦЭМ!$D$33:$D$776,СВЦЭМ!$A$33:$A$776,$A130,СВЦЭМ!$B$33:$B$776,S$119)+'СЕТ СН'!$I$14+СВЦЭМ!$D$10+'СЕТ СН'!$I$5-'СЕТ СН'!$I$24</f>
        <v>2931.1615485800003</v>
      </c>
      <c r="T130" s="36">
        <f>SUMIFS(СВЦЭМ!$D$33:$D$776,СВЦЭМ!$A$33:$A$776,$A130,СВЦЭМ!$B$33:$B$776,T$119)+'СЕТ СН'!$I$14+СВЦЭМ!$D$10+'СЕТ СН'!$I$5-'СЕТ СН'!$I$24</f>
        <v>2938.5001382999999</v>
      </c>
      <c r="U130" s="36">
        <f>SUMIFS(СВЦЭМ!$D$33:$D$776,СВЦЭМ!$A$33:$A$776,$A130,СВЦЭМ!$B$33:$B$776,U$119)+'СЕТ СН'!$I$14+СВЦЭМ!$D$10+'СЕТ СН'!$I$5-'СЕТ СН'!$I$24</f>
        <v>2930.2203146400002</v>
      </c>
      <c r="V130" s="36">
        <f>SUMIFS(СВЦЭМ!$D$33:$D$776,СВЦЭМ!$A$33:$A$776,$A130,СВЦЭМ!$B$33:$B$776,V$119)+'СЕТ СН'!$I$14+СВЦЭМ!$D$10+'СЕТ СН'!$I$5-'СЕТ СН'!$I$24</f>
        <v>2928.6374452999999</v>
      </c>
      <c r="W130" s="36">
        <f>SUMIFS(СВЦЭМ!$D$33:$D$776,СВЦЭМ!$A$33:$A$776,$A130,СВЦЭМ!$B$33:$B$776,W$119)+'СЕТ СН'!$I$14+СВЦЭМ!$D$10+'СЕТ СН'!$I$5-'СЕТ СН'!$I$24</f>
        <v>2926.2499204599999</v>
      </c>
      <c r="X130" s="36">
        <f>SUMIFS(СВЦЭМ!$D$33:$D$776,СВЦЭМ!$A$33:$A$776,$A130,СВЦЭМ!$B$33:$B$776,X$119)+'СЕТ СН'!$I$14+СВЦЭМ!$D$10+'СЕТ СН'!$I$5-'СЕТ СН'!$I$24</f>
        <v>2926.5377454300001</v>
      </c>
      <c r="Y130" s="36">
        <f>SUMIFS(СВЦЭМ!$D$33:$D$776,СВЦЭМ!$A$33:$A$776,$A130,СВЦЭМ!$B$33:$B$776,Y$119)+'СЕТ СН'!$I$14+СВЦЭМ!$D$10+'СЕТ СН'!$I$5-'СЕТ СН'!$I$24</f>
        <v>2959.71467532</v>
      </c>
    </row>
    <row r="131" spans="1:25" ht="15.75" x14ac:dyDescent="0.2">
      <c r="A131" s="35">
        <f t="shared" si="3"/>
        <v>43781</v>
      </c>
      <c r="B131" s="36">
        <f>SUMIFS(СВЦЭМ!$D$33:$D$776,СВЦЭМ!$A$33:$A$776,$A131,СВЦЭМ!$B$33:$B$776,B$119)+'СЕТ СН'!$I$14+СВЦЭМ!$D$10+'СЕТ СН'!$I$5-'СЕТ СН'!$I$24</f>
        <v>2953.4247881900001</v>
      </c>
      <c r="C131" s="36">
        <f>SUMIFS(СВЦЭМ!$D$33:$D$776,СВЦЭМ!$A$33:$A$776,$A131,СВЦЭМ!$B$33:$B$776,C$119)+'СЕТ СН'!$I$14+СВЦЭМ!$D$10+'СЕТ СН'!$I$5-'СЕТ СН'!$I$24</f>
        <v>2997.5696234699999</v>
      </c>
      <c r="D131" s="36">
        <f>SUMIFS(СВЦЭМ!$D$33:$D$776,СВЦЭМ!$A$33:$A$776,$A131,СВЦЭМ!$B$33:$B$776,D$119)+'СЕТ СН'!$I$14+СВЦЭМ!$D$10+'СЕТ СН'!$I$5-'СЕТ СН'!$I$24</f>
        <v>3003.8466367199999</v>
      </c>
      <c r="E131" s="36">
        <f>SUMIFS(СВЦЭМ!$D$33:$D$776,СВЦЭМ!$A$33:$A$776,$A131,СВЦЭМ!$B$33:$B$776,E$119)+'СЕТ СН'!$I$14+СВЦЭМ!$D$10+'СЕТ СН'!$I$5-'СЕТ СН'!$I$24</f>
        <v>3014.0437388099999</v>
      </c>
      <c r="F131" s="36">
        <f>SUMIFS(СВЦЭМ!$D$33:$D$776,СВЦЭМ!$A$33:$A$776,$A131,СВЦЭМ!$B$33:$B$776,F$119)+'СЕТ СН'!$I$14+СВЦЭМ!$D$10+'СЕТ СН'!$I$5-'СЕТ СН'!$I$24</f>
        <v>3009.0040744900002</v>
      </c>
      <c r="G131" s="36">
        <f>SUMIFS(СВЦЭМ!$D$33:$D$776,СВЦЭМ!$A$33:$A$776,$A131,СВЦЭМ!$B$33:$B$776,G$119)+'СЕТ СН'!$I$14+СВЦЭМ!$D$10+'СЕТ СН'!$I$5-'СЕТ СН'!$I$24</f>
        <v>2986.84885244</v>
      </c>
      <c r="H131" s="36">
        <f>SUMIFS(СВЦЭМ!$D$33:$D$776,СВЦЭМ!$A$33:$A$776,$A131,СВЦЭМ!$B$33:$B$776,H$119)+'СЕТ СН'!$I$14+СВЦЭМ!$D$10+'СЕТ СН'!$I$5-'СЕТ СН'!$I$24</f>
        <v>2956.7697821500001</v>
      </c>
      <c r="I131" s="36">
        <f>SUMIFS(СВЦЭМ!$D$33:$D$776,СВЦЭМ!$A$33:$A$776,$A131,СВЦЭМ!$B$33:$B$776,I$119)+'СЕТ СН'!$I$14+СВЦЭМ!$D$10+'СЕТ СН'!$I$5-'СЕТ СН'!$I$24</f>
        <v>2935.0895279800002</v>
      </c>
      <c r="J131" s="36">
        <f>SUMIFS(СВЦЭМ!$D$33:$D$776,СВЦЭМ!$A$33:$A$776,$A131,СВЦЭМ!$B$33:$B$776,J$119)+'СЕТ СН'!$I$14+СВЦЭМ!$D$10+'СЕТ СН'!$I$5-'СЕТ СН'!$I$24</f>
        <v>2917.1727137299999</v>
      </c>
      <c r="K131" s="36">
        <f>SUMIFS(СВЦЭМ!$D$33:$D$776,СВЦЭМ!$A$33:$A$776,$A131,СВЦЭМ!$B$33:$B$776,K$119)+'СЕТ СН'!$I$14+СВЦЭМ!$D$10+'СЕТ СН'!$I$5-'СЕТ СН'!$I$24</f>
        <v>2914.4848484600002</v>
      </c>
      <c r="L131" s="36">
        <f>SUMIFS(СВЦЭМ!$D$33:$D$776,СВЦЭМ!$A$33:$A$776,$A131,СВЦЭМ!$B$33:$B$776,L$119)+'СЕТ СН'!$I$14+СВЦЭМ!$D$10+'СЕТ СН'!$I$5-'СЕТ СН'!$I$24</f>
        <v>2887.9054218199999</v>
      </c>
      <c r="M131" s="36">
        <f>SUMIFS(СВЦЭМ!$D$33:$D$776,СВЦЭМ!$A$33:$A$776,$A131,СВЦЭМ!$B$33:$B$776,M$119)+'СЕТ СН'!$I$14+СВЦЭМ!$D$10+'СЕТ СН'!$I$5-'СЕТ СН'!$I$24</f>
        <v>2874.4600906300002</v>
      </c>
      <c r="N131" s="36">
        <f>SUMIFS(СВЦЭМ!$D$33:$D$776,СВЦЭМ!$A$33:$A$776,$A131,СВЦЭМ!$B$33:$B$776,N$119)+'СЕТ СН'!$I$14+СВЦЭМ!$D$10+'СЕТ СН'!$I$5-'СЕТ СН'!$I$24</f>
        <v>2897.6204364200003</v>
      </c>
      <c r="O131" s="36">
        <f>SUMIFS(СВЦЭМ!$D$33:$D$776,СВЦЭМ!$A$33:$A$776,$A131,СВЦЭМ!$B$33:$B$776,O$119)+'СЕТ СН'!$I$14+СВЦЭМ!$D$10+'СЕТ СН'!$I$5-'СЕТ СН'!$I$24</f>
        <v>2903.8285128299999</v>
      </c>
      <c r="P131" s="36">
        <f>SUMIFS(СВЦЭМ!$D$33:$D$776,СВЦЭМ!$A$33:$A$776,$A131,СВЦЭМ!$B$33:$B$776,P$119)+'СЕТ СН'!$I$14+СВЦЭМ!$D$10+'СЕТ СН'!$I$5-'СЕТ СН'!$I$24</f>
        <v>2921.30599368</v>
      </c>
      <c r="Q131" s="36">
        <f>SUMIFS(СВЦЭМ!$D$33:$D$776,СВЦЭМ!$A$33:$A$776,$A131,СВЦЭМ!$B$33:$B$776,Q$119)+'СЕТ СН'!$I$14+СВЦЭМ!$D$10+'СЕТ СН'!$I$5-'СЕТ СН'!$I$24</f>
        <v>2937.1075648200003</v>
      </c>
      <c r="R131" s="36">
        <f>SUMIFS(СВЦЭМ!$D$33:$D$776,СВЦЭМ!$A$33:$A$776,$A131,СВЦЭМ!$B$33:$B$776,R$119)+'СЕТ СН'!$I$14+СВЦЭМ!$D$10+'СЕТ СН'!$I$5-'СЕТ СН'!$I$24</f>
        <v>2937.1401572</v>
      </c>
      <c r="S131" s="36">
        <f>SUMIFS(СВЦЭМ!$D$33:$D$776,СВЦЭМ!$A$33:$A$776,$A131,СВЦЭМ!$B$33:$B$776,S$119)+'СЕТ СН'!$I$14+СВЦЭМ!$D$10+'СЕТ СН'!$I$5-'СЕТ СН'!$I$24</f>
        <v>2944.8633341599998</v>
      </c>
      <c r="T131" s="36">
        <f>SUMIFS(СВЦЭМ!$D$33:$D$776,СВЦЭМ!$A$33:$A$776,$A131,СВЦЭМ!$B$33:$B$776,T$119)+'СЕТ СН'!$I$14+СВЦЭМ!$D$10+'СЕТ СН'!$I$5-'СЕТ СН'!$I$24</f>
        <v>2936.07954746</v>
      </c>
      <c r="U131" s="36">
        <f>SUMIFS(СВЦЭМ!$D$33:$D$776,СВЦЭМ!$A$33:$A$776,$A131,СВЦЭМ!$B$33:$B$776,U$119)+'СЕТ СН'!$I$14+СВЦЭМ!$D$10+'СЕТ СН'!$I$5-'СЕТ СН'!$I$24</f>
        <v>2927.4740529700002</v>
      </c>
      <c r="V131" s="36">
        <f>SUMIFS(СВЦЭМ!$D$33:$D$776,СВЦЭМ!$A$33:$A$776,$A131,СВЦЭМ!$B$33:$B$776,V$119)+'СЕТ СН'!$I$14+СВЦЭМ!$D$10+'СЕТ СН'!$I$5-'СЕТ СН'!$I$24</f>
        <v>2923.4410500200001</v>
      </c>
      <c r="W131" s="36">
        <f>SUMIFS(СВЦЭМ!$D$33:$D$776,СВЦЭМ!$A$33:$A$776,$A131,СВЦЭМ!$B$33:$B$776,W$119)+'СЕТ СН'!$I$14+СВЦЭМ!$D$10+'СЕТ СН'!$I$5-'СЕТ СН'!$I$24</f>
        <v>2941.46151177</v>
      </c>
      <c r="X131" s="36">
        <f>SUMIFS(СВЦЭМ!$D$33:$D$776,СВЦЭМ!$A$33:$A$776,$A131,СВЦЭМ!$B$33:$B$776,X$119)+'СЕТ СН'!$I$14+СВЦЭМ!$D$10+'СЕТ СН'!$I$5-'СЕТ СН'!$I$24</f>
        <v>2963.9292940200003</v>
      </c>
      <c r="Y131" s="36">
        <f>SUMIFS(СВЦЭМ!$D$33:$D$776,СВЦЭМ!$A$33:$A$776,$A131,СВЦЭМ!$B$33:$B$776,Y$119)+'СЕТ СН'!$I$14+СВЦЭМ!$D$10+'СЕТ СН'!$I$5-'СЕТ СН'!$I$24</f>
        <v>3021.60759637</v>
      </c>
    </row>
    <row r="132" spans="1:25" ht="15.75" x14ac:dyDescent="0.2">
      <c r="A132" s="35">
        <f t="shared" si="3"/>
        <v>43782</v>
      </c>
      <c r="B132" s="36">
        <f>SUMIFS(СВЦЭМ!$D$33:$D$776,СВЦЭМ!$A$33:$A$776,$A132,СВЦЭМ!$B$33:$B$776,B$119)+'СЕТ СН'!$I$14+СВЦЭМ!$D$10+'СЕТ СН'!$I$5-'СЕТ СН'!$I$24</f>
        <v>3004.9544099599998</v>
      </c>
      <c r="C132" s="36">
        <f>SUMIFS(СВЦЭМ!$D$33:$D$776,СВЦЭМ!$A$33:$A$776,$A132,СВЦЭМ!$B$33:$B$776,C$119)+'СЕТ СН'!$I$14+СВЦЭМ!$D$10+'СЕТ СН'!$I$5-'СЕТ СН'!$I$24</f>
        <v>3070.4293661900001</v>
      </c>
      <c r="D132" s="36">
        <f>SUMIFS(СВЦЭМ!$D$33:$D$776,СВЦЭМ!$A$33:$A$776,$A132,СВЦЭМ!$B$33:$B$776,D$119)+'СЕТ СН'!$I$14+СВЦЭМ!$D$10+'СЕТ СН'!$I$5-'СЕТ СН'!$I$24</f>
        <v>3097.8458661899999</v>
      </c>
      <c r="E132" s="36">
        <f>SUMIFS(СВЦЭМ!$D$33:$D$776,СВЦЭМ!$A$33:$A$776,$A132,СВЦЭМ!$B$33:$B$776,E$119)+'СЕТ СН'!$I$14+СВЦЭМ!$D$10+'СЕТ СН'!$I$5-'СЕТ СН'!$I$24</f>
        <v>3081.2860361200001</v>
      </c>
      <c r="F132" s="36">
        <f>SUMIFS(СВЦЭМ!$D$33:$D$776,СВЦЭМ!$A$33:$A$776,$A132,СВЦЭМ!$B$33:$B$776,F$119)+'СЕТ СН'!$I$14+СВЦЭМ!$D$10+'СЕТ СН'!$I$5-'СЕТ СН'!$I$24</f>
        <v>3058.1348508599999</v>
      </c>
      <c r="G132" s="36">
        <f>SUMIFS(СВЦЭМ!$D$33:$D$776,СВЦЭМ!$A$33:$A$776,$A132,СВЦЭМ!$B$33:$B$776,G$119)+'СЕТ СН'!$I$14+СВЦЭМ!$D$10+'СЕТ СН'!$I$5-'СЕТ СН'!$I$24</f>
        <v>3031.4559992100003</v>
      </c>
      <c r="H132" s="36">
        <f>SUMIFS(СВЦЭМ!$D$33:$D$776,СВЦЭМ!$A$33:$A$776,$A132,СВЦЭМ!$B$33:$B$776,H$119)+'СЕТ СН'!$I$14+СВЦЭМ!$D$10+'СЕТ СН'!$I$5-'СЕТ СН'!$I$24</f>
        <v>3000.75428938</v>
      </c>
      <c r="I132" s="36">
        <f>SUMIFS(СВЦЭМ!$D$33:$D$776,СВЦЭМ!$A$33:$A$776,$A132,СВЦЭМ!$B$33:$B$776,I$119)+'СЕТ СН'!$I$14+СВЦЭМ!$D$10+'СЕТ СН'!$I$5-'СЕТ СН'!$I$24</f>
        <v>2948.2582340399999</v>
      </c>
      <c r="J132" s="36">
        <f>SUMIFS(СВЦЭМ!$D$33:$D$776,СВЦЭМ!$A$33:$A$776,$A132,СВЦЭМ!$B$33:$B$776,J$119)+'СЕТ СН'!$I$14+СВЦЭМ!$D$10+'СЕТ СН'!$I$5-'СЕТ СН'!$I$24</f>
        <v>2921.18715587</v>
      </c>
      <c r="K132" s="36">
        <f>SUMIFS(СВЦЭМ!$D$33:$D$776,СВЦЭМ!$A$33:$A$776,$A132,СВЦЭМ!$B$33:$B$776,K$119)+'СЕТ СН'!$I$14+СВЦЭМ!$D$10+'СЕТ СН'!$I$5-'СЕТ СН'!$I$24</f>
        <v>2910.1250212700002</v>
      </c>
      <c r="L132" s="36">
        <f>SUMIFS(СВЦЭМ!$D$33:$D$776,СВЦЭМ!$A$33:$A$776,$A132,СВЦЭМ!$B$33:$B$776,L$119)+'СЕТ СН'!$I$14+СВЦЭМ!$D$10+'СЕТ СН'!$I$5-'СЕТ СН'!$I$24</f>
        <v>2878.6249521200002</v>
      </c>
      <c r="M132" s="36">
        <f>SUMIFS(СВЦЭМ!$D$33:$D$776,СВЦЭМ!$A$33:$A$776,$A132,СВЦЭМ!$B$33:$B$776,M$119)+'СЕТ СН'!$I$14+СВЦЭМ!$D$10+'СЕТ СН'!$I$5-'СЕТ СН'!$I$24</f>
        <v>2867.3019515599999</v>
      </c>
      <c r="N132" s="36">
        <f>SUMIFS(СВЦЭМ!$D$33:$D$776,СВЦЭМ!$A$33:$A$776,$A132,СВЦЭМ!$B$33:$B$776,N$119)+'СЕТ СН'!$I$14+СВЦЭМ!$D$10+'СЕТ СН'!$I$5-'СЕТ СН'!$I$24</f>
        <v>2867.9826794199998</v>
      </c>
      <c r="O132" s="36">
        <f>SUMIFS(СВЦЭМ!$D$33:$D$776,СВЦЭМ!$A$33:$A$776,$A132,СВЦЭМ!$B$33:$B$776,O$119)+'СЕТ СН'!$I$14+СВЦЭМ!$D$10+'СЕТ СН'!$I$5-'СЕТ СН'!$I$24</f>
        <v>2870.3384155900003</v>
      </c>
      <c r="P132" s="36">
        <f>SUMIFS(СВЦЭМ!$D$33:$D$776,СВЦЭМ!$A$33:$A$776,$A132,СВЦЭМ!$B$33:$B$776,P$119)+'СЕТ СН'!$I$14+СВЦЭМ!$D$10+'СЕТ СН'!$I$5-'СЕТ СН'!$I$24</f>
        <v>2871.97494439</v>
      </c>
      <c r="Q132" s="36">
        <f>SUMIFS(СВЦЭМ!$D$33:$D$776,СВЦЭМ!$A$33:$A$776,$A132,СВЦЭМ!$B$33:$B$776,Q$119)+'СЕТ СН'!$I$14+СВЦЭМ!$D$10+'СЕТ СН'!$I$5-'СЕТ СН'!$I$24</f>
        <v>2871.43974832</v>
      </c>
      <c r="R132" s="36">
        <f>SUMIFS(СВЦЭМ!$D$33:$D$776,СВЦЭМ!$A$33:$A$776,$A132,СВЦЭМ!$B$33:$B$776,R$119)+'СЕТ СН'!$I$14+СВЦЭМ!$D$10+'СЕТ СН'!$I$5-'СЕТ СН'!$I$24</f>
        <v>2861.6972587099999</v>
      </c>
      <c r="S132" s="36">
        <f>SUMIFS(СВЦЭМ!$D$33:$D$776,СВЦЭМ!$A$33:$A$776,$A132,СВЦЭМ!$B$33:$B$776,S$119)+'СЕТ СН'!$I$14+СВЦЭМ!$D$10+'СЕТ СН'!$I$5-'СЕТ СН'!$I$24</f>
        <v>2865.2824849500003</v>
      </c>
      <c r="T132" s="36">
        <f>SUMIFS(СВЦЭМ!$D$33:$D$776,СВЦЭМ!$A$33:$A$776,$A132,СВЦЭМ!$B$33:$B$776,T$119)+'СЕТ СН'!$I$14+СВЦЭМ!$D$10+'СЕТ СН'!$I$5-'СЕТ СН'!$I$24</f>
        <v>2883.2275353700002</v>
      </c>
      <c r="U132" s="36">
        <f>SUMIFS(СВЦЭМ!$D$33:$D$776,СВЦЭМ!$A$33:$A$776,$A132,СВЦЭМ!$B$33:$B$776,U$119)+'СЕТ СН'!$I$14+СВЦЭМ!$D$10+'СЕТ СН'!$I$5-'СЕТ СН'!$I$24</f>
        <v>2880.7715658000002</v>
      </c>
      <c r="V132" s="36">
        <f>SUMIFS(СВЦЭМ!$D$33:$D$776,СВЦЭМ!$A$33:$A$776,$A132,СВЦЭМ!$B$33:$B$776,V$119)+'СЕТ СН'!$I$14+СВЦЭМ!$D$10+'СЕТ СН'!$I$5-'СЕТ СН'!$I$24</f>
        <v>2868.1119854200001</v>
      </c>
      <c r="W132" s="36">
        <f>SUMIFS(СВЦЭМ!$D$33:$D$776,СВЦЭМ!$A$33:$A$776,$A132,СВЦЭМ!$B$33:$B$776,W$119)+'СЕТ СН'!$I$14+СВЦЭМ!$D$10+'СЕТ СН'!$I$5-'СЕТ СН'!$I$24</f>
        <v>2859.6830310700002</v>
      </c>
      <c r="X132" s="36">
        <f>SUMIFS(СВЦЭМ!$D$33:$D$776,СВЦЭМ!$A$33:$A$776,$A132,СВЦЭМ!$B$33:$B$776,X$119)+'СЕТ СН'!$I$14+СВЦЭМ!$D$10+'СЕТ СН'!$I$5-'СЕТ СН'!$I$24</f>
        <v>2867.7585255399999</v>
      </c>
      <c r="Y132" s="36">
        <f>SUMIFS(СВЦЭМ!$D$33:$D$776,СВЦЭМ!$A$33:$A$776,$A132,СВЦЭМ!$B$33:$B$776,Y$119)+'СЕТ СН'!$I$14+СВЦЭМ!$D$10+'СЕТ СН'!$I$5-'СЕТ СН'!$I$24</f>
        <v>2905.1116657399998</v>
      </c>
    </row>
    <row r="133" spans="1:25" ht="15.75" x14ac:dyDescent="0.2">
      <c r="A133" s="35">
        <f t="shared" si="3"/>
        <v>43783</v>
      </c>
      <c r="B133" s="36">
        <f>SUMIFS(СВЦЭМ!$D$33:$D$776,СВЦЭМ!$A$33:$A$776,$A133,СВЦЭМ!$B$33:$B$776,B$119)+'СЕТ СН'!$I$14+СВЦЭМ!$D$10+'СЕТ СН'!$I$5-'СЕТ СН'!$I$24</f>
        <v>2891.0795899700001</v>
      </c>
      <c r="C133" s="36">
        <f>SUMIFS(СВЦЭМ!$D$33:$D$776,СВЦЭМ!$A$33:$A$776,$A133,СВЦЭМ!$B$33:$B$776,C$119)+'СЕТ СН'!$I$14+СВЦЭМ!$D$10+'СЕТ СН'!$I$5-'СЕТ СН'!$I$24</f>
        <v>2917.9303018999999</v>
      </c>
      <c r="D133" s="36">
        <f>SUMIFS(СВЦЭМ!$D$33:$D$776,СВЦЭМ!$A$33:$A$776,$A133,СВЦЭМ!$B$33:$B$776,D$119)+'СЕТ СН'!$I$14+СВЦЭМ!$D$10+'СЕТ СН'!$I$5-'СЕТ СН'!$I$24</f>
        <v>2921.3918816200003</v>
      </c>
      <c r="E133" s="36">
        <f>SUMIFS(СВЦЭМ!$D$33:$D$776,СВЦЭМ!$A$33:$A$776,$A133,СВЦЭМ!$B$33:$B$776,E$119)+'СЕТ СН'!$I$14+СВЦЭМ!$D$10+'СЕТ СН'!$I$5-'СЕТ СН'!$I$24</f>
        <v>2925.3426926500001</v>
      </c>
      <c r="F133" s="36">
        <f>SUMIFS(СВЦЭМ!$D$33:$D$776,СВЦЭМ!$A$33:$A$776,$A133,СВЦЭМ!$B$33:$B$776,F$119)+'СЕТ СН'!$I$14+СВЦЭМ!$D$10+'СЕТ СН'!$I$5-'СЕТ СН'!$I$24</f>
        <v>2923.3164808000001</v>
      </c>
      <c r="G133" s="36">
        <f>SUMIFS(СВЦЭМ!$D$33:$D$776,СВЦЭМ!$A$33:$A$776,$A133,СВЦЭМ!$B$33:$B$776,G$119)+'СЕТ СН'!$I$14+СВЦЭМ!$D$10+'СЕТ СН'!$I$5-'СЕТ СН'!$I$24</f>
        <v>2927.5865555700002</v>
      </c>
      <c r="H133" s="36">
        <f>SUMIFS(СВЦЭМ!$D$33:$D$776,СВЦЭМ!$A$33:$A$776,$A133,СВЦЭМ!$B$33:$B$776,H$119)+'СЕТ СН'!$I$14+СВЦЭМ!$D$10+'СЕТ СН'!$I$5-'СЕТ СН'!$I$24</f>
        <v>2913.81735596</v>
      </c>
      <c r="I133" s="36">
        <f>SUMIFS(СВЦЭМ!$D$33:$D$776,СВЦЭМ!$A$33:$A$776,$A133,СВЦЭМ!$B$33:$B$776,I$119)+'СЕТ СН'!$I$14+СВЦЭМ!$D$10+'СЕТ СН'!$I$5-'СЕТ СН'!$I$24</f>
        <v>2957.09875801</v>
      </c>
      <c r="J133" s="36">
        <f>SUMIFS(СВЦЭМ!$D$33:$D$776,СВЦЭМ!$A$33:$A$776,$A133,СВЦЭМ!$B$33:$B$776,J$119)+'СЕТ СН'!$I$14+СВЦЭМ!$D$10+'СЕТ СН'!$I$5-'СЕТ СН'!$I$24</f>
        <v>3018.29747959</v>
      </c>
      <c r="K133" s="36">
        <f>SUMIFS(СВЦЭМ!$D$33:$D$776,СВЦЭМ!$A$33:$A$776,$A133,СВЦЭМ!$B$33:$B$776,K$119)+'СЕТ СН'!$I$14+СВЦЭМ!$D$10+'СЕТ СН'!$I$5-'СЕТ СН'!$I$24</f>
        <v>3027.8737338700003</v>
      </c>
      <c r="L133" s="36">
        <f>SUMIFS(СВЦЭМ!$D$33:$D$776,СВЦЭМ!$A$33:$A$776,$A133,СВЦЭМ!$B$33:$B$776,L$119)+'СЕТ СН'!$I$14+СВЦЭМ!$D$10+'СЕТ СН'!$I$5-'СЕТ СН'!$I$24</f>
        <v>2986.5980232699999</v>
      </c>
      <c r="M133" s="36">
        <f>SUMIFS(СВЦЭМ!$D$33:$D$776,СВЦЭМ!$A$33:$A$776,$A133,СВЦЭМ!$B$33:$B$776,M$119)+'СЕТ СН'!$I$14+СВЦЭМ!$D$10+'СЕТ СН'!$I$5-'СЕТ СН'!$I$24</f>
        <v>2967.6128887700002</v>
      </c>
      <c r="N133" s="36">
        <f>SUMIFS(СВЦЭМ!$D$33:$D$776,СВЦЭМ!$A$33:$A$776,$A133,СВЦЭМ!$B$33:$B$776,N$119)+'СЕТ СН'!$I$14+СВЦЭМ!$D$10+'СЕТ СН'!$I$5-'СЕТ СН'!$I$24</f>
        <v>2952.1929837500002</v>
      </c>
      <c r="O133" s="36">
        <f>SUMIFS(СВЦЭМ!$D$33:$D$776,СВЦЭМ!$A$33:$A$776,$A133,СВЦЭМ!$B$33:$B$776,O$119)+'СЕТ СН'!$I$14+СВЦЭМ!$D$10+'СЕТ СН'!$I$5-'СЕТ СН'!$I$24</f>
        <v>2945.00917377</v>
      </c>
      <c r="P133" s="36">
        <f>SUMIFS(СВЦЭМ!$D$33:$D$776,СВЦЭМ!$A$33:$A$776,$A133,СВЦЭМ!$B$33:$B$776,P$119)+'СЕТ СН'!$I$14+СВЦЭМ!$D$10+'СЕТ СН'!$I$5-'СЕТ СН'!$I$24</f>
        <v>2943.1284666800002</v>
      </c>
      <c r="Q133" s="36">
        <f>SUMIFS(СВЦЭМ!$D$33:$D$776,СВЦЭМ!$A$33:$A$776,$A133,СВЦЭМ!$B$33:$B$776,Q$119)+'СЕТ СН'!$I$14+СВЦЭМ!$D$10+'СЕТ СН'!$I$5-'СЕТ СН'!$I$24</f>
        <v>2941.7260055699999</v>
      </c>
      <c r="R133" s="36">
        <f>SUMIFS(СВЦЭМ!$D$33:$D$776,СВЦЭМ!$A$33:$A$776,$A133,СВЦЭМ!$B$33:$B$776,R$119)+'СЕТ СН'!$I$14+СВЦЭМ!$D$10+'СЕТ СН'!$I$5-'СЕТ СН'!$I$24</f>
        <v>2940.0995154100001</v>
      </c>
      <c r="S133" s="36">
        <f>SUMIFS(СВЦЭМ!$D$33:$D$776,СВЦЭМ!$A$33:$A$776,$A133,СВЦЭМ!$B$33:$B$776,S$119)+'СЕТ СН'!$I$14+СВЦЭМ!$D$10+'СЕТ СН'!$I$5-'СЕТ СН'!$I$24</f>
        <v>2970.3366731599999</v>
      </c>
      <c r="T133" s="36">
        <f>SUMIFS(СВЦЭМ!$D$33:$D$776,СВЦЭМ!$A$33:$A$776,$A133,СВЦЭМ!$B$33:$B$776,T$119)+'СЕТ СН'!$I$14+СВЦЭМ!$D$10+'СЕТ СН'!$I$5-'СЕТ СН'!$I$24</f>
        <v>2984.5245366700001</v>
      </c>
      <c r="U133" s="36">
        <f>SUMIFS(СВЦЭМ!$D$33:$D$776,СВЦЭМ!$A$33:$A$776,$A133,СВЦЭМ!$B$33:$B$776,U$119)+'СЕТ СН'!$I$14+СВЦЭМ!$D$10+'СЕТ СН'!$I$5-'СЕТ СН'!$I$24</f>
        <v>2978.7215436400002</v>
      </c>
      <c r="V133" s="36">
        <f>SUMIFS(СВЦЭМ!$D$33:$D$776,СВЦЭМ!$A$33:$A$776,$A133,СВЦЭМ!$B$33:$B$776,V$119)+'СЕТ СН'!$I$14+СВЦЭМ!$D$10+'СЕТ СН'!$I$5-'СЕТ СН'!$I$24</f>
        <v>2973.6223074999998</v>
      </c>
      <c r="W133" s="36">
        <f>SUMIFS(СВЦЭМ!$D$33:$D$776,СВЦЭМ!$A$33:$A$776,$A133,СВЦЭМ!$B$33:$B$776,W$119)+'СЕТ СН'!$I$14+СВЦЭМ!$D$10+'СЕТ СН'!$I$5-'СЕТ СН'!$I$24</f>
        <v>2969.6359152</v>
      </c>
      <c r="X133" s="36">
        <f>SUMIFS(СВЦЭМ!$D$33:$D$776,СВЦЭМ!$A$33:$A$776,$A133,СВЦЭМ!$B$33:$B$776,X$119)+'СЕТ СН'!$I$14+СВЦЭМ!$D$10+'СЕТ СН'!$I$5-'СЕТ СН'!$I$24</f>
        <v>2962.8826409600001</v>
      </c>
      <c r="Y133" s="36">
        <f>SUMIFS(СВЦЭМ!$D$33:$D$776,СВЦЭМ!$A$33:$A$776,$A133,СВЦЭМ!$B$33:$B$776,Y$119)+'СЕТ СН'!$I$14+СВЦЭМ!$D$10+'СЕТ СН'!$I$5-'СЕТ СН'!$I$24</f>
        <v>2966.0847102299999</v>
      </c>
    </row>
    <row r="134" spans="1:25" ht="15.75" x14ac:dyDescent="0.2">
      <c r="A134" s="35">
        <f t="shared" si="3"/>
        <v>43784</v>
      </c>
      <c r="B134" s="36">
        <f>SUMIFS(СВЦЭМ!$D$33:$D$776,СВЦЭМ!$A$33:$A$776,$A134,СВЦЭМ!$B$33:$B$776,B$119)+'СЕТ СН'!$I$14+СВЦЭМ!$D$10+'СЕТ СН'!$I$5-'СЕТ СН'!$I$24</f>
        <v>2963.2293164100001</v>
      </c>
      <c r="C134" s="36">
        <f>SUMIFS(СВЦЭМ!$D$33:$D$776,СВЦЭМ!$A$33:$A$776,$A134,СВЦЭМ!$B$33:$B$776,C$119)+'СЕТ СН'!$I$14+СВЦЭМ!$D$10+'СЕТ СН'!$I$5-'СЕТ СН'!$I$24</f>
        <v>2999.38864375</v>
      </c>
      <c r="D134" s="36">
        <f>SUMIFS(СВЦЭМ!$D$33:$D$776,СВЦЭМ!$A$33:$A$776,$A134,СВЦЭМ!$B$33:$B$776,D$119)+'СЕТ СН'!$I$14+СВЦЭМ!$D$10+'СЕТ СН'!$I$5-'СЕТ СН'!$I$24</f>
        <v>2993.1217139999999</v>
      </c>
      <c r="E134" s="36">
        <f>SUMIFS(СВЦЭМ!$D$33:$D$776,СВЦЭМ!$A$33:$A$776,$A134,СВЦЭМ!$B$33:$B$776,E$119)+'СЕТ СН'!$I$14+СВЦЭМ!$D$10+'СЕТ СН'!$I$5-'СЕТ СН'!$I$24</f>
        <v>3003.1519389700002</v>
      </c>
      <c r="F134" s="36">
        <f>SUMIFS(СВЦЭМ!$D$33:$D$776,СВЦЭМ!$A$33:$A$776,$A134,СВЦЭМ!$B$33:$B$776,F$119)+'СЕТ СН'!$I$14+СВЦЭМ!$D$10+'СЕТ СН'!$I$5-'СЕТ СН'!$I$24</f>
        <v>3002.83267862</v>
      </c>
      <c r="G134" s="36">
        <f>SUMIFS(СВЦЭМ!$D$33:$D$776,СВЦЭМ!$A$33:$A$776,$A134,СВЦЭМ!$B$33:$B$776,G$119)+'СЕТ СН'!$I$14+СВЦЭМ!$D$10+'СЕТ СН'!$I$5-'СЕТ СН'!$I$24</f>
        <v>2985.77534883</v>
      </c>
      <c r="H134" s="36">
        <f>SUMIFS(СВЦЭМ!$D$33:$D$776,СВЦЭМ!$A$33:$A$776,$A134,СВЦЭМ!$B$33:$B$776,H$119)+'СЕТ СН'!$I$14+СВЦЭМ!$D$10+'СЕТ СН'!$I$5-'СЕТ СН'!$I$24</f>
        <v>2976.3372052100003</v>
      </c>
      <c r="I134" s="36">
        <f>SUMIFS(СВЦЭМ!$D$33:$D$776,СВЦЭМ!$A$33:$A$776,$A134,СВЦЭМ!$B$33:$B$776,I$119)+'СЕТ СН'!$I$14+СВЦЭМ!$D$10+'СЕТ СН'!$I$5-'СЕТ СН'!$I$24</f>
        <v>2988.6664701899999</v>
      </c>
      <c r="J134" s="36">
        <f>SUMIFS(СВЦЭМ!$D$33:$D$776,СВЦЭМ!$A$33:$A$776,$A134,СВЦЭМ!$B$33:$B$776,J$119)+'СЕТ СН'!$I$14+СВЦЭМ!$D$10+'СЕТ СН'!$I$5-'СЕТ СН'!$I$24</f>
        <v>2996.8101208500002</v>
      </c>
      <c r="K134" s="36">
        <f>SUMIFS(СВЦЭМ!$D$33:$D$776,СВЦЭМ!$A$33:$A$776,$A134,СВЦЭМ!$B$33:$B$776,K$119)+'СЕТ СН'!$I$14+СВЦЭМ!$D$10+'СЕТ СН'!$I$5-'СЕТ СН'!$I$24</f>
        <v>3004.5740083199998</v>
      </c>
      <c r="L134" s="36">
        <f>SUMIFS(СВЦЭМ!$D$33:$D$776,СВЦЭМ!$A$33:$A$776,$A134,СВЦЭМ!$B$33:$B$776,L$119)+'СЕТ СН'!$I$14+СВЦЭМ!$D$10+'СЕТ СН'!$I$5-'СЕТ СН'!$I$24</f>
        <v>2958.4494168299998</v>
      </c>
      <c r="M134" s="36">
        <f>SUMIFS(СВЦЭМ!$D$33:$D$776,СВЦЭМ!$A$33:$A$776,$A134,СВЦЭМ!$B$33:$B$776,M$119)+'СЕТ СН'!$I$14+СВЦЭМ!$D$10+'СЕТ СН'!$I$5-'СЕТ СН'!$I$24</f>
        <v>2933.2108633299999</v>
      </c>
      <c r="N134" s="36">
        <f>SUMIFS(СВЦЭМ!$D$33:$D$776,СВЦЭМ!$A$33:$A$776,$A134,СВЦЭМ!$B$33:$B$776,N$119)+'СЕТ СН'!$I$14+СВЦЭМ!$D$10+'СЕТ СН'!$I$5-'СЕТ СН'!$I$24</f>
        <v>2926.4452647200001</v>
      </c>
      <c r="O134" s="36">
        <f>SUMIFS(СВЦЭМ!$D$33:$D$776,СВЦЭМ!$A$33:$A$776,$A134,СВЦЭМ!$B$33:$B$776,O$119)+'СЕТ СН'!$I$14+СВЦЭМ!$D$10+'СЕТ СН'!$I$5-'СЕТ СН'!$I$24</f>
        <v>2925.6134877599998</v>
      </c>
      <c r="P134" s="36">
        <f>SUMIFS(СВЦЭМ!$D$33:$D$776,СВЦЭМ!$A$33:$A$776,$A134,СВЦЭМ!$B$33:$B$776,P$119)+'СЕТ СН'!$I$14+СВЦЭМ!$D$10+'СЕТ СН'!$I$5-'СЕТ СН'!$I$24</f>
        <v>2922.9969316000002</v>
      </c>
      <c r="Q134" s="36">
        <f>SUMIFS(СВЦЭМ!$D$33:$D$776,СВЦЭМ!$A$33:$A$776,$A134,СВЦЭМ!$B$33:$B$776,Q$119)+'СЕТ СН'!$I$14+СВЦЭМ!$D$10+'СЕТ СН'!$I$5-'СЕТ СН'!$I$24</f>
        <v>2921.7639361199999</v>
      </c>
      <c r="R134" s="36">
        <f>SUMIFS(СВЦЭМ!$D$33:$D$776,СВЦЭМ!$A$33:$A$776,$A134,СВЦЭМ!$B$33:$B$776,R$119)+'СЕТ СН'!$I$14+СВЦЭМ!$D$10+'СЕТ СН'!$I$5-'СЕТ СН'!$I$24</f>
        <v>2924.5052702000003</v>
      </c>
      <c r="S134" s="36">
        <f>SUMIFS(СВЦЭМ!$D$33:$D$776,СВЦЭМ!$A$33:$A$776,$A134,СВЦЭМ!$B$33:$B$776,S$119)+'СЕТ СН'!$I$14+СВЦЭМ!$D$10+'СЕТ СН'!$I$5-'СЕТ СН'!$I$24</f>
        <v>2937.6368990800001</v>
      </c>
      <c r="T134" s="36">
        <f>SUMIFS(СВЦЭМ!$D$33:$D$776,СВЦЭМ!$A$33:$A$776,$A134,СВЦЭМ!$B$33:$B$776,T$119)+'СЕТ СН'!$I$14+СВЦЭМ!$D$10+'СЕТ СН'!$I$5-'СЕТ СН'!$I$24</f>
        <v>2941.4389927000002</v>
      </c>
      <c r="U134" s="36">
        <f>SUMIFS(СВЦЭМ!$D$33:$D$776,СВЦЭМ!$A$33:$A$776,$A134,СВЦЭМ!$B$33:$B$776,U$119)+'СЕТ СН'!$I$14+СВЦЭМ!$D$10+'СЕТ СН'!$I$5-'СЕТ СН'!$I$24</f>
        <v>2933.6875739799998</v>
      </c>
      <c r="V134" s="36">
        <f>SUMIFS(СВЦЭМ!$D$33:$D$776,СВЦЭМ!$A$33:$A$776,$A134,СВЦЭМ!$B$33:$B$776,V$119)+'СЕТ СН'!$I$14+СВЦЭМ!$D$10+'СЕТ СН'!$I$5-'СЕТ СН'!$I$24</f>
        <v>2925.3157403800001</v>
      </c>
      <c r="W134" s="36">
        <f>SUMIFS(СВЦЭМ!$D$33:$D$776,СВЦЭМ!$A$33:$A$776,$A134,СВЦЭМ!$B$33:$B$776,W$119)+'СЕТ СН'!$I$14+СВЦЭМ!$D$10+'СЕТ СН'!$I$5-'СЕТ СН'!$I$24</f>
        <v>2919.9949664800001</v>
      </c>
      <c r="X134" s="36">
        <f>SUMIFS(СВЦЭМ!$D$33:$D$776,СВЦЭМ!$A$33:$A$776,$A134,СВЦЭМ!$B$33:$B$776,X$119)+'СЕТ СН'!$I$14+СВЦЭМ!$D$10+'СЕТ СН'!$I$5-'СЕТ СН'!$I$24</f>
        <v>2908.6522453699999</v>
      </c>
      <c r="Y134" s="36">
        <f>SUMIFS(СВЦЭМ!$D$33:$D$776,СВЦЭМ!$A$33:$A$776,$A134,СВЦЭМ!$B$33:$B$776,Y$119)+'СЕТ СН'!$I$14+СВЦЭМ!$D$10+'СЕТ СН'!$I$5-'СЕТ СН'!$I$24</f>
        <v>2910.1820785</v>
      </c>
    </row>
    <row r="135" spans="1:25" ht="15.75" x14ac:dyDescent="0.2">
      <c r="A135" s="35">
        <f t="shared" si="3"/>
        <v>43785</v>
      </c>
      <c r="B135" s="36">
        <f>SUMIFS(СВЦЭМ!$D$33:$D$776,СВЦЭМ!$A$33:$A$776,$A135,СВЦЭМ!$B$33:$B$776,B$119)+'СЕТ СН'!$I$14+СВЦЭМ!$D$10+'СЕТ СН'!$I$5-'СЕТ СН'!$I$24</f>
        <v>3003.7953012100002</v>
      </c>
      <c r="C135" s="36">
        <f>SUMIFS(СВЦЭМ!$D$33:$D$776,СВЦЭМ!$A$33:$A$776,$A135,СВЦЭМ!$B$33:$B$776,C$119)+'СЕТ СН'!$I$14+СВЦЭМ!$D$10+'СЕТ СН'!$I$5-'СЕТ СН'!$I$24</f>
        <v>3021.78917331</v>
      </c>
      <c r="D135" s="36">
        <f>SUMIFS(СВЦЭМ!$D$33:$D$776,СВЦЭМ!$A$33:$A$776,$A135,СВЦЭМ!$B$33:$B$776,D$119)+'СЕТ СН'!$I$14+СВЦЭМ!$D$10+'СЕТ СН'!$I$5-'СЕТ СН'!$I$24</f>
        <v>3023.3498468600001</v>
      </c>
      <c r="E135" s="36">
        <f>SUMIFS(СВЦЭМ!$D$33:$D$776,СВЦЭМ!$A$33:$A$776,$A135,СВЦЭМ!$B$33:$B$776,E$119)+'СЕТ СН'!$I$14+СВЦЭМ!$D$10+'СЕТ СН'!$I$5-'СЕТ СН'!$I$24</f>
        <v>3033.7906098600001</v>
      </c>
      <c r="F135" s="36">
        <f>SUMIFS(СВЦЭМ!$D$33:$D$776,СВЦЭМ!$A$33:$A$776,$A135,СВЦЭМ!$B$33:$B$776,F$119)+'СЕТ СН'!$I$14+СВЦЭМ!$D$10+'СЕТ СН'!$I$5-'СЕТ СН'!$I$24</f>
        <v>3027.9675130800001</v>
      </c>
      <c r="G135" s="36">
        <f>SUMIFS(СВЦЭМ!$D$33:$D$776,СВЦЭМ!$A$33:$A$776,$A135,СВЦЭМ!$B$33:$B$776,G$119)+'СЕТ СН'!$I$14+СВЦЭМ!$D$10+'СЕТ СН'!$I$5-'СЕТ СН'!$I$24</f>
        <v>3029.4700935199999</v>
      </c>
      <c r="H135" s="36">
        <f>SUMIFS(СВЦЭМ!$D$33:$D$776,СВЦЭМ!$A$33:$A$776,$A135,СВЦЭМ!$B$33:$B$776,H$119)+'СЕТ СН'!$I$14+СВЦЭМ!$D$10+'СЕТ СН'!$I$5-'СЕТ СН'!$I$24</f>
        <v>3025.2131478599999</v>
      </c>
      <c r="I135" s="36">
        <f>SUMIFS(СВЦЭМ!$D$33:$D$776,СВЦЭМ!$A$33:$A$776,$A135,СВЦЭМ!$B$33:$B$776,I$119)+'СЕТ СН'!$I$14+СВЦЭМ!$D$10+'СЕТ СН'!$I$5-'СЕТ СН'!$I$24</f>
        <v>2994.41577813</v>
      </c>
      <c r="J135" s="36">
        <f>SUMIFS(СВЦЭМ!$D$33:$D$776,СВЦЭМ!$A$33:$A$776,$A135,СВЦЭМ!$B$33:$B$776,J$119)+'СЕТ СН'!$I$14+СВЦЭМ!$D$10+'СЕТ СН'!$I$5-'СЕТ СН'!$I$24</f>
        <v>3001.80991399</v>
      </c>
      <c r="K135" s="36">
        <f>SUMIFS(СВЦЭМ!$D$33:$D$776,СВЦЭМ!$A$33:$A$776,$A135,СВЦЭМ!$B$33:$B$776,K$119)+'СЕТ СН'!$I$14+СВЦЭМ!$D$10+'СЕТ СН'!$I$5-'СЕТ СН'!$I$24</f>
        <v>3012.5467852500001</v>
      </c>
      <c r="L135" s="36">
        <f>SUMIFS(СВЦЭМ!$D$33:$D$776,СВЦЭМ!$A$33:$A$776,$A135,СВЦЭМ!$B$33:$B$776,L$119)+'СЕТ СН'!$I$14+СВЦЭМ!$D$10+'СЕТ СН'!$I$5-'СЕТ СН'!$I$24</f>
        <v>2976.9358653600002</v>
      </c>
      <c r="M135" s="36">
        <f>SUMIFS(СВЦЭМ!$D$33:$D$776,СВЦЭМ!$A$33:$A$776,$A135,СВЦЭМ!$B$33:$B$776,M$119)+'СЕТ СН'!$I$14+СВЦЭМ!$D$10+'СЕТ СН'!$I$5-'СЕТ СН'!$I$24</f>
        <v>2955.2087999200003</v>
      </c>
      <c r="N135" s="36">
        <f>SUMIFS(СВЦЭМ!$D$33:$D$776,СВЦЭМ!$A$33:$A$776,$A135,СВЦЭМ!$B$33:$B$776,N$119)+'СЕТ СН'!$I$14+СВЦЭМ!$D$10+'СЕТ СН'!$I$5-'СЕТ СН'!$I$24</f>
        <v>2951.5333038200001</v>
      </c>
      <c r="O135" s="36">
        <f>SUMIFS(СВЦЭМ!$D$33:$D$776,СВЦЭМ!$A$33:$A$776,$A135,СВЦЭМ!$B$33:$B$776,O$119)+'СЕТ СН'!$I$14+СВЦЭМ!$D$10+'СЕТ СН'!$I$5-'СЕТ СН'!$I$24</f>
        <v>2951.6452244900001</v>
      </c>
      <c r="P135" s="36">
        <f>SUMIFS(СВЦЭМ!$D$33:$D$776,СВЦЭМ!$A$33:$A$776,$A135,СВЦЭМ!$B$33:$B$776,P$119)+'СЕТ СН'!$I$14+СВЦЭМ!$D$10+'СЕТ СН'!$I$5-'СЕТ СН'!$I$24</f>
        <v>2943.4152870600001</v>
      </c>
      <c r="Q135" s="36">
        <f>SUMIFS(СВЦЭМ!$D$33:$D$776,СВЦЭМ!$A$33:$A$776,$A135,СВЦЭМ!$B$33:$B$776,Q$119)+'СЕТ СН'!$I$14+СВЦЭМ!$D$10+'СЕТ СН'!$I$5-'СЕТ СН'!$I$24</f>
        <v>2936.7863519399998</v>
      </c>
      <c r="R135" s="36">
        <f>SUMIFS(СВЦЭМ!$D$33:$D$776,СВЦЭМ!$A$33:$A$776,$A135,СВЦЭМ!$B$33:$B$776,R$119)+'СЕТ СН'!$I$14+СВЦЭМ!$D$10+'СЕТ СН'!$I$5-'СЕТ СН'!$I$24</f>
        <v>2932.8657673600001</v>
      </c>
      <c r="S135" s="36">
        <f>SUMIFS(СВЦЭМ!$D$33:$D$776,СВЦЭМ!$A$33:$A$776,$A135,СВЦЭМ!$B$33:$B$776,S$119)+'СЕТ СН'!$I$14+СВЦЭМ!$D$10+'СЕТ СН'!$I$5-'СЕТ СН'!$I$24</f>
        <v>2944.95719353</v>
      </c>
      <c r="T135" s="36">
        <f>SUMIFS(СВЦЭМ!$D$33:$D$776,СВЦЭМ!$A$33:$A$776,$A135,СВЦЭМ!$B$33:$B$776,T$119)+'СЕТ СН'!$I$14+СВЦЭМ!$D$10+'СЕТ СН'!$I$5-'СЕТ СН'!$I$24</f>
        <v>2966.9891186499999</v>
      </c>
      <c r="U135" s="36">
        <f>SUMIFS(СВЦЭМ!$D$33:$D$776,СВЦЭМ!$A$33:$A$776,$A135,СВЦЭМ!$B$33:$B$776,U$119)+'СЕТ СН'!$I$14+СВЦЭМ!$D$10+'СЕТ СН'!$I$5-'СЕТ СН'!$I$24</f>
        <v>2961.8679527200002</v>
      </c>
      <c r="V135" s="36">
        <f>SUMIFS(СВЦЭМ!$D$33:$D$776,СВЦЭМ!$A$33:$A$776,$A135,СВЦЭМ!$B$33:$B$776,V$119)+'СЕТ СН'!$I$14+СВЦЭМ!$D$10+'СЕТ СН'!$I$5-'СЕТ СН'!$I$24</f>
        <v>2956.4917384099999</v>
      </c>
      <c r="W135" s="36">
        <f>SUMIFS(СВЦЭМ!$D$33:$D$776,СВЦЭМ!$A$33:$A$776,$A135,СВЦЭМ!$B$33:$B$776,W$119)+'СЕТ СН'!$I$14+СВЦЭМ!$D$10+'СЕТ СН'!$I$5-'СЕТ СН'!$I$24</f>
        <v>2953.23841705</v>
      </c>
      <c r="X135" s="36">
        <f>SUMIFS(СВЦЭМ!$D$33:$D$776,СВЦЭМ!$A$33:$A$776,$A135,СВЦЭМ!$B$33:$B$776,X$119)+'СЕТ СН'!$I$14+СВЦЭМ!$D$10+'СЕТ СН'!$I$5-'СЕТ СН'!$I$24</f>
        <v>2943.74491089</v>
      </c>
      <c r="Y135" s="36">
        <f>SUMIFS(СВЦЭМ!$D$33:$D$776,СВЦЭМ!$A$33:$A$776,$A135,СВЦЭМ!$B$33:$B$776,Y$119)+'СЕТ СН'!$I$14+СВЦЭМ!$D$10+'СЕТ СН'!$I$5-'СЕТ СН'!$I$24</f>
        <v>2953.6377336300002</v>
      </c>
    </row>
    <row r="136" spans="1:25" ht="15.75" x14ac:dyDescent="0.2">
      <c r="A136" s="35">
        <f t="shared" si="3"/>
        <v>43786</v>
      </c>
      <c r="B136" s="36">
        <f>SUMIFS(СВЦЭМ!$D$33:$D$776,СВЦЭМ!$A$33:$A$776,$A136,СВЦЭМ!$B$33:$B$776,B$119)+'СЕТ СН'!$I$14+СВЦЭМ!$D$10+'СЕТ СН'!$I$5-'СЕТ СН'!$I$24</f>
        <v>2995.3771264699999</v>
      </c>
      <c r="C136" s="36">
        <f>SUMIFS(СВЦЭМ!$D$33:$D$776,СВЦЭМ!$A$33:$A$776,$A136,СВЦЭМ!$B$33:$B$776,C$119)+'СЕТ СН'!$I$14+СВЦЭМ!$D$10+'СЕТ СН'!$I$5-'СЕТ СН'!$I$24</f>
        <v>3023.6756382399999</v>
      </c>
      <c r="D136" s="36">
        <f>SUMIFS(СВЦЭМ!$D$33:$D$776,СВЦЭМ!$A$33:$A$776,$A136,СВЦЭМ!$B$33:$B$776,D$119)+'СЕТ СН'!$I$14+СВЦЭМ!$D$10+'СЕТ СН'!$I$5-'СЕТ СН'!$I$24</f>
        <v>3016.61983358</v>
      </c>
      <c r="E136" s="36">
        <f>SUMIFS(СВЦЭМ!$D$33:$D$776,СВЦЭМ!$A$33:$A$776,$A136,СВЦЭМ!$B$33:$B$776,E$119)+'СЕТ СН'!$I$14+СВЦЭМ!$D$10+'СЕТ СН'!$I$5-'СЕТ СН'!$I$24</f>
        <v>3030.4513959300002</v>
      </c>
      <c r="F136" s="36">
        <f>SUMIFS(СВЦЭМ!$D$33:$D$776,СВЦЭМ!$A$33:$A$776,$A136,СВЦЭМ!$B$33:$B$776,F$119)+'СЕТ СН'!$I$14+СВЦЭМ!$D$10+'СЕТ СН'!$I$5-'СЕТ СН'!$I$24</f>
        <v>3027.3575979699999</v>
      </c>
      <c r="G136" s="36">
        <f>SUMIFS(СВЦЭМ!$D$33:$D$776,СВЦЭМ!$A$33:$A$776,$A136,СВЦЭМ!$B$33:$B$776,G$119)+'СЕТ СН'!$I$14+СВЦЭМ!$D$10+'СЕТ СН'!$I$5-'СЕТ СН'!$I$24</f>
        <v>3021.7475066900001</v>
      </c>
      <c r="H136" s="36">
        <f>SUMIFS(СВЦЭМ!$D$33:$D$776,СВЦЭМ!$A$33:$A$776,$A136,СВЦЭМ!$B$33:$B$776,H$119)+'СЕТ СН'!$I$14+СВЦЭМ!$D$10+'СЕТ СН'!$I$5-'СЕТ СН'!$I$24</f>
        <v>3008.3697675200001</v>
      </c>
      <c r="I136" s="36">
        <f>SUMIFS(СВЦЭМ!$D$33:$D$776,СВЦЭМ!$A$33:$A$776,$A136,СВЦЭМ!$B$33:$B$776,I$119)+'СЕТ СН'!$I$14+СВЦЭМ!$D$10+'СЕТ СН'!$I$5-'СЕТ СН'!$I$24</f>
        <v>2992.9398669800003</v>
      </c>
      <c r="J136" s="36">
        <f>SUMIFS(СВЦЭМ!$D$33:$D$776,СВЦЭМ!$A$33:$A$776,$A136,СВЦЭМ!$B$33:$B$776,J$119)+'СЕТ СН'!$I$14+СВЦЭМ!$D$10+'СЕТ СН'!$I$5-'СЕТ СН'!$I$24</f>
        <v>3005.8805127599999</v>
      </c>
      <c r="K136" s="36">
        <f>SUMIFS(СВЦЭМ!$D$33:$D$776,СВЦЭМ!$A$33:$A$776,$A136,СВЦЭМ!$B$33:$B$776,K$119)+'СЕТ СН'!$I$14+СВЦЭМ!$D$10+'СЕТ СН'!$I$5-'СЕТ СН'!$I$24</f>
        <v>3026.7185982000001</v>
      </c>
      <c r="L136" s="36">
        <f>SUMIFS(СВЦЭМ!$D$33:$D$776,СВЦЭМ!$A$33:$A$776,$A136,СВЦЭМ!$B$33:$B$776,L$119)+'СЕТ СН'!$I$14+СВЦЭМ!$D$10+'СЕТ СН'!$I$5-'СЕТ СН'!$I$24</f>
        <v>2990.40113273</v>
      </c>
      <c r="M136" s="36">
        <f>SUMIFS(СВЦЭМ!$D$33:$D$776,СВЦЭМ!$A$33:$A$776,$A136,СВЦЭМ!$B$33:$B$776,M$119)+'СЕТ СН'!$I$14+СВЦЭМ!$D$10+'СЕТ СН'!$I$5-'СЕТ СН'!$I$24</f>
        <v>2969.3910853000002</v>
      </c>
      <c r="N136" s="36">
        <f>SUMIFS(СВЦЭМ!$D$33:$D$776,СВЦЭМ!$A$33:$A$776,$A136,СВЦЭМ!$B$33:$B$776,N$119)+'СЕТ СН'!$I$14+СВЦЭМ!$D$10+'СЕТ СН'!$I$5-'СЕТ СН'!$I$24</f>
        <v>2965.5361743600001</v>
      </c>
      <c r="O136" s="36">
        <f>SUMIFS(СВЦЭМ!$D$33:$D$776,СВЦЭМ!$A$33:$A$776,$A136,СВЦЭМ!$B$33:$B$776,O$119)+'СЕТ СН'!$I$14+СВЦЭМ!$D$10+'СЕТ СН'!$I$5-'СЕТ СН'!$I$24</f>
        <v>2966.4040260700003</v>
      </c>
      <c r="P136" s="36">
        <f>SUMIFS(СВЦЭМ!$D$33:$D$776,СВЦЭМ!$A$33:$A$776,$A136,СВЦЭМ!$B$33:$B$776,P$119)+'СЕТ СН'!$I$14+СВЦЭМ!$D$10+'СЕТ СН'!$I$5-'СЕТ СН'!$I$24</f>
        <v>2965.3075628800002</v>
      </c>
      <c r="Q136" s="36">
        <f>SUMIFS(СВЦЭМ!$D$33:$D$776,СВЦЭМ!$A$33:$A$776,$A136,СВЦЭМ!$B$33:$B$776,Q$119)+'СЕТ СН'!$I$14+СВЦЭМ!$D$10+'СЕТ СН'!$I$5-'СЕТ СН'!$I$24</f>
        <v>2966.18441953</v>
      </c>
      <c r="R136" s="36">
        <f>SUMIFS(СВЦЭМ!$D$33:$D$776,СВЦЭМ!$A$33:$A$776,$A136,СВЦЭМ!$B$33:$B$776,R$119)+'СЕТ СН'!$I$14+СВЦЭМ!$D$10+'СЕТ СН'!$I$5-'СЕТ СН'!$I$24</f>
        <v>2964.1201033299999</v>
      </c>
      <c r="S136" s="36">
        <f>SUMIFS(СВЦЭМ!$D$33:$D$776,СВЦЭМ!$A$33:$A$776,$A136,СВЦЭМ!$B$33:$B$776,S$119)+'СЕТ СН'!$I$14+СВЦЭМ!$D$10+'СЕТ СН'!$I$5-'СЕТ СН'!$I$24</f>
        <v>2976.1272178700001</v>
      </c>
      <c r="T136" s="36">
        <f>SUMIFS(СВЦЭМ!$D$33:$D$776,СВЦЭМ!$A$33:$A$776,$A136,СВЦЭМ!$B$33:$B$776,T$119)+'СЕТ СН'!$I$14+СВЦЭМ!$D$10+'СЕТ СН'!$I$5-'СЕТ СН'!$I$24</f>
        <v>2993.7717366100001</v>
      </c>
      <c r="U136" s="36">
        <f>SUMIFS(СВЦЭМ!$D$33:$D$776,СВЦЭМ!$A$33:$A$776,$A136,СВЦЭМ!$B$33:$B$776,U$119)+'СЕТ СН'!$I$14+СВЦЭМ!$D$10+'СЕТ СН'!$I$5-'СЕТ СН'!$I$24</f>
        <v>2991.7507373100002</v>
      </c>
      <c r="V136" s="36">
        <f>SUMIFS(СВЦЭМ!$D$33:$D$776,СВЦЭМ!$A$33:$A$776,$A136,СВЦЭМ!$B$33:$B$776,V$119)+'СЕТ СН'!$I$14+СВЦЭМ!$D$10+'СЕТ СН'!$I$5-'СЕТ СН'!$I$24</f>
        <v>2981.3012043899998</v>
      </c>
      <c r="W136" s="36">
        <f>SUMIFS(СВЦЭМ!$D$33:$D$776,СВЦЭМ!$A$33:$A$776,$A136,СВЦЭМ!$B$33:$B$776,W$119)+'СЕТ СН'!$I$14+СВЦЭМ!$D$10+'СЕТ СН'!$I$5-'СЕТ СН'!$I$24</f>
        <v>2973.6939167400001</v>
      </c>
      <c r="X136" s="36">
        <f>SUMIFS(СВЦЭМ!$D$33:$D$776,СВЦЭМ!$A$33:$A$776,$A136,СВЦЭМ!$B$33:$B$776,X$119)+'СЕТ СН'!$I$14+СВЦЭМ!$D$10+'СЕТ СН'!$I$5-'СЕТ СН'!$I$24</f>
        <v>2966.1041982300003</v>
      </c>
      <c r="Y136" s="36">
        <f>SUMIFS(СВЦЭМ!$D$33:$D$776,СВЦЭМ!$A$33:$A$776,$A136,СВЦЭМ!$B$33:$B$776,Y$119)+'СЕТ СН'!$I$14+СВЦЭМ!$D$10+'СЕТ СН'!$I$5-'СЕТ СН'!$I$24</f>
        <v>2967.8113640000001</v>
      </c>
    </row>
    <row r="137" spans="1:25" ht="15.75" x14ac:dyDescent="0.2">
      <c r="A137" s="35">
        <f t="shared" si="3"/>
        <v>43787</v>
      </c>
      <c r="B137" s="36">
        <f>SUMIFS(СВЦЭМ!$D$33:$D$776,СВЦЭМ!$A$33:$A$776,$A137,СВЦЭМ!$B$33:$B$776,B$119)+'СЕТ СН'!$I$14+СВЦЭМ!$D$10+'СЕТ СН'!$I$5-'СЕТ СН'!$I$24</f>
        <v>2972.8023370999999</v>
      </c>
      <c r="C137" s="36">
        <f>SUMIFS(СВЦЭМ!$D$33:$D$776,СВЦЭМ!$A$33:$A$776,$A137,СВЦЭМ!$B$33:$B$776,C$119)+'СЕТ СН'!$I$14+СВЦЭМ!$D$10+'СЕТ СН'!$I$5-'СЕТ СН'!$I$24</f>
        <v>2984.8535768700003</v>
      </c>
      <c r="D137" s="36">
        <f>SUMIFS(СВЦЭМ!$D$33:$D$776,СВЦЭМ!$A$33:$A$776,$A137,СВЦЭМ!$B$33:$B$776,D$119)+'СЕТ СН'!$I$14+СВЦЭМ!$D$10+'СЕТ СН'!$I$5-'СЕТ СН'!$I$24</f>
        <v>2976.4747153600001</v>
      </c>
      <c r="E137" s="36">
        <f>SUMIFS(СВЦЭМ!$D$33:$D$776,СВЦЭМ!$A$33:$A$776,$A137,СВЦЭМ!$B$33:$B$776,E$119)+'СЕТ СН'!$I$14+СВЦЭМ!$D$10+'СЕТ СН'!$I$5-'СЕТ СН'!$I$24</f>
        <v>2984.8931585</v>
      </c>
      <c r="F137" s="36">
        <f>SUMIFS(СВЦЭМ!$D$33:$D$776,СВЦЭМ!$A$33:$A$776,$A137,СВЦЭМ!$B$33:$B$776,F$119)+'СЕТ СН'!$I$14+СВЦЭМ!$D$10+'СЕТ СН'!$I$5-'СЕТ СН'!$I$24</f>
        <v>2975.96450009</v>
      </c>
      <c r="G137" s="36">
        <f>SUMIFS(СВЦЭМ!$D$33:$D$776,СВЦЭМ!$A$33:$A$776,$A137,СВЦЭМ!$B$33:$B$776,G$119)+'СЕТ СН'!$I$14+СВЦЭМ!$D$10+'СЕТ СН'!$I$5-'СЕТ СН'!$I$24</f>
        <v>2979.78668595</v>
      </c>
      <c r="H137" s="36">
        <f>SUMIFS(СВЦЭМ!$D$33:$D$776,СВЦЭМ!$A$33:$A$776,$A137,СВЦЭМ!$B$33:$B$776,H$119)+'СЕТ СН'!$I$14+СВЦЭМ!$D$10+'СЕТ СН'!$I$5-'СЕТ СН'!$I$24</f>
        <v>2999.59934871</v>
      </c>
      <c r="I137" s="36">
        <f>SUMIFS(СВЦЭМ!$D$33:$D$776,СВЦЭМ!$A$33:$A$776,$A137,СВЦЭМ!$B$33:$B$776,I$119)+'СЕТ СН'!$I$14+СВЦЭМ!$D$10+'СЕТ СН'!$I$5-'СЕТ СН'!$I$24</f>
        <v>3029.1589207100001</v>
      </c>
      <c r="J137" s="36">
        <f>SUMIFS(СВЦЭМ!$D$33:$D$776,СВЦЭМ!$A$33:$A$776,$A137,СВЦЭМ!$B$33:$B$776,J$119)+'СЕТ СН'!$I$14+СВЦЭМ!$D$10+'СЕТ СН'!$I$5-'СЕТ СН'!$I$24</f>
        <v>3047.6674891399998</v>
      </c>
      <c r="K137" s="36">
        <f>SUMIFS(СВЦЭМ!$D$33:$D$776,СВЦЭМ!$A$33:$A$776,$A137,СВЦЭМ!$B$33:$B$776,K$119)+'СЕТ СН'!$I$14+СВЦЭМ!$D$10+'СЕТ СН'!$I$5-'СЕТ СН'!$I$24</f>
        <v>3059.9661640700001</v>
      </c>
      <c r="L137" s="36">
        <f>SUMIFS(СВЦЭМ!$D$33:$D$776,СВЦЭМ!$A$33:$A$776,$A137,СВЦЭМ!$B$33:$B$776,L$119)+'СЕТ СН'!$I$14+СВЦЭМ!$D$10+'СЕТ СН'!$I$5-'СЕТ СН'!$I$24</f>
        <v>3028.11058774</v>
      </c>
      <c r="M137" s="36">
        <f>SUMIFS(СВЦЭМ!$D$33:$D$776,СВЦЭМ!$A$33:$A$776,$A137,СВЦЭМ!$B$33:$B$776,M$119)+'СЕТ СН'!$I$14+СВЦЭМ!$D$10+'СЕТ СН'!$I$5-'СЕТ СН'!$I$24</f>
        <v>3005.2256618199999</v>
      </c>
      <c r="N137" s="36">
        <f>SUMIFS(СВЦЭМ!$D$33:$D$776,СВЦЭМ!$A$33:$A$776,$A137,СВЦЭМ!$B$33:$B$776,N$119)+'СЕТ СН'!$I$14+СВЦЭМ!$D$10+'СЕТ СН'!$I$5-'СЕТ СН'!$I$24</f>
        <v>3001.0958215300002</v>
      </c>
      <c r="O137" s="36">
        <f>SUMIFS(СВЦЭМ!$D$33:$D$776,СВЦЭМ!$A$33:$A$776,$A137,СВЦЭМ!$B$33:$B$776,O$119)+'СЕТ СН'!$I$14+СВЦЭМ!$D$10+'СЕТ СН'!$I$5-'СЕТ СН'!$I$24</f>
        <v>3000.8303004500003</v>
      </c>
      <c r="P137" s="36">
        <f>SUMIFS(СВЦЭМ!$D$33:$D$776,СВЦЭМ!$A$33:$A$776,$A137,СВЦЭМ!$B$33:$B$776,P$119)+'СЕТ СН'!$I$14+СВЦЭМ!$D$10+'СЕТ СН'!$I$5-'СЕТ СН'!$I$24</f>
        <v>3001.7369581399998</v>
      </c>
      <c r="Q137" s="36">
        <f>SUMIFS(СВЦЭМ!$D$33:$D$776,СВЦЭМ!$A$33:$A$776,$A137,СВЦЭМ!$B$33:$B$776,Q$119)+'СЕТ СН'!$I$14+СВЦЭМ!$D$10+'СЕТ СН'!$I$5-'СЕТ СН'!$I$24</f>
        <v>2999.2277748400002</v>
      </c>
      <c r="R137" s="36">
        <f>SUMIFS(СВЦЭМ!$D$33:$D$776,СВЦЭМ!$A$33:$A$776,$A137,СВЦЭМ!$B$33:$B$776,R$119)+'СЕТ СН'!$I$14+СВЦЭМ!$D$10+'СЕТ СН'!$I$5-'СЕТ СН'!$I$24</f>
        <v>2998.6406343500003</v>
      </c>
      <c r="S137" s="36">
        <f>SUMIFS(СВЦЭМ!$D$33:$D$776,СВЦЭМ!$A$33:$A$776,$A137,СВЦЭМ!$B$33:$B$776,S$119)+'СЕТ СН'!$I$14+СВЦЭМ!$D$10+'СЕТ СН'!$I$5-'СЕТ СН'!$I$24</f>
        <v>3011.3486555500003</v>
      </c>
      <c r="T137" s="36">
        <f>SUMIFS(СВЦЭМ!$D$33:$D$776,СВЦЭМ!$A$33:$A$776,$A137,СВЦЭМ!$B$33:$B$776,T$119)+'СЕТ СН'!$I$14+СВЦЭМ!$D$10+'СЕТ СН'!$I$5-'СЕТ СН'!$I$24</f>
        <v>3027.4173135800002</v>
      </c>
      <c r="U137" s="36">
        <f>SUMIFS(СВЦЭМ!$D$33:$D$776,СВЦЭМ!$A$33:$A$776,$A137,СВЦЭМ!$B$33:$B$776,U$119)+'СЕТ СН'!$I$14+СВЦЭМ!$D$10+'СЕТ СН'!$I$5-'СЕТ СН'!$I$24</f>
        <v>3025.3238442699999</v>
      </c>
      <c r="V137" s="36">
        <f>SUMIFS(СВЦЭМ!$D$33:$D$776,СВЦЭМ!$A$33:$A$776,$A137,СВЦЭМ!$B$33:$B$776,V$119)+'СЕТ СН'!$I$14+СВЦЭМ!$D$10+'СЕТ СН'!$I$5-'СЕТ СН'!$I$24</f>
        <v>3018.9247687699999</v>
      </c>
      <c r="W137" s="36">
        <f>SUMIFS(СВЦЭМ!$D$33:$D$776,СВЦЭМ!$A$33:$A$776,$A137,СВЦЭМ!$B$33:$B$776,W$119)+'СЕТ СН'!$I$14+СВЦЭМ!$D$10+'СЕТ СН'!$I$5-'СЕТ СН'!$I$24</f>
        <v>3015.6944858699999</v>
      </c>
      <c r="X137" s="36">
        <f>SUMIFS(СВЦЭМ!$D$33:$D$776,СВЦЭМ!$A$33:$A$776,$A137,СВЦЭМ!$B$33:$B$776,X$119)+'СЕТ СН'!$I$14+СВЦЭМ!$D$10+'СЕТ СН'!$I$5-'СЕТ СН'!$I$24</f>
        <v>3006.7019609899999</v>
      </c>
      <c r="Y137" s="36">
        <f>SUMIFS(СВЦЭМ!$D$33:$D$776,СВЦЭМ!$A$33:$A$776,$A137,СВЦЭМ!$B$33:$B$776,Y$119)+'СЕТ СН'!$I$14+СВЦЭМ!$D$10+'СЕТ СН'!$I$5-'СЕТ СН'!$I$24</f>
        <v>3003.87103075</v>
      </c>
    </row>
    <row r="138" spans="1:25" ht="15.75" x14ac:dyDescent="0.2">
      <c r="A138" s="35">
        <f t="shared" si="3"/>
        <v>43788</v>
      </c>
      <c r="B138" s="36">
        <f>SUMIFS(СВЦЭМ!$D$33:$D$776,СВЦЭМ!$A$33:$A$776,$A138,СВЦЭМ!$B$33:$B$776,B$119)+'СЕТ СН'!$I$14+СВЦЭМ!$D$10+'СЕТ СН'!$I$5-'СЕТ СН'!$I$24</f>
        <v>3071.2404671499999</v>
      </c>
      <c r="C138" s="36">
        <f>SUMIFS(СВЦЭМ!$D$33:$D$776,СВЦЭМ!$A$33:$A$776,$A138,СВЦЭМ!$B$33:$B$776,C$119)+'СЕТ СН'!$I$14+СВЦЭМ!$D$10+'СЕТ СН'!$I$5-'СЕТ СН'!$I$24</f>
        <v>3093.8750224200003</v>
      </c>
      <c r="D138" s="36">
        <f>SUMIFS(СВЦЭМ!$D$33:$D$776,СВЦЭМ!$A$33:$A$776,$A138,СВЦЭМ!$B$33:$B$776,D$119)+'СЕТ СН'!$I$14+СВЦЭМ!$D$10+'СЕТ СН'!$I$5-'СЕТ СН'!$I$24</f>
        <v>3093.7158496100001</v>
      </c>
      <c r="E138" s="36">
        <f>SUMIFS(СВЦЭМ!$D$33:$D$776,СВЦЭМ!$A$33:$A$776,$A138,СВЦЭМ!$B$33:$B$776,E$119)+'СЕТ СН'!$I$14+СВЦЭМ!$D$10+'СЕТ СН'!$I$5-'СЕТ СН'!$I$24</f>
        <v>3094.7101605600001</v>
      </c>
      <c r="F138" s="36">
        <f>SUMIFS(СВЦЭМ!$D$33:$D$776,СВЦЭМ!$A$33:$A$776,$A138,СВЦЭМ!$B$33:$B$776,F$119)+'СЕТ СН'!$I$14+СВЦЭМ!$D$10+'СЕТ СН'!$I$5-'СЕТ СН'!$I$24</f>
        <v>3081.2314433299998</v>
      </c>
      <c r="G138" s="36">
        <f>SUMIFS(СВЦЭМ!$D$33:$D$776,СВЦЭМ!$A$33:$A$776,$A138,СВЦЭМ!$B$33:$B$776,G$119)+'СЕТ СН'!$I$14+СВЦЭМ!$D$10+'СЕТ СН'!$I$5-'СЕТ СН'!$I$24</f>
        <v>3077.2454477800002</v>
      </c>
      <c r="H138" s="36">
        <f>SUMIFS(СВЦЭМ!$D$33:$D$776,СВЦЭМ!$A$33:$A$776,$A138,СВЦЭМ!$B$33:$B$776,H$119)+'СЕТ СН'!$I$14+СВЦЭМ!$D$10+'СЕТ СН'!$I$5-'СЕТ СН'!$I$24</f>
        <v>3053.51947875</v>
      </c>
      <c r="I138" s="36">
        <f>SUMIFS(СВЦЭМ!$D$33:$D$776,СВЦЭМ!$A$33:$A$776,$A138,СВЦЭМ!$B$33:$B$776,I$119)+'СЕТ СН'!$I$14+СВЦЭМ!$D$10+'СЕТ СН'!$I$5-'СЕТ СН'!$I$24</f>
        <v>3061.8109809400003</v>
      </c>
      <c r="J138" s="36">
        <f>SUMIFS(СВЦЭМ!$D$33:$D$776,СВЦЭМ!$A$33:$A$776,$A138,СВЦЭМ!$B$33:$B$776,J$119)+'СЕТ СН'!$I$14+СВЦЭМ!$D$10+'СЕТ СН'!$I$5-'СЕТ СН'!$I$24</f>
        <v>3068.8343812900002</v>
      </c>
      <c r="K138" s="36">
        <f>SUMIFS(СВЦЭМ!$D$33:$D$776,СВЦЭМ!$A$33:$A$776,$A138,СВЦЭМ!$B$33:$B$776,K$119)+'СЕТ СН'!$I$14+СВЦЭМ!$D$10+'СЕТ СН'!$I$5-'СЕТ СН'!$I$24</f>
        <v>3076.0870561800002</v>
      </c>
      <c r="L138" s="36">
        <f>SUMIFS(СВЦЭМ!$D$33:$D$776,СВЦЭМ!$A$33:$A$776,$A138,СВЦЭМ!$B$33:$B$776,L$119)+'СЕТ СН'!$I$14+СВЦЭМ!$D$10+'СЕТ СН'!$I$5-'СЕТ СН'!$I$24</f>
        <v>3038.2491191600002</v>
      </c>
      <c r="M138" s="36">
        <f>SUMIFS(СВЦЭМ!$D$33:$D$776,СВЦЭМ!$A$33:$A$776,$A138,СВЦЭМ!$B$33:$B$776,M$119)+'СЕТ СН'!$I$14+СВЦЭМ!$D$10+'СЕТ СН'!$I$5-'СЕТ СН'!$I$24</f>
        <v>3021.9896872899999</v>
      </c>
      <c r="N138" s="36">
        <f>SUMIFS(СВЦЭМ!$D$33:$D$776,СВЦЭМ!$A$33:$A$776,$A138,СВЦЭМ!$B$33:$B$776,N$119)+'СЕТ СН'!$I$14+СВЦЭМ!$D$10+'СЕТ СН'!$I$5-'СЕТ СН'!$I$24</f>
        <v>3017.1146447800002</v>
      </c>
      <c r="O138" s="36">
        <f>SUMIFS(СВЦЭМ!$D$33:$D$776,СВЦЭМ!$A$33:$A$776,$A138,СВЦЭМ!$B$33:$B$776,O$119)+'СЕТ СН'!$I$14+СВЦЭМ!$D$10+'СЕТ СН'!$I$5-'СЕТ СН'!$I$24</f>
        <v>3013.1607707600001</v>
      </c>
      <c r="P138" s="36">
        <f>SUMIFS(СВЦЭМ!$D$33:$D$776,СВЦЭМ!$A$33:$A$776,$A138,СВЦЭМ!$B$33:$B$776,P$119)+'СЕТ СН'!$I$14+СВЦЭМ!$D$10+'СЕТ СН'!$I$5-'СЕТ СН'!$I$24</f>
        <v>3012.9215578200001</v>
      </c>
      <c r="Q138" s="36">
        <f>SUMIFS(СВЦЭМ!$D$33:$D$776,СВЦЭМ!$A$33:$A$776,$A138,СВЦЭМ!$B$33:$B$776,Q$119)+'СЕТ СН'!$I$14+СВЦЭМ!$D$10+'СЕТ СН'!$I$5-'СЕТ СН'!$I$24</f>
        <v>3014.77079671</v>
      </c>
      <c r="R138" s="36">
        <f>SUMIFS(СВЦЭМ!$D$33:$D$776,СВЦЭМ!$A$33:$A$776,$A138,СВЦЭМ!$B$33:$B$776,R$119)+'СЕТ СН'!$I$14+СВЦЭМ!$D$10+'СЕТ СН'!$I$5-'СЕТ СН'!$I$24</f>
        <v>3013.3399627500003</v>
      </c>
      <c r="S138" s="36">
        <f>SUMIFS(СВЦЭМ!$D$33:$D$776,СВЦЭМ!$A$33:$A$776,$A138,СВЦЭМ!$B$33:$B$776,S$119)+'СЕТ СН'!$I$14+СВЦЭМ!$D$10+'СЕТ СН'!$I$5-'СЕТ СН'!$I$24</f>
        <v>3023.86523098</v>
      </c>
      <c r="T138" s="36">
        <f>SUMIFS(СВЦЭМ!$D$33:$D$776,СВЦЭМ!$A$33:$A$776,$A138,СВЦЭМ!$B$33:$B$776,T$119)+'СЕТ СН'!$I$14+СВЦЭМ!$D$10+'СЕТ СН'!$I$5-'СЕТ СН'!$I$24</f>
        <v>3037.0040022500002</v>
      </c>
      <c r="U138" s="36">
        <f>SUMIFS(СВЦЭМ!$D$33:$D$776,СВЦЭМ!$A$33:$A$776,$A138,СВЦЭМ!$B$33:$B$776,U$119)+'СЕТ СН'!$I$14+СВЦЭМ!$D$10+'СЕТ СН'!$I$5-'СЕТ СН'!$I$24</f>
        <v>3033.6180318900001</v>
      </c>
      <c r="V138" s="36">
        <f>SUMIFS(СВЦЭМ!$D$33:$D$776,СВЦЭМ!$A$33:$A$776,$A138,СВЦЭМ!$B$33:$B$776,V$119)+'СЕТ СН'!$I$14+СВЦЭМ!$D$10+'СЕТ СН'!$I$5-'СЕТ СН'!$I$24</f>
        <v>3029.3301649700002</v>
      </c>
      <c r="W138" s="36">
        <f>SUMIFS(СВЦЭМ!$D$33:$D$776,СВЦЭМ!$A$33:$A$776,$A138,СВЦЭМ!$B$33:$B$776,W$119)+'СЕТ СН'!$I$14+СВЦЭМ!$D$10+'СЕТ СН'!$I$5-'СЕТ СН'!$I$24</f>
        <v>3025.8166836999999</v>
      </c>
      <c r="X138" s="36">
        <f>SUMIFS(СВЦЭМ!$D$33:$D$776,СВЦЭМ!$A$33:$A$776,$A138,СВЦЭМ!$B$33:$B$776,X$119)+'СЕТ СН'!$I$14+СВЦЭМ!$D$10+'СЕТ СН'!$I$5-'СЕТ СН'!$I$24</f>
        <v>3022.1641366600002</v>
      </c>
      <c r="Y138" s="36">
        <f>SUMIFS(СВЦЭМ!$D$33:$D$776,СВЦЭМ!$A$33:$A$776,$A138,СВЦЭМ!$B$33:$B$776,Y$119)+'СЕТ СН'!$I$14+СВЦЭМ!$D$10+'СЕТ СН'!$I$5-'СЕТ СН'!$I$24</f>
        <v>3027.2589330300002</v>
      </c>
    </row>
    <row r="139" spans="1:25" ht="15.75" x14ac:dyDescent="0.2">
      <c r="A139" s="35">
        <f t="shared" si="3"/>
        <v>43789</v>
      </c>
      <c r="B139" s="36">
        <f>SUMIFS(СВЦЭМ!$D$33:$D$776,СВЦЭМ!$A$33:$A$776,$A139,СВЦЭМ!$B$33:$B$776,B$119)+'СЕТ СН'!$I$14+СВЦЭМ!$D$10+'СЕТ СН'!$I$5-'СЕТ СН'!$I$24</f>
        <v>3007.49650333</v>
      </c>
      <c r="C139" s="36">
        <f>SUMIFS(СВЦЭМ!$D$33:$D$776,СВЦЭМ!$A$33:$A$776,$A139,СВЦЭМ!$B$33:$B$776,C$119)+'СЕТ СН'!$I$14+СВЦЭМ!$D$10+'СЕТ СН'!$I$5-'СЕТ СН'!$I$24</f>
        <v>3019.4309013000002</v>
      </c>
      <c r="D139" s="36">
        <f>SUMIFS(СВЦЭМ!$D$33:$D$776,СВЦЭМ!$A$33:$A$776,$A139,СВЦЭМ!$B$33:$B$776,D$119)+'СЕТ СН'!$I$14+СВЦЭМ!$D$10+'СЕТ СН'!$I$5-'СЕТ СН'!$I$24</f>
        <v>3019.0489390299999</v>
      </c>
      <c r="E139" s="36">
        <f>SUMIFS(СВЦЭМ!$D$33:$D$776,СВЦЭМ!$A$33:$A$776,$A139,СВЦЭМ!$B$33:$B$776,E$119)+'СЕТ СН'!$I$14+СВЦЭМ!$D$10+'СЕТ СН'!$I$5-'СЕТ СН'!$I$24</f>
        <v>3026.0248704099999</v>
      </c>
      <c r="F139" s="36">
        <f>SUMIFS(СВЦЭМ!$D$33:$D$776,СВЦЭМ!$A$33:$A$776,$A139,СВЦЭМ!$B$33:$B$776,F$119)+'СЕТ СН'!$I$14+СВЦЭМ!$D$10+'СЕТ СН'!$I$5-'СЕТ СН'!$I$24</f>
        <v>3014.7343610400003</v>
      </c>
      <c r="G139" s="36">
        <f>SUMIFS(СВЦЭМ!$D$33:$D$776,СВЦЭМ!$A$33:$A$776,$A139,СВЦЭМ!$B$33:$B$776,G$119)+'СЕТ СН'!$I$14+СВЦЭМ!$D$10+'СЕТ СН'!$I$5-'СЕТ СН'!$I$24</f>
        <v>3015.9046716600001</v>
      </c>
      <c r="H139" s="36">
        <f>SUMIFS(СВЦЭМ!$D$33:$D$776,СВЦЭМ!$A$33:$A$776,$A139,СВЦЭМ!$B$33:$B$776,H$119)+'СЕТ СН'!$I$14+СВЦЭМ!$D$10+'СЕТ СН'!$I$5-'СЕТ СН'!$I$24</f>
        <v>3023.3343117499999</v>
      </c>
      <c r="I139" s="36">
        <f>SUMIFS(СВЦЭМ!$D$33:$D$776,СВЦЭМ!$A$33:$A$776,$A139,СВЦЭМ!$B$33:$B$776,I$119)+'СЕТ СН'!$I$14+СВЦЭМ!$D$10+'СЕТ СН'!$I$5-'СЕТ СН'!$I$24</f>
        <v>3032.0806738000001</v>
      </c>
      <c r="J139" s="36">
        <f>SUMIFS(СВЦЭМ!$D$33:$D$776,СВЦЭМ!$A$33:$A$776,$A139,СВЦЭМ!$B$33:$B$776,J$119)+'СЕТ СН'!$I$14+СВЦЭМ!$D$10+'СЕТ СН'!$I$5-'СЕТ СН'!$I$24</f>
        <v>3041.0786805799999</v>
      </c>
      <c r="K139" s="36">
        <f>SUMIFS(СВЦЭМ!$D$33:$D$776,СВЦЭМ!$A$33:$A$776,$A139,СВЦЭМ!$B$33:$B$776,K$119)+'СЕТ СН'!$I$14+СВЦЭМ!$D$10+'СЕТ СН'!$I$5-'СЕТ СН'!$I$24</f>
        <v>3047.5776127600002</v>
      </c>
      <c r="L139" s="36">
        <f>SUMIFS(СВЦЭМ!$D$33:$D$776,СВЦЭМ!$A$33:$A$776,$A139,СВЦЭМ!$B$33:$B$776,L$119)+'СЕТ СН'!$I$14+СВЦЭМ!$D$10+'СЕТ СН'!$I$5-'СЕТ СН'!$I$24</f>
        <v>3019.72648755</v>
      </c>
      <c r="M139" s="36">
        <f>SUMIFS(СВЦЭМ!$D$33:$D$776,СВЦЭМ!$A$33:$A$776,$A139,СВЦЭМ!$B$33:$B$776,M$119)+'СЕТ СН'!$I$14+СВЦЭМ!$D$10+'СЕТ СН'!$I$5-'СЕТ СН'!$I$24</f>
        <v>2996.8182124200002</v>
      </c>
      <c r="N139" s="36">
        <f>SUMIFS(СВЦЭМ!$D$33:$D$776,СВЦЭМ!$A$33:$A$776,$A139,СВЦЭМ!$B$33:$B$776,N$119)+'СЕТ СН'!$I$14+СВЦЭМ!$D$10+'СЕТ СН'!$I$5-'СЕТ СН'!$I$24</f>
        <v>2986.03790695</v>
      </c>
      <c r="O139" s="36">
        <f>SUMIFS(СВЦЭМ!$D$33:$D$776,СВЦЭМ!$A$33:$A$776,$A139,СВЦЭМ!$B$33:$B$776,O$119)+'СЕТ СН'!$I$14+СВЦЭМ!$D$10+'СЕТ СН'!$I$5-'СЕТ СН'!$I$24</f>
        <v>2986.4389988800003</v>
      </c>
      <c r="P139" s="36">
        <f>SUMIFS(СВЦЭМ!$D$33:$D$776,СВЦЭМ!$A$33:$A$776,$A139,СВЦЭМ!$B$33:$B$776,P$119)+'СЕТ СН'!$I$14+СВЦЭМ!$D$10+'СЕТ СН'!$I$5-'СЕТ СН'!$I$24</f>
        <v>2980.97727983</v>
      </c>
      <c r="Q139" s="36">
        <f>SUMIFS(СВЦЭМ!$D$33:$D$776,СВЦЭМ!$A$33:$A$776,$A139,СВЦЭМ!$B$33:$B$776,Q$119)+'СЕТ СН'!$I$14+СВЦЭМ!$D$10+'СЕТ СН'!$I$5-'СЕТ СН'!$I$24</f>
        <v>2976.2914927299998</v>
      </c>
      <c r="R139" s="36">
        <f>SUMIFS(СВЦЭМ!$D$33:$D$776,СВЦЭМ!$A$33:$A$776,$A139,СВЦЭМ!$B$33:$B$776,R$119)+'СЕТ СН'!$I$14+СВЦЭМ!$D$10+'СЕТ СН'!$I$5-'СЕТ СН'!$I$24</f>
        <v>2983.98594598</v>
      </c>
      <c r="S139" s="36">
        <f>SUMIFS(СВЦЭМ!$D$33:$D$776,СВЦЭМ!$A$33:$A$776,$A139,СВЦЭМ!$B$33:$B$776,S$119)+'СЕТ СН'!$I$14+СВЦЭМ!$D$10+'СЕТ СН'!$I$5-'СЕТ СН'!$I$24</f>
        <v>3000.4226014000001</v>
      </c>
      <c r="T139" s="36">
        <f>SUMIFS(СВЦЭМ!$D$33:$D$776,СВЦЭМ!$A$33:$A$776,$A139,СВЦЭМ!$B$33:$B$776,T$119)+'СЕТ СН'!$I$14+СВЦЭМ!$D$10+'СЕТ СН'!$I$5-'СЕТ СН'!$I$24</f>
        <v>3009.85381431</v>
      </c>
      <c r="U139" s="36">
        <f>SUMIFS(СВЦЭМ!$D$33:$D$776,СВЦЭМ!$A$33:$A$776,$A139,СВЦЭМ!$B$33:$B$776,U$119)+'СЕТ СН'!$I$14+СВЦЭМ!$D$10+'СЕТ СН'!$I$5-'СЕТ СН'!$I$24</f>
        <v>3005.5606809999999</v>
      </c>
      <c r="V139" s="36">
        <f>SUMIFS(СВЦЭМ!$D$33:$D$776,СВЦЭМ!$A$33:$A$776,$A139,СВЦЭМ!$B$33:$B$776,V$119)+'СЕТ СН'!$I$14+СВЦЭМ!$D$10+'СЕТ СН'!$I$5-'СЕТ СН'!$I$24</f>
        <v>2994.3585837099999</v>
      </c>
      <c r="W139" s="36">
        <f>SUMIFS(СВЦЭМ!$D$33:$D$776,СВЦЭМ!$A$33:$A$776,$A139,СВЦЭМ!$B$33:$B$776,W$119)+'СЕТ СН'!$I$14+СВЦЭМ!$D$10+'СЕТ СН'!$I$5-'СЕТ СН'!$I$24</f>
        <v>2997.8969021600001</v>
      </c>
      <c r="X139" s="36">
        <f>SUMIFS(СВЦЭМ!$D$33:$D$776,СВЦЭМ!$A$33:$A$776,$A139,СВЦЭМ!$B$33:$B$776,X$119)+'СЕТ СН'!$I$14+СВЦЭМ!$D$10+'СЕТ СН'!$I$5-'СЕТ СН'!$I$24</f>
        <v>2990.8926577699999</v>
      </c>
      <c r="Y139" s="36">
        <f>SUMIFS(СВЦЭМ!$D$33:$D$776,СВЦЭМ!$A$33:$A$776,$A139,СВЦЭМ!$B$33:$B$776,Y$119)+'СЕТ СН'!$I$14+СВЦЭМ!$D$10+'СЕТ СН'!$I$5-'СЕТ СН'!$I$24</f>
        <v>2991.6748062400002</v>
      </c>
    </row>
    <row r="140" spans="1:25" ht="15.75" x14ac:dyDescent="0.2">
      <c r="A140" s="35">
        <f t="shared" si="3"/>
        <v>43790</v>
      </c>
      <c r="B140" s="36">
        <f>SUMIFS(СВЦЭМ!$D$33:$D$776,СВЦЭМ!$A$33:$A$776,$A140,СВЦЭМ!$B$33:$B$776,B$119)+'СЕТ СН'!$I$14+СВЦЭМ!$D$10+'СЕТ СН'!$I$5-'СЕТ СН'!$I$24</f>
        <v>3060.3126192</v>
      </c>
      <c r="C140" s="36">
        <f>SUMIFS(СВЦЭМ!$D$33:$D$776,СВЦЭМ!$A$33:$A$776,$A140,СВЦЭМ!$B$33:$B$776,C$119)+'СЕТ СН'!$I$14+СВЦЭМ!$D$10+'СЕТ СН'!$I$5-'СЕТ СН'!$I$24</f>
        <v>3066.89225386</v>
      </c>
      <c r="D140" s="36">
        <f>SUMIFS(СВЦЭМ!$D$33:$D$776,СВЦЭМ!$A$33:$A$776,$A140,СВЦЭМ!$B$33:$B$776,D$119)+'СЕТ СН'!$I$14+СВЦЭМ!$D$10+'СЕТ СН'!$I$5-'СЕТ СН'!$I$24</f>
        <v>3109.6708660600002</v>
      </c>
      <c r="E140" s="36">
        <f>SUMIFS(СВЦЭМ!$D$33:$D$776,СВЦЭМ!$A$33:$A$776,$A140,СВЦЭМ!$B$33:$B$776,E$119)+'СЕТ СН'!$I$14+СВЦЭМ!$D$10+'СЕТ СН'!$I$5-'СЕТ СН'!$I$24</f>
        <v>3107.6461540400001</v>
      </c>
      <c r="F140" s="36">
        <f>SUMIFS(СВЦЭМ!$D$33:$D$776,СВЦЭМ!$A$33:$A$776,$A140,СВЦЭМ!$B$33:$B$776,F$119)+'СЕТ СН'!$I$14+СВЦЭМ!$D$10+'СЕТ СН'!$I$5-'СЕТ СН'!$I$24</f>
        <v>3105.8678213200001</v>
      </c>
      <c r="G140" s="36">
        <f>SUMIFS(СВЦЭМ!$D$33:$D$776,СВЦЭМ!$A$33:$A$776,$A140,СВЦЭМ!$B$33:$B$776,G$119)+'СЕТ СН'!$I$14+СВЦЭМ!$D$10+'СЕТ СН'!$I$5-'СЕТ СН'!$I$24</f>
        <v>3095.5276290900001</v>
      </c>
      <c r="H140" s="36">
        <f>SUMIFS(СВЦЭМ!$D$33:$D$776,СВЦЭМ!$A$33:$A$776,$A140,СВЦЭМ!$B$33:$B$776,H$119)+'СЕТ СН'!$I$14+СВЦЭМ!$D$10+'СЕТ СН'!$I$5-'СЕТ СН'!$I$24</f>
        <v>3055.63349002</v>
      </c>
      <c r="I140" s="36">
        <f>SUMIFS(СВЦЭМ!$D$33:$D$776,СВЦЭМ!$A$33:$A$776,$A140,СВЦЭМ!$B$33:$B$776,I$119)+'СЕТ СН'!$I$14+СВЦЭМ!$D$10+'СЕТ СН'!$I$5-'СЕТ СН'!$I$24</f>
        <v>3038.1878291200001</v>
      </c>
      <c r="J140" s="36">
        <f>SUMIFS(СВЦЭМ!$D$33:$D$776,СВЦЭМ!$A$33:$A$776,$A140,СВЦЭМ!$B$33:$B$776,J$119)+'СЕТ СН'!$I$14+СВЦЭМ!$D$10+'СЕТ СН'!$I$5-'СЕТ СН'!$I$24</f>
        <v>3013.5357620100003</v>
      </c>
      <c r="K140" s="36">
        <f>SUMIFS(СВЦЭМ!$D$33:$D$776,СВЦЭМ!$A$33:$A$776,$A140,СВЦЭМ!$B$33:$B$776,K$119)+'СЕТ СН'!$I$14+СВЦЭМ!$D$10+'СЕТ СН'!$I$5-'СЕТ СН'!$I$24</f>
        <v>3008.4207737500001</v>
      </c>
      <c r="L140" s="36">
        <f>SUMIFS(СВЦЭМ!$D$33:$D$776,СВЦЭМ!$A$33:$A$776,$A140,СВЦЭМ!$B$33:$B$776,L$119)+'СЕТ СН'!$I$14+СВЦЭМ!$D$10+'СЕТ СН'!$I$5-'СЕТ СН'!$I$24</f>
        <v>2981.3847930100001</v>
      </c>
      <c r="M140" s="36">
        <f>SUMIFS(СВЦЭМ!$D$33:$D$776,СВЦЭМ!$A$33:$A$776,$A140,СВЦЭМ!$B$33:$B$776,M$119)+'СЕТ СН'!$I$14+СВЦЭМ!$D$10+'СЕТ СН'!$I$5-'СЕТ СН'!$I$24</f>
        <v>2980.0913454700003</v>
      </c>
      <c r="N140" s="36">
        <f>SUMIFS(СВЦЭМ!$D$33:$D$776,СВЦЭМ!$A$33:$A$776,$A140,СВЦЭМ!$B$33:$B$776,N$119)+'СЕТ СН'!$I$14+СВЦЭМ!$D$10+'СЕТ СН'!$I$5-'СЕТ СН'!$I$24</f>
        <v>2995.81118345</v>
      </c>
      <c r="O140" s="36">
        <f>SUMIFS(СВЦЭМ!$D$33:$D$776,СВЦЭМ!$A$33:$A$776,$A140,СВЦЭМ!$B$33:$B$776,O$119)+'СЕТ СН'!$I$14+СВЦЭМ!$D$10+'СЕТ СН'!$I$5-'СЕТ СН'!$I$24</f>
        <v>3013.99997527</v>
      </c>
      <c r="P140" s="36">
        <f>SUMIFS(СВЦЭМ!$D$33:$D$776,СВЦЭМ!$A$33:$A$776,$A140,СВЦЭМ!$B$33:$B$776,P$119)+'СЕТ СН'!$I$14+СВЦЭМ!$D$10+'СЕТ СН'!$I$5-'СЕТ СН'!$I$24</f>
        <v>3012.4366374199999</v>
      </c>
      <c r="Q140" s="36">
        <f>SUMIFS(СВЦЭМ!$D$33:$D$776,СВЦЭМ!$A$33:$A$776,$A140,СВЦЭМ!$B$33:$B$776,Q$119)+'СЕТ СН'!$I$14+СВЦЭМ!$D$10+'СЕТ СН'!$I$5-'СЕТ СН'!$I$24</f>
        <v>3012.0483130900002</v>
      </c>
      <c r="R140" s="36">
        <f>SUMIFS(СВЦЭМ!$D$33:$D$776,СВЦЭМ!$A$33:$A$776,$A140,СВЦЭМ!$B$33:$B$776,R$119)+'СЕТ СН'!$I$14+СВЦЭМ!$D$10+'СЕТ СН'!$I$5-'СЕТ СН'!$I$24</f>
        <v>2996.8288457799999</v>
      </c>
      <c r="S140" s="36">
        <f>SUMIFS(СВЦЭМ!$D$33:$D$776,СВЦЭМ!$A$33:$A$776,$A140,СВЦЭМ!$B$33:$B$776,S$119)+'СЕТ СН'!$I$14+СВЦЭМ!$D$10+'СЕТ СН'!$I$5-'СЕТ СН'!$I$24</f>
        <v>2975.7026669699999</v>
      </c>
      <c r="T140" s="36">
        <f>SUMIFS(СВЦЭМ!$D$33:$D$776,СВЦЭМ!$A$33:$A$776,$A140,СВЦЭМ!$B$33:$B$776,T$119)+'СЕТ СН'!$I$14+СВЦЭМ!$D$10+'СЕТ СН'!$I$5-'СЕТ СН'!$I$24</f>
        <v>2968.3564238500003</v>
      </c>
      <c r="U140" s="36">
        <f>SUMIFS(СВЦЭМ!$D$33:$D$776,СВЦЭМ!$A$33:$A$776,$A140,СВЦЭМ!$B$33:$B$776,U$119)+'СЕТ СН'!$I$14+СВЦЭМ!$D$10+'СЕТ СН'!$I$5-'СЕТ СН'!$I$24</f>
        <v>2965.9630225999999</v>
      </c>
      <c r="V140" s="36">
        <f>SUMIFS(СВЦЭМ!$D$33:$D$776,СВЦЭМ!$A$33:$A$776,$A140,СВЦЭМ!$B$33:$B$776,V$119)+'СЕТ СН'!$I$14+СВЦЭМ!$D$10+'СЕТ СН'!$I$5-'СЕТ СН'!$I$24</f>
        <v>2952.4864476100001</v>
      </c>
      <c r="W140" s="36">
        <f>SUMIFS(СВЦЭМ!$D$33:$D$776,СВЦЭМ!$A$33:$A$776,$A140,СВЦЭМ!$B$33:$B$776,W$119)+'СЕТ СН'!$I$14+СВЦЭМ!$D$10+'СЕТ СН'!$I$5-'СЕТ СН'!$I$24</f>
        <v>2944.2687270900001</v>
      </c>
      <c r="X140" s="36">
        <f>SUMIFS(СВЦЭМ!$D$33:$D$776,СВЦЭМ!$A$33:$A$776,$A140,СВЦЭМ!$B$33:$B$776,X$119)+'СЕТ СН'!$I$14+СВЦЭМ!$D$10+'СЕТ СН'!$I$5-'СЕТ СН'!$I$24</f>
        <v>2947.6442055799998</v>
      </c>
      <c r="Y140" s="36">
        <f>SUMIFS(СВЦЭМ!$D$33:$D$776,СВЦЭМ!$A$33:$A$776,$A140,СВЦЭМ!$B$33:$B$776,Y$119)+'СЕТ СН'!$I$14+СВЦЭМ!$D$10+'СЕТ СН'!$I$5-'СЕТ СН'!$I$24</f>
        <v>3005.4329414600002</v>
      </c>
    </row>
    <row r="141" spans="1:25" ht="15.75" x14ac:dyDescent="0.2">
      <c r="A141" s="35">
        <f t="shared" si="3"/>
        <v>43791</v>
      </c>
      <c r="B141" s="36">
        <f>SUMIFS(СВЦЭМ!$D$33:$D$776,СВЦЭМ!$A$33:$A$776,$A141,СВЦЭМ!$B$33:$B$776,B$119)+'СЕТ СН'!$I$14+СВЦЭМ!$D$10+'СЕТ СН'!$I$5-'СЕТ СН'!$I$24</f>
        <v>3060.5310687199999</v>
      </c>
      <c r="C141" s="36">
        <f>SUMIFS(СВЦЭМ!$D$33:$D$776,СВЦЭМ!$A$33:$A$776,$A141,СВЦЭМ!$B$33:$B$776,C$119)+'СЕТ СН'!$I$14+СВЦЭМ!$D$10+'СЕТ СН'!$I$5-'СЕТ СН'!$I$24</f>
        <v>3095.5385648199999</v>
      </c>
      <c r="D141" s="36">
        <f>SUMIFS(СВЦЭМ!$D$33:$D$776,СВЦЭМ!$A$33:$A$776,$A141,СВЦЭМ!$B$33:$B$776,D$119)+'СЕТ СН'!$I$14+СВЦЭМ!$D$10+'СЕТ СН'!$I$5-'СЕТ СН'!$I$24</f>
        <v>3100.0400747200001</v>
      </c>
      <c r="E141" s="36">
        <f>SUMIFS(СВЦЭМ!$D$33:$D$776,СВЦЭМ!$A$33:$A$776,$A141,СВЦЭМ!$B$33:$B$776,E$119)+'СЕТ СН'!$I$14+СВЦЭМ!$D$10+'СЕТ СН'!$I$5-'СЕТ СН'!$I$24</f>
        <v>3085.5191285599999</v>
      </c>
      <c r="F141" s="36">
        <f>SUMIFS(СВЦЭМ!$D$33:$D$776,СВЦЭМ!$A$33:$A$776,$A141,СВЦЭМ!$B$33:$B$776,F$119)+'СЕТ СН'!$I$14+СВЦЭМ!$D$10+'СЕТ СН'!$I$5-'СЕТ СН'!$I$24</f>
        <v>3073.0604179400002</v>
      </c>
      <c r="G141" s="36">
        <f>SUMIFS(СВЦЭМ!$D$33:$D$776,СВЦЭМ!$A$33:$A$776,$A141,СВЦЭМ!$B$33:$B$776,G$119)+'СЕТ СН'!$I$14+СВЦЭМ!$D$10+'СЕТ СН'!$I$5-'СЕТ СН'!$I$24</f>
        <v>3057.6535467399999</v>
      </c>
      <c r="H141" s="36">
        <f>SUMIFS(СВЦЭМ!$D$33:$D$776,СВЦЭМ!$A$33:$A$776,$A141,СВЦЭМ!$B$33:$B$776,H$119)+'СЕТ СН'!$I$14+СВЦЭМ!$D$10+'СЕТ СН'!$I$5-'СЕТ СН'!$I$24</f>
        <v>3038.0634646899998</v>
      </c>
      <c r="I141" s="36">
        <f>SUMIFS(СВЦЭМ!$D$33:$D$776,СВЦЭМ!$A$33:$A$776,$A141,СВЦЭМ!$B$33:$B$776,I$119)+'СЕТ СН'!$I$14+СВЦЭМ!$D$10+'СЕТ СН'!$I$5-'СЕТ СН'!$I$24</f>
        <v>3037.9153991799999</v>
      </c>
      <c r="J141" s="36">
        <f>SUMIFS(СВЦЭМ!$D$33:$D$776,СВЦЭМ!$A$33:$A$776,$A141,СВЦЭМ!$B$33:$B$776,J$119)+'СЕТ СН'!$I$14+СВЦЭМ!$D$10+'СЕТ СН'!$I$5-'СЕТ СН'!$I$24</f>
        <v>3010.9036254500002</v>
      </c>
      <c r="K141" s="36">
        <f>SUMIFS(СВЦЭМ!$D$33:$D$776,СВЦЭМ!$A$33:$A$776,$A141,СВЦЭМ!$B$33:$B$776,K$119)+'СЕТ СН'!$I$14+СВЦЭМ!$D$10+'СЕТ СН'!$I$5-'СЕТ СН'!$I$24</f>
        <v>3005.86113531</v>
      </c>
      <c r="L141" s="36">
        <f>SUMIFS(СВЦЭМ!$D$33:$D$776,СВЦЭМ!$A$33:$A$776,$A141,СВЦЭМ!$B$33:$B$776,L$119)+'СЕТ СН'!$I$14+СВЦЭМ!$D$10+'СЕТ СН'!$I$5-'СЕТ СН'!$I$24</f>
        <v>2972.2592918999999</v>
      </c>
      <c r="M141" s="36">
        <f>SUMIFS(СВЦЭМ!$D$33:$D$776,СВЦЭМ!$A$33:$A$776,$A141,СВЦЭМ!$B$33:$B$776,M$119)+'СЕТ СН'!$I$14+СВЦЭМ!$D$10+'СЕТ СН'!$I$5-'СЕТ СН'!$I$24</f>
        <v>2969.7801436300001</v>
      </c>
      <c r="N141" s="36">
        <f>SUMIFS(СВЦЭМ!$D$33:$D$776,СВЦЭМ!$A$33:$A$776,$A141,СВЦЭМ!$B$33:$B$776,N$119)+'СЕТ СН'!$I$14+СВЦЭМ!$D$10+'СЕТ СН'!$I$5-'СЕТ СН'!$I$24</f>
        <v>2965.0084543399998</v>
      </c>
      <c r="O141" s="36">
        <f>SUMIFS(СВЦЭМ!$D$33:$D$776,СВЦЭМ!$A$33:$A$776,$A141,СВЦЭМ!$B$33:$B$776,O$119)+'СЕТ СН'!$I$14+СВЦЭМ!$D$10+'СЕТ СН'!$I$5-'СЕТ СН'!$I$24</f>
        <v>2980.6327750999999</v>
      </c>
      <c r="P141" s="36">
        <f>SUMIFS(СВЦЭМ!$D$33:$D$776,СВЦЭМ!$A$33:$A$776,$A141,СВЦЭМ!$B$33:$B$776,P$119)+'СЕТ СН'!$I$14+СВЦЭМ!$D$10+'СЕТ СН'!$I$5-'СЕТ СН'!$I$24</f>
        <v>2992.07025737</v>
      </c>
      <c r="Q141" s="36">
        <f>SUMIFS(СВЦЭМ!$D$33:$D$776,СВЦЭМ!$A$33:$A$776,$A141,СВЦЭМ!$B$33:$B$776,Q$119)+'СЕТ СН'!$I$14+СВЦЭМ!$D$10+'СЕТ СН'!$I$5-'СЕТ СН'!$I$24</f>
        <v>2992.5918218699999</v>
      </c>
      <c r="R141" s="36">
        <f>SUMIFS(СВЦЭМ!$D$33:$D$776,СВЦЭМ!$A$33:$A$776,$A141,СВЦЭМ!$B$33:$B$776,R$119)+'СЕТ СН'!$I$14+СВЦЭМ!$D$10+'СЕТ СН'!$I$5-'СЕТ СН'!$I$24</f>
        <v>2975.5506974499999</v>
      </c>
      <c r="S141" s="36">
        <f>SUMIFS(СВЦЭМ!$D$33:$D$776,СВЦЭМ!$A$33:$A$776,$A141,СВЦЭМ!$B$33:$B$776,S$119)+'СЕТ СН'!$I$14+СВЦЭМ!$D$10+'СЕТ СН'!$I$5-'СЕТ СН'!$I$24</f>
        <v>2966.08930345</v>
      </c>
      <c r="T141" s="36">
        <f>SUMIFS(СВЦЭМ!$D$33:$D$776,СВЦЭМ!$A$33:$A$776,$A141,СВЦЭМ!$B$33:$B$776,T$119)+'СЕТ СН'!$I$14+СВЦЭМ!$D$10+'СЕТ СН'!$I$5-'СЕТ СН'!$I$24</f>
        <v>2961.29654282</v>
      </c>
      <c r="U141" s="36">
        <f>SUMIFS(СВЦЭМ!$D$33:$D$776,СВЦЭМ!$A$33:$A$776,$A141,СВЦЭМ!$B$33:$B$776,U$119)+'СЕТ СН'!$I$14+СВЦЭМ!$D$10+'СЕТ СН'!$I$5-'СЕТ СН'!$I$24</f>
        <v>2954.5791701200001</v>
      </c>
      <c r="V141" s="36">
        <f>SUMIFS(СВЦЭМ!$D$33:$D$776,СВЦЭМ!$A$33:$A$776,$A141,СВЦЭМ!$B$33:$B$776,V$119)+'СЕТ СН'!$I$14+СВЦЭМ!$D$10+'СЕТ СН'!$I$5-'СЕТ СН'!$I$24</f>
        <v>2946.9492653699999</v>
      </c>
      <c r="W141" s="36">
        <f>SUMIFS(СВЦЭМ!$D$33:$D$776,СВЦЭМ!$A$33:$A$776,$A141,СВЦЭМ!$B$33:$B$776,W$119)+'СЕТ СН'!$I$14+СВЦЭМ!$D$10+'СЕТ СН'!$I$5-'СЕТ СН'!$I$24</f>
        <v>2934.6262846300001</v>
      </c>
      <c r="X141" s="36">
        <f>SUMIFS(СВЦЭМ!$D$33:$D$776,СВЦЭМ!$A$33:$A$776,$A141,СВЦЭМ!$B$33:$B$776,X$119)+'СЕТ СН'!$I$14+СВЦЭМ!$D$10+'СЕТ СН'!$I$5-'СЕТ СН'!$I$24</f>
        <v>2949.1921657299999</v>
      </c>
      <c r="Y141" s="36">
        <f>SUMIFS(СВЦЭМ!$D$33:$D$776,СВЦЭМ!$A$33:$A$776,$A141,СВЦЭМ!$B$33:$B$776,Y$119)+'СЕТ СН'!$I$14+СВЦЭМ!$D$10+'СЕТ СН'!$I$5-'СЕТ СН'!$I$24</f>
        <v>2981.6745983700002</v>
      </c>
    </row>
    <row r="142" spans="1:25" ht="15.75" x14ac:dyDescent="0.2">
      <c r="A142" s="35">
        <f t="shared" si="3"/>
        <v>43792</v>
      </c>
      <c r="B142" s="36">
        <f>SUMIFS(СВЦЭМ!$D$33:$D$776,СВЦЭМ!$A$33:$A$776,$A142,СВЦЭМ!$B$33:$B$776,B$119)+'СЕТ СН'!$I$14+СВЦЭМ!$D$10+'СЕТ СН'!$I$5-'СЕТ СН'!$I$24</f>
        <v>3015.1187558500001</v>
      </c>
      <c r="C142" s="36">
        <f>SUMIFS(СВЦЭМ!$D$33:$D$776,СВЦЭМ!$A$33:$A$776,$A142,СВЦЭМ!$B$33:$B$776,C$119)+'СЕТ СН'!$I$14+СВЦЭМ!$D$10+'СЕТ СН'!$I$5-'СЕТ СН'!$I$24</f>
        <v>3054.1840709799999</v>
      </c>
      <c r="D142" s="36">
        <f>SUMIFS(СВЦЭМ!$D$33:$D$776,СВЦЭМ!$A$33:$A$776,$A142,СВЦЭМ!$B$33:$B$776,D$119)+'СЕТ СН'!$I$14+СВЦЭМ!$D$10+'СЕТ СН'!$I$5-'СЕТ СН'!$I$24</f>
        <v>3064.5347933900002</v>
      </c>
      <c r="E142" s="36">
        <f>SUMIFS(СВЦЭМ!$D$33:$D$776,СВЦЭМ!$A$33:$A$776,$A142,СВЦЭМ!$B$33:$B$776,E$119)+'СЕТ СН'!$I$14+СВЦЭМ!$D$10+'СЕТ СН'!$I$5-'СЕТ СН'!$I$24</f>
        <v>3070.7479430000003</v>
      </c>
      <c r="F142" s="36">
        <f>SUMIFS(СВЦЭМ!$D$33:$D$776,СВЦЭМ!$A$33:$A$776,$A142,СВЦЭМ!$B$33:$B$776,F$119)+'СЕТ СН'!$I$14+СВЦЭМ!$D$10+'СЕТ СН'!$I$5-'СЕТ СН'!$I$24</f>
        <v>3067.62807944</v>
      </c>
      <c r="G142" s="36">
        <f>SUMIFS(СВЦЭМ!$D$33:$D$776,СВЦЭМ!$A$33:$A$776,$A142,СВЦЭМ!$B$33:$B$776,G$119)+'СЕТ СН'!$I$14+СВЦЭМ!$D$10+'СЕТ СН'!$I$5-'СЕТ СН'!$I$24</f>
        <v>3059.5659990900003</v>
      </c>
      <c r="H142" s="36">
        <f>SUMIFS(СВЦЭМ!$D$33:$D$776,СВЦЭМ!$A$33:$A$776,$A142,СВЦЭМ!$B$33:$B$776,H$119)+'СЕТ СН'!$I$14+СВЦЭМ!$D$10+'СЕТ СН'!$I$5-'СЕТ СН'!$I$24</f>
        <v>3040.9760313199999</v>
      </c>
      <c r="I142" s="36">
        <f>SUMIFS(СВЦЭМ!$D$33:$D$776,СВЦЭМ!$A$33:$A$776,$A142,СВЦЭМ!$B$33:$B$776,I$119)+'СЕТ СН'!$I$14+СВЦЭМ!$D$10+'СЕТ СН'!$I$5-'СЕТ СН'!$I$24</f>
        <v>3042.2490335299999</v>
      </c>
      <c r="J142" s="36">
        <f>SUMIFS(СВЦЭМ!$D$33:$D$776,СВЦЭМ!$A$33:$A$776,$A142,СВЦЭМ!$B$33:$B$776,J$119)+'СЕТ СН'!$I$14+СВЦЭМ!$D$10+'СЕТ СН'!$I$5-'СЕТ СН'!$I$24</f>
        <v>3021.0714659200003</v>
      </c>
      <c r="K142" s="36">
        <f>SUMIFS(СВЦЭМ!$D$33:$D$776,СВЦЭМ!$A$33:$A$776,$A142,СВЦЭМ!$B$33:$B$776,K$119)+'СЕТ СН'!$I$14+СВЦЭМ!$D$10+'СЕТ СН'!$I$5-'СЕТ СН'!$I$24</f>
        <v>3007.6624526400001</v>
      </c>
      <c r="L142" s="36">
        <f>SUMIFS(СВЦЭМ!$D$33:$D$776,СВЦЭМ!$A$33:$A$776,$A142,СВЦЭМ!$B$33:$B$776,L$119)+'СЕТ СН'!$I$14+СВЦЭМ!$D$10+'СЕТ СН'!$I$5-'СЕТ СН'!$I$24</f>
        <v>2974.7478217900002</v>
      </c>
      <c r="M142" s="36">
        <f>SUMIFS(СВЦЭМ!$D$33:$D$776,СВЦЭМ!$A$33:$A$776,$A142,СВЦЭМ!$B$33:$B$776,M$119)+'СЕТ СН'!$I$14+СВЦЭМ!$D$10+'СЕТ СН'!$I$5-'СЕТ СН'!$I$24</f>
        <v>2969.3348374799998</v>
      </c>
      <c r="N142" s="36">
        <f>SUMIFS(СВЦЭМ!$D$33:$D$776,СВЦЭМ!$A$33:$A$776,$A142,СВЦЭМ!$B$33:$B$776,N$119)+'СЕТ СН'!$I$14+СВЦЭМ!$D$10+'СЕТ СН'!$I$5-'СЕТ СН'!$I$24</f>
        <v>2963.42260248</v>
      </c>
      <c r="O142" s="36">
        <f>SUMIFS(СВЦЭМ!$D$33:$D$776,СВЦЭМ!$A$33:$A$776,$A142,СВЦЭМ!$B$33:$B$776,O$119)+'СЕТ СН'!$I$14+СВЦЭМ!$D$10+'СЕТ СН'!$I$5-'СЕТ СН'!$I$24</f>
        <v>2971.2473719999998</v>
      </c>
      <c r="P142" s="36">
        <f>SUMIFS(СВЦЭМ!$D$33:$D$776,СВЦЭМ!$A$33:$A$776,$A142,СВЦЭМ!$B$33:$B$776,P$119)+'СЕТ СН'!$I$14+СВЦЭМ!$D$10+'СЕТ СН'!$I$5-'СЕТ СН'!$I$24</f>
        <v>2982.32704453</v>
      </c>
      <c r="Q142" s="36">
        <f>SUMIFS(СВЦЭМ!$D$33:$D$776,СВЦЭМ!$A$33:$A$776,$A142,СВЦЭМ!$B$33:$B$776,Q$119)+'СЕТ СН'!$I$14+СВЦЭМ!$D$10+'СЕТ СН'!$I$5-'СЕТ СН'!$I$24</f>
        <v>2980.17293793</v>
      </c>
      <c r="R142" s="36">
        <f>SUMIFS(СВЦЭМ!$D$33:$D$776,СВЦЭМ!$A$33:$A$776,$A142,СВЦЭМ!$B$33:$B$776,R$119)+'СЕТ СН'!$I$14+СВЦЭМ!$D$10+'СЕТ СН'!$I$5-'СЕТ СН'!$I$24</f>
        <v>2971.63372729</v>
      </c>
      <c r="S142" s="36">
        <f>SUMIFS(СВЦЭМ!$D$33:$D$776,СВЦЭМ!$A$33:$A$776,$A142,СВЦЭМ!$B$33:$B$776,S$119)+'СЕТ СН'!$I$14+СВЦЭМ!$D$10+'СЕТ СН'!$I$5-'СЕТ СН'!$I$24</f>
        <v>2964.29434683</v>
      </c>
      <c r="T142" s="36">
        <f>SUMIFS(СВЦЭМ!$D$33:$D$776,СВЦЭМ!$A$33:$A$776,$A142,СВЦЭМ!$B$33:$B$776,T$119)+'СЕТ СН'!$I$14+СВЦЭМ!$D$10+'СЕТ СН'!$I$5-'СЕТ СН'!$I$24</f>
        <v>2957.0719099400003</v>
      </c>
      <c r="U142" s="36">
        <f>SUMIFS(СВЦЭМ!$D$33:$D$776,СВЦЭМ!$A$33:$A$776,$A142,СВЦЭМ!$B$33:$B$776,U$119)+'СЕТ СН'!$I$14+СВЦЭМ!$D$10+'СЕТ СН'!$I$5-'СЕТ СН'!$I$24</f>
        <v>2954.5062281</v>
      </c>
      <c r="V142" s="36">
        <f>SUMIFS(СВЦЭМ!$D$33:$D$776,СВЦЭМ!$A$33:$A$776,$A142,СВЦЭМ!$B$33:$B$776,V$119)+'СЕТ СН'!$I$14+СВЦЭМ!$D$10+'СЕТ СН'!$I$5-'СЕТ СН'!$I$24</f>
        <v>2963.36873844</v>
      </c>
      <c r="W142" s="36">
        <f>SUMIFS(СВЦЭМ!$D$33:$D$776,СВЦЭМ!$A$33:$A$776,$A142,СВЦЭМ!$B$33:$B$776,W$119)+'СЕТ СН'!$I$14+СВЦЭМ!$D$10+'СЕТ СН'!$I$5-'СЕТ СН'!$I$24</f>
        <v>2975.23277448</v>
      </c>
      <c r="X142" s="36">
        <f>SUMIFS(СВЦЭМ!$D$33:$D$776,СВЦЭМ!$A$33:$A$776,$A142,СВЦЭМ!$B$33:$B$776,X$119)+'СЕТ СН'!$I$14+СВЦЭМ!$D$10+'СЕТ СН'!$I$5-'СЕТ СН'!$I$24</f>
        <v>2987.73430426</v>
      </c>
      <c r="Y142" s="36">
        <f>SUMIFS(СВЦЭМ!$D$33:$D$776,СВЦЭМ!$A$33:$A$776,$A142,СВЦЭМ!$B$33:$B$776,Y$119)+'СЕТ СН'!$I$14+СВЦЭМ!$D$10+'СЕТ СН'!$I$5-'СЕТ СН'!$I$24</f>
        <v>2996.8047589299999</v>
      </c>
    </row>
    <row r="143" spans="1:25" ht="15.75" x14ac:dyDescent="0.2">
      <c r="A143" s="35">
        <f t="shared" si="3"/>
        <v>43793</v>
      </c>
      <c r="B143" s="36">
        <f>SUMIFS(СВЦЭМ!$D$33:$D$776,СВЦЭМ!$A$33:$A$776,$A143,СВЦЭМ!$B$33:$B$776,B$119)+'СЕТ СН'!$I$14+СВЦЭМ!$D$10+'СЕТ СН'!$I$5-'СЕТ СН'!$I$24</f>
        <v>2975.8079012100002</v>
      </c>
      <c r="C143" s="36">
        <f>SUMIFS(СВЦЭМ!$D$33:$D$776,СВЦЭМ!$A$33:$A$776,$A143,СВЦЭМ!$B$33:$B$776,C$119)+'СЕТ СН'!$I$14+СВЦЭМ!$D$10+'СЕТ СН'!$I$5-'СЕТ СН'!$I$24</f>
        <v>2991.38042649</v>
      </c>
      <c r="D143" s="36">
        <f>SUMIFS(СВЦЭМ!$D$33:$D$776,СВЦЭМ!$A$33:$A$776,$A143,СВЦЭМ!$B$33:$B$776,D$119)+'СЕТ СН'!$I$14+СВЦЭМ!$D$10+'СЕТ СН'!$I$5-'СЕТ СН'!$I$24</f>
        <v>3048.3422834900002</v>
      </c>
      <c r="E143" s="36">
        <f>SUMIFS(СВЦЭМ!$D$33:$D$776,СВЦЭМ!$A$33:$A$776,$A143,СВЦЭМ!$B$33:$B$776,E$119)+'СЕТ СН'!$I$14+СВЦЭМ!$D$10+'СЕТ СН'!$I$5-'СЕТ СН'!$I$24</f>
        <v>3071.3479190899998</v>
      </c>
      <c r="F143" s="36">
        <f>SUMIFS(СВЦЭМ!$D$33:$D$776,СВЦЭМ!$A$33:$A$776,$A143,СВЦЭМ!$B$33:$B$776,F$119)+'СЕТ СН'!$I$14+СВЦЭМ!$D$10+'СЕТ СН'!$I$5-'СЕТ СН'!$I$24</f>
        <v>3075.1855320599998</v>
      </c>
      <c r="G143" s="36">
        <f>SUMIFS(СВЦЭМ!$D$33:$D$776,СВЦЭМ!$A$33:$A$776,$A143,СВЦЭМ!$B$33:$B$776,G$119)+'СЕТ СН'!$I$14+СВЦЭМ!$D$10+'СЕТ СН'!$I$5-'СЕТ СН'!$I$24</f>
        <v>3075.4278368</v>
      </c>
      <c r="H143" s="36">
        <f>SUMIFS(СВЦЭМ!$D$33:$D$776,СВЦЭМ!$A$33:$A$776,$A143,СВЦЭМ!$B$33:$B$776,H$119)+'СЕТ СН'!$I$14+СВЦЭМ!$D$10+'СЕТ СН'!$I$5-'СЕТ СН'!$I$24</f>
        <v>3064.1288117200002</v>
      </c>
      <c r="I143" s="36">
        <f>SUMIFS(СВЦЭМ!$D$33:$D$776,СВЦЭМ!$A$33:$A$776,$A143,СВЦЭМ!$B$33:$B$776,I$119)+'СЕТ СН'!$I$14+СВЦЭМ!$D$10+'СЕТ СН'!$I$5-'СЕТ СН'!$I$24</f>
        <v>3054.8949512999998</v>
      </c>
      <c r="J143" s="36">
        <f>SUMIFS(СВЦЭМ!$D$33:$D$776,СВЦЭМ!$A$33:$A$776,$A143,СВЦЭМ!$B$33:$B$776,J$119)+'СЕТ СН'!$I$14+СВЦЭМ!$D$10+'СЕТ СН'!$I$5-'СЕТ СН'!$I$24</f>
        <v>3029.5446702999998</v>
      </c>
      <c r="K143" s="36">
        <f>SUMIFS(СВЦЭМ!$D$33:$D$776,СВЦЭМ!$A$33:$A$776,$A143,СВЦЭМ!$B$33:$B$776,K$119)+'СЕТ СН'!$I$14+СВЦЭМ!$D$10+'СЕТ СН'!$I$5-'СЕТ СН'!$I$24</f>
        <v>3022.4996034800001</v>
      </c>
      <c r="L143" s="36">
        <f>SUMIFS(СВЦЭМ!$D$33:$D$776,СВЦЭМ!$A$33:$A$776,$A143,СВЦЭМ!$B$33:$B$776,L$119)+'СЕТ СН'!$I$14+СВЦЭМ!$D$10+'СЕТ СН'!$I$5-'СЕТ СН'!$I$24</f>
        <v>2978.6932511800001</v>
      </c>
      <c r="M143" s="36">
        <f>SUMIFS(СВЦЭМ!$D$33:$D$776,СВЦЭМ!$A$33:$A$776,$A143,СВЦЭМ!$B$33:$B$776,M$119)+'СЕТ СН'!$I$14+СВЦЭМ!$D$10+'СЕТ СН'!$I$5-'СЕТ СН'!$I$24</f>
        <v>2967.04439417</v>
      </c>
      <c r="N143" s="36">
        <f>SUMIFS(СВЦЭМ!$D$33:$D$776,СВЦЭМ!$A$33:$A$776,$A143,СВЦЭМ!$B$33:$B$776,N$119)+'СЕТ СН'!$I$14+СВЦЭМ!$D$10+'СЕТ СН'!$I$5-'СЕТ СН'!$I$24</f>
        <v>2957.3078783700003</v>
      </c>
      <c r="O143" s="36">
        <f>SUMIFS(СВЦЭМ!$D$33:$D$776,СВЦЭМ!$A$33:$A$776,$A143,СВЦЭМ!$B$33:$B$776,O$119)+'СЕТ СН'!$I$14+СВЦЭМ!$D$10+'СЕТ СН'!$I$5-'СЕТ СН'!$I$24</f>
        <v>2957.2100570900002</v>
      </c>
      <c r="P143" s="36">
        <f>SUMIFS(СВЦЭМ!$D$33:$D$776,СВЦЭМ!$A$33:$A$776,$A143,СВЦЭМ!$B$33:$B$776,P$119)+'СЕТ СН'!$I$14+СВЦЭМ!$D$10+'СЕТ СН'!$I$5-'СЕТ СН'!$I$24</f>
        <v>2964.4499584</v>
      </c>
      <c r="Q143" s="36">
        <f>SUMIFS(СВЦЭМ!$D$33:$D$776,СВЦЭМ!$A$33:$A$776,$A143,СВЦЭМ!$B$33:$B$776,Q$119)+'СЕТ СН'!$I$14+СВЦЭМ!$D$10+'СЕТ СН'!$I$5-'СЕТ СН'!$I$24</f>
        <v>2952.9954396600001</v>
      </c>
      <c r="R143" s="36">
        <f>SUMIFS(СВЦЭМ!$D$33:$D$776,СВЦЭМ!$A$33:$A$776,$A143,СВЦЭМ!$B$33:$B$776,R$119)+'СЕТ СН'!$I$14+СВЦЭМ!$D$10+'СЕТ СН'!$I$5-'СЕТ СН'!$I$24</f>
        <v>2974.9453566699999</v>
      </c>
      <c r="S143" s="36">
        <f>SUMIFS(СВЦЭМ!$D$33:$D$776,СВЦЭМ!$A$33:$A$776,$A143,СВЦЭМ!$B$33:$B$776,S$119)+'СЕТ СН'!$I$14+СВЦЭМ!$D$10+'СЕТ СН'!$I$5-'СЕТ СН'!$I$24</f>
        <v>2986.2375983900001</v>
      </c>
      <c r="T143" s="36">
        <f>SUMIFS(СВЦЭМ!$D$33:$D$776,СВЦЭМ!$A$33:$A$776,$A143,СВЦЭМ!$B$33:$B$776,T$119)+'СЕТ СН'!$I$14+СВЦЭМ!$D$10+'СЕТ СН'!$I$5-'СЕТ СН'!$I$24</f>
        <v>2979.06003878</v>
      </c>
      <c r="U143" s="36">
        <f>SUMIFS(СВЦЭМ!$D$33:$D$776,СВЦЭМ!$A$33:$A$776,$A143,СВЦЭМ!$B$33:$B$776,U$119)+'СЕТ СН'!$I$14+СВЦЭМ!$D$10+'СЕТ СН'!$I$5-'СЕТ СН'!$I$24</f>
        <v>2990.07647868</v>
      </c>
      <c r="V143" s="36">
        <f>SUMIFS(СВЦЭМ!$D$33:$D$776,СВЦЭМ!$A$33:$A$776,$A143,СВЦЭМ!$B$33:$B$776,V$119)+'СЕТ СН'!$I$14+СВЦЭМ!$D$10+'СЕТ СН'!$I$5-'СЕТ СН'!$I$24</f>
        <v>2986.5005855600002</v>
      </c>
      <c r="W143" s="36">
        <f>SUMIFS(СВЦЭМ!$D$33:$D$776,СВЦЭМ!$A$33:$A$776,$A143,СВЦЭМ!$B$33:$B$776,W$119)+'СЕТ СН'!$I$14+СВЦЭМ!$D$10+'СЕТ СН'!$I$5-'СЕТ СН'!$I$24</f>
        <v>2986.4191484399998</v>
      </c>
      <c r="X143" s="36">
        <f>SUMIFS(СВЦЭМ!$D$33:$D$776,СВЦЭМ!$A$33:$A$776,$A143,СВЦЭМ!$B$33:$B$776,X$119)+'СЕТ СН'!$I$14+СВЦЭМ!$D$10+'СЕТ СН'!$I$5-'СЕТ СН'!$I$24</f>
        <v>2985.31735183</v>
      </c>
      <c r="Y143" s="36">
        <f>SUMIFS(СВЦЭМ!$D$33:$D$776,СВЦЭМ!$A$33:$A$776,$A143,СВЦЭМ!$B$33:$B$776,Y$119)+'СЕТ СН'!$I$14+СВЦЭМ!$D$10+'СЕТ СН'!$I$5-'СЕТ СН'!$I$24</f>
        <v>3010.7834173299998</v>
      </c>
    </row>
    <row r="144" spans="1:25" ht="15.75" x14ac:dyDescent="0.2">
      <c r="A144" s="35">
        <f t="shared" si="3"/>
        <v>43794</v>
      </c>
      <c r="B144" s="36">
        <f>SUMIFS(СВЦЭМ!$D$33:$D$776,СВЦЭМ!$A$33:$A$776,$A144,СВЦЭМ!$B$33:$B$776,B$119)+'СЕТ СН'!$I$14+СВЦЭМ!$D$10+'СЕТ СН'!$I$5-'СЕТ СН'!$I$24</f>
        <v>3049.95693837</v>
      </c>
      <c r="C144" s="36">
        <f>SUMIFS(СВЦЭМ!$D$33:$D$776,СВЦЭМ!$A$33:$A$776,$A144,СВЦЭМ!$B$33:$B$776,C$119)+'СЕТ СН'!$I$14+СВЦЭМ!$D$10+'СЕТ СН'!$I$5-'СЕТ СН'!$I$24</f>
        <v>3071.7606381700002</v>
      </c>
      <c r="D144" s="36">
        <f>SUMIFS(СВЦЭМ!$D$33:$D$776,СВЦЭМ!$A$33:$A$776,$A144,СВЦЭМ!$B$33:$B$776,D$119)+'СЕТ СН'!$I$14+СВЦЭМ!$D$10+'СЕТ СН'!$I$5-'СЕТ СН'!$I$24</f>
        <v>3109.7015612300002</v>
      </c>
      <c r="E144" s="36">
        <f>SUMIFS(СВЦЭМ!$D$33:$D$776,СВЦЭМ!$A$33:$A$776,$A144,СВЦЭМ!$B$33:$B$776,E$119)+'СЕТ СН'!$I$14+СВЦЭМ!$D$10+'СЕТ СН'!$I$5-'СЕТ СН'!$I$24</f>
        <v>3116.46304986</v>
      </c>
      <c r="F144" s="36">
        <f>SUMIFS(СВЦЭМ!$D$33:$D$776,СВЦЭМ!$A$33:$A$776,$A144,СВЦЭМ!$B$33:$B$776,F$119)+'СЕТ СН'!$I$14+СВЦЭМ!$D$10+'СЕТ СН'!$I$5-'СЕТ СН'!$I$24</f>
        <v>3100.4565141600001</v>
      </c>
      <c r="G144" s="36">
        <f>SUMIFS(СВЦЭМ!$D$33:$D$776,СВЦЭМ!$A$33:$A$776,$A144,СВЦЭМ!$B$33:$B$776,G$119)+'СЕТ СН'!$I$14+СВЦЭМ!$D$10+'СЕТ СН'!$I$5-'СЕТ СН'!$I$24</f>
        <v>3100.0277998199999</v>
      </c>
      <c r="H144" s="36">
        <f>SUMIFS(СВЦЭМ!$D$33:$D$776,СВЦЭМ!$A$33:$A$776,$A144,СВЦЭМ!$B$33:$B$776,H$119)+'СЕТ СН'!$I$14+СВЦЭМ!$D$10+'СЕТ СН'!$I$5-'СЕТ СН'!$I$24</f>
        <v>3059.4644968000002</v>
      </c>
      <c r="I144" s="36">
        <f>SUMIFS(СВЦЭМ!$D$33:$D$776,СВЦЭМ!$A$33:$A$776,$A144,СВЦЭМ!$B$33:$B$776,I$119)+'СЕТ СН'!$I$14+СВЦЭМ!$D$10+'СЕТ СН'!$I$5-'СЕТ СН'!$I$24</f>
        <v>3043.4689054</v>
      </c>
      <c r="J144" s="36">
        <f>SUMIFS(СВЦЭМ!$D$33:$D$776,СВЦЭМ!$A$33:$A$776,$A144,СВЦЭМ!$B$33:$B$776,J$119)+'СЕТ СН'!$I$14+СВЦЭМ!$D$10+'СЕТ СН'!$I$5-'СЕТ СН'!$I$24</f>
        <v>3026.17644879</v>
      </c>
      <c r="K144" s="36">
        <f>SUMIFS(СВЦЭМ!$D$33:$D$776,СВЦЭМ!$A$33:$A$776,$A144,СВЦЭМ!$B$33:$B$776,K$119)+'СЕТ СН'!$I$14+СВЦЭМ!$D$10+'СЕТ СН'!$I$5-'СЕТ СН'!$I$24</f>
        <v>3015.91271796</v>
      </c>
      <c r="L144" s="36">
        <f>SUMIFS(СВЦЭМ!$D$33:$D$776,СВЦЭМ!$A$33:$A$776,$A144,СВЦЭМ!$B$33:$B$776,L$119)+'СЕТ СН'!$I$14+СВЦЭМ!$D$10+'СЕТ СН'!$I$5-'СЕТ СН'!$I$24</f>
        <v>2974.6712490300001</v>
      </c>
      <c r="M144" s="36">
        <f>SUMIFS(СВЦЭМ!$D$33:$D$776,СВЦЭМ!$A$33:$A$776,$A144,СВЦЭМ!$B$33:$B$776,M$119)+'СЕТ СН'!$I$14+СВЦЭМ!$D$10+'СЕТ СН'!$I$5-'СЕТ СН'!$I$24</f>
        <v>2974.89189915</v>
      </c>
      <c r="N144" s="36">
        <f>SUMIFS(СВЦЭМ!$D$33:$D$776,СВЦЭМ!$A$33:$A$776,$A144,СВЦЭМ!$B$33:$B$776,N$119)+'СЕТ СН'!$I$14+СВЦЭМ!$D$10+'СЕТ СН'!$I$5-'СЕТ СН'!$I$24</f>
        <v>2963.8575234199998</v>
      </c>
      <c r="O144" s="36">
        <f>SUMIFS(СВЦЭМ!$D$33:$D$776,СВЦЭМ!$A$33:$A$776,$A144,СВЦЭМ!$B$33:$B$776,O$119)+'СЕТ СН'!$I$14+СВЦЭМ!$D$10+'СЕТ СН'!$I$5-'СЕТ СН'!$I$24</f>
        <v>2971.7554347200003</v>
      </c>
      <c r="P144" s="36">
        <f>SUMIFS(СВЦЭМ!$D$33:$D$776,СВЦЭМ!$A$33:$A$776,$A144,СВЦЭМ!$B$33:$B$776,P$119)+'СЕТ СН'!$I$14+СВЦЭМ!$D$10+'СЕТ СН'!$I$5-'СЕТ СН'!$I$24</f>
        <v>2979.71550497</v>
      </c>
      <c r="Q144" s="36">
        <f>SUMIFS(СВЦЭМ!$D$33:$D$776,СВЦЭМ!$A$33:$A$776,$A144,СВЦЭМ!$B$33:$B$776,Q$119)+'СЕТ СН'!$I$14+СВЦЭМ!$D$10+'СЕТ СН'!$I$5-'СЕТ СН'!$I$24</f>
        <v>2954.72902127</v>
      </c>
      <c r="R144" s="36">
        <f>SUMIFS(СВЦЭМ!$D$33:$D$776,СВЦЭМ!$A$33:$A$776,$A144,СВЦЭМ!$B$33:$B$776,R$119)+'СЕТ СН'!$I$14+СВЦЭМ!$D$10+'СЕТ СН'!$I$5-'СЕТ СН'!$I$24</f>
        <v>2967.4667593700001</v>
      </c>
      <c r="S144" s="36">
        <f>SUMIFS(СВЦЭМ!$D$33:$D$776,СВЦЭМ!$A$33:$A$776,$A144,СВЦЭМ!$B$33:$B$776,S$119)+'СЕТ СН'!$I$14+СВЦЭМ!$D$10+'СЕТ СН'!$I$5-'СЕТ СН'!$I$24</f>
        <v>2964.0215705199998</v>
      </c>
      <c r="T144" s="36">
        <f>SUMIFS(СВЦЭМ!$D$33:$D$776,СВЦЭМ!$A$33:$A$776,$A144,СВЦЭМ!$B$33:$B$776,T$119)+'СЕТ СН'!$I$14+СВЦЭМ!$D$10+'СЕТ СН'!$I$5-'СЕТ СН'!$I$24</f>
        <v>2958.7818687700001</v>
      </c>
      <c r="U144" s="36">
        <f>SUMIFS(СВЦЭМ!$D$33:$D$776,СВЦЭМ!$A$33:$A$776,$A144,СВЦЭМ!$B$33:$B$776,U$119)+'СЕТ СН'!$I$14+СВЦЭМ!$D$10+'СЕТ СН'!$I$5-'СЕТ СН'!$I$24</f>
        <v>2966.7755721200001</v>
      </c>
      <c r="V144" s="36">
        <f>SUMIFS(СВЦЭМ!$D$33:$D$776,СВЦЭМ!$A$33:$A$776,$A144,СВЦЭМ!$B$33:$B$776,V$119)+'СЕТ СН'!$I$14+СВЦЭМ!$D$10+'СЕТ СН'!$I$5-'СЕТ СН'!$I$24</f>
        <v>2973.8804006600003</v>
      </c>
      <c r="W144" s="36">
        <f>SUMIFS(СВЦЭМ!$D$33:$D$776,СВЦЭМ!$A$33:$A$776,$A144,СВЦЭМ!$B$33:$B$776,W$119)+'СЕТ СН'!$I$14+СВЦЭМ!$D$10+'СЕТ СН'!$I$5-'СЕТ СН'!$I$24</f>
        <v>2997.55729299</v>
      </c>
      <c r="X144" s="36">
        <f>SUMIFS(СВЦЭМ!$D$33:$D$776,СВЦЭМ!$A$33:$A$776,$A144,СВЦЭМ!$B$33:$B$776,X$119)+'СЕТ СН'!$I$14+СВЦЭМ!$D$10+'СЕТ СН'!$I$5-'СЕТ СН'!$I$24</f>
        <v>3008.8817009700001</v>
      </c>
      <c r="Y144" s="36">
        <f>SUMIFS(СВЦЭМ!$D$33:$D$776,СВЦЭМ!$A$33:$A$776,$A144,СВЦЭМ!$B$33:$B$776,Y$119)+'СЕТ СН'!$I$14+СВЦЭМ!$D$10+'СЕТ СН'!$I$5-'СЕТ СН'!$I$24</f>
        <v>3024.6382462700003</v>
      </c>
    </row>
    <row r="145" spans="1:27" ht="15.75" x14ac:dyDescent="0.2">
      <c r="A145" s="35">
        <f t="shared" si="3"/>
        <v>43795</v>
      </c>
      <c r="B145" s="36">
        <f>SUMIFS(СВЦЭМ!$D$33:$D$776,СВЦЭМ!$A$33:$A$776,$A145,СВЦЭМ!$B$33:$B$776,B$119)+'СЕТ СН'!$I$14+СВЦЭМ!$D$10+'СЕТ СН'!$I$5-'СЕТ СН'!$I$24</f>
        <v>3075.1251093000001</v>
      </c>
      <c r="C145" s="36">
        <f>SUMIFS(СВЦЭМ!$D$33:$D$776,СВЦЭМ!$A$33:$A$776,$A145,СВЦЭМ!$B$33:$B$776,C$119)+'СЕТ СН'!$I$14+СВЦЭМ!$D$10+'СЕТ СН'!$I$5-'СЕТ СН'!$I$24</f>
        <v>3087.6625760100001</v>
      </c>
      <c r="D145" s="36">
        <f>SUMIFS(СВЦЭМ!$D$33:$D$776,СВЦЭМ!$A$33:$A$776,$A145,СВЦЭМ!$B$33:$B$776,D$119)+'СЕТ СН'!$I$14+СВЦЭМ!$D$10+'СЕТ СН'!$I$5-'СЕТ СН'!$I$24</f>
        <v>3101.72031702</v>
      </c>
      <c r="E145" s="36">
        <f>SUMIFS(СВЦЭМ!$D$33:$D$776,СВЦЭМ!$A$33:$A$776,$A145,СВЦЭМ!$B$33:$B$776,E$119)+'СЕТ СН'!$I$14+СВЦЭМ!$D$10+'СЕТ СН'!$I$5-'СЕТ СН'!$I$24</f>
        <v>3105.4420207200001</v>
      </c>
      <c r="F145" s="36">
        <f>SUMIFS(СВЦЭМ!$D$33:$D$776,СВЦЭМ!$A$33:$A$776,$A145,СВЦЭМ!$B$33:$B$776,F$119)+'СЕТ СН'!$I$14+СВЦЭМ!$D$10+'СЕТ СН'!$I$5-'СЕТ СН'!$I$24</f>
        <v>3094.0589930400001</v>
      </c>
      <c r="G145" s="36">
        <f>SUMIFS(СВЦЭМ!$D$33:$D$776,СВЦЭМ!$A$33:$A$776,$A145,СВЦЭМ!$B$33:$B$776,G$119)+'СЕТ СН'!$I$14+СВЦЭМ!$D$10+'СЕТ СН'!$I$5-'СЕТ СН'!$I$24</f>
        <v>3090.72603893</v>
      </c>
      <c r="H145" s="36">
        <f>SUMIFS(СВЦЭМ!$D$33:$D$776,СВЦЭМ!$A$33:$A$776,$A145,СВЦЭМ!$B$33:$B$776,H$119)+'СЕТ СН'!$I$14+СВЦЭМ!$D$10+'СЕТ СН'!$I$5-'СЕТ СН'!$I$24</f>
        <v>3065.0340953200002</v>
      </c>
      <c r="I145" s="36">
        <f>SUMIFS(СВЦЭМ!$D$33:$D$776,СВЦЭМ!$A$33:$A$776,$A145,СВЦЭМ!$B$33:$B$776,I$119)+'СЕТ СН'!$I$14+СВЦЭМ!$D$10+'СЕТ СН'!$I$5-'СЕТ СН'!$I$24</f>
        <v>3060.9324286299998</v>
      </c>
      <c r="J145" s="36">
        <f>SUMIFS(СВЦЭМ!$D$33:$D$776,СВЦЭМ!$A$33:$A$776,$A145,СВЦЭМ!$B$33:$B$776,J$119)+'СЕТ СН'!$I$14+СВЦЭМ!$D$10+'СЕТ СН'!$I$5-'СЕТ СН'!$I$24</f>
        <v>3021.0433667699999</v>
      </c>
      <c r="K145" s="36">
        <f>SUMIFS(СВЦЭМ!$D$33:$D$776,СВЦЭМ!$A$33:$A$776,$A145,СВЦЭМ!$B$33:$B$776,K$119)+'СЕТ СН'!$I$14+СВЦЭМ!$D$10+'СЕТ СН'!$I$5-'СЕТ СН'!$I$24</f>
        <v>3003.8028394399998</v>
      </c>
      <c r="L145" s="36">
        <f>SUMIFS(СВЦЭМ!$D$33:$D$776,СВЦЭМ!$A$33:$A$776,$A145,СВЦЭМ!$B$33:$B$776,L$119)+'СЕТ СН'!$I$14+СВЦЭМ!$D$10+'СЕТ СН'!$I$5-'СЕТ СН'!$I$24</f>
        <v>2968.4654987900003</v>
      </c>
      <c r="M145" s="36">
        <f>SUMIFS(СВЦЭМ!$D$33:$D$776,СВЦЭМ!$A$33:$A$776,$A145,СВЦЭМ!$B$33:$B$776,M$119)+'СЕТ СН'!$I$14+СВЦЭМ!$D$10+'СЕТ СН'!$I$5-'СЕТ СН'!$I$24</f>
        <v>2968.7731982300002</v>
      </c>
      <c r="N145" s="36">
        <f>SUMIFS(СВЦЭМ!$D$33:$D$776,СВЦЭМ!$A$33:$A$776,$A145,СВЦЭМ!$B$33:$B$776,N$119)+'СЕТ СН'!$I$14+СВЦЭМ!$D$10+'СЕТ СН'!$I$5-'СЕТ СН'!$I$24</f>
        <v>2955.68426064</v>
      </c>
      <c r="O145" s="36">
        <f>SUMIFS(СВЦЭМ!$D$33:$D$776,СВЦЭМ!$A$33:$A$776,$A145,СВЦЭМ!$B$33:$B$776,O$119)+'СЕТ СН'!$I$14+СВЦЭМ!$D$10+'СЕТ СН'!$I$5-'СЕТ СН'!$I$24</f>
        <v>2965.4899595699999</v>
      </c>
      <c r="P145" s="36">
        <f>SUMIFS(СВЦЭМ!$D$33:$D$776,СВЦЭМ!$A$33:$A$776,$A145,СВЦЭМ!$B$33:$B$776,P$119)+'СЕТ СН'!$I$14+СВЦЭМ!$D$10+'СЕТ СН'!$I$5-'СЕТ СН'!$I$24</f>
        <v>2975.6707402699999</v>
      </c>
      <c r="Q145" s="36">
        <f>SUMIFS(СВЦЭМ!$D$33:$D$776,СВЦЭМ!$A$33:$A$776,$A145,СВЦЭМ!$B$33:$B$776,Q$119)+'СЕТ СН'!$I$14+СВЦЭМ!$D$10+'СЕТ СН'!$I$5-'СЕТ СН'!$I$24</f>
        <v>2970.7303807600001</v>
      </c>
      <c r="R145" s="36">
        <f>SUMIFS(СВЦЭМ!$D$33:$D$776,СВЦЭМ!$A$33:$A$776,$A145,СВЦЭМ!$B$33:$B$776,R$119)+'СЕТ СН'!$I$14+СВЦЭМ!$D$10+'СЕТ СН'!$I$5-'СЕТ СН'!$I$24</f>
        <v>2990.1712570600002</v>
      </c>
      <c r="S145" s="36">
        <f>SUMIFS(СВЦЭМ!$D$33:$D$776,СВЦЭМ!$A$33:$A$776,$A145,СВЦЭМ!$B$33:$B$776,S$119)+'СЕТ СН'!$I$14+СВЦЭМ!$D$10+'СЕТ СН'!$I$5-'СЕТ СН'!$I$24</f>
        <v>2992.3225651299999</v>
      </c>
      <c r="T145" s="36">
        <f>SUMIFS(СВЦЭМ!$D$33:$D$776,СВЦЭМ!$A$33:$A$776,$A145,СВЦЭМ!$B$33:$B$776,T$119)+'СЕТ СН'!$I$14+СВЦЭМ!$D$10+'СЕТ СН'!$I$5-'СЕТ СН'!$I$24</f>
        <v>2972.55590536</v>
      </c>
      <c r="U145" s="36">
        <f>SUMIFS(СВЦЭМ!$D$33:$D$776,СВЦЭМ!$A$33:$A$776,$A145,СВЦЭМ!$B$33:$B$776,U$119)+'СЕТ СН'!$I$14+СВЦЭМ!$D$10+'СЕТ СН'!$I$5-'СЕТ СН'!$I$24</f>
        <v>2967.80342737</v>
      </c>
      <c r="V145" s="36">
        <f>SUMIFS(СВЦЭМ!$D$33:$D$776,СВЦЭМ!$A$33:$A$776,$A145,СВЦЭМ!$B$33:$B$776,V$119)+'СЕТ СН'!$I$14+СВЦЭМ!$D$10+'СЕТ СН'!$I$5-'СЕТ СН'!$I$24</f>
        <v>2981.7546407899999</v>
      </c>
      <c r="W145" s="36">
        <f>SUMIFS(СВЦЭМ!$D$33:$D$776,СВЦЭМ!$A$33:$A$776,$A145,СВЦЭМ!$B$33:$B$776,W$119)+'СЕТ СН'!$I$14+СВЦЭМ!$D$10+'СЕТ СН'!$I$5-'СЕТ СН'!$I$24</f>
        <v>3013.52119042</v>
      </c>
      <c r="X145" s="36">
        <f>SUMIFS(СВЦЭМ!$D$33:$D$776,СВЦЭМ!$A$33:$A$776,$A145,СВЦЭМ!$B$33:$B$776,X$119)+'СЕТ СН'!$I$14+СВЦЭМ!$D$10+'СЕТ СН'!$I$5-'СЕТ СН'!$I$24</f>
        <v>3016.4670499399999</v>
      </c>
      <c r="Y145" s="36">
        <f>SUMIFS(СВЦЭМ!$D$33:$D$776,СВЦЭМ!$A$33:$A$776,$A145,СВЦЭМ!$B$33:$B$776,Y$119)+'СЕТ СН'!$I$14+СВЦЭМ!$D$10+'СЕТ СН'!$I$5-'СЕТ СН'!$I$24</f>
        <v>3040.8291332600002</v>
      </c>
    </row>
    <row r="146" spans="1:27" ht="15.75" x14ac:dyDescent="0.2">
      <c r="A146" s="35">
        <f t="shared" si="3"/>
        <v>43796</v>
      </c>
      <c r="B146" s="36">
        <f>SUMIFS(СВЦЭМ!$D$33:$D$776,СВЦЭМ!$A$33:$A$776,$A146,СВЦЭМ!$B$33:$B$776,B$119)+'СЕТ СН'!$I$14+СВЦЭМ!$D$10+'СЕТ СН'!$I$5-'СЕТ СН'!$I$24</f>
        <v>3082.6354430599999</v>
      </c>
      <c r="C146" s="36">
        <f>SUMIFS(СВЦЭМ!$D$33:$D$776,СВЦЭМ!$A$33:$A$776,$A146,СВЦЭМ!$B$33:$B$776,C$119)+'СЕТ СН'!$I$14+СВЦЭМ!$D$10+'СЕТ СН'!$I$5-'СЕТ СН'!$I$24</f>
        <v>3097.6271323199999</v>
      </c>
      <c r="D146" s="36">
        <f>SUMIFS(СВЦЭМ!$D$33:$D$776,СВЦЭМ!$A$33:$A$776,$A146,СВЦЭМ!$B$33:$B$776,D$119)+'СЕТ СН'!$I$14+СВЦЭМ!$D$10+'СЕТ СН'!$I$5-'СЕТ СН'!$I$24</f>
        <v>3126.90520191</v>
      </c>
      <c r="E146" s="36">
        <f>SUMIFS(СВЦЭМ!$D$33:$D$776,СВЦЭМ!$A$33:$A$776,$A146,СВЦЭМ!$B$33:$B$776,E$119)+'СЕТ СН'!$I$14+СВЦЭМ!$D$10+'СЕТ СН'!$I$5-'СЕТ СН'!$I$24</f>
        <v>3126.0340895300001</v>
      </c>
      <c r="F146" s="36">
        <f>SUMIFS(СВЦЭМ!$D$33:$D$776,СВЦЭМ!$A$33:$A$776,$A146,СВЦЭМ!$B$33:$B$776,F$119)+'СЕТ СН'!$I$14+СВЦЭМ!$D$10+'СЕТ СН'!$I$5-'СЕТ СН'!$I$24</f>
        <v>3121.4034898800001</v>
      </c>
      <c r="G146" s="36">
        <f>SUMIFS(СВЦЭМ!$D$33:$D$776,СВЦЭМ!$A$33:$A$776,$A146,СВЦЭМ!$B$33:$B$776,G$119)+'СЕТ СН'!$I$14+СВЦЭМ!$D$10+'СЕТ СН'!$I$5-'СЕТ СН'!$I$24</f>
        <v>3108.02298243</v>
      </c>
      <c r="H146" s="36">
        <f>SUMIFS(СВЦЭМ!$D$33:$D$776,СВЦЭМ!$A$33:$A$776,$A146,СВЦЭМ!$B$33:$B$776,H$119)+'СЕТ СН'!$I$14+СВЦЭМ!$D$10+'СЕТ СН'!$I$5-'СЕТ СН'!$I$24</f>
        <v>3078.9353749299999</v>
      </c>
      <c r="I146" s="36">
        <f>SUMIFS(СВЦЭМ!$D$33:$D$776,СВЦЭМ!$A$33:$A$776,$A146,СВЦЭМ!$B$33:$B$776,I$119)+'СЕТ СН'!$I$14+СВЦЭМ!$D$10+'СЕТ СН'!$I$5-'СЕТ СН'!$I$24</f>
        <v>3088.3224038500002</v>
      </c>
      <c r="J146" s="36">
        <f>SUMIFS(СВЦЭМ!$D$33:$D$776,СВЦЭМ!$A$33:$A$776,$A146,СВЦЭМ!$B$33:$B$776,J$119)+'СЕТ СН'!$I$14+СВЦЭМ!$D$10+'СЕТ СН'!$I$5-'СЕТ СН'!$I$24</f>
        <v>3055.7642852600002</v>
      </c>
      <c r="K146" s="36">
        <f>SUMIFS(СВЦЭМ!$D$33:$D$776,СВЦЭМ!$A$33:$A$776,$A146,СВЦЭМ!$B$33:$B$776,K$119)+'СЕТ СН'!$I$14+СВЦЭМ!$D$10+'СЕТ СН'!$I$5-'СЕТ СН'!$I$24</f>
        <v>3042.86991803</v>
      </c>
      <c r="L146" s="36">
        <f>SUMIFS(СВЦЭМ!$D$33:$D$776,СВЦЭМ!$A$33:$A$776,$A146,СВЦЭМ!$B$33:$B$776,L$119)+'СЕТ СН'!$I$14+СВЦЭМ!$D$10+'СЕТ СН'!$I$5-'СЕТ СН'!$I$24</f>
        <v>3007.6637116100001</v>
      </c>
      <c r="M146" s="36">
        <f>SUMIFS(СВЦЭМ!$D$33:$D$776,СВЦЭМ!$A$33:$A$776,$A146,СВЦЭМ!$B$33:$B$776,M$119)+'СЕТ СН'!$I$14+СВЦЭМ!$D$10+'СЕТ СН'!$I$5-'СЕТ СН'!$I$24</f>
        <v>2996.6179422499999</v>
      </c>
      <c r="N146" s="36">
        <f>SUMIFS(СВЦЭМ!$D$33:$D$776,СВЦЭМ!$A$33:$A$776,$A146,СВЦЭМ!$B$33:$B$776,N$119)+'СЕТ СН'!$I$14+СВЦЭМ!$D$10+'СЕТ СН'!$I$5-'СЕТ СН'!$I$24</f>
        <v>2985.6439248800002</v>
      </c>
      <c r="O146" s="36">
        <f>SUMIFS(СВЦЭМ!$D$33:$D$776,СВЦЭМ!$A$33:$A$776,$A146,СВЦЭМ!$B$33:$B$776,O$119)+'СЕТ СН'!$I$14+СВЦЭМ!$D$10+'СЕТ СН'!$I$5-'СЕТ СН'!$I$24</f>
        <v>3000.27971411</v>
      </c>
      <c r="P146" s="36">
        <f>SUMIFS(СВЦЭМ!$D$33:$D$776,СВЦЭМ!$A$33:$A$776,$A146,СВЦЭМ!$B$33:$B$776,P$119)+'СЕТ СН'!$I$14+СВЦЭМ!$D$10+'СЕТ СН'!$I$5-'СЕТ СН'!$I$24</f>
        <v>3008.3880522700001</v>
      </c>
      <c r="Q146" s="36">
        <f>SUMIFS(СВЦЭМ!$D$33:$D$776,СВЦЭМ!$A$33:$A$776,$A146,СВЦЭМ!$B$33:$B$776,Q$119)+'СЕТ СН'!$I$14+СВЦЭМ!$D$10+'СЕТ СН'!$I$5-'СЕТ СН'!$I$24</f>
        <v>2992.2574976200003</v>
      </c>
      <c r="R146" s="36">
        <f>SUMIFS(СВЦЭМ!$D$33:$D$776,СВЦЭМ!$A$33:$A$776,$A146,СВЦЭМ!$B$33:$B$776,R$119)+'СЕТ СН'!$I$14+СВЦЭМ!$D$10+'СЕТ СН'!$I$5-'СЕТ СН'!$I$24</f>
        <v>2994.9286750900001</v>
      </c>
      <c r="S146" s="36">
        <f>SUMIFS(СВЦЭМ!$D$33:$D$776,СВЦЭМ!$A$33:$A$776,$A146,СВЦЭМ!$B$33:$B$776,S$119)+'СЕТ СН'!$I$14+СВЦЭМ!$D$10+'СЕТ СН'!$I$5-'СЕТ СН'!$I$24</f>
        <v>3008.30158854</v>
      </c>
      <c r="T146" s="36">
        <f>SUMIFS(СВЦЭМ!$D$33:$D$776,СВЦЭМ!$A$33:$A$776,$A146,СВЦЭМ!$B$33:$B$776,T$119)+'СЕТ СН'!$I$14+СВЦЭМ!$D$10+'СЕТ СН'!$I$5-'СЕТ СН'!$I$24</f>
        <v>2989.5380981899998</v>
      </c>
      <c r="U146" s="36">
        <f>SUMIFS(СВЦЭМ!$D$33:$D$776,СВЦЭМ!$A$33:$A$776,$A146,СВЦЭМ!$B$33:$B$776,U$119)+'СЕТ СН'!$I$14+СВЦЭМ!$D$10+'СЕТ СН'!$I$5-'СЕТ СН'!$I$24</f>
        <v>2985.2897880300002</v>
      </c>
      <c r="V146" s="36">
        <f>SUMIFS(СВЦЭМ!$D$33:$D$776,СВЦЭМ!$A$33:$A$776,$A146,СВЦЭМ!$B$33:$B$776,V$119)+'СЕТ СН'!$I$14+СВЦЭМ!$D$10+'СЕТ СН'!$I$5-'СЕТ СН'!$I$24</f>
        <v>2988.4834789500001</v>
      </c>
      <c r="W146" s="36">
        <f>SUMIFS(СВЦЭМ!$D$33:$D$776,СВЦЭМ!$A$33:$A$776,$A146,СВЦЭМ!$B$33:$B$776,W$119)+'СЕТ СН'!$I$14+СВЦЭМ!$D$10+'СЕТ СН'!$I$5-'СЕТ СН'!$I$24</f>
        <v>2990.7843086299999</v>
      </c>
      <c r="X146" s="36">
        <f>SUMIFS(СВЦЭМ!$D$33:$D$776,СВЦЭМ!$A$33:$A$776,$A146,СВЦЭМ!$B$33:$B$776,X$119)+'СЕТ СН'!$I$14+СВЦЭМ!$D$10+'СЕТ СН'!$I$5-'СЕТ СН'!$I$24</f>
        <v>3002.12126807</v>
      </c>
      <c r="Y146" s="36">
        <f>SUMIFS(СВЦЭМ!$D$33:$D$776,СВЦЭМ!$A$33:$A$776,$A146,СВЦЭМ!$B$33:$B$776,Y$119)+'СЕТ СН'!$I$14+СВЦЭМ!$D$10+'СЕТ СН'!$I$5-'СЕТ СН'!$I$24</f>
        <v>3025.25629914</v>
      </c>
    </row>
    <row r="147" spans="1:27" ht="15.75" x14ac:dyDescent="0.2">
      <c r="A147" s="35">
        <f t="shared" si="3"/>
        <v>43797</v>
      </c>
      <c r="B147" s="36">
        <f>SUMIFS(СВЦЭМ!$D$33:$D$776,СВЦЭМ!$A$33:$A$776,$A147,СВЦЭМ!$B$33:$B$776,B$119)+'СЕТ СН'!$I$14+СВЦЭМ!$D$10+'СЕТ СН'!$I$5-'СЕТ СН'!$I$24</f>
        <v>3103.5973394000002</v>
      </c>
      <c r="C147" s="36">
        <f>SUMIFS(СВЦЭМ!$D$33:$D$776,СВЦЭМ!$A$33:$A$776,$A147,СВЦЭМ!$B$33:$B$776,C$119)+'СЕТ СН'!$I$14+СВЦЭМ!$D$10+'СЕТ СН'!$I$5-'СЕТ СН'!$I$24</f>
        <v>3126.0604773099999</v>
      </c>
      <c r="D147" s="36">
        <f>SUMIFS(СВЦЭМ!$D$33:$D$776,СВЦЭМ!$A$33:$A$776,$A147,СВЦЭМ!$B$33:$B$776,D$119)+'СЕТ СН'!$I$14+СВЦЭМ!$D$10+'СЕТ СН'!$I$5-'СЕТ СН'!$I$24</f>
        <v>3166.08001896</v>
      </c>
      <c r="E147" s="36">
        <f>SUMIFS(СВЦЭМ!$D$33:$D$776,СВЦЭМ!$A$33:$A$776,$A147,СВЦЭМ!$B$33:$B$776,E$119)+'СЕТ СН'!$I$14+СВЦЭМ!$D$10+'СЕТ СН'!$I$5-'СЕТ СН'!$I$24</f>
        <v>3150.6162958899999</v>
      </c>
      <c r="F147" s="36">
        <f>SUMIFS(СВЦЭМ!$D$33:$D$776,СВЦЭМ!$A$33:$A$776,$A147,СВЦЭМ!$B$33:$B$776,F$119)+'СЕТ СН'!$I$14+СВЦЭМ!$D$10+'СЕТ СН'!$I$5-'СЕТ СН'!$I$24</f>
        <v>3140.7955713599999</v>
      </c>
      <c r="G147" s="36">
        <f>SUMIFS(СВЦЭМ!$D$33:$D$776,СВЦЭМ!$A$33:$A$776,$A147,СВЦЭМ!$B$33:$B$776,G$119)+'СЕТ СН'!$I$14+СВЦЭМ!$D$10+'СЕТ СН'!$I$5-'СЕТ СН'!$I$24</f>
        <v>3137.7806323899999</v>
      </c>
      <c r="H147" s="36">
        <f>SUMIFS(СВЦЭМ!$D$33:$D$776,СВЦЭМ!$A$33:$A$776,$A147,СВЦЭМ!$B$33:$B$776,H$119)+'СЕТ СН'!$I$14+СВЦЭМ!$D$10+'СЕТ СН'!$I$5-'СЕТ СН'!$I$24</f>
        <v>3111.3955197300002</v>
      </c>
      <c r="I147" s="36">
        <f>SUMIFS(СВЦЭМ!$D$33:$D$776,СВЦЭМ!$A$33:$A$776,$A147,СВЦЭМ!$B$33:$B$776,I$119)+'СЕТ СН'!$I$14+СВЦЭМ!$D$10+'СЕТ СН'!$I$5-'СЕТ СН'!$I$24</f>
        <v>3093.4013921999999</v>
      </c>
      <c r="J147" s="36">
        <f>SUMIFS(СВЦЭМ!$D$33:$D$776,СВЦЭМ!$A$33:$A$776,$A147,СВЦЭМ!$B$33:$B$776,J$119)+'СЕТ СН'!$I$14+СВЦЭМ!$D$10+'СЕТ СН'!$I$5-'СЕТ СН'!$I$24</f>
        <v>3076.8500219299999</v>
      </c>
      <c r="K147" s="36">
        <f>SUMIFS(СВЦЭМ!$D$33:$D$776,СВЦЭМ!$A$33:$A$776,$A147,СВЦЭМ!$B$33:$B$776,K$119)+'СЕТ СН'!$I$14+СВЦЭМ!$D$10+'СЕТ СН'!$I$5-'СЕТ СН'!$I$24</f>
        <v>3060.6700437500003</v>
      </c>
      <c r="L147" s="36">
        <f>SUMIFS(СВЦЭМ!$D$33:$D$776,СВЦЭМ!$A$33:$A$776,$A147,СВЦЭМ!$B$33:$B$776,L$119)+'СЕТ СН'!$I$14+СВЦЭМ!$D$10+'СЕТ СН'!$I$5-'СЕТ СН'!$I$24</f>
        <v>3027.4210120100001</v>
      </c>
      <c r="M147" s="36">
        <f>SUMIFS(СВЦЭМ!$D$33:$D$776,СВЦЭМ!$A$33:$A$776,$A147,СВЦЭМ!$B$33:$B$776,M$119)+'СЕТ СН'!$I$14+СВЦЭМ!$D$10+'СЕТ СН'!$I$5-'СЕТ СН'!$I$24</f>
        <v>3013.0746291999999</v>
      </c>
      <c r="N147" s="36">
        <f>SUMIFS(СВЦЭМ!$D$33:$D$776,СВЦЭМ!$A$33:$A$776,$A147,СВЦЭМ!$B$33:$B$776,N$119)+'СЕТ СН'!$I$14+СВЦЭМ!$D$10+'СЕТ СН'!$I$5-'СЕТ СН'!$I$24</f>
        <v>3008.8574835999998</v>
      </c>
      <c r="O147" s="36">
        <f>SUMIFS(СВЦЭМ!$D$33:$D$776,СВЦЭМ!$A$33:$A$776,$A147,СВЦЭМ!$B$33:$B$776,O$119)+'СЕТ СН'!$I$14+СВЦЭМ!$D$10+'СЕТ СН'!$I$5-'СЕТ СН'!$I$24</f>
        <v>3014.4395776400002</v>
      </c>
      <c r="P147" s="36">
        <f>SUMIFS(СВЦЭМ!$D$33:$D$776,СВЦЭМ!$A$33:$A$776,$A147,СВЦЭМ!$B$33:$B$776,P$119)+'СЕТ СН'!$I$14+СВЦЭМ!$D$10+'СЕТ СН'!$I$5-'СЕТ СН'!$I$24</f>
        <v>3019.0703848399999</v>
      </c>
      <c r="Q147" s="36">
        <f>SUMIFS(СВЦЭМ!$D$33:$D$776,СВЦЭМ!$A$33:$A$776,$A147,СВЦЭМ!$B$33:$B$776,Q$119)+'СЕТ СН'!$I$14+СВЦЭМ!$D$10+'СЕТ СН'!$I$5-'СЕТ СН'!$I$24</f>
        <v>3005.8641901800002</v>
      </c>
      <c r="R147" s="36">
        <f>SUMIFS(СВЦЭМ!$D$33:$D$776,СВЦЭМ!$A$33:$A$776,$A147,СВЦЭМ!$B$33:$B$776,R$119)+'СЕТ СН'!$I$14+СВЦЭМ!$D$10+'СЕТ СН'!$I$5-'СЕТ СН'!$I$24</f>
        <v>3015.8841747500001</v>
      </c>
      <c r="S147" s="36">
        <f>SUMIFS(СВЦЭМ!$D$33:$D$776,СВЦЭМ!$A$33:$A$776,$A147,СВЦЭМ!$B$33:$B$776,S$119)+'СЕТ СН'!$I$14+СВЦЭМ!$D$10+'СЕТ СН'!$I$5-'СЕТ СН'!$I$24</f>
        <v>3016.3059810599998</v>
      </c>
      <c r="T147" s="36">
        <f>SUMIFS(СВЦЭМ!$D$33:$D$776,СВЦЭМ!$A$33:$A$776,$A147,СВЦЭМ!$B$33:$B$776,T$119)+'СЕТ СН'!$I$14+СВЦЭМ!$D$10+'СЕТ СН'!$I$5-'СЕТ СН'!$I$24</f>
        <v>3014.5911208900002</v>
      </c>
      <c r="U147" s="36">
        <f>SUMIFS(СВЦЭМ!$D$33:$D$776,СВЦЭМ!$A$33:$A$776,$A147,СВЦЭМ!$B$33:$B$776,U$119)+'СЕТ СН'!$I$14+СВЦЭМ!$D$10+'СЕТ СН'!$I$5-'СЕТ СН'!$I$24</f>
        <v>2997.5279190700003</v>
      </c>
      <c r="V147" s="36">
        <f>SUMIFS(СВЦЭМ!$D$33:$D$776,СВЦЭМ!$A$33:$A$776,$A147,СВЦЭМ!$B$33:$B$776,V$119)+'СЕТ СН'!$I$14+СВЦЭМ!$D$10+'СЕТ СН'!$I$5-'СЕТ СН'!$I$24</f>
        <v>2986.4724438500002</v>
      </c>
      <c r="W147" s="36">
        <f>SUMIFS(СВЦЭМ!$D$33:$D$776,СВЦЭМ!$A$33:$A$776,$A147,СВЦЭМ!$B$33:$B$776,W$119)+'СЕТ СН'!$I$14+СВЦЭМ!$D$10+'СЕТ СН'!$I$5-'СЕТ СН'!$I$24</f>
        <v>2990.2862112800003</v>
      </c>
      <c r="X147" s="36">
        <f>SUMIFS(СВЦЭМ!$D$33:$D$776,СВЦЭМ!$A$33:$A$776,$A147,СВЦЭМ!$B$33:$B$776,X$119)+'СЕТ СН'!$I$14+СВЦЭМ!$D$10+'СЕТ СН'!$I$5-'СЕТ СН'!$I$24</f>
        <v>2955.7218488100002</v>
      </c>
      <c r="Y147" s="36">
        <f>SUMIFS(СВЦЭМ!$D$33:$D$776,СВЦЭМ!$A$33:$A$776,$A147,СВЦЭМ!$B$33:$B$776,Y$119)+'СЕТ СН'!$I$14+СВЦЭМ!$D$10+'СЕТ СН'!$I$5-'СЕТ СН'!$I$24</f>
        <v>2970.09610337</v>
      </c>
    </row>
    <row r="148" spans="1:27" ht="15.75" x14ac:dyDescent="0.2">
      <c r="A148" s="35">
        <f t="shared" si="3"/>
        <v>43798</v>
      </c>
      <c r="B148" s="36">
        <f>SUMIFS(СВЦЭМ!$D$33:$D$776,СВЦЭМ!$A$33:$A$776,$A148,СВЦЭМ!$B$33:$B$776,B$119)+'СЕТ СН'!$I$14+СВЦЭМ!$D$10+'СЕТ СН'!$I$5-'СЕТ СН'!$I$24</f>
        <v>3050.0997277199999</v>
      </c>
      <c r="C148" s="36">
        <f>SUMIFS(СВЦЭМ!$D$33:$D$776,СВЦЭМ!$A$33:$A$776,$A148,СВЦЭМ!$B$33:$B$776,C$119)+'СЕТ СН'!$I$14+СВЦЭМ!$D$10+'СЕТ СН'!$I$5-'СЕТ СН'!$I$24</f>
        <v>3052.6902897199998</v>
      </c>
      <c r="D148" s="36">
        <f>SUMIFS(СВЦЭМ!$D$33:$D$776,СВЦЭМ!$A$33:$A$776,$A148,СВЦЭМ!$B$33:$B$776,D$119)+'СЕТ СН'!$I$14+СВЦЭМ!$D$10+'СЕТ СН'!$I$5-'СЕТ СН'!$I$24</f>
        <v>3083.2960255100002</v>
      </c>
      <c r="E148" s="36">
        <f>SUMIFS(СВЦЭМ!$D$33:$D$776,СВЦЭМ!$A$33:$A$776,$A148,СВЦЭМ!$B$33:$B$776,E$119)+'СЕТ СН'!$I$14+СВЦЭМ!$D$10+'СЕТ СН'!$I$5-'СЕТ СН'!$I$24</f>
        <v>3086.7447479800003</v>
      </c>
      <c r="F148" s="36">
        <f>SUMIFS(СВЦЭМ!$D$33:$D$776,СВЦЭМ!$A$33:$A$776,$A148,СВЦЭМ!$B$33:$B$776,F$119)+'СЕТ СН'!$I$14+СВЦЭМ!$D$10+'СЕТ СН'!$I$5-'СЕТ СН'!$I$24</f>
        <v>3075.3106580100002</v>
      </c>
      <c r="G148" s="36">
        <f>SUMIFS(СВЦЭМ!$D$33:$D$776,СВЦЭМ!$A$33:$A$776,$A148,СВЦЭМ!$B$33:$B$776,G$119)+'СЕТ СН'!$I$14+СВЦЭМ!$D$10+'СЕТ СН'!$I$5-'СЕТ СН'!$I$24</f>
        <v>3074.9781939200002</v>
      </c>
      <c r="H148" s="36">
        <f>SUMIFS(СВЦЭМ!$D$33:$D$776,СВЦЭМ!$A$33:$A$776,$A148,СВЦЭМ!$B$33:$B$776,H$119)+'СЕТ СН'!$I$14+СВЦЭМ!$D$10+'СЕТ СН'!$I$5-'СЕТ СН'!$I$24</f>
        <v>3047.87067252</v>
      </c>
      <c r="I148" s="36">
        <f>SUMIFS(СВЦЭМ!$D$33:$D$776,СВЦЭМ!$A$33:$A$776,$A148,СВЦЭМ!$B$33:$B$776,I$119)+'СЕТ СН'!$I$14+СВЦЭМ!$D$10+'СЕТ СН'!$I$5-'СЕТ СН'!$I$24</f>
        <v>3033.0006911800001</v>
      </c>
      <c r="J148" s="36">
        <f>SUMIFS(СВЦЭМ!$D$33:$D$776,СВЦЭМ!$A$33:$A$776,$A148,СВЦЭМ!$B$33:$B$776,J$119)+'СЕТ СН'!$I$14+СВЦЭМ!$D$10+'СЕТ СН'!$I$5-'СЕТ СН'!$I$24</f>
        <v>3021.4831811200002</v>
      </c>
      <c r="K148" s="36">
        <f>SUMIFS(СВЦЭМ!$D$33:$D$776,СВЦЭМ!$A$33:$A$776,$A148,СВЦЭМ!$B$33:$B$776,K$119)+'СЕТ СН'!$I$14+СВЦЭМ!$D$10+'СЕТ СН'!$I$5-'СЕТ СН'!$I$24</f>
        <v>3008.6079419500002</v>
      </c>
      <c r="L148" s="36">
        <f>SUMIFS(СВЦЭМ!$D$33:$D$776,СВЦЭМ!$A$33:$A$776,$A148,СВЦЭМ!$B$33:$B$776,L$119)+'СЕТ СН'!$I$14+СВЦЭМ!$D$10+'СЕТ СН'!$I$5-'СЕТ СН'!$I$24</f>
        <v>2972.8829869800002</v>
      </c>
      <c r="M148" s="36">
        <f>SUMIFS(СВЦЭМ!$D$33:$D$776,СВЦЭМ!$A$33:$A$776,$A148,СВЦЭМ!$B$33:$B$776,M$119)+'СЕТ СН'!$I$14+СВЦЭМ!$D$10+'СЕТ СН'!$I$5-'СЕТ СН'!$I$24</f>
        <v>2961.5989547099998</v>
      </c>
      <c r="N148" s="36">
        <f>SUMIFS(СВЦЭМ!$D$33:$D$776,СВЦЭМ!$A$33:$A$776,$A148,СВЦЭМ!$B$33:$B$776,N$119)+'СЕТ СН'!$I$14+СВЦЭМ!$D$10+'СЕТ СН'!$I$5-'СЕТ СН'!$I$24</f>
        <v>2953.82118197</v>
      </c>
      <c r="O148" s="36">
        <f>SUMIFS(СВЦЭМ!$D$33:$D$776,СВЦЭМ!$A$33:$A$776,$A148,СВЦЭМ!$B$33:$B$776,O$119)+'СЕТ СН'!$I$14+СВЦЭМ!$D$10+'СЕТ СН'!$I$5-'СЕТ СН'!$I$24</f>
        <v>2964.9720258699999</v>
      </c>
      <c r="P148" s="36">
        <f>SUMIFS(СВЦЭМ!$D$33:$D$776,СВЦЭМ!$A$33:$A$776,$A148,СВЦЭМ!$B$33:$B$776,P$119)+'СЕТ СН'!$I$14+СВЦЭМ!$D$10+'СЕТ СН'!$I$5-'СЕТ СН'!$I$24</f>
        <v>2976.35088197</v>
      </c>
      <c r="Q148" s="36">
        <f>SUMIFS(СВЦЭМ!$D$33:$D$776,СВЦЭМ!$A$33:$A$776,$A148,СВЦЭМ!$B$33:$B$776,Q$119)+'СЕТ СН'!$I$14+СВЦЭМ!$D$10+'СЕТ СН'!$I$5-'СЕТ СН'!$I$24</f>
        <v>2985.6545669799998</v>
      </c>
      <c r="R148" s="36">
        <f>SUMIFS(СВЦЭМ!$D$33:$D$776,СВЦЭМ!$A$33:$A$776,$A148,СВЦЭМ!$B$33:$B$776,R$119)+'СЕТ СН'!$I$14+СВЦЭМ!$D$10+'СЕТ СН'!$I$5-'СЕТ СН'!$I$24</f>
        <v>2993.0541998600002</v>
      </c>
      <c r="S148" s="36">
        <f>SUMIFS(СВЦЭМ!$D$33:$D$776,СВЦЭМ!$A$33:$A$776,$A148,СВЦЭМ!$B$33:$B$776,S$119)+'СЕТ СН'!$I$14+СВЦЭМ!$D$10+'СЕТ СН'!$I$5-'СЕТ СН'!$I$24</f>
        <v>3000.1010932600002</v>
      </c>
      <c r="T148" s="36">
        <f>SUMIFS(СВЦЭМ!$D$33:$D$776,СВЦЭМ!$A$33:$A$776,$A148,СВЦЭМ!$B$33:$B$776,T$119)+'СЕТ СН'!$I$14+СВЦЭМ!$D$10+'СЕТ СН'!$I$5-'СЕТ СН'!$I$24</f>
        <v>3000.1796523800003</v>
      </c>
      <c r="U148" s="36">
        <f>SUMIFS(СВЦЭМ!$D$33:$D$776,СВЦЭМ!$A$33:$A$776,$A148,СВЦЭМ!$B$33:$B$776,U$119)+'СЕТ СН'!$I$14+СВЦЭМ!$D$10+'СЕТ СН'!$I$5-'СЕТ СН'!$I$24</f>
        <v>2994.4144922400001</v>
      </c>
      <c r="V148" s="36">
        <f>SUMIFS(СВЦЭМ!$D$33:$D$776,СВЦЭМ!$A$33:$A$776,$A148,СВЦЭМ!$B$33:$B$776,V$119)+'СЕТ СН'!$I$14+СВЦЭМ!$D$10+'СЕТ СН'!$I$5-'СЕТ СН'!$I$24</f>
        <v>2997.7322712</v>
      </c>
      <c r="W148" s="36">
        <f>SUMIFS(СВЦЭМ!$D$33:$D$776,СВЦЭМ!$A$33:$A$776,$A148,СВЦЭМ!$B$33:$B$776,W$119)+'СЕТ СН'!$I$14+СВЦЭМ!$D$10+'СЕТ СН'!$I$5-'СЕТ СН'!$I$24</f>
        <v>3008.0848668600001</v>
      </c>
      <c r="X148" s="36">
        <f>SUMIFS(СВЦЭМ!$D$33:$D$776,СВЦЭМ!$A$33:$A$776,$A148,СВЦЭМ!$B$33:$B$776,X$119)+'СЕТ СН'!$I$14+СВЦЭМ!$D$10+'СЕТ СН'!$I$5-'СЕТ СН'!$I$24</f>
        <v>3005.22117746</v>
      </c>
      <c r="Y148" s="36">
        <f>SUMIFS(СВЦЭМ!$D$33:$D$776,СВЦЭМ!$A$33:$A$776,$A148,СВЦЭМ!$B$33:$B$776,Y$119)+'СЕТ СН'!$I$14+СВЦЭМ!$D$10+'СЕТ СН'!$I$5-'СЕТ СН'!$I$24</f>
        <v>3034.3339856900002</v>
      </c>
    </row>
    <row r="149" spans="1:27" ht="15.75" x14ac:dyDescent="0.2">
      <c r="A149" s="35">
        <f t="shared" si="3"/>
        <v>43799</v>
      </c>
      <c r="B149" s="36">
        <f>SUMIFS(СВЦЭМ!$D$33:$D$776,СВЦЭМ!$A$33:$A$776,$A149,СВЦЭМ!$B$33:$B$776,B$119)+'СЕТ СН'!$I$14+СВЦЭМ!$D$10+'СЕТ СН'!$I$5-'СЕТ СН'!$I$24</f>
        <v>3081.4264304899998</v>
      </c>
      <c r="C149" s="36">
        <f>SUMIFS(СВЦЭМ!$D$33:$D$776,СВЦЭМ!$A$33:$A$776,$A149,СВЦЭМ!$B$33:$B$776,C$119)+'СЕТ СН'!$I$14+СВЦЭМ!$D$10+'СЕТ СН'!$I$5-'СЕТ СН'!$I$24</f>
        <v>3076.4025626800003</v>
      </c>
      <c r="D149" s="36">
        <f>SUMIFS(СВЦЭМ!$D$33:$D$776,СВЦЭМ!$A$33:$A$776,$A149,СВЦЭМ!$B$33:$B$776,D$119)+'СЕТ СН'!$I$14+СВЦЭМ!$D$10+'СЕТ СН'!$I$5-'СЕТ СН'!$I$24</f>
        <v>3116.57111227</v>
      </c>
      <c r="E149" s="36">
        <f>SUMIFS(СВЦЭМ!$D$33:$D$776,СВЦЭМ!$A$33:$A$776,$A149,СВЦЭМ!$B$33:$B$776,E$119)+'СЕТ СН'!$I$14+СВЦЭМ!$D$10+'СЕТ СН'!$I$5-'СЕТ СН'!$I$24</f>
        <v>3119.5893145800001</v>
      </c>
      <c r="F149" s="36">
        <f>SUMIFS(СВЦЭМ!$D$33:$D$776,СВЦЭМ!$A$33:$A$776,$A149,СВЦЭМ!$B$33:$B$776,F$119)+'СЕТ СН'!$I$14+СВЦЭМ!$D$10+'СЕТ СН'!$I$5-'СЕТ СН'!$I$24</f>
        <v>3097.7220852800001</v>
      </c>
      <c r="G149" s="36">
        <f>SUMIFS(СВЦЭМ!$D$33:$D$776,СВЦЭМ!$A$33:$A$776,$A149,СВЦЭМ!$B$33:$B$776,G$119)+'СЕТ СН'!$I$14+СВЦЭМ!$D$10+'СЕТ СН'!$I$5-'СЕТ СН'!$I$24</f>
        <v>3103.8192185299999</v>
      </c>
      <c r="H149" s="36">
        <f>SUMIFS(СВЦЭМ!$D$33:$D$776,СВЦЭМ!$A$33:$A$776,$A149,СВЦЭМ!$B$33:$B$776,H$119)+'СЕТ СН'!$I$14+СВЦЭМ!$D$10+'СЕТ СН'!$I$5-'СЕТ СН'!$I$24</f>
        <v>3086.3998470000001</v>
      </c>
      <c r="I149" s="36">
        <f>SUMIFS(СВЦЭМ!$D$33:$D$776,СВЦЭМ!$A$33:$A$776,$A149,СВЦЭМ!$B$33:$B$776,I$119)+'СЕТ СН'!$I$14+СВЦЭМ!$D$10+'СЕТ СН'!$I$5-'СЕТ СН'!$I$24</f>
        <v>3076.1268549800002</v>
      </c>
      <c r="J149" s="36">
        <f>SUMIFS(СВЦЭМ!$D$33:$D$776,СВЦЭМ!$A$33:$A$776,$A149,СВЦЭМ!$B$33:$B$776,J$119)+'СЕТ СН'!$I$14+СВЦЭМ!$D$10+'СЕТ СН'!$I$5-'СЕТ СН'!$I$24</f>
        <v>3048.0931537500001</v>
      </c>
      <c r="K149" s="36">
        <f>SUMIFS(СВЦЭМ!$D$33:$D$776,СВЦЭМ!$A$33:$A$776,$A149,СВЦЭМ!$B$33:$B$776,K$119)+'СЕТ СН'!$I$14+СВЦЭМ!$D$10+'СЕТ СН'!$I$5-'СЕТ СН'!$I$24</f>
        <v>3028.6045389400001</v>
      </c>
      <c r="L149" s="36">
        <f>SUMIFS(СВЦЭМ!$D$33:$D$776,СВЦЭМ!$A$33:$A$776,$A149,СВЦЭМ!$B$33:$B$776,L$119)+'СЕТ СН'!$I$14+СВЦЭМ!$D$10+'СЕТ СН'!$I$5-'СЕТ СН'!$I$24</f>
        <v>2987.1851702700001</v>
      </c>
      <c r="M149" s="36">
        <f>SUMIFS(СВЦЭМ!$D$33:$D$776,СВЦЭМ!$A$33:$A$776,$A149,СВЦЭМ!$B$33:$B$776,M$119)+'СЕТ СН'!$I$14+СВЦЭМ!$D$10+'СЕТ СН'!$I$5-'СЕТ СН'!$I$24</f>
        <v>2976.7249094399999</v>
      </c>
      <c r="N149" s="36">
        <f>SUMIFS(СВЦЭМ!$D$33:$D$776,СВЦЭМ!$A$33:$A$776,$A149,СВЦЭМ!$B$33:$B$776,N$119)+'СЕТ СН'!$I$14+СВЦЭМ!$D$10+'СЕТ СН'!$I$5-'СЕТ СН'!$I$24</f>
        <v>2970.1528422900001</v>
      </c>
      <c r="O149" s="36">
        <f>SUMIFS(СВЦЭМ!$D$33:$D$776,СВЦЭМ!$A$33:$A$776,$A149,СВЦЭМ!$B$33:$B$776,O$119)+'СЕТ СН'!$I$14+СВЦЭМ!$D$10+'СЕТ СН'!$I$5-'СЕТ СН'!$I$24</f>
        <v>2979.9824781000002</v>
      </c>
      <c r="P149" s="36">
        <f>SUMIFS(СВЦЭМ!$D$33:$D$776,СВЦЭМ!$A$33:$A$776,$A149,СВЦЭМ!$B$33:$B$776,P$119)+'СЕТ СН'!$I$14+СВЦЭМ!$D$10+'СЕТ СН'!$I$5-'СЕТ СН'!$I$24</f>
        <v>2988.2829835299999</v>
      </c>
      <c r="Q149" s="36">
        <f>SUMIFS(СВЦЭМ!$D$33:$D$776,СВЦЭМ!$A$33:$A$776,$A149,СВЦЭМ!$B$33:$B$776,Q$119)+'СЕТ СН'!$I$14+СВЦЭМ!$D$10+'СЕТ СН'!$I$5-'СЕТ СН'!$I$24</f>
        <v>2991.6552457799999</v>
      </c>
      <c r="R149" s="36">
        <f>SUMIFS(СВЦЭМ!$D$33:$D$776,СВЦЭМ!$A$33:$A$776,$A149,СВЦЭМ!$B$33:$B$776,R$119)+'СЕТ СН'!$I$14+СВЦЭМ!$D$10+'СЕТ СН'!$I$5-'СЕТ СН'!$I$24</f>
        <v>2972.7358072400002</v>
      </c>
      <c r="S149" s="36">
        <f>SUMIFS(СВЦЭМ!$D$33:$D$776,СВЦЭМ!$A$33:$A$776,$A149,СВЦЭМ!$B$33:$B$776,S$119)+'СЕТ СН'!$I$14+СВЦЭМ!$D$10+'СЕТ СН'!$I$5-'СЕТ СН'!$I$24</f>
        <v>2963.9071600799998</v>
      </c>
      <c r="T149" s="36">
        <f>SUMIFS(СВЦЭМ!$D$33:$D$776,СВЦЭМ!$A$33:$A$776,$A149,СВЦЭМ!$B$33:$B$776,T$119)+'СЕТ СН'!$I$14+СВЦЭМ!$D$10+'СЕТ СН'!$I$5-'СЕТ СН'!$I$24</f>
        <v>2953.7169192299998</v>
      </c>
      <c r="U149" s="36">
        <f>SUMIFS(СВЦЭМ!$D$33:$D$776,СВЦЭМ!$A$33:$A$776,$A149,СВЦЭМ!$B$33:$B$776,U$119)+'СЕТ СН'!$I$14+СВЦЭМ!$D$10+'СЕТ СН'!$I$5-'СЕТ СН'!$I$24</f>
        <v>2952.81859996</v>
      </c>
      <c r="V149" s="36">
        <f>SUMIFS(СВЦЭМ!$D$33:$D$776,СВЦЭМ!$A$33:$A$776,$A149,СВЦЭМ!$B$33:$B$776,V$119)+'СЕТ СН'!$I$14+СВЦЭМ!$D$10+'СЕТ СН'!$I$5-'СЕТ СН'!$I$24</f>
        <v>2963.7332985900002</v>
      </c>
      <c r="W149" s="36">
        <f>SUMIFS(СВЦЭМ!$D$33:$D$776,СВЦЭМ!$A$33:$A$776,$A149,СВЦЭМ!$B$33:$B$776,W$119)+'СЕТ СН'!$I$14+СВЦЭМ!$D$10+'СЕТ СН'!$I$5-'СЕТ СН'!$I$24</f>
        <v>2974.6128373199999</v>
      </c>
      <c r="X149" s="36">
        <f>SUMIFS(СВЦЭМ!$D$33:$D$776,СВЦЭМ!$A$33:$A$776,$A149,СВЦЭМ!$B$33:$B$776,X$119)+'СЕТ СН'!$I$14+СВЦЭМ!$D$10+'СЕТ СН'!$I$5-'СЕТ СН'!$I$24</f>
        <v>2976.5607603100002</v>
      </c>
      <c r="Y149" s="36">
        <f>SUMIFS(СВЦЭМ!$D$33:$D$776,СВЦЭМ!$A$33:$A$776,$A149,СВЦЭМ!$B$33:$B$776,Y$119)+'СЕТ СН'!$I$14+СВЦЭМ!$D$10+'СЕТ СН'!$I$5-'СЕТ СН'!$I$24</f>
        <v>3017.3248527400001</v>
      </c>
    </row>
    <row r="150" spans="1:27" ht="15.75" hidden="1" x14ac:dyDescent="0.2">
      <c r="A150" s="35">
        <f t="shared" si="3"/>
        <v>43800</v>
      </c>
      <c r="B150" s="36">
        <f>SUMIFS(СВЦЭМ!$D$33:$D$776,СВЦЭМ!$A$33:$A$776,$A150,СВЦЭМ!$B$33:$B$776,B$119)+'СЕТ СН'!$I$14+СВЦЭМ!$D$10+'СЕТ СН'!$I$5-'СЕТ СН'!$I$24</f>
        <v>2200.9115828399999</v>
      </c>
      <c r="C150" s="36">
        <f>SUMIFS(СВЦЭМ!$D$33:$D$776,СВЦЭМ!$A$33:$A$776,$A150,СВЦЭМ!$B$33:$B$776,C$119)+'СЕТ СН'!$I$14+СВЦЭМ!$D$10+'СЕТ СН'!$I$5-'СЕТ СН'!$I$24</f>
        <v>2200.9115828399999</v>
      </c>
      <c r="D150" s="36">
        <f>SUMIFS(СВЦЭМ!$D$33:$D$776,СВЦЭМ!$A$33:$A$776,$A150,СВЦЭМ!$B$33:$B$776,D$119)+'СЕТ СН'!$I$14+СВЦЭМ!$D$10+'СЕТ СН'!$I$5-'СЕТ СН'!$I$24</f>
        <v>2200.9115828399999</v>
      </c>
      <c r="E150" s="36">
        <f>SUMIFS(СВЦЭМ!$D$33:$D$776,СВЦЭМ!$A$33:$A$776,$A150,СВЦЭМ!$B$33:$B$776,E$119)+'СЕТ СН'!$I$14+СВЦЭМ!$D$10+'СЕТ СН'!$I$5-'СЕТ СН'!$I$24</f>
        <v>2200.9115828399999</v>
      </c>
      <c r="F150" s="36">
        <f>SUMIFS(СВЦЭМ!$D$33:$D$776,СВЦЭМ!$A$33:$A$776,$A150,СВЦЭМ!$B$33:$B$776,F$119)+'СЕТ СН'!$I$14+СВЦЭМ!$D$10+'СЕТ СН'!$I$5-'СЕТ СН'!$I$24</f>
        <v>2200.9115828399999</v>
      </c>
      <c r="G150" s="36">
        <f>SUMIFS(СВЦЭМ!$D$33:$D$776,СВЦЭМ!$A$33:$A$776,$A150,СВЦЭМ!$B$33:$B$776,G$119)+'СЕТ СН'!$I$14+СВЦЭМ!$D$10+'СЕТ СН'!$I$5-'СЕТ СН'!$I$24</f>
        <v>2200.9115828399999</v>
      </c>
      <c r="H150" s="36">
        <f>SUMIFS(СВЦЭМ!$D$33:$D$776,СВЦЭМ!$A$33:$A$776,$A150,СВЦЭМ!$B$33:$B$776,H$119)+'СЕТ СН'!$I$14+СВЦЭМ!$D$10+'СЕТ СН'!$I$5-'СЕТ СН'!$I$24</f>
        <v>2200.9115828399999</v>
      </c>
      <c r="I150" s="36">
        <f>SUMIFS(СВЦЭМ!$D$33:$D$776,СВЦЭМ!$A$33:$A$776,$A150,СВЦЭМ!$B$33:$B$776,I$119)+'СЕТ СН'!$I$14+СВЦЭМ!$D$10+'СЕТ СН'!$I$5-'СЕТ СН'!$I$24</f>
        <v>2200.9115828399999</v>
      </c>
      <c r="J150" s="36">
        <f>SUMIFS(СВЦЭМ!$D$33:$D$776,СВЦЭМ!$A$33:$A$776,$A150,СВЦЭМ!$B$33:$B$776,J$119)+'СЕТ СН'!$I$14+СВЦЭМ!$D$10+'СЕТ СН'!$I$5-'СЕТ СН'!$I$24</f>
        <v>2200.9115828399999</v>
      </c>
      <c r="K150" s="36">
        <f>SUMIFS(СВЦЭМ!$D$33:$D$776,СВЦЭМ!$A$33:$A$776,$A150,СВЦЭМ!$B$33:$B$776,K$119)+'СЕТ СН'!$I$14+СВЦЭМ!$D$10+'СЕТ СН'!$I$5-'СЕТ СН'!$I$24</f>
        <v>2200.9115828399999</v>
      </c>
      <c r="L150" s="36">
        <f>SUMIFS(СВЦЭМ!$D$33:$D$776,СВЦЭМ!$A$33:$A$776,$A150,СВЦЭМ!$B$33:$B$776,L$119)+'СЕТ СН'!$I$14+СВЦЭМ!$D$10+'СЕТ СН'!$I$5-'СЕТ СН'!$I$24</f>
        <v>2200.9115828399999</v>
      </c>
      <c r="M150" s="36">
        <f>SUMIFS(СВЦЭМ!$D$33:$D$776,СВЦЭМ!$A$33:$A$776,$A150,СВЦЭМ!$B$33:$B$776,M$119)+'СЕТ СН'!$I$14+СВЦЭМ!$D$10+'СЕТ СН'!$I$5-'СЕТ СН'!$I$24</f>
        <v>2200.9115828399999</v>
      </c>
      <c r="N150" s="36">
        <f>SUMIFS(СВЦЭМ!$D$33:$D$776,СВЦЭМ!$A$33:$A$776,$A150,СВЦЭМ!$B$33:$B$776,N$119)+'СЕТ СН'!$I$14+СВЦЭМ!$D$10+'СЕТ СН'!$I$5-'СЕТ СН'!$I$24</f>
        <v>2200.9115828399999</v>
      </c>
      <c r="O150" s="36">
        <f>SUMIFS(СВЦЭМ!$D$33:$D$776,СВЦЭМ!$A$33:$A$776,$A150,СВЦЭМ!$B$33:$B$776,O$119)+'СЕТ СН'!$I$14+СВЦЭМ!$D$10+'СЕТ СН'!$I$5-'СЕТ СН'!$I$24</f>
        <v>2200.9115828399999</v>
      </c>
      <c r="P150" s="36">
        <f>SUMIFS(СВЦЭМ!$D$33:$D$776,СВЦЭМ!$A$33:$A$776,$A150,СВЦЭМ!$B$33:$B$776,P$119)+'СЕТ СН'!$I$14+СВЦЭМ!$D$10+'СЕТ СН'!$I$5-'СЕТ СН'!$I$24</f>
        <v>2200.9115828399999</v>
      </c>
      <c r="Q150" s="36">
        <f>SUMIFS(СВЦЭМ!$D$33:$D$776,СВЦЭМ!$A$33:$A$776,$A150,СВЦЭМ!$B$33:$B$776,Q$119)+'СЕТ СН'!$I$14+СВЦЭМ!$D$10+'СЕТ СН'!$I$5-'СЕТ СН'!$I$24</f>
        <v>2200.9115828399999</v>
      </c>
      <c r="R150" s="36">
        <f>SUMIFS(СВЦЭМ!$D$33:$D$776,СВЦЭМ!$A$33:$A$776,$A150,СВЦЭМ!$B$33:$B$776,R$119)+'СЕТ СН'!$I$14+СВЦЭМ!$D$10+'СЕТ СН'!$I$5-'СЕТ СН'!$I$24</f>
        <v>2200.9115828399999</v>
      </c>
      <c r="S150" s="36">
        <f>SUMIFS(СВЦЭМ!$D$33:$D$776,СВЦЭМ!$A$33:$A$776,$A150,СВЦЭМ!$B$33:$B$776,S$119)+'СЕТ СН'!$I$14+СВЦЭМ!$D$10+'СЕТ СН'!$I$5-'СЕТ СН'!$I$24</f>
        <v>2200.9115828399999</v>
      </c>
      <c r="T150" s="36">
        <f>SUMIFS(СВЦЭМ!$D$33:$D$776,СВЦЭМ!$A$33:$A$776,$A150,СВЦЭМ!$B$33:$B$776,T$119)+'СЕТ СН'!$I$14+СВЦЭМ!$D$10+'СЕТ СН'!$I$5-'СЕТ СН'!$I$24</f>
        <v>2200.9115828399999</v>
      </c>
      <c r="U150" s="36">
        <f>SUMIFS(СВЦЭМ!$D$33:$D$776,СВЦЭМ!$A$33:$A$776,$A150,СВЦЭМ!$B$33:$B$776,U$119)+'СЕТ СН'!$I$14+СВЦЭМ!$D$10+'СЕТ СН'!$I$5-'СЕТ СН'!$I$24</f>
        <v>2200.9115828399999</v>
      </c>
      <c r="V150" s="36">
        <f>SUMIFS(СВЦЭМ!$D$33:$D$776,СВЦЭМ!$A$33:$A$776,$A150,СВЦЭМ!$B$33:$B$776,V$119)+'СЕТ СН'!$I$14+СВЦЭМ!$D$10+'СЕТ СН'!$I$5-'СЕТ СН'!$I$24</f>
        <v>2200.9115828399999</v>
      </c>
      <c r="W150" s="36">
        <f>SUMIFS(СВЦЭМ!$D$33:$D$776,СВЦЭМ!$A$33:$A$776,$A150,СВЦЭМ!$B$33:$B$776,W$119)+'СЕТ СН'!$I$14+СВЦЭМ!$D$10+'СЕТ СН'!$I$5-'СЕТ СН'!$I$24</f>
        <v>2200.9115828399999</v>
      </c>
      <c r="X150" s="36">
        <f>SUMIFS(СВЦЭМ!$D$33:$D$776,СВЦЭМ!$A$33:$A$776,$A150,СВЦЭМ!$B$33:$B$776,X$119)+'СЕТ СН'!$I$14+СВЦЭМ!$D$10+'СЕТ СН'!$I$5-'СЕТ СН'!$I$24</f>
        <v>2200.9115828399999</v>
      </c>
      <c r="Y150" s="36">
        <f>SUMIFS(СВЦЭМ!$D$33:$D$776,СВЦЭМ!$A$33:$A$776,$A150,СВЦЭМ!$B$33:$B$776,Y$119)+'СЕТ СН'!$I$14+СВЦЭМ!$D$10+'СЕТ СН'!$I$5-'СЕТ СН'!$I$24</f>
        <v>2200.9115828399999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9" t="s">
        <v>7</v>
      </c>
      <c r="B153" s="133" t="s">
        <v>151</v>
      </c>
      <c r="C153" s="134"/>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5"/>
    </row>
    <row r="154" spans="1:27" ht="12.75" customHeight="1" x14ac:dyDescent="0.2">
      <c r="A154" s="140"/>
      <c r="B154" s="136"/>
      <c r="C154" s="137"/>
      <c r="D154" s="137"/>
      <c r="E154" s="137"/>
      <c r="F154" s="137"/>
      <c r="G154" s="137"/>
      <c r="H154" s="137"/>
      <c r="I154" s="137"/>
      <c r="J154" s="137"/>
      <c r="K154" s="137"/>
      <c r="L154" s="137"/>
      <c r="M154" s="137"/>
      <c r="N154" s="137"/>
      <c r="O154" s="137"/>
      <c r="P154" s="137"/>
      <c r="Q154" s="137"/>
      <c r="R154" s="137"/>
      <c r="S154" s="137"/>
      <c r="T154" s="137"/>
      <c r="U154" s="137"/>
      <c r="V154" s="137"/>
      <c r="W154" s="137"/>
      <c r="X154" s="137"/>
      <c r="Y154" s="138"/>
    </row>
    <row r="155" spans="1:27" s="46" customFormat="1" ht="12.75" customHeight="1" x14ac:dyDescent="0.2">
      <c r="A155" s="141"/>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01.11.2019</v>
      </c>
      <c r="B156" s="36">
        <f>SUMIFS(СВЦЭМ!$E$33:$E$776,СВЦЭМ!$A$33:$A$776,$A156,СВЦЭМ!$B$33:$B$776,B$155)+'СЕТ СН'!$F$15</f>
        <v>153.21028268000001</v>
      </c>
      <c r="C156" s="36">
        <f>SUMIFS(СВЦЭМ!$E$33:$E$776,СВЦЭМ!$A$33:$A$776,$A156,СВЦЭМ!$B$33:$B$776,C$155)+'СЕТ СН'!$F$15</f>
        <v>162.12865020999999</v>
      </c>
      <c r="D156" s="36">
        <f>SUMIFS(СВЦЭМ!$E$33:$E$776,СВЦЭМ!$A$33:$A$776,$A156,СВЦЭМ!$B$33:$B$776,D$155)+'СЕТ СН'!$F$15</f>
        <v>165.86663331</v>
      </c>
      <c r="E156" s="36">
        <f>SUMIFS(СВЦЭМ!$E$33:$E$776,СВЦЭМ!$A$33:$A$776,$A156,СВЦЭМ!$B$33:$B$776,E$155)+'СЕТ СН'!$F$15</f>
        <v>168.36740021</v>
      </c>
      <c r="F156" s="36">
        <f>SUMIFS(СВЦЭМ!$E$33:$E$776,СВЦЭМ!$A$33:$A$776,$A156,СВЦЭМ!$B$33:$B$776,F$155)+'СЕТ СН'!$F$15</f>
        <v>169.05855819000001</v>
      </c>
      <c r="G156" s="36">
        <f>SUMIFS(СВЦЭМ!$E$33:$E$776,СВЦЭМ!$A$33:$A$776,$A156,СВЦЭМ!$B$33:$B$776,G$155)+'СЕТ СН'!$F$15</f>
        <v>165.29673837999999</v>
      </c>
      <c r="H156" s="36">
        <f>SUMIFS(СВЦЭМ!$E$33:$E$776,СВЦЭМ!$A$33:$A$776,$A156,СВЦЭМ!$B$33:$B$776,H$155)+'СЕТ СН'!$F$15</f>
        <v>163.34586272999999</v>
      </c>
      <c r="I156" s="36">
        <f>SUMIFS(СВЦЭМ!$E$33:$E$776,СВЦЭМ!$A$33:$A$776,$A156,СВЦЭМ!$B$33:$B$776,I$155)+'СЕТ СН'!$F$15</f>
        <v>160.12077461000001</v>
      </c>
      <c r="J156" s="36">
        <f>SUMIFS(СВЦЭМ!$E$33:$E$776,СВЦЭМ!$A$33:$A$776,$A156,СВЦЭМ!$B$33:$B$776,J$155)+'СЕТ СН'!$F$15</f>
        <v>155.12794335999999</v>
      </c>
      <c r="K156" s="36">
        <f>SUMIFS(СВЦЭМ!$E$33:$E$776,СВЦЭМ!$A$33:$A$776,$A156,СВЦЭМ!$B$33:$B$776,K$155)+'СЕТ СН'!$F$15</f>
        <v>152.58306501000001</v>
      </c>
      <c r="L156" s="36">
        <f>SUMIFS(СВЦЭМ!$E$33:$E$776,СВЦЭМ!$A$33:$A$776,$A156,СВЦЭМ!$B$33:$B$776,L$155)+'СЕТ СН'!$F$15</f>
        <v>153.68340406999999</v>
      </c>
      <c r="M156" s="36">
        <f>SUMIFS(СВЦЭМ!$E$33:$E$776,СВЦЭМ!$A$33:$A$776,$A156,СВЦЭМ!$B$33:$B$776,M$155)+'СЕТ СН'!$F$15</f>
        <v>154.22185580999999</v>
      </c>
      <c r="N156" s="36">
        <f>SUMIFS(СВЦЭМ!$E$33:$E$776,СВЦЭМ!$A$33:$A$776,$A156,СВЦЭМ!$B$33:$B$776,N$155)+'СЕТ СН'!$F$15</f>
        <v>155.36710056999999</v>
      </c>
      <c r="O156" s="36">
        <f>SUMIFS(СВЦЭМ!$E$33:$E$776,СВЦЭМ!$A$33:$A$776,$A156,СВЦЭМ!$B$33:$B$776,O$155)+'СЕТ СН'!$F$15</f>
        <v>154.96308590000001</v>
      </c>
      <c r="P156" s="36">
        <f>SUMIFS(СВЦЭМ!$E$33:$E$776,СВЦЭМ!$A$33:$A$776,$A156,СВЦЭМ!$B$33:$B$776,P$155)+'СЕТ СН'!$F$15</f>
        <v>156.26691959999999</v>
      </c>
      <c r="Q156" s="36">
        <f>SUMIFS(СВЦЭМ!$E$33:$E$776,СВЦЭМ!$A$33:$A$776,$A156,СВЦЭМ!$B$33:$B$776,Q$155)+'СЕТ СН'!$F$15</f>
        <v>155.71841047000001</v>
      </c>
      <c r="R156" s="36">
        <f>SUMIFS(СВЦЭМ!$E$33:$E$776,СВЦЭМ!$A$33:$A$776,$A156,СВЦЭМ!$B$33:$B$776,R$155)+'СЕТ СН'!$F$15</f>
        <v>147.06275307999999</v>
      </c>
      <c r="S156" s="36">
        <f>SUMIFS(СВЦЭМ!$E$33:$E$776,СВЦЭМ!$A$33:$A$776,$A156,СВЦЭМ!$B$33:$B$776,S$155)+'СЕТ СН'!$F$15</f>
        <v>143.37362542</v>
      </c>
      <c r="T156" s="36">
        <f>SUMIFS(СВЦЭМ!$E$33:$E$776,СВЦЭМ!$A$33:$A$776,$A156,СВЦЭМ!$B$33:$B$776,T$155)+'СЕТ СН'!$F$15</f>
        <v>139.09497893</v>
      </c>
      <c r="U156" s="36">
        <f>SUMIFS(СВЦЭМ!$E$33:$E$776,СВЦЭМ!$A$33:$A$776,$A156,СВЦЭМ!$B$33:$B$776,U$155)+'СЕТ СН'!$F$15</f>
        <v>138.87493388999999</v>
      </c>
      <c r="V156" s="36">
        <f>SUMIFS(СВЦЭМ!$E$33:$E$776,СВЦЭМ!$A$33:$A$776,$A156,СВЦЭМ!$B$33:$B$776,V$155)+'СЕТ СН'!$F$15</f>
        <v>140.47289334999999</v>
      </c>
      <c r="W156" s="36">
        <f>SUMIFS(СВЦЭМ!$E$33:$E$776,СВЦЭМ!$A$33:$A$776,$A156,СВЦЭМ!$B$33:$B$776,W$155)+'СЕТ СН'!$F$15</f>
        <v>143.75503040000001</v>
      </c>
      <c r="X156" s="36">
        <f>SUMIFS(СВЦЭМ!$E$33:$E$776,СВЦЭМ!$A$33:$A$776,$A156,СВЦЭМ!$B$33:$B$776,X$155)+'СЕТ СН'!$F$15</f>
        <v>146.62151673</v>
      </c>
      <c r="Y156" s="36">
        <f>SUMIFS(СВЦЭМ!$E$33:$E$776,СВЦЭМ!$A$33:$A$776,$A156,СВЦЭМ!$B$33:$B$776,Y$155)+'СЕТ СН'!$F$15</f>
        <v>152.18988970000001</v>
      </c>
      <c r="AA156" s="45"/>
    </row>
    <row r="157" spans="1:27" ht="15.75" x14ac:dyDescent="0.2">
      <c r="A157" s="35">
        <f>A156+1</f>
        <v>43771</v>
      </c>
      <c r="B157" s="36">
        <f>SUMIFS(СВЦЭМ!$E$33:$E$776,СВЦЭМ!$A$33:$A$776,$A157,СВЦЭМ!$B$33:$B$776,B$155)+'СЕТ СН'!$F$15</f>
        <v>155.68277449999999</v>
      </c>
      <c r="C157" s="36">
        <f>SUMIFS(СВЦЭМ!$E$33:$E$776,СВЦЭМ!$A$33:$A$776,$A157,СВЦЭМ!$B$33:$B$776,C$155)+'СЕТ СН'!$F$15</f>
        <v>163.34837313</v>
      </c>
      <c r="D157" s="36">
        <f>SUMIFS(СВЦЭМ!$E$33:$E$776,СВЦЭМ!$A$33:$A$776,$A157,СВЦЭМ!$B$33:$B$776,D$155)+'СЕТ СН'!$F$15</f>
        <v>167.88162599</v>
      </c>
      <c r="E157" s="36">
        <f>SUMIFS(СВЦЭМ!$E$33:$E$776,СВЦЭМ!$A$33:$A$776,$A157,СВЦЭМ!$B$33:$B$776,E$155)+'СЕТ СН'!$F$15</f>
        <v>169.86925155</v>
      </c>
      <c r="F157" s="36">
        <f>SUMIFS(СВЦЭМ!$E$33:$E$776,СВЦЭМ!$A$33:$A$776,$A157,СВЦЭМ!$B$33:$B$776,F$155)+'СЕТ СН'!$F$15</f>
        <v>166.81495987</v>
      </c>
      <c r="G157" s="36">
        <f>SUMIFS(СВЦЭМ!$E$33:$E$776,СВЦЭМ!$A$33:$A$776,$A157,СВЦЭМ!$B$33:$B$776,G$155)+'СЕТ СН'!$F$15</f>
        <v>164.17464383999999</v>
      </c>
      <c r="H157" s="36">
        <f>SUMIFS(СВЦЭМ!$E$33:$E$776,СВЦЭМ!$A$33:$A$776,$A157,СВЦЭМ!$B$33:$B$776,H$155)+'СЕТ СН'!$F$15</f>
        <v>159.74794940000001</v>
      </c>
      <c r="I157" s="36">
        <f>SUMIFS(СВЦЭМ!$E$33:$E$776,СВЦЭМ!$A$33:$A$776,$A157,СВЦЭМ!$B$33:$B$776,I$155)+'СЕТ СН'!$F$15</f>
        <v>157.95410494000001</v>
      </c>
      <c r="J157" s="36">
        <f>SUMIFS(СВЦЭМ!$E$33:$E$776,СВЦЭМ!$A$33:$A$776,$A157,СВЦЭМ!$B$33:$B$776,J$155)+'СЕТ СН'!$F$15</f>
        <v>154.99662954999999</v>
      </c>
      <c r="K157" s="36">
        <f>SUMIFS(СВЦЭМ!$E$33:$E$776,СВЦЭМ!$A$33:$A$776,$A157,СВЦЭМ!$B$33:$B$776,K$155)+'СЕТ СН'!$F$15</f>
        <v>149.15828628</v>
      </c>
      <c r="L157" s="36">
        <f>SUMIFS(СВЦЭМ!$E$33:$E$776,СВЦЭМ!$A$33:$A$776,$A157,СВЦЭМ!$B$33:$B$776,L$155)+'СЕТ СН'!$F$15</f>
        <v>146.23790700999999</v>
      </c>
      <c r="M157" s="36">
        <f>SUMIFS(СВЦЭМ!$E$33:$E$776,СВЦЭМ!$A$33:$A$776,$A157,СВЦЭМ!$B$33:$B$776,M$155)+'СЕТ СН'!$F$15</f>
        <v>148.50123657</v>
      </c>
      <c r="N157" s="36">
        <f>SUMIFS(СВЦЭМ!$E$33:$E$776,СВЦЭМ!$A$33:$A$776,$A157,СВЦЭМ!$B$33:$B$776,N$155)+'СЕТ СН'!$F$15</f>
        <v>148.25109502999999</v>
      </c>
      <c r="O157" s="36">
        <f>SUMIFS(СВЦЭМ!$E$33:$E$776,СВЦЭМ!$A$33:$A$776,$A157,СВЦЭМ!$B$33:$B$776,O$155)+'СЕТ СН'!$F$15</f>
        <v>149.43052394</v>
      </c>
      <c r="P157" s="36">
        <f>SUMIFS(СВЦЭМ!$E$33:$E$776,СВЦЭМ!$A$33:$A$776,$A157,СВЦЭМ!$B$33:$B$776,P$155)+'СЕТ СН'!$F$15</f>
        <v>150.92648341</v>
      </c>
      <c r="Q157" s="36">
        <f>SUMIFS(СВЦЭМ!$E$33:$E$776,СВЦЭМ!$A$33:$A$776,$A157,СВЦЭМ!$B$33:$B$776,Q$155)+'СЕТ СН'!$F$15</f>
        <v>147.37824939999999</v>
      </c>
      <c r="R157" s="36">
        <f>SUMIFS(СВЦЭМ!$E$33:$E$776,СВЦЭМ!$A$33:$A$776,$A157,СВЦЭМ!$B$33:$B$776,R$155)+'СЕТ СН'!$F$15</f>
        <v>138.48485700000001</v>
      </c>
      <c r="S157" s="36">
        <f>SUMIFS(СВЦЭМ!$E$33:$E$776,СВЦЭМ!$A$33:$A$776,$A157,СВЦЭМ!$B$33:$B$776,S$155)+'СЕТ СН'!$F$15</f>
        <v>134.34925372999999</v>
      </c>
      <c r="T157" s="36">
        <f>SUMIFS(СВЦЭМ!$E$33:$E$776,СВЦЭМ!$A$33:$A$776,$A157,СВЦЭМ!$B$33:$B$776,T$155)+'СЕТ СН'!$F$15</f>
        <v>132.83749202000001</v>
      </c>
      <c r="U157" s="36">
        <f>SUMIFS(СВЦЭМ!$E$33:$E$776,СВЦЭМ!$A$33:$A$776,$A157,СВЦЭМ!$B$33:$B$776,U$155)+'СЕТ СН'!$F$15</f>
        <v>132.80441153000001</v>
      </c>
      <c r="V157" s="36">
        <f>SUMIFS(СВЦЭМ!$E$33:$E$776,СВЦЭМ!$A$33:$A$776,$A157,СВЦЭМ!$B$33:$B$776,V$155)+'СЕТ СН'!$F$15</f>
        <v>133.11480216999999</v>
      </c>
      <c r="W157" s="36">
        <f>SUMIFS(СВЦЭМ!$E$33:$E$776,СВЦЭМ!$A$33:$A$776,$A157,СВЦЭМ!$B$33:$B$776,W$155)+'СЕТ СН'!$F$15</f>
        <v>138.92190711999999</v>
      </c>
      <c r="X157" s="36">
        <f>SUMIFS(СВЦЭМ!$E$33:$E$776,СВЦЭМ!$A$33:$A$776,$A157,СВЦЭМ!$B$33:$B$776,X$155)+'СЕТ СН'!$F$15</f>
        <v>141.71108175000001</v>
      </c>
      <c r="Y157" s="36">
        <f>SUMIFS(СВЦЭМ!$E$33:$E$776,СВЦЭМ!$A$33:$A$776,$A157,СВЦЭМ!$B$33:$B$776,Y$155)+'СЕТ СН'!$F$15</f>
        <v>147.08372034999999</v>
      </c>
    </row>
    <row r="158" spans="1:27" ht="15.75" x14ac:dyDescent="0.2">
      <c r="A158" s="35">
        <f t="shared" ref="A158:A186" si="4">A157+1</f>
        <v>43772</v>
      </c>
      <c r="B158" s="36">
        <f>SUMIFS(СВЦЭМ!$E$33:$E$776,СВЦЭМ!$A$33:$A$776,$A158,СВЦЭМ!$B$33:$B$776,B$155)+'СЕТ СН'!$F$15</f>
        <v>144.07321181</v>
      </c>
      <c r="C158" s="36">
        <f>SUMIFS(СВЦЭМ!$E$33:$E$776,СВЦЭМ!$A$33:$A$776,$A158,СВЦЭМ!$B$33:$B$776,C$155)+'СЕТ СН'!$F$15</f>
        <v>152.09232442000001</v>
      </c>
      <c r="D158" s="36">
        <f>SUMIFS(СВЦЭМ!$E$33:$E$776,СВЦЭМ!$A$33:$A$776,$A158,СВЦЭМ!$B$33:$B$776,D$155)+'СЕТ СН'!$F$15</f>
        <v>155.30060234999999</v>
      </c>
      <c r="E158" s="36">
        <f>SUMIFS(СВЦЭМ!$E$33:$E$776,СВЦЭМ!$A$33:$A$776,$A158,СВЦЭМ!$B$33:$B$776,E$155)+'СЕТ СН'!$F$15</f>
        <v>156.26755736000001</v>
      </c>
      <c r="F158" s="36">
        <f>SUMIFS(СВЦЭМ!$E$33:$E$776,СВЦЭМ!$A$33:$A$776,$A158,СВЦЭМ!$B$33:$B$776,F$155)+'СЕТ СН'!$F$15</f>
        <v>159.60678308999999</v>
      </c>
      <c r="G158" s="36">
        <f>SUMIFS(СВЦЭМ!$E$33:$E$776,СВЦЭМ!$A$33:$A$776,$A158,СВЦЭМ!$B$33:$B$776,G$155)+'СЕТ СН'!$F$15</f>
        <v>156.90256413</v>
      </c>
      <c r="H158" s="36">
        <f>SUMIFS(СВЦЭМ!$E$33:$E$776,СВЦЭМ!$A$33:$A$776,$A158,СВЦЭМ!$B$33:$B$776,H$155)+'СЕТ СН'!$F$15</f>
        <v>153.90643173000001</v>
      </c>
      <c r="I158" s="36">
        <f>SUMIFS(СВЦЭМ!$E$33:$E$776,СВЦЭМ!$A$33:$A$776,$A158,СВЦЭМ!$B$33:$B$776,I$155)+'СЕТ СН'!$F$15</f>
        <v>151.99005758999999</v>
      </c>
      <c r="J158" s="36">
        <f>SUMIFS(СВЦЭМ!$E$33:$E$776,СВЦЭМ!$A$33:$A$776,$A158,СВЦЭМ!$B$33:$B$776,J$155)+'СЕТ СН'!$F$15</f>
        <v>144.54336180999999</v>
      </c>
      <c r="K158" s="36">
        <f>SUMIFS(СВЦЭМ!$E$33:$E$776,СВЦЭМ!$A$33:$A$776,$A158,СВЦЭМ!$B$33:$B$776,K$155)+'СЕТ СН'!$F$15</f>
        <v>135.38480296</v>
      </c>
      <c r="L158" s="36">
        <f>SUMIFS(СВЦЭМ!$E$33:$E$776,СВЦЭМ!$A$33:$A$776,$A158,СВЦЭМ!$B$33:$B$776,L$155)+'СЕТ СН'!$F$15</f>
        <v>132.55549615999999</v>
      </c>
      <c r="M158" s="36">
        <f>SUMIFS(СВЦЭМ!$E$33:$E$776,СВЦЭМ!$A$33:$A$776,$A158,СВЦЭМ!$B$33:$B$776,M$155)+'СЕТ СН'!$F$15</f>
        <v>133.05521590999999</v>
      </c>
      <c r="N158" s="36">
        <f>SUMIFS(СВЦЭМ!$E$33:$E$776,СВЦЭМ!$A$33:$A$776,$A158,СВЦЭМ!$B$33:$B$776,N$155)+'СЕТ СН'!$F$15</f>
        <v>133.87080216000001</v>
      </c>
      <c r="O158" s="36">
        <f>SUMIFS(СВЦЭМ!$E$33:$E$776,СВЦЭМ!$A$33:$A$776,$A158,СВЦЭМ!$B$33:$B$776,O$155)+'СЕТ СН'!$F$15</f>
        <v>134.61463946000001</v>
      </c>
      <c r="P158" s="36">
        <f>SUMIFS(СВЦЭМ!$E$33:$E$776,СВЦЭМ!$A$33:$A$776,$A158,СВЦЭМ!$B$33:$B$776,P$155)+'СЕТ СН'!$F$15</f>
        <v>136.0178382</v>
      </c>
      <c r="Q158" s="36">
        <f>SUMIFS(СВЦЭМ!$E$33:$E$776,СВЦЭМ!$A$33:$A$776,$A158,СВЦЭМ!$B$33:$B$776,Q$155)+'СЕТ СН'!$F$15</f>
        <v>134.67754681</v>
      </c>
      <c r="R158" s="36">
        <f>SUMIFS(СВЦЭМ!$E$33:$E$776,СВЦЭМ!$A$33:$A$776,$A158,СВЦЭМ!$B$33:$B$776,R$155)+'СЕТ СН'!$F$15</f>
        <v>127.55509739999999</v>
      </c>
      <c r="S158" s="36">
        <f>SUMIFS(СВЦЭМ!$E$33:$E$776,СВЦЭМ!$A$33:$A$776,$A158,СВЦЭМ!$B$33:$B$776,S$155)+'СЕТ СН'!$F$15</f>
        <v>122.05953549</v>
      </c>
      <c r="T158" s="36">
        <f>SUMIFS(СВЦЭМ!$E$33:$E$776,СВЦЭМ!$A$33:$A$776,$A158,СВЦЭМ!$B$33:$B$776,T$155)+'СЕТ СН'!$F$15</f>
        <v>118.58526118</v>
      </c>
      <c r="U158" s="36">
        <f>SUMIFS(СВЦЭМ!$E$33:$E$776,СВЦЭМ!$A$33:$A$776,$A158,СВЦЭМ!$B$33:$B$776,U$155)+'СЕТ СН'!$F$15</f>
        <v>118.69605946999999</v>
      </c>
      <c r="V158" s="36">
        <f>SUMIFS(СВЦЭМ!$E$33:$E$776,СВЦЭМ!$A$33:$A$776,$A158,СВЦЭМ!$B$33:$B$776,V$155)+'СЕТ СН'!$F$15</f>
        <v>120.99818299</v>
      </c>
      <c r="W158" s="36">
        <f>SUMIFS(СВЦЭМ!$E$33:$E$776,СВЦЭМ!$A$33:$A$776,$A158,СВЦЭМ!$B$33:$B$776,W$155)+'СЕТ СН'!$F$15</f>
        <v>122.54642502999999</v>
      </c>
      <c r="X158" s="36">
        <f>SUMIFS(СВЦЭМ!$E$33:$E$776,СВЦЭМ!$A$33:$A$776,$A158,СВЦЭМ!$B$33:$B$776,X$155)+'СЕТ СН'!$F$15</f>
        <v>125.21408261000001</v>
      </c>
      <c r="Y158" s="36">
        <f>SUMIFS(СВЦЭМ!$E$33:$E$776,СВЦЭМ!$A$33:$A$776,$A158,СВЦЭМ!$B$33:$B$776,Y$155)+'СЕТ СН'!$F$15</f>
        <v>133.92249149</v>
      </c>
    </row>
    <row r="159" spans="1:27" ht="15.75" x14ac:dyDescent="0.2">
      <c r="A159" s="35">
        <f t="shared" si="4"/>
        <v>43773</v>
      </c>
      <c r="B159" s="36">
        <f>SUMIFS(СВЦЭМ!$E$33:$E$776,СВЦЭМ!$A$33:$A$776,$A159,СВЦЭМ!$B$33:$B$776,B$155)+'СЕТ СН'!$F$15</f>
        <v>149.59563041999999</v>
      </c>
      <c r="C159" s="36">
        <f>SUMIFS(СВЦЭМ!$E$33:$E$776,СВЦЭМ!$A$33:$A$776,$A159,СВЦЭМ!$B$33:$B$776,C$155)+'СЕТ СН'!$F$15</f>
        <v>156.23939571</v>
      </c>
      <c r="D159" s="36">
        <f>SUMIFS(СВЦЭМ!$E$33:$E$776,СВЦЭМ!$A$33:$A$776,$A159,СВЦЭМ!$B$33:$B$776,D$155)+'СЕТ СН'!$F$15</f>
        <v>158.53337665000001</v>
      </c>
      <c r="E159" s="36">
        <f>SUMIFS(СВЦЭМ!$E$33:$E$776,СВЦЭМ!$A$33:$A$776,$A159,СВЦЭМ!$B$33:$B$776,E$155)+'СЕТ СН'!$F$15</f>
        <v>163.37602355999999</v>
      </c>
      <c r="F159" s="36">
        <f>SUMIFS(СВЦЭМ!$E$33:$E$776,СВЦЭМ!$A$33:$A$776,$A159,СВЦЭМ!$B$33:$B$776,F$155)+'СЕТ СН'!$F$15</f>
        <v>163.72142083</v>
      </c>
      <c r="G159" s="36">
        <f>SUMIFS(СВЦЭМ!$E$33:$E$776,СВЦЭМ!$A$33:$A$776,$A159,СВЦЭМ!$B$33:$B$776,G$155)+'СЕТ СН'!$F$15</f>
        <v>156.85248322999999</v>
      </c>
      <c r="H159" s="36">
        <f>SUMIFS(СВЦЭМ!$E$33:$E$776,СВЦЭМ!$A$33:$A$776,$A159,СВЦЭМ!$B$33:$B$776,H$155)+'СЕТ СН'!$F$15</f>
        <v>150.26134740000001</v>
      </c>
      <c r="I159" s="36">
        <f>SUMIFS(СВЦЭМ!$E$33:$E$776,СВЦЭМ!$A$33:$A$776,$A159,СВЦЭМ!$B$33:$B$776,I$155)+'СЕТ СН'!$F$15</f>
        <v>148.31229015</v>
      </c>
      <c r="J159" s="36">
        <f>SUMIFS(СВЦЭМ!$E$33:$E$776,СВЦЭМ!$A$33:$A$776,$A159,СВЦЭМ!$B$33:$B$776,J$155)+'СЕТ СН'!$F$15</f>
        <v>144.90845508000001</v>
      </c>
      <c r="K159" s="36">
        <f>SUMIFS(СВЦЭМ!$E$33:$E$776,СВЦЭМ!$A$33:$A$776,$A159,СВЦЭМ!$B$33:$B$776,K$155)+'СЕТ СН'!$F$15</f>
        <v>139.17624183999999</v>
      </c>
      <c r="L159" s="36">
        <f>SUMIFS(СВЦЭМ!$E$33:$E$776,СВЦЭМ!$A$33:$A$776,$A159,СВЦЭМ!$B$33:$B$776,L$155)+'СЕТ СН'!$F$15</f>
        <v>136.10371602000001</v>
      </c>
      <c r="M159" s="36">
        <f>SUMIFS(СВЦЭМ!$E$33:$E$776,СВЦЭМ!$A$33:$A$776,$A159,СВЦЭМ!$B$33:$B$776,M$155)+'СЕТ СН'!$F$15</f>
        <v>136.39568714999999</v>
      </c>
      <c r="N159" s="36">
        <f>SUMIFS(СВЦЭМ!$E$33:$E$776,СВЦЭМ!$A$33:$A$776,$A159,СВЦЭМ!$B$33:$B$776,N$155)+'СЕТ СН'!$F$15</f>
        <v>136.76408570000001</v>
      </c>
      <c r="O159" s="36">
        <f>SUMIFS(СВЦЭМ!$E$33:$E$776,СВЦЭМ!$A$33:$A$776,$A159,СВЦЭМ!$B$33:$B$776,O$155)+'СЕТ СН'!$F$15</f>
        <v>137.49800568000001</v>
      </c>
      <c r="P159" s="36">
        <f>SUMIFS(СВЦЭМ!$E$33:$E$776,СВЦЭМ!$A$33:$A$776,$A159,СВЦЭМ!$B$33:$B$776,P$155)+'СЕТ СН'!$F$15</f>
        <v>141.20608025000001</v>
      </c>
      <c r="Q159" s="36">
        <f>SUMIFS(СВЦЭМ!$E$33:$E$776,СВЦЭМ!$A$33:$A$776,$A159,СВЦЭМ!$B$33:$B$776,Q$155)+'СЕТ СН'!$F$15</f>
        <v>141.96719060999999</v>
      </c>
      <c r="R159" s="36">
        <f>SUMIFS(СВЦЭМ!$E$33:$E$776,СВЦЭМ!$A$33:$A$776,$A159,СВЦЭМ!$B$33:$B$776,R$155)+'СЕТ СН'!$F$15</f>
        <v>133.9118287</v>
      </c>
      <c r="S159" s="36">
        <f>SUMIFS(СВЦЭМ!$E$33:$E$776,СВЦЭМ!$A$33:$A$776,$A159,СВЦЭМ!$B$33:$B$776,S$155)+'СЕТ СН'!$F$15</f>
        <v>127.39656721</v>
      </c>
      <c r="T159" s="36">
        <f>SUMIFS(СВЦЭМ!$E$33:$E$776,СВЦЭМ!$A$33:$A$776,$A159,СВЦЭМ!$B$33:$B$776,T$155)+'СЕТ СН'!$F$15</f>
        <v>124.68996529</v>
      </c>
      <c r="U159" s="36">
        <f>SUMIFS(СВЦЭМ!$E$33:$E$776,СВЦЭМ!$A$33:$A$776,$A159,СВЦЭМ!$B$33:$B$776,U$155)+'СЕТ СН'!$F$15</f>
        <v>123.41380421</v>
      </c>
      <c r="V159" s="36">
        <f>SUMIFS(СВЦЭМ!$E$33:$E$776,СВЦЭМ!$A$33:$A$776,$A159,СВЦЭМ!$B$33:$B$776,V$155)+'СЕТ СН'!$F$15</f>
        <v>125.21724894</v>
      </c>
      <c r="W159" s="36">
        <f>SUMIFS(СВЦЭМ!$E$33:$E$776,СВЦЭМ!$A$33:$A$776,$A159,СВЦЭМ!$B$33:$B$776,W$155)+'СЕТ СН'!$F$15</f>
        <v>128.94788582000001</v>
      </c>
      <c r="X159" s="36">
        <f>SUMIFS(СВЦЭМ!$E$33:$E$776,СВЦЭМ!$A$33:$A$776,$A159,СВЦЭМ!$B$33:$B$776,X$155)+'СЕТ СН'!$F$15</f>
        <v>131.88833979</v>
      </c>
      <c r="Y159" s="36">
        <f>SUMIFS(СВЦЭМ!$E$33:$E$776,СВЦЭМ!$A$33:$A$776,$A159,СВЦЭМ!$B$33:$B$776,Y$155)+'СЕТ СН'!$F$15</f>
        <v>138.34971956000001</v>
      </c>
    </row>
    <row r="160" spans="1:27" ht="15.75" x14ac:dyDescent="0.2">
      <c r="A160" s="35">
        <f t="shared" si="4"/>
        <v>43774</v>
      </c>
      <c r="B160" s="36">
        <f>SUMIFS(СВЦЭМ!$E$33:$E$776,СВЦЭМ!$A$33:$A$776,$A160,СВЦЭМ!$B$33:$B$776,B$155)+'СЕТ СН'!$F$15</f>
        <v>160.10638556999999</v>
      </c>
      <c r="C160" s="36">
        <f>SUMIFS(СВЦЭМ!$E$33:$E$776,СВЦЭМ!$A$33:$A$776,$A160,СВЦЭМ!$B$33:$B$776,C$155)+'СЕТ СН'!$F$15</f>
        <v>164.06657088</v>
      </c>
      <c r="D160" s="36">
        <f>SUMIFS(СВЦЭМ!$E$33:$E$776,СВЦЭМ!$A$33:$A$776,$A160,СВЦЭМ!$B$33:$B$776,D$155)+'СЕТ СН'!$F$15</f>
        <v>162.40879251000001</v>
      </c>
      <c r="E160" s="36">
        <f>SUMIFS(СВЦЭМ!$E$33:$E$776,СВЦЭМ!$A$33:$A$776,$A160,СВЦЭМ!$B$33:$B$776,E$155)+'СЕТ СН'!$F$15</f>
        <v>163.52124551</v>
      </c>
      <c r="F160" s="36">
        <f>SUMIFS(СВЦЭМ!$E$33:$E$776,СВЦЭМ!$A$33:$A$776,$A160,СВЦЭМ!$B$33:$B$776,F$155)+'СЕТ СН'!$F$15</f>
        <v>163.95028302</v>
      </c>
      <c r="G160" s="36">
        <f>SUMIFS(СВЦЭМ!$E$33:$E$776,СВЦЭМ!$A$33:$A$776,$A160,СВЦЭМ!$B$33:$B$776,G$155)+'СЕТ СН'!$F$15</f>
        <v>160.15324471</v>
      </c>
      <c r="H160" s="36">
        <f>SUMIFS(СВЦЭМ!$E$33:$E$776,СВЦЭМ!$A$33:$A$776,$A160,СВЦЭМ!$B$33:$B$776,H$155)+'СЕТ СН'!$F$15</f>
        <v>151.44368291000001</v>
      </c>
      <c r="I160" s="36">
        <f>SUMIFS(СВЦЭМ!$E$33:$E$776,СВЦЭМ!$A$33:$A$776,$A160,СВЦЭМ!$B$33:$B$776,I$155)+'СЕТ СН'!$F$15</f>
        <v>154.13313314999999</v>
      </c>
      <c r="J160" s="36">
        <f>SUMIFS(СВЦЭМ!$E$33:$E$776,СВЦЭМ!$A$33:$A$776,$A160,СВЦЭМ!$B$33:$B$776,J$155)+'СЕТ СН'!$F$15</f>
        <v>150.58888345</v>
      </c>
      <c r="K160" s="36">
        <f>SUMIFS(СВЦЭМ!$E$33:$E$776,СВЦЭМ!$A$33:$A$776,$A160,СВЦЭМ!$B$33:$B$776,K$155)+'СЕТ СН'!$F$15</f>
        <v>145.41837709000001</v>
      </c>
      <c r="L160" s="36">
        <f>SUMIFS(СВЦЭМ!$E$33:$E$776,СВЦЭМ!$A$33:$A$776,$A160,СВЦЭМ!$B$33:$B$776,L$155)+'СЕТ СН'!$F$15</f>
        <v>144.74471811000001</v>
      </c>
      <c r="M160" s="36">
        <f>SUMIFS(СВЦЭМ!$E$33:$E$776,СВЦЭМ!$A$33:$A$776,$A160,СВЦЭМ!$B$33:$B$776,M$155)+'СЕТ СН'!$F$15</f>
        <v>145.73896463</v>
      </c>
      <c r="N160" s="36">
        <f>SUMIFS(СВЦЭМ!$E$33:$E$776,СВЦЭМ!$A$33:$A$776,$A160,СВЦЭМ!$B$33:$B$776,N$155)+'СЕТ СН'!$F$15</f>
        <v>145.65414256</v>
      </c>
      <c r="O160" s="36">
        <f>SUMIFS(СВЦЭМ!$E$33:$E$776,СВЦЭМ!$A$33:$A$776,$A160,СВЦЭМ!$B$33:$B$776,O$155)+'СЕТ СН'!$F$15</f>
        <v>148.83588007</v>
      </c>
      <c r="P160" s="36">
        <f>SUMIFS(СВЦЭМ!$E$33:$E$776,СВЦЭМ!$A$33:$A$776,$A160,СВЦЭМ!$B$33:$B$776,P$155)+'СЕТ СН'!$F$15</f>
        <v>149.76644325999999</v>
      </c>
      <c r="Q160" s="36">
        <f>SUMIFS(СВЦЭМ!$E$33:$E$776,СВЦЭМ!$A$33:$A$776,$A160,СВЦЭМ!$B$33:$B$776,Q$155)+'СЕТ СН'!$F$15</f>
        <v>146.90961909999999</v>
      </c>
      <c r="R160" s="36">
        <f>SUMIFS(СВЦЭМ!$E$33:$E$776,СВЦЭМ!$A$33:$A$776,$A160,СВЦЭМ!$B$33:$B$776,R$155)+'СЕТ СН'!$F$15</f>
        <v>136.48153995999999</v>
      </c>
      <c r="S160" s="36">
        <f>SUMIFS(СВЦЭМ!$E$33:$E$776,СВЦЭМ!$A$33:$A$776,$A160,СВЦЭМ!$B$33:$B$776,S$155)+'СЕТ СН'!$F$15</f>
        <v>131.02162247999999</v>
      </c>
      <c r="T160" s="36">
        <f>SUMIFS(СВЦЭМ!$E$33:$E$776,СВЦЭМ!$A$33:$A$776,$A160,СВЦЭМ!$B$33:$B$776,T$155)+'СЕТ СН'!$F$15</f>
        <v>133.26550816</v>
      </c>
      <c r="U160" s="36">
        <f>SUMIFS(СВЦЭМ!$E$33:$E$776,СВЦЭМ!$A$33:$A$776,$A160,СВЦЭМ!$B$33:$B$776,U$155)+'СЕТ СН'!$F$15</f>
        <v>134.07552885999999</v>
      </c>
      <c r="V160" s="36">
        <f>SUMIFS(СВЦЭМ!$E$33:$E$776,СВЦЭМ!$A$33:$A$776,$A160,СВЦЭМ!$B$33:$B$776,V$155)+'СЕТ СН'!$F$15</f>
        <v>132.2244905</v>
      </c>
      <c r="W160" s="36">
        <f>SUMIFS(СВЦЭМ!$E$33:$E$776,СВЦЭМ!$A$33:$A$776,$A160,СВЦЭМ!$B$33:$B$776,W$155)+'СЕТ СН'!$F$15</f>
        <v>133.59647774999999</v>
      </c>
      <c r="X160" s="36">
        <f>SUMIFS(СВЦЭМ!$E$33:$E$776,СВЦЭМ!$A$33:$A$776,$A160,СВЦЭМ!$B$33:$B$776,X$155)+'СЕТ СН'!$F$15</f>
        <v>137.06914559000001</v>
      </c>
      <c r="Y160" s="36">
        <f>SUMIFS(СВЦЭМ!$E$33:$E$776,СВЦЭМ!$A$33:$A$776,$A160,СВЦЭМ!$B$33:$B$776,Y$155)+'СЕТ СН'!$F$15</f>
        <v>145.13266356</v>
      </c>
    </row>
    <row r="161" spans="1:25" ht="15.75" x14ac:dyDescent="0.2">
      <c r="A161" s="35">
        <f t="shared" si="4"/>
        <v>43775</v>
      </c>
      <c r="B161" s="36">
        <f>SUMIFS(СВЦЭМ!$E$33:$E$776,СВЦЭМ!$A$33:$A$776,$A161,СВЦЭМ!$B$33:$B$776,B$155)+'СЕТ СН'!$F$15</f>
        <v>144.48971699000001</v>
      </c>
      <c r="C161" s="36">
        <f>SUMIFS(СВЦЭМ!$E$33:$E$776,СВЦЭМ!$A$33:$A$776,$A161,СВЦЭМ!$B$33:$B$776,C$155)+'СЕТ СН'!$F$15</f>
        <v>148.62478528</v>
      </c>
      <c r="D161" s="36">
        <f>SUMIFS(СВЦЭМ!$E$33:$E$776,СВЦЭМ!$A$33:$A$776,$A161,СВЦЭМ!$B$33:$B$776,D$155)+'СЕТ СН'!$F$15</f>
        <v>151.39073891000001</v>
      </c>
      <c r="E161" s="36">
        <f>SUMIFS(СВЦЭМ!$E$33:$E$776,СВЦЭМ!$A$33:$A$776,$A161,СВЦЭМ!$B$33:$B$776,E$155)+'СЕТ СН'!$F$15</f>
        <v>152.91256532</v>
      </c>
      <c r="F161" s="36">
        <f>SUMIFS(СВЦЭМ!$E$33:$E$776,СВЦЭМ!$A$33:$A$776,$A161,СВЦЭМ!$B$33:$B$776,F$155)+'СЕТ СН'!$F$15</f>
        <v>153.7967222</v>
      </c>
      <c r="G161" s="36">
        <f>SUMIFS(СВЦЭМ!$E$33:$E$776,СВЦЭМ!$A$33:$A$776,$A161,СВЦЭМ!$B$33:$B$776,G$155)+'СЕТ СН'!$F$15</f>
        <v>150.48637033</v>
      </c>
      <c r="H161" s="36">
        <f>SUMIFS(СВЦЭМ!$E$33:$E$776,СВЦЭМ!$A$33:$A$776,$A161,СВЦЭМ!$B$33:$B$776,H$155)+'СЕТ СН'!$F$15</f>
        <v>144.66544714</v>
      </c>
      <c r="I161" s="36">
        <f>SUMIFS(СВЦЭМ!$E$33:$E$776,СВЦЭМ!$A$33:$A$776,$A161,СВЦЭМ!$B$33:$B$776,I$155)+'СЕТ СН'!$F$15</f>
        <v>138.40704188999999</v>
      </c>
      <c r="J161" s="36">
        <f>SUMIFS(СВЦЭМ!$E$33:$E$776,СВЦЭМ!$A$33:$A$776,$A161,СВЦЭМ!$B$33:$B$776,J$155)+'СЕТ СН'!$F$15</f>
        <v>136.8608304</v>
      </c>
      <c r="K161" s="36">
        <f>SUMIFS(СВЦЭМ!$E$33:$E$776,СВЦЭМ!$A$33:$A$776,$A161,СВЦЭМ!$B$33:$B$776,K$155)+'СЕТ СН'!$F$15</f>
        <v>135.97306193</v>
      </c>
      <c r="L161" s="36">
        <f>SUMIFS(СВЦЭМ!$E$33:$E$776,СВЦЭМ!$A$33:$A$776,$A161,СВЦЭМ!$B$33:$B$776,L$155)+'СЕТ СН'!$F$15</f>
        <v>139.47627256999999</v>
      </c>
      <c r="M161" s="36">
        <f>SUMIFS(СВЦЭМ!$E$33:$E$776,СВЦЭМ!$A$33:$A$776,$A161,СВЦЭМ!$B$33:$B$776,M$155)+'СЕТ СН'!$F$15</f>
        <v>145.90563924</v>
      </c>
      <c r="N161" s="36">
        <f>SUMIFS(СВЦЭМ!$E$33:$E$776,СВЦЭМ!$A$33:$A$776,$A161,СВЦЭМ!$B$33:$B$776,N$155)+'СЕТ СН'!$F$15</f>
        <v>147.92067037999999</v>
      </c>
      <c r="O161" s="36">
        <f>SUMIFS(СВЦЭМ!$E$33:$E$776,СВЦЭМ!$A$33:$A$776,$A161,СВЦЭМ!$B$33:$B$776,O$155)+'СЕТ СН'!$F$15</f>
        <v>148.56783830000001</v>
      </c>
      <c r="P161" s="36">
        <f>SUMIFS(СВЦЭМ!$E$33:$E$776,СВЦЭМ!$A$33:$A$776,$A161,СВЦЭМ!$B$33:$B$776,P$155)+'СЕТ СН'!$F$15</f>
        <v>150.53311787000001</v>
      </c>
      <c r="Q161" s="36">
        <f>SUMIFS(СВЦЭМ!$E$33:$E$776,СВЦЭМ!$A$33:$A$776,$A161,СВЦЭМ!$B$33:$B$776,Q$155)+'СЕТ СН'!$F$15</f>
        <v>147.85380314</v>
      </c>
      <c r="R161" s="36">
        <f>SUMIFS(СВЦЭМ!$E$33:$E$776,СВЦЭМ!$A$33:$A$776,$A161,СВЦЭМ!$B$33:$B$776,R$155)+'СЕТ СН'!$F$15</f>
        <v>139.84413355000001</v>
      </c>
      <c r="S161" s="36">
        <f>SUMIFS(СВЦЭМ!$E$33:$E$776,СВЦЭМ!$A$33:$A$776,$A161,СВЦЭМ!$B$33:$B$776,S$155)+'СЕТ СН'!$F$15</f>
        <v>136.02985096</v>
      </c>
      <c r="T161" s="36">
        <f>SUMIFS(СВЦЭМ!$E$33:$E$776,СВЦЭМ!$A$33:$A$776,$A161,СВЦЭМ!$B$33:$B$776,T$155)+'СЕТ СН'!$F$15</f>
        <v>140.86348541000001</v>
      </c>
      <c r="U161" s="36">
        <f>SUMIFS(СВЦЭМ!$E$33:$E$776,СВЦЭМ!$A$33:$A$776,$A161,СВЦЭМ!$B$33:$B$776,U$155)+'СЕТ СН'!$F$15</f>
        <v>138.50367822000001</v>
      </c>
      <c r="V161" s="36">
        <f>SUMIFS(СВЦЭМ!$E$33:$E$776,СВЦЭМ!$A$33:$A$776,$A161,СВЦЭМ!$B$33:$B$776,V$155)+'СЕТ СН'!$F$15</f>
        <v>136.05688979000001</v>
      </c>
      <c r="W161" s="36">
        <f>SUMIFS(СВЦЭМ!$E$33:$E$776,СВЦЭМ!$A$33:$A$776,$A161,СВЦЭМ!$B$33:$B$776,W$155)+'СЕТ СН'!$F$15</f>
        <v>133.61241998</v>
      </c>
      <c r="X161" s="36">
        <f>SUMIFS(СВЦЭМ!$E$33:$E$776,СВЦЭМ!$A$33:$A$776,$A161,СВЦЭМ!$B$33:$B$776,X$155)+'СЕТ СН'!$F$15</f>
        <v>134.15775822000001</v>
      </c>
      <c r="Y161" s="36">
        <f>SUMIFS(СВЦЭМ!$E$33:$E$776,СВЦЭМ!$A$33:$A$776,$A161,СВЦЭМ!$B$33:$B$776,Y$155)+'СЕТ СН'!$F$15</f>
        <v>133.25282848000001</v>
      </c>
    </row>
    <row r="162" spans="1:25" ht="15.75" x14ac:dyDescent="0.2">
      <c r="A162" s="35">
        <f t="shared" si="4"/>
        <v>43776</v>
      </c>
      <c r="B162" s="36">
        <f>SUMIFS(СВЦЭМ!$E$33:$E$776,СВЦЭМ!$A$33:$A$776,$A162,СВЦЭМ!$B$33:$B$776,B$155)+'СЕТ СН'!$F$15</f>
        <v>142.57260220000001</v>
      </c>
      <c r="C162" s="36">
        <f>SUMIFS(СВЦЭМ!$E$33:$E$776,СВЦЭМ!$A$33:$A$776,$A162,СВЦЭМ!$B$33:$B$776,C$155)+'СЕТ СН'!$F$15</f>
        <v>148.80365015999999</v>
      </c>
      <c r="D162" s="36">
        <f>SUMIFS(СВЦЭМ!$E$33:$E$776,СВЦЭМ!$A$33:$A$776,$A162,СВЦЭМ!$B$33:$B$776,D$155)+'СЕТ СН'!$F$15</f>
        <v>151.64198174000001</v>
      </c>
      <c r="E162" s="36">
        <f>SUMIFS(СВЦЭМ!$E$33:$E$776,СВЦЭМ!$A$33:$A$776,$A162,СВЦЭМ!$B$33:$B$776,E$155)+'СЕТ СН'!$F$15</f>
        <v>154.46105878</v>
      </c>
      <c r="F162" s="36">
        <f>SUMIFS(СВЦЭМ!$E$33:$E$776,СВЦЭМ!$A$33:$A$776,$A162,СВЦЭМ!$B$33:$B$776,F$155)+'СЕТ СН'!$F$15</f>
        <v>154.38299656000001</v>
      </c>
      <c r="G162" s="36">
        <f>SUMIFS(СВЦЭМ!$E$33:$E$776,СВЦЭМ!$A$33:$A$776,$A162,СВЦЭМ!$B$33:$B$776,G$155)+'СЕТ СН'!$F$15</f>
        <v>148.57978685</v>
      </c>
      <c r="H162" s="36">
        <f>SUMIFS(СВЦЭМ!$E$33:$E$776,СВЦЭМ!$A$33:$A$776,$A162,СВЦЭМ!$B$33:$B$776,H$155)+'СЕТ СН'!$F$15</f>
        <v>139.79369414000001</v>
      </c>
      <c r="I162" s="36">
        <f>SUMIFS(СВЦЭМ!$E$33:$E$776,СВЦЭМ!$A$33:$A$776,$A162,СВЦЭМ!$B$33:$B$776,I$155)+'СЕТ СН'!$F$15</f>
        <v>135.54130352000001</v>
      </c>
      <c r="J162" s="36">
        <f>SUMIFS(СВЦЭМ!$E$33:$E$776,СВЦЭМ!$A$33:$A$776,$A162,СВЦЭМ!$B$33:$B$776,J$155)+'СЕТ СН'!$F$15</f>
        <v>134.27879851</v>
      </c>
      <c r="K162" s="36">
        <f>SUMIFS(СВЦЭМ!$E$33:$E$776,СВЦЭМ!$A$33:$A$776,$A162,СВЦЭМ!$B$33:$B$776,K$155)+'СЕТ СН'!$F$15</f>
        <v>134.44608199999999</v>
      </c>
      <c r="L162" s="36">
        <f>SUMIFS(СВЦЭМ!$E$33:$E$776,СВЦЭМ!$A$33:$A$776,$A162,СВЦЭМ!$B$33:$B$776,L$155)+'СЕТ СН'!$F$15</f>
        <v>138.90980536000001</v>
      </c>
      <c r="M162" s="36">
        <f>SUMIFS(СВЦЭМ!$E$33:$E$776,СВЦЭМ!$A$33:$A$776,$A162,СВЦЭМ!$B$33:$B$776,M$155)+'СЕТ СН'!$F$15</f>
        <v>142.20859238</v>
      </c>
      <c r="N162" s="36">
        <f>SUMIFS(СВЦЭМ!$E$33:$E$776,СВЦЭМ!$A$33:$A$776,$A162,СВЦЭМ!$B$33:$B$776,N$155)+'СЕТ СН'!$F$15</f>
        <v>144.62333762</v>
      </c>
      <c r="O162" s="36">
        <f>SUMIFS(СВЦЭМ!$E$33:$E$776,СВЦЭМ!$A$33:$A$776,$A162,СВЦЭМ!$B$33:$B$776,O$155)+'СЕТ СН'!$F$15</f>
        <v>146.71577959999999</v>
      </c>
      <c r="P162" s="36">
        <f>SUMIFS(СВЦЭМ!$E$33:$E$776,СВЦЭМ!$A$33:$A$776,$A162,СВЦЭМ!$B$33:$B$776,P$155)+'СЕТ СН'!$F$15</f>
        <v>146.92783589999999</v>
      </c>
      <c r="Q162" s="36">
        <f>SUMIFS(СВЦЭМ!$E$33:$E$776,СВЦЭМ!$A$33:$A$776,$A162,СВЦЭМ!$B$33:$B$776,Q$155)+'СЕТ СН'!$F$15</f>
        <v>145.63932914</v>
      </c>
      <c r="R162" s="36">
        <f>SUMIFS(СВЦЭМ!$E$33:$E$776,СВЦЭМ!$A$33:$A$776,$A162,СВЦЭМ!$B$33:$B$776,R$155)+'СЕТ СН'!$F$15</f>
        <v>136.37016752</v>
      </c>
      <c r="S162" s="36">
        <f>SUMIFS(СВЦЭМ!$E$33:$E$776,СВЦЭМ!$A$33:$A$776,$A162,СВЦЭМ!$B$33:$B$776,S$155)+'СЕТ СН'!$F$15</f>
        <v>133.75471827999999</v>
      </c>
      <c r="T162" s="36">
        <f>SUMIFS(СВЦЭМ!$E$33:$E$776,СВЦЭМ!$A$33:$A$776,$A162,СВЦЭМ!$B$33:$B$776,T$155)+'СЕТ СН'!$F$15</f>
        <v>131.34399217999999</v>
      </c>
      <c r="U162" s="36">
        <f>SUMIFS(СВЦЭМ!$E$33:$E$776,СВЦЭМ!$A$33:$A$776,$A162,СВЦЭМ!$B$33:$B$776,U$155)+'СЕТ СН'!$F$15</f>
        <v>130.86768187000001</v>
      </c>
      <c r="V162" s="36">
        <f>SUMIFS(СВЦЭМ!$E$33:$E$776,СВЦЭМ!$A$33:$A$776,$A162,СВЦЭМ!$B$33:$B$776,V$155)+'СЕТ СН'!$F$15</f>
        <v>130.88229516999999</v>
      </c>
      <c r="W162" s="36">
        <f>SUMIFS(СВЦЭМ!$E$33:$E$776,СВЦЭМ!$A$33:$A$776,$A162,СВЦЭМ!$B$33:$B$776,W$155)+'СЕТ СН'!$F$15</f>
        <v>129.33798673000001</v>
      </c>
      <c r="X162" s="36">
        <f>SUMIFS(СВЦЭМ!$E$33:$E$776,СВЦЭМ!$A$33:$A$776,$A162,СВЦЭМ!$B$33:$B$776,X$155)+'СЕТ СН'!$F$15</f>
        <v>130.64756824</v>
      </c>
      <c r="Y162" s="36">
        <f>SUMIFS(СВЦЭМ!$E$33:$E$776,СВЦЭМ!$A$33:$A$776,$A162,СВЦЭМ!$B$33:$B$776,Y$155)+'СЕТ СН'!$F$15</f>
        <v>137.75294088999999</v>
      </c>
    </row>
    <row r="163" spans="1:25" ht="15.75" x14ac:dyDescent="0.2">
      <c r="A163" s="35">
        <f t="shared" si="4"/>
        <v>43777</v>
      </c>
      <c r="B163" s="36">
        <f>SUMIFS(СВЦЭМ!$E$33:$E$776,СВЦЭМ!$A$33:$A$776,$A163,СВЦЭМ!$B$33:$B$776,B$155)+'СЕТ СН'!$F$15</f>
        <v>152.71741301</v>
      </c>
      <c r="C163" s="36">
        <f>SUMIFS(СВЦЭМ!$E$33:$E$776,СВЦЭМ!$A$33:$A$776,$A163,СВЦЭМ!$B$33:$B$776,C$155)+'СЕТ СН'!$F$15</f>
        <v>160.28485343</v>
      </c>
      <c r="D163" s="36">
        <f>SUMIFS(СВЦЭМ!$E$33:$E$776,СВЦЭМ!$A$33:$A$776,$A163,СВЦЭМ!$B$33:$B$776,D$155)+'СЕТ СН'!$F$15</f>
        <v>162.1743558</v>
      </c>
      <c r="E163" s="36">
        <f>SUMIFS(СВЦЭМ!$E$33:$E$776,СВЦЭМ!$A$33:$A$776,$A163,СВЦЭМ!$B$33:$B$776,E$155)+'СЕТ СН'!$F$15</f>
        <v>163.87311678</v>
      </c>
      <c r="F163" s="36">
        <f>SUMIFS(СВЦЭМ!$E$33:$E$776,СВЦЭМ!$A$33:$A$776,$A163,СВЦЭМ!$B$33:$B$776,F$155)+'СЕТ СН'!$F$15</f>
        <v>163.01718636000001</v>
      </c>
      <c r="G163" s="36">
        <f>SUMIFS(СВЦЭМ!$E$33:$E$776,СВЦЭМ!$A$33:$A$776,$A163,СВЦЭМ!$B$33:$B$776,G$155)+'СЕТ СН'!$F$15</f>
        <v>159.03389655999999</v>
      </c>
      <c r="H163" s="36">
        <f>SUMIFS(СВЦЭМ!$E$33:$E$776,СВЦЭМ!$A$33:$A$776,$A163,СВЦЭМ!$B$33:$B$776,H$155)+'СЕТ СН'!$F$15</f>
        <v>148.94663395000001</v>
      </c>
      <c r="I163" s="36">
        <f>SUMIFS(СВЦЭМ!$E$33:$E$776,СВЦЭМ!$A$33:$A$776,$A163,СВЦЭМ!$B$33:$B$776,I$155)+'СЕТ СН'!$F$15</f>
        <v>142.59824305000001</v>
      </c>
      <c r="J163" s="36">
        <f>SUMIFS(СВЦЭМ!$E$33:$E$776,СВЦЭМ!$A$33:$A$776,$A163,СВЦЭМ!$B$33:$B$776,J$155)+'СЕТ СН'!$F$15</f>
        <v>140.68932720999999</v>
      </c>
      <c r="K163" s="36">
        <f>SUMIFS(СВЦЭМ!$E$33:$E$776,СВЦЭМ!$A$33:$A$776,$A163,СВЦЭМ!$B$33:$B$776,K$155)+'СЕТ СН'!$F$15</f>
        <v>140.18224251999999</v>
      </c>
      <c r="L163" s="36">
        <f>SUMIFS(СВЦЭМ!$E$33:$E$776,СВЦЭМ!$A$33:$A$776,$A163,СВЦЭМ!$B$33:$B$776,L$155)+'СЕТ СН'!$F$15</f>
        <v>138.80629098</v>
      </c>
      <c r="M163" s="36">
        <f>SUMIFS(СВЦЭМ!$E$33:$E$776,СВЦЭМ!$A$33:$A$776,$A163,СВЦЭМ!$B$33:$B$776,M$155)+'СЕТ СН'!$F$15</f>
        <v>141.19909632</v>
      </c>
      <c r="N163" s="36">
        <f>SUMIFS(СВЦЭМ!$E$33:$E$776,СВЦЭМ!$A$33:$A$776,$A163,СВЦЭМ!$B$33:$B$776,N$155)+'СЕТ СН'!$F$15</f>
        <v>143.56943483000001</v>
      </c>
      <c r="O163" s="36">
        <f>SUMIFS(СВЦЭМ!$E$33:$E$776,СВЦЭМ!$A$33:$A$776,$A163,СВЦЭМ!$B$33:$B$776,O$155)+'СЕТ СН'!$F$15</f>
        <v>145.41998394999999</v>
      </c>
      <c r="P163" s="36">
        <f>SUMIFS(СВЦЭМ!$E$33:$E$776,СВЦЭМ!$A$33:$A$776,$A163,СВЦЭМ!$B$33:$B$776,P$155)+'СЕТ СН'!$F$15</f>
        <v>146.14294599999999</v>
      </c>
      <c r="Q163" s="36">
        <f>SUMIFS(СВЦЭМ!$E$33:$E$776,СВЦЭМ!$A$33:$A$776,$A163,СВЦЭМ!$B$33:$B$776,Q$155)+'СЕТ СН'!$F$15</f>
        <v>146.61547256</v>
      </c>
      <c r="R163" s="36">
        <f>SUMIFS(СВЦЭМ!$E$33:$E$776,СВЦЭМ!$A$33:$A$776,$A163,СВЦЭМ!$B$33:$B$776,R$155)+'СЕТ СН'!$F$15</f>
        <v>138.66620519</v>
      </c>
      <c r="S163" s="36">
        <f>SUMIFS(СВЦЭМ!$E$33:$E$776,СВЦЭМ!$A$33:$A$776,$A163,СВЦЭМ!$B$33:$B$776,S$155)+'СЕТ СН'!$F$15</f>
        <v>135.03645800000001</v>
      </c>
      <c r="T163" s="36">
        <f>SUMIFS(СВЦЭМ!$E$33:$E$776,СВЦЭМ!$A$33:$A$776,$A163,СВЦЭМ!$B$33:$B$776,T$155)+'СЕТ СН'!$F$15</f>
        <v>131.66108700999999</v>
      </c>
      <c r="U163" s="36">
        <f>SUMIFS(СВЦЭМ!$E$33:$E$776,СВЦЭМ!$A$33:$A$776,$A163,СВЦЭМ!$B$33:$B$776,U$155)+'СЕТ СН'!$F$15</f>
        <v>130.39932067000001</v>
      </c>
      <c r="V163" s="36">
        <f>SUMIFS(СВЦЭМ!$E$33:$E$776,СВЦЭМ!$A$33:$A$776,$A163,СВЦЭМ!$B$33:$B$776,V$155)+'СЕТ СН'!$F$15</f>
        <v>133.12649144</v>
      </c>
      <c r="W163" s="36">
        <f>SUMIFS(СВЦЭМ!$E$33:$E$776,СВЦЭМ!$A$33:$A$776,$A163,СВЦЭМ!$B$33:$B$776,W$155)+'СЕТ СН'!$F$15</f>
        <v>135.71592443</v>
      </c>
      <c r="X163" s="36">
        <f>SUMIFS(СВЦЭМ!$E$33:$E$776,СВЦЭМ!$A$33:$A$776,$A163,СВЦЭМ!$B$33:$B$776,X$155)+'СЕТ СН'!$F$15</f>
        <v>139.05137166</v>
      </c>
      <c r="Y163" s="36">
        <f>SUMIFS(СВЦЭМ!$E$33:$E$776,СВЦЭМ!$A$33:$A$776,$A163,СВЦЭМ!$B$33:$B$776,Y$155)+'СЕТ СН'!$F$15</f>
        <v>144.51743060000001</v>
      </c>
    </row>
    <row r="164" spans="1:25" ht="15.75" x14ac:dyDescent="0.2">
      <c r="A164" s="35">
        <f t="shared" si="4"/>
        <v>43778</v>
      </c>
      <c r="B164" s="36">
        <f>SUMIFS(СВЦЭМ!$E$33:$E$776,СВЦЭМ!$A$33:$A$776,$A164,СВЦЭМ!$B$33:$B$776,B$155)+'СЕТ СН'!$F$15</f>
        <v>156.76079612000001</v>
      </c>
      <c r="C164" s="36">
        <f>SUMIFS(СВЦЭМ!$E$33:$E$776,СВЦЭМ!$A$33:$A$776,$A164,СВЦЭМ!$B$33:$B$776,C$155)+'СЕТ СН'!$F$15</f>
        <v>164.48819047000001</v>
      </c>
      <c r="D164" s="36">
        <f>SUMIFS(СВЦЭМ!$E$33:$E$776,СВЦЭМ!$A$33:$A$776,$A164,СВЦЭМ!$B$33:$B$776,D$155)+'СЕТ СН'!$F$15</f>
        <v>167.47149873000001</v>
      </c>
      <c r="E164" s="36">
        <f>SUMIFS(СВЦЭМ!$E$33:$E$776,СВЦЭМ!$A$33:$A$776,$A164,СВЦЭМ!$B$33:$B$776,E$155)+'СЕТ СН'!$F$15</f>
        <v>170.70984386999999</v>
      </c>
      <c r="F164" s="36">
        <f>SUMIFS(СВЦЭМ!$E$33:$E$776,СВЦЭМ!$A$33:$A$776,$A164,СВЦЭМ!$B$33:$B$776,F$155)+'СЕТ СН'!$F$15</f>
        <v>169.75851098000001</v>
      </c>
      <c r="G164" s="36">
        <f>SUMIFS(СВЦЭМ!$E$33:$E$776,СВЦЭМ!$A$33:$A$776,$A164,СВЦЭМ!$B$33:$B$776,G$155)+'СЕТ СН'!$F$15</f>
        <v>168.02336785</v>
      </c>
      <c r="H164" s="36">
        <f>SUMIFS(СВЦЭМ!$E$33:$E$776,СВЦЭМ!$A$33:$A$776,$A164,СВЦЭМ!$B$33:$B$776,H$155)+'СЕТ СН'!$F$15</f>
        <v>159.20959601999999</v>
      </c>
      <c r="I164" s="36">
        <f>SUMIFS(СВЦЭМ!$E$33:$E$776,СВЦЭМ!$A$33:$A$776,$A164,СВЦЭМ!$B$33:$B$776,I$155)+'СЕТ СН'!$F$15</f>
        <v>150.95908396999999</v>
      </c>
      <c r="J164" s="36">
        <f>SUMIFS(СВЦЭМ!$E$33:$E$776,СВЦЭМ!$A$33:$A$776,$A164,СВЦЭМ!$B$33:$B$776,J$155)+'СЕТ СН'!$F$15</f>
        <v>147.86989398</v>
      </c>
      <c r="K164" s="36">
        <f>SUMIFS(СВЦЭМ!$E$33:$E$776,СВЦЭМ!$A$33:$A$776,$A164,СВЦЭМ!$B$33:$B$776,K$155)+'СЕТ СН'!$F$15</f>
        <v>146.66933394</v>
      </c>
      <c r="L164" s="36">
        <f>SUMIFS(СВЦЭМ!$E$33:$E$776,СВЦЭМ!$A$33:$A$776,$A164,СВЦЭМ!$B$33:$B$776,L$155)+'СЕТ СН'!$F$15</f>
        <v>148.20030725999999</v>
      </c>
      <c r="M164" s="36">
        <f>SUMIFS(СВЦЭМ!$E$33:$E$776,СВЦЭМ!$A$33:$A$776,$A164,СВЦЭМ!$B$33:$B$776,M$155)+'СЕТ СН'!$F$15</f>
        <v>149.30121581</v>
      </c>
      <c r="N164" s="36">
        <f>SUMIFS(СВЦЭМ!$E$33:$E$776,СВЦЭМ!$A$33:$A$776,$A164,СВЦЭМ!$B$33:$B$776,N$155)+'СЕТ СН'!$F$15</f>
        <v>150.3037923</v>
      </c>
      <c r="O164" s="36">
        <f>SUMIFS(СВЦЭМ!$E$33:$E$776,СВЦЭМ!$A$33:$A$776,$A164,СВЦЭМ!$B$33:$B$776,O$155)+'СЕТ СН'!$F$15</f>
        <v>152.58875058999999</v>
      </c>
      <c r="P164" s="36">
        <f>SUMIFS(СВЦЭМ!$E$33:$E$776,СВЦЭМ!$A$33:$A$776,$A164,СВЦЭМ!$B$33:$B$776,P$155)+'СЕТ СН'!$F$15</f>
        <v>154.92078093999999</v>
      </c>
      <c r="Q164" s="36">
        <f>SUMIFS(СВЦЭМ!$E$33:$E$776,СВЦЭМ!$A$33:$A$776,$A164,СВЦЭМ!$B$33:$B$776,Q$155)+'СЕТ СН'!$F$15</f>
        <v>153.95391884</v>
      </c>
      <c r="R164" s="36">
        <f>SUMIFS(СВЦЭМ!$E$33:$E$776,СВЦЭМ!$A$33:$A$776,$A164,СВЦЭМ!$B$33:$B$776,R$155)+'СЕТ СН'!$F$15</f>
        <v>145.33880475000001</v>
      </c>
      <c r="S164" s="36">
        <f>SUMIFS(СВЦЭМ!$E$33:$E$776,СВЦЭМ!$A$33:$A$776,$A164,СВЦЭМ!$B$33:$B$776,S$155)+'СЕТ СН'!$F$15</f>
        <v>138.39882488000001</v>
      </c>
      <c r="T164" s="36">
        <f>SUMIFS(СВЦЭМ!$E$33:$E$776,СВЦЭМ!$A$33:$A$776,$A164,СВЦЭМ!$B$33:$B$776,T$155)+'СЕТ СН'!$F$15</f>
        <v>140.5402105</v>
      </c>
      <c r="U164" s="36">
        <f>SUMIFS(СВЦЭМ!$E$33:$E$776,СВЦЭМ!$A$33:$A$776,$A164,СВЦЭМ!$B$33:$B$776,U$155)+'СЕТ СН'!$F$15</f>
        <v>140.78216778999999</v>
      </c>
      <c r="V164" s="36">
        <f>SUMIFS(СВЦЭМ!$E$33:$E$776,СВЦЭМ!$A$33:$A$776,$A164,СВЦЭМ!$B$33:$B$776,V$155)+'СЕТ СН'!$F$15</f>
        <v>139.15659041000001</v>
      </c>
      <c r="W164" s="36">
        <f>SUMIFS(СВЦЭМ!$E$33:$E$776,СВЦЭМ!$A$33:$A$776,$A164,СВЦЭМ!$B$33:$B$776,W$155)+'СЕТ СН'!$F$15</f>
        <v>137.18077246999999</v>
      </c>
      <c r="X164" s="36">
        <f>SUMIFS(СВЦЭМ!$E$33:$E$776,СВЦЭМ!$A$33:$A$776,$A164,СВЦЭМ!$B$33:$B$776,X$155)+'СЕТ СН'!$F$15</f>
        <v>137.14248497</v>
      </c>
      <c r="Y164" s="36">
        <f>SUMIFS(СВЦЭМ!$E$33:$E$776,СВЦЭМ!$A$33:$A$776,$A164,СВЦЭМ!$B$33:$B$776,Y$155)+'СЕТ СН'!$F$15</f>
        <v>143.16707972</v>
      </c>
    </row>
    <row r="165" spans="1:25" ht="15.75" x14ac:dyDescent="0.2">
      <c r="A165" s="35">
        <f t="shared" si="4"/>
        <v>43779</v>
      </c>
      <c r="B165" s="36">
        <f>SUMIFS(СВЦЭМ!$E$33:$E$776,СВЦЭМ!$A$33:$A$776,$A165,СВЦЭМ!$B$33:$B$776,B$155)+'СЕТ СН'!$F$15</f>
        <v>156.22926774000001</v>
      </c>
      <c r="C165" s="36">
        <f>SUMIFS(СВЦЭМ!$E$33:$E$776,СВЦЭМ!$A$33:$A$776,$A165,СВЦЭМ!$B$33:$B$776,C$155)+'СЕТ СН'!$F$15</f>
        <v>163.46145258999999</v>
      </c>
      <c r="D165" s="36">
        <f>SUMIFS(СВЦЭМ!$E$33:$E$776,СВЦЭМ!$A$33:$A$776,$A165,СВЦЭМ!$B$33:$B$776,D$155)+'СЕТ СН'!$F$15</f>
        <v>167.03771304</v>
      </c>
      <c r="E165" s="36">
        <f>SUMIFS(СВЦЭМ!$E$33:$E$776,СВЦЭМ!$A$33:$A$776,$A165,СВЦЭМ!$B$33:$B$776,E$155)+'СЕТ СН'!$F$15</f>
        <v>169.91629268</v>
      </c>
      <c r="F165" s="36">
        <f>SUMIFS(СВЦЭМ!$E$33:$E$776,СВЦЭМ!$A$33:$A$776,$A165,СВЦЭМ!$B$33:$B$776,F$155)+'СЕТ СН'!$F$15</f>
        <v>169.83269386000001</v>
      </c>
      <c r="G165" s="36">
        <f>SUMIFS(СВЦЭМ!$E$33:$E$776,СВЦЭМ!$A$33:$A$776,$A165,СВЦЭМ!$B$33:$B$776,G$155)+'СЕТ СН'!$F$15</f>
        <v>167.37514594000001</v>
      </c>
      <c r="H165" s="36">
        <f>SUMIFS(СВЦЭМ!$E$33:$E$776,СВЦЭМ!$A$33:$A$776,$A165,СВЦЭМ!$B$33:$B$776,H$155)+'СЕТ СН'!$F$15</f>
        <v>162.23692955000001</v>
      </c>
      <c r="I165" s="36">
        <f>SUMIFS(СВЦЭМ!$E$33:$E$776,СВЦЭМ!$A$33:$A$776,$A165,СВЦЭМ!$B$33:$B$776,I$155)+'СЕТ СН'!$F$15</f>
        <v>160.03264261000001</v>
      </c>
      <c r="J165" s="36">
        <f>SUMIFS(СВЦЭМ!$E$33:$E$776,СВЦЭМ!$A$33:$A$776,$A165,СВЦЭМ!$B$33:$B$776,J$155)+'СЕТ СН'!$F$15</f>
        <v>157.81016373</v>
      </c>
      <c r="K165" s="36">
        <f>SUMIFS(СВЦЭМ!$E$33:$E$776,СВЦЭМ!$A$33:$A$776,$A165,СВЦЭМ!$B$33:$B$776,K$155)+'СЕТ СН'!$F$15</f>
        <v>151.95539303000001</v>
      </c>
      <c r="L165" s="36">
        <f>SUMIFS(СВЦЭМ!$E$33:$E$776,СВЦЭМ!$A$33:$A$776,$A165,СВЦЭМ!$B$33:$B$776,L$155)+'СЕТ СН'!$F$15</f>
        <v>149.0261108</v>
      </c>
      <c r="M165" s="36">
        <f>SUMIFS(СВЦЭМ!$E$33:$E$776,СВЦЭМ!$A$33:$A$776,$A165,СВЦЭМ!$B$33:$B$776,M$155)+'СЕТ СН'!$F$15</f>
        <v>149.02247456000001</v>
      </c>
      <c r="N165" s="36">
        <f>SUMIFS(СВЦЭМ!$E$33:$E$776,СВЦЭМ!$A$33:$A$776,$A165,СВЦЭМ!$B$33:$B$776,N$155)+'СЕТ СН'!$F$15</f>
        <v>150.38074492000001</v>
      </c>
      <c r="O165" s="36">
        <f>SUMIFS(СВЦЭМ!$E$33:$E$776,СВЦЭМ!$A$33:$A$776,$A165,СВЦЭМ!$B$33:$B$776,O$155)+'СЕТ СН'!$F$15</f>
        <v>152.93265751999999</v>
      </c>
      <c r="P165" s="36">
        <f>SUMIFS(СВЦЭМ!$E$33:$E$776,СВЦЭМ!$A$33:$A$776,$A165,СВЦЭМ!$B$33:$B$776,P$155)+'СЕТ СН'!$F$15</f>
        <v>156.14323261000001</v>
      </c>
      <c r="Q165" s="36">
        <f>SUMIFS(СВЦЭМ!$E$33:$E$776,СВЦЭМ!$A$33:$A$776,$A165,СВЦЭМ!$B$33:$B$776,Q$155)+'СЕТ СН'!$F$15</f>
        <v>156.67477228000001</v>
      </c>
      <c r="R165" s="36">
        <f>SUMIFS(СВЦЭМ!$E$33:$E$776,СВЦЭМ!$A$33:$A$776,$A165,СВЦЭМ!$B$33:$B$776,R$155)+'СЕТ СН'!$F$15</f>
        <v>146.49995956000001</v>
      </c>
      <c r="S165" s="36">
        <f>SUMIFS(СВЦЭМ!$E$33:$E$776,СВЦЭМ!$A$33:$A$776,$A165,СВЦЭМ!$B$33:$B$776,S$155)+'СЕТ СН'!$F$15</f>
        <v>140.27523486999999</v>
      </c>
      <c r="T165" s="36">
        <f>SUMIFS(СВЦЭМ!$E$33:$E$776,СВЦЭМ!$A$33:$A$776,$A165,СВЦЭМ!$B$33:$B$776,T$155)+'СЕТ СН'!$F$15</f>
        <v>142.17255503999999</v>
      </c>
      <c r="U165" s="36">
        <f>SUMIFS(СВЦЭМ!$E$33:$E$776,СВЦЭМ!$A$33:$A$776,$A165,СВЦЭМ!$B$33:$B$776,U$155)+'СЕТ СН'!$F$15</f>
        <v>141.71122355</v>
      </c>
      <c r="V165" s="36">
        <f>SUMIFS(СВЦЭМ!$E$33:$E$776,СВЦЭМ!$A$33:$A$776,$A165,СВЦЭМ!$B$33:$B$776,V$155)+'СЕТ СН'!$F$15</f>
        <v>139.96022173</v>
      </c>
      <c r="W165" s="36">
        <f>SUMIFS(СВЦЭМ!$E$33:$E$776,СВЦЭМ!$A$33:$A$776,$A165,СВЦЭМ!$B$33:$B$776,W$155)+'СЕТ СН'!$F$15</f>
        <v>138.50102142</v>
      </c>
      <c r="X165" s="36">
        <f>SUMIFS(СВЦЭМ!$E$33:$E$776,СВЦЭМ!$A$33:$A$776,$A165,СВЦЭМ!$B$33:$B$776,X$155)+'СЕТ СН'!$F$15</f>
        <v>135.71101615000001</v>
      </c>
      <c r="Y165" s="36">
        <f>SUMIFS(СВЦЭМ!$E$33:$E$776,СВЦЭМ!$A$33:$A$776,$A165,СВЦЭМ!$B$33:$B$776,Y$155)+'СЕТ СН'!$F$15</f>
        <v>139.52876416999999</v>
      </c>
    </row>
    <row r="166" spans="1:25" ht="15.75" x14ac:dyDescent="0.2">
      <c r="A166" s="35">
        <f t="shared" si="4"/>
        <v>43780</v>
      </c>
      <c r="B166" s="36">
        <f>SUMIFS(СВЦЭМ!$E$33:$E$776,СВЦЭМ!$A$33:$A$776,$A166,СВЦЭМ!$B$33:$B$776,B$155)+'СЕТ СН'!$F$15</f>
        <v>154.30087782999999</v>
      </c>
      <c r="C166" s="36">
        <f>SUMIFS(СВЦЭМ!$E$33:$E$776,СВЦЭМ!$A$33:$A$776,$A166,СВЦЭМ!$B$33:$B$776,C$155)+'СЕТ СН'!$F$15</f>
        <v>161.81143114</v>
      </c>
      <c r="D166" s="36">
        <f>SUMIFS(СВЦЭМ!$E$33:$E$776,СВЦЭМ!$A$33:$A$776,$A166,СВЦЭМ!$B$33:$B$776,D$155)+'СЕТ СН'!$F$15</f>
        <v>167.35665660000001</v>
      </c>
      <c r="E166" s="36">
        <f>SUMIFS(СВЦЭМ!$E$33:$E$776,СВЦЭМ!$A$33:$A$776,$A166,СВЦЭМ!$B$33:$B$776,E$155)+'СЕТ СН'!$F$15</f>
        <v>169.27708415999999</v>
      </c>
      <c r="F166" s="36">
        <f>SUMIFS(СВЦЭМ!$E$33:$E$776,СВЦЭМ!$A$33:$A$776,$A166,СВЦЭМ!$B$33:$B$776,F$155)+'СЕТ СН'!$F$15</f>
        <v>170.89655310000001</v>
      </c>
      <c r="G166" s="36">
        <f>SUMIFS(СВЦЭМ!$E$33:$E$776,СВЦЭМ!$A$33:$A$776,$A166,СВЦЭМ!$B$33:$B$776,G$155)+'СЕТ СН'!$F$15</f>
        <v>164.41134678</v>
      </c>
      <c r="H166" s="36">
        <f>SUMIFS(СВЦЭМ!$E$33:$E$776,СВЦЭМ!$A$33:$A$776,$A166,СВЦЭМ!$B$33:$B$776,H$155)+'СЕТ СН'!$F$15</f>
        <v>163.39073282000001</v>
      </c>
      <c r="I166" s="36">
        <f>SUMIFS(СВЦЭМ!$E$33:$E$776,СВЦЭМ!$A$33:$A$776,$A166,СВЦЭМ!$B$33:$B$776,I$155)+'СЕТ СН'!$F$15</f>
        <v>161.24692794000001</v>
      </c>
      <c r="J166" s="36">
        <f>SUMIFS(СВЦЭМ!$E$33:$E$776,СВЦЭМ!$A$33:$A$776,$A166,СВЦЭМ!$B$33:$B$776,J$155)+'СЕТ СН'!$F$15</f>
        <v>160.36289106999999</v>
      </c>
      <c r="K166" s="36">
        <f>SUMIFS(СВЦЭМ!$E$33:$E$776,СВЦЭМ!$A$33:$A$776,$A166,СВЦЭМ!$B$33:$B$776,K$155)+'СЕТ СН'!$F$15</f>
        <v>158.42868344999999</v>
      </c>
      <c r="L166" s="36">
        <f>SUMIFS(СВЦЭМ!$E$33:$E$776,СВЦЭМ!$A$33:$A$776,$A166,СВЦЭМ!$B$33:$B$776,L$155)+'СЕТ СН'!$F$15</f>
        <v>150.64442885</v>
      </c>
      <c r="M166" s="36">
        <f>SUMIFS(СВЦЭМ!$E$33:$E$776,СВЦЭМ!$A$33:$A$776,$A166,СВЦЭМ!$B$33:$B$776,M$155)+'СЕТ СН'!$F$15</f>
        <v>147.96700618</v>
      </c>
      <c r="N166" s="36">
        <f>SUMIFS(СВЦЭМ!$E$33:$E$776,СВЦЭМ!$A$33:$A$776,$A166,СВЦЭМ!$B$33:$B$776,N$155)+'СЕТ СН'!$F$15</f>
        <v>147.15678111</v>
      </c>
      <c r="O166" s="36">
        <f>SUMIFS(СВЦЭМ!$E$33:$E$776,СВЦЭМ!$A$33:$A$776,$A166,СВЦЭМ!$B$33:$B$776,O$155)+'СЕТ СН'!$F$15</f>
        <v>147.47275682</v>
      </c>
      <c r="P166" s="36">
        <f>SUMIFS(СВЦЭМ!$E$33:$E$776,СВЦЭМ!$A$33:$A$776,$A166,СВЦЭМ!$B$33:$B$776,P$155)+'СЕТ СН'!$F$15</f>
        <v>148.34060346000001</v>
      </c>
      <c r="Q166" s="36">
        <f>SUMIFS(СВЦЭМ!$E$33:$E$776,СВЦЭМ!$A$33:$A$776,$A166,СВЦЭМ!$B$33:$B$776,Q$155)+'СЕТ СН'!$F$15</f>
        <v>148.89504811</v>
      </c>
      <c r="R166" s="36">
        <f>SUMIFS(СВЦЭМ!$E$33:$E$776,СВЦЭМ!$A$33:$A$776,$A166,СВЦЭМ!$B$33:$B$776,R$155)+'СЕТ СН'!$F$15</f>
        <v>149.09938603000001</v>
      </c>
      <c r="S166" s="36">
        <f>SUMIFS(СВЦЭМ!$E$33:$E$776,СВЦЭМ!$A$33:$A$776,$A166,СВЦЭМ!$B$33:$B$776,S$155)+'СЕТ СН'!$F$15</f>
        <v>148.27601351999999</v>
      </c>
      <c r="T166" s="36">
        <f>SUMIFS(СВЦЭМ!$E$33:$E$776,СВЦЭМ!$A$33:$A$776,$A166,СВЦЭМ!$B$33:$B$776,T$155)+'СЕТ СН'!$F$15</f>
        <v>149.76610167999999</v>
      </c>
      <c r="U166" s="36">
        <f>SUMIFS(СВЦЭМ!$E$33:$E$776,СВЦЭМ!$A$33:$A$776,$A166,СВЦЭМ!$B$33:$B$776,U$155)+'СЕТ СН'!$F$15</f>
        <v>148.08489757000001</v>
      </c>
      <c r="V166" s="36">
        <f>SUMIFS(СВЦЭМ!$E$33:$E$776,СВЦЭМ!$A$33:$A$776,$A166,СВЦЭМ!$B$33:$B$776,V$155)+'СЕТ СН'!$F$15</f>
        <v>147.76349865</v>
      </c>
      <c r="W166" s="36">
        <f>SUMIFS(СВЦЭМ!$E$33:$E$776,СВЦЭМ!$A$33:$A$776,$A166,СВЦЭМ!$B$33:$B$776,W$155)+'СЕТ СН'!$F$15</f>
        <v>147.27871579000001</v>
      </c>
      <c r="X166" s="36">
        <f>SUMIFS(СВЦЭМ!$E$33:$E$776,СВЦЭМ!$A$33:$A$776,$A166,СВЦЭМ!$B$33:$B$776,X$155)+'СЕТ СН'!$F$15</f>
        <v>147.33715816</v>
      </c>
      <c r="Y166" s="36">
        <f>SUMIFS(СВЦЭМ!$E$33:$E$776,СВЦЭМ!$A$33:$A$776,$A166,СВЦЭМ!$B$33:$B$776,Y$155)+'СЕТ СН'!$F$15</f>
        <v>154.07367733999999</v>
      </c>
    </row>
    <row r="167" spans="1:25" ht="15.75" x14ac:dyDescent="0.2">
      <c r="A167" s="35">
        <f t="shared" si="4"/>
        <v>43781</v>
      </c>
      <c r="B167" s="36">
        <f>SUMIFS(СВЦЭМ!$E$33:$E$776,СВЦЭМ!$A$33:$A$776,$A167,СВЦЭМ!$B$33:$B$776,B$155)+'СЕТ СН'!$F$15</f>
        <v>152.79652646</v>
      </c>
      <c r="C167" s="36">
        <f>SUMIFS(СВЦЭМ!$E$33:$E$776,СВЦЭМ!$A$33:$A$776,$A167,СВЦЭМ!$B$33:$B$776,C$155)+'СЕТ СН'!$F$15</f>
        <v>161.76006018000001</v>
      </c>
      <c r="D167" s="36">
        <f>SUMIFS(СВЦЭМ!$E$33:$E$776,СВЦЭМ!$A$33:$A$776,$A167,СВЦЭМ!$B$33:$B$776,D$155)+'СЕТ СН'!$F$15</f>
        <v>163.03459705</v>
      </c>
      <c r="E167" s="36">
        <f>SUMIFS(СВЦЭМ!$E$33:$E$776,СВЦЭМ!$A$33:$A$776,$A167,СВЦЭМ!$B$33:$B$776,E$155)+'СЕТ СН'!$F$15</f>
        <v>165.10510128000001</v>
      </c>
      <c r="F167" s="36">
        <f>SUMIFS(СВЦЭМ!$E$33:$E$776,СВЦЭМ!$A$33:$A$776,$A167,СВЦЭМ!$B$33:$B$776,F$155)+'СЕТ СН'!$F$15</f>
        <v>164.08180601000001</v>
      </c>
      <c r="G167" s="36">
        <f>SUMIFS(СВЦЭМ!$E$33:$E$776,СВЦЭМ!$A$33:$A$776,$A167,СВЦЭМ!$B$33:$B$776,G$155)+'СЕТ СН'!$F$15</f>
        <v>159.58322586</v>
      </c>
      <c r="H167" s="36">
        <f>SUMIFS(СВЦЭМ!$E$33:$E$776,СВЦЭМ!$A$33:$A$776,$A167,СВЦЭМ!$B$33:$B$776,H$155)+'СЕТ СН'!$F$15</f>
        <v>153.4757218</v>
      </c>
      <c r="I167" s="36">
        <f>SUMIFS(СВЦЭМ!$E$33:$E$776,СВЦЭМ!$A$33:$A$776,$A167,СВЦЭМ!$B$33:$B$776,I$155)+'СЕТ СН'!$F$15</f>
        <v>149.07358306</v>
      </c>
      <c r="J167" s="36">
        <f>SUMIFS(СВЦЭМ!$E$33:$E$776,СВЦЭМ!$A$33:$A$776,$A167,СВЦЭМ!$B$33:$B$776,J$155)+'СЕТ СН'!$F$15</f>
        <v>145.43560439999999</v>
      </c>
      <c r="K167" s="36">
        <f>SUMIFS(СВЦЭМ!$E$33:$E$776,СВЦЭМ!$A$33:$A$776,$A167,СВЦЭМ!$B$33:$B$776,K$155)+'СЕТ СН'!$F$15</f>
        <v>144.88983793</v>
      </c>
      <c r="L167" s="36">
        <f>SUMIFS(СВЦЭМ!$E$33:$E$776,СВЦЭМ!$A$33:$A$776,$A167,СВЦЭМ!$B$33:$B$776,L$155)+'СЕТ СН'!$F$15</f>
        <v>139.49293055999999</v>
      </c>
      <c r="M167" s="36">
        <f>SUMIFS(СВЦЭМ!$E$33:$E$776,СВЦЭМ!$A$33:$A$776,$A167,СВЦЭМ!$B$33:$B$776,M$155)+'СЕТ СН'!$F$15</f>
        <v>136.76287893</v>
      </c>
      <c r="N167" s="36">
        <f>SUMIFS(СВЦЭМ!$E$33:$E$776,СВЦЭМ!$A$33:$A$776,$A167,СВЦЭМ!$B$33:$B$776,N$155)+'СЕТ СН'!$F$15</f>
        <v>141.46554775000001</v>
      </c>
      <c r="O167" s="36">
        <f>SUMIFS(СВЦЭМ!$E$33:$E$776,СВЦЭМ!$A$33:$A$776,$A167,СВЦЭМ!$B$33:$B$776,O$155)+'СЕТ СН'!$F$15</f>
        <v>142.7260871</v>
      </c>
      <c r="P167" s="36">
        <f>SUMIFS(СВЦЭМ!$E$33:$E$776,СВЦЭМ!$A$33:$A$776,$A167,СВЦЭМ!$B$33:$B$776,P$155)+'СЕТ СН'!$F$15</f>
        <v>146.27485985999999</v>
      </c>
      <c r="Q167" s="36">
        <f>SUMIFS(СВЦЭМ!$E$33:$E$776,СВЦЭМ!$A$33:$A$776,$A167,СВЦЭМ!$B$33:$B$776,Q$155)+'СЕТ СН'!$F$15</f>
        <v>149.48334201</v>
      </c>
      <c r="R167" s="36">
        <f>SUMIFS(СВЦЭМ!$E$33:$E$776,СВЦЭМ!$A$33:$A$776,$A167,СВЦЭМ!$B$33:$B$776,R$155)+'СЕТ СН'!$F$15</f>
        <v>149.48995984000001</v>
      </c>
      <c r="S167" s="36">
        <f>SUMIFS(СВЦЭМ!$E$33:$E$776,СВЦЭМ!$A$33:$A$776,$A167,СВЦЭМ!$B$33:$B$776,S$155)+'СЕТ СН'!$F$15</f>
        <v>151.05813778000001</v>
      </c>
      <c r="T167" s="36">
        <f>SUMIFS(СВЦЭМ!$E$33:$E$776,СВЦЭМ!$A$33:$A$776,$A167,СВЦЭМ!$B$33:$B$776,T$155)+'СЕТ СН'!$F$15</f>
        <v>149.27460482999999</v>
      </c>
      <c r="U167" s="36">
        <f>SUMIFS(СВЦЭМ!$E$33:$E$776,СВЦЭМ!$A$33:$A$776,$A167,СВЦЭМ!$B$33:$B$776,U$155)+'СЕТ СН'!$F$15</f>
        <v>147.52727381</v>
      </c>
      <c r="V167" s="36">
        <f>SUMIFS(СВЦЭМ!$E$33:$E$776,СВЦЭМ!$A$33:$A$776,$A167,СВЦЭМ!$B$33:$B$776,V$155)+'СЕТ СН'!$F$15</f>
        <v>146.70837942</v>
      </c>
      <c r="W167" s="36">
        <f>SUMIFS(СВЦЭМ!$E$33:$E$776,СВЦЭМ!$A$33:$A$776,$A167,СВЦЭМ!$B$33:$B$776,W$155)+'СЕТ СН'!$F$15</f>
        <v>150.36740352999999</v>
      </c>
      <c r="X167" s="36">
        <f>SUMIFS(СВЦЭМ!$E$33:$E$776,СВЦЭМ!$A$33:$A$776,$A167,СВЦЭМ!$B$33:$B$776,X$155)+'СЕТ СН'!$F$15</f>
        <v>154.92944850000001</v>
      </c>
      <c r="Y167" s="36">
        <f>SUMIFS(СВЦЭМ!$E$33:$E$776,СВЦЭМ!$A$33:$A$776,$A167,СВЦЭМ!$B$33:$B$776,Y$155)+'СЕТ СН'!$F$15</f>
        <v>166.64092969999999</v>
      </c>
    </row>
    <row r="168" spans="1:25" ht="15.75" x14ac:dyDescent="0.2">
      <c r="A168" s="35">
        <f t="shared" si="4"/>
        <v>43782</v>
      </c>
      <c r="B168" s="36">
        <f>SUMIFS(СВЦЭМ!$E$33:$E$776,СВЦЭМ!$A$33:$A$776,$A168,СВЦЭМ!$B$33:$B$776,B$155)+'СЕТ СН'!$F$15</f>
        <v>163.25952852</v>
      </c>
      <c r="C168" s="36">
        <f>SUMIFS(СВЦЭМ!$E$33:$E$776,СВЦЭМ!$A$33:$A$776,$A168,СВЦЭМ!$B$33:$B$776,C$155)+'СЕТ СН'!$F$15</f>
        <v>176.55410702</v>
      </c>
      <c r="D168" s="36">
        <f>SUMIFS(СВЦЭМ!$E$33:$E$776,СВЦЭМ!$A$33:$A$776,$A168,СВЦЭМ!$B$33:$B$776,D$155)+'СЕТ СН'!$F$15</f>
        <v>182.12098072000001</v>
      </c>
      <c r="E168" s="36">
        <f>SUMIFS(СВЦЭМ!$E$33:$E$776,СВЦЭМ!$A$33:$A$776,$A168,СВЦЭМ!$B$33:$B$776,E$155)+'СЕТ СН'!$F$15</f>
        <v>178.75853538999999</v>
      </c>
      <c r="F168" s="36">
        <f>SUMIFS(СВЦЭМ!$E$33:$E$776,СВЦЭМ!$A$33:$A$776,$A168,СВЦЭМ!$B$33:$B$776,F$155)+'СЕТ СН'!$F$15</f>
        <v>174.05772658999999</v>
      </c>
      <c r="G168" s="36">
        <f>SUMIFS(СВЦЭМ!$E$33:$E$776,СВЦЭМ!$A$33:$A$776,$A168,СВЦЭМ!$B$33:$B$776,G$155)+'СЕТ СН'!$F$15</f>
        <v>168.64063114000001</v>
      </c>
      <c r="H168" s="36">
        <f>SUMIFS(СВЦЭМ!$E$33:$E$776,СВЦЭМ!$A$33:$A$776,$A168,СВЦЭМ!$B$33:$B$776,H$155)+'СЕТ СН'!$F$15</f>
        <v>162.40670118</v>
      </c>
      <c r="I168" s="36">
        <f>SUMIFS(СВЦЭМ!$E$33:$E$776,СВЦЭМ!$A$33:$A$776,$A168,СВЦЭМ!$B$33:$B$776,I$155)+'СЕТ СН'!$F$15</f>
        <v>151.74746643</v>
      </c>
      <c r="J168" s="36">
        <f>SUMIFS(СВЦЭМ!$E$33:$E$776,СВЦЭМ!$A$33:$A$776,$A168,СВЦЭМ!$B$33:$B$776,J$155)+'СЕТ СН'!$F$15</f>
        <v>146.25073004999999</v>
      </c>
      <c r="K168" s="36">
        <f>SUMIFS(СВЦЭМ!$E$33:$E$776,СВЦЭМ!$A$33:$A$776,$A168,СВЦЭМ!$B$33:$B$776,K$155)+'СЕТ СН'!$F$15</f>
        <v>144.00458243</v>
      </c>
      <c r="L168" s="36">
        <f>SUMIFS(СВЦЭМ!$E$33:$E$776,СВЦЭМ!$A$33:$A$776,$A168,СВЦЭМ!$B$33:$B$776,L$155)+'СЕТ СН'!$F$15</f>
        <v>137.60854696999999</v>
      </c>
      <c r="M168" s="36">
        <f>SUMIFS(СВЦЭМ!$E$33:$E$776,СВЦЭМ!$A$33:$A$776,$A168,СВЦЭМ!$B$33:$B$776,M$155)+'СЕТ СН'!$F$15</f>
        <v>135.30943095999999</v>
      </c>
      <c r="N168" s="36">
        <f>SUMIFS(СВЦЭМ!$E$33:$E$776,СВЦЭМ!$A$33:$A$776,$A168,СВЦЭМ!$B$33:$B$776,N$155)+'СЕТ СН'!$F$15</f>
        <v>135.4476516</v>
      </c>
      <c r="O168" s="36">
        <f>SUMIFS(СВЦЭМ!$E$33:$E$776,СВЦЭМ!$A$33:$A$776,$A168,СВЦЭМ!$B$33:$B$776,O$155)+'СЕТ СН'!$F$15</f>
        <v>135.92597982000001</v>
      </c>
      <c r="P168" s="36">
        <f>SUMIFS(СВЦЭМ!$E$33:$E$776,СВЦЭМ!$A$33:$A$776,$A168,СВЦЭМ!$B$33:$B$776,P$155)+'СЕТ СН'!$F$15</f>
        <v>136.25827421</v>
      </c>
      <c r="Q168" s="36">
        <f>SUMIFS(СВЦЭМ!$E$33:$E$776,СВЦЭМ!$A$33:$A$776,$A168,СВЦЭМ!$B$33:$B$776,Q$155)+'СЕТ СН'!$F$15</f>
        <v>136.14960356</v>
      </c>
      <c r="R168" s="36">
        <f>SUMIFS(СВЦЭМ!$E$33:$E$776,СВЦЭМ!$A$33:$A$776,$A168,СВЦЭМ!$B$33:$B$776,R$155)+'СЕТ СН'!$F$15</f>
        <v>134.17140760999999</v>
      </c>
      <c r="S168" s="36">
        <f>SUMIFS(СВЦЭМ!$E$33:$E$776,СВЦЭМ!$A$33:$A$776,$A168,СВЦЭМ!$B$33:$B$776,S$155)+'СЕТ СН'!$F$15</f>
        <v>134.89938169999999</v>
      </c>
      <c r="T168" s="36">
        <f>SUMIFS(СВЦЭМ!$E$33:$E$776,СВЦЭМ!$A$33:$A$776,$A168,СВЦЭМ!$B$33:$B$776,T$155)+'СЕТ СН'!$F$15</f>
        <v>138.54309366999999</v>
      </c>
      <c r="U168" s="36">
        <f>SUMIFS(СВЦЭМ!$E$33:$E$776,СВЦЭМ!$A$33:$A$776,$A168,СВЦЭМ!$B$33:$B$776,U$155)+'СЕТ СН'!$F$15</f>
        <v>138.04441322</v>
      </c>
      <c r="V168" s="36">
        <f>SUMIFS(СВЦЭМ!$E$33:$E$776,СВЦЭМ!$A$33:$A$776,$A168,СВЦЭМ!$B$33:$B$776,V$155)+'СЕТ СН'!$F$15</f>
        <v>135.47390695999999</v>
      </c>
      <c r="W168" s="36">
        <f>SUMIFS(СВЦЭМ!$E$33:$E$776,СВЦЭМ!$A$33:$A$776,$A168,СВЦЭМ!$B$33:$B$776,W$155)+'СЕТ СН'!$F$15</f>
        <v>133.76242212</v>
      </c>
      <c r="X168" s="36">
        <f>SUMIFS(СВЦЭМ!$E$33:$E$776,СВЦЭМ!$A$33:$A$776,$A168,СВЦЭМ!$B$33:$B$776,X$155)+'СЕТ СН'!$F$15</f>
        <v>135.40213753</v>
      </c>
      <c r="Y168" s="36">
        <f>SUMIFS(СВЦЭМ!$E$33:$E$776,СВЦЭМ!$A$33:$A$776,$A168,СВЦЭМ!$B$33:$B$776,Y$155)+'СЕТ СН'!$F$15</f>
        <v>142.98662912</v>
      </c>
    </row>
    <row r="169" spans="1:25" ht="15.75" x14ac:dyDescent="0.2">
      <c r="A169" s="35">
        <f t="shared" si="4"/>
        <v>43783</v>
      </c>
      <c r="B169" s="36">
        <f>SUMIFS(СВЦЭМ!$E$33:$E$776,СВЦЭМ!$A$33:$A$776,$A169,СВЦЭМ!$B$33:$B$776,B$155)+'СЕТ СН'!$F$15</f>
        <v>140.13744</v>
      </c>
      <c r="C169" s="36">
        <f>SUMIFS(СВЦЭМ!$E$33:$E$776,СВЦЭМ!$A$33:$A$776,$A169,СВЦЭМ!$B$33:$B$776,C$155)+'СЕТ СН'!$F$15</f>
        <v>145.58943138999999</v>
      </c>
      <c r="D169" s="36">
        <f>SUMIFS(СВЦЭМ!$E$33:$E$776,СВЦЭМ!$A$33:$A$776,$A169,СВЦЭМ!$B$33:$B$776,D$155)+'СЕТ СН'!$F$15</f>
        <v>146.29229925999999</v>
      </c>
      <c r="E169" s="36">
        <f>SUMIFS(СВЦЭМ!$E$33:$E$776,СВЦЭМ!$A$33:$A$776,$A169,СВЦЭМ!$B$33:$B$776,E$155)+'СЕТ СН'!$F$15</f>
        <v>147.09450472</v>
      </c>
      <c r="F169" s="36">
        <f>SUMIFS(СВЦЭМ!$E$33:$E$776,СВЦЭМ!$A$33:$A$776,$A169,СВЦЭМ!$B$33:$B$776,F$155)+'СЕТ СН'!$F$15</f>
        <v>146.68308585</v>
      </c>
      <c r="G169" s="36">
        <f>SUMIFS(СВЦЭМ!$E$33:$E$776,СВЦЭМ!$A$33:$A$776,$A169,СВЦЭМ!$B$33:$B$776,G$155)+'СЕТ СН'!$F$15</f>
        <v>147.55011726999999</v>
      </c>
      <c r="H169" s="36">
        <f>SUMIFS(СВЦЭМ!$E$33:$E$776,СВЦЭМ!$A$33:$A$776,$A169,СВЦЭМ!$B$33:$B$776,H$155)+'СЕТ СН'!$F$15</f>
        <v>144.75430471000001</v>
      </c>
      <c r="I169" s="36">
        <f>SUMIFS(СВЦЭМ!$E$33:$E$776,СВЦЭМ!$A$33:$A$776,$A169,СВЦЭМ!$B$33:$B$776,I$155)+'СЕТ СН'!$F$15</f>
        <v>153.54251977999999</v>
      </c>
      <c r="J169" s="36">
        <f>SUMIFS(СВЦЭМ!$E$33:$E$776,СВЦЭМ!$A$33:$A$776,$A169,СВЦЭМ!$B$33:$B$776,J$155)+'СЕТ СН'!$F$15</f>
        <v>165.96881611000001</v>
      </c>
      <c r="K169" s="36">
        <f>SUMIFS(СВЦЭМ!$E$33:$E$776,СВЦЭМ!$A$33:$A$776,$A169,СВЦЭМ!$B$33:$B$776,K$155)+'СЕТ СН'!$F$15</f>
        <v>167.91325825999999</v>
      </c>
      <c r="L169" s="36">
        <f>SUMIFS(СВЦЭМ!$E$33:$E$776,СВЦЭМ!$A$33:$A$776,$A169,СВЦЭМ!$B$33:$B$776,L$155)+'СЕТ СН'!$F$15</f>
        <v>159.53229542</v>
      </c>
      <c r="M169" s="36">
        <f>SUMIFS(СВЦЭМ!$E$33:$E$776,СВЦЭМ!$A$33:$A$776,$A169,СВЦЭМ!$B$33:$B$776,M$155)+'СЕТ СН'!$F$15</f>
        <v>155.67739614999999</v>
      </c>
      <c r="N169" s="36">
        <f>SUMIFS(СВЦЭМ!$E$33:$E$776,СВЦЭМ!$A$33:$A$776,$A169,СВЦЭМ!$B$33:$B$776,N$155)+'СЕТ СН'!$F$15</f>
        <v>152.54641065999999</v>
      </c>
      <c r="O169" s="36">
        <f>SUMIFS(СВЦЭМ!$E$33:$E$776,СВЦЭМ!$A$33:$A$776,$A169,СВЦЭМ!$B$33:$B$776,O$155)+'СЕТ СН'!$F$15</f>
        <v>151.08775026999999</v>
      </c>
      <c r="P169" s="36">
        <f>SUMIFS(СВЦЭМ!$E$33:$E$776,СВЦЭМ!$A$33:$A$776,$A169,СВЦЭМ!$B$33:$B$776,P$155)+'СЕТ СН'!$F$15</f>
        <v>150.70587588999999</v>
      </c>
      <c r="Q169" s="36">
        <f>SUMIFS(СВЦЭМ!$E$33:$E$776,СВЦЭМ!$A$33:$A$776,$A169,СВЦЭМ!$B$33:$B$776,Q$155)+'СЕТ СН'!$F$15</f>
        <v>150.42110855000001</v>
      </c>
      <c r="R169" s="36">
        <f>SUMIFS(СВЦЭМ!$E$33:$E$776,СВЦЭМ!$A$33:$A$776,$A169,СВЦЭМ!$B$33:$B$776,R$155)+'СЕТ СН'!$F$15</f>
        <v>150.09085249</v>
      </c>
      <c r="S169" s="36">
        <f>SUMIFS(СВЦЭМ!$E$33:$E$776,СВЦЭМ!$A$33:$A$776,$A169,СВЦЭМ!$B$33:$B$776,S$155)+'СЕТ СН'!$F$15</f>
        <v>156.23045594000001</v>
      </c>
      <c r="T169" s="36">
        <f>SUMIFS(СВЦЭМ!$E$33:$E$776,СВЦЭМ!$A$33:$A$776,$A169,СВЦЭМ!$B$33:$B$776,T$155)+'СЕТ СН'!$F$15</f>
        <v>159.1112775</v>
      </c>
      <c r="U169" s="36">
        <f>SUMIFS(СВЦЭМ!$E$33:$E$776,СВЦЭМ!$A$33:$A$776,$A169,СВЦЭМ!$B$33:$B$776,U$155)+'СЕТ СН'!$F$15</f>
        <v>157.93298963000001</v>
      </c>
      <c r="V169" s="36">
        <f>SUMIFS(СВЦЭМ!$E$33:$E$776,СВЦЭМ!$A$33:$A$776,$A169,СВЦЭМ!$B$33:$B$776,V$155)+'СЕТ СН'!$F$15</f>
        <v>156.89759839999999</v>
      </c>
      <c r="W169" s="36">
        <f>SUMIFS(СВЦЭМ!$E$33:$E$776,СВЦЭМ!$A$33:$A$776,$A169,СВЦЭМ!$B$33:$B$776,W$155)+'СЕТ СН'!$F$15</f>
        <v>156.08816823000001</v>
      </c>
      <c r="X169" s="36">
        <f>SUMIFS(СВЦЭМ!$E$33:$E$776,СВЦЭМ!$A$33:$A$776,$A169,СВЦЭМ!$B$33:$B$776,X$155)+'СЕТ СН'!$F$15</f>
        <v>154.71692737999999</v>
      </c>
      <c r="Y169" s="36">
        <f>SUMIFS(СВЦЭМ!$E$33:$E$776,СВЦЭМ!$A$33:$A$776,$A169,СВЦЭМ!$B$33:$B$776,Y$155)+'СЕТ СН'!$F$15</f>
        <v>155.36710210000001</v>
      </c>
    </row>
    <row r="170" spans="1:25" ht="15.75" x14ac:dyDescent="0.2">
      <c r="A170" s="35">
        <f t="shared" si="4"/>
        <v>43784</v>
      </c>
      <c r="B170" s="36">
        <f>SUMIFS(СВЦЭМ!$E$33:$E$776,СВЦЭМ!$A$33:$A$776,$A170,СВЦЭМ!$B$33:$B$776,B$155)+'СЕТ СН'!$F$15</f>
        <v>154.78731923999999</v>
      </c>
      <c r="C170" s="36">
        <f>SUMIFS(СВЦЭМ!$E$33:$E$776,СВЦЭМ!$A$33:$A$776,$A170,СВЦЭМ!$B$33:$B$776,C$155)+'СЕТ СН'!$F$15</f>
        <v>162.12940915999999</v>
      </c>
      <c r="D170" s="36">
        <f>SUMIFS(СВЦЭМ!$E$33:$E$776,СВЦЭМ!$A$33:$A$776,$A170,СВЦЭМ!$B$33:$B$776,D$155)+'СЕТ СН'!$F$15</f>
        <v>160.85691972999999</v>
      </c>
      <c r="E170" s="36">
        <f>SUMIFS(СВЦЭМ!$E$33:$E$776,СВЦЭМ!$A$33:$A$776,$A170,СВЦЭМ!$B$33:$B$776,E$155)+'СЕТ СН'!$F$15</f>
        <v>162.89353985</v>
      </c>
      <c r="F170" s="36">
        <f>SUMIFS(СВЦЭМ!$E$33:$E$776,СВЦЭМ!$A$33:$A$776,$A170,СВЦЭМ!$B$33:$B$776,F$155)+'СЕТ СН'!$F$15</f>
        <v>162.82871458</v>
      </c>
      <c r="G170" s="36">
        <f>SUMIFS(СВЦЭМ!$E$33:$E$776,СВЦЭМ!$A$33:$A$776,$A170,СВЦЭМ!$B$33:$B$776,G$155)+'СЕТ СН'!$F$15</f>
        <v>159.36525277999999</v>
      </c>
      <c r="H170" s="36">
        <f>SUMIFS(СВЦЭМ!$E$33:$E$776,СВЦЭМ!$A$33:$A$776,$A170,СВЦЭМ!$B$33:$B$776,H$155)+'СЕТ СН'!$F$15</f>
        <v>157.44885377</v>
      </c>
      <c r="I170" s="36">
        <f>SUMIFS(СВЦЭМ!$E$33:$E$776,СВЦЭМ!$A$33:$A$776,$A170,СВЦЭМ!$B$33:$B$776,I$155)+'СЕТ СН'!$F$15</f>
        <v>159.95229004999999</v>
      </c>
      <c r="J170" s="36">
        <f>SUMIFS(СВЦЭМ!$E$33:$E$776,СВЦЭМ!$A$33:$A$776,$A170,СВЦЭМ!$B$33:$B$776,J$155)+'СЕТ СН'!$F$15</f>
        <v>161.60584446999999</v>
      </c>
      <c r="K170" s="36">
        <f>SUMIFS(СВЦЭМ!$E$33:$E$776,СВЦЭМ!$A$33:$A$776,$A170,СВЦЭМ!$B$33:$B$776,K$155)+'СЕТ СН'!$F$15</f>
        <v>163.18228861</v>
      </c>
      <c r="L170" s="36">
        <f>SUMIFS(СВЦЭМ!$E$33:$E$776,СВЦЭМ!$A$33:$A$776,$A170,СВЦЭМ!$B$33:$B$776,L$155)+'СЕТ СН'!$F$15</f>
        <v>153.81676876</v>
      </c>
      <c r="M170" s="36">
        <f>SUMIFS(СВЦЭМ!$E$33:$E$776,СВЦЭМ!$A$33:$A$776,$A170,СВЦЭМ!$B$33:$B$776,M$155)+'СЕТ СН'!$F$15</f>
        <v>148.69212340000001</v>
      </c>
      <c r="N170" s="36">
        <f>SUMIFS(СВЦЭМ!$E$33:$E$776,СВЦЭМ!$A$33:$A$776,$A170,СВЦЭМ!$B$33:$B$776,N$155)+'СЕТ СН'!$F$15</f>
        <v>147.31838010999999</v>
      </c>
      <c r="O170" s="36">
        <f>SUMIFS(СВЦЭМ!$E$33:$E$776,СВЦЭМ!$A$33:$A$776,$A170,СВЦЭМ!$B$33:$B$776,O$155)+'СЕТ СН'!$F$15</f>
        <v>147.14948921000001</v>
      </c>
      <c r="P170" s="36">
        <f>SUMIFS(СВЦЭМ!$E$33:$E$776,СВЦЭМ!$A$33:$A$776,$A170,СВЦЭМ!$B$33:$B$776,P$155)+'СЕТ СН'!$F$15</f>
        <v>146.61820193</v>
      </c>
      <c r="Q170" s="36">
        <f>SUMIFS(СВЦЭМ!$E$33:$E$776,СВЦЭМ!$A$33:$A$776,$A170,СВЦЭМ!$B$33:$B$776,Q$155)+'СЕТ СН'!$F$15</f>
        <v>146.3678443</v>
      </c>
      <c r="R170" s="36">
        <f>SUMIFS(СВЦЭМ!$E$33:$E$776,СВЦЭМ!$A$33:$A$776,$A170,СВЦЭМ!$B$33:$B$776,R$155)+'СЕТ СН'!$F$15</f>
        <v>146.92446752000001</v>
      </c>
      <c r="S170" s="36">
        <f>SUMIFS(СВЦЭМ!$E$33:$E$776,СВЦЭМ!$A$33:$A$776,$A170,СВЦЭМ!$B$33:$B$776,S$155)+'СЕТ СН'!$F$15</f>
        <v>149.59082243</v>
      </c>
      <c r="T170" s="36">
        <f>SUMIFS(СВЦЭМ!$E$33:$E$776,СВЦЭМ!$A$33:$A$776,$A170,СВЦЭМ!$B$33:$B$776,T$155)+'СЕТ СН'!$F$15</f>
        <v>150.36283107</v>
      </c>
      <c r="U170" s="36">
        <f>SUMIFS(СВЦЭМ!$E$33:$E$776,СВЦЭМ!$A$33:$A$776,$A170,СВЦЭМ!$B$33:$B$776,U$155)+'СЕТ СН'!$F$15</f>
        <v>148.78891869</v>
      </c>
      <c r="V170" s="36">
        <f>SUMIFS(СВЦЭМ!$E$33:$E$776,СВЦЭМ!$A$33:$A$776,$A170,СВЦЭМ!$B$33:$B$776,V$155)+'СЕТ СН'!$F$15</f>
        <v>147.08903211000001</v>
      </c>
      <c r="W170" s="36">
        <f>SUMIFS(СВЦЭМ!$E$33:$E$776,СВЦЭМ!$A$33:$A$776,$A170,СВЦЭМ!$B$33:$B$776,W$155)+'СЕТ СН'!$F$15</f>
        <v>146.00865802000001</v>
      </c>
      <c r="X170" s="36">
        <f>SUMIFS(СВЦЭМ!$E$33:$E$776,СВЦЭМ!$A$33:$A$776,$A170,СВЦЭМ!$B$33:$B$776,X$155)+'СЕТ СН'!$F$15</f>
        <v>143.70553778999999</v>
      </c>
      <c r="Y170" s="36">
        <f>SUMIFS(СВЦЭМ!$E$33:$E$776,СВЦЭМ!$A$33:$A$776,$A170,СВЦЭМ!$B$33:$B$776,Y$155)+'СЕТ СН'!$F$15</f>
        <v>144.01616781000001</v>
      </c>
    </row>
    <row r="171" spans="1:25" ht="15.75" x14ac:dyDescent="0.2">
      <c r="A171" s="35">
        <f t="shared" si="4"/>
        <v>43785</v>
      </c>
      <c r="B171" s="36">
        <f>SUMIFS(СВЦЭМ!$E$33:$E$776,СВЦЭМ!$A$33:$A$776,$A171,СВЦЭМ!$B$33:$B$776,B$155)+'СЕТ СН'!$F$15</f>
        <v>163.02417345999999</v>
      </c>
      <c r="C171" s="36">
        <f>SUMIFS(СВЦЭМ!$E$33:$E$776,СВЦЭМ!$A$33:$A$776,$A171,СВЦЭМ!$B$33:$B$776,C$155)+'СЕТ СН'!$F$15</f>
        <v>166.67779858</v>
      </c>
      <c r="D171" s="36">
        <f>SUMIFS(СВЦЭМ!$E$33:$E$776,СВЦЭМ!$A$33:$A$776,$A171,СВЦЭМ!$B$33:$B$776,D$155)+'СЕТ СН'!$F$15</f>
        <v>166.99469069</v>
      </c>
      <c r="E171" s="36">
        <f>SUMIFS(СВЦЭМ!$E$33:$E$776,СВЦЭМ!$A$33:$A$776,$A171,СВЦЭМ!$B$33:$B$776,E$155)+'СЕТ СН'!$F$15</f>
        <v>169.11466985999999</v>
      </c>
      <c r="F171" s="36">
        <f>SUMIFS(СВЦЭМ!$E$33:$E$776,СВЦЭМ!$A$33:$A$776,$A171,СВЦЭМ!$B$33:$B$776,F$155)+'СЕТ СН'!$F$15</f>
        <v>167.93229997</v>
      </c>
      <c r="G171" s="36">
        <f>SUMIFS(СВЦЭМ!$E$33:$E$776,СВЦЭМ!$A$33:$A$776,$A171,СВЦЭМ!$B$33:$B$776,G$155)+'СЕТ СН'!$F$15</f>
        <v>168.23739637</v>
      </c>
      <c r="H171" s="36">
        <f>SUMIFS(СВЦЭМ!$E$33:$E$776,СВЦЭМ!$A$33:$A$776,$A171,СВЦЭМ!$B$33:$B$776,H$155)+'СЕТ СН'!$F$15</f>
        <v>167.37303079</v>
      </c>
      <c r="I171" s="36">
        <f>SUMIFS(СВЦЭМ!$E$33:$E$776,СВЦЭМ!$A$33:$A$776,$A171,СВЦЭМ!$B$33:$B$776,I$155)+'СЕТ СН'!$F$15</f>
        <v>161.11967725</v>
      </c>
      <c r="J171" s="36">
        <f>SUMIFS(СВЦЭМ!$E$33:$E$776,СВЦЭМ!$A$33:$A$776,$A171,СВЦЭМ!$B$33:$B$776,J$155)+'СЕТ СН'!$F$15</f>
        <v>162.62104396000001</v>
      </c>
      <c r="K171" s="36">
        <f>SUMIFS(СВЦЭМ!$E$33:$E$776,СВЦЭМ!$A$33:$A$776,$A171,СВЦЭМ!$B$33:$B$776,K$155)+'СЕТ СН'!$F$15</f>
        <v>164.80114741</v>
      </c>
      <c r="L171" s="36">
        <f>SUMIFS(СВЦЭМ!$E$33:$E$776,СВЦЭМ!$A$33:$A$776,$A171,СВЦЭМ!$B$33:$B$776,L$155)+'СЕТ СН'!$F$15</f>
        <v>157.57041068999999</v>
      </c>
      <c r="M171" s="36">
        <f>SUMIFS(СВЦЭМ!$E$33:$E$776,СВЦЭМ!$A$33:$A$776,$A171,СВЦЭМ!$B$33:$B$776,M$155)+'СЕТ СН'!$F$15</f>
        <v>153.15876700999999</v>
      </c>
      <c r="N171" s="36">
        <f>SUMIFS(СВЦЭМ!$E$33:$E$776,СВЦЭМ!$A$33:$A$776,$A171,СВЦЭМ!$B$33:$B$776,N$155)+'СЕТ СН'!$F$15</f>
        <v>152.41246378</v>
      </c>
      <c r="O171" s="36">
        <f>SUMIFS(СВЦЭМ!$E$33:$E$776,СВЦЭМ!$A$33:$A$776,$A171,СВЦЭМ!$B$33:$B$776,O$155)+'СЕТ СН'!$F$15</f>
        <v>152.43518907999999</v>
      </c>
      <c r="P171" s="36">
        <f>SUMIFS(СВЦЭМ!$E$33:$E$776,СВЦЭМ!$A$33:$A$776,$A171,СВЦЭМ!$B$33:$B$776,P$155)+'СЕТ СН'!$F$15</f>
        <v>150.76411428</v>
      </c>
      <c r="Q171" s="36">
        <f>SUMIFS(СВЦЭМ!$E$33:$E$776,СВЦЭМ!$A$33:$A$776,$A171,СВЦЭМ!$B$33:$B$776,Q$155)+'СЕТ СН'!$F$15</f>
        <v>149.41812028000001</v>
      </c>
      <c r="R171" s="36">
        <f>SUMIFS(СВЦЭМ!$E$33:$E$776,СВЦЭМ!$A$33:$A$776,$A171,СВЦЭМ!$B$33:$B$776,R$155)+'СЕТ СН'!$F$15</f>
        <v>148.62205225</v>
      </c>
      <c r="S171" s="36">
        <f>SUMIFS(СВЦЭМ!$E$33:$E$776,СВЦЭМ!$A$33:$A$776,$A171,СВЦЭМ!$B$33:$B$776,S$155)+'СЕТ СН'!$F$15</f>
        <v>151.07719577</v>
      </c>
      <c r="T171" s="36">
        <f>SUMIFS(СВЦЭМ!$E$33:$E$776,СВЦЭМ!$A$33:$A$776,$A171,СВЦЭМ!$B$33:$B$776,T$155)+'СЕТ СН'!$F$15</f>
        <v>155.55074069</v>
      </c>
      <c r="U171" s="36">
        <f>SUMIFS(СВЦЭМ!$E$33:$E$776,СВЦЭМ!$A$33:$A$776,$A171,СВЦЭМ!$B$33:$B$776,U$155)+'СЕТ СН'!$F$15</f>
        <v>154.51089665999999</v>
      </c>
      <c r="V171" s="36">
        <f>SUMIFS(СВЦЭМ!$E$33:$E$776,СВЦЭМ!$A$33:$A$776,$A171,СВЦЭМ!$B$33:$B$776,V$155)+'СЕТ СН'!$F$15</f>
        <v>153.41926548999999</v>
      </c>
      <c r="W171" s="36">
        <f>SUMIFS(СВЦЭМ!$E$33:$E$776,СВЦЭМ!$A$33:$A$776,$A171,СВЦЭМ!$B$33:$B$776,W$155)+'СЕТ СН'!$F$15</f>
        <v>152.75868412</v>
      </c>
      <c r="X171" s="36">
        <f>SUMIFS(СВЦЭМ!$E$33:$E$776,СВЦЭМ!$A$33:$A$776,$A171,СВЦЭМ!$B$33:$B$776,X$155)+'СЕТ СН'!$F$15</f>
        <v>150.83104384000001</v>
      </c>
      <c r="Y171" s="36">
        <f>SUMIFS(СВЦЭМ!$E$33:$E$776,СВЦЭМ!$A$33:$A$776,$A171,СВЦЭМ!$B$33:$B$776,Y$155)+'СЕТ СН'!$F$15</f>
        <v>152.83976466999999</v>
      </c>
    </row>
    <row r="172" spans="1:25" ht="15.75" x14ac:dyDescent="0.2">
      <c r="A172" s="35">
        <f t="shared" si="4"/>
        <v>43786</v>
      </c>
      <c r="B172" s="36">
        <f>SUMIFS(СВЦЭМ!$E$33:$E$776,СВЦЭМ!$A$33:$A$776,$A172,СВЦЭМ!$B$33:$B$776,B$155)+'СЕТ СН'!$F$15</f>
        <v>161.3148774</v>
      </c>
      <c r="C172" s="36">
        <f>SUMIFS(СВЦЭМ!$E$33:$E$776,СВЦЭМ!$A$33:$A$776,$A172,СВЦЭМ!$B$33:$B$776,C$155)+'СЕТ СН'!$F$15</f>
        <v>167.06084207999999</v>
      </c>
      <c r="D172" s="36">
        <f>SUMIFS(СВЦЭМ!$E$33:$E$776,СВЦЭМ!$A$33:$A$776,$A172,СВЦЭМ!$B$33:$B$776,D$155)+'СЕТ СН'!$F$15</f>
        <v>165.62817294000001</v>
      </c>
      <c r="E172" s="36">
        <f>SUMIFS(СВЦЭМ!$E$33:$E$776,СВЦЭМ!$A$33:$A$776,$A172,СВЦЭМ!$B$33:$B$776,E$155)+'СЕТ СН'!$F$15</f>
        <v>168.43664815</v>
      </c>
      <c r="F172" s="36">
        <f>SUMIFS(СВЦЭМ!$E$33:$E$776,СВЦЭМ!$A$33:$A$776,$A172,СВЦЭМ!$B$33:$B$776,F$155)+'СЕТ СН'!$F$15</f>
        <v>167.80845773999999</v>
      </c>
      <c r="G172" s="36">
        <f>SUMIFS(СВЦЭМ!$E$33:$E$776,СВЦЭМ!$A$33:$A$776,$A172,СВЦЭМ!$B$33:$B$776,G$155)+'СЕТ СН'!$F$15</f>
        <v>166.66933825000001</v>
      </c>
      <c r="H172" s="36">
        <f>SUMIFS(СВЦЭМ!$E$33:$E$776,СВЦЭМ!$A$33:$A$776,$A172,СВЦЭМ!$B$33:$B$776,H$155)+'СЕТ СН'!$F$15</f>
        <v>163.95301105999999</v>
      </c>
      <c r="I172" s="36">
        <f>SUMIFS(СВЦЭМ!$E$33:$E$776,СВЦЭМ!$A$33:$A$776,$A172,СВЦЭМ!$B$33:$B$776,I$155)+'СЕТ СН'!$F$15</f>
        <v>160.819996</v>
      </c>
      <c r="J172" s="36">
        <f>SUMIFS(СВЦЭМ!$E$33:$E$776,СВЦЭМ!$A$33:$A$776,$A172,СВЦЭМ!$B$33:$B$776,J$155)+'СЕТ СН'!$F$15</f>
        <v>163.44757211999999</v>
      </c>
      <c r="K172" s="36">
        <f>SUMIFS(СВЦЭМ!$E$33:$E$776,СВЦЭМ!$A$33:$A$776,$A172,СВЦЭМ!$B$33:$B$776,K$155)+'СЕТ СН'!$F$15</f>
        <v>167.67870991999999</v>
      </c>
      <c r="L172" s="36">
        <f>SUMIFS(СВЦЭМ!$E$33:$E$776,СВЦЭМ!$A$33:$A$776,$A172,СВЦЭМ!$B$33:$B$776,L$155)+'СЕТ СН'!$F$15</f>
        <v>160.30451033</v>
      </c>
      <c r="M172" s="36">
        <f>SUMIFS(СВЦЭМ!$E$33:$E$776,СВЦЭМ!$A$33:$A$776,$A172,СВЦЭМ!$B$33:$B$776,M$155)+'СЕТ СН'!$F$15</f>
        <v>156.03845593</v>
      </c>
      <c r="N172" s="36">
        <f>SUMIFS(СВЦЭМ!$E$33:$E$776,СВЦЭМ!$A$33:$A$776,$A172,СВЦЭМ!$B$33:$B$776,N$155)+'СЕТ СН'!$F$15</f>
        <v>155.25572281999999</v>
      </c>
      <c r="O172" s="36">
        <f>SUMIFS(СВЦЭМ!$E$33:$E$776,СВЦЭМ!$A$33:$A$776,$A172,СВЦЭМ!$B$33:$B$776,O$155)+'СЕТ СН'!$F$15</f>
        <v>155.43193864</v>
      </c>
      <c r="P172" s="36">
        <f>SUMIFS(СВЦЭМ!$E$33:$E$776,СВЦЭМ!$A$33:$A$776,$A172,СВЦЭМ!$B$33:$B$776,P$155)+'СЕТ СН'!$F$15</f>
        <v>155.20930365000001</v>
      </c>
      <c r="Q172" s="36">
        <f>SUMIFS(СВЦЭМ!$E$33:$E$776,СВЦЭМ!$A$33:$A$776,$A172,СВЦЭМ!$B$33:$B$776,Q$155)+'СЕТ СН'!$F$15</f>
        <v>155.38734790000001</v>
      </c>
      <c r="R172" s="36">
        <f>SUMIFS(СВЦЭМ!$E$33:$E$776,СВЦЭМ!$A$33:$A$776,$A172,СВЦЭМ!$B$33:$B$776,R$155)+'СЕТ СН'!$F$15</f>
        <v>154.96819201</v>
      </c>
      <c r="S172" s="36">
        <f>SUMIFS(СВЦЭМ!$E$33:$E$776,СВЦЭМ!$A$33:$A$776,$A172,СВЦЭМ!$B$33:$B$776,S$155)+'СЕТ СН'!$F$15</f>
        <v>157.40621619999999</v>
      </c>
      <c r="T172" s="36">
        <f>SUMIFS(СВЦЭМ!$E$33:$E$776,СВЦЭМ!$A$33:$A$776,$A172,СВЦЭМ!$B$33:$B$776,T$155)+'СЕТ СН'!$F$15</f>
        <v>160.98890571999999</v>
      </c>
      <c r="U172" s="36">
        <f>SUMIFS(СВЦЭМ!$E$33:$E$776,СВЦЭМ!$A$33:$A$776,$A172,СВЦЭМ!$B$33:$B$776,U$155)+'СЕТ СН'!$F$15</f>
        <v>160.57854524000001</v>
      </c>
      <c r="V172" s="36">
        <f>SUMIFS(СВЦЭМ!$E$33:$E$776,СВЦЭМ!$A$33:$A$776,$A172,СВЦЭМ!$B$33:$B$776,V$155)+'СЕТ СН'!$F$15</f>
        <v>158.45678536</v>
      </c>
      <c r="W172" s="36">
        <f>SUMIFS(СВЦЭМ!$E$33:$E$776,СВЦЭМ!$A$33:$A$776,$A172,СВЦЭМ!$B$33:$B$776,W$155)+'СЕТ СН'!$F$15</f>
        <v>156.91213854</v>
      </c>
      <c r="X172" s="36">
        <f>SUMIFS(СВЦЭМ!$E$33:$E$776,СВЦЭМ!$A$33:$A$776,$A172,СВЦЭМ!$B$33:$B$776,X$155)+'СЕТ СН'!$F$15</f>
        <v>155.3710591</v>
      </c>
      <c r="Y172" s="36">
        <f>SUMIFS(СВЦЭМ!$E$33:$E$776,СВЦЭМ!$A$33:$A$776,$A172,СВЦЭМ!$B$33:$B$776,Y$155)+'СЕТ СН'!$F$15</f>
        <v>155.71769621000001</v>
      </c>
    </row>
    <row r="173" spans="1:25" ht="15.75" x14ac:dyDescent="0.2">
      <c r="A173" s="35">
        <f t="shared" si="4"/>
        <v>43787</v>
      </c>
      <c r="B173" s="36">
        <f>SUMIFS(СВЦЭМ!$E$33:$E$776,СВЦЭМ!$A$33:$A$776,$A173,СВЦЭМ!$B$33:$B$776,B$155)+'СЕТ СН'!$F$15</f>
        <v>156.73110481000001</v>
      </c>
      <c r="C173" s="36">
        <f>SUMIFS(СВЦЭМ!$E$33:$E$776,СВЦЭМ!$A$33:$A$776,$A173,СВЦЭМ!$B$33:$B$776,C$155)+'СЕТ СН'!$F$15</f>
        <v>159.17808855000001</v>
      </c>
      <c r="D173" s="36">
        <f>SUMIFS(СВЦЭМ!$E$33:$E$776,СВЦЭМ!$A$33:$A$776,$A173,СВЦЭМ!$B$33:$B$776,D$155)+'СЕТ СН'!$F$15</f>
        <v>157.47677497000001</v>
      </c>
      <c r="E173" s="36">
        <f>SUMIFS(СВЦЭМ!$E$33:$E$776,СВЦЭМ!$A$33:$A$776,$A173,СВЦЭМ!$B$33:$B$776,E$155)+'СЕТ СН'!$F$15</f>
        <v>159.18612553</v>
      </c>
      <c r="F173" s="36">
        <f>SUMIFS(СВЦЭМ!$E$33:$E$776,СВЦЭМ!$A$33:$A$776,$A173,СВЦЭМ!$B$33:$B$776,F$155)+'СЕТ СН'!$F$15</f>
        <v>157.37317662999999</v>
      </c>
      <c r="G173" s="36">
        <f>SUMIFS(СВЦЭМ!$E$33:$E$776,СВЦЭМ!$A$33:$A$776,$A173,СВЦЭМ!$B$33:$B$776,G$155)+'СЕТ СН'!$F$15</f>
        <v>158.14926496000001</v>
      </c>
      <c r="H173" s="36">
        <f>SUMIFS(СВЦЭМ!$E$33:$E$776,СВЦЭМ!$A$33:$A$776,$A173,СВЦЭМ!$B$33:$B$776,H$155)+'СЕТ СН'!$F$15</f>
        <v>162.17219244</v>
      </c>
      <c r="I173" s="36">
        <f>SUMIFS(СВЦЭМ!$E$33:$E$776,СВЦЭМ!$A$33:$A$776,$A173,СВЦЭМ!$B$33:$B$776,I$155)+'СЕТ СН'!$F$15</f>
        <v>168.17421325999999</v>
      </c>
      <c r="J173" s="36">
        <f>SUMIFS(СВЦЭМ!$E$33:$E$776,СВЦЭМ!$A$33:$A$776,$A173,СВЦЭМ!$B$33:$B$776,J$155)+'СЕТ СН'!$F$15</f>
        <v>171.93234659999999</v>
      </c>
      <c r="K173" s="36">
        <f>SUMIFS(СВЦЭМ!$E$33:$E$776,СВЦЭМ!$A$33:$A$776,$A173,СВЦЭМ!$B$33:$B$776,K$155)+'СЕТ СН'!$F$15</f>
        <v>174.42957163</v>
      </c>
      <c r="L173" s="36">
        <f>SUMIFS(СВЦЭМ!$E$33:$E$776,СВЦЭМ!$A$33:$A$776,$A173,СВЦЭМ!$B$33:$B$776,L$155)+'СЕТ СН'!$F$15</f>
        <v>167.96135103</v>
      </c>
      <c r="M173" s="36">
        <f>SUMIFS(СВЦЭМ!$E$33:$E$776,СВЦЭМ!$A$33:$A$776,$A173,СВЦЭМ!$B$33:$B$776,M$155)+'СЕТ СН'!$F$15</f>
        <v>163.31460575</v>
      </c>
      <c r="N173" s="36">
        <f>SUMIFS(СВЦЭМ!$E$33:$E$776,СВЦЭМ!$A$33:$A$776,$A173,СВЦЭМ!$B$33:$B$776,N$155)+'СЕТ СН'!$F$15</f>
        <v>162.47604870000001</v>
      </c>
      <c r="O173" s="36">
        <f>SUMIFS(СВЦЭМ!$E$33:$E$776,СВЦЭМ!$A$33:$A$776,$A173,СВЦЭМ!$B$33:$B$776,O$155)+'СЕТ СН'!$F$15</f>
        <v>162.42213509999999</v>
      </c>
      <c r="P173" s="36">
        <f>SUMIFS(СВЦЭМ!$E$33:$E$776,СВЦЭМ!$A$33:$A$776,$A173,СВЦЭМ!$B$33:$B$776,P$155)+'СЕТ СН'!$F$15</f>
        <v>162.60623039999999</v>
      </c>
      <c r="Q173" s="36">
        <f>SUMIFS(СВЦЭМ!$E$33:$E$776,СВЦЭМ!$A$33:$A$776,$A173,СВЦЭМ!$B$33:$B$776,Q$155)+'СЕТ СН'!$F$15</f>
        <v>162.096745</v>
      </c>
      <c r="R173" s="36">
        <f>SUMIFS(СВЦЭМ!$E$33:$E$776,СВЦЭМ!$A$33:$A$776,$A173,СВЦЭМ!$B$33:$B$776,R$155)+'СЕТ СН'!$F$15</f>
        <v>161.97752711999999</v>
      </c>
      <c r="S173" s="36">
        <f>SUMIFS(СВЦЭМ!$E$33:$E$776,СВЦЭМ!$A$33:$A$776,$A173,СВЦЭМ!$B$33:$B$776,S$155)+'СЕТ СН'!$F$15</f>
        <v>164.55786921000001</v>
      </c>
      <c r="T173" s="36">
        <f>SUMIFS(СВЦЭМ!$E$33:$E$776,СВЦЭМ!$A$33:$A$776,$A173,СВЦЭМ!$B$33:$B$776,T$155)+'СЕТ СН'!$F$15</f>
        <v>167.82058289</v>
      </c>
      <c r="U173" s="36">
        <f>SUMIFS(СВЦЭМ!$E$33:$E$776,СВЦЭМ!$A$33:$A$776,$A173,СВЦЭМ!$B$33:$B$776,U$155)+'СЕТ СН'!$F$15</f>
        <v>167.39550750999999</v>
      </c>
      <c r="V173" s="36">
        <f>SUMIFS(СВЦЭМ!$E$33:$E$776,СВЦЭМ!$A$33:$A$776,$A173,СВЦЭМ!$B$33:$B$776,V$155)+'СЕТ СН'!$F$15</f>
        <v>166.09618610999999</v>
      </c>
      <c r="W173" s="36">
        <f>SUMIFS(СВЦЭМ!$E$33:$E$776,СВЦЭМ!$A$33:$A$776,$A173,СВЦЭМ!$B$33:$B$776,W$155)+'СЕТ СН'!$F$15</f>
        <v>165.44028266999999</v>
      </c>
      <c r="X173" s="36">
        <f>SUMIFS(СВЦЭМ!$E$33:$E$776,СВЦЭМ!$A$33:$A$776,$A173,СВЦЭМ!$B$33:$B$776,X$155)+'СЕТ СН'!$F$15</f>
        <v>163.61436578000001</v>
      </c>
      <c r="Y173" s="36">
        <f>SUMIFS(СВЦЭМ!$E$33:$E$776,СВЦЭМ!$A$33:$A$776,$A173,СВЦЭМ!$B$33:$B$776,Y$155)+'СЕТ СН'!$F$15</f>
        <v>163.03955020999999</v>
      </c>
    </row>
    <row r="174" spans="1:25" ht="15.75" x14ac:dyDescent="0.2">
      <c r="A174" s="35">
        <f t="shared" si="4"/>
        <v>43788</v>
      </c>
      <c r="B174" s="36">
        <f>SUMIFS(СВЦЭМ!$E$33:$E$776,СВЦЭМ!$A$33:$A$776,$A174,СВЦЭМ!$B$33:$B$776,B$155)+'СЕТ СН'!$F$15</f>
        <v>176.71879969</v>
      </c>
      <c r="C174" s="36">
        <f>SUMIFS(СВЦЭМ!$E$33:$E$776,СВЦЭМ!$A$33:$A$776,$A174,СВЦЭМ!$B$33:$B$776,C$155)+'СЕТ СН'!$F$15</f>
        <v>181.31470763999999</v>
      </c>
      <c r="D174" s="36">
        <f>SUMIFS(СВЦЭМ!$E$33:$E$776,СВЦЭМ!$A$33:$A$776,$A174,СВЦЭМ!$B$33:$B$776,D$155)+'СЕТ СН'!$F$15</f>
        <v>181.28238787000001</v>
      </c>
      <c r="E174" s="36">
        <f>SUMIFS(СВЦЭМ!$E$33:$E$776,СВЦЭМ!$A$33:$A$776,$A174,СВЦЭМ!$B$33:$B$776,E$155)+'СЕТ СН'!$F$15</f>
        <v>181.48428102</v>
      </c>
      <c r="F174" s="36">
        <f>SUMIFS(СВЦЭМ!$E$33:$E$776,СВЦЭМ!$A$33:$A$776,$A174,СВЦЭМ!$B$33:$B$776,F$155)+'СЕТ СН'!$F$15</f>
        <v>178.74745041</v>
      </c>
      <c r="G174" s="36">
        <f>SUMIFS(СВЦЭМ!$E$33:$E$776,СВЦЭМ!$A$33:$A$776,$A174,СВЦЭМ!$B$33:$B$776,G$155)+'СЕТ СН'!$F$15</f>
        <v>177.93810078999999</v>
      </c>
      <c r="H174" s="36">
        <f>SUMIFS(СВЦЭМ!$E$33:$E$776,СВЦЭМ!$A$33:$A$776,$A174,СВЦЭМ!$B$33:$B$776,H$155)+'СЕТ СН'!$F$15</f>
        <v>173.12058314000001</v>
      </c>
      <c r="I174" s="36">
        <f>SUMIFS(СВЦЭМ!$E$33:$E$776,СВЦЭМ!$A$33:$A$776,$A174,СВЦЭМ!$B$33:$B$776,I$155)+'СЕТ СН'!$F$15</f>
        <v>174.80415855000001</v>
      </c>
      <c r="J174" s="36">
        <f>SUMIFS(СВЦЭМ!$E$33:$E$776,СВЦЭМ!$A$33:$A$776,$A174,СВЦЭМ!$B$33:$B$776,J$155)+'СЕТ СН'!$F$15</f>
        <v>176.23024805</v>
      </c>
      <c r="K174" s="36">
        <f>SUMIFS(СВЦЭМ!$E$33:$E$776,СВЦЭМ!$A$33:$A$776,$A174,СВЦЭМ!$B$33:$B$776,K$155)+'СЕТ СН'!$F$15</f>
        <v>177.70289134999999</v>
      </c>
      <c r="L174" s="36">
        <f>SUMIFS(СВЦЭМ!$E$33:$E$776,СВЦЭМ!$A$33:$A$776,$A174,СВЦЭМ!$B$33:$B$776,L$155)+'СЕТ СН'!$F$15</f>
        <v>170.01996259000001</v>
      </c>
      <c r="M174" s="36">
        <f>SUMIFS(СВЦЭМ!$E$33:$E$776,СВЦЭМ!$A$33:$A$776,$A174,СВЦЭМ!$B$33:$B$776,M$155)+'СЕТ СН'!$F$15</f>
        <v>166.71851261</v>
      </c>
      <c r="N174" s="36">
        <f>SUMIFS(СВЦЭМ!$E$33:$E$776,СВЦЭМ!$A$33:$A$776,$A174,СВЦЭМ!$B$33:$B$776,N$155)+'СЕТ СН'!$F$15</f>
        <v>165.72864351999999</v>
      </c>
      <c r="O174" s="36">
        <f>SUMIFS(СВЦЭМ!$E$33:$E$776,СВЦЭМ!$A$33:$A$776,$A174,СВЦЭМ!$B$33:$B$776,O$155)+'СЕТ СН'!$F$15</f>
        <v>164.92581612000001</v>
      </c>
      <c r="P174" s="36">
        <f>SUMIFS(СВЦЭМ!$E$33:$E$776,СВЦЭМ!$A$33:$A$776,$A174,СВЦЭМ!$B$33:$B$776,P$155)+'СЕТ СН'!$F$15</f>
        <v>164.87724434</v>
      </c>
      <c r="Q174" s="36">
        <f>SUMIFS(СВЦЭМ!$E$33:$E$776,СВЦЭМ!$A$33:$A$776,$A174,СВЦЭМ!$B$33:$B$776,Q$155)+'СЕТ СН'!$F$15</f>
        <v>165.25272914999999</v>
      </c>
      <c r="R174" s="36">
        <f>SUMIFS(СВЦЭМ!$E$33:$E$776,СВЦЭМ!$A$33:$A$776,$A174,СВЦЭМ!$B$33:$B$776,R$155)+'СЕТ СН'!$F$15</f>
        <v>164.96220074999999</v>
      </c>
      <c r="S174" s="36">
        <f>SUMIFS(СВЦЭМ!$E$33:$E$776,СВЦЭМ!$A$33:$A$776,$A174,СВЦЭМ!$B$33:$B$776,S$155)+'СЕТ СН'!$F$15</f>
        <v>167.09933856000001</v>
      </c>
      <c r="T174" s="36">
        <f>SUMIFS(СВЦЭМ!$E$33:$E$776,СВЦЭМ!$A$33:$A$776,$A174,СВЦЭМ!$B$33:$B$776,T$155)+'СЕТ СН'!$F$15</f>
        <v>169.76714372000001</v>
      </c>
      <c r="U174" s="36">
        <f>SUMIFS(СВЦЭМ!$E$33:$E$776,СВЦЭМ!$A$33:$A$776,$A174,СВЦЭМ!$B$33:$B$776,U$155)+'СЕТ СН'!$F$15</f>
        <v>169.0796282</v>
      </c>
      <c r="V174" s="36">
        <f>SUMIFS(СВЦЭМ!$E$33:$E$776,СВЦЭМ!$A$33:$A$776,$A174,СВЦЭМ!$B$33:$B$776,V$155)+'СЕТ СН'!$F$15</f>
        <v>168.20898412</v>
      </c>
      <c r="W174" s="36">
        <f>SUMIFS(СВЦЭМ!$E$33:$E$776,СВЦЭМ!$A$33:$A$776,$A174,СВЦЭМ!$B$33:$B$776,W$155)+'СЕТ СН'!$F$15</f>
        <v>167.49557772</v>
      </c>
      <c r="X174" s="36">
        <f>SUMIFS(СВЦЭМ!$E$33:$E$776,СВЦЭМ!$A$33:$A$776,$A174,СВЦЭМ!$B$33:$B$776,X$155)+'СЕТ СН'!$F$15</f>
        <v>166.75393425999999</v>
      </c>
      <c r="Y174" s="36">
        <f>SUMIFS(СВЦЭМ!$E$33:$E$776,СВЦЭМ!$A$33:$A$776,$A174,СВЦЭМ!$B$33:$B$776,Y$155)+'СЕТ СН'!$F$15</f>
        <v>167.78842399000001</v>
      </c>
    </row>
    <row r="175" spans="1:25" ht="15.75" x14ac:dyDescent="0.2">
      <c r="A175" s="35">
        <f t="shared" si="4"/>
        <v>43789</v>
      </c>
      <c r="B175" s="36">
        <f>SUMIFS(СВЦЭМ!$E$33:$E$776,СВЦЭМ!$A$33:$A$776,$A175,СВЦЭМ!$B$33:$B$776,B$155)+'СЕТ СН'!$F$15</f>
        <v>163.77569625000001</v>
      </c>
      <c r="C175" s="36">
        <f>SUMIFS(СВЦЭМ!$E$33:$E$776,СВЦЭМ!$A$33:$A$776,$A175,СВЦЭМ!$B$33:$B$776,C$155)+'СЕТ СН'!$F$15</f>
        <v>166.19895546000001</v>
      </c>
      <c r="D175" s="36">
        <f>SUMIFS(СВЦЭМ!$E$33:$E$776,СВЦЭМ!$A$33:$A$776,$A175,СВЦЭМ!$B$33:$B$776,D$155)+'СЕТ СН'!$F$15</f>
        <v>166.12139866999999</v>
      </c>
      <c r="E175" s="36">
        <f>SUMIFS(СВЦЭМ!$E$33:$E$776,СВЦЭМ!$A$33:$A$776,$A175,СВЦЭМ!$B$33:$B$776,E$155)+'СЕТ СН'!$F$15</f>
        <v>167.53784967999999</v>
      </c>
      <c r="F175" s="36">
        <f>SUMIFS(СВЦЭМ!$E$33:$E$776,СВЦЭМ!$A$33:$A$776,$A175,СВЦЭМ!$B$33:$B$776,F$155)+'СЕТ СН'!$F$15</f>
        <v>165.24533095000001</v>
      </c>
      <c r="G175" s="36">
        <f>SUMIFS(СВЦЭМ!$E$33:$E$776,СВЦЭМ!$A$33:$A$776,$A175,СВЦЭМ!$B$33:$B$776,G$155)+'СЕТ СН'!$F$15</f>
        <v>165.48296053000001</v>
      </c>
      <c r="H175" s="36">
        <f>SUMIFS(СВЦЭМ!$E$33:$E$776,СВЦЭМ!$A$33:$A$776,$A175,СВЦЭМ!$B$33:$B$776,H$155)+'СЕТ СН'!$F$15</f>
        <v>166.99153631999999</v>
      </c>
      <c r="I175" s="36">
        <f>SUMIFS(СВЦЭМ!$E$33:$E$776,СВЦЭМ!$A$33:$A$776,$A175,СВЦЭМ!$B$33:$B$776,I$155)+'СЕТ СН'!$F$15</f>
        <v>168.76747026000001</v>
      </c>
      <c r="J175" s="36">
        <f>SUMIFS(СВЦЭМ!$E$33:$E$776,СВЦЭМ!$A$33:$A$776,$A175,СВЦЭМ!$B$33:$B$776,J$155)+'СЕТ СН'!$F$15</f>
        <v>170.59450022999999</v>
      </c>
      <c r="K175" s="36">
        <f>SUMIFS(СВЦЭМ!$E$33:$E$776,СВЦЭМ!$A$33:$A$776,$A175,СВЦЭМ!$B$33:$B$776,K$155)+'СЕТ СН'!$F$15</f>
        <v>171.91409734999999</v>
      </c>
      <c r="L175" s="36">
        <f>SUMIFS(СВЦЭМ!$E$33:$E$776,СВЦЭМ!$A$33:$A$776,$A175,СВЦЭМ!$B$33:$B$776,L$155)+'СЕТ СН'!$F$15</f>
        <v>166.25897375</v>
      </c>
      <c r="M175" s="36">
        <f>SUMIFS(СВЦЭМ!$E$33:$E$776,СВЦЭМ!$A$33:$A$776,$A175,СВЦЭМ!$B$33:$B$776,M$155)+'СЕТ СН'!$F$15</f>
        <v>161.60748745000001</v>
      </c>
      <c r="N175" s="36">
        <f>SUMIFS(СВЦЭМ!$E$33:$E$776,СВЦЭМ!$A$33:$A$776,$A175,СВЦЭМ!$B$33:$B$776,N$155)+'СЕТ СН'!$F$15</f>
        <v>159.41856476000001</v>
      </c>
      <c r="O175" s="36">
        <f>SUMIFS(СВЦЭМ!$E$33:$E$776,СВЦЭМ!$A$33:$A$776,$A175,СВЦЭМ!$B$33:$B$776,O$155)+'СЕТ СН'!$F$15</f>
        <v>159.50000578999999</v>
      </c>
      <c r="P175" s="36">
        <f>SUMIFS(СВЦЭМ!$E$33:$E$776,СВЦЭМ!$A$33:$A$776,$A175,СВЦЭМ!$B$33:$B$776,P$155)+'СЕТ СН'!$F$15</f>
        <v>158.39101303000001</v>
      </c>
      <c r="Q175" s="36">
        <f>SUMIFS(СВЦЭМ!$E$33:$E$776,СВЦЭМ!$A$33:$A$776,$A175,СВЦЭМ!$B$33:$B$776,Q$155)+'СЕТ СН'!$F$15</f>
        <v>157.43957193</v>
      </c>
      <c r="R175" s="36">
        <f>SUMIFS(СВЦЭМ!$E$33:$E$776,СВЦЭМ!$A$33:$A$776,$A175,СВЦЭМ!$B$33:$B$776,R$155)+'СЕТ СН'!$F$15</f>
        <v>159.00191756999999</v>
      </c>
      <c r="S175" s="36">
        <f>SUMIFS(СВЦЭМ!$E$33:$E$776,СВЦЭМ!$A$33:$A$776,$A175,СВЦЭМ!$B$33:$B$776,S$155)+'СЕТ СН'!$F$15</f>
        <v>162.33935249999999</v>
      </c>
      <c r="T175" s="36">
        <f>SUMIFS(СВЦЭМ!$E$33:$E$776,СВЦЭМ!$A$33:$A$776,$A175,СВЦЭМ!$B$33:$B$776,T$155)+'СЕТ СН'!$F$15</f>
        <v>164.25434423999999</v>
      </c>
      <c r="U175" s="36">
        <f>SUMIFS(СВЦЭМ!$E$33:$E$776,СВЦЭМ!$A$33:$A$776,$A175,СВЦЭМ!$B$33:$B$776,U$155)+'СЕТ СН'!$F$15</f>
        <v>163.38263082</v>
      </c>
      <c r="V175" s="36">
        <f>SUMIFS(СВЦЭМ!$E$33:$E$776,СВЦЭМ!$A$33:$A$776,$A175,СВЦЭМ!$B$33:$B$776,V$155)+'СЕТ СН'!$F$15</f>
        <v>161.10806402</v>
      </c>
      <c r="W175" s="36">
        <f>SUMIFS(СВЦЭМ!$E$33:$E$776,СВЦЭМ!$A$33:$A$776,$A175,СВЦЭМ!$B$33:$B$776,W$155)+'СЕТ СН'!$F$15</f>
        <v>161.82651356</v>
      </c>
      <c r="X175" s="36">
        <f>SUMIFS(СВЦЭМ!$E$33:$E$776,СВЦЭМ!$A$33:$A$776,$A175,СВЦЭМ!$B$33:$B$776,X$155)+'СЕТ СН'!$F$15</f>
        <v>160.40431365000001</v>
      </c>
      <c r="Y175" s="36">
        <f>SUMIFS(СВЦЭМ!$E$33:$E$776,СВЦЭМ!$A$33:$A$776,$A175,СВЦЭМ!$B$33:$B$776,Y$155)+'СЕТ СН'!$F$15</f>
        <v>160.56312757000001</v>
      </c>
    </row>
    <row r="176" spans="1:25" ht="15.75" x14ac:dyDescent="0.2">
      <c r="A176" s="35">
        <f t="shared" si="4"/>
        <v>43790</v>
      </c>
      <c r="B176" s="36">
        <f>SUMIFS(СВЦЭМ!$E$33:$E$776,СВЦЭМ!$A$33:$A$776,$A176,СВЦЭМ!$B$33:$B$776,B$155)+'СЕТ СН'!$F$15</f>
        <v>174.49991875000001</v>
      </c>
      <c r="C176" s="36">
        <f>SUMIFS(СВЦЭМ!$E$33:$E$776,СВЦЭМ!$A$33:$A$776,$A176,СВЦЭМ!$B$33:$B$776,C$155)+'СЕТ СН'!$F$15</f>
        <v>175.83590237999999</v>
      </c>
      <c r="D176" s="36">
        <f>SUMIFS(СВЦЭМ!$E$33:$E$776,СВЦЭМ!$A$33:$A$776,$A176,СВЦЭМ!$B$33:$B$776,D$155)+'СЕТ СН'!$F$15</f>
        <v>184.52202682999999</v>
      </c>
      <c r="E176" s="36">
        <f>SUMIFS(СВЦЭМ!$E$33:$E$776,СВЦЭМ!$A$33:$A$776,$A176,СВЦЭМ!$B$33:$B$776,E$155)+'СЕТ СН'!$F$15</f>
        <v>184.11091250000001</v>
      </c>
      <c r="F176" s="36">
        <f>SUMIFS(СВЦЭМ!$E$33:$E$776,СВЦЭМ!$A$33:$A$776,$A176,СВЦЭМ!$B$33:$B$776,F$155)+'СЕТ СН'!$F$15</f>
        <v>183.74982506000001</v>
      </c>
      <c r="G176" s="36">
        <f>SUMIFS(СВЦЭМ!$E$33:$E$776,СВЦЭМ!$A$33:$A$776,$A176,СВЦЭМ!$B$33:$B$776,G$155)+'СЕТ СН'!$F$15</f>
        <v>181.65026662</v>
      </c>
      <c r="H176" s="36">
        <f>SUMIFS(СВЦЭМ!$E$33:$E$776,СВЦЭМ!$A$33:$A$776,$A176,СВЦЭМ!$B$33:$B$776,H$155)+'СЕТ СН'!$F$15</f>
        <v>173.54982953000001</v>
      </c>
      <c r="I176" s="36">
        <f>SUMIFS(СВЦЭМ!$E$33:$E$776,СВЦЭМ!$A$33:$A$776,$A176,СВЦЭМ!$B$33:$B$776,I$155)+'СЕТ СН'!$F$15</f>
        <v>170.00751776000001</v>
      </c>
      <c r="J176" s="36">
        <f>SUMIFS(СВЦЭМ!$E$33:$E$776,СВЦЭМ!$A$33:$A$776,$A176,СВЦЭМ!$B$33:$B$776,J$155)+'СЕТ СН'!$F$15</f>
        <v>165.00195746</v>
      </c>
      <c r="K176" s="36">
        <f>SUMIFS(СВЦЭМ!$E$33:$E$776,СВЦЭМ!$A$33:$A$776,$A176,СВЦЭМ!$B$33:$B$776,K$155)+'СЕТ СН'!$F$15</f>
        <v>163.96336779000001</v>
      </c>
      <c r="L176" s="36">
        <f>SUMIFS(СВЦЭМ!$E$33:$E$776,СВЦЭМ!$A$33:$A$776,$A176,СВЦЭМ!$B$33:$B$776,L$155)+'СЕТ СН'!$F$15</f>
        <v>158.47375789</v>
      </c>
      <c r="M176" s="36">
        <f>SUMIFS(СВЦЭМ!$E$33:$E$776,СВЦЭМ!$A$33:$A$776,$A176,СВЦЭМ!$B$33:$B$776,M$155)+'СЕТ СН'!$F$15</f>
        <v>158.21112556</v>
      </c>
      <c r="N176" s="36">
        <f>SUMIFS(СВЦЭМ!$E$33:$E$776,СВЦЭМ!$A$33:$A$776,$A176,СВЦЭМ!$B$33:$B$776,N$155)+'СЕТ СН'!$F$15</f>
        <v>161.40301192999999</v>
      </c>
      <c r="O176" s="36">
        <f>SUMIFS(СВЦЭМ!$E$33:$E$776,СВЦЭМ!$A$33:$A$776,$A176,СВЦЭМ!$B$33:$B$776,O$155)+'СЕТ СН'!$F$15</f>
        <v>165.09621516999999</v>
      </c>
      <c r="P176" s="36">
        <f>SUMIFS(СВЦЭМ!$E$33:$E$776,СВЦЭМ!$A$33:$A$776,$A176,СВЦЭМ!$B$33:$B$776,P$155)+'СЕТ СН'!$F$15</f>
        <v>164.77878208000001</v>
      </c>
      <c r="Q176" s="36">
        <f>SUMIFS(СВЦЭМ!$E$33:$E$776,СВЦЭМ!$A$33:$A$776,$A176,СВЦЭМ!$B$33:$B$776,Q$155)+'СЕТ СН'!$F$15</f>
        <v>164.69993348</v>
      </c>
      <c r="R176" s="36">
        <f>SUMIFS(СВЦЭМ!$E$33:$E$776,СВЦЭМ!$A$33:$A$776,$A176,СВЦЭМ!$B$33:$B$776,R$155)+'СЕТ СН'!$F$15</f>
        <v>161.60964652999999</v>
      </c>
      <c r="S176" s="36">
        <f>SUMIFS(СВЦЭМ!$E$33:$E$776,СВЦЭМ!$A$33:$A$776,$A176,СВЦЭМ!$B$33:$B$776,S$155)+'СЕТ СН'!$F$15</f>
        <v>157.32001185999999</v>
      </c>
      <c r="T176" s="36">
        <f>SUMIFS(СВЦЭМ!$E$33:$E$776,СВЦЭМ!$A$33:$A$776,$A176,СВЦЭМ!$B$33:$B$776,T$155)+'СЕТ СН'!$F$15</f>
        <v>155.82836968999999</v>
      </c>
      <c r="U176" s="36">
        <f>SUMIFS(СВЦЭМ!$E$33:$E$776,СВЦЭМ!$A$33:$A$776,$A176,СВЦЭМ!$B$33:$B$776,U$155)+'СЕТ СН'!$F$15</f>
        <v>155.34239363</v>
      </c>
      <c r="V176" s="36">
        <f>SUMIFS(СВЦЭМ!$E$33:$E$776,СВЦЭМ!$A$33:$A$776,$A176,СВЦЭМ!$B$33:$B$776,V$155)+'СЕТ СН'!$F$15</f>
        <v>152.605998</v>
      </c>
      <c r="W176" s="36">
        <f>SUMIFS(СВЦЭМ!$E$33:$E$776,СВЦЭМ!$A$33:$A$776,$A176,СВЦЭМ!$B$33:$B$776,W$155)+'СЕТ СН'!$F$15</f>
        <v>150.93740382999999</v>
      </c>
      <c r="X176" s="36">
        <f>SUMIFS(СВЦЭМ!$E$33:$E$776,СВЦЭМ!$A$33:$A$776,$A176,СВЦЭМ!$B$33:$B$776,X$155)+'СЕТ СН'!$F$15</f>
        <v>151.62278899</v>
      </c>
      <c r="Y176" s="36">
        <f>SUMIFS(СВЦЭМ!$E$33:$E$776,СВЦЭМ!$A$33:$A$776,$A176,СВЦЭМ!$B$33:$B$776,Y$155)+'СЕТ СН'!$F$15</f>
        <v>163.35669353</v>
      </c>
    </row>
    <row r="177" spans="1:27" ht="15.75" x14ac:dyDescent="0.2">
      <c r="A177" s="35">
        <f t="shared" si="4"/>
        <v>43791</v>
      </c>
      <c r="B177" s="36">
        <f>SUMIFS(СВЦЭМ!$E$33:$E$776,СВЦЭМ!$A$33:$A$776,$A177,СВЦЭМ!$B$33:$B$776,B$155)+'СЕТ СН'!$F$15</f>
        <v>174.54427455000001</v>
      </c>
      <c r="C177" s="36">
        <f>SUMIFS(СВЦЭМ!$E$33:$E$776,СВЦЭМ!$A$33:$A$776,$A177,СВЦЭМ!$B$33:$B$776,C$155)+'СЕТ СН'!$F$15</f>
        <v>181.6524871</v>
      </c>
      <c r="D177" s="36">
        <f>SUMIFS(СВЦЭМ!$E$33:$E$776,СВЦЭМ!$A$33:$A$776,$A177,СВЦЭМ!$B$33:$B$776,D$155)+'СЕТ СН'!$F$15</f>
        <v>182.56651102999999</v>
      </c>
      <c r="E177" s="36">
        <f>SUMIFS(СВЦЭМ!$E$33:$E$776,СВЦЭМ!$A$33:$A$776,$A177,СВЦЭМ!$B$33:$B$776,E$155)+'СЕТ СН'!$F$15</f>
        <v>179.61805760999999</v>
      </c>
      <c r="F177" s="36">
        <f>SUMIFS(СВЦЭМ!$E$33:$E$776,СВЦЭМ!$A$33:$A$776,$A177,СВЦЭМ!$B$33:$B$776,F$155)+'СЕТ СН'!$F$15</f>
        <v>177.08833759999999</v>
      </c>
      <c r="G177" s="36">
        <f>SUMIFS(СВЦЭМ!$E$33:$E$776,СВЦЭМ!$A$33:$A$776,$A177,СВЦЭМ!$B$33:$B$776,G$155)+'СЕТ СН'!$F$15</f>
        <v>173.95999861000001</v>
      </c>
      <c r="H177" s="36">
        <f>SUMIFS(СВЦЭМ!$E$33:$E$776,СВЦЭМ!$A$33:$A$776,$A177,СВЦЭМ!$B$33:$B$776,H$155)+'СЕТ СН'!$F$15</f>
        <v>169.98226577</v>
      </c>
      <c r="I177" s="36">
        <f>SUMIFS(СВЦЭМ!$E$33:$E$776,СВЦЭМ!$A$33:$A$776,$A177,СВЦЭМ!$B$33:$B$776,I$155)+'СЕТ СН'!$F$15</f>
        <v>169.95220132</v>
      </c>
      <c r="J177" s="36">
        <f>SUMIFS(СВЦЭМ!$E$33:$E$776,СВЦЭМ!$A$33:$A$776,$A177,СВЦЭМ!$B$33:$B$776,J$155)+'СЕТ СН'!$F$15</f>
        <v>164.46750660999999</v>
      </c>
      <c r="K177" s="36">
        <f>SUMIFS(СВЦЭМ!$E$33:$E$776,СВЦЭМ!$A$33:$A$776,$A177,СВЦЭМ!$B$33:$B$776,K$155)+'СЕТ СН'!$F$15</f>
        <v>163.44363756000001</v>
      </c>
      <c r="L177" s="36">
        <f>SUMIFS(СВЦЭМ!$E$33:$E$776,СВЦЭМ!$A$33:$A$776,$A177,СВЦЭМ!$B$33:$B$776,L$155)+'СЕТ СН'!$F$15</f>
        <v>156.62084041</v>
      </c>
      <c r="M177" s="36">
        <f>SUMIFS(СВЦЭМ!$E$33:$E$776,СВЦЭМ!$A$33:$A$776,$A177,СВЦЭМ!$B$33:$B$776,M$155)+'СЕТ СН'!$F$15</f>
        <v>156.11745357000001</v>
      </c>
      <c r="N177" s="36">
        <f>SUMIFS(СВЦЭМ!$E$33:$E$776,СВЦЭМ!$A$33:$A$776,$A177,СВЦЭМ!$B$33:$B$776,N$155)+'СЕТ СН'!$F$15</f>
        <v>155.14857017</v>
      </c>
      <c r="O177" s="36">
        <f>SUMIFS(СВЦЭМ!$E$33:$E$776,СВЦЭМ!$A$33:$A$776,$A177,СВЦЭМ!$B$33:$B$776,O$155)+'СЕТ СН'!$F$15</f>
        <v>158.32106193000001</v>
      </c>
      <c r="P177" s="36">
        <f>SUMIFS(СВЦЭМ!$E$33:$E$776,СВЦЭМ!$A$33:$A$776,$A177,СВЦЭМ!$B$33:$B$776,P$155)+'СЕТ СН'!$F$15</f>
        <v>160.64342325000001</v>
      </c>
      <c r="Q177" s="36">
        <f>SUMIFS(СВЦЭМ!$E$33:$E$776,СВЦЭМ!$A$33:$A$776,$A177,СВЦЭМ!$B$33:$B$776,Q$155)+'СЕТ СН'!$F$15</f>
        <v>160.74932602999999</v>
      </c>
      <c r="R177" s="36">
        <f>SUMIFS(СВЦЭМ!$E$33:$E$776,СВЦЭМ!$A$33:$A$776,$A177,СВЦЭМ!$B$33:$B$776,R$155)+'СЕТ СН'!$F$15</f>
        <v>157.28915470000001</v>
      </c>
      <c r="S177" s="36">
        <f>SUMIFS(СВЦЭМ!$E$33:$E$776,СВЦЭМ!$A$33:$A$776,$A177,СВЦЭМ!$B$33:$B$776,S$155)+'СЕТ СН'!$F$15</f>
        <v>155.36803474000001</v>
      </c>
      <c r="T177" s="36">
        <f>SUMIFS(СВЦЭМ!$E$33:$E$776,СВЦЭМ!$A$33:$A$776,$A177,СВЦЭМ!$B$33:$B$776,T$155)+'СЕТ СН'!$F$15</f>
        <v>154.39487285000001</v>
      </c>
      <c r="U177" s="36">
        <f>SUMIFS(СВЦЭМ!$E$33:$E$776,СВЦЭМ!$A$33:$A$776,$A177,СВЦЭМ!$B$33:$B$776,U$155)+'СЕТ СН'!$F$15</f>
        <v>153.03092175</v>
      </c>
      <c r="V177" s="36">
        <f>SUMIFS(СВЦЭМ!$E$33:$E$776,СВЦЭМ!$A$33:$A$776,$A177,СВЦЭМ!$B$33:$B$776,V$155)+'СЕТ СН'!$F$15</f>
        <v>151.48168257</v>
      </c>
      <c r="W177" s="36">
        <f>SUMIFS(СВЦЭМ!$E$33:$E$776,СВЦЭМ!$A$33:$A$776,$A177,СВЦЭМ!$B$33:$B$776,W$155)+'СЕТ СН'!$F$15</f>
        <v>148.97952229000001</v>
      </c>
      <c r="X177" s="36">
        <f>SUMIFS(СВЦЭМ!$E$33:$E$776,СВЦЭМ!$A$33:$A$776,$A177,СВЦЭМ!$B$33:$B$776,X$155)+'СЕТ СН'!$F$15</f>
        <v>151.93709967000001</v>
      </c>
      <c r="Y177" s="36">
        <f>SUMIFS(СВЦЭМ!$E$33:$E$776,СВЦЭМ!$A$33:$A$776,$A177,СВЦЭМ!$B$33:$B$776,Y$155)+'СЕТ СН'!$F$15</f>
        <v>158.53260237000001</v>
      </c>
    </row>
    <row r="178" spans="1:27" ht="15.75" x14ac:dyDescent="0.2">
      <c r="A178" s="35">
        <f t="shared" si="4"/>
        <v>43792</v>
      </c>
      <c r="B178" s="36">
        <f>SUMIFS(СВЦЭМ!$E$33:$E$776,СВЦЭМ!$A$33:$A$776,$A178,СВЦЭМ!$B$33:$B$776,B$155)+'СЕТ СН'!$F$15</f>
        <v>165.32338166</v>
      </c>
      <c r="C178" s="36">
        <f>SUMIFS(СВЦЭМ!$E$33:$E$776,СВЦЭМ!$A$33:$A$776,$A178,СВЦЭМ!$B$33:$B$776,C$155)+'СЕТ СН'!$F$15</f>
        <v>173.25552746</v>
      </c>
      <c r="D178" s="36">
        <f>SUMIFS(СВЦЭМ!$E$33:$E$776,СВЦЭМ!$A$33:$A$776,$A178,СВЦЭМ!$B$33:$B$776,D$155)+'СЕТ СН'!$F$15</f>
        <v>175.35722404000001</v>
      </c>
      <c r="E178" s="36">
        <f>SUMIFS(СВЦЭМ!$E$33:$E$776,СВЦЭМ!$A$33:$A$776,$A178,СВЦЭМ!$B$33:$B$776,E$155)+'СЕТ СН'!$F$15</f>
        <v>176.61879350000001</v>
      </c>
      <c r="F178" s="36">
        <f>SUMIFS(СВЦЭМ!$E$33:$E$776,СВЦЭМ!$A$33:$A$776,$A178,СВЦЭМ!$B$33:$B$776,F$155)+'СЕТ СН'!$F$15</f>
        <v>175.98531051000001</v>
      </c>
      <c r="G178" s="36">
        <f>SUMIFS(СВЦЭМ!$E$33:$E$776,СВЦЭМ!$A$33:$A$776,$A178,СВЦЭМ!$B$33:$B$776,G$155)+'СЕТ СН'!$F$15</f>
        <v>174.34831880999999</v>
      </c>
      <c r="H178" s="36">
        <f>SUMIFS(СВЦЭМ!$E$33:$E$776,СВЦЭМ!$A$33:$A$776,$A178,СВЦЭМ!$B$33:$B$776,H$155)+'СЕТ СН'!$F$15</f>
        <v>170.57365747</v>
      </c>
      <c r="I178" s="36">
        <f>SUMIFS(СВЦЭМ!$E$33:$E$776,СВЦЭМ!$A$33:$A$776,$A178,СВЦЭМ!$B$33:$B$776,I$155)+'СЕТ СН'!$F$15</f>
        <v>170.83213839999999</v>
      </c>
      <c r="J178" s="36">
        <f>SUMIFS(СВЦЭМ!$E$33:$E$776,СВЦЭМ!$A$33:$A$776,$A178,СВЦЭМ!$B$33:$B$776,J$155)+'СЕТ СН'!$F$15</f>
        <v>166.53206932000001</v>
      </c>
      <c r="K178" s="36">
        <f>SUMIFS(СВЦЭМ!$E$33:$E$776,СВЦЭМ!$A$33:$A$776,$A178,СВЦЭМ!$B$33:$B$776,K$155)+'СЕТ СН'!$F$15</f>
        <v>163.80939197999999</v>
      </c>
      <c r="L178" s="36">
        <f>SUMIFS(СВЦЭМ!$E$33:$E$776,СВЦЭМ!$A$33:$A$776,$A178,СВЦЭМ!$B$33:$B$776,L$155)+'СЕТ СН'!$F$15</f>
        <v>157.12613217000001</v>
      </c>
      <c r="M178" s="36">
        <f>SUMIFS(СВЦЭМ!$E$33:$E$776,СВЦЭМ!$A$33:$A$776,$A178,СВЦЭМ!$B$33:$B$776,M$155)+'СЕТ СН'!$F$15</f>
        <v>156.02703491</v>
      </c>
      <c r="N178" s="36">
        <f>SUMIFS(СВЦЭМ!$E$33:$E$776,СВЦЭМ!$A$33:$A$776,$A178,СВЦЭМ!$B$33:$B$776,N$155)+'СЕТ СН'!$F$15</f>
        <v>154.82656564999999</v>
      </c>
      <c r="O178" s="36">
        <f>SUMIFS(СВЦЭМ!$E$33:$E$776,СВЦЭМ!$A$33:$A$776,$A178,СВЦЭМ!$B$33:$B$776,O$155)+'СЕТ СН'!$F$15</f>
        <v>156.41537178999999</v>
      </c>
      <c r="P178" s="36">
        <f>SUMIFS(СВЦЭМ!$E$33:$E$776,СВЦЭМ!$A$33:$A$776,$A178,СВЦЭМ!$B$33:$B$776,P$155)+'СЕТ СН'!$F$15</f>
        <v>158.66508045</v>
      </c>
      <c r="Q178" s="36">
        <f>SUMIFS(СВЦЭМ!$E$33:$E$776,СВЦЭМ!$A$33:$A$776,$A178,СВЦЭМ!$B$33:$B$776,Q$155)+'СЕТ СН'!$F$15</f>
        <v>158.22769277</v>
      </c>
      <c r="R178" s="36">
        <f>SUMIFS(СВЦЭМ!$E$33:$E$776,СВЦЭМ!$A$33:$A$776,$A178,СВЦЭМ!$B$33:$B$776,R$155)+'СЕТ СН'!$F$15</f>
        <v>156.49382058</v>
      </c>
      <c r="S178" s="36">
        <f>SUMIFS(СВЦЭМ!$E$33:$E$776,СВЦЭМ!$A$33:$A$776,$A178,СВЦЭМ!$B$33:$B$776,S$155)+'СЕТ СН'!$F$15</f>
        <v>155.00357185999999</v>
      </c>
      <c r="T178" s="36">
        <f>SUMIFS(СВЦЭМ!$E$33:$E$776,СВЦЭМ!$A$33:$A$776,$A178,СВЦЭМ!$B$33:$B$776,T$155)+'СЕТ СН'!$F$15</f>
        <v>153.53706833000001</v>
      </c>
      <c r="U178" s="36">
        <f>SUMIFS(СВЦЭМ!$E$33:$E$776,СВЦЭМ!$A$33:$A$776,$A178,СВЦЭМ!$B$33:$B$776,U$155)+'СЕТ СН'!$F$15</f>
        <v>153.016111</v>
      </c>
      <c r="V178" s="36">
        <f>SUMIFS(СВЦЭМ!$E$33:$E$776,СВЦЭМ!$A$33:$A$776,$A178,СВЦЭМ!$B$33:$B$776,V$155)+'СЕТ СН'!$F$15</f>
        <v>154.81562865000001</v>
      </c>
      <c r="W178" s="36">
        <f>SUMIFS(СВЦЭМ!$E$33:$E$776,СВЦЭМ!$A$33:$A$776,$A178,СВЦЭМ!$B$33:$B$776,W$155)+'СЕТ СН'!$F$15</f>
        <v>157.22460099</v>
      </c>
      <c r="X178" s="36">
        <f>SUMIFS(СВЦЭМ!$E$33:$E$776,СВЦЭМ!$A$33:$A$776,$A178,СВЦЭМ!$B$33:$B$776,X$155)+'СЕТ СН'!$F$15</f>
        <v>159.76301534999999</v>
      </c>
      <c r="Y178" s="36">
        <f>SUMIFS(СВЦЭМ!$E$33:$E$776,СВЦЭМ!$A$33:$A$776,$A178,СВЦЭМ!$B$33:$B$776,Y$155)+'СЕТ СН'!$F$15</f>
        <v>161.60475574</v>
      </c>
    </row>
    <row r="179" spans="1:27" ht="15.75" x14ac:dyDescent="0.2">
      <c r="A179" s="35">
        <f t="shared" si="4"/>
        <v>43793</v>
      </c>
      <c r="B179" s="36">
        <f>SUMIFS(СВЦЭМ!$E$33:$E$776,СВЦЭМ!$A$33:$A$776,$A179,СВЦЭМ!$B$33:$B$776,B$155)+'СЕТ СН'!$F$15</f>
        <v>157.34137949000001</v>
      </c>
      <c r="C179" s="36">
        <f>SUMIFS(СВЦЭМ!$E$33:$E$776,СВЦЭМ!$A$33:$A$776,$A179,СВЦЭМ!$B$33:$B$776,C$155)+'СЕТ СН'!$F$15</f>
        <v>160.50335426000001</v>
      </c>
      <c r="D179" s="36">
        <f>SUMIFS(СВЦЭМ!$E$33:$E$776,СВЦЭМ!$A$33:$A$776,$A179,СВЦЭМ!$B$33:$B$776,D$155)+'СЕТ СН'!$F$15</f>
        <v>172.06936243999999</v>
      </c>
      <c r="E179" s="36">
        <f>SUMIFS(СВЦЭМ!$E$33:$E$776,СВЦЭМ!$A$33:$A$776,$A179,СВЦЭМ!$B$33:$B$776,E$155)+'СЕТ СН'!$F$15</f>
        <v>176.74061763</v>
      </c>
      <c r="F179" s="36">
        <f>SUMIFS(СВЦЭМ!$E$33:$E$776,СВЦЭМ!$A$33:$A$776,$A179,СВЦЭМ!$B$33:$B$776,F$155)+'СЕТ СН'!$F$15</f>
        <v>177.51983841000001</v>
      </c>
      <c r="G179" s="36">
        <f>SUMIFS(СВЦЭМ!$E$33:$E$776,СВЦЭМ!$A$33:$A$776,$A179,СВЦЭМ!$B$33:$B$776,G$155)+'СЕТ СН'!$F$15</f>
        <v>177.56903797999999</v>
      </c>
      <c r="H179" s="36">
        <f>SUMIFS(СВЦЭМ!$E$33:$E$776,СВЦЭМ!$A$33:$A$776,$A179,СВЦЭМ!$B$33:$B$776,H$155)+'СЕТ СН'!$F$15</f>
        <v>175.27479015</v>
      </c>
      <c r="I179" s="36">
        <f>SUMIFS(СВЦЭМ!$E$33:$E$776,СВЦЭМ!$A$33:$A$776,$A179,СВЦЭМ!$B$33:$B$776,I$155)+'СЕТ СН'!$F$15</f>
        <v>173.39987049999999</v>
      </c>
      <c r="J179" s="36">
        <f>SUMIFS(СВЦЭМ!$E$33:$E$776,СВЦЭМ!$A$33:$A$776,$A179,СВЦЭМ!$B$33:$B$776,J$155)+'СЕТ СН'!$F$15</f>
        <v>168.25253906</v>
      </c>
      <c r="K179" s="36">
        <f>SUMIFS(СВЦЭМ!$E$33:$E$776,СВЦЭМ!$A$33:$A$776,$A179,СВЦЭМ!$B$33:$B$776,K$155)+'СЕТ СН'!$F$15</f>
        <v>166.82205021999999</v>
      </c>
      <c r="L179" s="36">
        <f>SUMIFS(СВЦЭМ!$E$33:$E$776,СВЦЭМ!$A$33:$A$776,$A179,СВЦЭМ!$B$33:$B$776,L$155)+'СЕТ СН'!$F$15</f>
        <v>157.92724489</v>
      </c>
      <c r="M179" s="36">
        <f>SUMIFS(СВЦЭМ!$E$33:$E$776,СВЦЭМ!$A$33:$A$776,$A179,СВЦЭМ!$B$33:$B$776,M$155)+'СЕТ СН'!$F$15</f>
        <v>155.56196428999999</v>
      </c>
      <c r="N179" s="36">
        <f>SUMIFS(СВЦЭМ!$E$33:$E$776,СВЦЭМ!$A$33:$A$776,$A179,СВЦЭМ!$B$33:$B$776,N$155)+'СЕТ СН'!$F$15</f>
        <v>153.58498132</v>
      </c>
      <c r="O179" s="36">
        <f>SUMIFS(СВЦЭМ!$E$33:$E$776,СВЦЭМ!$A$33:$A$776,$A179,СВЦЭМ!$B$33:$B$776,O$155)+'СЕТ СН'!$F$15</f>
        <v>153.56511886999999</v>
      </c>
      <c r="P179" s="36">
        <f>SUMIFS(СВЦЭМ!$E$33:$E$776,СВЦЭМ!$A$33:$A$776,$A179,СВЦЭМ!$B$33:$B$776,P$155)+'СЕТ СН'!$F$15</f>
        <v>155.03516852000001</v>
      </c>
      <c r="Q179" s="36">
        <f>SUMIFS(СВЦЭМ!$E$33:$E$776,СВЦЭМ!$A$33:$A$776,$A179,СВЦЭМ!$B$33:$B$776,Q$155)+'СЕТ СН'!$F$15</f>
        <v>152.70934797000001</v>
      </c>
      <c r="R179" s="36">
        <f>SUMIFS(СВЦЭМ!$E$33:$E$776,СВЦЭМ!$A$33:$A$776,$A179,СВЦЭМ!$B$33:$B$776,R$155)+'СЕТ СН'!$F$15</f>
        <v>157.16624128999999</v>
      </c>
      <c r="S179" s="36">
        <f>SUMIFS(СВЦЭМ!$E$33:$E$776,СВЦЭМ!$A$33:$A$776,$A179,СВЦЭМ!$B$33:$B$776,S$155)+'СЕТ СН'!$F$15</f>
        <v>159.45911176000001</v>
      </c>
      <c r="T179" s="36">
        <f>SUMIFS(СВЦЭМ!$E$33:$E$776,СВЦЭМ!$A$33:$A$776,$A179,СВЦЭМ!$B$33:$B$776,T$155)+'СЕТ СН'!$F$15</f>
        <v>158.00172049</v>
      </c>
      <c r="U179" s="36">
        <f>SUMIFS(СВЦЭМ!$E$33:$E$776,СВЦЭМ!$A$33:$A$776,$A179,СВЦЭМ!$B$33:$B$776,U$155)+'СЕТ СН'!$F$15</f>
        <v>160.23858988000001</v>
      </c>
      <c r="V179" s="36">
        <f>SUMIFS(СВЦЭМ!$E$33:$E$776,СВЦЭМ!$A$33:$A$776,$A179,СВЦЭМ!$B$33:$B$776,V$155)+'СЕТ СН'!$F$15</f>
        <v>159.51251085999999</v>
      </c>
      <c r="W179" s="36">
        <f>SUMIFS(СВЦЭМ!$E$33:$E$776,СВЦЭМ!$A$33:$A$776,$A179,СВЦЭМ!$B$33:$B$776,W$155)+'СЕТ СН'!$F$15</f>
        <v>159.49597519</v>
      </c>
      <c r="X179" s="36">
        <f>SUMIFS(СВЦЭМ!$E$33:$E$776,СВЦЭМ!$A$33:$A$776,$A179,СВЦЭМ!$B$33:$B$776,X$155)+'СЕТ СН'!$F$15</f>
        <v>159.27225726</v>
      </c>
      <c r="Y179" s="36">
        <f>SUMIFS(СВЦЭМ!$E$33:$E$776,СВЦЭМ!$A$33:$A$776,$A179,СВЦЭМ!$B$33:$B$776,Y$155)+'СЕТ СН'!$F$15</f>
        <v>164.44309855</v>
      </c>
    </row>
    <row r="180" spans="1:27" ht="15.75" x14ac:dyDescent="0.2">
      <c r="A180" s="35">
        <f t="shared" si="4"/>
        <v>43794</v>
      </c>
      <c r="B180" s="36">
        <f>SUMIFS(СВЦЭМ!$E$33:$E$776,СВЦЭМ!$A$33:$A$776,$A180,СВЦЭМ!$B$33:$B$776,B$155)+'СЕТ СН'!$F$15</f>
        <v>172.39721537</v>
      </c>
      <c r="C180" s="36">
        <f>SUMIFS(СВЦЭМ!$E$33:$E$776,СВЦЭМ!$A$33:$A$776,$A180,СВЦЭМ!$B$33:$B$776,C$155)+'СЕТ СН'!$F$15</f>
        <v>176.82441953</v>
      </c>
      <c r="D180" s="36">
        <f>SUMIFS(СВЦЭМ!$E$33:$E$776,СВЦЭМ!$A$33:$A$776,$A180,СВЦЭМ!$B$33:$B$776,D$155)+'СЕТ СН'!$F$15</f>
        <v>184.52825942999999</v>
      </c>
      <c r="E180" s="36">
        <f>SUMIFS(СВЦЭМ!$E$33:$E$776,СВЦЭМ!$A$33:$A$776,$A180,СВЦЭМ!$B$33:$B$776,E$155)+'СЕТ СН'!$F$15</f>
        <v>185.9011682</v>
      </c>
      <c r="F180" s="36">
        <f>SUMIFS(СВЦЭМ!$E$33:$E$776,СВЦЭМ!$A$33:$A$776,$A180,СВЦЭМ!$B$33:$B$776,F$155)+'СЕТ СН'!$F$15</f>
        <v>182.65106835</v>
      </c>
      <c r="G180" s="36">
        <f>SUMIFS(СВЦЭМ!$E$33:$E$776,СВЦЭМ!$A$33:$A$776,$A180,СВЦЭМ!$B$33:$B$776,G$155)+'СЕТ СН'!$F$15</f>
        <v>182.56401862999999</v>
      </c>
      <c r="H180" s="36">
        <f>SUMIFS(СВЦЭМ!$E$33:$E$776,СВЦЭМ!$A$33:$A$776,$A180,СВЦЭМ!$B$33:$B$776,H$155)+'СЕТ СН'!$F$15</f>
        <v>174.32770894000001</v>
      </c>
      <c r="I180" s="36">
        <f>SUMIFS(СВЦЭМ!$E$33:$E$776,СВЦЭМ!$A$33:$A$776,$A180,СВЦЭМ!$B$33:$B$776,I$155)+'СЕТ СН'!$F$15</f>
        <v>171.07983131</v>
      </c>
      <c r="J180" s="36">
        <f>SUMIFS(СВЦЭМ!$E$33:$E$776,СВЦЭМ!$A$33:$A$776,$A180,СВЦЭМ!$B$33:$B$776,J$155)+'СЕТ СН'!$F$15</f>
        <v>167.56862741</v>
      </c>
      <c r="K180" s="36">
        <f>SUMIFS(СВЦЭМ!$E$33:$E$776,СВЦЭМ!$A$33:$A$776,$A180,СВЦЭМ!$B$33:$B$776,K$155)+'СЕТ СН'!$F$15</f>
        <v>165.48459432000001</v>
      </c>
      <c r="L180" s="36">
        <f>SUMIFS(СВЦЭМ!$E$33:$E$776,СВЦЭМ!$A$33:$A$776,$A180,СВЦЭМ!$B$33:$B$776,L$155)+'СЕТ СН'!$F$15</f>
        <v>157.11058420000001</v>
      </c>
      <c r="M180" s="36">
        <f>SUMIFS(СВЦЭМ!$E$33:$E$776,СВЦЭМ!$A$33:$A$776,$A180,СВЦЭМ!$B$33:$B$776,M$155)+'СЕТ СН'!$F$15</f>
        <v>157.15538683</v>
      </c>
      <c r="N180" s="36">
        <f>SUMIFS(СВЦЭМ!$E$33:$E$776,СВЦЭМ!$A$33:$A$776,$A180,СВЦЭМ!$B$33:$B$776,N$155)+'СЕТ СН'!$F$15</f>
        <v>154.91487561</v>
      </c>
      <c r="O180" s="36">
        <f>SUMIFS(СВЦЭМ!$E$33:$E$776,СВЦЭМ!$A$33:$A$776,$A180,СВЦЭМ!$B$33:$B$776,O$155)+'СЕТ СН'!$F$15</f>
        <v>156.51853306000001</v>
      </c>
      <c r="P180" s="36">
        <f>SUMIFS(СВЦЭМ!$E$33:$E$776,СВЦЭМ!$A$33:$A$776,$A180,СВЦЭМ!$B$33:$B$776,P$155)+'СЕТ СН'!$F$15</f>
        <v>158.13481178999999</v>
      </c>
      <c r="Q180" s="36">
        <f>SUMIFS(СВЦЭМ!$E$33:$E$776,СВЦЭМ!$A$33:$A$776,$A180,СВЦЭМ!$B$33:$B$776,Q$155)+'СЕТ СН'!$F$15</f>
        <v>153.06134877</v>
      </c>
      <c r="R180" s="36">
        <f>SUMIFS(СВЦЭМ!$E$33:$E$776,СВЦЭМ!$A$33:$A$776,$A180,СВЦЭМ!$B$33:$B$776,R$155)+'СЕТ СН'!$F$15</f>
        <v>155.64772482999999</v>
      </c>
      <c r="S180" s="36">
        <f>SUMIFS(СВЦЭМ!$E$33:$E$776,СВЦЭМ!$A$33:$A$776,$A180,СВЦЭМ!$B$33:$B$776,S$155)+'СЕТ СН'!$F$15</f>
        <v>154.94818509000001</v>
      </c>
      <c r="T180" s="36">
        <f>SUMIFS(СВЦЭМ!$E$33:$E$776,СВЦЭМ!$A$33:$A$776,$A180,СВЦЭМ!$B$33:$B$776,T$155)+'СЕТ СН'!$F$15</f>
        <v>153.88427256</v>
      </c>
      <c r="U180" s="36">
        <f>SUMIFS(СВЦЭМ!$E$33:$E$776,СВЦЭМ!$A$33:$A$776,$A180,СВЦЭМ!$B$33:$B$776,U$155)+'СЕТ СН'!$F$15</f>
        <v>155.50738043000001</v>
      </c>
      <c r="V180" s="36">
        <f>SUMIFS(СВЦЭМ!$E$33:$E$776,СВЦЭМ!$A$33:$A$776,$A180,СВЦЭМ!$B$33:$B$776,V$155)+'СЕТ СН'!$F$15</f>
        <v>156.95000378</v>
      </c>
      <c r="W180" s="36">
        <f>SUMIFS(СВЦЭМ!$E$33:$E$776,СВЦЭМ!$A$33:$A$776,$A180,СВЦЭМ!$B$33:$B$776,W$155)+'СЕТ СН'!$F$15</f>
        <v>161.75755649999999</v>
      </c>
      <c r="X180" s="36">
        <f>SUMIFS(СВЦЭМ!$E$33:$E$776,СВЦЭМ!$A$33:$A$776,$A180,СВЦЭМ!$B$33:$B$776,X$155)+'СЕТ СН'!$F$15</f>
        <v>164.05695828</v>
      </c>
      <c r="Y180" s="36">
        <f>SUMIFS(СВЦЭМ!$E$33:$E$776,СВЦЭМ!$A$33:$A$776,$A180,СВЦЭМ!$B$33:$B$776,Y$155)+'СЕТ СН'!$F$15</f>
        <v>167.25629799999999</v>
      </c>
    </row>
    <row r="181" spans="1:27" ht="15.75" x14ac:dyDescent="0.2">
      <c r="A181" s="35">
        <f t="shared" si="4"/>
        <v>43795</v>
      </c>
      <c r="B181" s="36">
        <f>SUMIFS(СВЦЭМ!$E$33:$E$776,СВЦЭМ!$A$33:$A$776,$A181,СВЦЭМ!$B$33:$B$776,B$155)+'СЕТ СН'!$F$15</f>
        <v>177.50756967000001</v>
      </c>
      <c r="C181" s="36">
        <f>SUMIFS(СВЦЭМ!$E$33:$E$776,СВЦЭМ!$A$33:$A$776,$A181,СВЦЭМ!$B$33:$B$776,C$155)+'СЕТ СН'!$F$15</f>
        <v>180.05328096</v>
      </c>
      <c r="D181" s="36">
        <f>SUMIFS(СВЦЭМ!$E$33:$E$776,СВЦЭМ!$A$33:$A$776,$A181,СВЦЭМ!$B$33:$B$776,D$155)+'СЕТ СН'!$F$15</f>
        <v>182.90768137000001</v>
      </c>
      <c r="E181" s="36">
        <f>SUMIFS(СВЦЭМ!$E$33:$E$776,СВЦЭМ!$A$33:$A$776,$A181,СВЦЭМ!$B$33:$B$776,E$155)+'СЕТ СН'!$F$15</f>
        <v>183.66336697</v>
      </c>
      <c r="F181" s="36">
        <f>SUMIFS(СВЦЭМ!$E$33:$E$776,СВЦЭМ!$A$33:$A$776,$A181,СВЦЭМ!$B$33:$B$776,F$155)+'СЕТ СН'!$F$15</f>
        <v>181.35206256000001</v>
      </c>
      <c r="G181" s="36">
        <f>SUMIFS(СВЦЭМ!$E$33:$E$776,СВЦЭМ!$A$33:$A$776,$A181,СВЦЭМ!$B$33:$B$776,G$155)+'СЕТ СН'!$F$15</f>
        <v>180.6753119</v>
      </c>
      <c r="H181" s="36">
        <f>SUMIFS(СВЦЭМ!$E$33:$E$776,СВЦЭМ!$A$33:$A$776,$A181,СВЦЭМ!$B$33:$B$776,H$155)+'СЕТ СН'!$F$15</f>
        <v>175.45860644999999</v>
      </c>
      <c r="I181" s="36">
        <f>SUMIFS(СВЦЭМ!$E$33:$E$776,СВЦЭМ!$A$33:$A$776,$A181,СВЦЭМ!$B$33:$B$776,I$155)+'СЕТ СН'!$F$15</f>
        <v>174.62576999999999</v>
      </c>
      <c r="J181" s="36">
        <f>SUMIFS(СВЦЭМ!$E$33:$E$776,СВЦЭМ!$A$33:$A$776,$A181,СВЦЭМ!$B$33:$B$776,J$155)+'СЕТ СН'!$F$15</f>
        <v>166.52636383999999</v>
      </c>
      <c r="K181" s="36">
        <f>SUMIFS(СВЦЭМ!$E$33:$E$776,СВЦЭМ!$A$33:$A$776,$A181,СВЦЭМ!$B$33:$B$776,K$155)+'СЕТ СН'!$F$15</f>
        <v>163.02570408</v>
      </c>
      <c r="L181" s="36">
        <f>SUMIFS(СВЦЭМ!$E$33:$E$776,СВЦЭМ!$A$33:$A$776,$A181,СВЦЭМ!$B$33:$B$776,L$155)+'СЕТ СН'!$F$15</f>
        <v>155.85051716999999</v>
      </c>
      <c r="M181" s="36">
        <f>SUMIFS(СВЦЭМ!$E$33:$E$776,СВЦЭМ!$A$33:$A$776,$A181,СВЦЭМ!$B$33:$B$776,M$155)+'СЕТ СН'!$F$15</f>
        <v>155.91299501</v>
      </c>
      <c r="N181" s="36">
        <f>SUMIFS(СВЦЭМ!$E$33:$E$776,СВЦЭМ!$A$33:$A$776,$A181,СВЦЭМ!$B$33:$B$776,N$155)+'СЕТ СН'!$F$15</f>
        <v>153.25530850000001</v>
      </c>
      <c r="O181" s="36">
        <f>SUMIFS(СВЦЭМ!$E$33:$E$776,СВЦЭМ!$A$33:$A$776,$A181,СВЦЭМ!$B$33:$B$776,O$155)+'СЕТ СН'!$F$15</f>
        <v>155.24633899</v>
      </c>
      <c r="P181" s="36">
        <f>SUMIFS(СВЦЭМ!$E$33:$E$776,СВЦЭМ!$A$33:$A$776,$A181,СВЦЭМ!$B$33:$B$776,P$155)+'СЕТ СН'!$F$15</f>
        <v>157.31352919</v>
      </c>
      <c r="Q181" s="36">
        <f>SUMIFS(СВЦЭМ!$E$33:$E$776,СВЦЭМ!$A$33:$A$776,$A181,СВЦЭМ!$B$33:$B$776,Q$155)+'СЕТ СН'!$F$15</f>
        <v>156.31039759999999</v>
      </c>
      <c r="R181" s="36">
        <f>SUMIFS(СВЦЭМ!$E$33:$E$776,СВЦЭМ!$A$33:$A$776,$A181,СВЦЭМ!$B$33:$B$776,R$155)+'СЕТ СН'!$F$15</f>
        <v>160.25783447000001</v>
      </c>
      <c r="S181" s="36">
        <f>SUMIFS(СВЦЭМ!$E$33:$E$776,СВЦЭМ!$A$33:$A$776,$A181,СВЦЭМ!$B$33:$B$776,S$155)+'СЕТ СН'!$F$15</f>
        <v>160.69465391</v>
      </c>
      <c r="T181" s="36">
        <f>SUMIFS(СВЦЭМ!$E$33:$E$776,СВЦЭМ!$A$33:$A$776,$A181,СВЦЭМ!$B$33:$B$776,T$155)+'СЕТ СН'!$F$15</f>
        <v>156.68106725999999</v>
      </c>
      <c r="U181" s="36">
        <f>SUMIFS(СВЦЭМ!$E$33:$E$776,СВЦЭМ!$A$33:$A$776,$A181,СВЦЭМ!$B$33:$B$776,U$155)+'СЕТ СН'!$F$15</f>
        <v>155.71608469</v>
      </c>
      <c r="V181" s="36">
        <f>SUMIFS(СВЦЭМ!$E$33:$E$776,СВЦЭМ!$A$33:$A$776,$A181,СВЦЭМ!$B$33:$B$776,V$155)+'СЕТ СН'!$F$15</f>
        <v>158.54885485</v>
      </c>
      <c r="W181" s="36">
        <f>SUMIFS(СВЦЭМ!$E$33:$E$776,СВЦЭМ!$A$33:$A$776,$A181,СВЦЭМ!$B$33:$B$776,W$155)+'СЕТ СН'!$F$15</f>
        <v>164.99899872</v>
      </c>
      <c r="X181" s="36">
        <f>SUMIFS(СВЦЭМ!$E$33:$E$776,СВЦЭМ!$A$33:$A$776,$A181,СВЦЭМ!$B$33:$B$776,X$155)+'СЕТ СН'!$F$15</f>
        <v>165.59715048999999</v>
      </c>
      <c r="Y181" s="36">
        <f>SUMIFS(СВЦЭМ!$E$33:$E$776,СВЦЭМ!$A$33:$A$776,$A181,СВЦЭМ!$B$33:$B$776,Y$155)+'СЕТ СН'!$F$15</f>
        <v>170.54383007000001</v>
      </c>
    </row>
    <row r="182" spans="1:27" ht="15.75" x14ac:dyDescent="0.2">
      <c r="A182" s="35">
        <f t="shared" si="4"/>
        <v>43796</v>
      </c>
      <c r="B182" s="36">
        <f>SUMIFS(СВЦЭМ!$E$33:$E$776,СВЦЭМ!$A$33:$A$776,$A182,СВЦЭМ!$B$33:$B$776,B$155)+'СЕТ СН'!$F$15</f>
        <v>179.03253017</v>
      </c>
      <c r="C182" s="36">
        <f>SUMIFS(СВЦЭМ!$E$33:$E$776,СВЦЭМ!$A$33:$A$776,$A182,СВЦЭМ!$B$33:$B$776,C$155)+'СЕТ СН'!$F$15</f>
        <v>182.07656718000001</v>
      </c>
      <c r="D182" s="36">
        <f>SUMIFS(СВЦЭМ!$E$33:$E$776,СВЦЭМ!$A$33:$A$776,$A182,СВЦЭМ!$B$33:$B$776,D$155)+'СЕТ СН'!$F$15</f>
        <v>188.02142941</v>
      </c>
      <c r="E182" s="36">
        <f>SUMIFS(СВЦЭМ!$E$33:$E$776,СВЦЭМ!$A$33:$A$776,$A182,СВЦЭМ!$B$33:$B$776,E$155)+'СЕТ СН'!$F$15</f>
        <v>187.84455152000001</v>
      </c>
      <c r="F182" s="36">
        <f>SUMIFS(СВЦЭМ!$E$33:$E$776,СВЦЭМ!$A$33:$A$776,$A182,СВЦЭМ!$B$33:$B$776,F$155)+'СЕТ СН'!$F$15</f>
        <v>186.90431613999999</v>
      </c>
      <c r="G182" s="36">
        <f>SUMIFS(СВЦЭМ!$E$33:$E$776,СВЦЭМ!$A$33:$A$776,$A182,СВЦЭМ!$B$33:$B$776,G$155)+'СЕТ СН'!$F$15</f>
        <v>184.18742685999999</v>
      </c>
      <c r="H182" s="36">
        <f>SUMIFS(СВЦЭМ!$E$33:$E$776,СВЦЭМ!$A$33:$A$776,$A182,СВЦЭМ!$B$33:$B$776,H$155)+'СЕТ СН'!$F$15</f>
        <v>178.28123762999999</v>
      </c>
      <c r="I182" s="36">
        <f>SUMIFS(СВЦЭМ!$E$33:$E$776,СВЦЭМ!$A$33:$A$776,$A182,СВЦЭМ!$B$33:$B$776,I$155)+'СЕТ СН'!$F$15</f>
        <v>180.18725789000001</v>
      </c>
      <c r="J182" s="36">
        <f>SUMIFS(СВЦЭМ!$E$33:$E$776,СВЦЭМ!$A$33:$A$776,$A182,СВЦЭМ!$B$33:$B$776,J$155)+'СЕТ СН'!$F$15</f>
        <v>173.57638728000001</v>
      </c>
      <c r="K182" s="36">
        <f>SUMIFS(СВЦЭМ!$E$33:$E$776,СВЦЭМ!$A$33:$A$776,$A182,СВЦЭМ!$B$33:$B$776,K$155)+'СЕТ СН'!$F$15</f>
        <v>170.95820795</v>
      </c>
      <c r="L182" s="36">
        <f>SUMIFS(СВЦЭМ!$E$33:$E$776,СВЦЭМ!$A$33:$A$776,$A182,СВЦЭМ!$B$33:$B$776,L$155)+'СЕТ СН'!$F$15</f>
        <v>163.80964761000001</v>
      </c>
      <c r="M182" s="36">
        <f>SUMIFS(СВЦЭМ!$E$33:$E$776,СВЦЭМ!$A$33:$A$776,$A182,СВЦЭМ!$B$33:$B$776,M$155)+'СЕТ СН'!$F$15</f>
        <v>161.56682293</v>
      </c>
      <c r="N182" s="36">
        <f>SUMIFS(СВЦЭМ!$E$33:$E$776,СВЦЭМ!$A$33:$A$776,$A182,СВЦЭМ!$B$33:$B$776,N$155)+'СЕТ СН'!$F$15</f>
        <v>159.33856736999999</v>
      </c>
      <c r="O182" s="36">
        <f>SUMIFS(СВЦЭМ!$E$33:$E$776,СВЦЭМ!$A$33:$A$776,$A182,СВЦЭМ!$B$33:$B$776,O$155)+'СЕТ СН'!$F$15</f>
        <v>162.31033948000001</v>
      </c>
      <c r="P182" s="36">
        <f>SUMIFS(СВЦЭМ!$E$33:$E$776,СВЦЭМ!$A$33:$A$776,$A182,СВЦЭМ!$B$33:$B$776,P$155)+'СЕТ СН'!$F$15</f>
        <v>163.95672375000001</v>
      </c>
      <c r="Q182" s="36">
        <f>SUMIFS(СВЦЭМ!$E$33:$E$776,СВЦЭМ!$A$33:$A$776,$A182,СВЦЭМ!$B$33:$B$776,Q$155)+'СЕТ СН'!$F$15</f>
        <v>160.68144205999999</v>
      </c>
      <c r="R182" s="36">
        <f>SUMIFS(СВЦЭМ!$E$33:$E$776,СВЦЭМ!$A$33:$A$776,$A182,СВЦЭМ!$B$33:$B$776,R$155)+'СЕТ СН'!$F$15</f>
        <v>161.22382010999999</v>
      </c>
      <c r="S182" s="36">
        <f>SUMIFS(СВЦЭМ!$E$33:$E$776,СВЦЭМ!$A$33:$A$776,$A182,СВЦЭМ!$B$33:$B$776,S$155)+'СЕТ СН'!$F$15</f>
        <v>163.93916744000001</v>
      </c>
      <c r="T182" s="36">
        <f>SUMIFS(СВЦЭМ!$E$33:$E$776,СВЦЭМ!$A$33:$A$776,$A182,СВЦЭМ!$B$33:$B$776,T$155)+'СЕТ СН'!$F$15</f>
        <v>160.12927263</v>
      </c>
      <c r="U182" s="36">
        <f>SUMIFS(СВЦЭМ!$E$33:$E$776,СВЦЭМ!$A$33:$A$776,$A182,СВЦЭМ!$B$33:$B$776,U$155)+'СЕТ СН'!$F$15</f>
        <v>159.26666048000001</v>
      </c>
      <c r="V182" s="36">
        <f>SUMIFS(СВЦЭМ!$E$33:$E$776,СВЦЭМ!$A$33:$A$776,$A182,СВЦЭМ!$B$33:$B$776,V$155)+'СЕТ СН'!$F$15</f>
        <v>159.91513398999999</v>
      </c>
      <c r="W182" s="36">
        <f>SUMIFS(СВЦЭМ!$E$33:$E$776,СВЦЭМ!$A$33:$A$776,$A182,СВЦЭМ!$B$33:$B$776,W$155)+'СЕТ СН'!$F$15</f>
        <v>160.38231354000001</v>
      </c>
      <c r="X182" s="36">
        <f>SUMIFS(СВЦЭМ!$E$33:$E$776,СВЦЭМ!$A$33:$A$776,$A182,СВЦЭМ!$B$33:$B$776,X$155)+'СЕТ СН'!$F$15</f>
        <v>162.68426388</v>
      </c>
      <c r="Y182" s="36">
        <f>SUMIFS(СВЦЭМ!$E$33:$E$776,СВЦЭМ!$A$33:$A$776,$A182,СВЦЭМ!$B$33:$B$776,Y$155)+'СЕТ СН'!$F$15</f>
        <v>167.38179259</v>
      </c>
    </row>
    <row r="183" spans="1:27" ht="15.75" x14ac:dyDescent="0.2">
      <c r="A183" s="35">
        <f t="shared" si="4"/>
        <v>43797</v>
      </c>
      <c r="B183" s="36">
        <f>SUMIFS(СВЦЭМ!$E$33:$E$776,СВЦЭМ!$A$33:$A$776,$A183,СВЦЭМ!$B$33:$B$776,B$155)+'СЕТ СН'!$F$15</f>
        <v>183.28880756999999</v>
      </c>
      <c r="C183" s="36">
        <f>SUMIFS(СВЦЭМ!$E$33:$E$776,СВЦЭМ!$A$33:$A$776,$A183,СВЦЭМ!$B$33:$B$776,C$155)+'СЕТ СН'!$F$15</f>
        <v>187.84990952000001</v>
      </c>
      <c r="D183" s="36">
        <f>SUMIFS(СВЦЭМ!$E$33:$E$776,СВЦЭМ!$A$33:$A$776,$A183,СВЦЭМ!$B$33:$B$776,D$155)+'СЕТ СН'!$F$15</f>
        <v>195.97580937999999</v>
      </c>
      <c r="E183" s="36">
        <f>SUMIFS(СВЦЭМ!$E$33:$E$776,СВЦЭМ!$A$33:$A$776,$A183,СВЦЭМ!$B$33:$B$776,E$155)+'СЕТ СН'!$F$15</f>
        <v>192.83592671</v>
      </c>
      <c r="F183" s="36">
        <f>SUMIFS(СВЦЭМ!$E$33:$E$776,СВЦЭМ!$A$33:$A$776,$A183,СВЦЭМ!$B$33:$B$776,F$155)+'СЕТ СН'!$F$15</f>
        <v>190.84184529999999</v>
      </c>
      <c r="G183" s="36">
        <f>SUMIFS(СВЦЭМ!$E$33:$E$776,СВЦЭМ!$A$33:$A$776,$A183,СВЦЭМ!$B$33:$B$776,G$155)+'СЕТ СН'!$F$15</f>
        <v>190.22966707</v>
      </c>
      <c r="H183" s="36">
        <f>SUMIFS(СВЦЭМ!$E$33:$E$776,СВЦЭМ!$A$33:$A$776,$A183,СВЦЭМ!$B$33:$B$776,H$155)+'СЕТ СН'!$F$15</f>
        <v>184.87221482000001</v>
      </c>
      <c r="I183" s="36">
        <f>SUMIFS(СВЦЭМ!$E$33:$E$776,СВЦЭМ!$A$33:$A$776,$A183,СВЦЭМ!$B$33:$B$776,I$155)+'СЕТ СН'!$F$15</f>
        <v>181.21853783</v>
      </c>
      <c r="J183" s="36">
        <f>SUMIFS(СВЦЭМ!$E$33:$E$776,СВЦЭМ!$A$33:$A$776,$A183,СВЦЭМ!$B$33:$B$776,J$155)+'СЕТ СН'!$F$15</f>
        <v>177.85781025</v>
      </c>
      <c r="K183" s="36">
        <f>SUMIFS(СВЦЭМ!$E$33:$E$776,СВЦЭМ!$A$33:$A$776,$A183,СВЦЭМ!$B$33:$B$776,K$155)+'СЕТ СН'!$F$15</f>
        <v>174.5724932</v>
      </c>
      <c r="L183" s="36">
        <f>SUMIFS(СВЦЭМ!$E$33:$E$776,СВЦЭМ!$A$33:$A$776,$A183,СВЦЭМ!$B$33:$B$776,L$155)+'СЕТ СН'!$F$15</f>
        <v>167.82133385</v>
      </c>
      <c r="M183" s="36">
        <f>SUMIFS(СВЦЭМ!$E$33:$E$776,СВЦЭМ!$A$33:$A$776,$A183,СВЦЭМ!$B$33:$B$776,M$155)+'СЕТ СН'!$F$15</f>
        <v>164.90832521999999</v>
      </c>
      <c r="N183" s="36">
        <f>SUMIFS(СВЦЭМ!$E$33:$E$776,СВЦЭМ!$A$33:$A$776,$A183,СВЦЭМ!$B$33:$B$776,N$155)+'СЕТ СН'!$F$15</f>
        <v>164.05204097999999</v>
      </c>
      <c r="O183" s="36">
        <f>SUMIFS(СВЦЭМ!$E$33:$E$776,СВЦЭМ!$A$33:$A$776,$A183,СВЦЭМ!$B$33:$B$776,O$155)+'СЕТ СН'!$F$15</f>
        <v>165.18547568</v>
      </c>
      <c r="P183" s="36">
        <f>SUMIFS(СВЦЭМ!$E$33:$E$776,СВЦЭМ!$A$33:$A$776,$A183,СВЦЭМ!$B$33:$B$776,P$155)+'СЕТ СН'!$F$15</f>
        <v>166.12575321</v>
      </c>
      <c r="Q183" s="36">
        <f>SUMIFS(СВЦЭМ!$E$33:$E$776,СВЦЭМ!$A$33:$A$776,$A183,СВЦЭМ!$B$33:$B$776,Q$155)+'СЕТ СН'!$F$15</f>
        <v>163.44425785000001</v>
      </c>
      <c r="R183" s="36">
        <f>SUMIFS(СВЦЭМ!$E$33:$E$776,СВЦЭМ!$A$33:$A$776,$A183,СВЦЭМ!$B$33:$B$776,R$155)+'СЕТ СН'!$F$15</f>
        <v>165.47879867</v>
      </c>
      <c r="S183" s="36">
        <f>SUMIFS(СВЦЭМ!$E$33:$E$776,СВЦЭМ!$A$33:$A$776,$A183,СВЦЭМ!$B$33:$B$776,S$155)+'СЕТ СН'!$F$15</f>
        <v>165.56444572000001</v>
      </c>
      <c r="T183" s="36">
        <f>SUMIFS(СВЦЭМ!$E$33:$E$776,СВЦЭМ!$A$33:$A$776,$A183,СВЦЭМ!$B$33:$B$776,T$155)+'СЕТ СН'!$F$15</f>
        <v>165.21624628000001</v>
      </c>
      <c r="U183" s="36">
        <f>SUMIFS(СВЦЭМ!$E$33:$E$776,СВЦЭМ!$A$33:$A$776,$A183,СВЦЭМ!$B$33:$B$776,U$155)+'СЕТ СН'!$F$15</f>
        <v>161.75159217999999</v>
      </c>
      <c r="V183" s="36">
        <f>SUMIFS(СВЦЭМ!$E$33:$E$776,СВЦЭМ!$A$33:$A$776,$A183,СВЦЭМ!$B$33:$B$776,V$155)+'СЕТ СН'!$F$15</f>
        <v>159.50679672999999</v>
      </c>
      <c r="W183" s="36">
        <f>SUMIFS(СВЦЭМ!$E$33:$E$776,СВЦЭМ!$A$33:$A$776,$A183,СВЦЭМ!$B$33:$B$776,W$155)+'СЕТ СН'!$F$15</f>
        <v>160.28117573</v>
      </c>
      <c r="X183" s="36">
        <f>SUMIFS(СВЦЭМ!$E$33:$E$776,СВЦЭМ!$A$33:$A$776,$A183,СВЦЭМ!$B$33:$B$776,X$155)+'СЕТ СН'!$F$15</f>
        <v>153.26294071000001</v>
      </c>
      <c r="Y183" s="36">
        <f>SUMIFS(СВЦЭМ!$E$33:$E$776,СВЦЭМ!$A$33:$A$776,$A183,СВЦЭМ!$B$33:$B$776,Y$155)+'СЕТ СН'!$F$15</f>
        <v>156.18160864999999</v>
      </c>
    </row>
    <row r="184" spans="1:27" ht="15.75" x14ac:dyDescent="0.2">
      <c r="A184" s="35">
        <f t="shared" si="4"/>
        <v>43798</v>
      </c>
      <c r="B184" s="36">
        <f>SUMIFS(СВЦЭМ!$E$33:$E$776,СВЦЭМ!$A$33:$A$776,$A184,СВЦЭМ!$B$33:$B$776,B$155)+'СЕТ СН'!$F$15</f>
        <v>172.42620851000001</v>
      </c>
      <c r="C184" s="36">
        <f>SUMIFS(СВЦЭМ!$E$33:$E$776,СВЦЭМ!$A$33:$A$776,$A184,СВЦЭМ!$B$33:$B$776,C$155)+'СЕТ СН'!$F$15</f>
        <v>172.95221771000001</v>
      </c>
      <c r="D184" s="36">
        <f>SUMIFS(СВЦЭМ!$E$33:$E$776,СВЦЭМ!$A$33:$A$776,$A184,СВЦЭМ!$B$33:$B$776,D$155)+'СЕТ СН'!$F$15</f>
        <v>179.16666031</v>
      </c>
      <c r="E184" s="36">
        <f>SUMIFS(СВЦЭМ!$E$33:$E$776,СВЦЭМ!$A$33:$A$776,$A184,СВЦЭМ!$B$33:$B$776,E$155)+'СЕТ СН'!$F$15</f>
        <v>179.86691754</v>
      </c>
      <c r="F184" s="36">
        <f>SUMIFS(СВЦЭМ!$E$33:$E$776,СВЦЭМ!$A$33:$A$776,$A184,СВЦЭМ!$B$33:$B$776,F$155)+'СЕТ СН'!$F$15</f>
        <v>177.54524502000001</v>
      </c>
      <c r="G184" s="36">
        <f>SUMIFS(СВЦЭМ!$E$33:$E$776,СВЦЭМ!$A$33:$A$776,$A184,СВЦЭМ!$B$33:$B$776,G$155)+'СЕТ СН'!$F$15</f>
        <v>177.47773874999999</v>
      </c>
      <c r="H184" s="36">
        <f>SUMIFS(СВЦЭМ!$E$33:$E$776,СВЦЭМ!$A$33:$A$776,$A184,СВЦЭМ!$B$33:$B$776,H$155)+'СЕТ СН'!$F$15</f>
        <v>171.97360264</v>
      </c>
      <c r="I184" s="36">
        <f>SUMIFS(СВЦЭМ!$E$33:$E$776,СВЦЭМ!$A$33:$A$776,$A184,СВЦЭМ!$B$33:$B$776,I$155)+'СЕТ СН'!$F$15</f>
        <v>168.95427821999999</v>
      </c>
      <c r="J184" s="36">
        <f>SUMIFS(СВЦЭМ!$E$33:$E$776,СВЦЭМ!$A$33:$A$776,$A184,СВЦЭМ!$B$33:$B$776,J$155)+'СЕТ СН'!$F$15</f>
        <v>166.61566739</v>
      </c>
      <c r="K184" s="36">
        <f>SUMIFS(СВЦЭМ!$E$33:$E$776,СВЦЭМ!$A$33:$A$776,$A184,СВЦЭМ!$B$33:$B$776,K$155)+'СЕТ СН'!$F$15</f>
        <v>164.00137197999999</v>
      </c>
      <c r="L184" s="36">
        <f>SUMIFS(СВЦЭМ!$E$33:$E$776,СВЦЭМ!$A$33:$A$776,$A184,СВЦЭМ!$B$33:$B$776,L$155)+'СЕТ СН'!$F$15</f>
        <v>156.74748063000001</v>
      </c>
      <c r="M184" s="36">
        <f>SUMIFS(СВЦЭМ!$E$33:$E$776,СВЦЭМ!$A$33:$A$776,$A184,СВЦЭМ!$B$33:$B$776,M$155)+'СЕТ СН'!$F$15</f>
        <v>154.45627707</v>
      </c>
      <c r="N184" s="36">
        <f>SUMIFS(СВЦЭМ!$E$33:$E$776,СВЦЭМ!$A$33:$A$776,$A184,СВЦЭМ!$B$33:$B$776,N$155)+'СЕТ СН'!$F$15</f>
        <v>152.87701354000001</v>
      </c>
      <c r="O184" s="36">
        <f>SUMIFS(СВЦЭМ!$E$33:$E$776,СВЦЭМ!$A$33:$A$776,$A184,СВЦЭМ!$B$33:$B$776,O$155)+'СЕТ СН'!$F$15</f>
        <v>155.14117343000001</v>
      </c>
      <c r="P184" s="36">
        <f>SUMIFS(СВЦЭМ!$E$33:$E$776,СВЦЭМ!$A$33:$A$776,$A184,СВЦЭМ!$B$33:$B$776,P$155)+'СЕТ СН'!$F$15</f>
        <v>157.45163081000001</v>
      </c>
      <c r="Q184" s="36">
        <f>SUMIFS(СВЦЭМ!$E$33:$E$776,СВЦЭМ!$A$33:$A$776,$A184,СВЦЭМ!$B$33:$B$776,Q$155)+'СЕТ СН'!$F$15</f>
        <v>159.34072823</v>
      </c>
      <c r="R184" s="36">
        <f>SUMIFS(СВЦЭМ!$E$33:$E$776,СВЦЭМ!$A$33:$A$776,$A184,СВЦЭМ!$B$33:$B$776,R$155)+'СЕТ СН'!$F$15</f>
        <v>160.84321109999999</v>
      </c>
      <c r="S184" s="36">
        <f>SUMIFS(СВЦЭМ!$E$33:$E$776,СВЦЭМ!$A$33:$A$776,$A184,СВЦЭМ!$B$33:$B$776,S$155)+'СЕТ СН'!$F$15</f>
        <v>162.27407081999999</v>
      </c>
      <c r="T184" s="36">
        <f>SUMIFS(СВЦЭМ!$E$33:$E$776,СВЦЭМ!$A$33:$A$776,$A184,СВЦЭМ!$B$33:$B$776,T$155)+'СЕТ СН'!$F$15</f>
        <v>162.29002211</v>
      </c>
      <c r="U184" s="36">
        <f>SUMIFS(СВЦЭМ!$E$33:$E$776,СВЦЭМ!$A$33:$A$776,$A184,СВЦЭМ!$B$33:$B$776,U$155)+'СЕТ СН'!$F$15</f>
        <v>161.11941615000001</v>
      </c>
      <c r="V184" s="36">
        <f>SUMIFS(СВЦЭМ!$E$33:$E$776,СВЦЭМ!$A$33:$A$776,$A184,СВЦЭМ!$B$33:$B$776,V$155)+'СЕТ СН'!$F$15</f>
        <v>161.79308553000001</v>
      </c>
      <c r="W184" s="36">
        <f>SUMIFS(СВЦЭМ!$E$33:$E$776,СВЦЭМ!$A$33:$A$776,$A184,СВЦЭМ!$B$33:$B$776,W$155)+'СЕТ СН'!$F$15</f>
        <v>163.89516247</v>
      </c>
      <c r="X184" s="36">
        <f>SUMIFS(СВЦЭМ!$E$33:$E$776,СВЦЭМ!$A$33:$A$776,$A184,СВЦЭМ!$B$33:$B$776,X$155)+'СЕТ СН'!$F$15</f>
        <v>163.31369520999999</v>
      </c>
      <c r="Y184" s="36">
        <f>SUMIFS(СВЦЭМ!$E$33:$E$776,СВЦЭМ!$A$33:$A$776,$A184,СВЦЭМ!$B$33:$B$776,Y$155)+'СЕТ СН'!$F$15</f>
        <v>169.2250014</v>
      </c>
    </row>
    <row r="185" spans="1:27" ht="15.75" x14ac:dyDescent="0.2">
      <c r="A185" s="35">
        <f t="shared" si="4"/>
        <v>43799</v>
      </c>
      <c r="B185" s="36">
        <f>SUMIFS(СВЦЭМ!$E$33:$E$776,СВЦЭМ!$A$33:$A$776,$A185,СВЦЭМ!$B$33:$B$776,B$155)+'СЕТ СН'!$F$15</f>
        <v>178.78704221999999</v>
      </c>
      <c r="C185" s="36">
        <f>SUMIFS(СВЦЭМ!$E$33:$E$776,СВЦЭМ!$A$33:$A$776,$A185,СВЦЭМ!$B$33:$B$776,C$155)+'СЕТ СН'!$F$15</f>
        <v>177.76695441000001</v>
      </c>
      <c r="D185" s="36">
        <f>SUMIFS(СВЦЭМ!$E$33:$E$776,СВЦЭМ!$A$33:$A$776,$A185,СВЦЭМ!$B$33:$B$776,D$155)+'СЕТ СН'!$F$15</f>
        <v>185.92311007999999</v>
      </c>
      <c r="E185" s="36">
        <f>SUMIFS(СВЦЭМ!$E$33:$E$776,СВЦЭМ!$A$33:$A$776,$A185,СВЦЭМ!$B$33:$B$776,E$155)+'СЕТ СН'!$F$15</f>
        <v>186.53595093000001</v>
      </c>
      <c r="F185" s="36">
        <f>SUMIFS(СВЦЭМ!$E$33:$E$776,СВЦЭМ!$A$33:$A$776,$A185,СВЦЭМ!$B$33:$B$776,F$155)+'СЕТ СН'!$F$15</f>
        <v>182.09584720999999</v>
      </c>
      <c r="G185" s="36">
        <f>SUMIFS(СВЦЭМ!$E$33:$E$776,СВЦЭМ!$A$33:$A$776,$A185,СВЦЭМ!$B$33:$B$776,G$155)+'СЕТ СН'!$F$15</f>
        <v>183.33385974999999</v>
      </c>
      <c r="H185" s="36">
        <f>SUMIFS(СВЦЭМ!$E$33:$E$776,СВЦЭМ!$A$33:$A$776,$A185,СВЦЭМ!$B$33:$B$776,H$155)+'СЕТ СН'!$F$15</f>
        <v>179.79688598999999</v>
      </c>
      <c r="I185" s="36">
        <f>SUMIFS(СВЦЭМ!$E$33:$E$776,СВЦЭМ!$A$33:$A$776,$A185,СВЦЭМ!$B$33:$B$776,I$155)+'СЕТ СН'!$F$15</f>
        <v>177.71097243</v>
      </c>
      <c r="J185" s="36">
        <f>SUMIFS(СВЦЭМ!$E$33:$E$776,СВЦЭМ!$A$33:$A$776,$A185,СВЦЭМ!$B$33:$B$776,J$155)+'СЕТ СН'!$F$15</f>
        <v>172.01877707</v>
      </c>
      <c r="K185" s="36">
        <f>SUMIFS(СВЦЭМ!$E$33:$E$776,СВЦЭМ!$A$33:$A$776,$A185,СВЦЭМ!$B$33:$B$776,K$155)+'СЕТ СН'!$F$15</f>
        <v>168.06164698000001</v>
      </c>
      <c r="L185" s="36">
        <f>SUMIFS(СВЦЭМ!$E$33:$E$776,СВЦЭМ!$A$33:$A$776,$A185,СВЦЭМ!$B$33:$B$776,L$155)+'СЕТ СН'!$F$15</f>
        <v>159.65151462</v>
      </c>
      <c r="M185" s="36">
        <f>SUMIFS(СВЦЭМ!$E$33:$E$776,СВЦЭМ!$A$33:$A$776,$A185,СВЦЭМ!$B$33:$B$776,M$155)+'СЕТ СН'!$F$15</f>
        <v>157.52757645</v>
      </c>
      <c r="N185" s="36">
        <f>SUMIFS(СВЦЭМ!$E$33:$E$776,СВЦЭМ!$A$33:$A$776,$A185,СВЦЭМ!$B$33:$B$776,N$155)+'СЕТ СН'!$F$15</f>
        <v>156.19312939</v>
      </c>
      <c r="O185" s="36">
        <f>SUMIFS(СВЦЭМ!$E$33:$E$776,СВЦЭМ!$A$33:$A$776,$A185,СВЦЭМ!$B$33:$B$776,O$155)+'СЕТ СН'!$F$15</f>
        <v>158.18902023000001</v>
      </c>
      <c r="P185" s="36">
        <f>SUMIFS(СВЦЭМ!$E$33:$E$776,СВЦЭМ!$A$33:$A$776,$A185,СВЦЭМ!$B$33:$B$776,P$155)+'СЕТ СН'!$F$15</f>
        <v>159.87442374</v>
      </c>
      <c r="Q185" s="36">
        <f>SUMIFS(СВЦЭМ!$E$33:$E$776,СВЦЭМ!$A$33:$A$776,$A185,СВЦЭМ!$B$33:$B$776,Q$155)+'СЕТ СН'!$F$15</f>
        <v>160.55915585</v>
      </c>
      <c r="R185" s="36">
        <f>SUMIFS(СВЦЭМ!$E$33:$E$776,СВЦЭМ!$A$33:$A$776,$A185,СВЦЭМ!$B$33:$B$776,R$155)+'СЕТ СН'!$F$15</f>
        <v>156.71759603000001</v>
      </c>
      <c r="S185" s="36">
        <f>SUMIFS(СВЦЭМ!$E$33:$E$776,СВЦЭМ!$A$33:$A$776,$A185,СВЦЭМ!$B$33:$B$776,S$155)+'СЕТ СН'!$F$15</f>
        <v>154.92495424000001</v>
      </c>
      <c r="T185" s="36">
        <f>SUMIFS(СВЦЭМ!$E$33:$E$776,СВЦЭМ!$A$33:$A$776,$A185,СВЦЭМ!$B$33:$B$776,T$155)+'СЕТ СН'!$F$15</f>
        <v>152.85584317000001</v>
      </c>
      <c r="U185" s="36">
        <f>SUMIFS(СВЦЭМ!$E$33:$E$776,СВЦЭМ!$A$33:$A$776,$A185,СВЦЭМ!$B$33:$B$776,U$155)+'СЕТ СН'!$F$15</f>
        <v>152.67344097</v>
      </c>
      <c r="V185" s="36">
        <f>SUMIFS(СВЦЭМ!$E$33:$E$776,СВЦЭМ!$A$33:$A$776,$A185,СВЦЭМ!$B$33:$B$776,V$155)+'СЕТ СН'!$F$15</f>
        <v>154.88965196000001</v>
      </c>
      <c r="W185" s="36">
        <f>SUMIFS(СВЦЭМ!$E$33:$E$776,СВЦЭМ!$A$33:$A$776,$A185,СВЦЭМ!$B$33:$B$776,W$155)+'СЕТ СН'!$F$15</f>
        <v>157.09872379999999</v>
      </c>
      <c r="X185" s="36">
        <f>SUMIFS(СВЦЭМ!$E$33:$E$776,СВЦЭМ!$A$33:$A$776,$A185,СВЦЭМ!$B$33:$B$776,X$155)+'СЕТ СН'!$F$15</f>
        <v>157.49424625</v>
      </c>
      <c r="Y185" s="36">
        <f>SUMIFS(СВЦЭМ!$E$33:$E$776,СВЦЭМ!$A$33:$A$776,$A185,СВЦЭМ!$B$33:$B$776,Y$155)+'СЕТ СН'!$F$15</f>
        <v>165.77132589000001</v>
      </c>
    </row>
    <row r="186" spans="1:27" ht="15.75" hidden="1" x14ac:dyDescent="0.2">
      <c r="A186" s="35">
        <f t="shared" si="4"/>
        <v>43800</v>
      </c>
      <c r="B186" s="36">
        <f>SUMIFS(СВЦЭМ!$E$33:$E$776,СВЦЭМ!$A$33:$A$776,$A186,СВЦЭМ!$B$33:$B$776,B$155)+'СЕТ СН'!$F$15</f>
        <v>0</v>
      </c>
      <c r="C186" s="36">
        <f>SUMIFS(СВЦЭМ!$E$33:$E$776,СВЦЭМ!$A$33:$A$776,$A186,СВЦЭМ!$B$33:$B$776,C$155)+'СЕТ СН'!$F$15</f>
        <v>0</v>
      </c>
      <c r="D186" s="36">
        <f>SUMIFS(СВЦЭМ!$E$33:$E$776,СВЦЭМ!$A$33:$A$776,$A186,СВЦЭМ!$B$33:$B$776,D$155)+'СЕТ СН'!$F$15</f>
        <v>0</v>
      </c>
      <c r="E186" s="36">
        <f>SUMIFS(СВЦЭМ!$E$33:$E$776,СВЦЭМ!$A$33:$A$776,$A186,СВЦЭМ!$B$33:$B$776,E$155)+'СЕТ СН'!$F$15</f>
        <v>0</v>
      </c>
      <c r="F186" s="36">
        <f>SUMIFS(СВЦЭМ!$E$33:$E$776,СВЦЭМ!$A$33:$A$776,$A186,СВЦЭМ!$B$33:$B$776,F$155)+'СЕТ СН'!$F$15</f>
        <v>0</v>
      </c>
      <c r="G186" s="36">
        <f>SUMIFS(СВЦЭМ!$E$33:$E$776,СВЦЭМ!$A$33:$A$776,$A186,СВЦЭМ!$B$33:$B$776,G$155)+'СЕТ СН'!$F$15</f>
        <v>0</v>
      </c>
      <c r="H186" s="36">
        <f>SUMIFS(СВЦЭМ!$E$33:$E$776,СВЦЭМ!$A$33:$A$776,$A186,СВЦЭМ!$B$33:$B$776,H$155)+'СЕТ СН'!$F$15</f>
        <v>0</v>
      </c>
      <c r="I186" s="36">
        <f>SUMIFS(СВЦЭМ!$E$33:$E$776,СВЦЭМ!$A$33:$A$776,$A186,СВЦЭМ!$B$33:$B$776,I$155)+'СЕТ СН'!$F$15</f>
        <v>0</v>
      </c>
      <c r="J186" s="36">
        <f>SUMIFS(СВЦЭМ!$E$33:$E$776,СВЦЭМ!$A$33:$A$776,$A186,СВЦЭМ!$B$33:$B$776,J$155)+'СЕТ СН'!$F$15</f>
        <v>0</v>
      </c>
      <c r="K186" s="36">
        <f>SUMIFS(СВЦЭМ!$E$33:$E$776,СВЦЭМ!$A$33:$A$776,$A186,СВЦЭМ!$B$33:$B$776,K$155)+'СЕТ СН'!$F$15</f>
        <v>0</v>
      </c>
      <c r="L186" s="36">
        <f>SUMIFS(СВЦЭМ!$E$33:$E$776,СВЦЭМ!$A$33:$A$776,$A186,СВЦЭМ!$B$33:$B$776,L$155)+'СЕТ СН'!$F$15</f>
        <v>0</v>
      </c>
      <c r="M186" s="36">
        <f>SUMIFS(СВЦЭМ!$E$33:$E$776,СВЦЭМ!$A$33:$A$776,$A186,СВЦЭМ!$B$33:$B$776,M$155)+'СЕТ СН'!$F$15</f>
        <v>0</v>
      </c>
      <c r="N186" s="36">
        <f>SUMIFS(СВЦЭМ!$E$33:$E$776,СВЦЭМ!$A$33:$A$776,$A186,СВЦЭМ!$B$33:$B$776,N$155)+'СЕТ СН'!$F$15</f>
        <v>0</v>
      </c>
      <c r="O186" s="36">
        <f>SUMIFS(СВЦЭМ!$E$33:$E$776,СВЦЭМ!$A$33:$A$776,$A186,СВЦЭМ!$B$33:$B$776,O$155)+'СЕТ СН'!$F$15</f>
        <v>0</v>
      </c>
      <c r="P186" s="36">
        <f>SUMIFS(СВЦЭМ!$E$33:$E$776,СВЦЭМ!$A$33:$A$776,$A186,СВЦЭМ!$B$33:$B$776,P$155)+'СЕТ СН'!$F$15</f>
        <v>0</v>
      </c>
      <c r="Q186" s="36">
        <f>SUMIFS(СВЦЭМ!$E$33:$E$776,СВЦЭМ!$A$33:$A$776,$A186,СВЦЭМ!$B$33:$B$776,Q$155)+'СЕТ СН'!$F$15</f>
        <v>0</v>
      </c>
      <c r="R186" s="36">
        <f>SUMIFS(СВЦЭМ!$E$33:$E$776,СВЦЭМ!$A$33:$A$776,$A186,СВЦЭМ!$B$33:$B$776,R$155)+'СЕТ СН'!$F$15</f>
        <v>0</v>
      </c>
      <c r="S186" s="36">
        <f>SUMIFS(СВЦЭМ!$E$33:$E$776,СВЦЭМ!$A$33:$A$776,$A186,СВЦЭМ!$B$33:$B$776,S$155)+'СЕТ СН'!$F$15</f>
        <v>0</v>
      </c>
      <c r="T186" s="36">
        <f>SUMIFS(СВЦЭМ!$E$33:$E$776,СВЦЭМ!$A$33:$A$776,$A186,СВЦЭМ!$B$33:$B$776,T$155)+'СЕТ СН'!$F$15</f>
        <v>0</v>
      </c>
      <c r="U186" s="36">
        <f>SUMIFS(СВЦЭМ!$E$33:$E$776,СВЦЭМ!$A$33:$A$776,$A186,СВЦЭМ!$B$33:$B$776,U$155)+'СЕТ СН'!$F$15</f>
        <v>0</v>
      </c>
      <c r="V186" s="36">
        <f>SUMIFS(СВЦЭМ!$E$33:$E$776,СВЦЭМ!$A$33:$A$776,$A186,СВЦЭМ!$B$33:$B$776,V$155)+'СЕТ СН'!$F$15</f>
        <v>0</v>
      </c>
      <c r="W186" s="36">
        <f>SUMIFS(СВЦЭМ!$E$33:$E$776,СВЦЭМ!$A$33:$A$776,$A186,СВЦЭМ!$B$33:$B$776,W$155)+'СЕТ СН'!$F$15</f>
        <v>0</v>
      </c>
      <c r="X186" s="36">
        <f>SUMIFS(СВЦЭМ!$E$33:$E$776,СВЦЭМ!$A$33:$A$776,$A186,СВЦЭМ!$B$33:$B$776,X$155)+'СЕТ СН'!$F$15</f>
        <v>0</v>
      </c>
      <c r="Y186" s="36">
        <f>SUMIFS(СВЦЭМ!$E$33:$E$776,СВЦЭМ!$A$33:$A$776,$A186,СВЦЭМ!$B$33:$B$776,Y$155)+'СЕТ СН'!$F$15</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9" t="s">
        <v>7</v>
      </c>
      <c r="B188" s="133" t="s">
        <v>150</v>
      </c>
      <c r="C188" s="134"/>
      <c r="D188" s="134"/>
      <c r="E188" s="134"/>
      <c r="F188" s="134"/>
      <c r="G188" s="134"/>
      <c r="H188" s="134"/>
      <c r="I188" s="134"/>
      <c r="J188" s="134"/>
      <c r="K188" s="134"/>
      <c r="L188" s="134"/>
      <c r="M188" s="134"/>
      <c r="N188" s="134"/>
      <c r="O188" s="134"/>
      <c r="P188" s="134"/>
      <c r="Q188" s="134"/>
      <c r="R188" s="134"/>
      <c r="S188" s="134"/>
      <c r="T188" s="134"/>
      <c r="U188" s="134"/>
      <c r="V188" s="134"/>
      <c r="W188" s="134"/>
      <c r="X188" s="134"/>
      <c r="Y188" s="135"/>
    </row>
    <row r="189" spans="1:27" ht="12.75" customHeight="1" x14ac:dyDescent="0.2">
      <c r="A189" s="140"/>
      <c r="B189" s="136"/>
      <c r="C189" s="137"/>
      <c r="D189" s="137"/>
      <c r="E189" s="137"/>
      <c r="F189" s="137"/>
      <c r="G189" s="137"/>
      <c r="H189" s="137"/>
      <c r="I189" s="137"/>
      <c r="J189" s="137"/>
      <c r="K189" s="137"/>
      <c r="L189" s="137"/>
      <c r="M189" s="137"/>
      <c r="N189" s="137"/>
      <c r="O189" s="137"/>
      <c r="P189" s="137"/>
      <c r="Q189" s="137"/>
      <c r="R189" s="137"/>
      <c r="S189" s="137"/>
      <c r="T189" s="137"/>
      <c r="U189" s="137"/>
      <c r="V189" s="137"/>
      <c r="W189" s="137"/>
      <c r="X189" s="137"/>
      <c r="Y189" s="138"/>
    </row>
    <row r="190" spans="1:27" s="46" customFormat="1" ht="12.75" customHeight="1" x14ac:dyDescent="0.2">
      <c r="A190" s="141"/>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01.11.2019</v>
      </c>
      <c r="B191" s="36">
        <f>SUMIFS(СВЦЭМ!$F$33:$F$776,СВЦЭМ!$A$33:$A$776,$A191,СВЦЭМ!$B$33:$B$776,B$190)+'СЕТ СН'!$F$15</f>
        <v>153.21028268000001</v>
      </c>
      <c r="C191" s="36">
        <f>SUMIFS(СВЦЭМ!$F$33:$F$776,СВЦЭМ!$A$33:$A$776,$A191,СВЦЭМ!$B$33:$B$776,C$190)+'СЕТ СН'!$F$15</f>
        <v>162.12865020999999</v>
      </c>
      <c r="D191" s="36">
        <f>SUMIFS(СВЦЭМ!$F$33:$F$776,СВЦЭМ!$A$33:$A$776,$A191,СВЦЭМ!$B$33:$B$776,D$190)+'СЕТ СН'!$F$15</f>
        <v>165.86663331</v>
      </c>
      <c r="E191" s="36">
        <f>SUMIFS(СВЦЭМ!$F$33:$F$776,СВЦЭМ!$A$33:$A$776,$A191,СВЦЭМ!$B$33:$B$776,E$190)+'СЕТ СН'!$F$15</f>
        <v>168.36740021</v>
      </c>
      <c r="F191" s="36">
        <f>SUMIFS(СВЦЭМ!$F$33:$F$776,СВЦЭМ!$A$33:$A$776,$A191,СВЦЭМ!$B$33:$B$776,F$190)+'СЕТ СН'!$F$15</f>
        <v>169.05855819000001</v>
      </c>
      <c r="G191" s="36">
        <f>SUMIFS(СВЦЭМ!$F$33:$F$776,СВЦЭМ!$A$33:$A$776,$A191,СВЦЭМ!$B$33:$B$776,G$190)+'СЕТ СН'!$F$15</f>
        <v>165.29673837999999</v>
      </c>
      <c r="H191" s="36">
        <f>SUMIFS(СВЦЭМ!$F$33:$F$776,СВЦЭМ!$A$33:$A$776,$A191,СВЦЭМ!$B$33:$B$776,H$190)+'СЕТ СН'!$F$15</f>
        <v>163.34586272999999</v>
      </c>
      <c r="I191" s="36">
        <f>SUMIFS(СВЦЭМ!$F$33:$F$776,СВЦЭМ!$A$33:$A$776,$A191,СВЦЭМ!$B$33:$B$776,I$190)+'СЕТ СН'!$F$15</f>
        <v>160.12077461000001</v>
      </c>
      <c r="J191" s="36">
        <f>SUMIFS(СВЦЭМ!$F$33:$F$776,СВЦЭМ!$A$33:$A$776,$A191,СВЦЭМ!$B$33:$B$776,J$190)+'СЕТ СН'!$F$15</f>
        <v>155.12794335999999</v>
      </c>
      <c r="K191" s="36">
        <f>SUMIFS(СВЦЭМ!$F$33:$F$776,СВЦЭМ!$A$33:$A$776,$A191,СВЦЭМ!$B$33:$B$776,K$190)+'СЕТ СН'!$F$15</f>
        <v>152.58306501000001</v>
      </c>
      <c r="L191" s="36">
        <f>SUMIFS(СВЦЭМ!$F$33:$F$776,СВЦЭМ!$A$33:$A$776,$A191,СВЦЭМ!$B$33:$B$776,L$190)+'СЕТ СН'!$F$15</f>
        <v>153.68340406999999</v>
      </c>
      <c r="M191" s="36">
        <f>SUMIFS(СВЦЭМ!$F$33:$F$776,СВЦЭМ!$A$33:$A$776,$A191,СВЦЭМ!$B$33:$B$776,M$190)+'СЕТ СН'!$F$15</f>
        <v>154.22185580999999</v>
      </c>
      <c r="N191" s="36">
        <f>SUMIFS(СВЦЭМ!$F$33:$F$776,СВЦЭМ!$A$33:$A$776,$A191,СВЦЭМ!$B$33:$B$776,N$190)+'СЕТ СН'!$F$15</f>
        <v>155.36710056999999</v>
      </c>
      <c r="O191" s="36">
        <f>SUMIFS(СВЦЭМ!$F$33:$F$776,СВЦЭМ!$A$33:$A$776,$A191,СВЦЭМ!$B$33:$B$776,O$190)+'СЕТ СН'!$F$15</f>
        <v>154.96308590000001</v>
      </c>
      <c r="P191" s="36">
        <f>SUMIFS(СВЦЭМ!$F$33:$F$776,СВЦЭМ!$A$33:$A$776,$A191,СВЦЭМ!$B$33:$B$776,P$190)+'СЕТ СН'!$F$15</f>
        <v>156.26691959999999</v>
      </c>
      <c r="Q191" s="36">
        <f>SUMIFS(СВЦЭМ!$F$33:$F$776,СВЦЭМ!$A$33:$A$776,$A191,СВЦЭМ!$B$33:$B$776,Q$190)+'СЕТ СН'!$F$15</f>
        <v>155.71841047000001</v>
      </c>
      <c r="R191" s="36">
        <f>SUMIFS(СВЦЭМ!$F$33:$F$776,СВЦЭМ!$A$33:$A$776,$A191,СВЦЭМ!$B$33:$B$776,R$190)+'СЕТ СН'!$F$15</f>
        <v>147.06275307999999</v>
      </c>
      <c r="S191" s="36">
        <f>SUMIFS(СВЦЭМ!$F$33:$F$776,СВЦЭМ!$A$33:$A$776,$A191,СВЦЭМ!$B$33:$B$776,S$190)+'СЕТ СН'!$F$15</f>
        <v>143.37362542</v>
      </c>
      <c r="T191" s="36">
        <f>SUMIFS(СВЦЭМ!$F$33:$F$776,СВЦЭМ!$A$33:$A$776,$A191,СВЦЭМ!$B$33:$B$776,T$190)+'СЕТ СН'!$F$15</f>
        <v>139.09497893</v>
      </c>
      <c r="U191" s="36">
        <f>SUMIFS(СВЦЭМ!$F$33:$F$776,СВЦЭМ!$A$33:$A$776,$A191,СВЦЭМ!$B$33:$B$776,U$190)+'СЕТ СН'!$F$15</f>
        <v>138.87493388999999</v>
      </c>
      <c r="V191" s="36">
        <f>SUMIFS(СВЦЭМ!$F$33:$F$776,СВЦЭМ!$A$33:$A$776,$A191,СВЦЭМ!$B$33:$B$776,V$190)+'СЕТ СН'!$F$15</f>
        <v>140.47289334999999</v>
      </c>
      <c r="W191" s="36">
        <f>SUMIFS(СВЦЭМ!$F$33:$F$776,СВЦЭМ!$A$33:$A$776,$A191,СВЦЭМ!$B$33:$B$776,W$190)+'СЕТ СН'!$F$15</f>
        <v>143.75503040000001</v>
      </c>
      <c r="X191" s="36">
        <f>SUMIFS(СВЦЭМ!$F$33:$F$776,СВЦЭМ!$A$33:$A$776,$A191,СВЦЭМ!$B$33:$B$776,X$190)+'СЕТ СН'!$F$15</f>
        <v>146.62151673</v>
      </c>
      <c r="Y191" s="36">
        <f>SUMIFS(СВЦЭМ!$F$33:$F$776,СВЦЭМ!$A$33:$A$776,$A191,СВЦЭМ!$B$33:$B$776,Y$190)+'СЕТ СН'!$F$15</f>
        <v>152.18988970000001</v>
      </c>
      <c r="AA191" s="45"/>
    </row>
    <row r="192" spans="1:27" ht="15.75" x14ac:dyDescent="0.2">
      <c r="A192" s="35">
        <f>A191+1</f>
        <v>43771</v>
      </c>
      <c r="B192" s="36">
        <f>SUMIFS(СВЦЭМ!$F$33:$F$776,СВЦЭМ!$A$33:$A$776,$A192,СВЦЭМ!$B$33:$B$776,B$190)+'СЕТ СН'!$F$15</f>
        <v>155.68277449999999</v>
      </c>
      <c r="C192" s="36">
        <f>SUMIFS(СВЦЭМ!$F$33:$F$776,СВЦЭМ!$A$33:$A$776,$A192,СВЦЭМ!$B$33:$B$776,C$190)+'СЕТ СН'!$F$15</f>
        <v>163.34837313</v>
      </c>
      <c r="D192" s="36">
        <f>SUMIFS(СВЦЭМ!$F$33:$F$776,СВЦЭМ!$A$33:$A$776,$A192,СВЦЭМ!$B$33:$B$776,D$190)+'СЕТ СН'!$F$15</f>
        <v>167.88162599</v>
      </c>
      <c r="E192" s="36">
        <f>SUMIFS(СВЦЭМ!$F$33:$F$776,СВЦЭМ!$A$33:$A$776,$A192,СВЦЭМ!$B$33:$B$776,E$190)+'СЕТ СН'!$F$15</f>
        <v>169.86925155</v>
      </c>
      <c r="F192" s="36">
        <f>SUMIFS(СВЦЭМ!$F$33:$F$776,СВЦЭМ!$A$33:$A$776,$A192,СВЦЭМ!$B$33:$B$776,F$190)+'СЕТ СН'!$F$15</f>
        <v>166.81495987</v>
      </c>
      <c r="G192" s="36">
        <f>SUMIFS(СВЦЭМ!$F$33:$F$776,СВЦЭМ!$A$33:$A$776,$A192,СВЦЭМ!$B$33:$B$776,G$190)+'СЕТ СН'!$F$15</f>
        <v>164.17464383999999</v>
      </c>
      <c r="H192" s="36">
        <f>SUMIFS(СВЦЭМ!$F$33:$F$776,СВЦЭМ!$A$33:$A$776,$A192,СВЦЭМ!$B$33:$B$776,H$190)+'СЕТ СН'!$F$15</f>
        <v>159.74794940000001</v>
      </c>
      <c r="I192" s="36">
        <f>SUMIFS(СВЦЭМ!$F$33:$F$776,СВЦЭМ!$A$33:$A$776,$A192,СВЦЭМ!$B$33:$B$776,I$190)+'СЕТ СН'!$F$15</f>
        <v>157.95410494000001</v>
      </c>
      <c r="J192" s="36">
        <f>SUMIFS(СВЦЭМ!$F$33:$F$776,СВЦЭМ!$A$33:$A$776,$A192,СВЦЭМ!$B$33:$B$776,J$190)+'СЕТ СН'!$F$15</f>
        <v>154.99662954999999</v>
      </c>
      <c r="K192" s="36">
        <f>SUMIFS(СВЦЭМ!$F$33:$F$776,СВЦЭМ!$A$33:$A$776,$A192,СВЦЭМ!$B$33:$B$776,K$190)+'СЕТ СН'!$F$15</f>
        <v>149.15828628</v>
      </c>
      <c r="L192" s="36">
        <f>SUMIFS(СВЦЭМ!$F$33:$F$776,СВЦЭМ!$A$33:$A$776,$A192,СВЦЭМ!$B$33:$B$776,L$190)+'СЕТ СН'!$F$15</f>
        <v>146.23790700999999</v>
      </c>
      <c r="M192" s="36">
        <f>SUMIFS(СВЦЭМ!$F$33:$F$776,СВЦЭМ!$A$33:$A$776,$A192,СВЦЭМ!$B$33:$B$776,M$190)+'СЕТ СН'!$F$15</f>
        <v>148.50123657</v>
      </c>
      <c r="N192" s="36">
        <f>SUMIFS(СВЦЭМ!$F$33:$F$776,СВЦЭМ!$A$33:$A$776,$A192,СВЦЭМ!$B$33:$B$776,N$190)+'СЕТ СН'!$F$15</f>
        <v>148.25109502999999</v>
      </c>
      <c r="O192" s="36">
        <f>SUMIFS(СВЦЭМ!$F$33:$F$776,СВЦЭМ!$A$33:$A$776,$A192,СВЦЭМ!$B$33:$B$776,O$190)+'СЕТ СН'!$F$15</f>
        <v>149.43052394</v>
      </c>
      <c r="P192" s="36">
        <f>SUMIFS(СВЦЭМ!$F$33:$F$776,СВЦЭМ!$A$33:$A$776,$A192,СВЦЭМ!$B$33:$B$776,P$190)+'СЕТ СН'!$F$15</f>
        <v>150.92648341</v>
      </c>
      <c r="Q192" s="36">
        <f>SUMIFS(СВЦЭМ!$F$33:$F$776,СВЦЭМ!$A$33:$A$776,$A192,СВЦЭМ!$B$33:$B$776,Q$190)+'СЕТ СН'!$F$15</f>
        <v>147.37824939999999</v>
      </c>
      <c r="R192" s="36">
        <f>SUMIFS(СВЦЭМ!$F$33:$F$776,СВЦЭМ!$A$33:$A$776,$A192,СВЦЭМ!$B$33:$B$776,R$190)+'СЕТ СН'!$F$15</f>
        <v>138.48485700000001</v>
      </c>
      <c r="S192" s="36">
        <f>SUMIFS(СВЦЭМ!$F$33:$F$776,СВЦЭМ!$A$33:$A$776,$A192,СВЦЭМ!$B$33:$B$776,S$190)+'СЕТ СН'!$F$15</f>
        <v>134.34925372999999</v>
      </c>
      <c r="T192" s="36">
        <f>SUMIFS(СВЦЭМ!$F$33:$F$776,СВЦЭМ!$A$33:$A$776,$A192,СВЦЭМ!$B$33:$B$776,T$190)+'СЕТ СН'!$F$15</f>
        <v>132.83749202000001</v>
      </c>
      <c r="U192" s="36">
        <f>SUMIFS(СВЦЭМ!$F$33:$F$776,СВЦЭМ!$A$33:$A$776,$A192,СВЦЭМ!$B$33:$B$776,U$190)+'СЕТ СН'!$F$15</f>
        <v>132.80441153000001</v>
      </c>
      <c r="V192" s="36">
        <f>SUMIFS(СВЦЭМ!$F$33:$F$776,СВЦЭМ!$A$33:$A$776,$A192,СВЦЭМ!$B$33:$B$776,V$190)+'СЕТ СН'!$F$15</f>
        <v>133.11480216999999</v>
      </c>
      <c r="W192" s="36">
        <f>SUMIFS(СВЦЭМ!$F$33:$F$776,СВЦЭМ!$A$33:$A$776,$A192,СВЦЭМ!$B$33:$B$776,W$190)+'СЕТ СН'!$F$15</f>
        <v>138.92190711999999</v>
      </c>
      <c r="X192" s="36">
        <f>SUMIFS(СВЦЭМ!$F$33:$F$776,СВЦЭМ!$A$33:$A$776,$A192,СВЦЭМ!$B$33:$B$776,X$190)+'СЕТ СН'!$F$15</f>
        <v>141.71108175000001</v>
      </c>
      <c r="Y192" s="36">
        <f>SUMIFS(СВЦЭМ!$F$33:$F$776,СВЦЭМ!$A$33:$A$776,$A192,СВЦЭМ!$B$33:$B$776,Y$190)+'СЕТ СН'!$F$15</f>
        <v>147.08372034999999</v>
      </c>
    </row>
    <row r="193" spans="1:25" ht="15.75" x14ac:dyDescent="0.2">
      <c r="A193" s="35">
        <f t="shared" ref="A193:A221" si="5">A192+1</f>
        <v>43772</v>
      </c>
      <c r="B193" s="36">
        <f>SUMIFS(СВЦЭМ!$F$33:$F$776,СВЦЭМ!$A$33:$A$776,$A193,СВЦЭМ!$B$33:$B$776,B$190)+'СЕТ СН'!$F$15</f>
        <v>144.07321181</v>
      </c>
      <c r="C193" s="36">
        <f>SUMIFS(СВЦЭМ!$F$33:$F$776,СВЦЭМ!$A$33:$A$776,$A193,СВЦЭМ!$B$33:$B$776,C$190)+'СЕТ СН'!$F$15</f>
        <v>152.09232442000001</v>
      </c>
      <c r="D193" s="36">
        <f>SUMIFS(СВЦЭМ!$F$33:$F$776,СВЦЭМ!$A$33:$A$776,$A193,СВЦЭМ!$B$33:$B$776,D$190)+'СЕТ СН'!$F$15</f>
        <v>155.30060234999999</v>
      </c>
      <c r="E193" s="36">
        <f>SUMIFS(СВЦЭМ!$F$33:$F$776,СВЦЭМ!$A$33:$A$776,$A193,СВЦЭМ!$B$33:$B$776,E$190)+'СЕТ СН'!$F$15</f>
        <v>156.26755736000001</v>
      </c>
      <c r="F193" s="36">
        <f>SUMIFS(СВЦЭМ!$F$33:$F$776,СВЦЭМ!$A$33:$A$776,$A193,СВЦЭМ!$B$33:$B$776,F$190)+'СЕТ СН'!$F$15</f>
        <v>159.60678308999999</v>
      </c>
      <c r="G193" s="36">
        <f>SUMIFS(СВЦЭМ!$F$33:$F$776,СВЦЭМ!$A$33:$A$776,$A193,СВЦЭМ!$B$33:$B$776,G$190)+'СЕТ СН'!$F$15</f>
        <v>156.90256413</v>
      </c>
      <c r="H193" s="36">
        <f>SUMIFS(СВЦЭМ!$F$33:$F$776,СВЦЭМ!$A$33:$A$776,$A193,СВЦЭМ!$B$33:$B$776,H$190)+'СЕТ СН'!$F$15</f>
        <v>153.90643173000001</v>
      </c>
      <c r="I193" s="36">
        <f>SUMIFS(СВЦЭМ!$F$33:$F$776,СВЦЭМ!$A$33:$A$776,$A193,СВЦЭМ!$B$33:$B$776,I$190)+'СЕТ СН'!$F$15</f>
        <v>151.99005758999999</v>
      </c>
      <c r="J193" s="36">
        <f>SUMIFS(СВЦЭМ!$F$33:$F$776,СВЦЭМ!$A$33:$A$776,$A193,СВЦЭМ!$B$33:$B$776,J$190)+'СЕТ СН'!$F$15</f>
        <v>144.54336180999999</v>
      </c>
      <c r="K193" s="36">
        <f>SUMIFS(СВЦЭМ!$F$33:$F$776,СВЦЭМ!$A$33:$A$776,$A193,СВЦЭМ!$B$33:$B$776,K$190)+'СЕТ СН'!$F$15</f>
        <v>135.38480296</v>
      </c>
      <c r="L193" s="36">
        <f>SUMIFS(СВЦЭМ!$F$33:$F$776,СВЦЭМ!$A$33:$A$776,$A193,СВЦЭМ!$B$33:$B$776,L$190)+'СЕТ СН'!$F$15</f>
        <v>132.55549615999999</v>
      </c>
      <c r="M193" s="36">
        <f>SUMIFS(СВЦЭМ!$F$33:$F$776,СВЦЭМ!$A$33:$A$776,$A193,СВЦЭМ!$B$33:$B$776,M$190)+'СЕТ СН'!$F$15</f>
        <v>133.05521590999999</v>
      </c>
      <c r="N193" s="36">
        <f>SUMIFS(СВЦЭМ!$F$33:$F$776,СВЦЭМ!$A$33:$A$776,$A193,СВЦЭМ!$B$33:$B$776,N$190)+'СЕТ СН'!$F$15</f>
        <v>133.87080216000001</v>
      </c>
      <c r="O193" s="36">
        <f>SUMIFS(СВЦЭМ!$F$33:$F$776,СВЦЭМ!$A$33:$A$776,$A193,СВЦЭМ!$B$33:$B$776,O$190)+'СЕТ СН'!$F$15</f>
        <v>134.61463946000001</v>
      </c>
      <c r="P193" s="36">
        <f>SUMIFS(СВЦЭМ!$F$33:$F$776,СВЦЭМ!$A$33:$A$776,$A193,СВЦЭМ!$B$33:$B$776,P$190)+'СЕТ СН'!$F$15</f>
        <v>136.0178382</v>
      </c>
      <c r="Q193" s="36">
        <f>SUMIFS(СВЦЭМ!$F$33:$F$776,СВЦЭМ!$A$33:$A$776,$A193,СВЦЭМ!$B$33:$B$776,Q$190)+'СЕТ СН'!$F$15</f>
        <v>134.67754681</v>
      </c>
      <c r="R193" s="36">
        <f>SUMIFS(СВЦЭМ!$F$33:$F$776,СВЦЭМ!$A$33:$A$776,$A193,СВЦЭМ!$B$33:$B$776,R$190)+'СЕТ СН'!$F$15</f>
        <v>127.55509739999999</v>
      </c>
      <c r="S193" s="36">
        <f>SUMIFS(СВЦЭМ!$F$33:$F$776,СВЦЭМ!$A$33:$A$776,$A193,СВЦЭМ!$B$33:$B$776,S$190)+'СЕТ СН'!$F$15</f>
        <v>122.05953549</v>
      </c>
      <c r="T193" s="36">
        <f>SUMIFS(СВЦЭМ!$F$33:$F$776,СВЦЭМ!$A$33:$A$776,$A193,СВЦЭМ!$B$33:$B$776,T$190)+'СЕТ СН'!$F$15</f>
        <v>118.58526118</v>
      </c>
      <c r="U193" s="36">
        <f>SUMIFS(СВЦЭМ!$F$33:$F$776,СВЦЭМ!$A$33:$A$776,$A193,СВЦЭМ!$B$33:$B$776,U$190)+'СЕТ СН'!$F$15</f>
        <v>118.69605946999999</v>
      </c>
      <c r="V193" s="36">
        <f>SUMIFS(СВЦЭМ!$F$33:$F$776,СВЦЭМ!$A$33:$A$776,$A193,СВЦЭМ!$B$33:$B$776,V$190)+'СЕТ СН'!$F$15</f>
        <v>120.99818299</v>
      </c>
      <c r="W193" s="36">
        <f>SUMIFS(СВЦЭМ!$F$33:$F$776,СВЦЭМ!$A$33:$A$776,$A193,СВЦЭМ!$B$33:$B$776,W$190)+'СЕТ СН'!$F$15</f>
        <v>122.54642502999999</v>
      </c>
      <c r="X193" s="36">
        <f>SUMIFS(СВЦЭМ!$F$33:$F$776,СВЦЭМ!$A$33:$A$776,$A193,СВЦЭМ!$B$33:$B$776,X$190)+'СЕТ СН'!$F$15</f>
        <v>125.21408261000001</v>
      </c>
      <c r="Y193" s="36">
        <f>SUMIFS(СВЦЭМ!$F$33:$F$776,СВЦЭМ!$A$33:$A$776,$A193,СВЦЭМ!$B$33:$B$776,Y$190)+'СЕТ СН'!$F$15</f>
        <v>133.92249149</v>
      </c>
    </row>
    <row r="194" spans="1:25" ht="15.75" x14ac:dyDescent="0.2">
      <c r="A194" s="35">
        <f t="shared" si="5"/>
        <v>43773</v>
      </c>
      <c r="B194" s="36">
        <f>SUMIFS(СВЦЭМ!$F$33:$F$776,СВЦЭМ!$A$33:$A$776,$A194,СВЦЭМ!$B$33:$B$776,B$190)+'СЕТ СН'!$F$15</f>
        <v>149.59563041999999</v>
      </c>
      <c r="C194" s="36">
        <f>SUMIFS(СВЦЭМ!$F$33:$F$776,СВЦЭМ!$A$33:$A$776,$A194,СВЦЭМ!$B$33:$B$776,C$190)+'СЕТ СН'!$F$15</f>
        <v>156.23939571</v>
      </c>
      <c r="D194" s="36">
        <f>SUMIFS(СВЦЭМ!$F$33:$F$776,СВЦЭМ!$A$33:$A$776,$A194,СВЦЭМ!$B$33:$B$776,D$190)+'СЕТ СН'!$F$15</f>
        <v>158.53337665000001</v>
      </c>
      <c r="E194" s="36">
        <f>SUMIFS(СВЦЭМ!$F$33:$F$776,СВЦЭМ!$A$33:$A$776,$A194,СВЦЭМ!$B$33:$B$776,E$190)+'СЕТ СН'!$F$15</f>
        <v>163.37602355999999</v>
      </c>
      <c r="F194" s="36">
        <f>SUMIFS(СВЦЭМ!$F$33:$F$776,СВЦЭМ!$A$33:$A$776,$A194,СВЦЭМ!$B$33:$B$776,F$190)+'СЕТ СН'!$F$15</f>
        <v>163.72142083</v>
      </c>
      <c r="G194" s="36">
        <f>SUMIFS(СВЦЭМ!$F$33:$F$776,СВЦЭМ!$A$33:$A$776,$A194,СВЦЭМ!$B$33:$B$776,G$190)+'СЕТ СН'!$F$15</f>
        <v>156.85248322999999</v>
      </c>
      <c r="H194" s="36">
        <f>SUMIFS(СВЦЭМ!$F$33:$F$776,СВЦЭМ!$A$33:$A$776,$A194,СВЦЭМ!$B$33:$B$776,H$190)+'СЕТ СН'!$F$15</f>
        <v>150.26134740000001</v>
      </c>
      <c r="I194" s="36">
        <f>SUMIFS(СВЦЭМ!$F$33:$F$776,СВЦЭМ!$A$33:$A$776,$A194,СВЦЭМ!$B$33:$B$776,I$190)+'СЕТ СН'!$F$15</f>
        <v>148.31229015</v>
      </c>
      <c r="J194" s="36">
        <f>SUMIFS(СВЦЭМ!$F$33:$F$776,СВЦЭМ!$A$33:$A$776,$A194,СВЦЭМ!$B$33:$B$776,J$190)+'СЕТ СН'!$F$15</f>
        <v>144.90845508000001</v>
      </c>
      <c r="K194" s="36">
        <f>SUMIFS(СВЦЭМ!$F$33:$F$776,СВЦЭМ!$A$33:$A$776,$A194,СВЦЭМ!$B$33:$B$776,K$190)+'СЕТ СН'!$F$15</f>
        <v>139.17624183999999</v>
      </c>
      <c r="L194" s="36">
        <f>SUMIFS(СВЦЭМ!$F$33:$F$776,СВЦЭМ!$A$33:$A$776,$A194,СВЦЭМ!$B$33:$B$776,L$190)+'СЕТ СН'!$F$15</f>
        <v>136.10371602000001</v>
      </c>
      <c r="M194" s="36">
        <f>SUMIFS(СВЦЭМ!$F$33:$F$776,СВЦЭМ!$A$33:$A$776,$A194,СВЦЭМ!$B$33:$B$776,M$190)+'СЕТ СН'!$F$15</f>
        <v>136.39568714999999</v>
      </c>
      <c r="N194" s="36">
        <f>SUMIFS(СВЦЭМ!$F$33:$F$776,СВЦЭМ!$A$33:$A$776,$A194,СВЦЭМ!$B$33:$B$776,N$190)+'СЕТ СН'!$F$15</f>
        <v>136.76408570000001</v>
      </c>
      <c r="O194" s="36">
        <f>SUMIFS(СВЦЭМ!$F$33:$F$776,СВЦЭМ!$A$33:$A$776,$A194,СВЦЭМ!$B$33:$B$776,O$190)+'СЕТ СН'!$F$15</f>
        <v>137.49800568000001</v>
      </c>
      <c r="P194" s="36">
        <f>SUMIFS(СВЦЭМ!$F$33:$F$776,СВЦЭМ!$A$33:$A$776,$A194,СВЦЭМ!$B$33:$B$776,P$190)+'СЕТ СН'!$F$15</f>
        <v>141.20608025000001</v>
      </c>
      <c r="Q194" s="36">
        <f>SUMIFS(СВЦЭМ!$F$33:$F$776,СВЦЭМ!$A$33:$A$776,$A194,СВЦЭМ!$B$33:$B$776,Q$190)+'СЕТ СН'!$F$15</f>
        <v>141.96719060999999</v>
      </c>
      <c r="R194" s="36">
        <f>SUMIFS(СВЦЭМ!$F$33:$F$776,СВЦЭМ!$A$33:$A$776,$A194,СВЦЭМ!$B$33:$B$776,R$190)+'СЕТ СН'!$F$15</f>
        <v>133.9118287</v>
      </c>
      <c r="S194" s="36">
        <f>SUMIFS(СВЦЭМ!$F$33:$F$776,СВЦЭМ!$A$33:$A$776,$A194,СВЦЭМ!$B$33:$B$776,S$190)+'СЕТ СН'!$F$15</f>
        <v>127.39656721</v>
      </c>
      <c r="T194" s="36">
        <f>SUMIFS(СВЦЭМ!$F$33:$F$776,СВЦЭМ!$A$33:$A$776,$A194,СВЦЭМ!$B$33:$B$776,T$190)+'СЕТ СН'!$F$15</f>
        <v>124.68996529</v>
      </c>
      <c r="U194" s="36">
        <f>SUMIFS(СВЦЭМ!$F$33:$F$776,СВЦЭМ!$A$33:$A$776,$A194,СВЦЭМ!$B$33:$B$776,U$190)+'СЕТ СН'!$F$15</f>
        <v>123.41380421</v>
      </c>
      <c r="V194" s="36">
        <f>SUMIFS(СВЦЭМ!$F$33:$F$776,СВЦЭМ!$A$33:$A$776,$A194,СВЦЭМ!$B$33:$B$776,V$190)+'СЕТ СН'!$F$15</f>
        <v>125.21724894</v>
      </c>
      <c r="W194" s="36">
        <f>SUMIFS(СВЦЭМ!$F$33:$F$776,СВЦЭМ!$A$33:$A$776,$A194,СВЦЭМ!$B$33:$B$776,W$190)+'СЕТ СН'!$F$15</f>
        <v>128.94788582000001</v>
      </c>
      <c r="X194" s="36">
        <f>SUMIFS(СВЦЭМ!$F$33:$F$776,СВЦЭМ!$A$33:$A$776,$A194,СВЦЭМ!$B$33:$B$776,X$190)+'СЕТ СН'!$F$15</f>
        <v>131.88833979</v>
      </c>
      <c r="Y194" s="36">
        <f>SUMIFS(СВЦЭМ!$F$33:$F$776,СВЦЭМ!$A$33:$A$776,$A194,СВЦЭМ!$B$33:$B$776,Y$190)+'СЕТ СН'!$F$15</f>
        <v>138.34971956000001</v>
      </c>
    </row>
    <row r="195" spans="1:25" ht="15.75" x14ac:dyDescent="0.2">
      <c r="A195" s="35">
        <f t="shared" si="5"/>
        <v>43774</v>
      </c>
      <c r="B195" s="36">
        <f>SUMIFS(СВЦЭМ!$F$33:$F$776,СВЦЭМ!$A$33:$A$776,$A195,СВЦЭМ!$B$33:$B$776,B$190)+'СЕТ СН'!$F$15</f>
        <v>160.10638556999999</v>
      </c>
      <c r="C195" s="36">
        <f>SUMIFS(СВЦЭМ!$F$33:$F$776,СВЦЭМ!$A$33:$A$776,$A195,СВЦЭМ!$B$33:$B$776,C$190)+'СЕТ СН'!$F$15</f>
        <v>164.06657088</v>
      </c>
      <c r="D195" s="36">
        <f>SUMIFS(СВЦЭМ!$F$33:$F$776,СВЦЭМ!$A$33:$A$776,$A195,СВЦЭМ!$B$33:$B$776,D$190)+'СЕТ СН'!$F$15</f>
        <v>162.40879251000001</v>
      </c>
      <c r="E195" s="36">
        <f>SUMIFS(СВЦЭМ!$F$33:$F$776,СВЦЭМ!$A$33:$A$776,$A195,СВЦЭМ!$B$33:$B$776,E$190)+'СЕТ СН'!$F$15</f>
        <v>163.52124551</v>
      </c>
      <c r="F195" s="36">
        <f>SUMIFS(СВЦЭМ!$F$33:$F$776,СВЦЭМ!$A$33:$A$776,$A195,СВЦЭМ!$B$33:$B$776,F$190)+'СЕТ СН'!$F$15</f>
        <v>163.95028302</v>
      </c>
      <c r="G195" s="36">
        <f>SUMIFS(СВЦЭМ!$F$33:$F$776,СВЦЭМ!$A$33:$A$776,$A195,СВЦЭМ!$B$33:$B$776,G$190)+'СЕТ СН'!$F$15</f>
        <v>160.15324471</v>
      </c>
      <c r="H195" s="36">
        <f>SUMIFS(СВЦЭМ!$F$33:$F$776,СВЦЭМ!$A$33:$A$776,$A195,СВЦЭМ!$B$33:$B$776,H$190)+'СЕТ СН'!$F$15</f>
        <v>151.44368291000001</v>
      </c>
      <c r="I195" s="36">
        <f>SUMIFS(СВЦЭМ!$F$33:$F$776,СВЦЭМ!$A$33:$A$776,$A195,СВЦЭМ!$B$33:$B$776,I$190)+'СЕТ СН'!$F$15</f>
        <v>154.13313314999999</v>
      </c>
      <c r="J195" s="36">
        <f>SUMIFS(СВЦЭМ!$F$33:$F$776,СВЦЭМ!$A$33:$A$776,$A195,СВЦЭМ!$B$33:$B$776,J$190)+'СЕТ СН'!$F$15</f>
        <v>150.58888345</v>
      </c>
      <c r="K195" s="36">
        <f>SUMIFS(СВЦЭМ!$F$33:$F$776,СВЦЭМ!$A$33:$A$776,$A195,СВЦЭМ!$B$33:$B$776,K$190)+'СЕТ СН'!$F$15</f>
        <v>145.41837709000001</v>
      </c>
      <c r="L195" s="36">
        <f>SUMIFS(СВЦЭМ!$F$33:$F$776,СВЦЭМ!$A$33:$A$776,$A195,СВЦЭМ!$B$33:$B$776,L$190)+'СЕТ СН'!$F$15</f>
        <v>144.74471811000001</v>
      </c>
      <c r="M195" s="36">
        <f>SUMIFS(СВЦЭМ!$F$33:$F$776,СВЦЭМ!$A$33:$A$776,$A195,СВЦЭМ!$B$33:$B$776,M$190)+'СЕТ СН'!$F$15</f>
        <v>145.73896463</v>
      </c>
      <c r="N195" s="36">
        <f>SUMIFS(СВЦЭМ!$F$33:$F$776,СВЦЭМ!$A$33:$A$776,$A195,СВЦЭМ!$B$33:$B$776,N$190)+'СЕТ СН'!$F$15</f>
        <v>145.65414256</v>
      </c>
      <c r="O195" s="36">
        <f>SUMIFS(СВЦЭМ!$F$33:$F$776,СВЦЭМ!$A$33:$A$776,$A195,СВЦЭМ!$B$33:$B$776,O$190)+'СЕТ СН'!$F$15</f>
        <v>148.83588007</v>
      </c>
      <c r="P195" s="36">
        <f>SUMIFS(СВЦЭМ!$F$33:$F$776,СВЦЭМ!$A$33:$A$776,$A195,СВЦЭМ!$B$33:$B$776,P$190)+'СЕТ СН'!$F$15</f>
        <v>149.76644325999999</v>
      </c>
      <c r="Q195" s="36">
        <f>SUMIFS(СВЦЭМ!$F$33:$F$776,СВЦЭМ!$A$33:$A$776,$A195,СВЦЭМ!$B$33:$B$776,Q$190)+'СЕТ СН'!$F$15</f>
        <v>146.90961909999999</v>
      </c>
      <c r="R195" s="36">
        <f>SUMIFS(СВЦЭМ!$F$33:$F$776,СВЦЭМ!$A$33:$A$776,$A195,СВЦЭМ!$B$33:$B$776,R$190)+'СЕТ СН'!$F$15</f>
        <v>136.48153995999999</v>
      </c>
      <c r="S195" s="36">
        <f>SUMIFS(СВЦЭМ!$F$33:$F$776,СВЦЭМ!$A$33:$A$776,$A195,СВЦЭМ!$B$33:$B$776,S$190)+'СЕТ СН'!$F$15</f>
        <v>131.02162247999999</v>
      </c>
      <c r="T195" s="36">
        <f>SUMIFS(СВЦЭМ!$F$33:$F$776,СВЦЭМ!$A$33:$A$776,$A195,СВЦЭМ!$B$33:$B$776,T$190)+'СЕТ СН'!$F$15</f>
        <v>133.26550816</v>
      </c>
      <c r="U195" s="36">
        <f>SUMIFS(СВЦЭМ!$F$33:$F$776,СВЦЭМ!$A$33:$A$776,$A195,СВЦЭМ!$B$33:$B$776,U$190)+'СЕТ СН'!$F$15</f>
        <v>134.07552885999999</v>
      </c>
      <c r="V195" s="36">
        <f>SUMIFS(СВЦЭМ!$F$33:$F$776,СВЦЭМ!$A$33:$A$776,$A195,СВЦЭМ!$B$33:$B$776,V$190)+'СЕТ СН'!$F$15</f>
        <v>132.2244905</v>
      </c>
      <c r="W195" s="36">
        <f>SUMIFS(СВЦЭМ!$F$33:$F$776,СВЦЭМ!$A$33:$A$776,$A195,СВЦЭМ!$B$33:$B$776,W$190)+'СЕТ СН'!$F$15</f>
        <v>133.59647774999999</v>
      </c>
      <c r="X195" s="36">
        <f>SUMIFS(СВЦЭМ!$F$33:$F$776,СВЦЭМ!$A$33:$A$776,$A195,СВЦЭМ!$B$33:$B$776,X$190)+'СЕТ СН'!$F$15</f>
        <v>137.06914559000001</v>
      </c>
      <c r="Y195" s="36">
        <f>SUMIFS(СВЦЭМ!$F$33:$F$776,СВЦЭМ!$A$33:$A$776,$A195,СВЦЭМ!$B$33:$B$776,Y$190)+'СЕТ СН'!$F$15</f>
        <v>145.13266356</v>
      </c>
    </row>
    <row r="196" spans="1:25" ht="15.75" x14ac:dyDescent="0.2">
      <c r="A196" s="35">
        <f t="shared" si="5"/>
        <v>43775</v>
      </c>
      <c r="B196" s="36">
        <f>SUMIFS(СВЦЭМ!$F$33:$F$776,СВЦЭМ!$A$33:$A$776,$A196,СВЦЭМ!$B$33:$B$776,B$190)+'СЕТ СН'!$F$15</f>
        <v>144.48971699000001</v>
      </c>
      <c r="C196" s="36">
        <f>SUMIFS(СВЦЭМ!$F$33:$F$776,СВЦЭМ!$A$33:$A$776,$A196,СВЦЭМ!$B$33:$B$776,C$190)+'СЕТ СН'!$F$15</f>
        <v>148.62478528</v>
      </c>
      <c r="D196" s="36">
        <f>SUMIFS(СВЦЭМ!$F$33:$F$776,СВЦЭМ!$A$33:$A$776,$A196,СВЦЭМ!$B$33:$B$776,D$190)+'СЕТ СН'!$F$15</f>
        <v>151.39073891000001</v>
      </c>
      <c r="E196" s="36">
        <f>SUMIFS(СВЦЭМ!$F$33:$F$776,СВЦЭМ!$A$33:$A$776,$A196,СВЦЭМ!$B$33:$B$776,E$190)+'СЕТ СН'!$F$15</f>
        <v>152.91256532</v>
      </c>
      <c r="F196" s="36">
        <f>SUMIFS(СВЦЭМ!$F$33:$F$776,СВЦЭМ!$A$33:$A$776,$A196,СВЦЭМ!$B$33:$B$776,F$190)+'СЕТ СН'!$F$15</f>
        <v>153.7967222</v>
      </c>
      <c r="G196" s="36">
        <f>SUMIFS(СВЦЭМ!$F$33:$F$776,СВЦЭМ!$A$33:$A$776,$A196,СВЦЭМ!$B$33:$B$776,G$190)+'СЕТ СН'!$F$15</f>
        <v>150.48637033</v>
      </c>
      <c r="H196" s="36">
        <f>SUMIFS(СВЦЭМ!$F$33:$F$776,СВЦЭМ!$A$33:$A$776,$A196,СВЦЭМ!$B$33:$B$776,H$190)+'СЕТ СН'!$F$15</f>
        <v>144.66544714</v>
      </c>
      <c r="I196" s="36">
        <f>SUMIFS(СВЦЭМ!$F$33:$F$776,СВЦЭМ!$A$33:$A$776,$A196,СВЦЭМ!$B$33:$B$776,I$190)+'СЕТ СН'!$F$15</f>
        <v>138.40704188999999</v>
      </c>
      <c r="J196" s="36">
        <f>SUMIFS(СВЦЭМ!$F$33:$F$776,СВЦЭМ!$A$33:$A$776,$A196,СВЦЭМ!$B$33:$B$776,J$190)+'СЕТ СН'!$F$15</f>
        <v>136.8608304</v>
      </c>
      <c r="K196" s="36">
        <f>SUMIFS(СВЦЭМ!$F$33:$F$776,СВЦЭМ!$A$33:$A$776,$A196,СВЦЭМ!$B$33:$B$776,K$190)+'СЕТ СН'!$F$15</f>
        <v>135.97306193</v>
      </c>
      <c r="L196" s="36">
        <f>SUMIFS(СВЦЭМ!$F$33:$F$776,СВЦЭМ!$A$33:$A$776,$A196,СВЦЭМ!$B$33:$B$776,L$190)+'СЕТ СН'!$F$15</f>
        <v>139.47627256999999</v>
      </c>
      <c r="M196" s="36">
        <f>SUMIFS(СВЦЭМ!$F$33:$F$776,СВЦЭМ!$A$33:$A$776,$A196,СВЦЭМ!$B$33:$B$776,M$190)+'СЕТ СН'!$F$15</f>
        <v>145.90563924</v>
      </c>
      <c r="N196" s="36">
        <f>SUMIFS(СВЦЭМ!$F$33:$F$776,СВЦЭМ!$A$33:$A$776,$A196,СВЦЭМ!$B$33:$B$776,N$190)+'СЕТ СН'!$F$15</f>
        <v>147.92067037999999</v>
      </c>
      <c r="O196" s="36">
        <f>SUMIFS(СВЦЭМ!$F$33:$F$776,СВЦЭМ!$A$33:$A$776,$A196,СВЦЭМ!$B$33:$B$776,O$190)+'СЕТ СН'!$F$15</f>
        <v>148.56783830000001</v>
      </c>
      <c r="P196" s="36">
        <f>SUMIFS(СВЦЭМ!$F$33:$F$776,СВЦЭМ!$A$33:$A$776,$A196,СВЦЭМ!$B$33:$B$776,P$190)+'СЕТ СН'!$F$15</f>
        <v>150.53311787000001</v>
      </c>
      <c r="Q196" s="36">
        <f>SUMIFS(СВЦЭМ!$F$33:$F$776,СВЦЭМ!$A$33:$A$776,$A196,СВЦЭМ!$B$33:$B$776,Q$190)+'СЕТ СН'!$F$15</f>
        <v>147.85380314</v>
      </c>
      <c r="R196" s="36">
        <f>SUMIFS(СВЦЭМ!$F$33:$F$776,СВЦЭМ!$A$33:$A$776,$A196,СВЦЭМ!$B$33:$B$776,R$190)+'СЕТ СН'!$F$15</f>
        <v>139.84413355000001</v>
      </c>
      <c r="S196" s="36">
        <f>SUMIFS(СВЦЭМ!$F$33:$F$776,СВЦЭМ!$A$33:$A$776,$A196,СВЦЭМ!$B$33:$B$776,S$190)+'СЕТ СН'!$F$15</f>
        <v>136.02985096</v>
      </c>
      <c r="T196" s="36">
        <f>SUMIFS(СВЦЭМ!$F$33:$F$776,СВЦЭМ!$A$33:$A$776,$A196,СВЦЭМ!$B$33:$B$776,T$190)+'СЕТ СН'!$F$15</f>
        <v>140.86348541000001</v>
      </c>
      <c r="U196" s="36">
        <f>SUMIFS(СВЦЭМ!$F$33:$F$776,СВЦЭМ!$A$33:$A$776,$A196,СВЦЭМ!$B$33:$B$776,U$190)+'СЕТ СН'!$F$15</f>
        <v>138.50367822000001</v>
      </c>
      <c r="V196" s="36">
        <f>SUMIFS(СВЦЭМ!$F$33:$F$776,СВЦЭМ!$A$33:$A$776,$A196,СВЦЭМ!$B$33:$B$776,V$190)+'СЕТ СН'!$F$15</f>
        <v>136.05688979000001</v>
      </c>
      <c r="W196" s="36">
        <f>SUMIFS(СВЦЭМ!$F$33:$F$776,СВЦЭМ!$A$33:$A$776,$A196,СВЦЭМ!$B$33:$B$776,W$190)+'СЕТ СН'!$F$15</f>
        <v>133.61241998</v>
      </c>
      <c r="X196" s="36">
        <f>SUMIFS(СВЦЭМ!$F$33:$F$776,СВЦЭМ!$A$33:$A$776,$A196,СВЦЭМ!$B$33:$B$776,X$190)+'СЕТ СН'!$F$15</f>
        <v>134.15775822000001</v>
      </c>
      <c r="Y196" s="36">
        <f>SUMIFS(СВЦЭМ!$F$33:$F$776,СВЦЭМ!$A$33:$A$776,$A196,СВЦЭМ!$B$33:$B$776,Y$190)+'СЕТ СН'!$F$15</f>
        <v>133.25282848000001</v>
      </c>
    </row>
    <row r="197" spans="1:25" ht="15.75" x14ac:dyDescent="0.2">
      <c r="A197" s="35">
        <f t="shared" si="5"/>
        <v>43776</v>
      </c>
      <c r="B197" s="36">
        <f>SUMIFS(СВЦЭМ!$F$33:$F$776,СВЦЭМ!$A$33:$A$776,$A197,СВЦЭМ!$B$33:$B$776,B$190)+'СЕТ СН'!$F$15</f>
        <v>142.57260220000001</v>
      </c>
      <c r="C197" s="36">
        <f>SUMIFS(СВЦЭМ!$F$33:$F$776,СВЦЭМ!$A$33:$A$776,$A197,СВЦЭМ!$B$33:$B$776,C$190)+'СЕТ СН'!$F$15</f>
        <v>148.80365015999999</v>
      </c>
      <c r="D197" s="36">
        <f>SUMIFS(СВЦЭМ!$F$33:$F$776,СВЦЭМ!$A$33:$A$776,$A197,СВЦЭМ!$B$33:$B$776,D$190)+'СЕТ СН'!$F$15</f>
        <v>151.64198174000001</v>
      </c>
      <c r="E197" s="36">
        <f>SUMIFS(СВЦЭМ!$F$33:$F$776,СВЦЭМ!$A$33:$A$776,$A197,СВЦЭМ!$B$33:$B$776,E$190)+'СЕТ СН'!$F$15</f>
        <v>154.46105878</v>
      </c>
      <c r="F197" s="36">
        <f>SUMIFS(СВЦЭМ!$F$33:$F$776,СВЦЭМ!$A$33:$A$776,$A197,СВЦЭМ!$B$33:$B$776,F$190)+'СЕТ СН'!$F$15</f>
        <v>154.38299656000001</v>
      </c>
      <c r="G197" s="36">
        <f>SUMIFS(СВЦЭМ!$F$33:$F$776,СВЦЭМ!$A$33:$A$776,$A197,СВЦЭМ!$B$33:$B$776,G$190)+'СЕТ СН'!$F$15</f>
        <v>148.57978685</v>
      </c>
      <c r="H197" s="36">
        <f>SUMIFS(СВЦЭМ!$F$33:$F$776,СВЦЭМ!$A$33:$A$776,$A197,СВЦЭМ!$B$33:$B$776,H$190)+'СЕТ СН'!$F$15</f>
        <v>139.79369414000001</v>
      </c>
      <c r="I197" s="36">
        <f>SUMIFS(СВЦЭМ!$F$33:$F$776,СВЦЭМ!$A$33:$A$776,$A197,СВЦЭМ!$B$33:$B$776,I$190)+'СЕТ СН'!$F$15</f>
        <v>135.54130352000001</v>
      </c>
      <c r="J197" s="36">
        <f>SUMIFS(СВЦЭМ!$F$33:$F$776,СВЦЭМ!$A$33:$A$776,$A197,СВЦЭМ!$B$33:$B$776,J$190)+'СЕТ СН'!$F$15</f>
        <v>134.27879851</v>
      </c>
      <c r="K197" s="36">
        <f>SUMIFS(СВЦЭМ!$F$33:$F$776,СВЦЭМ!$A$33:$A$776,$A197,СВЦЭМ!$B$33:$B$776,K$190)+'СЕТ СН'!$F$15</f>
        <v>134.44608199999999</v>
      </c>
      <c r="L197" s="36">
        <f>SUMIFS(СВЦЭМ!$F$33:$F$776,СВЦЭМ!$A$33:$A$776,$A197,СВЦЭМ!$B$33:$B$776,L$190)+'СЕТ СН'!$F$15</f>
        <v>138.90980536000001</v>
      </c>
      <c r="M197" s="36">
        <f>SUMIFS(СВЦЭМ!$F$33:$F$776,СВЦЭМ!$A$33:$A$776,$A197,СВЦЭМ!$B$33:$B$776,M$190)+'СЕТ СН'!$F$15</f>
        <v>142.20859238</v>
      </c>
      <c r="N197" s="36">
        <f>SUMIFS(СВЦЭМ!$F$33:$F$776,СВЦЭМ!$A$33:$A$776,$A197,СВЦЭМ!$B$33:$B$776,N$190)+'СЕТ СН'!$F$15</f>
        <v>144.62333762</v>
      </c>
      <c r="O197" s="36">
        <f>SUMIFS(СВЦЭМ!$F$33:$F$776,СВЦЭМ!$A$33:$A$776,$A197,СВЦЭМ!$B$33:$B$776,O$190)+'СЕТ СН'!$F$15</f>
        <v>146.71577959999999</v>
      </c>
      <c r="P197" s="36">
        <f>SUMIFS(СВЦЭМ!$F$33:$F$776,СВЦЭМ!$A$33:$A$776,$A197,СВЦЭМ!$B$33:$B$776,P$190)+'СЕТ СН'!$F$15</f>
        <v>146.92783589999999</v>
      </c>
      <c r="Q197" s="36">
        <f>SUMIFS(СВЦЭМ!$F$33:$F$776,СВЦЭМ!$A$33:$A$776,$A197,СВЦЭМ!$B$33:$B$776,Q$190)+'СЕТ СН'!$F$15</f>
        <v>145.63932914</v>
      </c>
      <c r="R197" s="36">
        <f>SUMIFS(СВЦЭМ!$F$33:$F$776,СВЦЭМ!$A$33:$A$776,$A197,СВЦЭМ!$B$33:$B$776,R$190)+'СЕТ СН'!$F$15</f>
        <v>136.37016752</v>
      </c>
      <c r="S197" s="36">
        <f>SUMIFS(СВЦЭМ!$F$33:$F$776,СВЦЭМ!$A$33:$A$776,$A197,СВЦЭМ!$B$33:$B$776,S$190)+'СЕТ СН'!$F$15</f>
        <v>133.75471827999999</v>
      </c>
      <c r="T197" s="36">
        <f>SUMIFS(СВЦЭМ!$F$33:$F$776,СВЦЭМ!$A$33:$A$776,$A197,СВЦЭМ!$B$33:$B$776,T$190)+'СЕТ СН'!$F$15</f>
        <v>131.34399217999999</v>
      </c>
      <c r="U197" s="36">
        <f>SUMIFS(СВЦЭМ!$F$33:$F$776,СВЦЭМ!$A$33:$A$776,$A197,СВЦЭМ!$B$33:$B$776,U$190)+'СЕТ СН'!$F$15</f>
        <v>130.86768187000001</v>
      </c>
      <c r="V197" s="36">
        <f>SUMIFS(СВЦЭМ!$F$33:$F$776,СВЦЭМ!$A$33:$A$776,$A197,СВЦЭМ!$B$33:$B$776,V$190)+'СЕТ СН'!$F$15</f>
        <v>130.88229516999999</v>
      </c>
      <c r="W197" s="36">
        <f>SUMIFS(СВЦЭМ!$F$33:$F$776,СВЦЭМ!$A$33:$A$776,$A197,СВЦЭМ!$B$33:$B$776,W$190)+'СЕТ СН'!$F$15</f>
        <v>129.33798673000001</v>
      </c>
      <c r="X197" s="36">
        <f>SUMIFS(СВЦЭМ!$F$33:$F$776,СВЦЭМ!$A$33:$A$776,$A197,СВЦЭМ!$B$33:$B$776,X$190)+'СЕТ СН'!$F$15</f>
        <v>130.64756824</v>
      </c>
      <c r="Y197" s="36">
        <f>SUMIFS(СВЦЭМ!$F$33:$F$776,СВЦЭМ!$A$33:$A$776,$A197,СВЦЭМ!$B$33:$B$776,Y$190)+'СЕТ СН'!$F$15</f>
        <v>137.75294088999999</v>
      </c>
    </row>
    <row r="198" spans="1:25" ht="15.75" x14ac:dyDescent="0.2">
      <c r="A198" s="35">
        <f t="shared" si="5"/>
        <v>43777</v>
      </c>
      <c r="B198" s="36">
        <f>SUMIFS(СВЦЭМ!$F$33:$F$776,СВЦЭМ!$A$33:$A$776,$A198,СВЦЭМ!$B$33:$B$776,B$190)+'СЕТ СН'!$F$15</f>
        <v>152.71741301</v>
      </c>
      <c r="C198" s="36">
        <f>SUMIFS(СВЦЭМ!$F$33:$F$776,СВЦЭМ!$A$33:$A$776,$A198,СВЦЭМ!$B$33:$B$776,C$190)+'СЕТ СН'!$F$15</f>
        <v>160.28485343</v>
      </c>
      <c r="D198" s="36">
        <f>SUMIFS(СВЦЭМ!$F$33:$F$776,СВЦЭМ!$A$33:$A$776,$A198,СВЦЭМ!$B$33:$B$776,D$190)+'СЕТ СН'!$F$15</f>
        <v>162.1743558</v>
      </c>
      <c r="E198" s="36">
        <f>SUMIFS(СВЦЭМ!$F$33:$F$776,СВЦЭМ!$A$33:$A$776,$A198,СВЦЭМ!$B$33:$B$776,E$190)+'СЕТ СН'!$F$15</f>
        <v>163.87311678</v>
      </c>
      <c r="F198" s="36">
        <f>SUMIFS(СВЦЭМ!$F$33:$F$776,СВЦЭМ!$A$33:$A$776,$A198,СВЦЭМ!$B$33:$B$776,F$190)+'СЕТ СН'!$F$15</f>
        <v>163.01718636000001</v>
      </c>
      <c r="G198" s="36">
        <f>SUMIFS(СВЦЭМ!$F$33:$F$776,СВЦЭМ!$A$33:$A$776,$A198,СВЦЭМ!$B$33:$B$776,G$190)+'СЕТ СН'!$F$15</f>
        <v>159.03389655999999</v>
      </c>
      <c r="H198" s="36">
        <f>SUMIFS(СВЦЭМ!$F$33:$F$776,СВЦЭМ!$A$33:$A$776,$A198,СВЦЭМ!$B$33:$B$776,H$190)+'СЕТ СН'!$F$15</f>
        <v>148.94663395000001</v>
      </c>
      <c r="I198" s="36">
        <f>SUMIFS(СВЦЭМ!$F$33:$F$776,СВЦЭМ!$A$33:$A$776,$A198,СВЦЭМ!$B$33:$B$776,I$190)+'СЕТ СН'!$F$15</f>
        <v>142.59824305000001</v>
      </c>
      <c r="J198" s="36">
        <f>SUMIFS(СВЦЭМ!$F$33:$F$776,СВЦЭМ!$A$33:$A$776,$A198,СВЦЭМ!$B$33:$B$776,J$190)+'СЕТ СН'!$F$15</f>
        <v>140.68932720999999</v>
      </c>
      <c r="K198" s="36">
        <f>SUMIFS(СВЦЭМ!$F$33:$F$776,СВЦЭМ!$A$33:$A$776,$A198,СВЦЭМ!$B$33:$B$776,K$190)+'СЕТ СН'!$F$15</f>
        <v>140.18224251999999</v>
      </c>
      <c r="L198" s="36">
        <f>SUMIFS(СВЦЭМ!$F$33:$F$776,СВЦЭМ!$A$33:$A$776,$A198,СВЦЭМ!$B$33:$B$776,L$190)+'СЕТ СН'!$F$15</f>
        <v>138.80629098</v>
      </c>
      <c r="M198" s="36">
        <f>SUMIFS(СВЦЭМ!$F$33:$F$776,СВЦЭМ!$A$33:$A$776,$A198,СВЦЭМ!$B$33:$B$776,M$190)+'СЕТ СН'!$F$15</f>
        <v>141.19909632</v>
      </c>
      <c r="N198" s="36">
        <f>SUMIFS(СВЦЭМ!$F$33:$F$776,СВЦЭМ!$A$33:$A$776,$A198,СВЦЭМ!$B$33:$B$776,N$190)+'СЕТ СН'!$F$15</f>
        <v>143.56943483000001</v>
      </c>
      <c r="O198" s="36">
        <f>SUMIFS(СВЦЭМ!$F$33:$F$776,СВЦЭМ!$A$33:$A$776,$A198,СВЦЭМ!$B$33:$B$776,O$190)+'СЕТ СН'!$F$15</f>
        <v>145.41998394999999</v>
      </c>
      <c r="P198" s="36">
        <f>SUMIFS(СВЦЭМ!$F$33:$F$776,СВЦЭМ!$A$33:$A$776,$A198,СВЦЭМ!$B$33:$B$776,P$190)+'СЕТ СН'!$F$15</f>
        <v>146.14294599999999</v>
      </c>
      <c r="Q198" s="36">
        <f>SUMIFS(СВЦЭМ!$F$33:$F$776,СВЦЭМ!$A$33:$A$776,$A198,СВЦЭМ!$B$33:$B$776,Q$190)+'СЕТ СН'!$F$15</f>
        <v>146.61547256</v>
      </c>
      <c r="R198" s="36">
        <f>SUMIFS(СВЦЭМ!$F$33:$F$776,СВЦЭМ!$A$33:$A$776,$A198,СВЦЭМ!$B$33:$B$776,R$190)+'СЕТ СН'!$F$15</f>
        <v>138.66620519</v>
      </c>
      <c r="S198" s="36">
        <f>SUMIFS(СВЦЭМ!$F$33:$F$776,СВЦЭМ!$A$33:$A$776,$A198,СВЦЭМ!$B$33:$B$776,S$190)+'СЕТ СН'!$F$15</f>
        <v>135.03645800000001</v>
      </c>
      <c r="T198" s="36">
        <f>SUMIFS(СВЦЭМ!$F$33:$F$776,СВЦЭМ!$A$33:$A$776,$A198,СВЦЭМ!$B$33:$B$776,T$190)+'СЕТ СН'!$F$15</f>
        <v>131.66108700999999</v>
      </c>
      <c r="U198" s="36">
        <f>SUMIFS(СВЦЭМ!$F$33:$F$776,СВЦЭМ!$A$33:$A$776,$A198,СВЦЭМ!$B$33:$B$776,U$190)+'СЕТ СН'!$F$15</f>
        <v>130.39932067000001</v>
      </c>
      <c r="V198" s="36">
        <f>SUMIFS(СВЦЭМ!$F$33:$F$776,СВЦЭМ!$A$33:$A$776,$A198,СВЦЭМ!$B$33:$B$776,V$190)+'СЕТ СН'!$F$15</f>
        <v>133.12649144</v>
      </c>
      <c r="W198" s="36">
        <f>SUMIFS(СВЦЭМ!$F$33:$F$776,СВЦЭМ!$A$33:$A$776,$A198,СВЦЭМ!$B$33:$B$776,W$190)+'СЕТ СН'!$F$15</f>
        <v>135.71592443</v>
      </c>
      <c r="X198" s="36">
        <f>SUMIFS(СВЦЭМ!$F$33:$F$776,СВЦЭМ!$A$33:$A$776,$A198,СВЦЭМ!$B$33:$B$776,X$190)+'СЕТ СН'!$F$15</f>
        <v>139.05137166</v>
      </c>
      <c r="Y198" s="36">
        <f>SUMIFS(СВЦЭМ!$F$33:$F$776,СВЦЭМ!$A$33:$A$776,$A198,СВЦЭМ!$B$33:$B$776,Y$190)+'СЕТ СН'!$F$15</f>
        <v>144.51743060000001</v>
      </c>
    </row>
    <row r="199" spans="1:25" ht="15.75" x14ac:dyDescent="0.2">
      <c r="A199" s="35">
        <f t="shared" si="5"/>
        <v>43778</v>
      </c>
      <c r="B199" s="36">
        <f>SUMIFS(СВЦЭМ!$F$33:$F$776,СВЦЭМ!$A$33:$A$776,$A199,СВЦЭМ!$B$33:$B$776,B$190)+'СЕТ СН'!$F$15</f>
        <v>156.76079612000001</v>
      </c>
      <c r="C199" s="36">
        <f>SUMIFS(СВЦЭМ!$F$33:$F$776,СВЦЭМ!$A$33:$A$776,$A199,СВЦЭМ!$B$33:$B$776,C$190)+'СЕТ СН'!$F$15</f>
        <v>164.48819047000001</v>
      </c>
      <c r="D199" s="36">
        <f>SUMIFS(СВЦЭМ!$F$33:$F$776,СВЦЭМ!$A$33:$A$776,$A199,СВЦЭМ!$B$33:$B$776,D$190)+'СЕТ СН'!$F$15</f>
        <v>167.47149873000001</v>
      </c>
      <c r="E199" s="36">
        <f>SUMIFS(СВЦЭМ!$F$33:$F$776,СВЦЭМ!$A$33:$A$776,$A199,СВЦЭМ!$B$33:$B$776,E$190)+'СЕТ СН'!$F$15</f>
        <v>170.70984386999999</v>
      </c>
      <c r="F199" s="36">
        <f>SUMIFS(СВЦЭМ!$F$33:$F$776,СВЦЭМ!$A$33:$A$776,$A199,СВЦЭМ!$B$33:$B$776,F$190)+'СЕТ СН'!$F$15</f>
        <v>169.75851098000001</v>
      </c>
      <c r="G199" s="36">
        <f>SUMIFS(СВЦЭМ!$F$33:$F$776,СВЦЭМ!$A$33:$A$776,$A199,СВЦЭМ!$B$33:$B$776,G$190)+'СЕТ СН'!$F$15</f>
        <v>168.02336785</v>
      </c>
      <c r="H199" s="36">
        <f>SUMIFS(СВЦЭМ!$F$33:$F$776,СВЦЭМ!$A$33:$A$776,$A199,СВЦЭМ!$B$33:$B$776,H$190)+'СЕТ СН'!$F$15</f>
        <v>159.20959601999999</v>
      </c>
      <c r="I199" s="36">
        <f>SUMIFS(СВЦЭМ!$F$33:$F$776,СВЦЭМ!$A$33:$A$776,$A199,СВЦЭМ!$B$33:$B$776,I$190)+'СЕТ СН'!$F$15</f>
        <v>150.95908396999999</v>
      </c>
      <c r="J199" s="36">
        <f>SUMIFS(СВЦЭМ!$F$33:$F$776,СВЦЭМ!$A$33:$A$776,$A199,СВЦЭМ!$B$33:$B$776,J$190)+'СЕТ СН'!$F$15</f>
        <v>147.86989398</v>
      </c>
      <c r="K199" s="36">
        <f>SUMIFS(СВЦЭМ!$F$33:$F$776,СВЦЭМ!$A$33:$A$776,$A199,СВЦЭМ!$B$33:$B$776,K$190)+'СЕТ СН'!$F$15</f>
        <v>146.66933394</v>
      </c>
      <c r="L199" s="36">
        <f>SUMIFS(СВЦЭМ!$F$33:$F$776,СВЦЭМ!$A$33:$A$776,$A199,СВЦЭМ!$B$33:$B$776,L$190)+'СЕТ СН'!$F$15</f>
        <v>148.20030725999999</v>
      </c>
      <c r="M199" s="36">
        <f>SUMIFS(СВЦЭМ!$F$33:$F$776,СВЦЭМ!$A$33:$A$776,$A199,СВЦЭМ!$B$33:$B$776,M$190)+'СЕТ СН'!$F$15</f>
        <v>149.30121581</v>
      </c>
      <c r="N199" s="36">
        <f>SUMIFS(СВЦЭМ!$F$33:$F$776,СВЦЭМ!$A$33:$A$776,$A199,СВЦЭМ!$B$33:$B$776,N$190)+'СЕТ СН'!$F$15</f>
        <v>150.3037923</v>
      </c>
      <c r="O199" s="36">
        <f>SUMIFS(СВЦЭМ!$F$33:$F$776,СВЦЭМ!$A$33:$A$776,$A199,СВЦЭМ!$B$33:$B$776,O$190)+'СЕТ СН'!$F$15</f>
        <v>152.58875058999999</v>
      </c>
      <c r="P199" s="36">
        <f>SUMIFS(СВЦЭМ!$F$33:$F$776,СВЦЭМ!$A$33:$A$776,$A199,СВЦЭМ!$B$33:$B$776,P$190)+'СЕТ СН'!$F$15</f>
        <v>154.92078093999999</v>
      </c>
      <c r="Q199" s="36">
        <f>SUMIFS(СВЦЭМ!$F$33:$F$776,СВЦЭМ!$A$33:$A$776,$A199,СВЦЭМ!$B$33:$B$776,Q$190)+'СЕТ СН'!$F$15</f>
        <v>153.95391884</v>
      </c>
      <c r="R199" s="36">
        <f>SUMIFS(СВЦЭМ!$F$33:$F$776,СВЦЭМ!$A$33:$A$776,$A199,СВЦЭМ!$B$33:$B$776,R$190)+'СЕТ СН'!$F$15</f>
        <v>145.33880475000001</v>
      </c>
      <c r="S199" s="36">
        <f>SUMIFS(СВЦЭМ!$F$33:$F$776,СВЦЭМ!$A$33:$A$776,$A199,СВЦЭМ!$B$33:$B$776,S$190)+'СЕТ СН'!$F$15</f>
        <v>138.39882488000001</v>
      </c>
      <c r="T199" s="36">
        <f>SUMIFS(СВЦЭМ!$F$33:$F$776,СВЦЭМ!$A$33:$A$776,$A199,СВЦЭМ!$B$33:$B$776,T$190)+'СЕТ СН'!$F$15</f>
        <v>140.5402105</v>
      </c>
      <c r="U199" s="36">
        <f>SUMIFS(СВЦЭМ!$F$33:$F$776,СВЦЭМ!$A$33:$A$776,$A199,СВЦЭМ!$B$33:$B$776,U$190)+'СЕТ СН'!$F$15</f>
        <v>140.78216778999999</v>
      </c>
      <c r="V199" s="36">
        <f>SUMIFS(СВЦЭМ!$F$33:$F$776,СВЦЭМ!$A$33:$A$776,$A199,СВЦЭМ!$B$33:$B$776,V$190)+'СЕТ СН'!$F$15</f>
        <v>139.15659041000001</v>
      </c>
      <c r="W199" s="36">
        <f>SUMIFS(СВЦЭМ!$F$33:$F$776,СВЦЭМ!$A$33:$A$776,$A199,СВЦЭМ!$B$33:$B$776,W$190)+'СЕТ СН'!$F$15</f>
        <v>137.18077246999999</v>
      </c>
      <c r="X199" s="36">
        <f>SUMIFS(СВЦЭМ!$F$33:$F$776,СВЦЭМ!$A$33:$A$776,$A199,СВЦЭМ!$B$33:$B$776,X$190)+'СЕТ СН'!$F$15</f>
        <v>137.14248497</v>
      </c>
      <c r="Y199" s="36">
        <f>SUMIFS(СВЦЭМ!$F$33:$F$776,СВЦЭМ!$A$33:$A$776,$A199,СВЦЭМ!$B$33:$B$776,Y$190)+'СЕТ СН'!$F$15</f>
        <v>143.16707972</v>
      </c>
    </row>
    <row r="200" spans="1:25" ht="15.75" x14ac:dyDescent="0.2">
      <c r="A200" s="35">
        <f t="shared" si="5"/>
        <v>43779</v>
      </c>
      <c r="B200" s="36">
        <f>SUMIFS(СВЦЭМ!$F$33:$F$776,СВЦЭМ!$A$33:$A$776,$A200,СВЦЭМ!$B$33:$B$776,B$190)+'СЕТ СН'!$F$15</f>
        <v>156.22926774000001</v>
      </c>
      <c r="C200" s="36">
        <f>SUMIFS(СВЦЭМ!$F$33:$F$776,СВЦЭМ!$A$33:$A$776,$A200,СВЦЭМ!$B$33:$B$776,C$190)+'СЕТ СН'!$F$15</f>
        <v>163.46145258999999</v>
      </c>
      <c r="D200" s="36">
        <f>SUMIFS(СВЦЭМ!$F$33:$F$776,СВЦЭМ!$A$33:$A$776,$A200,СВЦЭМ!$B$33:$B$776,D$190)+'СЕТ СН'!$F$15</f>
        <v>167.03771304</v>
      </c>
      <c r="E200" s="36">
        <f>SUMIFS(СВЦЭМ!$F$33:$F$776,СВЦЭМ!$A$33:$A$776,$A200,СВЦЭМ!$B$33:$B$776,E$190)+'СЕТ СН'!$F$15</f>
        <v>169.91629268</v>
      </c>
      <c r="F200" s="36">
        <f>SUMIFS(СВЦЭМ!$F$33:$F$776,СВЦЭМ!$A$33:$A$776,$A200,СВЦЭМ!$B$33:$B$776,F$190)+'СЕТ СН'!$F$15</f>
        <v>169.83269386000001</v>
      </c>
      <c r="G200" s="36">
        <f>SUMIFS(СВЦЭМ!$F$33:$F$776,СВЦЭМ!$A$33:$A$776,$A200,СВЦЭМ!$B$33:$B$776,G$190)+'СЕТ СН'!$F$15</f>
        <v>167.37514594000001</v>
      </c>
      <c r="H200" s="36">
        <f>SUMIFS(СВЦЭМ!$F$33:$F$776,СВЦЭМ!$A$33:$A$776,$A200,СВЦЭМ!$B$33:$B$776,H$190)+'СЕТ СН'!$F$15</f>
        <v>162.23692955000001</v>
      </c>
      <c r="I200" s="36">
        <f>SUMIFS(СВЦЭМ!$F$33:$F$776,СВЦЭМ!$A$33:$A$776,$A200,СВЦЭМ!$B$33:$B$776,I$190)+'СЕТ СН'!$F$15</f>
        <v>160.03264261000001</v>
      </c>
      <c r="J200" s="36">
        <f>SUMIFS(СВЦЭМ!$F$33:$F$776,СВЦЭМ!$A$33:$A$776,$A200,СВЦЭМ!$B$33:$B$776,J$190)+'СЕТ СН'!$F$15</f>
        <v>157.81016373</v>
      </c>
      <c r="K200" s="36">
        <f>SUMIFS(СВЦЭМ!$F$33:$F$776,СВЦЭМ!$A$33:$A$776,$A200,СВЦЭМ!$B$33:$B$776,K$190)+'СЕТ СН'!$F$15</f>
        <v>151.95539303000001</v>
      </c>
      <c r="L200" s="36">
        <f>SUMIFS(СВЦЭМ!$F$33:$F$776,СВЦЭМ!$A$33:$A$776,$A200,СВЦЭМ!$B$33:$B$776,L$190)+'СЕТ СН'!$F$15</f>
        <v>149.0261108</v>
      </c>
      <c r="M200" s="36">
        <f>SUMIFS(СВЦЭМ!$F$33:$F$776,СВЦЭМ!$A$33:$A$776,$A200,СВЦЭМ!$B$33:$B$776,M$190)+'СЕТ СН'!$F$15</f>
        <v>149.02247456000001</v>
      </c>
      <c r="N200" s="36">
        <f>SUMIFS(СВЦЭМ!$F$33:$F$776,СВЦЭМ!$A$33:$A$776,$A200,СВЦЭМ!$B$33:$B$776,N$190)+'СЕТ СН'!$F$15</f>
        <v>150.38074492000001</v>
      </c>
      <c r="O200" s="36">
        <f>SUMIFS(СВЦЭМ!$F$33:$F$776,СВЦЭМ!$A$33:$A$776,$A200,СВЦЭМ!$B$33:$B$776,O$190)+'СЕТ СН'!$F$15</f>
        <v>152.93265751999999</v>
      </c>
      <c r="P200" s="36">
        <f>SUMIFS(СВЦЭМ!$F$33:$F$776,СВЦЭМ!$A$33:$A$776,$A200,СВЦЭМ!$B$33:$B$776,P$190)+'СЕТ СН'!$F$15</f>
        <v>156.14323261000001</v>
      </c>
      <c r="Q200" s="36">
        <f>SUMIFS(СВЦЭМ!$F$33:$F$776,СВЦЭМ!$A$33:$A$776,$A200,СВЦЭМ!$B$33:$B$776,Q$190)+'СЕТ СН'!$F$15</f>
        <v>156.67477228000001</v>
      </c>
      <c r="R200" s="36">
        <f>SUMIFS(СВЦЭМ!$F$33:$F$776,СВЦЭМ!$A$33:$A$776,$A200,СВЦЭМ!$B$33:$B$776,R$190)+'СЕТ СН'!$F$15</f>
        <v>146.49995956000001</v>
      </c>
      <c r="S200" s="36">
        <f>SUMIFS(СВЦЭМ!$F$33:$F$776,СВЦЭМ!$A$33:$A$776,$A200,СВЦЭМ!$B$33:$B$776,S$190)+'СЕТ СН'!$F$15</f>
        <v>140.27523486999999</v>
      </c>
      <c r="T200" s="36">
        <f>SUMIFS(СВЦЭМ!$F$33:$F$776,СВЦЭМ!$A$33:$A$776,$A200,СВЦЭМ!$B$33:$B$776,T$190)+'СЕТ СН'!$F$15</f>
        <v>142.17255503999999</v>
      </c>
      <c r="U200" s="36">
        <f>SUMIFS(СВЦЭМ!$F$33:$F$776,СВЦЭМ!$A$33:$A$776,$A200,СВЦЭМ!$B$33:$B$776,U$190)+'СЕТ СН'!$F$15</f>
        <v>141.71122355</v>
      </c>
      <c r="V200" s="36">
        <f>SUMIFS(СВЦЭМ!$F$33:$F$776,СВЦЭМ!$A$33:$A$776,$A200,СВЦЭМ!$B$33:$B$776,V$190)+'СЕТ СН'!$F$15</f>
        <v>139.96022173</v>
      </c>
      <c r="W200" s="36">
        <f>SUMIFS(СВЦЭМ!$F$33:$F$776,СВЦЭМ!$A$33:$A$776,$A200,СВЦЭМ!$B$33:$B$776,W$190)+'СЕТ СН'!$F$15</f>
        <v>138.50102142</v>
      </c>
      <c r="X200" s="36">
        <f>SUMIFS(СВЦЭМ!$F$33:$F$776,СВЦЭМ!$A$33:$A$776,$A200,СВЦЭМ!$B$33:$B$776,X$190)+'СЕТ СН'!$F$15</f>
        <v>135.71101615000001</v>
      </c>
      <c r="Y200" s="36">
        <f>SUMIFS(СВЦЭМ!$F$33:$F$776,СВЦЭМ!$A$33:$A$776,$A200,СВЦЭМ!$B$33:$B$776,Y$190)+'СЕТ СН'!$F$15</f>
        <v>139.52876416999999</v>
      </c>
    </row>
    <row r="201" spans="1:25" ht="15.75" x14ac:dyDescent="0.2">
      <c r="A201" s="35">
        <f t="shared" si="5"/>
        <v>43780</v>
      </c>
      <c r="B201" s="36">
        <f>SUMIFS(СВЦЭМ!$F$33:$F$776,СВЦЭМ!$A$33:$A$776,$A201,СВЦЭМ!$B$33:$B$776,B$190)+'СЕТ СН'!$F$15</f>
        <v>154.30087782999999</v>
      </c>
      <c r="C201" s="36">
        <f>SUMIFS(СВЦЭМ!$F$33:$F$776,СВЦЭМ!$A$33:$A$776,$A201,СВЦЭМ!$B$33:$B$776,C$190)+'СЕТ СН'!$F$15</f>
        <v>161.81143114</v>
      </c>
      <c r="D201" s="36">
        <f>SUMIFS(СВЦЭМ!$F$33:$F$776,СВЦЭМ!$A$33:$A$776,$A201,СВЦЭМ!$B$33:$B$776,D$190)+'СЕТ СН'!$F$15</f>
        <v>167.35665660000001</v>
      </c>
      <c r="E201" s="36">
        <f>SUMIFS(СВЦЭМ!$F$33:$F$776,СВЦЭМ!$A$33:$A$776,$A201,СВЦЭМ!$B$33:$B$776,E$190)+'СЕТ СН'!$F$15</f>
        <v>169.27708415999999</v>
      </c>
      <c r="F201" s="36">
        <f>SUMIFS(СВЦЭМ!$F$33:$F$776,СВЦЭМ!$A$33:$A$776,$A201,СВЦЭМ!$B$33:$B$776,F$190)+'СЕТ СН'!$F$15</f>
        <v>170.89655310000001</v>
      </c>
      <c r="G201" s="36">
        <f>SUMIFS(СВЦЭМ!$F$33:$F$776,СВЦЭМ!$A$33:$A$776,$A201,СВЦЭМ!$B$33:$B$776,G$190)+'СЕТ СН'!$F$15</f>
        <v>164.41134678</v>
      </c>
      <c r="H201" s="36">
        <f>SUMIFS(СВЦЭМ!$F$33:$F$776,СВЦЭМ!$A$33:$A$776,$A201,СВЦЭМ!$B$33:$B$776,H$190)+'СЕТ СН'!$F$15</f>
        <v>163.39073282000001</v>
      </c>
      <c r="I201" s="36">
        <f>SUMIFS(СВЦЭМ!$F$33:$F$776,СВЦЭМ!$A$33:$A$776,$A201,СВЦЭМ!$B$33:$B$776,I$190)+'СЕТ СН'!$F$15</f>
        <v>161.24692794000001</v>
      </c>
      <c r="J201" s="36">
        <f>SUMIFS(СВЦЭМ!$F$33:$F$776,СВЦЭМ!$A$33:$A$776,$A201,СВЦЭМ!$B$33:$B$776,J$190)+'СЕТ СН'!$F$15</f>
        <v>160.36289106999999</v>
      </c>
      <c r="K201" s="36">
        <f>SUMIFS(СВЦЭМ!$F$33:$F$776,СВЦЭМ!$A$33:$A$776,$A201,СВЦЭМ!$B$33:$B$776,K$190)+'СЕТ СН'!$F$15</f>
        <v>158.42868344999999</v>
      </c>
      <c r="L201" s="36">
        <f>SUMIFS(СВЦЭМ!$F$33:$F$776,СВЦЭМ!$A$33:$A$776,$A201,СВЦЭМ!$B$33:$B$776,L$190)+'СЕТ СН'!$F$15</f>
        <v>150.64442885</v>
      </c>
      <c r="M201" s="36">
        <f>SUMIFS(СВЦЭМ!$F$33:$F$776,СВЦЭМ!$A$33:$A$776,$A201,СВЦЭМ!$B$33:$B$776,M$190)+'СЕТ СН'!$F$15</f>
        <v>147.96700618</v>
      </c>
      <c r="N201" s="36">
        <f>SUMIFS(СВЦЭМ!$F$33:$F$776,СВЦЭМ!$A$33:$A$776,$A201,СВЦЭМ!$B$33:$B$776,N$190)+'СЕТ СН'!$F$15</f>
        <v>147.15678111</v>
      </c>
      <c r="O201" s="36">
        <f>SUMIFS(СВЦЭМ!$F$33:$F$776,СВЦЭМ!$A$33:$A$776,$A201,СВЦЭМ!$B$33:$B$776,O$190)+'СЕТ СН'!$F$15</f>
        <v>147.47275682</v>
      </c>
      <c r="P201" s="36">
        <f>SUMIFS(СВЦЭМ!$F$33:$F$776,СВЦЭМ!$A$33:$A$776,$A201,СВЦЭМ!$B$33:$B$776,P$190)+'СЕТ СН'!$F$15</f>
        <v>148.34060346000001</v>
      </c>
      <c r="Q201" s="36">
        <f>SUMIFS(СВЦЭМ!$F$33:$F$776,СВЦЭМ!$A$33:$A$776,$A201,СВЦЭМ!$B$33:$B$776,Q$190)+'СЕТ СН'!$F$15</f>
        <v>148.89504811</v>
      </c>
      <c r="R201" s="36">
        <f>SUMIFS(СВЦЭМ!$F$33:$F$776,СВЦЭМ!$A$33:$A$776,$A201,СВЦЭМ!$B$33:$B$776,R$190)+'СЕТ СН'!$F$15</f>
        <v>149.09938603000001</v>
      </c>
      <c r="S201" s="36">
        <f>SUMIFS(СВЦЭМ!$F$33:$F$776,СВЦЭМ!$A$33:$A$776,$A201,СВЦЭМ!$B$33:$B$776,S$190)+'СЕТ СН'!$F$15</f>
        <v>148.27601351999999</v>
      </c>
      <c r="T201" s="36">
        <f>SUMIFS(СВЦЭМ!$F$33:$F$776,СВЦЭМ!$A$33:$A$776,$A201,СВЦЭМ!$B$33:$B$776,T$190)+'СЕТ СН'!$F$15</f>
        <v>149.76610167999999</v>
      </c>
      <c r="U201" s="36">
        <f>SUMIFS(СВЦЭМ!$F$33:$F$776,СВЦЭМ!$A$33:$A$776,$A201,СВЦЭМ!$B$33:$B$776,U$190)+'СЕТ СН'!$F$15</f>
        <v>148.08489757000001</v>
      </c>
      <c r="V201" s="36">
        <f>SUMIFS(СВЦЭМ!$F$33:$F$776,СВЦЭМ!$A$33:$A$776,$A201,СВЦЭМ!$B$33:$B$776,V$190)+'СЕТ СН'!$F$15</f>
        <v>147.76349865</v>
      </c>
      <c r="W201" s="36">
        <f>SUMIFS(СВЦЭМ!$F$33:$F$776,СВЦЭМ!$A$33:$A$776,$A201,СВЦЭМ!$B$33:$B$776,W$190)+'СЕТ СН'!$F$15</f>
        <v>147.27871579000001</v>
      </c>
      <c r="X201" s="36">
        <f>SUMIFS(СВЦЭМ!$F$33:$F$776,СВЦЭМ!$A$33:$A$776,$A201,СВЦЭМ!$B$33:$B$776,X$190)+'СЕТ СН'!$F$15</f>
        <v>147.33715816</v>
      </c>
      <c r="Y201" s="36">
        <f>SUMIFS(СВЦЭМ!$F$33:$F$776,СВЦЭМ!$A$33:$A$776,$A201,СВЦЭМ!$B$33:$B$776,Y$190)+'СЕТ СН'!$F$15</f>
        <v>154.07367733999999</v>
      </c>
    </row>
    <row r="202" spans="1:25" ht="15.75" x14ac:dyDescent="0.2">
      <c r="A202" s="35">
        <f t="shared" si="5"/>
        <v>43781</v>
      </c>
      <c r="B202" s="36">
        <f>SUMIFS(СВЦЭМ!$F$33:$F$776,СВЦЭМ!$A$33:$A$776,$A202,СВЦЭМ!$B$33:$B$776,B$190)+'СЕТ СН'!$F$15</f>
        <v>152.79652646</v>
      </c>
      <c r="C202" s="36">
        <f>SUMIFS(СВЦЭМ!$F$33:$F$776,СВЦЭМ!$A$33:$A$776,$A202,СВЦЭМ!$B$33:$B$776,C$190)+'СЕТ СН'!$F$15</f>
        <v>161.76006018000001</v>
      </c>
      <c r="D202" s="36">
        <f>SUMIFS(СВЦЭМ!$F$33:$F$776,СВЦЭМ!$A$33:$A$776,$A202,СВЦЭМ!$B$33:$B$776,D$190)+'СЕТ СН'!$F$15</f>
        <v>163.03459705</v>
      </c>
      <c r="E202" s="36">
        <f>SUMIFS(СВЦЭМ!$F$33:$F$776,СВЦЭМ!$A$33:$A$776,$A202,СВЦЭМ!$B$33:$B$776,E$190)+'СЕТ СН'!$F$15</f>
        <v>165.10510128000001</v>
      </c>
      <c r="F202" s="36">
        <f>SUMIFS(СВЦЭМ!$F$33:$F$776,СВЦЭМ!$A$33:$A$776,$A202,СВЦЭМ!$B$33:$B$776,F$190)+'СЕТ СН'!$F$15</f>
        <v>164.08180601000001</v>
      </c>
      <c r="G202" s="36">
        <f>SUMIFS(СВЦЭМ!$F$33:$F$776,СВЦЭМ!$A$33:$A$776,$A202,СВЦЭМ!$B$33:$B$776,G$190)+'СЕТ СН'!$F$15</f>
        <v>159.58322586</v>
      </c>
      <c r="H202" s="36">
        <f>SUMIFS(СВЦЭМ!$F$33:$F$776,СВЦЭМ!$A$33:$A$776,$A202,СВЦЭМ!$B$33:$B$776,H$190)+'СЕТ СН'!$F$15</f>
        <v>153.4757218</v>
      </c>
      <c r="I202" s="36">
        <f>SUMIFS(СВЦЭМ!$F$33:$F$776,СВЦЭМ!$A$33:$A$776,$A202,СВЦЭМ!$B$33:$B$776,I$190)+'СЕТ СН'!$F$15</f>
        <v>149.07358306</v>
      </c>
      <c r="J202" s="36">
        <f>SUMIFS(СВЦЭМ!$F$33:$F$776,СВЦЭМ!$A$33:$A$776,$A202,СВЦЭМ!$B$33:$B$776,J$190)+'СЕТ СН'!$F$15</f>
        <v>145.43560439999999</v>
      </c>
      <c r="K202" s="36">
        <f>SUMIFS(СВЦЭМ!$F$33:$F$776,СВЦЭМ!$A$33:$A$776,$A202,СВЦЭМ!$B$33:$B$776,K$190)+'СЕТ СН'!$F$15</f>
        <v>144.88983793</v>
      </c>
      <c r="L202" s="36">
        <f>SUMIFS(СВЦЭМ!$F$33:$F$776,СВЦЭМ!$A$33:$A$776,$A202,СВЦЭМ!$B$33:$B$776,L$190)+'СЕТ СН'!$F$15</f>
        <v>139.49293055999999</v>
      </c>
      <c r="M202" s="36">
        <f>SUMIFS(СВЦЭМ!$F$33:$F$776,СВЦЭМ!$A$33:$A$776,$A202,СВЦЭМ!$B$33:$B$776,M$190)+'СЕТ СН'!$F$15</f>
        <v>136.76287893</v>
      </c>
      <c r="N202" s="36">
        <f>SUMIFS(СВЦЭМ!$F$33:$F$776,СВЦЭМ!$A$33:$A$776,$A202,СВЦЭМ!$B$33:$B$776,N$190)+'СЕТ СН'!$F$15</f>
        <v>141.46554775000001</v>
      </c>
      <c r="O202" s="36">
        <f>SUMIFS(СВЦЭМ!$F$33:$F$776,СВЦЭМ!$A$33:$A$776,$A202,СВЦЭМ!$B$33:$B$776,O$190)+'СЕТ СН'!$F$15</f>
        <v>142.7260871</v>
      </c>
      <c r="P202" s="36">
        <f>SUMIFS(СВЦЭМ!$F$33:$F$776,СВЦЭМ!$A$33:$A$776,$A202,СВЦЭМ!$B$33:$B$776,P$190)+'СЕТ СН'!$F$15</f>
        <v>146.27485985999999</v>
      </c>
      <c r="Q202" s="36">
        <f>SUMIFS(СВЦЭМ!$F$33:$F$776,СВЦЭМ!$A$33:$A$776,$A202,СВЦЭМ!$B$33:$B$776,Q$190)+'СЕТ СН'!$F$15</f>
        <v>149.48334201</v>
      </c>
      <c r="R202" s="36">
        <f>SUMIFS(СВЦЭМ!$F$33:$F$776,СВЦЭМ!$A$33:$A$776,$A202,СВЦЭМ!$B$33:$B$776,R$190)+'СЕТ СН'!$F$15</f>
        <v>149.48995984000001</v>
      </c>
      <c r="S202" s="36">
        <f>SUMIFS(СВЦЭМ!$F$33:$F$776,СВЦЭМ!$A$33:$A$776,$A202,СВЦЭМ!$B$33:$B$776,S$190)+'СЕТ СН'!$F$15</f>
        <v>151.05813778000001</v>
      </c>
      <c r="T202" s="36">
        <f>SUMIFS(СВЦЭМ!$F$33:$F$776,СВЦЭМ!$A$33:$A$776,$A202,СВЦЭМ!$B$33:$B$776,T$190)+'СЕТ СН'!$F$15</f>
        <v>149.27460482999999</v>
      </c>
      <c r="U202" s="36">
        <f>SUMIFS(СВЦЭМ!$F$33:$F$776,СВЦЭМ!$A$33:$A$776,$A202,СВЦЭМ!$B$33:$B$776,U$190)+'СЕТ СН'!$F$15</f>
        <v>147.52727381</v>
      </c>
      <c r="V202" s="36">
        <f>SUMIFS(СВЦЭМ!$F$33:$F$776,СВЦЭМ!$A$33:$A$776,$A202,СВЦЭМ!$B$33:$B$776,V$190)+'СЕТ СН'!$F$15</f>
        <v>146.70837942</v>
      </c>
      <c r="W202" s="36">
        <f>SUMIFS(СВЦЭМ!$F$33:$F$776,СВЦЭМ!$A$33:$A$776,$A202,СВЦЭМ!$B$33:$B$776,W$190)+'СЕТ СН'!$F$15</f>
        <v>150.36740352999999</v>
      </c>
      <c r="X202" s="36">
        <f>SUMIFS(СВЦЭМ!$F$33:$F$776,СВЦЭМ!$A$33:$A$776,$A202,СВЦЭМ!$B$33:$B$776,X$190)+'СЕТ СН'!$F$15</f>
        <v>154.92944850000001</v>
      </c>
      <c r="Y202" s="36">
        <f>SUMIFS(СВЦЭМ!$F$33:$F$776,СВЦЭМ!$A$33:$A$776,$A202,СВЦЭМ!$B$33:$B$776,Y$190)+'СЕТ СН'!$F$15</f>
        <v>166.64092969999999</v>
      </c>
    </row>
    <row r="203" spans="1:25" ht="15.75" x14ac:dyDescent="0.2">
      <c r="A203" s="35">
        <f t="shared" si="5"/>
        <v>43782</v>
      </c>
      <c r="B203" s="36">
        <f>SUMIFS(СВЦЭМ!$F$33:$F$776,СВЦЭМ!$A$33:$A$776,$A203,СВЦЭМ!$B$33:$B$776,B$190)+'СЕТ СН'!$F$15</f>
        <v>163.25952852</v>
      </c>
      <c r="C203" s="36">
        <f>SUMIFS(СВЦЭМ!$F$33:$F$776,СВЦЭМ!$A$33:$A$776,$A203,СВЦЭМ!$B$33:$B$776,C$190)+'СЕТ СН'!$F$15</f>
        <v>176.55410702</v>
      </c>
      <c r="D203" s="36">
        <f>SUMIFS(СВЦЭМ!$F$33:$F$776,СВЦЭМ!$A$33:$A$776,$A203,СВЦЭМ!$B$33:$B$776,D$190)+'СЕТ СН'!$F$15</f>
        <v>182.12098072000001</v>
      </c>
      <c r="E203" s="36">
        <f>SUMIFS(СВЦЭМ!$F$33:$F$776,СВЦЭМ!$A$33:$A$776,$A203,СВЦЭМ!$B$33:$B$776,E$190)+'СЕТ СН'!$F$15</f>
        <v>178.75853538999999</v>
      </c>
      <c r="F203" s="36">
        <f>SUMIFS(СВЦЭМ!$F$33:$F$776,СВЦЭМ!$A$33:$A$776,$A203,СВЦЭМ!$B$33:$B$776,F$190)+'СЕТ СН'!$F$15</f>
        <v>174.05772658999999</v>
      </c>
      <c r="G203" s="36">
        <f>SUMIFS(СВЦЭМ!$F$33:$F$776,СВЦЭМ!$A$33:$A$776,$A203,СВЦЭМ!$B$33:$B$776,G$190)+'СЕТ СН'!$F$15</f>
        <v>168.64063114000001</v>
      </c>
      <c r="H203" s="36">
        <f>SUMIFS(СВЦЭМ!$F$33:$F$776,СВЦЭМ!$A$33:$A$776,$A203,СВЦЭМ!$B$33:$B$776,H$190)+'СЕТ СН'!$F$15</f>
        <v>162.40670118</v>
      </c>
      <c r="I203" s="36">
        <f>SUMIFS(СВЦЭМ!$F$33:$F$776,СВЦЭМ!$A$33:$A$776,$A203,СВЦЭМ!$B$33:$B$776,I$190)+'СЕТ СН'!$F$15</f>
        <v>151.74746643</v>
      </c>
      <c r="J203" s="36">
        <f>SUMIFS(СВЦЭМ!$F$33:$F$776,СВЦЭМ!$A$33:$A$776,$A203,СВЦЭМ!$B$33:$B$776,J$190)+'СЕТ СН'!$F$15</f>
        <v>146.25073004999999</v>
      </c>
      <c r="K203" s="36">
        <f>SUMIFS(СВЦЭМ!$F$33:$F$776,СВЦЭМ!$A$33:$A$776,$A203,СВЦЭМ!$B$33:$B$776,K$190)+'СЕТ СН'!$F$15</f>
        <v>144.00458243</v>
      </c>
      <c r="L203" s="36">
        <f>SUMIFS(СВЦЭМ!$F$33:$F$776,СВЦЭМ!$A$33:$A$776,$A203,СВЦЭМ!$B$33:$B$776,L$190)+'СЕТ СН'!$F$15</f>
        <v>137.60854696999999</v>
      </c>
      <c r="M203" s="36">
        <f>SUMIFS(СВЦЭМ!$F$33:$F$776,СВЦЭМ!$A$33:$A$776,$A203,СВЦЭМ!$B$33:$B$776,M$190)+'СЕТ СН'!$F$15</f>
        <v>135.30943095999999</v>
      </c>
      <c r="N203" s="36">
        <f>SUMIFS(СВЦЭМ!$F$33:$F$776,СВЦЭМ!$A$33:$A$776,$A203,СВЦЭМ!$B$33:$B$776,N$190)+'СЕТ СН'!$F$15</f>
        <v>135.4476516</v>
      </c>
      <c r="O203" s="36">
        <f>SUMIFS(СВЦЭМ!$F$33:$F$776,СВЦЭМ!$A$33:$A$776,$A203,СВЦЭМ!$B$33:$B$776,O$190)+'СЕТ СН'!$F$15</f>
        <v>135.92597982000001</v>
      </c>
      <c r="P203" s="36">
        <f>SUMIFS(СВЦЭМ!$F$33:$F$776,СВЦЭМ!$A$33:$A$776,$A203,СВЦЭМ!$B$33:$B$776,P$190)+'СЕТ СН'!$F$15</f>
        <v>136.25827421</v>
      </c>
      <c r="Q203" s="36">
        <f>SUMIFS(СВЦЭМ!$F$33:$F$776,СВЦЭМ!$A$33:$A$776,$A203,СВЦЭМ!$B$33:$B$776,Q$190)+'СЕТ СН'!$F$15</f>
        <v>136.14960356</v>
      </c>
      <c r="R203" s="36">
        <f>SUMIFS(СВЦЭМ!$F$33:$F$776,СВЦЭМ!$A$33:$A$776,$A203,СВЦЭМ!$B$33:$B$776,R$190)+'СЕТ СН'!$F$15</f>
        <v>134.17140760999999</v>
      </c>
      <c r="S203" s="36">
        <f>SUMIFS(СВЦЭМ!$F$33:$F$776,СВЦЭМ!$A$33:$A$776,$A203,СВЦЭМ!$B$33:$B$776,S$190)+'СЕТ СН'!$F$15</f>
        <v>134.89938169999999</v>
      </c>
      <c r="T203" s="36">
        <f>SUMIFS(СВЦЭМ!$F$33:$F$776,СВЦЭМ!$A$33:$A$776,$A203,СВЦЭМ!$B$33:$B$776,T$190)+'СЕТ СН'!$F$15</f>
        <v>138.54309366999999</v>
      </c>
      <c r="U203" s="36">
        <f>SUMIFS(СВЦЭМ!$F$33:$F$776,СВЦЭМ!$A$33:$A$776,$A203,СВЦЭМ!$B$33:$B$776,U$190)+'СЕТ СН'!$F$15</f>
        <v>138.04441322</v>
      </c>
      <c r="V203" s="36">
        <f>SUMIFS(СВЦЭМ!$F$33:$F$776,СВЦЭМ!$A$33:$A$776,$A203,СВЦЭМ!$B$33:$B$776,V$190)+'СЕТ СН'!$F$15</f>
        <v>135.47390695999999</v>
      </c>
      <c r="W203" s="36">
        <f>SUMIFS(СВЦЭМ!$F$33:$F$776,СВЦЭМ!$A$33:$A$776,$A203,СВЦЭМ!$B$33:$B$776,W$190)+'СЕТ СН'!$F$15</f>
        <v>133.76242212</v>
      </c>
      <c r="X203" s="36">
        <f>SUMIFS(СВЦЭМ!$F$33:$F$776,СВЦЭМ!$A$33:$A$776,$A203,СВЦЭМ!$B$33:$B$776,X$190)+'СЕТ СН'!$F$15</f>
        <v>135.40213753</v>
      </c>
      <c r="Y203" s="36">
        <f>SUMIFS(СВЦЭМ!$F$33:$F$776,СВЦЭМ!$A$33:$A$776,$A203,СВЦЭМ!$B$33:$B$776,Y$190)+'СЕТ СН'!$F$15</f>
        <v>142.98662912</v>
      </c>
    </row>
    <row r="204" spans="1:25" ht="15.75" x14ac:dyDescent="0.2">
      <c r="A204" s="35">
        <f t="shared" si="5"/>
        <v>43783</v>
      </c>
      <c r="B204" s="36">
        <f>SUMIFS(СВЦЭМ!$F$33:$F$776,СВЦЭМ!$A$33:$A$776,$A204,СВЦЭМ!$B$33:$B$776,B$190)+'СЕТ СН'!$F$15</f>
        <v>140.13744</v>
      </c>
      <c r="C204" s="36">
        <f>SUMIFS(СВЦЭМ!$F$33:$F$776,СВЦЭМ!$A$33:$A$776,$A204,СВЦЭМ!$B$33:$B$776,C$190)+'СЕТ СН'!$F$15</f>
        <v>145.58943138999999</v>
      </c>
      <c r="D204" s="36">
        <f>SUMIFS(СВЦЭМ!$F$33:$F$776,СВЦЭМ!$A$33:$A$776,$A204,СВЦЭМ!$B$33:$B$776,D$190)+'СЕТ СН'!$F$15</f>
        <v>146.29229925999999</v>
      </c>
      <c r="E204" s="36">
        <f>SUMIFS(СВЦЭМ!$F$33:$F$776,СВЦЭМ!$A$33:$A$776,$A204,СВЦЭМ!$B$33:$B$776,E$190)+'СЕТ СН'!$F$15</f>
        <v>147.09450472</v>
      </c>
      <c r="F204" s="36">
        <f>SUMIFS(СВЦЭМ!$F$33:$F$776,СВЦЭМ!$A$33:$A$776,$A204,СВЦЭМ!$B$33:$B$776,F$190)+'СЕТ СН'!$F$15</f>
        <v>146.68308585</v>
      </c>
      <c r="G204" s="36">
        <f>SUMIFS(СВЦЭМ!$F$33:$F$776,СВЦЭМ!$A$33:$A$776,$A204,СВЦЭМ!$B$33:$B$776,G$190)+'СЕТ СН'!$F$15</f>
        <v>147.55011726999999</v>
      </c>
      <c r="H204" s="36">
        <f>SUMIFS(СВЦЭМ!$F$33:$F$776,СВЦЭМ!$A$33:$A$776,$A204,СВЦЭМ!$B$33:$B$776,H$190)+'СЕТ СН'!$F$15</f>
        <v>144.75430471000001</v>
      </c>
      <c r="I204" s="36">
        <f>SUMIFS(СВЦЭМ!$F$33:$F$776,СВЦЭМ!$A$33:$A$776,$A204,СВЦЭМ!$B$33:$B$776,I$190)+'СЕТ СН'!$F$15</f>
        <v>153.54251977999999</v>
      </c>
      <c r="J204" s="36">
        <f>SUMIFS(СВЦЭМ!$F$33:$F$776,СВЦЭМ!$A$33:$A$776,$A204,СВЦЭМ!$B$33:$B$776,J$190)+'СЕТ СН'!$F$15</f>
        <v>165.96881611000001</v>
      </c>
      <c r="K204" s="36">
        <f>SUMIFS(СВЦЭМ!$F$33:$F$776,СВЦЭМ!$A$33:$A$776,$A204,СВЦЭМ!$B$33:$B$776,K$190)+'СЕТ СН'!$F$15</f>
        <v>167.91325825999999</v>
      </c>
      <c r="L204" s="36">
        <f>SUMIFS(СВЦЭМ!$F$33:$F$776,СВЦЭМ!$A$33:$A$776,$A204,СВЦЭМ!$B$33:$B$776,L$190)+'СЕТ СН'!$F$15</f>
        <v>159.53229542</v>
      </c>
      <c r="M204" s="36">
        <f>SUMIFS(СВЦЭМ!$F$33:$F$776,СВЦЭМ!$A$33:$A$776,$A204,СВЦЭМ!$B$33:$B$776,M$190)+'СЕТ СН'!$F$15</f>
        <v>155.67739614999999</v>
      </c>
      <c r="N204" s="36">
        <f>SUMIFS(СВЦЭМ!$F$33:$F$776,СВЦЭМ!$A$33:$A$776,$A204,СВЦЭМ!$B$33:$B$776,N$190)+'СЕТ СН'!$F$15</f>
        <v>152.54641065999999</v>
      </c>
      <c r="O204" s="36">
        <f>SUMIFS(СВЦЭМ!$F$33:$F$776,СВЦЭМ!$A$33:$A$776,$A204,СВЦЭМ!$B$33:$B$776,O$190)+'СЕТ СН'!$F$15</f>
        <v>151.08775026999999</v>
      </c>
      <c r="P204" s="36">
        <f>SUMIFS(СВЦЭМ!$F$33:$F$776,СВЦЭМ!$A$33:$A$776,$A204,СВЦЭМ!$B$33:$B$776,P$190)+'СЕТ СН'!$F$15</f>
        <v>150.70587588999999</v>
      </c>
      <c r="Q204" s="36">
        <f>SUMIFS(СВЦЭМ!$F$33:$F$776,СВЦЭМ!$A$33:$A$776,$A204,СВЦЭМ!$B$33:$B$776,Q$190)+'СЕТ СН'!$F$15</f>
        <v>150.42110855000001</v>
      </c>
      <c r="R204" s="36">
        <f>SUMIFS(СВЦЭМ!$F$33:$F$776,СВЦЭМ!$A$33:$A$776,$A204,СВЦЭМ!$B$33:$B$776,R$190)+'СЕТ СН'!$F$15</f>
        <v>150.09085249</v>
      </c>
      <c r="S204" s="36">
        <f>SUMIFS(СВЦЭМ!$F$33:$F$776,СВЦЭМ!$A$33:$A$776,$A204,СВЦЭМ!$B$33:$B$776,S$190)+'СЕТ СН'!$F$15</f>
        <v>156.23045594000001</v>
      </c>
      <c r="T204" s="36">
        <f>SUMIFS(СВЦЭМ!$F$33:$F$776,СВЦЭМ!$A$33:$A$776,$A204,СВЦЭМ!$B$33:$B$776,T$190)+'СЕТ СН'!$F$15</f>
        <v>159.1112775</v>
      </c>
      <c r="U204" s="36">
        <f>SUMIFS(СВЦЭМ!$F$33:$F$776,СВЦЭМ!$A$33:$A$776,$A204,СВЦЭМ!$B$33:$B$776,U$190)+'СЕТ СН'!$F$15</f>
        <v>157.93298963000001</v>
      </c>
      <c r="V204" s="36">
        <f>SUMIFS(СВЦЭМ!$F$33:$F$776,СВЦЭМ!$A$33:$A$776,$A204,СВЦЭМ!$B$33:$B$776,V$190)+'СЕТ СН'!$F$15</f>
        <v>156.89759839999999</v>
      </c>
      <c r="W204" s="36">
        <f>SUMIFS(СВЦЭМ!$F$33:$F$776,СВЦЭМ!$A$33:$A$776,$A204,СВЦЭМ!$B$33:$B$776,W$190)+'СЕТ СН'!$F$15</f>
        <v>156.08816823000001</v>
      </c>
      <c r="X204" s="36">
        <f>SUMIFS(СВЦЭМ!$F$33:$F$776,СВЦЭМ!$A$33:$A$776,$A204,СВЦЭМ!$B$33:$B$776,X$190)+'СЕТ СН'!$F$15</f>
        <v>154.71692737999999</v>
      </c>
      <c r="Y204" s="36">
        <f>SUMIFS(СВЦЭМ!$F$33:$F$776,СВЦЭМ!$A$33:$A$776,$A204,СВЦЭМ!$B$33:$B$776,Y$190)+'СЕТ СН'!$F$15</f>
        <v>155.36710210000001</v>
      </c>
    </row>
    <row r="205" spans="1:25" ht="15.75" x14ac:dyDescent="0.2">
      <c r="A205" s="35">
        <f t="shared" si="5"/>
        <v>43784</v>
      </c>
      <c r="B205" s="36">
        <f>SUMIFS(СВЦЭМ!$F$33:$F$776,СВЦЭМ!$A$33:$A$776,$A205,СВЦЭМ!$B$33:$B$776,B$190)+'СЕТ СН'!$F$15</f>
        <v>154.78731923999999</v>
      </c>
      <c r="C205" s="36">
        <f>SUMIFS(СВЦЭМ!$F$33:$F$776,СВЦЭМ!$A$33:$A$776,$A205,СВЦЭМ!$B$33:$B$776,C$190)+'СЕТ СН'!$F$15</f>
        <v>162.12940915999999</v>
      </c>
      <c r="D205" s="36">
        <f>SUMIFS(СВЦЭМ!$F$33:$F$776,СВЦЭМ!$A$33:$A$776,$A205,СВЦЭМ!$B$33:$B$776,D$190)+'СЕТ СН'!$F$15</f>
        <v>160.85691972999999</v>
      </c>
      <c r="E205" s="36">
        <f>SUMIFS(СВЦЭМ!$F$33:$F$776,СВЦЭМ!$A$33:$A$776,$A205,СВЦЭМ!$B$33:$B$776,E$190)+'СЕТ СН'!$F$15</f>
        <v>162.89353985</v>
      </c>
      <c r="F205" s="36">
        <f>SUMIFS(СВЦЭМ!$F$33:$F$776,СВЦЭМ!$A$33:$A$776,$A205,СВЦЭМ!$B$33:$B$776,F$190)+'СЕТ СН'!$F$15</f>
        <v>162.82871458</v>
      </c>
      <c r="G205" s="36">
        <f>SUMIFS(СВЦЭМ!$F$33:$F$776,СВЦЭМ!$A$33:$A$776,$A205,СВЦЭМ!$B$33:$B$776,G$190)+'СЕТ СН'!$F$15</f>
        <v>159.36525277999999</v>
      </c>
      <c r="H205" s="36">
        <f>SUMIFS(СВЦЭМ!$F$33:$F$776,СВЦЭМ!$A$33:$A$776,$A205,СВЦЭМ!$B$33:$B$776,H$190)+'СЕТ СН'!$F$15</f>
        <v>157.44885377</v>
      </c>
      <c r="I205" s="36">
        <f>SUMIFS(СВЦЭМ!$F$33:$F$776,СВЦЭМ!$A$33:$A$776,$A205,СВЦЭМ!$B$33:$B$776,I$190)+'СЕТ СН'!$F$15</f>
        <v>159.95229004999999</v>
      </c>
      <c r="J205" s="36">
        <f>SUMIFS(СВЦЭМ!$F$33:$F$776,СВЦЭМ!$A$33:$A$776,$A205,СВЦЭМ!$B$33:$B$776,J$190)+'СЕТ СН'!$F$15</f>
        <v>161.60584446999999</v>
      </c>
      <c r="K205" s="36">
        <f>SUMIFS(СВЦЭМ!$F$33:$F$776,СВЦЭМ!$A$33:$A$776,$A205,СВЦЭМ!$B$33:$B$776,K$190)+'СЕТ СН'!$F$15</f>
        <v>163.18228861</v>
      </c>
      <c r="L205" s="36">
        <f>SUMIFS(СВЦЭМ!$F$33:$F$776,СВЦЭМ!$A$33:$A$776,$A205,СВЦЭМ!$B$33:$B$776,L$190)+'СЕТ СН'!$F$15</f>
        <v>153.81676876</v>
      </c>
      <c r="M205" s="36">
        <f>SUMIFS(СВЦЭМ!$F$33:$F$776,СВЦЭМ!$A$33:$A$776,$A205,СВЦЭМ!$B$33:$B$776,M$190)+'СЕТ СН'!$F$15</f>
        <v>148.69212340000001</v>
      </c>
      <c r="N205" s="36">
        <f>SUMIFS(СВЦЭМ!$F$33:$F$776,СВЦЭМ!$A$33:$A$776,$A205,СВЦЭМ!$B$33:$B$776,N$190)+'СЕТ СН'!$F$15</f>
        <v>147.31838010999999</v>
      </c>
      <c r="O205" s="36">
        <f>SUMIFS(СВЦЭМ!$F$33:$F$776,СВЦЭМ!$A$33:$A$776,$A205,СВЦЭМ!$B$33:$B$776,O$190)+'СЕТ СН'!$F$15</f>
        <v>147.14948921000001</v>
      </c>
      <c r="P205" s="36">
        <f>SUMIFS(СВЦЭМ!$F$33:$F$776,СВЦЭМ!$A$33:$A$776,$A205,СВЦЭМ!$B$33:$B$776,P$190)+'СЕТ СН'!$F$15</f>
        <v>146.61820193</v>
      </c>
      <c r="Q205" s="36">
        <f>SUMIFS(СВЦЭМ!$F$33:$F$776,СВЦЭМ!$A$33:$A$776,$A205,СВЦЭМ!$B$33:$B$776,Q$190)+'СЕТ СН'!$F$15</f>
        <v>146.3678443</v>
      </c>
      <c r="R205" s="36">
        <f>SUMIFS(СВЦЭМ!$F$33:$F$776,СВЦЭМ!$A$33:$A$776,$A205,СВЦЭМ!$B$33:$B$776,R$190)+'СЕТ СН'!$F$15</f>
        <v>146.92446752000001</v>
      </c>
      <c r="S205" s="36">
        <f>SUMIFS(СВЦЭМ!$F$33:$F$776,СВЦЭМ!$A$33:$A$776,$A205,СВЦЭМ!$B$33:$B$776,S$190)+'СЕТ СН'!$F$15</f>
        <v>149.59082243</v>
      </c>
      <c r="T205" s="36">
        <f>SUMIFS(СВЦЭМ!$F$33:$F$776,СВЦЭМ!$A$33:$A$776,$A205,СВЦЭМ!$B$33:$B$776,T$190)+'СЕТ СН'!$F$15</f>
        <v>150.36283107</v>
      </c>
      <c r="U205" s="36">
        <f>SUMIFS(СВЦЭМ!$F$33:$F$776,СВЦЭМ!$A$33:$A$776,$A205,СВЦЭМ!$B$33:$B$776,U$190)+'СЕТ СН'!$F$15</f>
        <v>148.78891869</v>
      </c>
      <c r="V205" s="36">
        <f>SUMIFS(СВЦЭМ!$F$33:$F$776,СВЦЭМ!$A$33:$A$776,$A205,СВЦЭМ!$B$33:$B$776,V$190)+'СЕТ СН'!$F$15</f>
        <v>147.08903211000001</v>
      </c>
      <c r="W205" s="36">
        <f>SUMIFS(СВЦЭМ!$F$33:$F$776,СВЦЭМ!$A$33:$A$776,$A205,СВЦЭМ!$B$33:$B$776,W$190)+'СЕТ СН'!$F$15</f>
        <v>146.00865802000001</v>
      </c>
      <c r="X205" s="36">
        <f>SUMIFS(СВЦЭМ!$F$33:$F$776,СВЦЭМ!$A$33:$A$776,$A205,СВЦЭМ!$B$33:$B$776,X$190)+'СЕТ СН'!$F$15</f>
        <v>143.70553778999999</v>
      </c>
      <c r="Y205" s="36">
        <f>SUMIFS(СВЦЭМ!$F$33:$F$776,СВЦЭМ!$A$33:$A$776,$A205,СВЦЭМ!$B$33:$B$776,Y$190)+'СЕТ СН'!$F$15</f>
        <v>144.01616781000001</v>
      </c>
    </row>
    <row r="206" spans="1:25" ht="15.75" x14ac:dyDescent="0.2">
      <c r="A206" s="35">
        <f t="shared" si="5"/>
        <v>43785</v>
      </c>
      <c r="B206" s="36">
        <f>SUMIFS(СВЦЭМ!$F$33:$F$776,СВЦЭМ!$A$33:$A$776,$A206,СВЦЭМ!$B$33:$B$776,B$190)+'СЕТ СН'!$F$15</f>
        <v>163.02417345999999</v>
      </c>
      <c r="C206" s="36">
        <f>SUMIFS(СВЦЭМ!$F$33:$F$776,СВЦЭМ!$A$33:$A$776,$A206,СВЦЭМ!$B$33:$B$776,C$190)+'СЕТ СН'!$F$15</f>
        <v>166.67779858</v>
      </c>
      <c r="D206" s="36">
        <f>SUMIFS(СВЦЭМ!$F$33:$F$776,СВЦЭМ!$A$33:$A$776,$A206,СВЦЭМ!$B$33:$B$776,D$190)+'СЕТ СН'!$F$15</f>
        <v>166.99469069</v>
      </c>
      <c r="E206" s="36">
        <f>SUMIFS(СВЦЭМ!$F$33:$F$776,СВЦЭМ!$A$33:$A$776,$A206,СВЦЭМ!$B$33:$B$776,E$190)+'СЕТ СН'!$F$15</f>
        <v>169.11466985999999</v>
      </c>
      <c r="F206" s="36">
        <f>SUMIFS(СВЦЭМ!$F$33:$F$776,СВЦЭМ!$A$33:$A$776,$A206,СВЦЭМ!$B$33:$B$776,F$190)+'СЕТ СН'!$F$15</f>
        <v>167.93229997</v>
      </c>
      <c r="G206" s="36">
        <f>SUMIFS(СВЦЭМ!$F$33:$F$776,СВЦЭМ!$A$33:$A$776,$A206,СВЦЭМ!$B$33:$B$776,G$190)+'СЕТ СН'!$F$15</f>
        <v>168.23739637</v>
      </c>
      <c r="H206" s="36">
        <f>SUMIFS(СВЦЭМ!$F$33:$F$776,СВЦЭМ!$A$33:$A$776,$A206,СВЦЭМ!$B$33:$B$776,H$190)+'СЕТ СН'!$F$15</f>
        <v>167.37303079</v>
      </c>
      <c r="I206" s="36">
        <f>SUMIFS(СВЦЭМ!$F$33:$F$776,СВЦЭМ!$A$33:$A$776,$A206,СВЦЭМ!$B$33:$B$776,I$190)+'СЕТ СН'!$F$15</f>
        <v>161.11967725</v>
      </c>
      <c r="J206" s="36">
        <f>SUMIFS(СВЦЭМ!$F$33:$F$776,СВЦЭМ!$A$33:$A$776,$A206,СВЦЭМ!$B$33:$B$776,J$190)+'СЕТ СН'!$F$15</f>
        <v>162.62104396000001</v>
      </c>
      <c r="K206" s="36">
        <f>SUMIFS(СВЦЭМ!$F$33:$F$776,СВЦЭМ!$A$33:$A$776,$A206,СВЦЭМ!$B$33:$B$776,K$190)+'СЕТ СН'!$F$15</f>
        <v>164.80114741</v>
      </c>
      <c r="L206" s="36">
        <f>SUMIFS(СВЦЭМ!$F$33:$F$776,СВЦЭМ!$A$33:$A$776,$A206,СВЦЭМ!$B$33:$B$776,L$190)+'СЕТ СН'!$F$15</f>
        <v>157.57041068999999</v>
      </c>
      <c r="M206" s="36">
        <f>SUMIFS(СВЦЭМ!$F$33:$F$776,СВЦЭМ!$A$33:$A$776,$A206,СВЦЭМ!$B$33:$B$776,M$190)+'СЕТ СН'!$F$15</f>
        <v>153.15876700999999</v>
      </c>
      <c r="N206" s="36">
        <f>SUMIFS(СВЦЭМ!$F$33:$F$776,СВЦЭМ!$A$33:$A$776,$A206,СВЦЭМ!$B$33:$B$776,N$190)+'СЕТ СН'!$F$15</f>
        <v>152.41246378</v>
      </c>
      <c r="O206" s="36">
        <f>SUMIFS(СВЦЭМ!$F$33:$F$776,СВЦЭМ!$A$33:$A$776,$A206,СВЦЭМ!$B$33:$B$776,O$190)+'СЕТ СН'!$F$15</f>
        <v>152.43518907999999</v>
      </c>
      <c r="P206" s="36">
        <f>SUMIFS(СВЦЭМ!$F$33:$F$776,СВЦЭМ!$A$33:$A$776,$A206,СВЦЭМ!$B$33:$B$776,P$190)+'СЕТ СН'!$F$15</f>
        <v>150.76411428</v>
      </c>
      <c r="Q206" s="36">
        <f>SUMIFS(СВЦЭМ!$F$33:$F$776,СВЦЭМ!$A$33:$A$776,$A206,СВЦЭМ!$B$33:$B$776,Q$190)+'СЕТ СН'!$F$15</f>
        <v>149.41812028000001</v>
      </c>
      <c r="R206" s="36">
        <f>SUMIFS(СВЦЭМ!$F$33:$F$776,СВЦЭМ!$A$33:$A$776,$A206,СВЦЭМ!$B$33:$B$776,R$190)+'СЕТ СН'!$F$15</f>
        <v>148.62205225</v>
      </c>
      <c r="S206" s="36">
        <f>SUMIFS(СВЦЭМ!$F$33:$F$776,СВЦЭМ!$A$33:$A$776,$A206,СВЦЭМ!$B$33:$B$776,S$190)+'СЕТ СН'!$F$15</f>
        <v>151.07719577</v>
      </c>
      <c r="T206" s="36">
        <f>SUMIFS(СВЦЭМ!$F$33:$F$776,СВЦЭМ!$A$33:$A$776,$A206,СВЦЭМ!$B$33:$B$776,T$190)+'СЕТ СН'!$F$15</f>
        <v>155.55074069</v>
      </c>
      <c r="U206" s="36">
        <f>SUMIFS(СВЦЭМ!$F$33:$F$776,СВЦЭМ!$A$33:$A$776,$A206,СВЦЭМ!$B$33:$B$776,U$190)+'СЕТ СН'!$F$15</f>
        <v>154.51089665999999</v>
      </c>
      <c r="V206" s="36">
        <f>SUMIFS(СВЦЭМ!$F$33:$F$776,СВЦЭМ!$A$33:$A$776,$A206,СВЦЭМ!$B$33:$B$776,V$190)+'СЕТ СН'!$F$15</f>
        <v>153.41926548999999</v>
      </c>
      <c r="W206" s="36">
        <f>SUMIFS(СВЦЭМ!$F$33:$F$776,СВЦЭМ!$A$33:$A$776,$A206,СВЦЭМ!$B$33:$B$776,W$190)+'СЕТ СН'!$F$15</f>
        <v>152.75868412</v>
      </c>
      <c r="X206" s="36">
        <f>SUMIFS(СВЦЭМ!$F$33:$F$776,СВЦЭМ!$A$33:$A$776,$A206,СВЦЭМ!$B$33:$B$776,X$190)+'СЕТ СН'!$F$15</f>
        <v>150.83104384000001</v>
      </c>
      <c r="Y206" s="36">
        <f>SUMIFS(СВЦЭМ!$F$33:$F$776,СВЦЭМ!$A$33:$A$776,$A206,СВЦЭМ!$B$33:$B$776,Y$190)+'СЕТ СН'!$F$15</f>
        <v>152.83976466999999</v>
      </c>
    </row>
    <row r="207" spans="1:25" ht="15.75" x14ac:dyDescent="0.2">
      <c r="A207" s="35">
        <f t="shared" si="5"/>
        <v>43786</v>
      </c>
      <c r="B207" s="36">
        <f>SUMIFS(СВЦЭМ!$F$33:$F$776,СВЦЭМ!$A$33:$A$776,$A207,СВЦЭМ!$B$33:$B$776,B$190)+'СЕТ СН'!$F$15</f>
        <v>161.3148774</v>
      </c>
      <c r="C207" s="36">
        <f>SUMIFS(СВЦЭМ!$F$33:$F$776,СВЦЭМ!$A$33:$A$776,$A207,СВЦЭМ!$B$33:$B$776,C$190)+'СЕТ СН'!$F$15</f>
        <v>167.06084207999999</v>
      </c>
      <c r="D207" s="36">
        <f>SUMIFS(СВЦЭМ!$F$33:$F$776,СВЦЭМ!$A$33:$A$776,$A207,СВЦЭМ!$B$33:$B$776,D$190)+'СЕТ СН'!$F$15</f>
        <v>165.62817294000001</v>
      </c>
      <c r="E207" s="36">
        <f>SUMIFS(СВЦЭМ!$F$33:$F$776,СВЦЭМ!$A$33:$A$776,$A207,СВЦЭМ!$B$33:$B$776,E$190)+'СЕТ СН'!$F$15</f>
        <v>168.43664815</v>
      </c>
      <c r="F207" s="36">
        <f>SUMIFS(СВЦЭМ!$F$33:$F$776,СВЦЭМ!$A$33:$A$776,$A207,СВЦЭМ!$B$33:$B$776,F$190)+'СЕТ СН'!$F$15</f>
        <v>167.80845773999999</v>
      </c>
      <c r="G207" s="36">
        <f>SUMIFS(СВЦЭМ!$F$33:$F$776,СВЦЭМ!$A$33:$A$776,$A207,СВЦЭМ!$B$33:$B$776,G$190)+'СЕТ СН'!$F$15</f>
        <v>166.66933825000001</v>
      </c>
      <c r="H207" s="36">
        <f>SUMIFS(СВЦЭМ!$F$33:$F$776,СВЦЭМ!$A$33:$A$776,$A207,СВЦЭМ!$B$33:$B$776,H$190)+'СЕТ СН'!$F$15</f>
        <v>163.95301105999999</v>
      </c>
      <c r="I207" s="36">
        <f>SUMIFS(СВЦЭМ!$F$33:$F$776,СВЦЭМ!$A$33:$A$776,$A207,СВЦЭМ!$B$33:$B$776,I$190)+'СЕТ СН'!$F$15</f>
        <v>160.819996</v>
      </c>
      <c r="J207" s="36">
        <f>SUMIFS(СВЦЭМ!$F$33:$F$776,СВЦЭМ!$A$33:$A$776,$A207,СВЦЭМ!$B$33:$B$776,J$190)+'СЕТ СН'!$F$15</f>
        <v>163.44757211999999</v>
      </c>
      <c r="K207" s="36">
        <f>SUMIFS(СВЦЭМ!$F$33:$F$776,СВЦЭМ!$A$33:$A$776,$A207,СВЦЭМ!$B$33:$B$776,K$190)+'СЕТ СН'!$F$15</f>
        <v>167.67870991999999</v>
      </c>
      <c r="L207" s="36">
        <f>SUMIFS(СВЦЭМ!$F$33:$F$776,СВЦЭМ!$A$33:$A$776,$A207,СВЦЭМ!$B$33:$B$776,L$190)+'СЕТ СН'!$F$15</f>
        <v>160.30451033</v>
      </c>
      <c r="M207" s="36">
        <f>SUMIFS(СВЦЭМ!$F$33:$F$776,СВЦЭМ!$A$33:$A$776,$A207,СВЦЭМ!$B$33:$B$776,M$190)+'СЕТ СН'!$F$15</f>
        <v>156.03845593</v>
      </c>
      <c r="N207" s="36">
        <f>SUMIFS(СВЦЭМ!$F$33:$F$776,СВЦЭМ!$A$33:$A$776,$A207,СВЦЭМ!$B$33:$B$776,N$190)+'СЕТ СН'!$F$15</f>
        <v>155.25572281999999</v>
      </c>
      <c r="O207" s="36">
        <f>SUMIFS(СВЦЭМ!$F$33:$F$776,СВЦЭМ!$A$33:$A$776,$A207,СВЦЭМ!$B$33:$B$776,O$190)+'СЕТ СН'!$F$15</f>
        <v>155.43193864</v>
      </c>
      <c r="P207" s="36">
        <f>SUMIFS(СВЦЭМ!$F$33:$F$776,СВЦЭМ!$A$33:$A$776,$A207,СВЦЭМ!$B$33:$B$776,P$190)+'СЕТ СН'!$F$15</f>
        <v>155.20930365000001</v>
      </c>
      <c r="Q207" s="36">
        <f>SUMIFS(СВЦЭМ!$F$33:$F$776,СВЦЭМ!$A$33:$A$776,$A207,СВЦЭМ!$B$33:$B$776,Q$190)+'СЕТ СН'!$F$15</f>
        <v>155.38734790000001</v>
      </c>
      <c r="R207" s="36">
        <f>SUMIFS(СВЦЭМ!$F$33:$F$776,СВЦЭМ!$A$33:$A$776,$A207,СВЦЭМ!$B$33:$B$776,R$190)+'СЕТ СН'!$F$15</f>
        <v>154.96819201</v>
      </c>
      <c r="S207" s="36">
        <f>SUMIFS(СВЦЭМ!$F$33:$F$776,СВЦЭМ!$A$33:$A$776,$A207,СВЦЭМ!$B$33:$B$776,S$190)+'СЕТ СН'!$F$15</f>
        <v>157.40621619999999</v>
      </c>
      <c r="T207" s="36">
        <f>SUMIFS(СВЦЭМ!$F$33:$F$776,СВЦЭМ!$A$33:$A$776,$A207,СВЦЭМ!$B$33:$B$776,T$190)+'СЕТ СН'!$F$15</f>
        <v>160.98890571999999</v>
      </c>
      <c r="U207" s="36">
        <f>SUMIFS(СВЦЭМ!$F$33:$F$776,СВЦЭМ!$A$33:$A$776,$A207,СВЦЭМ!$B$33:$B$776,U$190)+'СЕТ СН'!$F$15</f>
        <v>160.57854524000001</v>
      </c>
      <c r="V207" s="36">
        <f>SUMIFS(СВЦЭМ!$F$33:$F$776,СВЦЭМ!$A$33:$A$776,$A207,СВЦЭМ!$B$33:$B$776,V$190)+'СЕТ СН'!$F$15</f>
        <v>158.45678536</v>
      </c>
      <c r="W207" s="36">
        <f>SUMIFS(СВЦЭМ!$F$33:$F$776,СВЦЭМ!$A$33:$A$776,$A207,СВЦЭМ!$B$33:$B$776,W$190)+'СЕТ СН'!$F$15</f>
        <v>156.91213854</v>
      </c>
      <c r="X207" s="36">
        <f>SUMIFS(СВЦЭМ!$F$33:$F$776,СВЦЭМ!$A$33:$A$776,$A207,СВЦЭМ!$B$33:$B$776,X$190)+'СЕТ СН'!$F$15</f>
        <v>155.3710591</v>
      </c>
      <c r="Y207" s="36">
        <f>SUMIFS(СВЦЭМ!$F$33:$F$776,СВЦЭМ!$A$33:$A$776,$A207,СВЦЭМ!$B$33:$B$776,Y$190)+'СЕТ СН'!$F$15</f>
        <v>155.71769621000001</v>
      </c>
    </row>
    <row r="208" spans="1:25" ht="15.75" x14ac:dyDescent="0.2">
      <c r="A208" s="35">
        <f t="shared" si="5"/>
        <v>43787</v>
      </c>
      <c r="B208" s="36">
        <f>SUMIFS(СВЦЭМ!$F$33:$F$776,СВЦЭМ!$A$33:$A$776,$A208,СВЦЭМ!$B$33:$B$776,B$190)+'СЕТ СН'!$F$15</f>
        <v>156.73110481000001</v>
      </c>
      <c r="C208" s="36">
        <f>SUMIFS(СВЦЭМ!$F$33:$F$776,СВЦЭМ!$A$33:$A$776,$A208,СВЦЭМ!$B$33:$B$776,C$190)+'СЕТ СН'!$F$15</f>
        <v>159.17808855000001</v>
      </c>
      <c r="D208" s="36">
        <f>SUMIFS(СВЦЭМ!$F$33:$F$776,СВЦЭМ!$A$33:$A$776,$A208,СВЦЭМ!$B$33:$B$776,D$190)+'СЕТ СН'!$F$15</f>
        <v>157.47677497000001</v>
      </c>
      <c r="E208" s="36">
        <f>SUMIFS(СВЦЭМ!$F$33:$F$776,СВЦЭМ!$A$33:$A$776,$A208,СВЦЭМ!$B$33:$B$776,E$190)+'СЕТ СН'!$F$15</f>
        <v>159.18612553</v>
      </c>
      <c r="F208" s="36">
        <f>SUMIFS(СВЦЭМ!$F$33:$F$776,СВЦЭМ!$A$33:$A$776,$A208,СВЦЭМ!$B$33:$B$776,F$190)+'СЕТ СН'!$F$15</f>
        <v>157.37317662999999</v>
      </c>
      <c r="G208" s="36">
        <f>SUMIFS(СВЦЭМ!$F$33:$F$776,СВЦЭМ!$A$33:$A$776,$A208,СВЦЭМ!$B$33:$B$776,G$190)+'СЕТ СН'!$F$15</f>
        <v>158.14926496000001</v>
      </c>
      <c r="H208" s="36">
        <f>SUMIFS(СВЦЭМ!$F$33:$F$776,СВЦЭМ!$A$33:$A$776,$A208,СВЦЭМ!$B$33:$B$776,H$190)+'СЕТ СН'!$F$15</f>
        <v>162.17219244</v>
      </c>
      <c r="I208" s="36">
        <f>SUMIFS(СВЦЭМ!$F$33:$F$776,СВЦЭМ!$A$33:$A$776,$A208,СВЦЭМ!$B$33:$B$776,I$190)+'СЕТ СН'!$F$15</f>
        <v>168.17421325999999</v>
      </c>
      <c r="J208" s="36">
        <f>SUMIFS(СВЦЭМ!$F$33:$F$776,СВЦЭМ!$A$33:$A$776,$A208,СВЦЭМ!$B$33:$B$776,J$190)+'СЕТ СН'!$F$15</f>
        <v>171.93234659999999</v>
      </c>
      <c r="K208" s="36">
        <f>SUMIFS(СВЦЭМ!$F$33:$F$776,СВЦЭМ!$A$33:$A$776,$A208,СВЦЭМ!$B$33:$B$776,K$190)+'СЕТ СН'!$F$15</f>
        <v>174.42957163</v>
      </c>
      <c r="L208" s="36">
        <f>SUMIFS(СВЦЭМ!$F$33:$F$776,СВЦЭМ!$A$33:$A$776,$A208,СВЦЭМ!$B$33:$B$776,L$190)+'СЕТ СН'!$F$15</f>
        <v>167.96135103</v>
      </c>
      <c r="M208" s="36">
        <f>SUMIFS(СВЦЭМ!$F$33:$F$776,СВЦЭМ!$A$33:$A$776,$A208,СВЦЭМ!$B$33:$B$776,M$190)+'СЕТ СН'!$F$15</f>
        <v>163.31460575</v>
      </c>
      <c r="N208" s="36">
        <f>SUMIFS(СВЦЭМ!$F$33:$F$776,СВЦЭМ!$A$33:$A$776,$A208,СВЦЭМ!$B$33:$B$776,N$190)+'СЕТ СН'!$F$15</f>
        <v>162.47604870000001</v>
      </c>
      <c r="O208" s="36">
        <f>SUMIFS(СВЦЭМ!$F$33:$F$776,СВЦЭМ!$A$33:$A$776,$A208,СВЦЭМ!$B$33:$B$776,O$190)+'СЕТ СН'!$F$15</f>
        <v>162.42213509999999</v>
      </c>
      <c r="P208" s="36">
        <f>SUMIFS(СВЦЭМ!$F$33:$F$776,СВЦЭМ!$A$33:$A$776,$A208,СВЦЭМ!$B$33:$B$776,P$190)+'СЕТ СН'!$F$15</f>
        <v>162.60623039999999</v>
      </c>
      <c r="Q208" s="36">
        <f>SUMIFS(СВЦЭМ!$F$33:$F$776,СВЦЭМ!$A$33:$A$776,$A208,СВЦЭМ!$B$33:$B$776,Q$190)+'СЕТ СН'!$F$15</f>
        <v>162.096745</v>
      </c>
      <c r="R208" s="36">
        <f>SUMIFS(СВЦЭМ!$F$33:$F$776,СВЦЭМ!$A$33:$A$776,$A208,СВЦЭМ!$B$33:$B$776,R$190)+'СЕТ СН'!$F$15</f>
        <v>161.97752711999999</v>
      </c>
      <c r="S208" s="36">
        <f>SUMIFS(СВЦЭМ!$F$33:$F$776,СВЦЭМ!$A$33:$A$776,$A208,СВЦЭМ!$B$33:$B$776,S$190)+'СЕТ СН'!$F$15</f>
        <v>164.55786921000001</v>
      </c>
      <c r="T208" s="36">
        <f>SUMIFS(СВЦЭМ!$F$33:$F$776,СВЦЭМ!$A$33:$A$776,$A208,СВЦЭМ!$B$33:$B$776,T$190)+'СЕТ СН'!$F$15</f>
        <v>167.82058289</v>
      </c>
      <c r="U208" s="36">
        <f>SUMIFS(СВЦЭМ!$F$33:$F$776,СВЦЭМ!$A$33:$A$776,$A208,СВЦЭМ!$B$33:$B$776,U$190)+'СЕТ СН'!$F$15</f>
        <v>167.39550750999999</v>
      </c>
      <c r="V208" s="36">
        <f>SUMIFS(СВЦЭМ!$F$33:$F$776,СВЦЭМ!$A$33:$A$776,$A208,СВЦЭМ!$B$33:$B$776,V$190)+'СЕТ СН'!$F$15</f>
        <v>166.09618610999999</v>
      </c>
      <c r="W208" s="36">
        <f>SUMIFS(СВЦЭМ!$F$33:$F$776,СВЦЭМ!$A$33:$A$776,$A208,СВЦЭМ!$B$33:$B$776,W$190)+'СЕТ СН'!$F$15</f>
        <v>165.44028266999999</v>
      </c>
      <c r="X208" s="36">
        <f>SUMIFS(СВЦЭМ!$F$33:$F$776,СВЦЭМ!$A$33:$A$776,$A208,СВЦЭМ!$B$33:$B$776,X$190)+'СЕТ СН'!$F$15</f>
        <v>163.61436578000001</v>
      </c>
      <c r="Y208" s="36">
        <f>SUMIFS(СВЦЭМ!$F$33:$F$776,СВЦЭМ!$A$33:$A$776,$A208,СВЦЭМ!$B$33:$B$776,Y$190)+'СЕТ СН'!$F$15</f>
        <v>163.03955020999999</v>
      </c>
    </row>
    <row r="209" spans="1:25" ht="15.75" x14ac:dyDescent="0.2">
      <c r="A209" s="35">
        <f t="shared" si="5"/>
        <v>43788</v>
      </c>
      <c r="B209" s="36">
        <f>SUMIFS(СВЦЭМ!$F$33:$F$776,СВЦЭМ!$A$33:$A$776,$A209,СВЦЭМ!$B$33:$B$776,B$190)+'СЕТ СН'!$F$15</f>
        <v>176.71879969</v>
      </c>
      <c r="C209" s="36">
        <f>SUMIFS(СВЦЭМ!$F$33:$F$776,СВЦЭМ!$A$33:$A$776,$A209,СВЦЭМ!$B$33:$B$776,C$190)+'СЕТ СН'!$F$15</f>
        <v>181.31470763999999</v>
      </c>
      <c r="D209" s="36">
        <f>SUMIFS(СВЦЭМ!$F$33:$F$776,СВЦЭМ!$A$33:$A$776,$A209,СВЦЭМ!$B$33:$B$776,D$190)+'СЕТ СН'!$F$15</f>
        <v>181.28238787000001</v>
      </c>
      <c r="E209" s="36">
        <f>SUMIFS(СВЦЭМ!$F$33:$F$776,СВЦЭМ!$A$33:$A$776,$A209,СВЦЭМ!$B$33:$B$776,E$190)+'СЕТ СН'!$F$15</f>
        <v>181.48428102</v>
      </c>
      <c r="F209" s="36">
        <f>SUMIFS(СВЦЭМ!$F$33:$F$776,СВЦЭМ!$A$33:$A$776,$A209,СВЦЭМ!$B$33:$B$776,F$190)+'СЕТ СН'!$F$15</f>
        <v>178.74745041</v>
      </c>
      <c r="G209" s="36">
        <f>SUMIFS(СВЦЭМ!$F$33:$F$776,СВЦЭМ!$A$33:$A$776,$A209,СВЦЭМ!$B$33:$B$776,G$190)+'СЕТ СН'!$F$15</f>
        <v>177.93810078999999</v>
      </c>
      <c r="H209" s="36">
        <f>SUMIFS(СВЦЭМ!$F$33:$F$776,СВЦЭМ!$A$33:$A$776,$A209,СВЦЭМ!$B$33:$B$776,H$190)+'СЕТ СН'!$F$15</f>
        <v>173.12058314000001</v>
      </c>
      <c r="I209" s="36">
        <f>SUMIFS(СВЦЭМ!$F$33:$F$776,СВЦЭМ!$A$33:$A$776,$A209,СВЦЭМ!$B$33:$B$776,I$190)+'СЕТ СН'!$F$15</f>
        <v>174.80415855000001</v>
      </c>
      <c r="J209" s="36">
        <f>SUMIFS(СВЦЭМ!$F$33:$F$776,СВЦЭМ!$A$33:$A$776,$A209,СВЦЭМ!$B$33:$B$776,J$190)+'СЕТ СН'!$F$15</f>
        <v>176.23024805</v>
      </c>
      <c r="K209" s="36">
        <f>SUMIFS(СВЦЭМ!$F$33:$F$776,СВЦЭМ!$A$33:$A$776,$A209,СВЦЭМ!$B$33:$B$776,K$190)+'СЕТ СН'!$F$15</f>
        <v>177.70289134999999</v>
      </c>
      <c r="L209" s="36">
        <f>SUMIFS(СВЦЭМ!$F$33:$F$776,СВЦЭМ!$A$33:$A$776,$A209,СВЦЭМ!$B$33:$B$776,L$190)+'СЕТ СН'!$F$15</f>
        <v>170.01996259000001</v>
      </c>
      <c r="M209" s="36">
        <f>SUMIFS(СВЦЭМ!$F$33:$F$776,СВЦЭМ!$A$33:$A$776,$A209,СВЦЭМ!$B$33:$B$776,M$190)+'СЕТ СН'!$F$15</f>
        <v>166.71851261</v>
      </c>
      <c r="N209" s="36">
        <f>SUMIFS(СВЦЭМ!$F$33:$F$776,СВЦЭМ!$A$33:$A$776,$A209,СВЦЭМ!$B$33:$B$776,N$190)+'СЕТ СН'!$F$15</f>
        <v>165.72864351999999</v>
      </c>
      <c r="O209" s="36">
        <f>SUMIFS(СВЦЭМ!$F$33:$F$776,СВЦЭМ!$A$33:$A$776,$A209,СВЦЭМ!$B$33:$B$776,O$190)+'СЕТ СН'!$F$15</f>
        <v>164.92581612000001</v>
      </c>
      <c r="P209" s="36">
        <f>SUMIFS(СВЦЭМ!$F$33:$F$776,СВЦЭМ!$A$33:$A$776,$A209,СВЦЭМ!$B$33:$B$776,P$190)+'СЕТ СН'!$F$15</f>
        <v>164.87724434</v>
      </c>
      <c r="Q209" s="36">
        <f>SUMIFS(СВЦЭМ!$F$33:$F$776,СВЦЭМ!$A$33:$A$776,$A209,СВЦЭМ!$B$33:$B$776,Q$190)+'СЕТ СН'!$F$15</f>
        <v>165.25272914999999</v>
      </c>
      <c r="R209" s="36">
        <f>SUMIFS(СВЦЭМ!$F$33:$F$776,СВЦЭМ!$A$33:$A$776,$A209,СВЦЭМ!$B$33:$B$776,R$190)+'СЕТ СН'!$F$15</f>
        <v>164.96220074999999</v>
      </c>
      <c r="S209" s="36">
        <f>SUMIFS(СВЦЭМ!$F$33:$F$776,СВЦЭМ!$A$33:$A$776,$A209,СВЦЭМ!$B$33:$B$776,S$190)+'СЕТ СН'!$F$15</f>
        <v>167.09933856000001</v>
      </c>
      <c r="T209" s="36">
        <f>SUMIFS(СВЦЭМ!$F$33:$F$776,СВЦЭМ!$A$33:$A$776,$A209,СВЦЭМ!$B$33:$B$776,T$190)+'СЕТ СН'!$F$15</f>
        <v>169.76714372000001</v>
      </c>
      <c r="U209" s="36">
        <f>SUMIFS(СВЦЭМ!$F$33:$F$776,СВЦЭМ!$A$33:$A$776,$A209,СВЦЭМ!$B$33:$B$776,U$190)+'СЕТ СН'!$F$15</f>
        <v>169.0796282</v>
      </c>
      <c r="V209" s="36">
        <f>SUMIFS(СВЦЭМ!$F$33:$F$776,СВЦЭМ!$A$33:$A$776,$A209,СВЦЭМ!$B$33:$B$776,V$190)+'СЕТ СН'!$F$15</f>
        <v>168.20898412</v>
      </c>
      <c r="W209" s="36">
        <f>SUMIFS(СВЦЭМ!$F$33:$F$776,СВЦЭМ!$A$33:$A$776,$A209,СВЦЭМ!$B$33:$B$776,W$190)+'СЕТ СН'!$F$15</f>
        <v>167.49557772</v>
      </c>
      <c r="X209" s="36">
        <f>SUMIFS(СВЦЭМ!$F$33:$F$776,СВЦЭМ!$A$33:$A$776,$A209,СВЦЭМ!$B$33:$B$776,X$190)+'СЕТ СН'!$F$15</f>
        <v>166.75393425999999</v>
      </c>
      <c r="Y209" s="36">
        <f>SUMIFS(СВЦЭМ!$F$33:$F$776,СВЦЭМ!$A$33:$A$776,$A209,СВЦЭМ!$B$33:$B$776,Y$190)+'СЕТ СН'!$F$15</f>
        <v>167.78842399000001</v>
      </c>
    </row>
    <row r="210" spans="1:25" ht="15.75" x14ac:dyDescent="0.2">
      <c r="A210" s="35">
        <f t="shared" si="5"/>
        <v>43789</v>
      </c>
      <c r="B210" s="36">
        <f>SUMIFS(СВЦЭМ!$F$33:$F$776,СВЦЭМ!$A$33:$A$776,$A210,СВЦЭМ!$B$33:$B$776,B$190)+'СЕТ СН'!$F$15</f>
        <v>163.77569625000001</v>
      </c>
      <c r="C210" s="36">
        <f>SUMIFS(СВЦЭМ!$F$33:$F$776,СВЦЭМ!$A$33:$A$776,$A210,СВЦЭМ!$B$33:$B$776,C$190)+'СЕТ СН'!$F$15</f>
        <v>166.19895546000001</v>
      </c>
      <c r="D210" s="36">
        <f>SUMIFS(СВЦЭМ!$F$33:$F$776,СВЦЭМ!$A$33:$A$776,$A210,СВЦЭМ!$B$33:$B$776,D$190)+'СЕТ СН'!$F$15</f>
        <v>166.12139866999999</v>
      </c>
      <c r="E210" s="36">
        <f>SUMIFS(СВЦЭМ!$F$33:$F$776,СВЦЭМ!$A$33:$A$776,$A210,СВЦЭМ!$B$33:$B$776,E$190)+'СЕТ СН'!$F$15</f>
        <v>167.53784967999999</v>
      </c>
      <c r="F210" s="36">
        <f>SUMIFS(СВЦЭМ!$F$33:$F$776,СВЦЭМ!$A$33:$A$776,$A210,СВЦЭМ!$B$33:$B$776,F$190)+'СЕТ СН'!$F$15</f>
        <v>165.24533095000001</v>
      </c>
      <c r="G210" s="36">
        <f>SUMIFS(СВЦЭМ!$F$33:$F$776,СВЦЭМ!$A$33:$A$776,$A210,СВЦЭМ!$B$33:$B$776,G$190)+'СЕТ СН'!$F$15</f>
        <v>165.48296053000001</v>
      </c>
      <c r="H210" s="36">
        <f>SUMIFS(СВЦЭМ!$F$33:$F$776,СВЦЭМ!$A$33:$A$776,$A210,СВЦЭМ!$B$33:$B$776,H$190)+'СЕТ СН'!$F$15</f>
        <v>166.99153631999999</v>
      </c>
      <c r="I210" s="36">
        <f>SUMIFS(СВЦЭМ!$F$33:$F$776,СВЦЭМ!$A$33:$A$776,$A210,СВЦЭМ!$B$33:$B$776,I$190)+'СЕТ СН'!$F$15</f>
        <v>168.76747026000001</v>
      </c>
      <c r="J210" s="36">
        <f>SUMIFS(СВЦЭМ!$F$33:$F$776,СВЦЭМ!$A$33:$A$776,$A210,СВЦЭМ!$B$33:$B$776,J$190)+'СЕТ СН'!$F$15</f>
        <v>170.59450022999999</v>
      </c>
      <c r="K210" s="36">
        <f>SUMIFS(СВЦЭМ!$F$33:$F$776,СВЦЭМ!$A$33:$A$776,$A210,СВЦЭМ!$B$33:$B$776,K$190)+'СЕТ СН'!$F$15</f>
        <v>171.91409734999999</v>
      </c>
      <c r="L210" s="36">
        <f>SUMIFS(СВЦЭМ!$F$33:$F$776,СВЦЭМ!$A$33:$A$776,$A210,СВЦЭМ!$B$33:$B$776,L$190)+'СЕТ СН'!$F$15</f>
        <v>166.25897375</v>
      </c>
      <c r="M210" s="36">
        <f>SUMIFS(СВЦЭМ!$F$33:$F$776,СВЦЭМ!$A$33:$A$776,$A210,СВЦЭМ!$B$33:$B$776,M$190)+'СЕТ СН'!$F$15</f>
        <v>161.60748745000001</v>
      </c>
      <c r="N210" s="36">
        <f>SUMIFS(СВЦЭМ!$F$33:$F$776,СВЦЭМ!$A$33:$A$776,$A210,СВЦЭМ!$B$33:$B$776,N$190)+'СЕТ СН'!$F$15</f>
        <v>159.41856476000001</v>
      </c>
      <c r="O210" s="36">
        <f>SUMIFS(СВЦЭМ!$F$33:$F$776,СВЦЭМ!$A$33:$A$776,$A210,СВЦЭМ!$B$33:$B$776,O$190)+'СЕТ СН'!$F$15</f>
        <v>159.50000578999999</v>
      </c>
      <c r="P210" s="36">
        <f>SUMIFS(СВЦЭМ!$F$33:$F$776,СВЦЭМ!$A$33:$A$776,$A210,СВЦЭМ!$B$33:$B$776,P$190)+'СЕТ СН'!$F$15</f>
        <v>158.39101303000001</v>
      </c>
      <c r="Q210" s="36">
        <f>SUMIFS(СВЦЭМ!$F$33:$F$776,СВЦЭМ!$A$33:$A$776,$A210,СВЦЭМ!$B$33:$B$776,Q$190)+'СЕТ СН'!$F$15</f>
        <v>157.43957193</v>
      </c>
      <c r="R210" s="36">
        <f>SUMIFS(СВЦЭМ!$F$33:$F$776,СВЦЭМ!$A$33:$A$776,$A210,СВЦЭМ!$B$33:$B$776,R$190)+'СЕТ СН'!$F$15</f>
        <v>159.00191756999999</v>
      </c>
      <c r="S210" s="36">
        <f>SUMIFS(СВЦЭМ!$F$33:$F$776,СВЦЭМ!$A$33:$A$776,$A210,СВЦЭМ!$B$33:$B$776,S$190)+'СЕТ СН'!$F$15</f>
        <v>162.33935249999999</v>
      </c>
      <c r="T210" s="36">
        <f>SUMIFS(СВЦЭМ!$F$33:$F$776,СВЦЭМ!$A$33:$A$776,$A210,СВЦЭМ!$B$33:$B$776,T$190)+'СЕТ СН'!$F$15</f>
        <v>164.25434423999999</v>
      </c>
      <c r="U210" s="36">
        <f>SUMIFS(СВЦЭМ!$F$33:$F$776,СВЦЭМ!$A$33:$A$776,$A210,СВЦЭМ!$B$33:$B$776,U$190)+'СЕТ СН'!$F$15</f>
        <v>163.38263082</v>
      </c>
      <c r="V210" s="36">
        <f>SUMIFS(СВЦЭМ!$F$33:$F$776,СВЦЭМ!$A$33:$A$776,$A210,СВЦЭМ!$B$33:$B$776,V$190)+'СЕТ СН'!$F$15</f>
        <v>161.10806402</v>
      </c>
      <c r="W210" s="36">
        <f>SUMIFS(СВЦЭМ!$F$33:$F$776,СВЦЭМ!$A$33:$A$776,$A210,СВЦЭМ!$B$33:$B$776,W$190)+'СЕТ СН'!$F$15</f>
        <v>161.82651356</v>
      </c>
      <c r="X210" s="36">
        <f>SUMIFS(СВЦЭМ!$F$33:$F$776,СВЦЭМ!$A$33:$A$776,$A210,СВЦЭМ!$B$33:$B$776,X$190)+'СЕТ СН'!$F$15</f>
        <v>160.40431365000001</v>
      </c>
      <c r="Y210" s="36">
        <f>SUMIFS(СВЦЭМ!$F$33:$F$776,СВЦЭМ!$A$33:$A$776,$A210,СВЦЭМ!$B$33:$B$776,Y$190)+'СЕТ СН'!$F$15</f>
        <v>160.56312757000001</v>
      </c>
    </row>
    <row r="211" spans="1:25" ht="15.75" x14ac:dyDescent="0.2">
      <c r="A211" s="35">
        <f t="shared" si="5"/>
        <v>43790</v>
      </c>
      <c r="B211" s="36">
        <f>SUMIFS(СВЦЭМ!$F$33:$F$776,СВЦЭМ!$A$33:$A$776,$A211,СВЦЭМ!$B$33:$B$776,B$190)+'СЕТ СН'!$F$15</f>
        <v>174.49991875000001</v>
      </c>
      <c r="C211" s="36">
        <f>SUMIFS(СВЦЭМ!$F$33:$F$776,СВЦЭМ!$A$33:$A$776,$A211,СВЦЭМ!$B$33:$B$776,C$190)+'СЕТ СН'!$F$15</f>
        <v>175.83590237999999</v>
      </c>
      <c r="D211" s="36">
        <f>SUMIFS(СВЦЭМ!$F$33:$F$776,СВЦЭМ!$A$33:$A$776,$A211,СВЦЭМ!$B$33:$B$776,D$190)+'СЕТ СН'!$F$15</f>
        <v>184.52202682999999</v>
      </c>
      <c r="E211" s="36">
        <f>SUMIFS(СВЦЭМ!$F$33:$F$776,СВЦЭМ!$A$33:$A$776,$A211,СВЦЭМ!$B$33:$B$776,E$190)+'СЕТ СН'!$F$15</f>
        <v>184.11091250000001</v>
      </c>
      <c r="F211" s="36">
        <f>SUMIFS(СВЦЭМ!$F$33:$F$776,СВЦЭМ!$A$33:$A$776,$A211,СВЦЭМ!$B$33:$B$776,F$190)+'СЕТ СН'!$F$15</f>
        <v>183.74982506000001</v>
      </c>
      <c r="G211" s="36">
        <f>SUMIFS(СВЦЭМ!$F$33:$F$776,СВЦЭМ!$A$33:$A$776,$A211,СВЦЭМ!$B$33:$B$776,G$190)+'СЕТ СН'!$F$15</f>
        <v>181.65026662</v>
      </c>
      <c r="H211" s="36">
        <f>SUMIFS(СВЦЭМ!$F$33:$F$776,СВЦЭМ!$A$33:$A$776,$A211,СВЦЭМ!$B$33:$B$776,H$190)+'СЕТ СН'!$F$15</f>
        <v>173.54982953000001</v>
      </c>
      <c r="I211" s="36">
        <f>SUMIFS(СВЦЭМ!$F$33:$F$776,СВЦЭМ!$A$33:$A$776,$A211,СВЦЭМ!$B$33:$B$776,I$190)+'СЕТ СН'!$F$15</f>
        <v>170.00751776000001</v>
      </c>
      <c r="J211" s="36">
        <f>SUMIFS(СВЦЭМ!$F$33:$F$776,СВЦЭМ!$A$33:$A$776,$A211,СВЦЭМ!$B$33:$B$776,J$190)+'СЕТ СН'!$F$15</f>
        <v>165.00195746</v>
      </c>
      <c r="K211" s="36">
        <f>SUMIFS(СВЦЭМ!$F$33:$F$776,СВЦЭМ!$A$33:$A$776,$A211,СВЦЭМ!$B$33:$B$776,K$190)+'СЕТ СН'!$F$15</f>
        <v>163.96336779000001</v>
      </c>
      <c r="L211" s="36">
        <f>SUMIFS(СВЦЭМ!$F$33:$F$776,СВЦЭМ!$A$33:$A$776,$A211,СВЦЭМ!$B$33:$B$776,L$190)+'СЕТ СН'!$F$15</f>
        <v>158.47375789</v>
      </c>
      <c r="M211" s="36">
        <f>SUMIFS(СВЦЭМ!$F$33:$F$776,СВЦЭМ!$A$33:$A$776,$A211,СВЦЭМ!$B$33:$B$776,M$190)+'СЕТ СН'!$F$15</f>
        <v>158.21112556</v>
      </c>
      <c r="N211" s="36">
        <f>SUMIFS(СВЦЭМ!$F$33:$F$776,СВЦЭМ!$A$33:$A$776,$A211,СВЦЭМ!$B$33:$B$776,N$190)+'СЕТ СН'!$F$15</f>
        <v>161.40301192999999</v>
      </c>
      <c r="O211" s="36">
        <f>SUMIFS(СВЦЭМ!$F$33:$F$776,СВЦЭМ!$A$33:$A$776,$A211,СВЦЭМ!$B$33:$B$776,O$190)+'СЕТ СН'!$F$15</f>
        <v>165.09621516999999</v>
      </c>
      <c r="P211" s="36">
        <f>SUMIFS(СВЦЭМ!$F$33:$F$776,СВЦЭМ!$A$33:$A$776,$A211,СВЦЭМ!$B$33:$B$776,P$190)+'СЕТ СН'!$F$15</f>
        <v>164.77878208000001</v>
      </c>
      <c r="Q211" s="36">
        <f>SUMIFS(СВЦЭМ!$F$33:$F$776,СВЦЭМ!$A$33:$A$776,$A211,СВЦЭМ!$B$33:$B$776,Q$190)+'СЕТ СН'!$F$15</f>
        <v>164.69993348</v>
      </c>
      <c r="R211" s="36">
        <f>SUMIFS(СВЦЭМ!$F$33:$F$776,СВЦЭМ!$A$33:$A$776,$A211,СВЦЭМ!$B$33:$B$776,R$190)+'СЕТ СН'!$F$15</f>
        <v>161.60964652999999</v>
      </c>
      <c r="S211" s="36">
        <f>SUMIFS(СВЦЭМ!$F$33:$F$776,СВЦЭМ!$A$33:$A$776,$A211,СВЦЭМ!$B$33:$B$776,S$190)+'СЕТ СН'!$F$15</f>
        <v>157.32001185999999</v>
      </c>
      <c r="T211" s="36">
        <f>SUMIFS(СВЦЭМ!$F$33:$F$776,СВЦЭМ!$A$33:$A$776,$A211,СВЦЭМ!$B$33:$B$776,T$190)+'СЕТ СН'!$F$15</f>
        <v>155.82836968999999</v>
      </c>
      <c r="U211" s="36">
        <f>SUMIFS(СВЦЭМ!$F$33:$F$776,СВЦЭМ!$A$33:$A$776,$A211,СВЦЭМ!$B$33:$B$776,U$190)+'СЕТ СН'!$F$15</f>
        <v>155.34239363</v>
      </c>
      <c r="V211" s="36">
        <f>SUMIFS(СВЦЭМ!$F$33:$F$776,СВЦЭМ!$A$33:$A$776,$A211,СВЦЭМ!$B$33:$B$776,V$190)+'СЕТ СН'!$F$15</f>
        <v>152.605998</v>
      </c>
      <c r="W211" s="36">
        <f>SUMIFS(СВЦЭМ!$F$33:$F$776,СВЦЭМ!$A$33:$A$776,$A211,СВЦЭМ!$B$33:$B$776,W$190)+'СЕТ СН'!$F$15</f>
        <v>150.93740382999999</v>
      </c>
      <c r="X211" s="36">
        <f>SUMIFS(СВЦЭМ!$F$33:$F$776,СВЦЭМ!$A$33:$A$776,$A211,СВЦЭМ!$B$33:$B$776,X$190)+'СЕТ СН'!$F$15</f>
        <v>151.62278899</v>
      </c>
      <c r="Y211" s="36">
        <f>SUMIFS(СВЦЭМ!$F$33:$F$776,СВЦЭМ!$A$33:$A$776,$A211,СВЦЭМ!$B$33:$B$776,Y$190)+'СЕТ СН'!$F$15</f>
        <v>163.35669353</v>
      </c>
    </row>
    <row r="212" spans="1:25" ht="15.75" x14ac:dyDescent="0.2">
      <c r="A212" s="35">
        <f t="shared" si="5"/>
        <v>43791</v>
      </c>
      <c r="B212" s="36">
        <f>SUMIFS(СВЦЭМ!$F$33:$F$776,СВЦЭМ!$A$33:$A$776,$A212,СВЦЭМ!$B$33:$B$776,B$190)+'СЕТ СН'!$F$15</f>
        <v>174.54427455000001</v>
      </c>
      <c r="C212" s="36">
        <f>SUMIFS(СВЦЭМ!$F$33:$F$776,СВЦЭМ!$A$33:$A$776,$A212,СВЦЭМ!$B$33:$B$776,C$190)+'СЕТ СН'!$F$15</f>
        <v>181.6524871</v>
      </c>
      <c r="D212" s="36">
        <f>SUMIFS(СВЦЭМ!$F$33:$F$776,СВЦЭМ!$A$33:$A$776,$A212,СВЦЭМ!$B$33:$B$776,D$190)+'СЕТ СН'!$F$15</f>
        <v>182.56651102999999</v>
      </c>
      <c r="E212" s="36">
        <f>SUMIFS(СВЦЭМ!$F$33:$F$776,СВЦЭМ!$A$33:$A$776,$A212,СВЦЭМ!$B$33:$B$776,E$190)+'СЕТ СН'!$F$15</f>
        <v>179.61805760999999</v>
      </c>
      <c r="F212" s="36">
        <f>SUMIFS(СВЦЭМ!$F$33:$F$776,СВЦЭМ!$A$33:$A$776,$A212,СВЦЭМ!$B$33:$B$776,F$190)+'СЕТ СН'!$F$15</f>
        <v>177.08833759999999</v>
      </c>
      <c r="G212" s="36">
        <f>SUMIFS(СВЦЭМ!$F$33:$F$776,СВЦЭМ!$A$33:$A$776,$A212,СВЦЭМ!$B$33:$B$776,G$190)+'СЕТ СН'!$F$15</f>
        <v>173.95999861000001</v>
      </c>
      <c r="H212" s="36">
        <f>SUMIFS(СВЦЭМ!$F$33:$F$776,СВЦЭМ!$A$33:$A$776,$A212,СВЦЭМ!$B$33:$B$776,H$190)+'СЕТ СН'!$F$15</f>
        <v>169.98226577</v>
      </c>
      <c r="I212" s="36">
        <f>SUMIFS(СВЦЭМ!$F$33:$F$776,СВЦЭМ!$A$33:$A$776,$A212,СВЦЭМ!$B$33:$B$776,I$190)+'СЕТ СН'!$F$15</f>
        <v>169.95220132</v>
      </c>
      <c r="J212" s="36">
        <f>SUMIFS(СВЦЭМ!$F$33:$F$776,СВЦЭМ!$A$33:$A$776,$A212,СВЦЭМ!$B$33:$B$776,J$190)+'СЕТ СН'!$F$15</f>
        <v>164.46750660999999</v>
      </c>
      <c r="K212" s="36">
        <f>SUMIFS(СВЦЭМ!$F$33:$F$776,СВЦЭМ!$A$33:$A$776,$A212,СВЦЭМ!$B$33:$B$776,K$190)+'СЕТ СН'!$F$15</f>
        <v>163.44363756000001</v>
      </c>
      <c r="L212" s="36">
        <f>SUMIFS(СВЦЭМ!$F$33:$F$776,СВЦЭМ!$A$33:$A$776,$A212,СВЦЭМ!$B$33:$B$776,L$190)+'СЕТ СН'!$F$15</f>
        <v>156.62084041</v>
      </c>
      <c r="M212" s="36">
        <f>SUMIFS(СВЦЭМ!$F$33:$F$776,СВЦЭМ!$A$33:$A$776,$A212,СВЦЭМ!$B$33:$B$776,M$190)+'СЕТ СН'!$F$15</f>
        <v>156.11745357000001</v>
      </c>
      <c r="N212" s="36">
        <f>SUMIFS(СВЦЭМ!$F$33:$F$776,СВЦЭМ!$A$33:$A$776,$A212,СВЦЭМ!$B$33:$B$776,N$190)+'СЕТ СН'!$F$15</f>
        <v>155.14857017</v>
      </c>
      <c r="O212" s="36">
        <f>SUMIFS(СВЦЭМ!$F$33:$F$776,СВЦЭМ!$A$33:$A$776,$A212,СВЦЭМ!$B$33:$B$776,O$190)+'СЕТ СН'!$F$15</f>
        <v>158.32106193000001</v>
      </c>
      <c r="P212" s="36">
        <f>SUMIFS(СВЦЭМ!$F$33:$F$776,СВЦЭМ!$A$33:$A$776,$A212,СВЦЭМ!$B$33:$B$776,P$190)+'СЕТ СН'!$F$15</f>
        <v>160.64342325000001</v>
      </c>
      <c r="Q212" s="36">
        <f>SUMIFS(СВЦЭМ!$F$33:$F$776,СВЦЭМ!$A$33:$A$776,$A212,СВЦЭМ!$B$33:$B$776,Q$190)+'СЕТ СН'!$F$15</f>
        <v>160.74932602999999</v>
      </c>
      <c r="R212" s="36">
        <f>SUMIFS(СВЦЭМ!$F$33:$F$776,СВЦЭМ!$A$33:$A$776,$A212,СВЦЭМ!$B$33:$B$776,R$190)+'СЕТ СН'!$F$15</f>
        <v>157.28915470000001</v>
      </c>
      <c r="S212" s="36">
        <f>SUMIFS(СВЦЭМ!$F$33:$F$776,СВЦЭМ!$A$33:$A$776,$A212,СВЦЭМ!$B$33:$B$776,S$190)+'СЕТ СН'!$F$15</f>
        <v>155.36803474000001</v>
      </c>
      <c r="T212" s="36">
        <f>SUMIFS(СВЦЭМ!$F$33:$F$776,СВЦЭМ!$A$33:$A$776,$A212,СВЦЭМ!$B$33:$B$776,T$190)+'СЕТ СН'!$F$15</f>
        <v>154.39487285000001</v>
      </c>
      <c r="U212" s="36">
        <f>SUMIFS(СВЦЭМ!$F$33:$F$776,СВЦЭМ!$A$33:$A$776,$A212,СВЦЭМ!$B$33:$B$776,U$190)+'СЕТ СН'!$F$15</f>
        <v>153.03092175</v>
      </c>
      <c r="V212" s="36">
        <f>SUMIFS(СВЦЭМ!$F$33:$F$776,СВЦЭМ!$A$33:$A$776,$A212,СВЦЭМ!$B$33:$B$776,V$190)+'СЕТ СН'!$F$15</f>
        <v>151.48168257</v>
      </c>
      <c r="W212" s="36">
        <f>SUMIFS(СВЦЭМ!$F$33:$F$776,СВЦЭМ!$A$33:$A$776,$A212,СВЦЭМ!$B$33:$B$776,W$190)+'СЕТ СН'!$F$15</f>
        <v>148.97952229000001</v>
      </c>
      <c r="X212" s="36">
        <f>SUMIFS(СВЦЭМ!$F$33:$F$776,СВЦЭМ!$A$33:$A$776,$A212,СВЦЭМ!$B$33:$B$776,X$190)+'СЕТ СН'!$F$15</f>
        <v>151.93709967000001</v>
      </c>
      <c r="Y212" s="36">
        <f>SUMIFS(СВЦЭМ!$F$33:$F$776,СВЦЭМ!$A$33:$A$776,$A212,СВЦЭМ!$B$33:$B$776,Y$190)+'СЕТ СН'!$F$15</f>
        <v>158.53260237000001</v>
      </c>
    </row>
    <row r="213" spans="1:25" ht="15.75" x14ac:dyDescent="0.2">
      <c r="A213" s="35">
        <f t="shared" si="5"/>
        <v>43792</v>
      </c>
      <c r="B213" s="36">
        <f>SUMIFS(СВЦЭМ!$F$33:$F$776,СВЦЭМ!$A$33:$A$776,$A213,СВЦЭМ!$B$33:$B$776,B$190)+'СЕТ СН'!$F$15</f>
        <v>165.32338166</v>
      </c>
      <c r="C213" s="36">
        <f>SUMIFS(СВЦЭМ!$F$33:$F$776,СВЦЭМ!$A$33:$A$776,$A213,СВЦЭМ!$B$33:$B$776,C$190)+'СЕТ СН'!$F$15</f>
        <v>173.25552746</v>
      </c>
      <c r="D213" s="36">
        <f>SUMIFS(СВЦЭМ!$F$33:$F$776,СВЦЭМ!$A$33:$A$776,$A213,СВЦЭМ!$B$33:$B$776,D$190)+'СЕТ СН'!$F$15</f>
        <v>175.35722404000001</v>
      </c>
      <c r="E213" s="36">
        <f>SUMIFS(СВЦЭМ!$F$33:$F$776,СВЦЭМ!$A$33:$A$776,$A213,СВЦЭМ!$B$33:$B$776,E$190)+'СЕТ СН'!$F$15</f>
        <v>176.61879350000001</v>
      </c>
      <c r="F213" s="36">
        <f>SUMIFS(СВЦЭМ!$F$33:$F$776,СВЦЭМ!$A$33:$A$776,$A213,СВЦЭМ!$B$33:$B$776,F$190)+'СЕТ СН'!$F$15</f>
        <v>175.98531051000001</v>
      </c>
      <c r="G213" s="36">
        <f>SUMIFS(СВЦЭМ!$F$33:$F$776,СВЦЭМ!$A$33:$A$776,$A213,СВЦЭМ!$B$33:$B$776,G$190)+'СЕТ СН'!$F$15</f>
        <v>174.34831880999999</v>
      </c>
      <c r="H213" s="36">
        <f>SUMIFS(СВЦЭМ!$F$33:$F$776,СВЦЭМ!$A$33:$A$776,$A213,СВЦЭМ!$B$33:$B$776,H$190)+'СЕТ СН'!$F$15</f>
        <v>170.57365747</v>
      </c>
      <c r="I213" s="36">
        <f>SUMIFS(СВЦЭМ!$F$33:$F$776,СВЦЭМ!$A$33:$A$776,$A213,СВЦЭМ!$B$33:$B$776,I$190)+'СЕТ СН'!$F$15</f>
        <v>170.83213839999999</v>
      </c>
      <c r="J213" s="36">
        <f>SUMIFS(СВЦЭМ!$F$33:$F$776,СВЦЭМ!$A$33:$A$776,$A213,СВЦЭМ!$B$33:$B$776,J$190)+'СЕТ СН'!$F$15</f>
        <v>166.53206932000001</v>
      </c>
      <c r="K213" s="36">
        <f>SUMIFS(СВЦЭМ!$F$33:$F$776,СВЦЭМ!$A$33:$A$776,$A213,СВЦЭМ!$B$33:$B$776,K$190)+'СЕТ СН'!$F$15</f>
        <v>163.80939197999999</v>
      </c>
      <c r="L213" s="36">
        <f>SUMIFS(СВЦЭМ!$F$33:$F$776,СВЦЭМ!$A$33:$A$776,$A213,СВЦЭМ!$B$33:$B$776,L$190)+'СЕТ СН'!$F$15</f>
        <v>157.12613217000001</v>
      </c>
      <c r="M213" s="36">
        <f>SUMIFS(СВЦЭМ!$F$33:$F$776,СВЦЭМ!$A$33:$A$776,$A213,СВЦЭМ!$B$33:$B$776,M$190)+'СЕТ СН'!$F$15</f>
        <v>156.02703491</v>
      </c>
      <c r="N213" s="36">
        <f>SUMIFS(СВЦЭМ!$F$33:$F$776,СВЦЭМ!$A$33:$A$776,$A213,СВЦЭМ!$B$33:$B$776,N$190)+'СЕТ СН'!$F$15</f>
        <v>154.82656564999999</v>
      </c>
      <c r="O213" s="36">
        <f>SUMIFS(СВЦЭМ!$F$33:$F$776,СВЦЭМ!$A$33:$A$776,$A213,СВЦЭМ!$B$33:$B$776,O$190)+'СЕТ СН'!$F$15</f>
        <v>156.41537178999999</v>
      </c>
      <c r="P213" s="36">
        <f>SUMIFS(СВЦЭМ!$F$33:$F$776,СВЦЭМ!$A$33:$A$776,$A213,СВЦЭМ!$B$33:$B$776,P$190)+'СЕТ СН'!$F$15</f>
        <v>158.66508045</v>
      </c>
      <c r="Q213" s="36">
        <f>SUMIFS(СВЦЭМ!$F$33:$F$776,СВЦЭМ!$A$33:$A$776,$A213,СВЦЭМ!$B$33:$B$776,Q$190)+'СЕТ СН'!$F$15</f>
        <v>158.22769277</v>
      </c>
      <c r="R213" s="36">
        <f>SUMIFS(СВЦЭМ!$F$33:$F$776,СВЦЭМ!$A$33:$A$776,$A213,СВЦЭМ!$B$33:$B$776,R$190)+'СЕТ СН'!$F$15</f>
        <v>156.49382058</v>
      </c>
      <c r="S213" s="36">
        <f>SUMIFS(СВЦЭМ!$F$33:$F$776,СВЦЭМ!$A$33:$A$776,$A213,СВЦЭМ!$B$33:$B$776,S$190)+'СЕТ СН'!$F$15</f>
        <v>155.00357185999999</v>
      </c>
      <c r="T213" s="36">
        <f>SUMIFS(СВЦЭМ!$F$33:$F$776,СВЦЭМ!$A$33:$A$776,$A213,СВЦЭМ!$B$33:$B$776,T$190)+'СЕТ СН'!$F$15</f>
        <v>153.53706833000001</v>
      </c>
      <c r="U213" s="36">
        <f>SUMIFS(СВЦЭМ!$F$33:$F$776,СВЦЭМ!$A$33:$A$776,$A213,СВЦЭМ!$B$33:$B$776,U$190)+'СЕТ СН'!$F$15</f>
        <v>153.016111</v>
      </c>
      <c r="V213" s="36">
        <f>SUMIFS(СВЦЭМ!$F$33:$F$776,СВЦЭМ!$A$33:$A$776,$A213,СВЦЭМ!$B$33:$B$776,V$190)+'СЕТ СН'!$F$15</f>
        <v>154.81562865000001</v>
      </c>
      <c r="W213" s="36">
        <f>SUMIFS(СВЦЭМ!$F$33:$F$776,СВЦЭМ!$A$33:$A$776,$A213,СВЦЭМ!$B$33:$B$776,W$190)+'СЕТ СН'!$F$15</f>
        <v>157.22460099</v>
      </c>
      <c r="X213" s="36">
        <f>SUMIFS(СВЦЭМ!$F$33:$F$776,СВЦЭМ!$A$33:$A$776,$A213,СВЦЭМ!$B$33:$B$776,X$190)+'СЕТ СН'!$F$15</f>
        <v>159.76301534999999</v>
      </c>
      <c r="Y213" s="36">
        <f>SUMIFS(СВЦЭМ!$F$33:$F$776,СВЦЭМ!$A$33:$A$776,$A213,СВЦЭМ!$B$33:$B$776,Y$190)+'СЕТ СН'!$F$15</f>
        <v>161.60475574</v>
      </c>
    </row>
    <row r="214" spans="1:25" ht="15.75" x14ac:dyDescent="0.2">
      <c r="A214" s="35">
        <f t="shared" si="5"/>
        <v>43793</v>
      </c>
      <c r="B214" s="36">
        <f>SUMIFS(СВЦЭМ!$F$33:$F$776,СВЦЭМ!$A$33:$A$776,$A214,СВЦЭМ!$B$33:$B$776,B$190)+'СЕТ СН'!$F$15</f>
        <v>157.34137949000001</v>
      </c>
      <c r="C214" s="36">
        <f>SUMIFS(СВЦЭМ!$F$33:$F$776,СВЦЭМ!$A$33:$A$776,$A214,СВЦЭМ!$B$33:$B$776,C$190)+'СЕТ СН'!$F$15</f>
        <v>160.50335426000001</v>
      </c>
      <c r="D214" s="36">
        <f>SUMIFS(СВЦЭМ!$F$33:$F$776,СВЦЭМ!$A$33:$A$776,$A214,СВЦЭМ!$B$33:$B$776,D$190)+'СЕТ СН'!$F$15</f>
        <v>172.06936243999999</v>
      </c>
      <c r="E214" s="36">
        <f>SUMIFS(СВЦЭМ!$F$33:$F$776,СВЦЭМ!$A$33:$A$776,$A214,СВЦЭМ!$B$33:$B$776,E$190)+'СЕТ СН'!$F$15</f>
        <v>176.74061763</v>
      </c>
      <c r="F214" s="36">
        <f>SUMIFS(СВЦЭМ!$F$33:$F$776,СВЦЭМ!$A$33:$A$776,$A214,СВЦЭМ!$B$33:$B$776,F$190)+'СЕТ СН'!$F$15</f>
        <v>177.51983841000001</v>
      </c>
      <c r="G214" s="36">
        <f>SUMIFS(СВЦЭМ!$F$33:$F$776,СВЦЭМ!$A$33:$A$776,$A214,СВЦЭМ!$B$33:$B$776,G$190)+'СЕТ СН'!$F$15</f>
        <v>177.56903797999999</v>
      </c>
      <c r="H214" s="36">
        <f>SUMIFS(СВЦЭМ!$F$33:$F$776,СВЦЭМ!$A$33:$A$776,$A214,СВЦЭМ!$B$33:$B$776,H$190)+'СЕТ СН'!$F$15</f>
        <v>175.27479015</v>
      </c>
      <c r="I214" s="36">
        <f>SUMIFS(СВЦЭМ!$F$33:$F$776,СВЦЭМ!$A$33:$A$776,$A214,СВЦЭМ!$B$33:$B$776,I$190)+'СЕТ СН'!$F$15</f>
        <v>173.39987049999999</v>
      </c>
      <c r="J214" s="36">
        <f>SUMIFS(СВЦЭМ!$F$33:$F$776,СВЦЭМ!$A$33:$A$776,$A214,СВЦЭМ!$B$33:$B$776,J$190)+'СЕТ СН'!$F$15</f>
        <v>168.25253906</v>
      </c>
      <c r="K214" s="36">
        <f>SUMIFS(СВЦЭМ!$F$33:$F$776,СВЦЭМ!$A$33:$A$776,$A214,СВЦЭМ!$B$33:$B$776,K$190)+'СЕТ СН'!$F$15</f>
        <v>166.82205021999999</v>
      </c>
      <c r="L214" s="36">
        <f>SUMIFS(СВЦЭМ!$F$33:$F$776,СВЦЭМ!$A$33:$A$776,$A214,СВЦЭМ!$B$33:$B$776,L$190)+'СЕТ СН'!$F$15</f>
        <v>157.92724489</v>
      </c>
      <c r="M214" s="36">
        <f>SUMIFS(СВЦЭМ!$F$33:$F$776,СВЦЭМ!$A$33:$A$776,$A214,СВЦЭМ!$B$33:$B$776,M$190)+'СЕТ СН'!$F$15</f>
        <v>155.56196428999999</v>
      </c>
      <c r="N214" s="36">
        <f>SUMIFS(СВЦЭМ!$F$33:$F$776,СВЦЭМ!$A$33:$A$776,$A214,СВЦЭМ!$B$33:$B$776,N$190)+'СЕТ СН'!$F$15</f>
        <v>153.58498132</v>
      </c>
      <c r="O214" s="36">
        <f>SUMIFS(СВЦЭМ!$F$33:$F$776,СВЦЭМ!$A$33:$A$776,$A214,СВЦЭМ!$B$33:$B$776,O$190)+'СЕТ СН'!$F$15</f>
        <v>153.56511886999999</v>
      </c>
      <c r="P214" s="36">
        <f>SUMIFS(СВЦЭМ!$F$33:$F$776,СВЦЭМ!$A$33:$A$776,$A214,СВЦЭМ!$B$33:$B$776,P$190)+'СЕТ СН'!$F$15</f>
        <v>155.03516852000001</v>
      </c>
      <c r="Q214" s="36">
        <f>SUMIFS(СВЦЭМ!$F$33:$F$776,СВЦЭМ!$A$33:$A$776,$A214,СВЦЭМ!$B$33:$B$776,Q$190)+'СЕТ СН'!$F$15</f>
        <v>152.70934797000001</v>
      </c>
      <c r="R214" s="36">
        <f>SUMIFS(СВЦЭМ!$F$33:$F$776,СВЦЭМ!$A$33:$A$776,$A214,СВЦЭМ!$B$33:$B$776,R$190)+'СЕТ СН'!$F$15</f>
        <v>157.16624128999999</v>
      </c>
      <c r="S214" s="36">
        <f>SUMIFS(СВЦЭМ!$F$33:$F$776,СВЦЭМ!$A$33:$A$776,$A214,СВЦЭМ!$B$33:$B$776,S$190)+'СЕТ СН'!$F$15</f>
        <v>159.45911176000001</v>
      </c>
      <c r="T214" s="36">
        <f>SUMIFS(СВЦЭМ!$F$33:$F$776,СВЦЭМ!$A$33:$A$776,$A214,СВЦЭМ!$B$33:$B$776,T$190)+'СЕТ СН'!$F$15</f>
        <v>158.00172049</v>
      </c>
      <c r="U214" s="36">
        <f>SUMIFS(СВЦЭМ!$F$33:$F$776,СВЦЭМ!$A$33:$A$776,$A214,СВЦЭМ!$B$33:$B$776,U$190)+'СЕТ СН'!$F$15</f>
        <v>160.23858988000001</v>
      </c>
      <c r="V214" s="36">
        <f>SUMIFS(СВЦЭМ!$F$33:$F$776,СВЦЭМ!$A$33:$A$776,$A214,СВЦЭМ!$B$33:$B$776,V$190)+'СЕТ СН'!$F$15</f>
        <v>159.51251085999999</v>
      </c>
      <c r="W214" s="36">
        <f>SUMIFS(СВЦЭМ!$F$33:$F$776,СВЦЭМ!$A$33:$A$776,$A214,СВЦЭМ!$B$33:$B$776,W$190)+'СЕТ СН'!$F$15</f>
        <v>159.49597519</v>
      </c>
      <c r="X214" s="36">
        <f>SUMIFS(СВЦЭМ!$F$33:$F$776,СВЦЭМ!$A$33:$A$776,$A214,СВЦЭМ!$B$33:$B$776,X$190)+'СЕТ СН'!$F$15</f>
        <v>159.27225726</v>
      </c>
      <c r="Y214" s="36">
        <f>SUMIFS(СВЦЭМ!$F$33:$F$776,СВЦЭМ!$A$33:$A$776,$A214,СВЦЭМ!$B$33:$B$776,Y$190)+'СЕТ СН'!$F$15</f>
        <v>164.44309855</v>
      </c>
    </row>
    <row r="215" spans="1:25" ht="15.75" x14ac:dyDescent="0.2">
      <c r="A215" s="35">
        <f t="shared" si="5"/>
        <v>43794</v>
      </c>
      <c r="B215" s="36">
        <f>SUMIFS(СВЦЭМ!$F$33:$F$776,СВЦЭМ!$A$33:$A$776,$A215,СВЦЭМ!$B$33:$B$776,B$190)+'СЕТ СН'!$F$15</f>
        <v>172.39721537</v>
      </c>
      <c r="C215" s="36">
        <f>SUMIFS(СВЦЭМ!$F$33:$F$776,СВЦЭМ!$A$33:$A$776,$A215,СВЦЭМ!$B$33:$B$776,C$190)+'СЕТ СН'!$F$15</f>
        <v>176.82441953</v>
      </c>
      <c r="D215" s="36">
        <f>SUMIFS(СВЦЭМ!$F$33:$F$776,СВЦЭМ!$A$33:$A$776,$A215,СВЦЭМ!$B$33:$B$776,D$190)+'СЕТ СН'!$F$15</f>
        <v>184.52825942999999</v>
      </c>
      <c r="E215" s="36">
        <f>SUMIFS(СВЦЭМ!$F$33:$F$776,СВЦЭМ!$A$33:$A$776,$A215,СВЦЭМ!$B$33:$B$776,E$190)+'СЕТ СН'!$F$15</f>
        <v>185.9011682</v>
      </c>
      <c r="F215" s="36">
        <f>SUMIFS(СВЦЭМ!$F$33:$F$776,СВЦЭМ!$A$33:$A$776,$A215,СВЦЭМ!$B$33:$B$776,F$190)+'СЕТ СН'!$F$15</f>
        <v>182.65106835</v>
      </c>
      <c r="G215" s="36">
        <f>SUMIFS(СВЦЭМ!$F$33:$F$776,СВЦЭМ!$A$33:$A$776,$A215,СВЦЭМ!$B$33:$B$776,G$190)+'СЕТ СН'!$F$15</f>
        <v>182.56401862999999</v>
      </c>
      <c r="H215" s="36">
        <f>SUMIFS(СВЦЭМ!$F$33:$F$776,СВЦЭМ!$A$33:$A$776,$A215,СВЦЭМ!$B$33:$B$776,H$190)+'СЕТ СН'!$F$15</f>
        <v>174.32770894000001</v>
      </c>
      <c r="I215" s="36">
        <f>SUMIFS(СВЦЭМ!$F$33:$F$776,СВЦЭМ!$A$33:$A$776,$A215,СВЦЭМ!$B$33:$B$776,I$190)+'СЕТ СН'!$F$15</f>
        <v>171.07983131</v>
      </c>
      <c r="J215" s="36">
        <f>SUMIFS(СВЦЭМ!$F$33:$F$776,СВЦЭМ!$A$33:$A$776,$A215,СВЦЭМ!$B$33:$B$776,J$190)+'СЕТ СН'!$F$15</f>
        <v>167.56862741</v>
      </c>
      <c r="K215" s="36">
        <f>SUMIFS(СВЦЭМ!$F$33:$F$776,СВЦЭМ!$A$33:$A$776,$A215,СВЦЭМ!$B$33:$B$776,K$190)+'СЕТ СН'!$F$15</f>
        <v>165.48459432000001</v>
      </c>
      <c r="L215" s="36">
        <f>SUMIFS(СВЦЭМ!$F$33:$F$776,СВЦЭМ!$A$33:$A$776,$A215,СВЦЭМ!$B$33:$B$776,L$190)+'СЕТ СН'!$F$15</f>
        <v>157.11058420000001</v>
      </c>
      <c r="M215" s="36">
        <f>SUMIFS(СВЦЭМ!$F$33:$F$776,СВЦЭМ!$A$33:$A$776,$A215,СВЦЭМ!$B$33:$B$776,M$190)+'СЕТ СН'!$F$15</f>
        <v>157.15538683</v>
      </c>
      <c r="N215" s="36">
        <f>SUMIFS(СВЦЭМ!$F$33:$F$776,СВЦЭМ!$A$33:$A$776,$A215,СВЦЭМ!$B$33:$B$776,N$190)+'СЕТ СН'!$F$15</f>
        <v>154.91487561</v>
      </c>
      <c r="O215" s="36">
        <f>SUMIFS(СВЦЭМ!$F$33:$F$776,СВЦЭМ!$A$33:$A$776,$A215,СВЦЭМ!$B$33:$B$776,O$190)+'СЕТ СН'!$F$15</f>
        <v>156.51853306000001</v>
      </c>
      <c r="P215" s="36">
        <f>SUMIFS(СВЦЭМ!$F$33:$F$776,СВЦЭМ!$A$33:$A$776,$A215,СВЦЭМ!$B$33:$B$776,P$190)+'СЕТ СН'!$F$15</f>
        <v>158.13481178999999</v>
      </c>
      <c r="Q215" s="36">
        <f>SUMIFS(СВЦЭМ!$F$33:$F$776,СВЦЭМ!$A$33:$A$776,$A215,СВЦЭМ!$B$33:$B$776,Q$190)+'СЕТ СН'!$F$15</f>
        <v>153.06134877</v>
      </c>
      <c r="R215" s="36">
        <f>SUMIFS(СВЦЭМ!$F$33:$F$776,СВЦЭМ!$A$33:$A$776,$A215,СВЦЭМ!$B$33:$B$776,R$190)+'СЕТ СН'!$F$15</f>
        <v>155.64772482999999</v>
      </c>
      <c r="S215" s="36">
        <f>SUMIFS(СВЦЭМ!$F$33:$F$776,СВЦЭМ!$A$33:$A$776,$A215,СВЦЭМ!$B$33:$B$776,S$190)+'СЕТ СН'!$F$15</f>
        <v>154.94818509000001</v>
      </c>
      <c r="T215" s="36">
        <f>SUMIFS(СВЦЭМ!$F$33:$F$776,СВЦЭМ!$A$33:$A$776,$A215,СВЦЭМ!$B$33:$B$776,T$190)+'СЕТ СН'!$F$15</f>
        <v>153.88427256</v>
      </c>
      <c r="U215" s="36">
        <f>SUMIFS(СВЦЭМ!$F$33:$F$776,СВЦЭМ!$A$33:$A$776,$A215,СВЦЭМ!$B$33:$B$776,U$190)+'СЕТ СН'!$F$15</f>
        <v>155.50738043000001</v>
      </c>
      <c r="V215" s="36">
        <f>SUMIFS(СВЦЭМ!$F$33:$F$776,СВЦЭМ!$A$33:$A$776,$A215,СВЦЭМ!$B$33:$B$776,V$190)+'СЕТ СН'!$F$15</f>
        <v>156.95000378</v>
      </c>
      <c r="W215" s="36">
        <f>SUMIFS(СВЦЭМ!$F$33:$F$776,СВЦЭМ!$A$33:$A$776,$A215,СВЦЭМ!$B$33:$B$776,W$190)+'СЕТ СН'!$F$15</f>
        <v>161.75755649999999</v>
      </c>
      <c r="X215" s="36">
        <f>SUMIFS(СВЦЭМ!$F$33:$F$776,СВЦЭМ!$A$33:$A$776,$A215,СВЦЭМ!$B$33:$B$776,X$190)+'СЕТ СН'!$F$15</f>
        <v>164.05695828</v>
      </c>
      <c r="Y215" s="36">
        <f>SUMIFS(СВЦЭМ!$F$33:$F$776,СВЦЭМ!$A$33:$A$776,$A215,СВЦЭМ!$B$33:$B$776,Y$190)+'СЕТ СН'!$F$15</f>
        <v>167.25629799999999</v>
      </c>
    </row>
    <row r="216" spans="1:25" ht="15.75" x14ac:dyDescent="0.2">
      <c r="A216" s="35">
        <f t="shared" si="5"/>
        <v>43795</v>
      </c>
      <c r="B216" s="36">
        <f>SUMIFS(СВЦЭМ!$F$33:$F$776,СВЦЭМ!$A$33:$A$776,$A216,СВЦЭМ!$B$33:$B$776,B$190)+'СЕТ СН'!$F$15</f>
        <v>177.50756967000001</v>
      </c>
      <c r="C216" s="36">
        <f>SUMIFS(СВЦЭМ!$F$33:$F$776,СВЦЭМ!$A$33:$A$776,$A216,СВЦЭМ!$B$33:$B$776,C$190)+'СЕТ СН'!$F$15</f>
        <v>180.05328096</v>
      </c>
      <c r="D216" s="36">
        <f>SUMIFS(СВЦЭМ!$F$33:$F$776,СВЦЭМ!$A$33:$A$776,$A216,СВЦЭМ!$B$33:$B$776,D$190)+'СЕТ СН'!$F$15</f>
        <v>182.90768137000001</v>
      </c>
      <c r="E216" s="36">
        <f>SUMIFS(СВЦЭМ!$F$33:$F$776,СВЦЭМ!$A$33:$A$776,$A216,СВЦЭМ!$B$33:$B$776,E$190)+'СЕТ СН'!$F$15</f>
        <v>183.66336697</v>
      </c>
      <c r="F216" s="36">
        <f>SUMIFS(СВЦЭМ!$F$33:$F$776,СВЦЭМ!$A$33:$A$776,$A216,СВЦЭМ!$B$33:$B$776,F$190)+'СЕТ СН'!$F$15</f>
        <v>181.35206256000001</v>
      </c>
      <c r="G216" s="36">
        <f>SUMIFS(СВЦЭМ!$F$33:$F$776,СВЦЭМ!$A$33:$A$776,$A216,СВЦЭМ!$B$33:$B$776,G$190)+'СЕТ СН'!$F$15</f>
        <v>180.6753119</v>
      </c>
      <c r="H216" s="36">
        <f>SUMIFS(СВЦЭМ!$F$33:$F$776,СВЦЭМ!$A$33:$A$776,$A216,СВЦЭМ!$B$33:$B$776,H$190)+'СЕТ СН'!$F$15</f>
        <v>175.45860644999999</v>
      </c>
      <c r="I216" s="36">
        <f>SUMIFS(СВЦЭМ!$F$33:$F$776,СВЦЭМ!$A$33:$A$776,$A216,СВЦЭМ!$B$33:$B$776,I$190)+'СЕТ СН'!$F$15</f>
        <v>174.62576999999999</v>
      </c>
      <c r="J216" s="36">
        <f>SUMIFS(СВЦЭМ!$F$33:$F$776,СВЦЭМ!$A$33:$A$776,$A216,СВЦЭМ!$B$33:$B$776,J$190)+'СЕТ СН'!$F$15</f>
        <v>166.52636383999999</v>
      </c>
      <c r="K216" s="36">
        <f>SUMIFS(СВЦЭМ!$F$33:$F$776,СВЦЭМ!$A$33:$A$776,$A216,СВЦЭМ!$B$33:$B$776,K$190)+'СЕТ СН'!$F$15</f>
        <v>163.02570408</v>
      </c>
      <c r="L216" s="36">
        <f>SUMIFS(СВЦЭМ!$F$33:$F$776,СВЦЭМ!$A$33:$A$776,$A216,СВЦЭМ!$B$33:$B$776,L$190)+'СЕТ СН'!$F$15</f>
        <v>155.85051716999999</v>
      </c>
      <c r="M216" s="36">
        <f>SUMIFS(СВЦЭМ!$F$33:$F$776,СВЦЭМ!$A$33:$A$776,$A216,СВЦЭМ!$B$33:$B$776,M$190)+'СЕТ СН'!$F$15</f>
        <v>155.91299501</v>
      </c>
      <c r="N216" s="36">
        <f>SUMIFS(СВЦЭМ!$F$33:$F$776,СВЦЭМ!$A$33:$A$776,$A216,СВЦЭМ!$B$33:$B$776,N$190)+'СЕТ СН'!$F$15</f>
        <v>153.25530850000001</v>
      </c>
      <c r="O216" s="36">
        <f>SUMIFS(СВЦЭМ!$F$33:$F$776,СВЦЭМ!$A$33:$A$776,$A216,СВЦЭМ!$B$33:$B$776,O$190)+'СЕТ СН'!$F$15</f>
        <v>155.24633899</v>
      </c>
      <c r="P216" s="36">
        <f>SUMIFS(СВЦЭМ!$F$33:$F$776,СВЦЭМ!$A$33:$A$776,$A216,СВЦЭМ!$B$33:$B$776,P$190)+'СЕТ СН'!$F$15</f>
        <v>157.31352919</v>
      </c>
      <c r="Q216" s="36">
        <f>SUMIFS(СВЦЭМ!$F$33:$F$776,СВЦЭМ!$A$33:$A$776,$A216,СВЦЭМ!$B$33:$B$776,Q$190)+'СЕТ СН'!$F$15</f>
        <v>156.31039759999999</v>
      </c>
      <c r="R216" s="36">
        <f>SUMIFS(СВЦЭМ!$F$33:$F$776,СВЦЭМ!$A$33:$A$776,$A216,СВЦЭМ!$B$33:$B$776,R$190)+'СЕТ СН'!$F$15</f>
        <v>160.25783447000001</v>
      </c>
      <c r="S216" s="36">
        <f>SUMIFS(СВЦЭМ!$F$33:$F$776,СВЦЭМ!$A$33:$A$776,$A216,СВЦЭМ!$B$33:$B$776,S$190)+'СЕТ СН'!$F$15</f>
        <v>160.69465391</v>
      </c>
      <c r="T216" s="36">
        <f>SUMIFS(СВЦЭМ!$F$33:$F$776,СВЦЭМ!$A$33:$A$776,$A216,СВЦЭМ!$B$33:$B$776,T$190)+'СЕТ СН'!$F$15</f>
        <v>156.68106725999999</v>
      </c>
      <c r="U216" s="36">
        <f>SUMIFS(СВЦЭМ!$F$33:$F$776,СВЦЭМ!$A$33:$A$776,$A216,СВЦЭМ!$B$33:$B$776,U$190)+'СЕТ СН'!$F$15</f>
        <v>155.71608469</v>
      </c>
      <c r="V216" s="36">
        <f>SUMIFS(СВЦЭМ!$F$33:$F$776,СВЦЭМ!$A$33:$A$776,$A216,СВЦЭМ!$B$33:$B$776,V$190)+'СЕТ СН'!$F$15</f>
        <v>158.54885485</v>
      </c>
      <c r="W216" s="36">
        <f>SUMIFS(СВЦЭМ!$F$33:$F$776,СВЦЭМ!$A$33:$A$776,$A216,СВЦЭМ!$B$33:$B$776,W$190)+'СЕТ СН'!$F$15</f>
        <v>164.99899872</v>
      </c>
      <c r="X216" s="36">
        <f>SUMIFS(СВЦЭМ!$F$33:$F$776,СВЦЭМ!$A$33:$A$776,$A216,СВЦЭМ!$B$33:$B$776,X$190)+'СЕТ СН'!$F$15</f>
        <v>165.59715048999999</v>
      </c>
      <c r="Y216" s="36">
        <f>SUMIFS(СВЦЭМ!$F$33:$F$776,СВЦЭМ!$A$33:$A$776,$A216,СВЦЭМ!$B$33:$B$776,Y$190)+'СЕТ СН'!$F$15</f>
        <v>170.54383007000001</v>
      </c>
    </row>
    <row r="217" spans="1:25" ht="15.75" x14ac:dyDescent="0.2">
      <c r="A217" s="35">
        <f t="shared" si="5"/>
        <v>43796</v>
      </c>
      <c r="B217" s="36">
        <f>SUMIFS(СВЦЭМ!$F$33:$F$776,СВЦЭМ!$A$33:$A$776,$A217,СВЦЭМ!$B$33:$B$776,B$190)+'СЕТ СН'!$F$15</f>
        <v>179.03253017</v>
      </c>
      <c r="C217" s="36">
        <f>SUMIFS(СВЦЭМ!$F$33:$F$776,СВЦЭМ!$A$33:$A$776,$A217,СВЦЭМ!$B$33:$B$776,C$190)+'СЕТ СН'!$F$15</f>
        <v>182.07656718000001</v>
      </c>
      <c r="D217" s="36">
        <f>SUMIFS(СВЦЭМ!$F$33:$F$776,СВЦЭМ!$A$33:$A$776,$A217,СВЦЭМ!$B$33:$B$776,D$190)+'СЕТ СН'!$F$15</f>
        <v>188.02142941</v>
      </c>
      <c r="E217" s="36">
        <f>SUMIFS(СВЦЭМ!$F$33:$F$776,СВЦЭМ!$A$33:$A$776,$A217,СВЦЭМ!$B$33:$B$776,E$190)+'СЕТ СН'!$F$15</f>
        <v>187.84455152000001</v>
      </c>
      <c r="F217" s="36">
        <f>SUMIFS(СВЦЭМ!$F$33:$F$776,СВЦЭМ!$A$33:$A$776,$A217,СВЦЭМ!$B$33:$B$776,F$190)+'СЕТ СН'!$F$15</f>
        <v>186.90431613999999</v>
      </c>
      <c r="G217" s="36">
        <f>SUMIFS(СВЦЭМ!$F$33:$F$776,СВЦЭМ!$A$33:$A$776,$A217,СВЦЭМ!$B$33:$B$776,G$190)+'СЕТ СН'!$F$15</f>
        <v>184.18742685999999</v>
      </c>
      <c r="H217" s="36">
        <f>SUMIFS(СВЦЭМ!$F$33:$F$776,СВЦЭМ!$A$33:$A$776,$A217,СВЦЭМ!$B$33:$B$776,H$190)+'СЕТ СН'!$F$15</f>
        <v>178.28123762999999</v>
      </c>
      <c r="I217" s="36">
        <f>SUMIFS(СВЦЭМ!$F$33:$F$776,СВЦЭМ!$A$33:$A$776,$A217,СВЦЭМ!$B$33:$B$776,I$190)+'СЕТ СН'!$F$15</f>
        <v>180.18725789000001</v>
      </c>
      <c r="J217" s="36">
        <f>SUMIFS(СВЦЭМ!$F$33:$F$776,СВЦЭМ!$A$33:$A$776,$A217,СВЦЭМ!$B$33:$B$776,J$190)+'СЕТ СН'!$F$15</f>
        <v>173.57638728000001</v>
      </c>
      <c r="K217" s="36">
        <f>SUMIFS(СВЦЭМ!$F$33:$F$776,СВЦЭМ!$A$33:$A$776,$A217,СВЦЭМ!$B$33:$B$776,K$190)+'СЕТ СН'!$F$15</f>
        <v>170.95820795</v>
      </c>
      <c r="L217" s="36">
        <f>SUMIFS(СВЦЭМ!$F$33:$F$776,СВЦЭМ!$A$33:$A$776,$A217,СВЦЭМ!$B$33:$B$776,L$190)+'СЕТ СН'!$F$15</f>
        <v>163.80964761000001</v>
      </c>
      <c r="M217" s="36">
        <f>SUMIFS(СВЦЭМ!$F$33:$F$776,СВЦЭМ!$A$33:$A$776,$A217,СВЦЭМ!$B$33:$B$776,M$190)+'СЕТ СН'!$F$15</f>
        <v>161.56682293</v>
      </c>
      <c r="N217" s="36">
        <f>SUMIFS(СВЦЭМ!$F$33:$F$776,СВЦЭМ!$A$33:$A$776,$A217,СВЦЭМ!$B$33:$B$776,N$190)+'СЕТ СН'!$F$15</f>
        <v>159.33856736999999</v>
      </c>
      <c r="O217" s="36">
        <f>SUMIFS(СВЦЭМ!$F$33:$F$776,СВЦЭМ!$A$33:$A$776,$A217,СВЦЭМ!$B$33:$B$776,O$190)+'СЕТ СН'!$F$15</f>
        <v>162.31033948000001</v>
      </c>
      <c r="P217" s="36">
        <f>SUMIFS(СВЦЭМ!$F$33:$F$776,СВЦЭМ!$A$33:$A$776,$A217,СВЦЭМ!$B$33:$B$776,P$190)+'СЕТ СН'!$F$15</f>
        <v>163.95672375000001</v>
      </c>
      <c r="Q217" s="36">
        <f>SUMIFS(СВЦЭМ!$F$33:$F$776,СВЦЭМ!$A$33:$A$776,$A217,СВЦЭМ!$B$33:$B$776,Q$190)+'СЕТ СН'!$F$15</f>
        <v>160.68144205999999</v>
      </c>
      <c r="R217" s="36">
        <f>SUMIFS(СВЦЭМ!$F$33:$F$776,СВЦЭМ!$A$33:$A$776,$A217,СВЦЭМ!$B$33:$B$776,R$190)+'СЕТ СН'!$F$15</f>
        <v>161.22382010999999</v>
      </c>
      <c r="S217" s="36">
        <f>SUMIFS(СВЦЭМ!$F$33:$F$776,СВЦЭМ!$A$33:$A$776,$A217,СВЦЭМ!$B$33:$B$776,S$190)+'СЕТ СН'!$F$15</f>
        <v>163.93916744000001</v>
      </c>
      <c r="T217" s="36">
        <f>SUMIFS(СВЦЭМ!$F$33:$F$776,СВЦЭМ!$A$33:$A$776,$A217,СВЦЭМ!$B$33:$B$776,T$190)+'СЕТ СН'!$F$15</f>
        <v>160.12927263</v>
      </c>
      <c r="U217" s="36">
        <f>SUMIFS(СВЦЭМ!$F$33:$F$776,СВЦЭМ!$A$33:$A$776,$A217,СВЦЭМ!$B$33:$B$776,U$190)+'СЕТ СН'!$F$15</f>
        <v>159.26666048000001</v>
      </c>
      <c r="V217" s="36">
        <f>SUMIFS(СВЦЭМ!$F$33:$F$776,СВЦЭМ!$A$33:$A$776,$A217,СВЦЭМ!$B$33:$B$776,V$190)+'СЕТ СН'!$F$15</f>
        <v>159.91513398999999</v>
      </c>
      <c r="W217" s="36">
        <f>SUMIFS(СВЦЭМ!$F$33:$F$776,СВЦЭМ!$A$33:$A$776,$A217,СВЦЭМ!$B$33:$B$776,W$190)+'СЕТ СН'!$F$15</f>
        <v>160.38231354000001</v>
      </c>
      <c r="X217" s="36">
        <f>SUMIFS(СВЦЭМ!$F$33:$F$776,СВЦЭМ!$A$33:$A$776,$A217,СВЦЭМ!$B$33:$B$776,X$190)+'СЕТ СН'!$F$15</f>
        <v>162.68426388</v>
      </c>
      <c r="Y217" s="36">
        <f>SUMIFS(СВЦЭМ!$F$33:$F$776,СВЦЭМ!$A$33:$A$776,$A217,СВЦЭМ!$B$33:$B$776,Y$190)+'СЕТ СН'!$F$15</f>
        <v>167.38179259</v>
      </c>
    </row>
    <row r="218" spans="1:25" ht="15.75" x14ac:dyDescent="0.2">
      <c r="A218" s="35">
        <f t="shared" si="5"/>
        <v>43797</v>
      </c>
      <c r="B218" s="36">
        <f>SUMIFS(СВЦЭМ!$F$33:$F$776,СВЦЭМ!$A$33:$A$776,$A218,СВЦЭМ!$B$33:$B$776,B$190)+'СЕТ СН'!$F$15</f>
        <v>183.28880756999999</v>
      </c>
      <c r="C218" s="36">
        <f>SUMIFS(СВЦЭМ!$F$33:$F$776,СВЦЭМ!$A$33:$A$776,$A218,СВЦЭМ!$B$33:$B$776,C$190)+'СЕТ СН'!$F$15</f>
        <v>187.84990952000001</v>
      </c>
      <c r="D218" s="36">
        <f>SUMIFS(СВЦЭМ!$F$33:$F$776,СВЦЭМ!$A$33:$A$776,$A218,СВЦЭМ!$B$33:$B$776,D$190)+'СЕТ СН'!$F$15</f>
        <v>195.97580937999999</v>
      </c>
      <c r="E218" s="36">
        <f>SUMIFS(СВЦЭМ!$F$33:$F$776,СВЦЭМ!$A$33:$A$776,$A218,СВЦЭМ!$B$33:$B$776,E$190)+'СЕТ СН'!$F$15</f>
        <v>192.83592671</v>
      </c>
      <c r="F218" s="36">
        <f>SUMIFS(СВЦЭМ!$F$33:$F$776,СВЦЭМ!$A$33:$A$776,$A218,СВЦЭМ!$B$33:$B$776,F$190)+'СЕТ СН'!$F$15</f>
        <v>190.84184529999999</v>
      </c>
      <c r="G218" s="36">
        <f>SUMIFS(СВЦЭМ!$F$33:$F$776,СВЦЭМ!$A$33:$A$776,$A218,СВЦЭМ!$B$33:$B$776,G$190)+'СЕТ СН'!$F$15</f>
        <v>190.22966707</v>
      </c>
      <c r="H218" s="36">
        <f>SUMIFS(СВЦЭМ!$F$33:$F$776,СВЦЭМ!$A$33:$A$776,$A218,СВЦЭМ!$B$33:$B$776,H$190)+'СЕТ СН'!$F$15</f>
        <v>184.87221482000001</v>
      </c>
      <c r="I218" s="36">
        <f>SUMIFS(СВЦЭМ!$F$33:$F$776,СВЦЭМ!$A$33:$A$776,$A218,СВЦЭМ!$B$33:$B$776,I$190)+'СЕТ СН'!$F$15</f>
        <v>181.21853783</v>
      </c>
      <c r="J218" s="36">
        <f>SUMIFS(СВЦЭМ!$F$33:$F$776,СВЦЭМ!$A$33:$A$776,$A218,СВЦЭМ!$B$33:$B$776,J$190)+'СЕТ СН'!$F$15</f>
        <v>177.85781025</v>
      </c>
      <c r="K218" s="36">
        <f>SUMIFS(СВЦЭМ!$F$33:$F$776,СВЦЭМ!$A$33:$A$776,$A218,СВЦЭМ!$B$33:$B$776,K$190)+'СЕТ СН'!$F$15</f>
        <v>174.5724932</v>
      </c>
      <c r="L218" s="36">
        <f>SUMIFS(СВЦЭМ!$F$33:$F$776,СВЦЭМ!$A$33:$A$776,$A218,СВЦЭМ!$B$33:$B$776,L$190)+'СЕТ СН'!$F$15</f>
        <v>167.82133385</v>
      </c>
      <c r="M218" s="36">
        <f>SUMIFS(СВЦЭМ!$F$33:$F$776,СВЦЭМ!$A$33:$A$776,$A218,СВЦЭМ!$B$33:$B$776,M$190)+'СЕТ СН'!$F$15</f>
        <v>164.90832521999999</v>
      </c>
      <c r="N218" s="36">
        <f>SUMIFS(СВЦЭМ!$F$33:$F$776,СВЦЭМ!$A$33:$A$776,$A218,СВЦЭМ!$B$33:$B$776,N$190)+'СЕТ СН'!$F$15</f>
        <v>164.05204097999999</v>
      </c>
      <c r="O218" s="36">
        <f>SUMIFS(СВЦЭМ!$F$33:$F$776,СВЦЭМ!$A$33:$A$776,$A218,СВЦЭМ!$B$33:$B$776,O$190)+'СЕТ СН'!$F$15</f>
        <v>165.18547568</v>
      </c>
      <c r="P218" s="36">
        <f>SUMIFS(СВЦЭМ!$F$33:$F$776,СВЦЭМ!$A$33:$A$776,$A218,СВЦЭМ!$B$33:$B$776,P$190)+'СЕТ СН'!$F$15</f>
        <v>166.12575321</v>
      </c>
      <c r="Q218" s="36">
        <f>SUMIFS(СВЦЭМ!$F$33:$F$776,СВЦЭМ!$A$33:$A$776,$A218,СВЦЭМ!$B$33:$B$776,Q$190)+'СЕТ СН'!$F$15</f>
        <v>163.44425785000001</v>
      </c>
      <c r="R218" s="36">
        <f>SUMIFS(СВЦЭМ!$F$33:$F$776,СВЦЭМ!$A$33:$A$776,$A218,СВЦЭМ!$B$33:$B$776,R$190)+'СЕТ СН'!$F$15</f>
        <v>165.47879867</v>
      </c>
      <c r="S218" s="36">
        <f>SUMIFS(СВЦЭМ!$F$33:$F$776,СВЦЭМ!$A$33:$A$776,$A218,СВЦЭМ!$B$33:$B$776,S$190)+'СЕТ СН'!$F$15</f>
        <v>165.56444572000001</v>
      </c>
      <c r="T218" s="36">
        <f>SUMIFS(СВЦЭМ!$F$33:$F$776,СВЦЭМ!$A$33:$A$776,$A218,СВЦЭМ!$B$33:$B$776,T$190)+'СЕТ СН'!$F$15</f>
        <v>165.21624628000001</v>
      </c>
      <c r="U218" s="36">
        <f>SUMIFS(СВЦЭМ!$F$33:$F$776,СВЦЭМ!$A$33:$A$776,$A218,СВЦЭМ!$B$33:$B$776,U$190)+'СЕТ СН'!$F$15</f>
        <v>161.75159217999999</v>
      </c>
      <c r="V218" s="36">
        <f>SUMIFS(СВЦЭМ!$F$33:$F$776,СВЦЭМ!$A$33:$A$776,$A218,СВЦЭМ!$B$33:$B$776,V$190)+'СЕТ СН'!$F$15</f>
        <v>159.50679672999999</v>
      </c>
      <c r="W218" s="36">
        <f>SUMIFS(СВЦЭМ!$F$33:$F$776,СВЦЭМ!$A$33:$A$776,$A218,СВЦЭМ!$B$33:$B$776,W$190)+'СЕТ СН'!$F$15</f>
        <v>160.28117573</v>
      </c>
      <c r="X218" s="36">
        <f>SUMIFS(СВЦЭМ!$F$33:$F$776,СВЦЭМ!$A$33:$A$776,$A218,СВЦЭМ!$B$33:$B$776,X$190)+'СЕТ СН'!$F$15</f>
        <v>153.26294071000001</v>
      </c>
      <c r="Y218" s="36">
        <f>SUMIFS(СВЦЭМ!$F$33:$F$776,СВЦЭМ!$A$33:$A$776,$A218,СВЦЭМ!$B$33:$B$776,Y$190)+'СЕТ СН'!$F$15</f>
        <v>156.18160864999999</v>
      </c>
    </row>
    <row r="219" spans="1:25" ht="15.75" x14ac:dyDescent="0.2">
      <c r="A219" s="35">
        <f t="shared" si="5"/>
        <v>43798</v>
      </c>
      <c r="B219" s="36">
        <f>SUMIFS(СВЦЭМ!$F$33:$F$776,СВЦЭМ!$A$33:$A$776,$A219,СВЦЭМ!$B$33:$B$776,B$190)+'СЕТ СН'!$F$15</f>
        <v>172.42620851000001</v>
      </c>
      <c r="C219" s="36">
        <f>SUMIFS(СВЦЭМ!$F$33:$F$776,СВЦЭМ!$A$33:$A$776,$A219,СВЦЭМ!$B$33:$B$776,C$190)+'СЕТ СН'!$F$15</f>
        <v>172.95221771000001</v>
      </c>
      <c r="D219" s="36">
        <f>SUMIFS(СВЦЭМ!$F$33:$F$776,СВЦЭМ!$A$33:$A$776,$A219,СВЦЭМ!$B$33:$B$776,D$190)+'СЕТ СН'!$F$15</f>
        <v>179.16666031</v>
      </c>
      <c r="E219" s="36">
        <f>SUMIFS(СВЦЭМ!$F$33:$F$776,СВЦЭМ!$A$33:$A$776,$A219,СВЦЭМ!$B$33:$B$776,E$190)+'СЕТ СН'!$F$15</f>
        <v>179.86691754</v>
      </c>
      <c r="F219" s="36">
        <f>SUMIFS(СВЦЭМ!$F$33:$F$776,СВЦЭМ!$A$33:$A$776,$A219,СВЦЭМ!$B$33:$B$776,F$190)+'СЕТ СН'!$F$15</f>
        <v>177.54524502000001</v>
      </c>
      <c r="G219" s="36">
        <f>SUMIFS(СВЦЭМ!$F$33:$F$776,СВЦЭМ!$A$33:$A$776,$A219,СВЦЭМ!$B$33:$B$776,G$190)+'СЕТ СН'!$F$15</f>
        <v>177.47773874999999</v>
      </c>
      <c r="H219" s="36">
        <f>SUMIFS(СВЦЭМ!$F$33:$F$776,СВЦЭМ!$A$33:$A$776,$A219,СВЦЭМ!$B$33:$B$776,H$190)+'СЕТ СН'!$F$15</f>
        <v>171.97360264</v>
      </c>
      <c r="I219" s="36">
        <f>SUMIFS(СВЦЭМ!$F$33:$F$776,СВЦЭМ!$A$33:$A$776,$A219,СВЦЭМ!$B$33:$B$776,I$190)+'СЕТ СН'!$F$15</f>
        <v>168.95427821999999</v>
      </c>
      <c r="J219" s="36">
        <f>SUMIFS(СВЦЭМ!$F$33:$F$776,СВЦЭМ!$A$33:$A$776,$A219,СВЦЭМ!$B$33:$B$776,J$190)+'СЕТ СН'!$F$15</f>
        <v>166.61566739</v>
      </c>
      <c r="K219" s="36">
        <f>SUMIFS(СВЦЭМ!$F$33:$F$776,СВЦЭМ!$A$33:$A$776,$A219,СВЦЭМ!$B$33:$B$776,K$190)+'СЕТ СН'!$F$15</f>
        <v>164.00137197999999</v>
      </c>
      <c r="L219" s="36">
        <f>SUMIFS(СВЦЭМ!$F$33:$F$776,СВЦЭМ!$A$33:$A$776,$A219,СВЦЭМ!$B$33:$B$776,L$190)+'СЕТ СН'!$F$15</f>
        <v>156.74748063000001</v>
      </c>
      <c r="M219" s="36">
        <f>SUMIFS(СВЦЭМ!$F$33:$F$776,СВЦЭМ!$A$33:$A$776,$A219,СВЦЭМ!$B$33:$B$776,M$190)+'СЕТ СН'!$F$15</f>
        <v>154.45627707</v>
      </c>
      <c r="N219" s="36">
        <f>SUMIFS(СВЦЭМ!$F$33:$F$776,СВЦЭМ!$A$33:$A$776,$A219,СВЦЭМ!$B$33:$B$776,N$190)+'СЕТ СН'!$F$15</f>
        <v>152.87701354000001</v>
      </c>
      <c r="O219" s="36">
        <f>SUMIFS(СВЦЭМ!$F$33:$F$776,СВЦЭМ!$A$33:$A$776,$A219,СВЦЭМ!$B$33:$B$776,O$190)+'СЕТ СН'!$F$15</f>
        <v>155.14117343000001</v>
      </c>
      <c r="P219" s="36">
        <f>SUMIFS(СВЦЭМ!$F$33:$F$776,СВЦЭМ!$A$33:$A$776,$A219,СВЦЭМ!$B$33:$B$776,P$190)+'СЕТ СН'!$F$15</f>
        <v>157.45163081000001</v>
      </c>
      <c r="Q219" s="36">
        <f>SUMIFS(СВЦЭМ!$F$33:$F$776,СВЦЭМ!$A$33:$A$776,$A219,СВЦЭМ!$B$33:$B$776,Q$190)+'СЕТ СН'!$F$15</f>
        <v>159.34072823</v>
      </c>
      <c r="R219" s="36">
        <f>SUMIFS(СВЦЭМ!$F$33:$F$776,СВЦЭМ!$A$33:$A$776,$A219,СВЦЭМ!$B$33:$B$776,R$190)+'СЕТ СН'!$F$15</f>
        <v>160.84321109999999</v>
      </c>
      <c r="S219" s="36">
        <f>SUMIFS(СВЦЭМ!$F$33:$F$776,СВЦЭМ!$A$33:$A$776,$A219,СВЦЭМ!$B$33:$B$776,S$190)+'СЕТ СН'!$F$15</f>
        <v>162.27407081999999</v>
      </c>
      <c r="T219" s="36">
        <f>SUMIFS(СВЦЭМ!$F$33:$F$776,СВЦЭМ!$A$33:$A$776,$A219,СВЦЭМ!$B$33:$B$776,T$190)+'СЕТ СН'!$F$15</f>
        <v>162.29002211</v>
      </c>
      <c r="U219" s="36">
        <f>SUMIFS(СВЦЭМ!$F$33:$F$776,СВЦЭМ!$A$33:$A$776,$A219,СВЦЭМ!$B$33:$B$776,U$190)+'СЕТ СН'!$F$15</f>
        <v>161.11941615000001</v>
      </c>
      <c r="V219" s="36">
        <f>SUMIFS(СВЦЭМ!$F$33:$F$776,СВЦЭМ!$A$33:$A$776,$A219,СВЦЭМ!$B$33:$B$776,V$190)+'СЕТ СН'!$F$15</f>
        <v>161.79308553000001</v>
      </c>
      <c r="W219" s="36">
        <f>SUMIFS(СВЦЭМ!$F$33:$F$776,СВЦЭМ!$A$33:$A$776,$A219,СВЦЭМ!$B$33:$B$776,W$190)+'СЕТ СН'!$F$15</f>
        <v>163.89516247</v>
      </c>
      <c r="X219" s="36">
        <f>SUMIFS(СВЦЭМ!$F$33:$F$776,СВЦЭМ!$A$33:$A$776,$A219,СВЦЭМ!$B$33:$B$776,X$190)+'СЕТ СН'!$F$15</f>
        <v>163.31369520999999</v>
      </c>
      <c r="Y219" s="36">
        <f>SUMIFS(СВЦЭМ!$F$33:$F$776,СВЦЭМ!$A$33:$A$776,$A219,СВЦЭМ!$B$33:$B$776,Y$190)+'СЕТ СН'!$F$15</f>
        <v>169.2250014</v>
      </c>
    </row>
    <row r="220" spans="1:25" ht="15.75" x14ac:dyDescent="0.2">
      <c r="A220" s="35">
        <f t="shared" si="5"/>
        <v>43799</v>
      </c>
      <c r="B220" s="36">
        <f>SUMIFS(СВЦЭМ!$F$33:$F$776,СВЦЭМ!$A$33:$A$776,$A220,СВЦЭМ!$B$33:$B$776,B$190)+'СЕТ СН'!$F$15</f>
        <v>178.78704221999999</v>
      </c>
      <c r="C220" s="36">
        <f>SUMIFS(СВЦЭМ!$F$33:$F$776,СВЦЭМ!$A$33:$A$776,$A220,СВЦЭМ!$B$33:$B$776,C$190)+'СЕТ СН'!$F$15</f>
        <v>177.76695441000001</v>
      </c>
      <c r="D220" s="36">
        <f>SUMIFS(СВЦЭМ!$F$33:$F$776,СВЦЭМ!$A$33:$A$776,$A220,СВЦЭМ!$B$33:$B$776,D$190)+'СЕТ СН'!$F$15</f>
        <v>185.92311007999999</v>
      </c>
      <c r="E220" s="36">
        <f>SUMIFS(СВЦЭМ!$F$33:$F$776,СВЦЭМ!$A$33:$A$776,$A220,СВЦЭМ!$B$33:$B$776,E$190)+'СЕТ СН'!$F$15</f>
        <v>186.53595093000001</v>
      </c>
      <c r="F220" s="36">
        <f>SUMIFS(СВЦЭМ!$F$33:$F$776,СВЦЭМ!$A$33:$A$776,$A220,СВЦЭМ!$B$33:$B$776,F$190)+'СЕТ СН'!$F$15</f>
        <v>182.09584720999999</v>
      </c>
      <c r="G220" s="36">
        <f>SUMIFS(СВЦЭМ!$F$33:$F$776,СВЦЭМ!$A$33:$A$776,$A220,СВЦЭМ!$B$33:$B$776,G$190)+'СЕТ СН'!$F$15</f>
        <v>183.33385974999999</v>
      </c>
      <c r="H220" s="36">
        <f>SUMIFS(СВЦЭМ!$F$33:$F$776,СВЦЭМ!$A$33:$A$776,$A220,СВЦЭМ!$B$33:$B$776,H$190)+'СЕТ СН'!$F$15</f>
        <v>179.79688598999999</v>
      </c>
      <c r="I220" s="36">
        <f>SUMIFS(СВЦЭМ!$F$33:$F$776,СВЦЭМ!$A$33:$A$776,$A220,СВЦЭМ!$B$33:$B$776,I$190)+'СЕТ СН'!$F$15</f>
        <v>177.71097243</v>
      </c>
      <c r="J220" s="36">
        <f>SUMIFS(СВЦЭМ!$F$33:$F$776,СВЦЭМ!$A$33:$A$776,$A220,СВЦЭМ!$B$33:$B$776,J$190)+'СЕТ СН'!$F$15</f>
        <v>172.01877707</v>
      </c>
      <c r="K220" s="36">
        <f>SUMIFS(СВЦЭМ!$F$33:$F$776,СВЦЭМ!$A$33:$A$776,$A220,СВЦЭМ!$B$33:$B$776,K$190)+'СЕТ СН'!$F$15</f>
        <v>168.06164698000001</v>
      </c>
      <c r="L220" s="36">
        <f>SUMIFS(СВЦЭМ!$F$33:$F$776,СВЦЭМ!$A$33:$A$776,$A220,СВЦЭМ!$B$33:$B$776,L$190)+'СЕТ СН'!$F$15</f>
        <v>159.65151462</v>
      </c>
      <c r="M220" s="36">
        <f>SUMIFS(СВЦЭМ!$F$33:$F$776,СВЦЭМ!$A$33:$A$776,$A220,СВЦЭМ!$B$33:$B$776,M$190)+'СЕТ СН'!$F$15</f>
        <v>157.52757645</v>
      </c>
      <c r="N220" s="36">
        <f>SUMIFS(СВЦЭМ!$F$33:$F$776,СВЦЭМ!$A$33:$A$776,$A220,СВЦЭМ!$B$33:$B$776,N$190)+'СЕТ СН'!$F$15</f>
        <v>156.19312939</v>
      </c>
      <c r="O220" s="36">
        <f>SUMIFS(СВЦЭМ!$F$33:$F$776,СВЦЭМ!$A$33:$A$776,$A220,СВЦЭМ!$B$33:$B$776,O$190)+'СЕТ СН'!$F$15</f>
        <v>158.18902023000001</v>
      </c>
      <c r="P220" s="36">
        <f>SUMIFS(СВЦЭМ!$F$33:$F$776,СВЦЭМ!$A$33:$A$776,$A220,СВЦЭМ!$B$33:$B$776,P$190)+'СЕТ СН'!$F$15</f>
        <v>159.87442374</v>
      </c>
      <c r="Q220" s="36">
        <f>SUMIFS(СВЦЭМ!$F$33:$F$776,СВЦЭМ!$A$33:$A$776,$A220,СВЦЭМ!$B$33:$B$776,Q$190)+'СЕТ СН'!$F$15</f>
        <v>160.55915585</v>
      </c>
      <c r="R220" s="36">
        <f>SUMIFS(СВЦЭМ!$F$33:$F$776,СВЦЭМ!$A$33:$A$776,$A220,СВЦЭМ!$B$33:$B$776,R$190)+'СЕТ СН'!$F$15</f>
        <v>156.71759603000001</v>
      </c>
      <c r="S220" s="36">
        <f>SUMIFS(СВЦЭМ!$F$33:$F$776,СВЦЭМ!$A$33:$A$776,$A220,СВЦЭМ!$B$33:$B$776,S$190)+'СЕТ СН'!$F$15</f>
        <v>154.92495424000001</v>
      </c>
      <c r="T220" s="36">
        <f>SUMIFS(СВЦЭМ!$F$33:$F$776,СВЦЭМ!$A$33:$A$776,$A220,СВЦЭМ!$B$33:$B$776,T$190)+'СЕТ СН'!$F$15</f>
        <v>152.85584317000001</v>
      </c>
      <c r="U220" s="36">
        <f>SUMIFS(СВЦЭМ!$F$33:$F$776,СВЦЭМ!$A$33:$A$776,$A220,СВЦЭМ!$B$33:$B$776,U$190)+'СЕТ СН'!$F$15</f>
        <v>152.67344097</v>
      </c>
      <c r="V220" s="36">
        <f>SUMIFS(СВЦЭМ!$F$33:$F$776,СВЦЭМ!$A$33:$A$776,$A220,СВЦЭМ!$B$33:$B$776,V$190)+'СЕТ СН'!$F$15</f>
        <v>154.88965196000001</v>
      </c>
      <c r="W220" s="36">
        <f>SUMIFS(СВЦЭМ!$F$33:$F$776,СВЦЭМ!$A$33:$A$776,$A220,СВЦЭМ!$B$33:$B$776,W$190)+'СЕТ СН'!$F$15</f>
        <v>157.09872379999999</v>
      </c>
      <c r="X220" s="36">
        <f>SUMIFS(СВЦЭМ!$F$33:$F$776,СВЦЭМ!$A$33:$A$776,$A220,СВЦЭМ!$B$33:$B$776,X$190)+'СЕТ СН'!$F$15</f>
        <v>157.49424625</v>
      </c>
      <c r="Y220" s="36">
        <f>SUMIFS(СВЦЭМ!$F$33:$F$776,СВЦЭМ!$A$33:$A$776,$A220,СВЦЭМ!$B$33:$B$776,Y$190)+'СЕТ СН'!$F$15</f>
        <v>165.77132589000001</v>
      </c>
    </row>
    <row r="221" spans="1:25" ht="15.75" hidden="1" x14ac:dyDescent="0.2">
      <c r="A221" s="35">
        <f t="shared" si="5"/>
        <v>43800</v>
      </c>
      <c r="B221" s="36">
        <f>SUMIFS(СВЦЭМ!$F$33:$F$776,СВЦЭМ!$A$33:$A$776,$A221,СВЦЭМ!$B$33:$B$776,B$190)+'СЕТ СН'!$F$15</f>
        <v>0</v>
      </c>
      <c r="C221" s="36">
        <f>SUMIFS(СВЦЭМ!$F$33:$F$776,СВЦЭМ!$A$33:$A$776,$A221,СВЦЭМ!$B$33:$B$776,C$190)+'СЕТ СН'!$F$15</f>
        <v>0</v>
      </c>
      <c r="D221" s="36">
        <f>SUMIFS(СВЦЭМ!$F$33:$F$776,СВЦЭМ!$A$33:$A$776,$A221,СВЦЭМ!$B$33:$B$776,D$190)+'СЕТ СН'!$F$15</f>
        <v>0</v>
      </c>
      <c r="E221" s="36">
        <f>SUMIFS(СВЦЭМ!$F$33:$F$776,СВЦЭМ!$A$33:$A$776,$A221,СВЦЭМ!$B$33:$B$776,E$190)+'СЕТ СН'!$F$15</f>
        <v>0</v>
      </c>
      <c r="F221" s="36">
        <f>SUMIFS(СВЦЭМ!$F$33:$F$776,СВЦЭМ!$A$33:$A$776,$A221,СВЦЭМ!$B$33:$B$776,F$190)+'СЕТ СН'!$F$15</f>
        <v>0</v>
      </c>
      <c r="G221" s="36">
        <f>SUMIFS(СВЦЭМ!$F$33:$F$776,СВЦЭМ!$A$33:$A$776,$A221,СВЦЭМ!$B$33:$B$776,G$190)+'СЕТ СН'!$F$15</f>
        <v>0</v>
      </c>
      <c r="H221" s="36">
        <f>SUMIFS(СВЦЭМ!$F$33:$F$776,СВЦЭМ!$A$33:$A$776,$A221,СВЦЭМ!$B$33:$B$776,H$190)+'СЕТ СН'!$F$15</f>
        <v>0</v>
      </c>
      <c r="I221" s="36">
        <f>SUMIFS(СВЦЭМ!$F$33:$F$776,СВЦЭМ!$A$33:$A$776,$A221,СВЦЭМ!$B$33:$B$776,I$190)+'СЕТ СН'!$F$15</f>
        <v>0</v>
      </c>
      <c r="J221" s="36">
        <f>SUMIFS(СВЦЭМ!$F$33:$F$776,СВЦЭМ!$A$33:$A$776,$A221,СВЦЭМ!$B$33:$B$776,J$190)+'СЕТ СН'!$F$15</f>
        <v>0</v>
      </c>
      <c r="K221" s="36">
        <f>SUMIFS(СВЦЭМ!$F$33:$F$776,СВЦЭМ!$A$33:$A$776,$A221,СВЦЭМ!$B$33:$B$776,K$190)+'СЕТ СН'!$F$15</f>
        <v>0</v>
      </c>
      <c r="L221" s="36">
        <f>SUMIFS(СВЦЭМ!$F$33:$F$776,СВЦЭМ!$A$33:$A$776,$A221,СВЦЭМ!$B$33:$B$776,L$190)+'СЕТ СН'!$F$15</f>
        <v>0</v>
      </c>
      <c r="M221" s="36">
        <f>SUMIFS(СВЦЭМ!$F$33:$F$776,СВЦЭМ!$A$33:$A$776,$A221,СВЦЭМ!$B$33:$B$776,M$190)+'СЕТ СН'!$F$15</f>
        <v>0</v>
      </c>
      <c r="N221" s="36">
        <f>SUMIFS(СВЦЭМ!$F$33:$F$776,СВЦЭМ!$A$33:$A$776,$A221,СВЦЭМ!$B$33:$B$776,N$190)+'СЕТ СН'!$F$15</f>
        <v>0</v>
      </c>
      <c r="O221" s="36">
        <f>SUMIFS(СВЦЭМ!$F$33:$F$776,СВЦЭМ!$A$33:$A$776,$A221,СВЦЭМ!$B$33:$B$776,O$190)+'СЕТ СН'!$F$15</f>
        <v>0</v>
      </c>
      <c r="P221" s="36">
        <f>SUMIFS(СВЦЭМ!$F$33:$F$776,СВЦЭМ!$A$33:$A$776,$A221,СВЦЭМ!$B$33:$B$776,P$190)+'СЕТ СН'!$F$15</f>
        <v>0</v>
      </c>
      <c r="Q221" s="36">
        <f>SUMIFS(СВЦЭМ!$F$33:$F$776,СВЦЭМ!$A$33:$A$776,$A221,СВЦЭМ!$B$33:$B$776,Q$190)+'СЕТ СН'!$F$15</f>
        <v>0</v>
      </c>
      <c r="R221" s="36">
        <f>SUMIFS(СВЦЭМ!$F$33:$F$776,СВЦЭМ!$A$33:$A$776,$A221,СВЦЭМ!$B$33:$B$776,R$190)+'СЕТ СН'!$F$15</f>
        <v>0</v>
      </c>
      <c r="S221" s="36">
        <f>SUMIFS(СВЦЭМ!$F$33:$F$776,СВЦЭМ!$A$33:$A$776,$A221,СВЦЭМ!$B$33:$B$776,S$190)+'СЕТ СН'!$F$15</f>
        <v>0</v>
      </c>
      <c r="T221" s="36">
        <f>SUMIFS(СВЦЭМ!$F$33:$F$776,СВЦЭМ!$A$33:$A$776,$A221,СВЦЭМ!$B$33:$B$776,T$190)+'СЕТ СН'!$F$15</f>
        <v>0</v>
      </c>
      <c r="U221" s="36">
        <f>SUMIFS(СВЦЭМ!$F$33:$F$776,СВЦЭМ!$A$33:$A$776,$A221,СВЦЭМ!$B$33:$B$776,U$190)+'СЕТ СН'!$F$15</f>
        <v>0</v>
      </c>
      <c r="V221" s="36">
        <f>SUMIFS(СВЦЭМ!$F$33:$F$776,СВЦЭМ!$A$33:$A$776,$A221,СВЦЭМ!$B$33:$B$776,V$190)+'СЕТ СН'!$F$15</f>
        <v>0</v>
      </c>
      <c r="W221" s="36">
        <f>SUMIFS(СВЦЭМ!$F$33:$F$776,СВЦЭМ!$A$33:$A$776,$A221,СВЦЭМ!$B$33:$B$776,W$190)+'СЕТ СН'!$F$15</f>
        <v>0</v>
      </c>
      <c r="X221" s="36">
        <f>SUMIFS(СВЦЭМ!$F$33:$F$776,СВЦЭМ!$A$33:$A$776,$A221,СВЦЭМ!$B$33:$B$776,X$190)+'СЕТ СН'!$F$15</f>
        <v>0</v>
      </c>
      <c r="Y221" s="36">
        <f>SUMIFS(СВЦЭМ!$F$33:$F$776,СВЦЭМ!$A$33:$A$776,$A221,СВЦЭМ!$B$33:$B$776,Y$190)+'СЕТ СН'!$F$15</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9" t="s">
        <v>7</v>
      </c>
      <c r="B223" s="133" t="s">
        <v>116</v>
      </c>
      <c r="C223" s="134"/>
      <c r="D223" s="134"/>
      <c r="E223" s="134"/>
      <c r="F223" s="134"/>
      <c r="G223" s="134"/>
      <c r="H223" s="134"/>
      <c r="I223" s="134"/>
      <c r="J223" s="134"/>
      <c r="K223" s="134"/>
      <c r="L223" s="134"/>
      <c r="M223" s="134"/>
      <c r="N223" s="134"/>
      <c r="O223" s="134"/>
      <c r="P223" s="134"/>
      <c r="Q223" s="134"/>
      <c r="R223" s="134"/>
      <c r="S223" s="134"/>
      <c r="T223" s="134"/>
      <c r="U223" s="134"/>
      <c r="V223" s="134"/>
      <c r="W223" s="134"/>
      <c r="X223" s="134"/>
      <c r="Y223" s="135"/>
    </row>
    <row r="224" spans="1:25" ht="12.75" hidden="1" customHeight="1" x14ac:dyDescent="0.2">
      <c r="A224" s="140"/>
      <c r="B224" s="136"/>
      <c r="C224" s="137"/>
      <c r="D224" s="137"/>
      <c r="E224" s="137"/>
      <c r="F224" s="137"/>
      <c r="G224" s="137"/>
      <c r="H224" s="137"/>
      <c r="I224" s="137"/>
      <c r="J224" s="137"/>
      <c r="K224" s="137"/>
      <c r="L224" s="137"/>
      <c r="M224" s="137"/>
      <c r="N224" s="137"/>
      <c r="O224" s="137"/>
      <c r="P224" s="137"/>
      <c r="Q224" s="137"/>
      <c r="R224" s="137"/>
      <c r="S224" s="137"/>
      <c r="T224" s="137"/>
      <c r="U224" s="137"/>
      <c r="V224" s="137"/>
      <c r="W224" s="137"/>
      <c r="X224" s="137"/>
      <c r="Y224" s="138"/>
    </row>
    <row r="225" spans="1:27" s="46" customFormat="1" ht="12.75" hidden="1" customHeight="1" x14ac:dyDescent="0.2">
      <c r="A225" s="141"/>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01.11.2019</v>
      </c>
      <c r="B226" s="36">
        <f>SUMIFS(СВЦЭМ!$G$34:$G$777,СВЦЭМ!$A$34:$A$777,$A226,СВЦЭМ!$B$33:$B$776,B$225)+'СЕТ СН'!$F$15</f>
        <v>0</v>
      </c>
      <c r="C226" s="36">
        <f>SUMIFS(СВЦЭМ!$G$34:$G$777,СВЦЭМ!$A$34:$A$777,$A226,СВЦЭМ!$B$33:$B$776,C$225)+'СЕТ СН'!$F$15</f>
        <v>0</v>
      </c>
      <c r="D226" s="36">
        <f>SUMIFS(СВЦЭМ!$G$34:$G$777,СВЦЭМ!$A$34:$A$777,$A226,СВЦЭМ!$B$33:$B$776,D$225)+'СЕТ СН'!$F$15</f>
        <v>0</v>
      </c>
      <c r="E226" s="36">
        <f>SUMIFS(СВЦЭМ!$G$34:$G$777,СВЦЭМ!$A$34:$A$777,$A226,СВЦЭМ!$B$33:$B$776,E$225)+'СЕТ СН'!$F$15</f>
        <v>0</v>
      </c>
      <c r="F226" s="36">
        <f>SUMIFS(СВЦЭМ!$G$34:$G$777,СВЦЭМ!$A$34:$A$777,$A226,СВЦЭМ!$B$33:$B$776,F$225)+'СЕТ СН'!$F$15</f>
        <v>0</v>
      </c>
      <c r="G226" s="36">
        <f>SUMIFS(СВЦЭМ!$G$34:$G$777,СВЦЭМ!$A$34:$A$777,$A226,СВЦЭМ!$B$33:$B$776,G$225)+'СЕТ СН'!$F$15</f>
        <v>0</v>
      </c>
      <c r="H226" s="36">
        <f>SUMIFS(СВЦЭМ!$G$34:$G$777,СВЦЭМ!$A$34:$A$777,$A226,СВЦЭМ!$B$33:$B$776,H$225)+'СЕТ СН'!$F$15</f>
        <v>0</v>
      </c>
      <c r="I226" s="36">
        <f>SUMIFS(СВЦЭМ!$G$34:$G$777,СВЦЭМ!$A$34:$A$777,$A226,СВЦЭМ!$B$33:$B$776,I$225)+'СЕТ СН'!$F$15</f>
        <v>0</v>
      </c>
      <c r="J226" s="36">
        <f>SUMIFS(СВЦЭМ!$G$34:$G$777,СВЦЭМ!$A$34:$A$777,$A226,СВЦЭМ!$B$33:$B$776,J$225)+'СЕТ СН'!$F$15</f>
        <v>0</v>
      </c>
      <c r="K226" s="36">
        <f>SUMIFS(СВЦЭМ!$G$34:$G$777,СВЦЭМ!$A$34:$A$777,$A226,СВЦЭМ!$B$33:$B$776,K$225)+'СЕТ СН'!$F$15</f>
        <v>0</v>
      </c>
      <c r="L226" s="36">
        <f>SUMIFS(СВЦЭМ!$G$34:$G$777,СВЦЭМ!$A$34:$A$777,$A226,СВЦЭМ!$B$33:$B$776,L$225)+'СЕТ СН'!$F$15</f>
        <v>0</v>
      </c>
      <c r="M226" s="36">
        <f>SUMIFS(СВЦЭМ!$G$34:$G$777,СВЦЭМ!$A$34:$A$777,$A226,СВЦЭМ!$B$33:$B$776,M$225)+'СЕТ СН'!$F$15</f>
        <v>0</v>
      </c>
      <c r="N226" s="36">
        <f>SUMIFS(СВЦЭМ!$G$34:$G$777,СВЦЭМ!$A$34:$A$777,$A226,СВЦЭМ!$B$33:$B$776,N$225)+'СЕТ СН'!$F$15</f>
        <v>0</v>
      </c>
      <c r="O226" s="36">
        <f>SUMIFS(СВЦЭМ!$G$34:$G$777,СВЦЭМ!$A$34:$A$777,$A226,СВЦЭМ!$B$33:$B$776,O$225)+'СЕТ СН'!$F$15</f>
        <v>0</v>
      </c>
      <c r="P226" s="36">
        <f>SUMIFS(СВЦЭМ!$G$34:$G$777,СВЦЭМ!$A$34:$A$777,$A226,СВЦЭМ!$B$33:$B$776,P$225)+'СЕТ СН'!$F$15</f>
        <v>0</v>
      </c>
      <c r="Q226" s="36">
        <f>SUMIFS(СВЦЭМ!$G$34:$G$777,СВЦЭМ!$A$34:$A$777,$A226,СВЦЭМ!$B$33:$B$776,Q$225)+'СЕТ СН'!$F$15</f>
        <v>0</v>
      </c>
      <c r="R226" s="36">
        <f>SUMIFS(СВЦЭМ!$G$34:$G$777,СВЦЭМ!$A$34:$A$777,$A226,СВЦЭМ!$B$33:$B$776,R$225)+'СЕТ СН'!$F$15</f>
        <v>0</v>
      </c>
      <c r="S226" s="36">
        <f>SUMIFS(СВЦЭМ!$G$34:$G$777,СВЦЭМ!$A$34:$A$777,$A226,СВЦЭМ!$B$33:$B$776,S$225)+'СЕТ СН'!$F$15</f>
        <v>0</v>
      </c>
      <c r="T226" s="36">
        <f>SUMIFS(СВЦЭМ!$G$34:$G$777,СВЦЭМ!$A$34:$A$777,$A226,СВЦЭМ!$B$33:$B$776,T$225)+'СЕТ СН'!$F$15</f>
        <v>0</v>
      </c>
      <c r="U226" s="36">
        <f>SUMIFS(СВЦЭМ!$G$34:$G$777,СВЦЭМ!$A$34:$A$777,$A226,СВЦЭМ!$B$33:$B$776,U$225)+'СЕТ СН'!$F$15</f>
        <v>0</v>
      </c>
      <c r="V226" s="36">
        <f>SUMIFS(СВЦЭМ!$G$34:$G$777,СВЦЭМ!$A$34:$A$777,$A226,СВЦЭМ!$B$33:$B$776,V$225)+'СЕТ СН'!$F$15</f>
        <v>0</v>
      </c>
      <c r="W226" s="36">
        <f>SUMIFS(СВЦЭМ!$G$34:$G$777,СВЦЭМ!$A$34:$A$777,$A226,СВЦЭМ!$B$33:$B$776,W$225)+'СЕТ СН'!$F$15</f>
        <v>0</v>
      </c>
      <c r="X226" s="36">
        <f>SUMIFS(СВЦЭМ!$G$34:$G$777,СВЦЭМ!$A$34:$A$777,$A226,СВЦЭМ!$B$33:$B$776,X$225)+'СЕТ СН'!$F$15</f>
        <v>0</v>
      </c>
      <c r="Y226" s="36">
        <f>SUMIFS(СВЦЭМ!$G$34:$G$777,СВЦЭМ!$A$34:$A$777,$A226,СВЦЭМ!$B$33:$B$776,Y$225)+'СЕТ СН'!$F$15</f>
        <v>0</v>
      </c>
      <c r="AA226" s="45"/>
    </row>
    <row r="227" spans="1:27" ht="15.75" hidden="1" x14ac:dyDescent="0.2">
      <c r="A227" s="35">
        <f>A226+1</f>
        <v>43771</v>
      </c>
      <c r="B227" s="36">
        <f>SUMIFS(СВЦЭМ!$G$34:$G$777,СВЦЭМ!$A$34:$A$777,$A227,СВЦЭМ!$B$33:$B$776,B$225)+'СЕТ СН'!$F$15</f>
        <v>0</v>
      </c>
      <c r="C227" s="36">
        <f>SUMIFS(СВЦЭМ!$G$34:$G$777,СВЦЭМ!$A$34:$A$777,$A227,СВЦЭМ!$B$33:$B$776,C$225)+'СЕТ СН'!$F$15</f>
        <v>0</v>
      </c>
      <c r="D227" s="36">
        <f>SUMIFS(СВЦЭМ!$G$34:$G$777,СВЦЭМ!$A$34:$A$777,$A227,СВЦЭМ!$B$33:$B$776,D$225)+'СЕТ СН'!$F$15</f>
        <v>0</v>
      </c>
      <c r="E227" s="36">
        <f>SUMIFS(СВЦЭМ!$G$34:$G$777,СВЦЭМ!$A$34:$A$777,$A227,СВЦЭМ!$B$33:$B$776,E$225)+'СЕТ СН'!$F$15</f>
        <v>0</v>
      </c>
      <c r="F227" s="36">
        <f>SUMIFS(СВЦЭМ!$G$34:$G$777,СВЦЭМ!$A$34:$A$777,$A227,СВЦЭМ!$B$33:$B$776,F$225)+'СЕТ СН'!$F$15</f>
        <v>0</v>
      </c>
      <c r="G227" s="36">
        <f>SUMIFS(СВЦЭМ!$G$34:$G$777,СВЦЭМ!$A$34:$A$777,$A227,СВЦЭМ!$B$33:$B$776,G$225)+'СЕТ СН'!$F$15</f>
        <v>0</v>
      </c>
      <c r="H227" s="36">
        <f>SUMIFS(СВЦЭМ!$G$34:$G$777,СВЦЭМ!$A$34:$A$777,$A227,СВЦЭМ!$B$33:$B$776,H$225)+'СЕТ СН'!$F$15</f>
        <v>0</v>
      </c>
      <c r="I227" s="36">
        <f>SUMIFS(СВЦЭМ!$G$34:$G$777,СВЦЭМ!$A$34:$A$777,$A227,СВЦЭМ!$B$33:$B$776,I$225)+'СЕТ СН'!$F$15</f>
        <v>0</v>
      </c>
      <c r="J227" s="36">
        <f>SUMIFS(СВЦЭМ!$G$34:$G$777,СВЦЭМ!$A$34:$A$777,$A227,СВЦЭМ!$B$33:$B$776,J$225)+'СЕТ СН'!$F$15</f>
        <v>0</v>
      </c>
      <c r="K227" s="36">
        <f>SUMIFS(СВЦЭМ!$G$34:$G$777,СВЦЭМ!$A$34:$A$777,$A227,СВЦЭМ!$B$33:$B$776,K$225)+'СЕТ СН'!$F$15</f>
        <v>0</v>
      </c>
      <c r="L227" s="36">
        <f>SUMIFS(СВЦЭМ!$G$34:$G$777,СВЦЭМ!$A$34:$A$777,$A227,СВЦЭМ!$B$33:$B$776,L$225)+'СЕТ СН'!$F$15</f>
        <v>0</v>
      </c>
      <c r="M227" s="36">
        <f>SUMIFS(СВЦЭМ!$G$34:$G$777,СВЦЭМ!$A$34:$A$777,$A227,СВЦЭМ!$B$33:$B$776,M$225)+'СЕТ СН'!$F$15</f>
        <v>0</v>
      </c>
      <c r="N227" s="36">
        <f>SUMIFS(СВЦЭМ!$G$34:$G$777,СВЦЭМ!$A$34:$A$777,$A227,СВЦЭМ!$B$33:$B$776,N$225)+'СЕТ СН'!$F$15</f>
        <v>0</v>
      </c>
      <c r="O227" s="36">
        <f>SUMIFS(СВЦЭМ!$G$34:$G$777,СВЦЭМ!$A$34:$A$777,$A227,СВЦЭМ!$B$33:$B$776,O$225)+'СЕТ СН'!$F$15</f>
        <v>0</v>
      </c>
      <c r="P227" s="36">
        <f>SUMIFS(СВЦЭМ!$G$34:$G$777,СВЦЭМ!$A$34:$A$777,$A227,СВЦЭМ!$B$33:$B$776,P$225)+'СЕТ СН'!$F$15</f>
        <v>0</v>
      </c>
      <c r="Q227" s="36">
        <f>SUMIFS(СВЦЭМ!$G$34:$G$777,СВЦЭМ!$A$34:$A$777,$A227,СВЦЭМ!$B$33:$B$776,Q$225)+'СЕТ СН'!$F$15</f>
        <v>0</v>
      </c>
      <c r="R227" s="36">
        <f>SUMIFS(СВЦЭМ!$G$34:$G$777,СВЦЭМ!$A$34:$A$777,$A227,СВЦЭМ!$B$33:$B$776,R$225)+'СЕТ СН'!$F$15</f>
        <v>0</v>
      </c>
      <c r="S227" s="36">
        <f>SUMIFS(СВЦЭМ!$G$34:$G$777,СВЦЭМ!$A$34:$A$777,$A227,СВЦЭМ!$B$33:$B$776,S$225)+'СЕТ СН'!$F$15</f>
        <v>0</v>
      </c>
      <c r="T227" s="36">
        <f>SUMIFS(СВЦЭМ!$G$34:$G$777,СВЦЭМ!$A$34:$A$777,$A227,СВЦЭМ!$B$33:$B$776,T$225)+'СЕТ СН'!$F$15</f>
        <v>0</v>
      </c>
      <c r="U227" s="36">
        <f>SUMIFS(СВЦЭМ!$G$34:$G$777,СВЦЭМ!$A$34:$A$777,$A227,СВЦЭМ!$B$33:$B$776,U$225)+'СЕТ СН'!$F$15</f>
        <v>0</v>
      </c>
      <c r="V227" s="36">
        <f>SUMIFS(СВЦЭМ!$G$34:$G$777,СВЦЭМ!$A$34:$A$777,$A227,СВЦЭМ!$B$33:$B$776,V$225)+'СЕТ СН'!$F$15</f>
        <v>0</v>
      </c>
      <c r="W227" s="36">
        <f>SUMIFS(СВЦЭМ!$G$34:$G$777,СВЦЭМ!$A$34:$A$777,$A227,СВЦЭМ!$B$33:$B$776,W$225)+'СЕТ СН'!$F$15</f>
        <v>0</v>
      </c>
      <c r="X227" s="36">
        <f>SUMIFS(СВЦЭМ!$G$34:$G$777,СВЦЭМ!$A$34:$A$777,$A227,СВЦЭМ!$B$33:$B$776,X$225)+'СЕТ СН'!$F$15</f>
        <v>0</v>
      </c>
      <c r="Y227" s="36">
        <f>SUMIFS(СВЦЭМ!$G$34:$G$777,СВЦЭМ!$A$34:$A$777,$A227,СВЦЭМ!$B$33:$B$776,Y$225)+'СЕТ СН'!$F$15</f>
        <v>0</v>
      </c>
    </row>
    <row r="228" spans="1:27" ht="15.75" hidden="1" x14ac:dyDescent="0.2">
      <c r="A228" s="35">
        <f t="shared" ref="A228:A256" si="6">A227+1</f>
        <v>43772</v>
      </c>
      <c r="B228" s="36">
        <f>SUMIFS(СВЦЭМ!$G$34:$G$777,СВЦЭМ!$A$34:$A$777,$A228,СВЦЭМ!$B$33:$B$776,B$225)+'СЕТ СН'!$F$15</f>
        <v>0</v>
      </c>
      <c r="C228" s="36">
        <f>SUMIFS(СВЦЭМ!$G$34:$G$777,СВЦЭМ!$A$34:$A$777,$A228,СВЦЭМ!$B$33:$B$776,C$225)+'СЕТ СН'!$F$15</f>
        <v>0</v>
      </c>
      <c r="D228" s="36">
        <f>SUMIFS(СВЦЭМ!$G$34:$G$777,СВЦЭМ!$A$34:$A$777,$A228,СВЦЭМ!$B$33:$B$776,D$225)+'СЕТ СН'!$F$15</f>
        <v>0</v>
      </c>
      <c r="E228" s="36">
        <f>SUMIFS(СВЦЭМ!$G$34:$G$777,СВЦЭМ!$A$34:$A$777,$A228,СВЦЭМ!$B$33:$B$776,E$225)+'СЕТ СН'!$F$15</f>
        <v>0</v>
      </c>
      <c r="F228" s="36">
        <f>SUMIFS(СВЦЭМ!$G$34:$G$777,СВЦЭМ!$A$34:$A$777,$A228,СВЦЭМ!$B$33:$B$776,F$225)+'СЕТ СН'!$F$15</f>
        <v>0</v>
      </c>
      <c r="G228" s="36">
        <f>SUMIFS(СВЦЭМ!$G$34:$G$777,СВЦЭМ!$A$34:$A$777,$A228,СВЦЭМ!$B$33:$B$776,G$225)+'СЕТ СН'!$F$15</f>
        <v>0</v>
      </c>
      <c r="H228" s="36">
        <f>SUMIFS(СВЦЭМ!$G$34:$G$777,СВЦЭМ!$A$34:$A$777,$A228,СВЦЭМ!$B$33:$B$776,H$225)+'СЕТ СН'!$F$15</f>
        <v>0</v>
      </c>
      <c r="I228" s="36">
        <f>SUMIFS(СВЦЭМ!$G$34:$G$777,СВЦЭМ!$A$34:$A$777,$A228,СВЦЭМ!$B$33:$B$776,I$225)+'СЕТ СН'!$F$15</f>
        <v>0</v>
      </c>
      <c r="J228" s="36">
        <f>SUMIFS(СВЦЭМ!$G$34:$G$777,СВЦЭМ!$A$34:$A$777,$A228,СВЦЭМ!$B$33:$B$776,J$225)+'СЕТ СН'!$F$15</f>
        <v>0</v>
      </c>
      <c r="K228" s="36">
        <f>SUMIFS(СВЦЭМ!$G$34:$G$777,СВЦЭМ!$A$34:$A$777,$A228,СВЦЭМ!$B$33:$B$776,K$225)+'СЕТ СН'!$F$15</f>
        <v>0</v>
      </c>
      <c r="L228" s="36">
        <f>SUMIFS(СВЦЭМ!$G$34:$G$777,СВЦЭМ!$A$34:$A$777,$A228,СВЦЭМ!$B$33:$B$776,L$225)+'СЕТ СН'!$F$15</f>
        <v>0</v>
      </c>
      <c r="M228" s="36">
        <f>SUMIFS(СВЦЭМ!$G$34:$G$777,СВЦЭМ!$A$34:$A$777,$A228,СВЦЭМ!$B$33:$B$776,M$225)+'СЕТ СН'!$F$15</f>
        <v>0</v>
      </c>
      <c r="N228" s="36">
        <f>SUMIFS(СВЦЭМ!$G$34:$G$777,СВЦЭМ!$A$34:$A$777,$A228,СВЦЭМ!$B$33:$B$776,N$225)+'СЕТ СН'!$F$15</f>
        <v>0</v>
      </c>
      <c r="O228" s="36">
        <f>SUMIFS(СВЦЭМ!$G$34:$G$777,СВЦЭМ!$A$34:$A$777,$A228,СВЦЭМ!$B$33:$B$776,O$225)+'СЕТ СН'!$F$15</f>
        <v>0</v>
      </c>
      <c r="P228" s="36">
        <f>SUMIFS(СВЦЭМ!$G$34:$G$777,СВЦЭМ!$A$34:$A$777,$A228,СВЦЭМ!$B$33:$B$776,P$225)+'СЕТ СН'!$F$15</f>
        <v>0</v>
      </c>
      <c r="Q228" s="36">
        <f>SUMIFS(СВЦЭМ!$G$34:$G$777,СВЦЭМ!$A$34:$A$777,$A228,СВЦЭМ!$B$33:$B$776,Q$225)+'СЕТ СН'!$F$15</f>
        <v>0</v>
      </c>
      <c r="R228" s="36">
        <f>SUMIFS(СВЦЭМ!$G$34:$G$777,СВЦЭМ!$A$34:$A$777,$A228,СВЦЭМ!$B$33:$B$776,R$225)+'СЕТ СН'!$F$15</f>
        <v>0</v>
      </c>
      <c r="S228" s="36">
        <f>SUMIFS(СВЦЭМ!$G$34:$G$777,СВЦЭМ!$A$34:$A$777,$A228,СВЦЭМ!$B$33:$B$776,S$225)+'СЕТ СН'!$F$15</f>
        <v>0</v>
      </c>
      <c r="T228" s="36">
        <f>SUMIFS(СВЦЭМ!$G$34:$G$777,СВЦЭМ!$A$34:$A$777,$A228,СВЦЭМ!$B$33:$B$776,T$225)+'СЕТ СН'!$F$15</f>
        <v>0</v>
      </c>
      <c r="U228" s="36">
        <f>SUMIFS(СВЦЭМ!$G$34:$G$777,СВЦЭМ!$A$34:$A$777,$A228,СВЦЭМ!$B$33:$B$776,U$225)+'СЕТ СН'!$F$15</f>
        <v>0</v>
      </c>
      <c r="V228" s="36">
        <f>SUMIFS(СВЦЭМ!$G$34:$G$777,СВЦЭМ!$A$34:$A$777,$A228,СВЦЭМ!$B$33:$B$776,V$225)+'СЕТ СН'!$F$15</f>
        <v>0</v>
      </c>
      <c r="W228" s="36">
        <f>SUMIFS(СВЦЭМ!$G$34:$G$777,СВЦЭМ!$A$34:$A$777,$A228,СВЦЭМ!$B$33:$B$776,W$225)+'СЕТ СН'!$F$15</f>
        <v>0</v>
      </c>
      <c r="X228" s="36">
        <f>SUMIFS(СВЦЭМ!$G$34:$G$777,СВЦЭМ!$A$34:$A$777,$A228,СВЦЭМ!$B$33:$B$776,X$225)+'СЕТ СН'!$F$15</f>
        <v>0</v>
      </c>
      <c r="Y228" s="36">
        <f>SUMIFS(СВЦЭМ!$G$34:$G$777,СВЦЭМ!$A$34:$A$777,$A228,СВЦЭМ!$B$33:$B$776,Y$225)+'СЕТ СН'!$F$15</f>
        <v>0</v>
      </c>
    </row>
    <row r="229" spans="1:27" ht="15.75" hidden="1" x14ac:dyDescent="0.2">
      <c r="A229" s="35">
        <f t="shared" si="6"/>
        <v>43773</v>
      </c>
      <c r="B229" s="36">
        <f>SUMIFS(СВЦЭМ!$G$34:$G$777,СВЦЭМ!$A$34:$A$777,$A229,СВЦЭМ!$B$33:$B$776,B$225)+'СЕТ СН'!$F$15</f>
        <v>0</v>
      </c>
      <c r="C229" s="36">
        <f>SUMIFS(СВЦЭМ!$G$34:$G$777,СВЦЭМ!$A$34:$A$777,$A229,СВЦЭМ!$B$33:$B$776,C$225)+'СЕТ СН'!$F$15</f>
        <v>0</v>
      </c>
      <c r="D229" s="36">
        <f>SUMIFS(СВЦЭМ!$G$34:$G$777,СВЦЭМ!$A$34:$A$777,$A229,СВЦЭМ!$B$33:$B$776,D$225)+'СЕТ СН'!$F$15</f>
        <v>0</v>
      </c>
      <c r="E229" s="36">
        <f>SUMIFS(СВЦЭМ!$G$34:$G$777,СВЦЭМ!$A$34:$A$777,$A229,СВЦЭМ!$B$33:$B$776,E$225)+'СЕТ СН'!$F$15</f>
        <v>0</v>
      </c>
      <c r="F229" s="36">
        <f>SUMIFS(СВЦЭМ!$G$34:$G$777,СВЦЭМ!$A$34:$A$777,$A229,СВЦЭМ!$B$33:$B$776,F$225)+'СЕТ СН'!$F$15</f>
        <v>0</v>
      </c>
      <c r="G229" s="36">
        <f>SUMIFS(СВЦЭМ!$G$34:$G$777,СВЦЭМ!$A$34:$A$777,$A229,СВЦЭМ!$B$33:$B$776,G$225)+'СЕТ СН'!$F$15</f>
        <v>0</v>
      </c>
      <c r="H229" s="36">
        <f>SUMIFS(СВЦЭМ!$G$34:$G$777,СВЦЭМ!$A$34:$A$777,$A229,СВЦЭМ!$B$33:$B$776,H$225)+'СЕТ СН'!$F$15</f>
        <v>0</v>
      </c>
      <c r="I229" s="36">
        <f>SUMIFS(СВЦЭМ!$G$34:$G$777,СВЦЭМ!$A$34:$A$777,$A229,СВЦЭМ!$B$33:$B$776,I$225)+'СЕТ СН'!$F$15</f>
        <v>0</v>
      </c>
      <c r="J229" s="36">
        <f>SUMIFS(СВЦЭМ!$G$34:$G$777,СВЦЭМ!$A$34:$A$777,$A229,СВЦЭМ!$B$33:$B$776,J$225)+'СЕТ СН'!$F$15</f>
        <v>0</v>
      </c>
      <c r="K229" s="36">
        <f>SUMIFS(СВЦЭМ!$G$34:$G$777,СВЦЭМ!$A$34:$A$777,$A229,СВЦЭМ!$B$33:$B$776,K$225)+'СЕТ СН'!$F$15</f>
        <v>0</v>
      </c>
      <c r="L229" s="36">
        <f>SUMIFS(СВЦЭМ!$G$34:$G$777,СВЦЭМ!$A$34:$A$777,$A229,СВЦЭМ!$B$33:$B$776,L$225)+'СЕТ СН'!$F$15</f>
        <v>0</v>
      </c>
      <c r="M229" s="36">
        <f>SUMIFS(СВЦЭМ!$G$34:$G$777,СВЦЭМ!$A$34:$A$777,$A229,СВЦЭМ!$B$33:$B$776,M$225)+'СЕТ СН'!$F$15</f>
        <v>0</v>
      </c>
      <c r="N229" s="36">
        <f>SUMIFS(СВЦЭМ!$G$34:$G$777,СВЦЭМ!$A$34:$A$777,$A229,СВЦЭМ!$B$33:$B$776,N$225)+'СЕТ СН'!$F$15</f>
        <v>0</v>
      </c>
      <c r="O229" s="36">
        <f>SUMIFS(СВЦЭМ!$G$34:$G$777,СВЦЭМ!$A$34:$A$777,$A229,СВЦЭМ!$B$33:$B$776,O$225)+'СЕТ СН'!$F$15</f>
        <v>0</v>
      </c>
      <c r="P229" s="36">
        <f>SUMIFS(СВЦЭМ!$G$34:$G$777,СВЦЭМ!$A$34:$A$777,$A229,СВЦЭМ!$B$33:$B$776,P$225)+'СЕТ СН'!$F$15</f>
        <v>0</v>
      </c>
      <c r="Q229" s="36">
        <f>SUMIFS(СВЦЭМ!$G$34:$G$777,СВЦЭМ!$A$34:$A$777,$A229,СВЦЭМ!$B$33:$B$776,Q$225)+'СЕТ СН'!$F$15</f>
        <v>0</v>
      </c>
      <c r="R229" s="36">
        <f>SUMIFS(СВЦЭМ!$G$34:$G$777,СВЦЭМ!$A$34:$A$777,$A229,СВЦЭМ!$B$33:$B$776,R$225)+'СЕТ СН'!$F$15</f>
        <v>0</v>
      </c>
      <c r="S229" s="36">
        <f>SUMIFS(СВЦЭМ!$G$34:$G$777,СВЦЭМ!$A$34:$A$777,$A229,СВЦЭМ!$B$33:$B$776,S$225)+'СЕТ СН'!$F$15</f>
        <v>0</v>
      </c>
      <c r="T229" s="36">
        <f>SUMIFS(СВЦЭМ!$G$34:$G$777,СВЦЭМ!$A$34:$A$777,$A229,СВЦЭМ!$B$33:$B$776,T$225)+'СЕТ СН'!$F$15</f>
        <v>0</v>
      </c>
      <c r="U229" s="36">
        <f>SUMIFS(СВЦЭМ!$G$34:$G$777,СВЦЭМ!$A$34:$A$777,$A229,СВЦЭМ!$B$33:$B$776,U$225)+'СЕТ СН'!$F$15</f>
        <v>0</v>
      </c>
      <c r="V229" s="36">
        <f>SUMIFS(СВЦЭМ!$G$34:$G$777,СВЦЭМ!$A$34:$A$777,$A229,СВЦЭМ!$B$33:$B$776,V$225)+'СЕТ СН'!$F$15</f>
        <v>0</v>
      </c>
      <c r="W229" s="36">
        <f>SUMIFS(СВЦЭМ!$G$34:$G$777,СВЦЭМ!$A$34:$A$777,$A229,СВЦЭМ!$B$33:$B$776,W$225)+'СЕТ СН'!$F$15</f>
        <v>0</v>
      </c>
      <c r="X229" s="36">
        <f>SUMIFS(СВЦЭМ!$G$34:$G$777,СВЦЭМ!$A$34:$A$777,$A229,СВЦЭМ!$B$33:$B$776,X$225)+'СЕТ СН'!$F$15</f>
        <v>0</v>
      </c>
      <c r="Y229" s="36">
        <f>SUMIFS(СВЦЭМ!$G$34:$G$777,СВЦЭМ!$A$34:$A$777,$A229,СВЦЭМ!$B$33:$B$776,Y$225)+'СЕТ СН'!$F$15</f>
        <v>0</v>
      </c>
    </row>
    <row r="230" spans="1:27" ht="15.75" hidden="1" x14ac:dyDescent="0.2">
      <c r="A230" s="35">
        <f t="shared" si="6"/>
        <v>43774</v>
      </c>
      <c r="B230" s="36">
        <f>SUMIFS(СВЦЭМ!$G$34:$G$777,СВЦЭМ!$A$34:$A$777,$A230,СВЦЭМ!$B$33:$B$776,B$225)+'СЕТ СН'!$F$15</f>
        <v>0</v>
      </c>
      <c r="C230" s="36">
        <f>SUMIFS(СВЦЭМ!$G$34:$G$777,СВЦЭМ!$A$34:$A$777,$A230,СВЦЭМ!$B$33:$B$776,C$225)+'СЕТ СН'!$F$15</f>
        <v>0</v>
      </c>
      <c r="D230" s="36">
        <f>SUMIFS(СВЦЭМ!$G$34:$G$777,СВЦЭМ!$A$34:$A$777,$A230,СВЦЭМ!$B$33:$B$776,D$225)+'СЕТ СН'!$F$15</f>
        <v>0</v>
      </c>
      <c r="E230" s="36">
        <f>SUMIFS(СВЦЭМ!$G$34:$G$777,СВЦЭМ!$A$34:$A$777,$A230,СВЦЭМ!$B$33:$B$776,E$225)+'СЕТ СН'!$F$15</f>
        <v>0</v>
      </c>
      <c r="F230" s="36">
        <f>SUMIFS(СВЦЭМ!$G$34:$G$777,СВЦЭМ!$A$34:$A$777,$A230,СВЦЭМ!$B$33:$B$776,F$225)+'СЕТ СН'!$F$15</f>
        <v>0</v>
      </c>
      <c r="G230" s="36">
        <f>SUMIFS(СВЦЭМ!$G$34:$G$777,СВЦЭМ!$A$34:$A$777,$A230,СВЦЭМ!$B$33:$B$776,G$225)+'СЕТ СН'!$F$15</f>
        <v>0</v>
      </c>
      <c r="H230" s="36">
        <f>SUMIFS(СВЦЭМ!$G$34:$G$777,СВЦЭМ!$A$34:$A$777,$A230,СВЦЭМ!$B$33:$B$776,H$225)+'СЕТ СН'!$F$15</f>
        <v>0</v>
      </c>
      <c r="I230" s="36">
        <f>SUMIFS(СВЦЭМ!$G$34:$G$777,СВЦЭМ!$A$34:$A$777,$A230,СВЦЭМ!$B$33:$B$776,I$225)+'СЕТ СН'!$F$15</f>
        <v>0</v>
      </c>
      <c r="J230" s="36">
        <f>SUMIFS(СВЦЭМ!$G$34:$G$777,СВЦЭМ!$A$34:$A$777,$A230,СВЦЭМ!$B$33:$B$776,J$225)+'СЕТ СН'!$F$15</f>
        <v>0</v>
      </c>
      <c r="K230" s="36">
        <f>SUMIFS(СВЦЭМ!$G$34:$G$777,СВЦЭМ!$A$34:$A$777,$A230,СВЦЭМ!$B$33:$B$776,K$225)+'СЕТ СН'!$F$15</f>
        <v>0</v>
      </c>
      <c r="L230" s="36">
        <f>SUMIFS(СВЦЭМ!$G$34:$G$777,СВЦЭМ!$A$34:$A$777,$A230,СВЦЭМ!$B$33:$B$776,L$225)+'СЕТ СН'!$F$15</f>
        <v>0</v>
      </c>
      <c r="M230" s="36">
        <f>SUMIFS(СВЦЭМ!$G$34:$G$777,СВЦЭМ!$A$34:$A$777,$A230,СВЦЭМ!$B$33:$B$776,M$225)+'СЕТ СН'!$F$15</f>
        <v>0</v>
      </c>
      <c r="N230" s="36">
        <f>SUMIFS(СВЦЭМ!$G$34:$G$777,СВЦЭМ!$A$34:$A$777,$A230,СВЦЭМ!$B$33:$B$776,N$225)+'СЕТ СН'!$F$15</f>
        <v>0</v>
      </c>
      <c r="O230" s="36">
        <f>SUMIFS(СВЦЭМ!$G$34:$G$777,СВЦЭМ!$A$34:$A$777,$A230,СВЦЭМ!$B$33:$B$776,O$225)+'СЕТ СН'!$F$15</f>
        <v>0</v>
      </c>
      <c r="P230" s="36">
        <f>SUMIFS(СВЦЭМ!$G$34:$G$777,СВЦЭМ!$A$34:$A$777,$A230,СВЦЭМ!$B$33:$B$776,P$225)+'СЕТ СН'!$F$15</f>
        <v>0</v>
      </c>
      <c r="Q230" s="36">
        <f>SUMIFS(СВЦЭМ!$G$34:$G$777,СВЦЭМ!$A$34:$A$777,$A230,СВЦЭМ!$B$33:$B$776,Q$225)+'СЕТ СН'!$F$15</f>
        <v>0</v>
      </c>
      <c r="R230" s="36">
        <f>SUMIFS(СВЦЭМ!$G$34:$G$777,СВЦЭМ!$A$34:$A$777,$A230,СВЦЭМ!$B$33:$B$776,R$225)+'СЕТ СН'!$F$15</f>
        <v>0</v>
      </c>
      <c r="S230" s="36">
        <f>SUMIFS(СВЦЭМ!$G$34:$G$777,СВЦЭМ!$A$34:$A$777,$A230,СВЦЭМ!$B$33:$B$776,S$225)+'СЕТ СН'!$F$15</f>
        <v>0</v>
      </c>
      <c r="T230" s="36">
        <f>SUMIFS(СВЦЭМ!$G$34:$G$777,СВЦЭМ!$A$34:$A$777,$A230,СВЦЭМ!$B$33:$B$776,T$225)+'СЕТ СН'!$F$15</f>
        <v>0</v>
      </c>
      <c r="U230" s="36">
        <f>SUMIFS(СВЦЭМ!$G$34:$G$777,СВЦЭМ!$A$34:$A$777,$A230,СВЦЭМ!$B$33:$B$776,U$225)+'СЕТ СН'!$F$15</f>
        <v>0</v>
      </c>
      <c r="V230" s="36">
        <f>SUMIFS(СВЦЭМ!$G$34:$G$777,СВЦЭМ!$A$34:$A$777,$A230,СВЦЭМ!$B$33:$B$776,V$225)+'СЕТ СН'!$F$15</f>
        <v>0</v>
      </c>
      <c r="W230" s="36">
        <f>SUMIFS(СВЦЭМ!$G$34:$G$777,СВЦЭМ!$A$34:$A$777,$A230,СВЦЭМ!$B$33:$B$776,W$225)+'СЕТ СН'!$F$15</f>
        <v>0</v>
      </c>
      <c r="X230" s="36">
        <f>SUMIFS(СВЦЭМ!$G$34:$G$777,СВЦЭМ!$A$34:$A$777,$A230,СВЦЭМ!$B$33:$B$776,X$225)+'СЕТ СН'!$F$15</f>
        <v>0</v>
      </c>
      <c r="Y230" s="36">
        <f>SUMIFS(СВЦЭМ!$G$34:$G$777,СВЦЭМ!$A$34:$A$777,$A230,СВЦЭМ!$B$33:$B$776,Y$225)+'СЕТ СН'!$F$15</f>
        <v>0</v>
      </c>
    </row>
    <row r="231" spans="1:27" ht="15.75" hidden="1" x14ac:dyDescent="0.2">
      <c r="A231" s="35">
        <f t="shared" si="6"/>
        <v>43775</v>
      </c>
      <c r="B231" s="36">
        <f>SUMIFS(СВЦЭМ!$G$34:$G$777,СВЦЭМ!$A$34:$A$777,$A231,СВЦЭМ!$B$33:$B$776,B$225)+'СЕТ СН'!$F$15</f>
        <v>0</v>
      </c>
      <c r="C231" s="36">
        <f>SUMIFS(СВЦЭМ!$G$34:$G$777,СВЦЭМ!$A$34:$A$777,$A231,СВЦЭМ!$B$33:$B$776,C$225)+'СЕТ СН'!$F$15</f>
        <v>0</v>
      </c>
      <c r="D231" s="36">
        <f>SUMIFS(СВЦЭМ!$G$34:$G$777,СВЦЭМ!$A$34:$A$777,$A231,СВЦЭМ!$B$33:$B$776,D$225)+'СЕТ СН'!$F$15</f>
        <v>0</v>
      </c>
      <c r="E231" s="36">
        <f>SUMIFS(СВЦЭМ!$G$34:$G$777,СВЦЭМ!$A$34:$A$777,$A231,СВЦЭМ!$B$33:$B$776,E$225)+'СЕТ СН'!$F$15</f>
        <v>0</v>
      </c>
      <c r="F231" s="36">
        <f>SUMIFS(СВЦЭМ!$G$34:$G$777,СВЦЭМ!$A$34:$A$777,$A231,СВЦЭМ!$B$33:$B$776,F$225)+'СЕТ СН'!$F$15</f>
        <v>0</v>
      </c>
      <c r="G231" s="36">
        <f>SUMIFS(СВЦЭМ!$G$34:$G$777,СВЦЭМ!$A$34:$A$777,$A231,СВЦЭМ!$B$33:$B$776,G$225)+'СЕТ СН'!$F$15</f>
        <v>0</v>
      </c>
      <c r="H231" s="36">
        <f>SUMIFS(СВЦЭМ!$G$34:$G$777,СВЦЭМ!$A$34:$A$777,$A231,СВЦЭМ!$B$33:$B$776,H$225)+'СЕТ СН'!$F$15</f>
        <v>0</v>
      </c>
      <c r="I231" s="36">
        <f>SUMIFS(СВЦЭМ!$G$34:$G$777,СВЦЭМ!$A$34:$A$777,$A231,СВЦЭМ!$B$33:$B$776,I$225)+'СЕТ СН'!$F$15</f>
        <v>0</v>
      </c>
      <c r="J231" s="36">
        <f>SUMIFS(СВЦЭМ!$G$34:$G$777,СВЦЭМ!$A$34:$A$777,$A231,СВЦЭМ!$B$33:$B$776,J$225)+'СЕТ СН'!$F$15</f>
        <v>0</v>
      </c>
      <c r="K231" s="36">
        <f>SUMIFS(СВЦЭМ!$G$34:$G$777,СВЦЭМ!$A$34:$A$777,$A231,СВЦЭМ!$B$33:$B$776,K$225)+'СЕТ СН'!$F$15</f>
        <v>0</v>
      </c>
      <c r="L231" s="36">
        <f>SUMIFS(СВЦЭМ!$G$34:$G$777,СВЦЭМ!$A$34:$A$777,$A231,СВЦЭМ!$B$33:$B$776,L$225)+'СЕТ СН'!$F$15</f>
        <v>0</v>
      </c>
      <c r="M231" s="36">
        <f>SUMIFS(СВЦЭМ!$G$34:$G$777,СВЦЭМ!$A$34:$A$777,$A231,СВЦЭМ!$B$33:$B$776,M$225)+'СЕТ СН'!$F$15</f>
        <v>0</v>
      </c>
      <c r="N231" s="36">
        <f>SUMIFS(СВЦЭМ!$G$34:$G$777,СВЦЭМ!$A$34:$A$777,$A231,СВЦЭМ!$B$33:$B$776,N$225)+'СЕТ СН'!$F$15</f>
        <v>0</v>
      </c>
      <c r="O231" s="36">
        <f>SUMIFS(СВЦЭМ!$G$34:$G$777,СВЦЭМ!$A$34:$A$777,$A231,СВЦЭМ!$B$33:$B$776,O$225)+'СЕТ СН'!$F$15</f>
        <v>0</v>
      </c>
      <c r="P231" s="36">
        <f>SUMIFS(СВЦЭМ!$G$34:$G$777,СВЦЭМ!$A$34:$A$777,$A231,СВЦЭМ!$B$33:$B$776,P$225)+'СЕТ СН'!$F$15</f>
        <v>0</v>
      </c>
      <c r="Q231" s="36">
        <f>SUMIFS(СВЦЭМ!$G$34:$G$777,СВЦЭМ!$A$34:$A$777,$A231,СВЦЭМ!$B$33:$B$776,Q$225)+'СЕТ СН'!$F$15</f>
        <v>0</v>
      </c>
      <c r="R231" s="36">
        <f>SUMIFS(СВЦЭМ!$G$34:$G$777,СВЦЭМ!$A$34:$A$777,$A231,СВЦЭМ!$B$33:$B$776,R$225)+'СЕТ СН'!$F$15</f>
        <v>0</v>
      </c>
      <c r="S231" s="36">
        <f>SUMIFS(СВЦЭМ!$G$34:$G$777,СВЦЭМ!$A$34:$A$777,$A231,СВЦЭМ!$B$33:$B$776,S$225)+'СЕТ СН'!$F$15</f>
        <v>0</v>
      </c>
      <c r="T231" s="36">
        <f>SUMIFS(СВЦЭМ!$G$34:$G$777,СВЦЭМ!$A$34:$A$777,$A231,СВЦЭМ!$B$33:$B$776,T$225)+'СЕТ СН'!$F$15</f>
        <v>0</v>
      </c>
      <c r="U231" s="36">
        <f>SUMIFS(СВЦЭМ!$G$34:$G$777,СВЦЭМ!$A$34:$A$777,$A231,СВЦЭМ!$B$33:$B$776,U$225)+'СЕТ СН'!$F$15</f>
        <v>0</v>
      </c>
      <c r="V231" s="36">
        <f>SUMIFS(СВЦЭМ!$G$34:$G$777,СВЦЭМ!$A$34:$A$777,$A231,СВЦЭМ!$B$33:$B$776,V$225)+'СЕТ СН'!$F$15</f>
        <v>0</v>
      </c>
      <c r="W231" s="36">
        <f>SUMIFS(СВЦЭМ!$G$34:$G$777,СВЦЭМ!$A$34:$A$777,$A231,СВЦЭМ!$B$33:$B$776,W$225)+'СЕТ СН'!$F$15</f>
        <v>0</v>
      </c>
      <c r="X231" s="36">
        <f>SUMIFS(СВЦЭМ!$G$34:$G$777,СВЦЭМ!$A$34:$A$777,$A231,СВЦЭМ!$B$33:$B$776,X$225)+'СЕТ СН'!$F$15</f>
        <v>0</v>
      </c>
      <c r="Y231" s="36">
        <f>SUMIFS(СВЦЭМ!$G$34:$G$777,СВЦЭМ!$A$34:$A$777,$A231,СВЦЭМ!$B$33:$B$776,Y$225)+'СЕТ СН'!$F$15</f>
        <v>0</v>
      </c>
    </row>
    <row r="232" spans="1:27" ht="15.75" hidden="1" x14ac:dyDescent="0.2">
      <c r="A232" s="35">
        <f t="shared" si="6"/>
        <v>43776</v>
      </c>
      <c r="B232" s="36">
        <f>SUMIFS(СВЦЭМ!$G$34:$G$777,СВЦЭМ!$A$34:$A$777,$A232,СВЦЭМ!$B$33:$B$776,B$225)+'СЕТ СН'!$F$15</f>
        <v>0</v>
      </c>
      <c r="C232" s="36">
        <f>SUMIFS(СВЦЭМ!$G$34:$G$777,СВЦЭМ!$A$34:$A$777,$A232,СВЦЭМ!$B$33:$B$776,C$225)+'СЕТ СН'!$F$15</f>
        <v>0</v>
      </c>
      <c r="D232" s="36">
        <f>SUMIFS(СВЦЭМ!$G$34:$G$777,СВЦЭМ!$A$34:$A$777,$A232,СВЦЭМ!$B$33:$B$776,D$225)+'СЕТ СН'!$F$15</f>
        <v>0</v>
      </c>
      <c r="E232" s="36">
        <f>SUMIFS(СВЦЭМ!$G$34:$G$777,СВЦЭМ!$A$34:$A$777,$A232,СВЦЭМ!$B$33:$B$776,E$225)+'СЕТ СН'!$F$15</f>
        <v>0</v>
      </c>
      <c r="F232" s="36">
        <f>SUMIFS(СВЦЭМ!$G$34:$G$777,СВЦЭМ!$A$34:$A$777,$A232,СВЦЭМ!$B$33:$B$776,F$225)+'СЕТ СН'!$F$15</f>
        <v>0</v>
      </c>
      <c r="G232" s="36">
        <f>SUMIFS(СВЦЭМ!$G$34:$G$777,СВЦЭМ!$A$34:$A$777,$A232,СВЦЭМ!$B$33:$B$776,G$225)+'СЕТ СН'!$F$15</f>
        <v>0</v>
      </c>
      <c r="H232" s="36">
        <f>SUMIFS(СВЦЭМ!$G$34:$G$777,СВЦЭМ!$A$34:$A$777,$A232,СВЦЭМ!$B$33:$B$776,H$225)+'СЕТ СН'!$F$15</f>
        <v>0</v>
      </c>
      <c r="I232" s="36">
        <f>SUMIFS(СВЦЭМ!$G$34:$G$777,СВЦЭМ!$A$34:$A$777,$A232,СВЦЭМ!$B$33:$B$776,I$225)+'СЕТ СН'!$F$15</f>
        <v>0</v>
      </c>
      <c r="J232" s="36">
        <f>SUMIFS(СВЦЭМ!$G$34:$G$777,СВЦЭМ!$A$34:$A$777,$A232,СВЦЭМ!$B$33:$B$776,J$225)+'СЕТ СН'!$F$15</f>
        <v>0</v>
      </c>
      <c r="K232" s="36">
        <f>SUMIFS(СВЦЭМ!$G$34:$G$777,СВЦЭМ!$A$34:$A$777,$A232,СВЦЭМ!$B$33:$B$776,K$225)+'СЕТ СН'!$F$15</f>
        <v>0</v>
      </c>
      <c r="L232" s="36">
        <f>SUMIFS(СВЦЭМ!$G$34:$G$777,СВЦЭМ!$A$34:$A$777,$A232,СВЦЭМ!$B$33:$B$776,L$225)+'СЕТ СН'!$F$15</f>
        <v>0</v>
      </c>
      <c r="M232" s="36">
        <f>SUMIFS(СВЦЭМ!$G$34:$G$777,СВЦЭМ!$A$34:$A$777,$A232,СВЦЭМ!$B$33:$B$776,M$225)+'СЕТ СН'!$F$15</f>
        <v>0</v>
      </c>
      <c r="N232" s="36">
        <f>SUMIFS(СВЦЭМ!$G$34:$G$777,СВЦЭМ!$A$34:$A$777,$A232,СВЦЭМ!$B$33:$B$776,N$225)+'СЕТ СН'!$F$15</f>
        <v>0</v>
      </c>
      <c r="O232" s="36">
        <f>SUMIFS(СВЦЭМ!$G$34:$G$777,СВЦЭМ!$A$34:$A$777,$A232,СВЦЭМ!$B$33:$B$776,O$225)+'СЕТ СН'!$F$15</f>
        <v>0</v>
      </c>
      <c r="P232" s="36">
        <f>SUMIFS(СВЦЭМ!$G$34:$G$777,СВЦЭМ!$A$34:$A$777,$A232,СВЦЭМ!$B$33:$B$776,P$225)+'СЕТ СН'!$F$15</f>
        <v>0</v>
      </c>
      <c r="Q232" s="36">
        <f>SUMIFS(СВЦЭМ!$G$34:$G$777,СВЦЭМ!$A$34:$A$777,$A232,СВЦЭМ!$B$33:$B$776,Q$225)+'СЕТ СН'!$F$15</f>
        <v>0</v>
      </c>
      <c r="R232" s="36">
        <f>SUMIFS(СВЦЭМ!$G$34:$G$777,СВЦЭМ!$A$34:$A$777,$A232,СВЦЭМ!$B$33:$B$776,R$225)+'СЕТ СН'!$F$15</f>
        <v>0</v>
      </c>
      <c r="S232" s="36">
        <f>SUMIFS(СВЦЭМ!$G$34:$G$777,СВЦЭМ!$A$34:$A$777,$A232,СВЦЭМ!$B$33:$B$776,S$225)+'СЕТ СН'!$F$15</f>
        <v>0</v>
      </c>
      <c r="T232" s="36">
        <f>SUMIFS(СВЦЭМ!$G$34:$G$777,СВЦЭМ!$A$34:$A$777,$A232,СВЦЭМ!$B$33:$B$776,T$225)+'СЕТ СН'!$F$15</f>
        <v>0</v>
      </c>
      <c r="U232" s="36">
        <f>SUMIFS(СВЦЭМ!$G$34:$G$777,СВЦЭМ!$A$34:$A$777,$A232,СВЦЭМ!$B$33:$B$776,U$225)+'СЕТ СН'!$F$15</f>
        <v>0</v>
      </c>
      <c r="V232" s="36">
        <f>SUMIFS(СВЦЭМ!$G$34:$G$777,СВЦЭМ!$A$34:$A$777,$A232,СВЦЭМ!$B$33:$B$776,V$225)+'СЕТ СН'!$F$15</f>
        <v>0</v>
      </c>
      <c r="W232" s="36">
        <f>SUMIFS(СВЦЭМ!$G$34:$G$777,СВЦЭМ!$A$34:$A$777,$A232,СВЦЭМ!$B$33:$B$776,W$225)+'СЕТ СН'!$F$15</f>
        <v>0</v>
      </c>
      <c r="X232" s="36">
        <f>SUMIFS(СВЦЭМ!$G$34:$G$777,СВЦЭМ!$A$34:$A$777,$A232,СВЦЭМ!$B$33:$B$776,X$225)+'СЕТ СН'!$F$15</f>
        <v>0</v>
      </c>
      <c r="Y232" s="36">
        <f>SUMIFS(СВЦЭМ!$G$34:$G$777,СВЦЭМ!$A$34:$A$777,$A232,СВЦЭМ!$B$33:$B$776,Y$225)+'СЕТ СН'!$F$15</f>
        <v>0</v>
      </c>
    </row>
    <row r="233" spans="1:27" ht="15.75" hidden="1" x14ac:dyDescent="0.2">
      <c r="A233" s="35">
        <f t="shared" si="6"/>
        <v>43777</v>
      </c>
      <c r="B233" s="36">
        <f>SUMIFS(СВЦЭМ!$G$34:$G$777,СВЦЭМ!$A$34:$A$777,$A233,СВЦЭМ!$B$33:$B$776,B$225)+'СЕТ СН'!$F$15</f>
        <v>0</v>
      </c>
      <c r="C233" s="36">
        <f>SUMIFS(СВЦЭМ!$G$34:$G$777,СВЦЭМ!$A$34:$A$777,$A233,СВЦЭМ!$B$33:$B$776,C$225)+'СЕТ СН'!$F$15</f>
        <v>0</v>
      </c>
      <c r="D233" s="36">
        <f>SUMIFS(СВЦЭМ!$G$34:$G$777,СВЦЭМ!$A$34:$A$777,$A233,СВЦЭМ!$B$33:$B$776,D$225)+'СЕТ СН'!$F$15</f>
        <v>0</v>
      </c>
      <c r="E233" s="36">
        <f>SUMIFS(СВЦЭМ!$G$34:$G$777,СВЦЭМ!$A$34:$A$777,$A233,СВЦЭМ!$B$33:$B$776,E$225)+'СЕТ СН'!$F$15</f>
        <v>0</v>
      </c>
      <c r="F233" s="36">
        <f>SUMIFS(СВЦЭМ!$G$34:$G$777,СВЦЭМ!$A$34:$A$777,$A233,СВЦЭМ!$B$33:$B$776,F$225)+'СЕТ СН'!$F$15</f>
        <v>0</v>
      </c>
      <c r="G233" s="36">
        <f>SUMIFS(СВЦЭМ!$G$34:$G$777,СВЦЭМ!$A$34:$A$777,$A233,СВЦЭМ!$B$33:$B$776,G$225)+'СЕТ СН'!$F$15</f>
        <v>0</v>
      </c>
      <c r="H233" s="36">
        <f>SUMIFS(СВЦЭМ!$G$34:$G$777,СВЦЭМ!$A$34:$A$777,$A233,СВЦЭМ!$B$33:$B$776,H$225)+'СЕТ СН'!$F$15</f>
        <v>0</v>
      </c>
      <c r="I233" s="36">
        <f>SUMIFS(СВЦЭМ!$G$34:$G$777,СВЦЭМ!$A$34:$A$777,$A233,СВЦЭМ!$B$33:$B$776,I$225)+'СЕТ СН'!$F$15</f>
        <v>0</v>
      </c>
      <c r="J233" s="36">
        <f>SUMIFS(СВЦЭМ!$G$34:$G$777,СВЦЭМ!$A$34:$A$777,$A233,СВЦЭМ!$B$33:$B$776,J$225)+'СЕТ СН'!$F$15</f>
        <v>0</v>
      </c>
      <c r="K233" s="36">
        <f>SUMIFS(СВЦЭМ!$G$34:$G$777,СВЦЭМ!$A$34:$A$777,$A233,СВЦЭМ!$B$33:$B$776,K$225)+'СЕТ СН'!$F$15</f>
        <v>0</v>
      </c>
      <c r="L233" s="36">
        <f>SUMIFS(СВЦЭМ!$G$34:$G$777,СВЦЭМ!$A$34:$A$777,$A233,СВЦЭМ!$B$33:$B$776,L$225)+'СЕТ СН'!$F$15</f>
        <v>0</v>
      </c>
      <c r="M233" s="36">
        <f>SUMIFS(СВЦЭМ!$G$34:$G$777,СВЦЭМ!$A$34:$A$777,$A233,СВЦЭМ!$B$33:$B$776,M$225)+'СЕТ СН'!$F$15</f>
        <v>0</v>
      </c>
      <c r="N233" s="36">
        <f>SUMIFS(СВЦЭМ!$G$34:$G$777,СВЦЭМ!$A$34:$A$777,$A233,СВЦЭМ!$B$33:$B$776,N$225)+'СЕТ СН'!$F$15</f>
        <v>0</v>
      </c>
      <c r="O233" s="36">
        <f>SUMIFS(СВЦЭМ!$G$34:$G$777,СВЦЭМ!$A$34:$A$777,$A233,СВЦЭМ!$B$33:$B$776,O$225)+'СЕТ СН'!$F$15</f>
        <v>0</v>
      </c>
      <c r="P233" s="36">
        <f>SUMIFS(СВЦЭМ!$G$34:$G$777,СВЦЭМ!$A$34:$A$777,$A233,СВЦЭМ!$B$33:$B$776,P$225)+'СЕТ СН'!$F$15</f>
        <v>0</v>
      </c>
      <c r="Q233" s="36">
        <f>SUMIFS(СВЦЭМ!$G$34:$G$777,СВЦЭМ!$A$34:$A$777,$A233,СВЦЭМ!$B$33:$B$776,Q$225)+'СЕТ СН'!$F$15</f>
        <v>0</v>
      </c>
      <c r="R233" s="36">
        <f>SUMIFS(СВЦЭМ!$G$34:$G$777,СВЦЭМ!$A$34:$A$777,$A233,СВЦЭМ!$B$33:$B$776,R$225)+'СЕТ СН'!$F$15</f>
        <v>0</v>
      </c>
      <c r="S233" s="36">
        <f>SUMIFS(СВЦЭМ!$G$34:$G$777,СВЦЭМ!$A$34:$A$777,$A233,СВЦЭМ!$B$33:$B$776,S$225)+'СЕТ СН'!$F$15</f>
        <v>0</v>
      </c>
      <c r="T233" s="36">
        <f>SUMIFS(СВЦЭМ!$G$34:$G$777,СВЦЭМ!$A$34:$A$777,$A233,СВЦЭМ!$B$33:$B$776,T$225)+'СЕТ СН'!$F$15</f>
        <v>0</v>
      </c>
      <c r="U233" s="36">
        <f>SUMIFS(СВЦЭМ!$G$34:$G$777,СВЦЭМ!$A$34:$A$777,$A233,СВЦЭМ!$B$33:$B$776,U$225)+'СЕТ СН'!$F$15</f>
        <v>0</v>
      </c>
      <c r="V233" s="36">
        <f>SUMIFS(СВЦЭМ!$G$34:$G$777,СВЦЭМ!$A$34:$A$777,$A233,СВЦЭМ!$B$33:$B$776,V$225)+'СЕТ СН'!$F$15</f>
        <v>0</v>
      </c>
      <c r="W233" s="36">
        <f>SUMIFS(СВЦЭМ!$G$34:$G$777,СВЦЭМ!$A$34:$A$777,$A233,СВЦЭМ!$B$33:$B$776,W$225)+'СЕТ СН'!$F$15</f>
        <v>0</v>
      </c>
      <c r="X233" s="36">
        <f>SUMIFS(СВЦЭМ!$G$34:$G$777,СВЦЭМ!$A$34:$A$777,$A233,СВЦЭМ!$B$33:$B$776,X$225)+'СЕТ СН'!$F$15</f>
        <v>0</v>
      </c>
      <c r="Y233" s="36">
        <f>SUMIFS(СВЦЭМ!$G$34:$G$777,СВЦЭМ!$A$34:$A$777,$A233,СВЦЭМ!$B$33:$B$776,Y$225)+'СЕТ СН'!$F$15</f>
        <v>0</v>
      </c>
    </row>
    <row r="234" spans="1:27" ht="15.75" hidden="1" x14ac:dyDescent="0.2">
      <c r="A234" s="35">
        <f t="shared" si="6"/>
        <v>43778</v>
      </c>
      <c r="B234" s="36">
        <f>SUMIFS(СВЦЭМ!$G$34:$G$777,СВЦЭМ!$A$34:$A$777,$A234,СВЦЭМ!$B$33:$B$776,B$225)+'СЕТ СН'!$F$15</f>
        <v>0</v>
      </c>
      <c r="C234" s="36">
        <f>SUMIFS(СВЦЭМ!$G$34:$G$777,СВЦЭМ!$A$34:$A$777,$A234,СВЦЭМ!$B$33:$B$776,C$225)+'СЕТ СН'!$F$15</f>
        <v>0</v>
      </c>
      <c r="D234" s="36">
        <f>SUMIFS(СВЦЭМ!$G$34:$G$777,СВЦЭМ!$A$34:$A$777,$A234,СВЦЭМ!$B$33:$B$776,D$225)+'СЕТ СН'!$F$15</f>
        <v>0</v>
      </c>
      <c r="E234" s="36">
        <f>SUMIFS(СВЦЭМ!$G$34:$G$777,СВЦЭМ!$A$34:$A$777,$A234,СВЦЭМ!$B$33:$B$776,E$225)+'СЕТ СН'!$F$15</f>
        <v>0</v>
      </c>
      <c r="F234" s="36">
        <f>SUMIFS(СВЦЭМ!$G$34:$G$777,СВЦЭМ!$A$34:$A$777,$A234,СВЦЭМ!$B$33:$B$776,F$225)+'СЕТ СН'!$F$15</f>
        <v>0</v>
      </c>
      <c r="G234" s="36">
        <f>SUMIFS(СВЦЭМ!$G$34:$G$777,СВЦЭМ!$A$34:$A$777,$A234,СВЦЭМ!$B$33:$B$776,G$225)+'СЕТ СН'!$F$15</f>
        <v>0</v>
      </c>
      <c r="H234" s="36">
        <f>SUMIFS(СВЦЭМ!$G$34:$G$777,СВЦЭМ!$A$34:$A$777,$A234,СВЦЭМ!$B$33:$B$776,H$225)+'СЕТ СН'!$F$15</f>
        <v>0</v>
      </c>
      <c r="I234" s="36">
        <f>SUMIFS(СВЦЭМ!$G$34:$G$777,СВЦЭМ!$A$34:$A$777,$A234,СВЦЭМ!$B$33:$B$776,I$225)+'СЕТ СН'!$F$15</f>
        <v>0</v>
      </c>
      <c r="J234" s="36">
        <f>SUMIFS(СВЦЭМ!$G$34:$G$777,СВЦЭМ!$A$34:$A$777,$A234,СВЦЭМ!$B$33:$B$776,J$225)+'СЕТ СН'!$F$15</f>
        <v>0</v>
      </c>
      <c r="K234" s="36">
        <f>SUMIFS(СВЦЭМ!$G$34:$G$777,СВЦЭМ!$A$34:$A$777,$A234,СВЦЭМ!$B$33:$B$776,K$225)+'СЕТ СН'!$F$15</f>
        <v>0</v>
      </c>
      <c r="L234" s="36">
        <f>SUMIFS(СВЦЭМ!$G$34:$G$777,СВЦЭМ!$A$34:$A$777,$A234,СВЦЭМ!$B$33:$B$776,L$225)+'СЕТ СН'!$F$15</f>
        <v>0</v>
      </c>
      <c r="M234" s="36">
        <f>SUMIFS(СВЦЭМ!$G$34:$G$777,СВЦЭМ!$A$34:$A$777,$A234,СВЦЭМ!$B$33:$B$776,M$225)+'СЕТ СН'!$F$15</f>
        <v>0</v>
      </c>
      <c r="N234" s="36">
        <f>SUMIFS(СВЦЭМ!$G$34:$G$777,СВЦЭМ!$A$34:$A$777,$A234,СВЦЭМ!$B$33:$B$776,N$225)+'СЕТ СН'!$F$15</f>
        <v>0</v>
      </c>
      <c r="O234" s="36">
        <f>SUMIFS(СВЦЭМ!$G$34:$G$777,СВЦЭМ!$A$34:$A$777,$A234,СВЦЭМ!$B$33:$B$776,O$225)+'СЕТ СН'!$F$15</f>
        <v>0</v>
      </c>
      <c r="P234" s="36">
        <f>SUMIFS(СВЦЭМ!$G$34:$G$777,СВЦЭМ!$A$34:$A$777,$A234,СВЦЭМ!$B$33:$B$776,P$225)+'СЕТ СН'!$F$15</f>
        <v>0</v>
      </c>
      <c r="Q234" s="36">
        <f>SUMIFS(СВЦЭМ!$G$34:$G$777,СВЦЭМ!$A$34:$A$777,$A234,СВЦЭМ!$B$33:$B$776,Q$225)+'СЕТ СН'!$F$15</f>
        <v>0</v>
      </c>
      <c r="R234" s="36">
        <f>SUMIFS(СВЦЭМ!$G$34:$G$777,СВЦЭМ!$A$34:$A$777,$A234,СВЦЭМ!$B$33:$B$776,R$225)+'СЕТ СН'!$F$15</f>
        <v>0</v>
      </c>
      <c r="S234" s="36">
        <f>SUMIFS(СВЦЭМ!$G$34:$G$777,СВЦЭМ!$A$34:$A$777,$A234,СВЦЭМ!$B$33:$B$776,S$225)+'СЕТ СН'!$F$15</f>
        <v>0</v>
      </c>
      <c r="T234" s="36">
        <f>SUMIFS(СВЦЭМ!$G$34:$G$777,СВЦЭМ!$A$34:$A$777,$A234,СВЦЭМ!$B$33:$B$776,T$225)+'СЕТ СН'!$F$15</f>
        <v>0</v>
      </c>
      <c r="U234" s="36">
        <f>SUMIFS(СВЦЭМ!$G$34:$G$777,СВЦЭМ!$A$34:$A$777,$A234,СВЦЭМ!$B$33:$B$776,U$225)+'СЕТ СН'!$F$15</f>
        <v>0</v>
      </c>
      <c r="V234" s="36">
        <f>SUMIFS(СВЦЭМ!$G$34:$G$777,СВЦЭМ!$A$34:$A$777,$A234,СВЦЭМ!$B$33:$B$776,V$225)+'СЕТ СН'!$F$15</f>
        <v>0</v>
      </c>
      <c r="W234" s="36">
        <f>SUMIFS(СВЦЭМ!$G$34:$G$777,СВЦЭМ!$A$34:$A$777,$A234,СВЦЭМ!$B$33:$B$776,W$225)+'СЕТ СН'!$F$15</f>
        <v>0</v>
      </c>
      <c r="X234" s="36">
        <f>SUMIFS(СВЦЭМ!$G$34:$G$777,СВЦЭМ!$A$34:$A$777,$A234,СВЦЭМ!$B$33:$B$776,X$225)+'СЕТ СН'!$F$15</f>
        <v>0</v>
      </c>
      <c r="Y234" s="36">
        <f>SUMIFS(СВЦЭМ!$G$34:$G$777,СВЦЭМ!$A$34:$A$777,$A234,СВЦЭМ!$B$33:$B$776,Y$225)+'СЕТ СН'!$F$15</f>
        <v>0</v>
      </c>
    </row>
    <row r="235" spans="1:27" ht="15.75" hidden="1" x14ac:dyDescent="0.2">
      <c r="A235" s="35">
        <f t="shared" si="6"/>
        <v>43779</v>
      </c>
      <c r="B235" s="36">
        <f>SUMIFS(СВЦЭМ!$G$34:$G$777,СВЦЭМ!$A$34:$A$777,$A235,СВЦЭМ!$B$33:$B$776,B$225)+'СЕТ СН'!$F$15</f>
        <v>0</v>
      </c>
      <c r="C235" s="36">
        <f>SUMIFS(СВЦЭМ!$G$34:$G$777,СВЦЭМ!$A$34:$A$777,$A235,СВЦЭМ!$B$33:$B$776,C$225)+'СЕТ СН'!$F$15</f>
        <v>0</v>
      </c>
      <c r="D235" s="36">
        <f>SUMIFS(СВЦЭМ!$G$34:$G$777,СВЦЭМ!$A$34:$A$777,$A235,СВЦЭМ!$B$33:$B$776,D$225)+'СЕТ СН'!$F$15</f>
        <v>0</v>
      </c>
      <c r="E235" s="36">
        <f>SUMIFS(СВЦЭМ!$G$34:$G$777,СВЦЭМ!$A$34:$A$777,$A235,СВЦЭМ!$B$33:$B$776,E$225)+'СЕТ СН'!$F$15</f>
        <v>0</v>
      </c>
      <c r="F235" s="36">
        <f>SUMIFS(СВЦЭМ!$G$34:$G$777,СВЦЭМ!$A$34:$A$777,$A235,СВЦЭМ!$B$33:$B$776,F$225)+'СЕТ СН'!$F$15</f>
        <v>0</v>
      </c>
      <c r="G235" s="36">
        <f>SUMIFS(СВЦЭМ!$G$34:$G$777,СВЦЭМ!$A$34:$A$777,$A235,СВЦЭМ!$B$33:$B$776,G$225)+'СЕТ СН'!$F$15</f>
        <v>0</v>
      </c>
      <c r="H235" s="36">
        <f>SUMIFS(СВЦЭМ!$G$34:$G$777,СВЦЭМ!$A$34:$A$777,$A235,СВЦЭМ!$B$33:$B$776,H$225)+'СЕТ СН'!$F$15</f>
        <v>0</v>
      </c>
      <c r="I235" s="36">
        <f>SUMIFS(СВЦЭМ!$G$34:$G$777,СВЦЭМ!$A$34:$A$777,$A235,СВЦЭМ!$B$33:$B$776,I$225)+'СЕТ СН'!$F$15</f>
        <v>0</v>
      </c>
      <c r="J235" s="36">
        <f>SUMIFS(СВЦЭМ!$G$34:$G$777,СВЦЭМ!$A$34:$A$777,$A235,СВЦЭМ!$B$33:$B$776,J$225)+'СЕТ СН'!$F$15</f>
        <v>0</v>
      </c>
      <c r="K235" s="36">
        <f>SUMIFS(СВЦЭМ!$G$34:$G$777,СВЦЭМ!$A$34:$A$777,$A235,СВЦЭМ!$B$33:$B$776,K$225)+'СЕТ СН'!$F$15</f>
        <v>0</v>
      </c>
      <c r="L235" s="36">
        <f>SUMIFS(СВЦЭМ!$G$34:$G$777,СВЦЭМ!$A$34:$A$777,$A235,СВЦЭМ!$B$33:$B$776,L$225)+'СЕТ СН'!$F$15</f>
        <v>0</v>
      </c>
      <c r="M235" s="36">
        <f>SUMIFS(СВЦЭМ!$G$34:$G$777,СВЦЭМ!$A$34:$A$777,$A235,СВЦЭМ!$B$33:$B$776,M$225)+'СЕТ СН'!$F$15</f>
        <v>0</v>
      </c>
      <c r="N235" s="36">
        <f>SUMIFS(СВЦЭМ!$G$34:$G$777,СВЦЭМ!$A$34:$A$777,$A235,СВЦЭМ!$B$33:$B$776,N$225)+'СЕТ СН'!$F$15</f>
        <v>0</v>
      </c>
      <c r="O235" s="36">
        <f>SUMIFS(СВЦЭМ!$G$34:$G$777,СВЦЭМ!$A$34:$A$777,$A235,СВЦЭМ!$B$33:$B$776,O$225)+'СЕТ СН'!$F$15</f>
        <v>0</v>
      </c>
      <c r="P235" s="36">
        <f>SUMIFS(СВЦЭМ!$G$34:$G$777,СВЦЭМ!$A$34:$A$777,$A235,СВЦЭМ!$B$33:$B$776,P$225)+'СЕТ СН'!$F$15</f>
        <v>0</v>
      </c>
      <c r="Q235" s="36">
        <f>SUMIFS(СВЦЭМ!$G$34:$G$777,СВЦЭМ!$A$34:$A$777,$A235,СВЦЭМ!$B$33:$B$776,Q$225)+'СЕТ СН'!$F$15</f>
        <v>0</v>
      </c>
      <c r="R235" s="36">
        <f>SUMIFS(СВЦЭМ!$G$34:$G$777,СВЦЭМ!$A$34:$A$777,$A235,СВЦЭМ!$B$33:$B$776,R$225)+'СЕТ СН'!$F$15</f>
        <v>0</v>
      </c>
      <c r="S235" s="36">
        <f>SUMIFS(СВЦЭМ!$G$34:$G$777,СВЦЭМ!$A$34:$A$777,$A235,СВЦЭМ!$B$33:$B$776,S$225)+'СЕТ СН'!$F$15</f>
        <v>0</v>
      </c>
      <c r="T235" s="36">
        <f>SUMIFS(СВЦЭМ!$G$34:$G$777,СВЦЭМ!$A$34:$A$777,$A235,СВЦЭМ!$B$33:$B$776,T$225)+'СЕТ СН'!$F$15</f>
        <v>0</v>
      </c>
      <c r="U235" s="36">
        <f>SUMIFS(СВЦЭМ!$G$34:$G$777,СВЦЭМ!$A$34:$A$777,$A235,СВЦЭМ!$B$33:$B$776,U$225)+'СЕТ СН'!$F$15</f>
        <v>0</v>
      </c>
      <c r="V235" s="36">
        <f>SUMIFS(СВЦЭМ!$G$34:$G$777,СВЦЭМ!$A$34:$A$777,$A235,СВЦЭМ!$B$33:$B$776,V$225)+'СЕТ СН'!$F$15</f>
        <v>0</v>
      </c>
      <c r="W235" s="36">
        <f>SUMIFS(СВЦЭМ!$G$34:$G$777,СВЦЭМ!$A$34:$A$777,$A235,СВЦЭМ!$B$33:$B$776,W$225)+'СЕТ СН'!$F$15</f>
        <v>0</v>
      </c>
      <c r="X235" s="36">
        <f>SUMIFS(СВЦЭМ!$G$34:$G$777,СВЦЭМ!$A$34:$A$777,$A235,СВЦЭМ!$B$33:$B$776,X$225)+'СЕТ СН'!$F$15</f>
        <v>0</v>
      </c>
      <c r="Y235" s="36">
        <f>SUMIFS(СВЦЭМ!$G$34:$G$777,СВЦЭМ!$A$34:$A$777,$A235,СВЦЭМ!$B$33:$B$776,Y$225)+'СЕТ СН'!$F$15</f>
        <v>0</v>
      </c>
    </row>
    <row r="236" spans="1:27" ht="15.75" hidden="1" x14ac:dyDescent="0.2">
      <c r="A236" s="35">
        <f t="shared" si="6"/>
        <v>43780</v>
      </c>
      <c r="B236" s="36">
        <f>SUMIFS(СВЦЭМ!$G$34:$G$777,СВЦЭМ!$A$34:$A$777,$A236,СВЦЭМ!$B$33:$B$776,B$225)+'СЕТ СН'!$F$15</f>
        <v>0</v>
      </c>
      <c r="C236" s="36">
        <f>SUMIFS(СВЦЭМ!$G$34:$G$777,СВЦЭМ!$A$34:$A$777,$A236,СВЦЭМ!$B$33:$B$776,C$225)+'СЕТ СН'!$F$15</f>
        <v>0</v>
      </c>
      <c r="D236" s="36">
        <f>SUMIFS(СВЦЭМ!$G$34:$G$777,СВЦЭМ!$A$34:$A$777,$A236,СВЦЭМ!$B$33:$B$776,D$225)+'СЕТ СН'!$F$15</f>
        <v>0</v>
      </c>
      <c r="E236" s="36">
        <f>SUMIFS(СВЦЭМ!$G$34:$G$777,СВЦЭМ!$A$34:$A$777,$A236,СВЦЭМ!$B$33:$B$776,E$225)+'СЕТ СН'!$F$15</f>
        <v>0</v>
      </c>
      <c r="F236" s="36">
        <f>SUMIFS(СВЦЭМ!$G$34:$G$777,СВЦЭМ!$A$34:$A$777,$A236,СВЦЭМ!$B$33:$B$776,F$225)+'СЕТ СН'!$F$15</f>
        <v>0</v>
      </c>
      <c r="G236" s="36">
        <f>SUMIFS(СВЦЭМ!$G$34:$G$777,СВЦЭМ!$A$34:$A$777,$A236,СВЦЭМ!$B$33:$B$776,G$225)+'СЕТ СН'!$F$15</f>
        <v>0</v>
      </c>
      <c r="H236" s="36">
        <f>SUMIFS(СВЦЭМ!$G$34:$G$777,СВЦЭМ!$A$34:$A$777,$A236,СВЦЭМ!$B$33:$B$776,H$225)+'СЕТ СН'!$F$15</f>
        <v>0</v>
      </c>
      <c r="I236" s="36">
        <f>SUMIFS(СВЦЭМ!$G$34:$G$777,СВЦЭМ!$A$34:$A$777,$A236,СВЦЭМ!$B$33:$B$776,I$225)+'СЕТ СН'!$F$15</f>
        <v>0</v>
      </c>
      <c r="J236" s="36">
        <f>SUMIFS(СВЦЭМ!$G$34:$G$777,СВЦЭМ!$A$34:$A$777,$A236,СВЦЭМ!$B$33:$B$776,J$225)+'СЕТ СН'!$F$15</f>
        <v>0</v>
      </c>
      <c r="K236" s="36">
        <f>SUMIFS(СВЦЭМ!$G$34:$G$777,СВЦЭМ!$A$34:$A$777,$A236,СВЦЭМ!$B$33:$B$776,K$225)+'СЕТ СН'!$F$15</f>
        <v>0</v>
      </c>
      <c r="L236" s="36">
        <f>SUMIFS(СВЦЭМ!$G$34:$G$777,СВЦЭМ!$A$34:$A$777,$A236,СВЦЭМ!$B$33:$B$776,L$225)+'СЕТ СН'!$F$15</f>
        <v>0</v>
      </c>
      <c r="M236" s="36">
        <f>SUMIFS(СВЦЭМ!$G$34:$G$777,СВЦЭМ!$A$34:$A$777,$A236,СВЦЭМ!$B$33:$B$776,M$225)+'СЕТ СН'!$F$15</f>
        <v>0</v>
      </c>
      <c r="N236" s="36">
        <f>SUMIFS(СВЦЭМ!$G$34:$G$777,СВЦЭМ!$A$34:$A$777,$A236,СВЦЭМ!$B$33:$B$776,N$225)+'СЕТ СН'!$F$15</f>
        <v>0</v>
      </c>
      <c r="O236" s="36">
        <f>SUMIFS(СВЦЭМ!$G$34:$G$777,СВЦЭМ!$A$34:$A$777,$A236,СВЦЭМ!$B$33:$B$776,O$225)+'СЕТ СН'!$F$15</f>
        <v>0</v>
      </c>
      <c r="P236" s="36">
        <f>SUMIFS(СВЦЭМ!$G$34:$G$777,СВЦЭМ!$A$34:$A$777,$A236,СВЦЭМ!$B$33:$B$776,P$225)+'СЕТ СН'!$F$15</f>
        <v>0</v>
      </c>
      <c r="Q236" s="36">
        <f>SUMIFS(СВЦЭМ!$G$34:$G$777,СВЦЭМ!$A$34:$A$777,$A236,СВЦЭМ!$B$33:$B$776,Q$225)+'СЕТ СН'!$F$15</f>
        <v>0</v>
      </c>
      <c r="R236" s="36">
        <f>SUMIFS(СВЦЭМ!$G$34:$G$777,СВЦЭМ!$A$34:$A$777,$A236,СВЦЭМ!$B$33:$B$776,R$225)+'СЕТ СН'!$F$15</f>
        <v>0</v>
      </c>
      <c r="S236" s="36">
        <f>SUMIFS(СВЦЭМ!$G$34:$G$777,СВЦЭМ!$A$34:$A$777,$A236,СВЦЭМ!$B$33:$B$776,S$225)+'СЕТ СН'!$F$15</f>
        <v>0</v>
      </c>
      <c r="T236" s="36">
        <f>SUMIFS(СВЦЭМ!$G$34:$G$777,СВЦЭМ!$A$34:$A$777,$A236,СВЦЭМ!$B$33:$B$776,T$225)+'СЕТ СН'!$F$15</f>
        <v>0</v>
      </c>
      <c r="U236" s="36">
        <f>SUMIFS(СВЦЭМ!$G$34:$G$777,СВЦЭМ!$A$34:$A$777,$A236,СВЦЭМ!$B$33:$B$776,U$225)+'СЕТ СН'!$F$15</f>
        <v>0</v>
      </c>
      <c r="V236" s="36">
        <f>SUMIFS(СВЦЭМ!$G$34:$G$777,СВЦЭМ!$A$34:$A$777,$A236,СВЦЭМ!$B$33:$B$776,V$225)+'СЕТ СН'!$F$15</f>
        <v>0</v>
      </c>
      <c r="W236" s="36">
        <f>SUMIFS(СВЦЭМ!$G$34:$G$777,СВЦЭМ!$A$34:$A$777,$A236,СВЦЭМ!$B$33:$B$776,W$225)+'СЕТ СН'!$F$15</f>
        <v>0</v>
      </c>
      <c r="X236" s="36">
        <f>SUMIFS(СВЦЭМ!$G$34:$G$777,СВЦЭМ!$A$34:$A$777,$A236,СВЦЭМ!$B$33:$B$776,X$225)+'СЕТ СН'!$F$15</f>
        <v>0</v>
      </c>
      <c r="Y236" s="36">
        <f>SUMIFS(СВЦЭМ!$G$34:$G$777,СВЦЭМ!$A$34:$A$777,$A236,СВЦЭМ!$B$33:$B$776,Y$225)+'СЕТ СН'!$F$15</f>
        <v>0</v>
      </c>
    </row>
    <row r="237" spans="1:27" ht="15.75" hidden="1" x14ac:dyDescent="0.2">
      <c r="A237" s="35">
        <f t="shared" si="6"/>
        <v>43781</v>
      </c>
      <c r="B237" s="36">
        <f>SUMIFS(СВЦЭМ!$G$34:$G$777,СВЦЭМ!$A$34:$A$777,$A237,СВЦЭМ!$B$33:$B$776,B$225)+'СЕТ СН'!$F$15</f>
        <v>0</v>
      </c>
      <c r="C237" s="36">
        <f>SUMIFS(СВЦЭМ!$G$34:$G$777,СВЦЭМ!$A$34:$A$777,$A237,СВЦЭМ!$B$33:$B$776,C$225)+'СЕТ СН'!$F$15</f>
        <v>0</v>
      </c>
      <c r="D237" s="36">
        <f>SUMIFS(СВЦЭМ!$G$34:$G$777,СВЦЭМ!$A$34:$A$777,$A237,СВЦЭМ!$B$33:$B$776,D$225)+'СЕТ СН'!$F$15</f>
        <v>0</v>
      </c>
      <c r="E237" s="36">
        <f>SUMIFS(СВЦЭМ!$G$34:$G$777,СВЦЭМ!$A$34:$A$777,$A237,СВЦЭМ!$B$33:$B$776,E$225)+'СЕТ СН'!$F$15</f>
        <v>0</v>
      </c>
      <c r="F237" s="36">
        <f>SUMIFS(СВЦЭМ!$G$34:$G$777,СВЦЭМ!$A$34:$A$777,$A237,СВЦЭМ!$B$33:$B$776,F$225)+'СЕТ СН'!$F$15</f>
        <v>0</v>
      </c>
      <c r="G237" s="36">
        <f>SUMIFS(СВЦЭМ!$G$34:$G$777,СВЦЭМ!$A$34:$A$777,$A237,СВЦЭМ!$B$33:$B$776,G$225)+'СЕТ СН'!$F$15</f>
        <v>0</v>
      </c>
      <c r="H237" s="36">
        <f>SUMIFS(СВЦЭМ!$G$34:$G$777,СВЦЭМ!$A$34:$A$777,$A237,СВЦЭМ!$B$33:$B$776,H$225)+'СЕТ СН'!$F$15</f>
        <v>0</v>
      </c>
      <c r="I237" s="36">
        <f>SUMIFS(СВЦЭМ!$G$34:$G$777,СВЦЭМ!$A$34:$A$777,$A237,СВЦЭМ!$B$33:$B$776,I$225)+'СЕТ СН'!$F$15</f>
        <v>0</v>
      </c>
      <c r="J237" s="36">
        <f>SUMIFS(СВЦЭМ!$G$34:$G$777,СВЦЭМ!$A$34:$A$777,$A237,СВЦЭМ!$B$33:$B$776,J$225)+'СЕТ СН'!$F$15</f>
        <v>0</v>
      </c>
      <c r="K237" s="36">
        <f>SUMIFS(СВЦЭМ!$G$34:$G$777,СВЦЭМ!$A$34:$A$777,$A237,СВЦЭМ!$B$33:$B$776,K$225)+'СЕТ СН'!$F$15</f>
        <v>0</v>
      </c>
      <c r="L237" s="36">
        <f>SUMIFS(СВЦЭМ!$G$34:$G$777,СВЦЭМ!$A$34:$A$777,$A237,СВЦЭМ!$B$33:$B$776,L$225)+'СЕТ СН'!$F$15</f>
        <v>0</v>
      </c>
      <c r="M237" s="36">
        <f>SUMIFS(СВЦЭМ!$G$34:$G$777,СВЦЭМ!$A$34:$A$777,$A237,СВЦЭМ!$B$33:$B$776,M$225)+'СЕТ СН'!$F$15</f>
        <v>0</v>
      </c>
      <c r="N237" s="36">
        <f>SUMIFS(СВЦЭМ!$G$34:$G$777,СВЦЭМ!$A$34:$A$777,$A237,СВЦЭМ!$B$33:$B$776,N$225)+'СЕТ СН'!$F$15</f>
        <v>0</v>
      </c>
      <c r="O237" s="36">
        <f>SUMIFS(СВЦЭМ!$G$34:$G$777,СВЦЭМ!$A$34:$A$777,$A237,СВЦЭМ!$B$33:$B$776,O$225)+'СЕТ СН'!$F$15</f>
        <v>0</v>
      </c>
      <c r="P237" s="36">
        <f>SUMIFS(СВЦЭМ!$G$34:$G$777,СВЦЭМ!$A$34:$A$777,$A237,СВЦЭМ!$B$33:$B$776,P$225)+'СЕТ СН'!$F$15</f>
        <v>0</v>
      </c>
      <c r="Q237" s="36">
        <f>SUMIFS(СВЦЭМ!$G$34:$G$777,СВЦЭМ!$A$34:$A$777,$A237,СВЦЭМ!$B$33:$B$776,Q$225)+'СЕТ СН'!$F$15</f>
        <v>0</v>
      </c>
      <c r="R237" s="36">
        <f>SUMIFS(СВЦЭМ!$G$34:$G$777,СВЦЭМ!$A$34:$A$777,$A237,СВЦЭМ!$B$33:$B$776,R$225)+'СЕТ СН'!$F$15</f>
        <v>0</v>
      </c>
      <c r="S237" s="36">
        <f>SUMIFS(СВЦЭМ!$G$34:$G$777,СВЦЭМ!$A$34:$A$777,$A237,СВЦЭМ!$B$33:$B$776,S$225)+'СЕТ СН'!$F$15</f>
        <v>0</v>
      </c>
      <c r="T237" s="36">
        <f>SUMIFS(СВЦЭМ!$G$34:$G$777,СВЦЭМ!$A$34:$A$777,$A237,СВЦЭМ!$B$33:$B$776,T$225)+'СЕТ СН'!$F$15</f>
        <v>0</v>
      </c>
      <c r="U237" s="36">
        <f>SUMIFS(СВЦЭМ!$G$34:$G$777,СВЦЭМ!$A$34:$A$777,$A237,СВЦЭМ!$B$33:$B$776,U$225)+'СЕТ СН'!$F$15</f>
        <v>0</v>
      </c>
      <c r="V237" s="36">
        <f>SUMIFS(СВЦЭМ!$G$34:$G$777,СВЦЭМ!$A$34:$A$777,$A237,СВЦЭМ!$B$33:$B$776,V$225)+'СЕТ СН'!$F$15</f>
        <v>0</v>
      </c>
      <c r="W237" s="36">
        <f>SUMIFS(СВЦЭМ!$G$34:$G$777,СВЦЭМ!$A$34:$A$777,$A237,СВЦЭМ!$B$33:$B$776,W$225)+'СЕТ СН'!$F$15</f>
        <v>0</v>
      </c>
      <c r="X237" s="36">
        <f>SUMIFS(СВЦЭМ!$G$34:$G$777,СВЦЭМ!$A$34:$A$777,$A237,СВЦЭМ!$B$33:$B$776,X$225)+'СЕТ СН'!$F$15</f>
        <v>0</v>
      </c>
      <c r="Y237" s="36">
        <f>SUMIFS(СВЦЭМ!$G$34:$G$777,СВЦЭМ!$A$34:$A$777,$A237,СВЦЭМ!$B$33:$B$776,Y$225)+'СЕТ СН'!$F$15</f>
        <v>0</v>
      </c>
    </row>
    <row r="238" spans="1:27" ht="15.75" hidden="1" x14ac:dyDescent="0.2">
      <c r="A238" s="35">
        <f t="shared" si="6"/>
        <v>43782</v>
      </c>
      <c r="B238" s="36">
        <f>SUMIFS(СВЦЭМ!$G$34:$G$777,СВЦЭМ!$A$34:$A$777,$A238,СВЦЭМ!$B$33:$B$776,B$225)+'СЕТ СН'!$F$15</f>
        <v>0</v>
      </c>
      <c r="C238" s="36">
        <f>SUMIFS(СВЦЭМ!$G$34:$G$777,СВЦЭМ!$A$34:$A$777,$A238,СВЦЭМ!$B$33:$B$776,C$225)+'СЕТ СН'!$F$15</f>
        <v>0</v>
      </c>
      <c r="D238" s="36">
        <f>SUMIFS(СВЦЭМ!$G$34:$G$777,СВЦЭМ!$A$34:$A$777,$A238,СВЦЭМ!$B$33:$B$776,D$225)+'СЕТ СН'!$F$15</f>
        <v>0</v>
      </c>
      <c r="E238" s="36">
        <f>SUMIFS(СВЦЭМ!$G$34:$G$777,СВЦЭМ!$A$34:$A$777,$A238,СВЦЭМ!$B$33:$B$776,E$225)+'СЕТ СН'!$F$15</f>
        <v>0</v>
      </c>
      <c r="F238" s="36">
        <f>SUMIFS(СВЦЭМ!$G$34:$G$777,СВЦЭМ!$A$34:$A$777,$A238,СВЦЭМ!$B$33:$B$776,F$225)+'СЕТ СН'!$F$15</f>
        <v>0</v>
      </c>
      <c r="G238" s="36">
        <f>SUMIFS(СВЦЭМ!$G$34:$G$777,СВЦЭМ!$A$34:$A$777,$A238,СВЦЭМ!$B$33:$B$776,G$225)+'СЕТ СН'!$F$15</f>
        <v>0</v>
      </c>
      <c r="H238" s="36">
        <f>SUMIFS(СВЦЭМ!$G$34:$G$777,СВЦЭМ!$A$34:$A$777,$A238,СВЦЭМ!$B$33:$B$776,H$225)+'СЕТ СН'!$F$15</f>
        <v>0</v>
      </c>
      <c r="I238" s="36">
        <f>SUMIFS(СВЦЭМ!$G$34:$G$777,СВЦЭМ!$A$34:$A$777,$A238,СВЦЭМ!$B$33:$B$776,I$225)+'СЕТ СН'!$F$15</f>
        <v>0</v>
      </c>
      <c r="J238" s="36">
        <f>SUMIFS(СВЦЭМ!$G$34:$G$777,СВЦЭМ!$A$34:$A$777,$A238,СВЦЭМ!$B$33:$B$776,J$225)+'СЕТ СН'!$F$15</f>
        <v>0</v>
      </c>
      <c r="K238" s="36">
        <f>SUMIFS(СВЦЭМ!$G$34:$G$777,СВЦЭМ!$A$34:$A$777,$A238,СВЦЭМ!$B$33:$B$776,K$225)+'СЕТ СН'!$F$15</f>
        <v>0</v>
      </c>
      <c r="L238" s="36">
        <f>SUMIFS(СВЦЭМ!$G$34:$G$777,СВЦЭМ!$A$34:$A$777,$A238,СВЦЭМ!$B$33:$B$776,L$225)+'СЕТ СН'!$F$15</f>
        <v>0</v>
      </c>
      <c r="M238" s="36">
        <f>SUMIFS(СВЦЭМ!$G$34:$G$777,СВЦЭМ!$A$34:$A$777,$A238,СВЦЭМ!$B$33:$B$776,M$225)+'СЕТ СН'!$F$15</f>
        <v>0</v>
      </c>
      <c r="N238" s="36">
        <f>SUMIFS(СВЦЭМ!$G$34:$G$777,СВЦЭМ!$A$34:$A$777,$A238,СВЦЭМ!$B$33:$B$776,N$225)+'СЕТ СН'!$F$15</f>
        <v>0</v>
      </c>
      <c r="O238" s="36">
        <f>SUMIFS(СВЦЭМ!$G$34:$G$777,СВЦЭМ!$A$34:$A$777,$A238,СВЦЭМ!$B$33:$B$776,O$225)+'СЕТ СН'!$F$15</f>
        <v>0</v>
      </c>
      <c r="P238" s="36">
        <f>SUMIFS(СВЦЭМ!$G$34:$G$777,СВЦЭМ!$A$34:$A$777,$A238,СВЦЭМ!$B$33:$B$776,P$225)+'СЕТ СН'!$F$15</f>
        <v>0</v>
      </c>
      <c r="Q238" s="36">
        <f>SUMIFS(СВЦЭМ!$G$34:$G$777,СВЦЭМ!$A$34:$A$777,$A238,СВЦЭМ!$B$33:$B$776,Q$225)+'СЕТ СН'!$F$15</f>
        <v>0</v>
      </c>
      <c r="R238" s="36">
        <f>SUMIFS(СВЦЭМ!$G$34:$G$777,СВЦЭМ!$A$34:$A$777,$A238,СВЦЭМ!$B$33:$B$776,R$225)+'СЕТ СН'!$F$15</f>
        <v>0</v>
      </c>
      <c r="S238" s="36">
        <f>SUMIFS(СВЦЭМ!$G$34:$G$777,СВЦЭМ!$A$34:$A$777,$A238,СВЦЭМ!$B$33:$B$776,S$225)+'СЕТ СН'!$F$15</f>
        <v>0</v>
      </c>
      <c r="T238" s="36">
        <f>SUMIFS(СВЦЭМ!$G$34:$G$777,СВЦЭМ!$A$34:$A$777,$A238,СВЦЭМ!$B$33:$B$776,T$225)+'СЕТ СН'!$F$15</f>
        <v>0</v>
      </c>
      <c r="U238" s="36">
        <f>SUMIFS(СВЦЭМ!$G$34:$G$777,СВЦЭМ!$A$34:$A$777,$A238,СВЦЭМ!$B$33:$B$776,U$225)+'СЕТ СН'!$F$15</f>
        <v>0</v>
      </c>
      <c r="V238" s="36">
        <f>SUMIFS(СВЦЭМ!$G$34:$G$777,СВЦЭМ!$A$34:$A$777,$A238,СВЦЭМ!$B$33:$B$776,V$225)+'СЕТ СН'!$F$15</f>
        <v>0</v>
      </c>
      <c r="W238" s="36">
        <f>SUMIFS(СВЦЭМ!$G$34:$G$777,СВЦЭМ!$A$34:$A$777,$A238,СВЦЭМ!$B$33:$B$776,W$225)+'СЕТ СН'!$F$15</f>
        <v>0</v>
      </c>
      <c r="X238" s="36">
        <f>SUMIFS(СВЦЭМ!$G$34:$G$777,СВЦЭМ!$A$34:$A$777,$A238,СВЦЭМ!$B$33:$B$776,X$225)+'СЕТ СН'!$F$15</f>
        <v>0</v>
      </c>
      <c r="Y238" s="36">
        <f>SUMIFS(СВЦЭМ!$G$34:$G$777,СВЦЭМ!$A$34:$A$777,$A238,СВЦЭМ!$B$33:$B$776,Y$225)+'СЕТ СН'!$F$15</f>
        <v>0</v>
      </c>
    </row>
    <row r="239" spans="1:27" ht="15.75" hidden="1" x14ac:dyDescent="0.2">
      <c r="A239" s="35">
        <f t="shared" si="6"/>
        <v>43783</v>
      </c>
      <c r="B239" s="36">
        <f>SUMIFS(СВЦЭМ!$G$34:$G$777,СВЦЭМ!$A$34:$A$777,$A239,СВЦЭМ!$B$33:$B$776,B$225)+'СЕТ СН'!$F$15</f>
        <v>0</v>
      </c>
      <c r="C239" s="36">
        <f>SUMIFS(СВЦЭМ!$G$34:$G$777,СВЦЭМ!$A$34:$A$777,$A239,СВЦЭМ!$B$33:$B$776,C$225)+'СЕТ СН'!$F$15</f>
        <v>0</v>
      </c>
      <c r="D239" s="36">
        <f>SUMIFS(СВЦЭМ!$G$34:$G$777,СВЦЭМ!$A$34:$A$777,$A239,СВЦЭМ!$B$33:$B$776,D$225)+'СЕТ СН'!$F$15</f>
        <v>0</v>
      </c>
      <c r="E239" s="36">
        <f>SUMIFS(СВЦЭМ!$G$34:$G$777,СВЦЭМ!$A$34:$A$777,$A239,СВЦЭМ!$B$33:$B$776,E$225)+'СЕТ СН'!$F$15</f>
        <v>0</v>
      </c>
      <c r="F239" s="36">
        <f>SUMIFS(СВЦЭМ!$G$34:$G$777,СВЦЭМ!$A$34:$A$777,$A239,СВЦЭМ!$B$33:$B$776,F$225)+'СЕТ СН'!$F$15</f>
        <v>0</v>
      </c>
      <c r="G239" s="36">
        <f>SUMIFS(СВЦЭМ!$G$34:$G$777,СВЦЭМ!$A$34:$A$777,$A239,СВЦЭМ!$B$33:$B$776,G$225)+'СЕТ СН'!$F$15</f>
        <v>0</v>
      </c>
      <c r="H239" s="36">
        <f>SUMIFS(СВЦЭМ!$G$34:$G$777,СВЦЭМ!$A$34:$A$777,$A239,СВЦЭМ!$B$33:$B$776,H$225)+'СЕТ СН'!$F$15</f>
        <v>0</v>
      </c>
      <c r="I239" s="36">
        <f>SUMIFS(СВЦЭМ!$G$34:$G$777,СВЦЭМ!$A$34:$A$777,$A239,СВЦЭМ!$B$33:$B$776,I$225)+'СЕТ СН'!$F$15</f>
        <v>0</v>
      </c>
      <c r="J239" s="36">
        <f>SUMIFS(СВЦЭМ!$G$34:$G$777,СВЦЭМ!$A$34:$A$777,$A239,СВЦЭМ!$B$33:$B$776,J$225)+'СЕТ СН'!$F$15</f>
        <v>0</v>
      </c>
      <c r="K239" s="36">
        <f>SUMIFS(СВЦЭМ!$G$34:$G$777,СВЦЭМ!$A$34:$A$777,$A239,СВЦЭМ!$B$33:$B$776,K$225)+'СЕТ СН'!$F$15</f>
        <v>0</v>
      </c>
      <c r="L239" s="36">
        <f>SUMIFS(СВЦЭМ!$G$34:$G$777,СВЦЭМ!$A$34:$A$777,$A239,СВЦЭМ!$B$33:$B$776,L$225)+'СЕТ СН'!$F$15</f>
        <v>0</v>
      </c>
      <c r="M239" s="36">
        <f>SUMIFS(СВЦЭМ!$G$34:$G$777,СВЦЭМ!$A$34:$A$777,$A239,СВЦЭМ!$B$33:$B$776,M$225)+'СЕТ СН'!$F$15</f>
        <v>0</v>
      </c>
      <c r="N239" s="36">
        <f>SUMIFS(СВЦЭМ!$G$34:$G$777,СВЦЭМ!$A$34:$A$777,$A239,СВЦЭМ!$B$33:$B$776,N$225)+'СЕТ СН'!$F$15</f>
        <v>0</v>
      </c>
      <c r="O239" s="36">
        <f>SUMIFS(СВЦЭМ!$G$34:$G$777,СВЦЭМ!$A$34:$A$777,$A239,СВЦЭМ!$B$33:$B$776,O$225)+'СЕТ СН'!$F$15</f>
        <v>0</v>
      </c>
      <c r="P239" s="36">
        <f>SUMIFS(СВЦЭМ!$G$34:$G$777,СВЦЭМ!$A$34:$A$777,$A239,СВЦЭМ!$B$33:$B$776,P$225)+'СЕТ СН'!$F$15</f>
        <v>0</v>
      </c>
      <c r="Q239" s="36">
        <f>SUMIFS(СВЦЭМ!$G$34:$G$777,СВЦЭМ!$A$34:$A$777,$A239,СВЦЭМ!$B$33:$B$776,Q$225)+'СЕТ СН'!$F$15</f>
        <v>0</v>
      </c>
      <c r="R239" s="36">
        <f>SUMIFS(СВЦЭМ!$G$34:$G$777,СВЦЭМ!$A$34:$A$777,$A239,СВЦЭМ!$B$33:$B$776,R$225)+'СЕТ СН'!$F$15</f>
        <v>0</v>
      </c>
      <c r="S239" s="36">
        <f>SUMIFS(СВЦЭМ!$G$34:$G$777,СВЦЭМ!$A$34:$A$777,$A239,СВЦЭМ!$B$33:$B$776,S$225)+'СЕТ СН'!$F$15</f>
        <v>0</v>
      </c>
      <c r="T239" s="36">
        <f>SUMIFS(СВЦЭМ!$G$34:$G$777,СВЦЭМ!$A$34:$A$777,$A239,СВЦЭМ!$B$33:$B$776,T$225)+'СЕТ СН'!$F$15</f>
        <v>0</v>
      </c>
      <c r="U239" s="36">
        <f>SUMIFS(СВЦЭМ!$G$34:$G$777,СВЦЭМ!$A$34:$A$777,$A239,СВЦЭМ!$B$33:$B$776,U$225)+'СЕТ СН'!$F$15</f>
        <v>0</v>
      </c>
      <c r="V239" s="36">
        <f>SUMIFS(СВЦЭМ!$G$34:$G$777,СВЦЭМ!$A$34:$A$777,$A239,СВЦЭМ!$B$33:$B$776,V$225)+'СЕТ СН'!$F$15</f>
        <v>0</v>
      </c>
      <c r="W239" s="36">
        <f>SUMIFS(СВЦЭМ!$G$34:$G$777,СВЦЭМ!$A$34:$A$777,$A239,СВЦЭМ!$B$33:$B$776,W$225)+'СЕТ СН'!$F$15</f>
        <v>0</v>
      </c>
      <c r="X239" s="36">
        <f>SUMIFS(СВЦЭМ!$G$34:$G$777,СВЦЭМ!$A$34:$A$777,$A239,СВЦЭМ!$B$33:$B$776,X$225)+'СЕТ СН'!$F$15</f>
        <v>0</v>
      </c>
      <c r="Y239" s="36">
        <f>SUMIFS(СВЦЭМ!$G$34:$G$777,СВЦЭМ!$A$34:$A$777,$A239,СВЦЭМ!$B$33:$B$776,Y$225)+'СЕТ СН'!$F$15</f>
        <v>0</v>
      </c>
    </row>
    <row r="240" spans="1:27" ht="15.75" hidden="1" x14ac:dyDescent="0.2">
      <c r="A240" s="35">
        <f t="shared" si="6"/>
        <v>43784</v>
      </c>
      <c r="B240" s="36">
        <f>SUMIFS(СВЦЭМ!$G$34:$G$777,СВЦЭМ!$A$34:$A$777,$A240,СВЦЭМ!$B$33:$B$776,B$225)+'СЕТ СН'!$F$15</f>
        <v>0</v>
      </c>
      <c r="C240" s="36">
        <f>SUMIFS(СВЦЭМ!$G$34:$G$777,СВЦЭМ!$A$34:$A$777,$A240,СВЦЭМ!$B$33:$B$776,C$225)+'СЕТ СН'!$F$15</f>
        <v>0</v>
      </c>
      <c r="D240" s="36">
        <f>SUMIFS(СВЦЭМ!$G$34:$G$777,СВЦЭМ!$A$34:$A$777,$A240,СВЦЭМ!$B$33:$B$776,D$225)+'СЕТ СН'!$F$15</f>
        <v>0</v>
      </c>
      <c r="E240" s="36">
        <f>SUMIFS(СВЦЭМ!$G$34:$G$777,СВЦЭМ!$A$34:$A$777,$A240,СВЦЭМ!$B$33:$B$776,E$225)+'СЕТ СН'!$F$15</f>
        <v>0</v>
      </c>
      <c r="F240" s="36">
        <f>SUMIFS(СВЦЭМ!$G$34:$G$777,СВЦЭМ!$A$34:$A$777,$A240,СВЦЭМ!$B$33:$B$776,F$225)+'СЕТ СН'!$F$15</f>
        <v>0</v>
      </c>
      <c r="G240" s="36">
        <f>SUMIFS(СВЦЭМ!$G$34:$G$777,СВЦЭМ!$A$34:$A$777,$A240,СВЦЭМ!$B$33:$B$776,G$225)+'СЕТ СН'!$F$15</f>
        <v>0</v>
      </c>
      <c r="H240" s="36">
        <f>SUMIFS(СВЦЭМ!$G$34:$G$777,СВЦЭМ!$A$34:$A$777,$A240,СВЦЭМ!$B$33:$B$776,H$225)+'СЕТ СН'!$F$15</f>
        <v>0</v>
      </c>
      <c r="I240" s="36">
        <f>SUMIFS(СВЦЭМ!$G$34:$G$777,СВЦЭМ!$A$34:$A$777,$A240,СВЦЭМ!$B$33:$B$776,I$225)+'СЕТ СН'!$F$15</f>
        <v>0</v>
      </c>
      <c r="J240" s="36">
        <f>SUMIFS(СВЦЭМ!$G$34:$G$777,СВЦЭМ!$A$34:$A$777,$A240,СВЦЭМ!$B$33:$B$776,J$225)+'СЕТ СН'!$F$15</f>
        <v>0</v>
      </c>
      <c r="K240" s="36">
        <f>SUMIFS(СВЦЭМ!$G$34:$G$777,СВЦЭМ!$A$34:$A$777,$A240,СВЦЭМ!$B$33:$B$776,K$225)+'СЕТ СН'!$F$15</f>
        <v>0</v>
      </c>
      <c r="L240" s="36">
        <f>SUMIFS(СВЦЭМ!$G$34:$G$777,СВЦЭМ!$A$34:$A$777,$A240,СВЦЭМ!$B$33:$B$776,L$225)+'СЕТ СН'!$F$15</f>
        <v>0</v>
      </c>
      <c r="M240" s="36">
        <f>SUMIFS(СВЦЭМ!$G$34:$G$777,СВЦЭМ!$A$34:$A$777,$A240,СВЦЭМ!$B$33:$B$776,M$225)+'СЕТ СН'!$F$15</f>
        <v>0</v>
      </c>
      <c r="N240" s="36">
        <f>SUMIFS(СВЦЭМ!$G$34:$G$777,СВЦЭМ!$A$34:$A$777,$A240,СВЦЭМ!$B$33:$B$776,N$225)+'СЕТ СН'!$F$15</f>
        <v>0</v>
      </c>
      <c r="O240" s="36">
        <f>SUMIFS(СВЦЭМ!$G$34:$G$777,СВЦЭМ!$A$34:$A$777,$A240,СВЦЭМ!$B$33:$B$776,O$225)+'СЕТ СН'!$F$15</f>
        <v>0</v>
      </c>
      <c r="P240" s="36">
        <f>SUMIFS(СВЦЭМ!$G$34:$G$777,СВЦЭМ!$A$34:$A$777,$A240,СВЦЭМ!$B$33:$B$776,P$225)+'СЕТ СН'!$F$15</f>
        <v>0</v>
      </c>
      <c r="Q240" s="36">
        <f>SUMIFS(СВЦЭМ!$G$34:$G$777,СВЦЭМ!$A$34:$A$777,$A240,СВЦЭМ!$B$33:$B$776,Q$225)+'СЕТ СН'!$F$15</f>
        <v>0</v>
      </c>
      <c r="R240" s="36">
        <f>SUMIFS(СВЦЭМ!$G$34:$G$777,СВЦЭМ!$A$34:$A$777,$A240,СВЦЭМ!$B$33:$B$776,R$225)+'СЕТ СН'!$F$15</f>
        <v>0</v>
      </c>
      <c r="S240" s="36">
        <f>SUMIFS(СВЦЭМ!$G$34:$G$777,СВЦЭМ!$A$34:$A$777,$A240,СВЦЭМ!$B$33:$B$776,S$225)+'СЕТ СН'!$F$15</f>
        <v>0</v>
      </c>
      <c r="T240" s="36">
        <f>SUMIFS(СВЦЭМ!$G$34:$G$777,СВЦЭМ!$A$34:$A$777,$A240,СВЦЭМ!$B$33:$B$776,T$225)+'СЕТ СН'!$F$15</f>
        <v>0</v>
      </c>
      <c r="U240" s="36">
        <f>SUMIFS(СВЦЭМ!$G$34:$G$777,СВЦЭМ!$A$34:$A$777,$A240,СВЦЭМ!$B$33:$B$776,U$225)+'СЕТ СН'!$F$15</f>
        <v>0</v>
      </c>
      <c r="V240" s="36">
        <f>SUMIFS(СВЦЭМ!$G$34:$G$777,СВЦЭМ!$A$34:$A$777,$A240,СВЦЭМ!$B$33:$B$776,V$225)+'СЕТ СН'!$F$15</f>
        <v>0</v>
      </c>
      <c r="W240" s="36">
        <f>SUMIFS(СВЦЭМ!$G$34:$G$777,СВЦЭМ!$A$34:$A$777,$A240,СВЦЭМ!$B$33:$B$776,W$225)+'СЕТ СН'!$F$15</f>
        <v>0</v>
      </c>
      <c r="X240" s="36">
        <f>SUMIFS(СВЦЭМ!$G$34:$G$777,СВЦЭМ!$A$34:$A$777,$A240,СВЦЭМ!$B$33:$B$776,X$225)+'СЕТ СН'!$F$15</f>
        <v>0</v>
      </c>
      <c r="Y240" s="36">
        <f>SUMIFS(СВЦЭМ!$G$34:$G$777,СВЦЭМ!$A$34:$A$777,$A240,СВЦЭМ!$B$33:$B$776,Y$225)+'СЕТ СН'!$F$15</f>
        <v>0</v>
      </c>
    </row>
    <row r="241" spans="1:25" ht="15.75" hidden="1" x14ac:dyDescent="0.2">
      <c r="A241" s="35">
        <f t="shared" si="6"/>
        <v>43785</v>
      </c>
      <c r="B241" s="36">
        <f>SUMIFS(СВЦЭМ!$G$34:$G$777,СВЦЭМ!$A$34:$A$777,$A241,СВЦЭМ!$B$33:$B$776,B$225)+'СЕТ СН'!$F$15</f>
        <v>0</v>
      </c>
      <c r="C241" s="36">
        <f>SUMIFS(СВЦЭМ!$G$34:$G$777,СВЦЭМ!$A$34:$A$777,$A241,СВЦЭМ!$B$33:$B$776,C$225)+'СЕТ СН'!$F$15</f>
        <v>0</v>
      </c>
      <c r="D241" s="36">
        <f>SUMIFS(СВЦЭМ!$G$34:$G$777,СВЦЭМ!$A$34:$A$777,$A241,СВЦЭМ!$B$33:$B$776,D$225)+'СЕТ СН'!$F$15</f>
        <v>0</v>
      </c>
      <c r="E241" s="36">
        <f>SUMIFS(СВЦЭМ!$G$34:$G$777,СВЦЭМ!$A$34:$A$777,$A241,СВЦЭМ!$B$33:$B$776,E$225)+'СЕТ СН'!$F$15</f>
        <v>0</v>
      </c>
      <c r="F241" s="36">
        <f>SUMIFS(СВЦЭМ!$G$34:$G$777,СВЦЭМ!$A$34:$A$777,$A241,СВЦЭМ!$B$33:$B$776,F$225)+'СЕТ СН'!$F$15</f>
        <v>0</v>
      </c>
      <c r="G241" s="36">
        <f>SUMIFS(СВЦЭМ!$G$34:$G$777,СВЦЭМ!$A$34:$A$777,$A241,СВЦЭМ!$B$33:$B$776,G$225)+'СЕТ СН'!$F$15</f>
        <v>0</v>
      </c>
      <c r="H241" s="36">
        <f>SUMIFS(СВЦЭМ!$G$34:$G$777,СВЦЭМ!$A$34:$A$777,$A241,СВЦЭМ!$B$33:$B$776,H$225)+'СЕТ СН'!$F$15</f>
        <v>0</v>
      </c>
      <c r="I241" s="36">
        <f>SUMIFS(СВЦЭМ!$G$34:$G$777,СВЦЭМ!$A$34:$A$777,$A241,СВЦЭМ!$B$33:$B$776,I$225)+'СЕТ СН'!$F$15</f>
        <v>0</v>
      </c>
      <c r="J241" s="36">
        <f>SUMIFS(СВЦЭМ!$G$34:$G$777,СВЦЭМ!$A$34:$A$777,$A241,СВЦЭМ!$B$33:$B$776,J$225)+'СЕТ СН'!$F$15</f>
        <v>0</v>
      </c>
      <c r="K241" s="36">
        <f>SUMIFS(СВЦЭМ!$G$34:$G$777,СВЦЭМ!$A$34:$A$777,$A241,СВЦЭМ!$B$33:$B$776,K$225)+'СЕТ СН'!$F$15</f>
        <v>0</v>
      </c>
      <c r="L241" s="36">
        <f>SUMIFS(СВЦЭМ!$G$34:$G$777,СВЦЭМ!$A$34:$A$777,$A241,СВЦЭМ!$B$33:$B$776,L$225)+'СЕТ СН'!$F$15</f>
        <v>0</v>
      </c>
      <c r="M241" s="36">
        <f>SUMIFS(СВЦЭМ!$G$34:$G$777,СВЦЭМ!$A$34:$A$777,$A241,СВЦЭМ!$B$33:$B$776,M$225)+'СЕТ СН'!$F$15</f>
        <v>0</v>
      </c>
      <c r="N241" s="36">
        <f>SUMIFS(СВЦЭМ!$G$34:$G$777,СВЦЭМ!$A$34:$A$777,$A241,СВЦЭМ!$B$33:$B$776,N$225)+'СЕТ СН'!$F$15</f>
        <v>0</v>
      </c>
      <c r="O241" s="36">
        <f>SUMIFS(СВЦЭМ!$G$34:$G$777,СВЦЭМ!$A$34:$A$777,$A241,СВЦЭМ!$B$33:$B$776,O$225)+'СЕТ СН'!$F$15</f>
        <v>0</v>
      </c>
      <c r="P241" s="36">
        <f>SUMIFS(СВЦЭМ!$G$34:$G$777,СВЦЭМ!$A$34:$A$777,$A241,СВЦЭМ!$B$33:$B$776,P$225)+'СЕТ СН'!$F$15</f>
        <v>0</v>
      </c>
      <c r="Q241" s="36">
        <f>SUMIFS(СВЦЭМ!$G$34:$G$777,СВЦЭМ!$A$34:$A$777,$A241,СВЦЭМ!$B$33:$B$776,Q$225)+'СЕТ СН'!$F$15</f>
        <v>0</v>
      </c>
      <c r="R241" s="36">
        <f>SUMIFS(СВЦЭМ!$G$34:$G$777,СВЦЭМ!$A$34:$A$777,$A241,СВЦЭМ!$B$33:$B$776,R$225)+'СЕТ СН'!$F$15</f>
        <v>0</v>
      </c>
      <c r="S241" s="36">
        <f>SUMIFS(СВЦЭМ!$G$34:$G$777,СВЦЭМ!$A$34:$A$777,$A241,СВЦЭМ!$B$33:$B$776,S$225)+'СЕТ СН'!$F$15</f>
        <v>0</v>
      </c>
      <c r="T241" s="36">
        <f>SUMIFS(СВЦЭМ!$G$34:$G$777,СВЦЭМ!$A$34:$A$777,$A241,СВЦЭМ!$B$33:$B$776,T$225)+'СЕТ СН'!$F$15</f>
        <v>0</v>
      </c>
      <c r="U241" s="36">
        <f>SUMIFS(СВЦЭМ!$G$34:$G$777,СВЦЭМ!$A$34:$A$777,$A241,СВЦЭМ!$B$33:$B$776,U$225)+'СЕТ СН'!$F$15</f>
        <v>0</v>
      </c>
      <c r="V241" s="36">
        <f>SUMIFS(СВЦЭМ!$G$34:$G$777,СВЦЭМ!$A$34:$A$777,$A241,СВЦЭМ!$B$33:$B$776,V$225)+'СЕТ СН'!$F$15</f>
        <v>0</v>
      </c>
      <c r="W241" s="36">
        <f>SUMIFS(СВЦЭМ!$G$34:$G$777,СВЦЭМ!$A$34:$A$777,$A241,СВЦЭМ!$B$33:$B$776,W$225)+'СЕТ СН'!$F$15</f>
        <v>0</v>
      </c>
      <c r="X241" s="36">
        <f>SUMIFS(СВЦЭМ!$G$34:$G$777,СВЦЭМ!$A$34:$A$777,$A241,СВЦЭМ!$B$33:$B$776,X$225)+'СЕТ СН'!$F$15</f>
        <v>0</v>
      </c>
      <c r="Y241" s="36">
        <f>SUMIFS(СВЦЭМ!$G$34:$G$777,СВЦЭМ!$A$34:$A$777,$A241,СВЦЭМ!$B$33:$B$776,Y$225)+'СЕТ СН'!$F$15</f>
        <v>0</v>
      </c>
    </row>
    <row r="242" spans="1:25" ht="15.75" hidden="1" x14ac:dyDescent="0.2">
      <c r="A242" s="35">
        <f t="shared" si="6"/>
        <v>43786</v>
      </c>
      <c r="B242" s="36">
        <f>SUMIFS(СВЦЭМ!$G$34:$G$777,СВЦЭМ!$A$34:$A$777,$A242,СВЦЭМ!$B$33:$B$776,B$225)+'СЕТ СН'!$F$15</f>
        <v>0</v>
      </c>
      <c r="C242" s="36">
        <f>SUMIFS(СВЦЭМ!$G$34:$G$777,СВЦЭМ!$A$34:$A$777,$A242,СВЦЭМ!$B$33:$B$776,C$225)+'СЕТ СН'!$F$15</f>
        <v>0</v>
      </c>
      <c r="D242" s="36">
        <f>SUMIFS(СВЦЭМ!$G$34:$G$777,СВЦЭМ!$A$34:$A$777,$A242,СВЦЭМ!$B$33:$B$776,D$225)+'СЕТ СН'!$F$15</f>
        <v>0</v>
      </c>
      <c r="E242" s="36">
        <f>SUMIFS(СВЦЭМ!$G$34:$G$777,СВЦЭМ!$A$34:$A$777,$A242,СВЦЭМ!$B$33:$B$776,E$225)+'СЕТ СН'!$F$15</f>
        <v>0</v>
      </c>
      <c r="F242" s="36">
        <f>SUMIFS(СВЦЭМ!$G$34:$G$777,СВЦЭМ!$A$34:$A$777,$A242,СВЦЭМ!$B$33:$B$776,F$225)+'СЕТ СН'!$F$15</f>
        <v>0</v>
      </c>
      <c r="G242" s="36">
        <f>SUMIFS(СВЦЭМ!$G$34:$G$777,СВЦЭМ!$A$34:$A$777,$A242,СВЦЭМ!$B$33:$B$776,G$225)+'СЕТ СН'!$F$15</f>
        <v>0</v>
      </c>
      <c r="H242" s="36">
        <f>SUMIFS(СВЦЭМ!$G$34:$G$777,СВЦЭМ!$A$34:$A$777,$A242,СВЦЭМ!$B$33:$B$776,H$225)+'СЕТ СН'!$F$15</f>
        <v>0</v>
      </c>
      <c r="I242" s="36">
        <f>SUMIFS(СВЦЭМ!$G$34:$G$777,СВЦЭМ!$A$34:$A$777,$A242,СВЦЭМ!$B$33:$B$776,I$225)+'СЕТ СН'!$F$15</f>
        <v>0</v>
      </c>
      <c r="J242" s="36">
        <f>SUMIFS(СВЦЭМ!$G$34:$G$777,СВЦЭМ!$A$34:$A$777,$A242,СВЦЭМ!$B$33:$B$776,J$225)+'СЕТ СН'!$F$15</f>
        <v>0</v>
      </c>
      <c r="K242" s="36">
        <f>SUMIFS(СВЦЭМ!$G$34:$G$777,СВЦЭМ!$A$34:$A$777,$A242,СВЦЭМ!$B$33:$B$776,K$225)+'СЕТ СН'!$F$15</f>
        <v>0</v>
      </c>
      <c r="L242" s="36">
        <f>SUMIFS(СВЦЭМ!$G$34:$G$777,СВЦЭМ!$A$34:$A$777,$A242,СВЦЭМ!$B$33:$B$776,L$225)+'СЕТ СН'!$F$15</f>
        <v>0</v>
      </c>
      <c r="M242" s="36">
        <f>SUMIFS(СВЦЭМ!$G$34:$G$777,СВЦЭМ!$A$34:$A$777,$A242,СВЦЭМ!$B$33:$B$776,M$225)+'СЕТ СН'!$F$15</f>
        <v>0</v>
      </c>
      <c r="N242" s="36">
        <f>SUMIFS(СВЦЭМ!$G$34:$G$777,СВЦЭМ!$A$34:$A$777,$A242,СВЦЭМ!$B$33:$B$776,N$225)+'СЕТ СН'!$F$15</f>
        <v>0</v>
      </c>
      <c r="O242" s="36">
        <f>SUMIFS(СВЦЭМ!$G$34:$G$777,СВЦЭМ!$A$34:$A$777,$A242,СВЦЭМ!$B$33:$B$776,O$225)+'СЕТ СН'!$F$15</f>
        <v>0</v>
      </c>
      <c r="P242" s="36">
        <f>SUMIFS(СВЦЭМ!$G$34:$G$777,СВЦЭМ!$A$34:$A$777,$A242,СВЦЭМ!$B$33:$B$776,P$225)+'СЕТ СН'!$F$15</f>
        <v>0</v>
      </c>
      <c r="Q242" s="36">
        <f>SUMIFS(СВЦЭМ!$G$34:$G$777,СВЦЭМ!$A$34:$A$777,$A242,СВЦЭМ!$B$33:$B$776,Q$225)+'СЕТ СН'!$F$15</f>
        <v>0</v>
      </c>
      <c r="R242" s="36">
        <f>SUMIFS(СВЦЭМ!$G$34:$G$777,СВЦЭМ!$A$34:$A$777,$A242,СВЦЭМ!$B$33:$B$776,R$225)+'СЕТ СН'!$F$15</f>
        <v>0</v>
      </c>
      <c r="S242" s="36">
        <f>SUMIFS(СВЦЭМ!$G$34:$G$777,СВЦЭМ!$A$34:$A$777,$A242,СВЦЭМ!$B$33:$B$776,S$225)+'СЕТ СН'!$F$15</f>
        <v>0</v>
      </c>
      <c r="T242" s="36">
        <f>SUMIFS(СВЦЭМ!$G$34:$G$777,СВЦЭМ!$A$34:$A$777,$A242,СВЦЭМ!$B$33:$B$776,T$225)+'СЕТ СН'!$F$15</f>
        <v>0</v>
      </c>
      <c r="U242" s="36">
        <f>SUMIFS(СВЦЭМ!$G$34:$G$777,СВЦЭМ!$A$34:$A$777,$A242,СВЦЭМ!$B$33:$B$776,U$225)+'СЕТ СН'!$F$15</f>
        <v>0</v>
      </c>
      <c r="V242" s="36">
        <f>SUMIFS(СВЦЭМ!$G$34:$G$777,СВЦЭМ!$A$34:$A$777,$A242,СВЦЭМ!$B$33:$B$776,V$225)+'СЕТ СН'!$F$15</f>
        <v>0</v>
      </c>
      <c r="W242" s="36">
        <f>SUMIFS(СВЦЭМ!$G$34:$G$777,СВЦЭМ!$A$34:$A$777,$A242,СВЦЭМ!$B$33:$B$776,W$225)+'СЕТ СН'!$F$15</f>
        <v>0</v>
      </c>
      <c r="X242" s="36">
        <f>SUMIFS(СВЦЭМ!$G$34:$G$777,СВЦЭМ!$A$34:$A$777,$A242,СВЦЭМ!$B$33:$B$776,X$225)+'СЕТ СН'!$F$15</f>
        <v>0</v>
      </c>
      <c r="Y242" s="36">
        <f>SUMIFS(СВЦЭМ!$G$34:$G$777,СВЦЭМ!$A$34:$A$777,$A242,СВЦЭМ!$B$33:$B$776,Y$225)+'СЕТ СН'!$F$15</f>
        <v>0</v>
      </c>
    </row>
    <row r="243" spans="1:25" ht="15.75" hidden="1" x14ac:dyDescent="0.2">
      <c r="A243" s="35">
        <f t="shared" si="6"/>
        <v>43787</v>
      </c>
      <c r="B243" s="36">
        <f>SUMIFS(СВЦЭМ!$G$34:$G$777,СВЦЭМ!$A$34:$A$777,$A243,СВЦЭМ!$B$33:$B$776,B$225)+'СЕТ СН'!$F$15</f>
        <v>0</v>
      </c>
      <c r="C243" s="36">
        <f>SUMIFS(СВЦЭМ!$G$34:$G$777,СВЦЭМ!$A$34:$A$777,$A243,СВЦЭМ!$B$33:$B$776,C$225)+'СЕТ СН'!$F$15</f>
        <v>0</v>
      </c>
      <c r="D243" s="36">
        <f>SUMIFS(СВЦЭМ!$G$34:$G$777,СВЦЭМ!$A$34:$A$777,$A243,СВЦЭМ!$B$33:$B$776,D$225)+'СЕТ СН'!$F$15</f>
        <v>0</v>
      </c>
      <c r="E243" s="36">
        <f>SUMIFS(СВЦЭМ!$G$34:$G$777,СВЦЭМ!$A$34:$A$777,$A243,СВЦЭМ!$B$33:$B$776,E$225)+'СЕТ СН'!$F$15</f>
        <v>0</v>
      </c>
      <c r="F243" s="36">
        <f>SUMIFS(СВЦЭМ!$G$34:$G$777,СВЦЭМ!$A$34:$A$777,$A243,СВЦЭМ!$B$33:$B$776,F$225)+'СЕТ СН'!$F$15</f>
        <v>0</v>
      </c>
      <c r="G243" s="36">
        <f>SUMIFS(СВЦЭМ!$G$34:$G$777,СВЦЭМ!$A$34:$A$777,$A243,СВЦЭМ!$B$33:$B$776,G$225)+'СЕТ СН'!$F$15</f>
        <v>0</v>
      </c>
      <c r="H243" s="36">
        <f>SUMIFS(СВЦЭМ!$G$34:$G$777,СВЦЭМ!$A$34:$A$777,$A243,СВЦЭМ!$B$33:$B$776,H$225)+'СЕТ СН'!$F$15</f>
        <v>0</v>
      </c>
      <c r="I243" s="36">
        <f>SUMIFS(СВЦЭМ!$G$34:$G$777,СВЦЭМ!$A$34:$A$777,$A243,СВЦЭМ!$B$33:$B$776,I$225)+'СЕТ СН'!$F$15</f>
        <v>0</v>
      </c>
      <c r="J243" s="36">
        <f>SUMIFS(СВЦЭМ!$G$34:$G$777,СВЦЭМ!$A$34:$A$777,$A243,СВЦЭМ!$B$33:$B$776,J$225)+'СЕТ СН'!$F$15</f>
        <v>0</v>
      </c>
      <c r="K243" s="36">
        <f>SUMIFS(СВЦЭМ!$G$34:$G$777,СВЦЭМ!$A$34:$A$777,$A243,СВЦЭМ!$B$33:$B$776,K$225)+'СЕТ СН'!$F$15</f>
        <v>0</v>
      </c>
      <c r="L243" s="36">
        <f>SUMIFS(СВЦЭМ!$G$34:$G$777,СВЦЭМ!$A$34:$A$777,$A243,СВЦЭМ!$B$33:$B$776,L$225)+'СЕТ СН'!$F$15</f>
        <v>0</v>
      </c>
      <c r="M243" s="36">
        <f>SUMIFS(СВЦЭМ!$G$34:$G$777,СВЦЭМ!$A$34:$A$777,$A243,СВЦЭМ!$B$33:$B$776,M$225)+'СЕТ СН'!$F$15</f>
        <v>0</v>
      </c>
      <c r="N243" s="36">
        <f>SUMIFS(СВЦЭМ!$G$34:$G$777,СВЦЭМ!$A$34:$A$777,$A243,СВЦЭМ!$B$33:$B$776,N$225)+'СЕТ СН'!$F$15</f>
        <v>0</v>
      </c>
      <c r="O243" s="36">
        <f>SUMIFS(СВЦЭМ!$G$34:$G$777,СВЦЭМ!$A$34:$A$777,$A243,СВЦЭМ!$B$33:$B$776,O$225)+'СЕТ СН'!$F$15</f>
        <v>0</v>
      </c>
      <c r="P243" s="36">
        <f>SUMIFS(СВЦЭМ!$G$34:$G$777,СВЦЭМ!$A$34:$A$777,$A243,СВЦЭМ!$B$33:$B$776,P$225)+'СЕТ СН'!$F$15</f>
        <v>0</v>
      </c>
      <c r="Q243" s="36">
        <f>SUMIFS(СВЦЭМ!$G$34:$G$777,СВЦЭМ!$A$34:$A$777,$A243,СВЦЭМ!$B$33:$B$776,Q$225)+'СЕТ СН'!$F$15</f>
        <v>0</v>
      </c>
      <c r="R243" s="36">
        <f>SUMIFS(СВЦЭМ!$G$34:$G$777,СВЦЭМ!$A$34:$A$777,$A243,СВЦЭМ!$B$33:$B$776,R$225)+'СЕТ СН'!$F$15</f>
        <v>0</v>
      </c>
      <c r="S243" s="36">
        <f>SUMIFS(СВЦЭМ!$G$34:$G$777,СВЦЭМ!$A$34:$A$777,$A243,СВЦЭМ!$B$33:$B$776,S$225)+'СЕТ СН'!$F$15</f>
        <v>0</v>
      </c>
      <c r="T243" s="36">
        <f>SUMIFS(СВЦЭМ!$G$34:$G$777,СВЦЭМ!$A$34:$A$777,$A243,СВЦЭМ!$B$33:$B$776,T$225)+'СЕТ СН'!$F$15</f>
        <v>0</v>
      </c>
      <c r="U243" s="36">
        <f>SUMIFS(СВЦЭМ!$G$34:$G$777,СВЦЭМ!$A$34:$A$777,$A243,СВЦЭМ!$B$33:$B$776,U$225)+'СЕТ СН'!$F$15</f>
        <v>0</v>
      </c>
      <c r="V243" s="36">
        <f>SUMIFS(СВЦЭМ!$G$34:$G$777,СВЦЭМ!$A$34:$A$777,$A243,СВЦЭМ!$B$33:$B$776,V$225)+'СЕТ СН'!$F$15</f>
        <v>0</v>
      </c>
      <c r="W243" s="36">
        <f>SUMIFS(СВЦЭМ!$G$34:$G$777,СВЦЭМ!$A$34:$A$777,$A243,СВЦЭМ!$B$33:$B$776,W$225)+'СЕТ СН'!$F$15</f>
        <v>0</v>
      </c>
      <c r="X243" s="36">
        <f>SUMIFS(СВЦЭМ!$G$34:$G$777,СВЦЭМ!$A$34:$A$777,$A243,СВЦЭМ!$B$33:$B$776,X$225)+'СЕТ СН'!$F$15</f>
        <v>0</v>
      </c>
      <c r="Y243" s="36">
        <f>SUMIFS(СВЦЭМ!$G$34:$G$777,СВЦЭМ!$A$34:$A$777,$A243,СВЦЭМ!$B$33:$B$776,Y$225)+'СЕТ СН'!$F$15</f>
        <v>0</v>
      </c>
    </row>
    <row r="244" spans="1:25" ht="15.75" hidden="1" x14ac:dyDescent="0.2">
      <c r="A244" s="35">
        <f t="shared" si="6"/>
        <v>43788</v>
      </c>
      <c r="B244" s="36">
        <f>SUMIFS(СВЦЭМ!$G$34:$G$777,СВЦЭМ!$A$34:$A$777,$A244,СВЦЭМ!$B$33:$B$776,B$225)+'СЕТ СН'!$F$15</f>
        <v>0</v>
      </c>
      <c r="C244" s="36">
        <f>SUMIFS(СВЦЭМ!$G$34:$G$777,СВЦЭМ!$A$34:$A$777,$A244,СВЦЭМ!$B$33:$B$776,C$225)+'СЕТ СН'!$F$15</f>
        <v>0</v>
      </c>
      <c r="D244" s="36">
        <f>SUMIFS(СВЦЭМ!$G$34:$G$777,СВЦЭМ!$A$34:$A$777,$A244,СВЦЭМ!$B$33:$B$776,D$225)+'СЕТ СН'!$F$15</f>
        <v>0</v>
      </c>
      <c r="E244" s="36">
        <f>SUMIFS(СВЦЭМ!$G$34:$G$777,СВЦЭМ!$A$34:$A$777,$A244,СВЦЭМ!$B$33:$B$776,E$225)+'СЕТ СН'!$F$15</f>
        <v>0</v>
      </c>
      <c r="F244" s="36">
        <f>SUMIFS(СВЦЭМ!$G$34:$G$777,СВЦЭМ!$A$34:$A$777,$A244,СВЦЭМ!$B$33:$B$776,F$225)+'СЕТ СН'!$F$15</f>
        <v>0</v>
      </c>
      <c r="G244" s="36">
        <f>SUMIFS(СВЦЭМ!$G$34:$G$777,СВЦЭМ!$A$34:$A$777,$A244,СВЦЭМ!$B$33:$B$776,G$225)+'СЕТ СН'!$F$15</f>
        <v>0</v>
      </c>
      <c r="H244" s="36">
        <f>SUMIFS(СВЦЭМ!$G$34:$G$777,СВЦЭМ!$A$34:$A$777,$A244,СВЦЭМ!$B$33:$B$776,H$225)+'СЕТ СН'!$F$15</f>
        <v>0</v>
      </c>
      <c r="I244" s="36">
        <f>SUMIFS(СВЦЭМ!$G$34:$G$777,СВЦЭМ!$A$34:$A$777,$A244,СВЦЭМ!$B$33:$B$776,I$225)+'СЕТ СН'!$F$15</f>
        <v>0</v>
      </c>
      <c r="J244" s="36">
        <f>SUMIFS(СВЦЭМ!$G$34:$G$777,СВЦЭМ!$A$34:$A$777,$A244,СВЦЭМ!$B$33:$B$776,J$225)+'СЕТ СН'!$F$15</f>
        <v>0</v>
      </c>
      <c r="K244" s="36">
        <f>SUMIFS(СВЦЭМ!$G$34:$G$777,СВЦЭМ!$A$34:$A$777,$A244,СВЦЭМ!$B$33:$B$776,K$225)+'СЕТ СН'!$F$15</f>
        <v>0</v>
      </c>
      <c r="L244" s="36">
        <f>SUMIFS(СВЦЭМ!$G$34:$G$777,СВЦЭМ!$A$34:$A$777,$A244,СВЦЭМ!$B$33:$B$776,L$225)+'СЕТ СН'!$F$15</f>
        <v>0</v>
      </c>
      <c r="M244" s="36">
        <f>SUMIFS(СВЦЭМ!$G$34:$G$777,СВЦЭМ!$A$34:$A$777,$A244,СВЦЭМ!$B$33:$B$776,M$225)+'СЕТ СН'!$F$15</f>
        <v>0</v>
      </c>
      <c r="N244" s="36">
        <f>SUMIFS(СВЦЭМ!$G$34:$G$777,СВЦЭМ!$A$34:$A$777,$A244,СВЦЭМ!$B$33:$B$776,N$225)+'СЕТ СН'!$F$15</f>
        <v>0</v>
      </c>
      <c r="O244" s="36">
        <f>SUMIFS(СВЦЭМ!$G$34:$G$777,СВЦЭМ!$A$34:$A$777,$A244,СВЦЭМ!$B$33:$B$776,O$225)+'СЕТ СН'!$F$15</f>
        <v>0</v>
      </c>
      <c r="P244" s="36">
        <f>SUMIFS(СВЦЭМ!$G$34:$G$777,СВЦЭМ!$A$34:$A$777,$A244,СВЦЭМ!$B$33:$B$776,P$225)+'СЕТ СН'!$F$15</f>
        <v>0</v>
      </c>
      <c r="Q244" s="36">
        <f>SUMIFS(СВЦЭМ!$G$34:$G$777,СВЦЭМ!$A$34:$A$777,$A244,СВЦЭМ!$B$33:$B$776,Q$225)+'СЕТ СН'!$F$15</f>
        <v>0</v>
      </c>
      <c r="R244" s="36">
        <f>SUMIFS(СВЦЭМ!$G$34:$G$777,СВЦЭМ!$A$34:$A$777,$A244,СВЦЭМ!$B$33:$B$776,R$225)+'СЕТ СН'!$F$15</f>
        <v>0</v>
      </c>
      <c r="S244" s="36">
        <f>SUMIFS(СВЦЭМ!$G$34:$G$777,СВЦЭМ!$A$34:$A$777,$A244,СВЦЭМ!$B$33:$B$776,S$225)+'СЕТ СН'!$F$15</f>
        <v>0</v>
      </c>
      <c r="T244" s="36">
        <f>SUMIFS(СВЦЭМ!$G$34:$G$777,СВЦЭМ!$A$34:$A$777,$A244,СВЦЭМ!$B$33:$B$776,T$225)+'СЕТ СН'!$F$15</f>
        <v>0</v>
      </c>
      <c r="U244" s="36">
        <f>SUMIFS(СВЦЭМ!$G$34:$G$777,СВЦЭМ!$A$34:$A$777,$A244,СВЦЭМ!$B$33:$B$776,U$225)+'СЕТ СН'!$F$15</f>
        <v>0</v>
      </c>
      <c r="V244" s="36">
        <f>SUMIFS(СВЦЭМ!$G$34:$G$777,СВЦЭМ!$A$34:$A$777,$A244,СВЦЭМ!$B$33:$B$776,V$225)+'СЕТ СН'!$F$15</f>
        <v>0</v>
      </c>
      <c r="W244" s="36">
        <f>SUMIFS(СВЦЭМ!$G$34:$G$777,СВЦЭМ!$A$34:$A$777,$A244,СВЦЭМ!$B$33:$B$776,W$225)+'СЕТ СН'!$F$15</f>
        <v>0</v>
      </c>
      <c r="X244" s="36">
        <f>SUMIFS(СВЦЭМ!$G$34:$G$777,СВЦЭМ!$A$34:$A$777,$A244,СВЦЭМ!$B$33:$B$776,X$225)+'СЕТ СН'!$F$15</f>
        <v>0</v>
      </c>
      <c r="Y244" s="36">
        <f>SUMIFS(СВЦЭМ!$G$34:$G$777,СВЦЭМ!$A$34:$A$777,$A244,СВЦЭМ!$B$33:$B$776,Y$225)+'СЕТ СН'!$F$15</f>
        <v>0</v>
      </c>
    </row>
    <row r="245" spans="1:25" ht="15.75" hidden="1" x14ac:dyDescent="0.2">
      <c r="A245" s="35">
        <f t="shared" si="6"/>
        <v>43789</v>
      </c>
      <c r="B245" s="36">
        <f>SUMIFS(СВЦЭМ!$G$34:$G$777,СВЦЭМ!$A$34:$A$777,$A245,СВЦЭМ!$B$33:$B$776,B$225)+'СЕТ СН'!$F$15</f>
        <v>0</v>
      </c>
      <c r="C245" s="36">
        <f>SUMIFS(СВЦЭМ!$G$34:$G$777,СВЦЭМ!$A$34:$A$777,$A245,СВЦЭМ!$B$33:$B$776,C$225)+'СЕТ СН'!$F$15</f>
        <v>0</v>
      </c>
      <c r="D245" s="36">
        <f>SUMIFS(СВЦЭМ!$G$34:$G$777,СВЦЭМ!$A$34:$A$777,$A245,СВЦЭМ!$B$33:$B$776,D$225)+'СЕТ СН'!$F$15</f>
        <v>0</v>
      </c>
      <c r="E245" s="36">
        <f>SUMIFS(СВЦЭМ!$G$34:$G$777,СВЦЭМ!$A$34:$A$777,$A245,СВЦЭМ!$B$33:$B$776,E$225)+'СЕТ СН'!$F$15</f>
        <v>0</v>
      </c>
      <c r="F245" s="36">
        <f>SUMIFS(СВЦЭМ!$G$34:$G$777,СВЦЭМ!$A$34:$A$777,$A245,СВЦЭМ!$B$33:$B$776,F$225)+'СЕТ СН'!$F$15</f>
        <v>0</v>
      </c>
      <c r="G245" s="36">
        <f>SUMIFS(СВЦЭМ!$G$34:$G$777,СВЦЭМ!$A$34:$A$777,$A245,СВЦЭМ!$B$33:$B$776,G$225)+'СЕТ СН'!$F$15</f>
        <v>0</v>
      </c>
      <c r="H245" s="36">
        <f>SUMIFS(СВЦЭМ!$G$34:$G$777,СВЦЭМ!$A$34:$A$777,$A245,СВЦЭМ!$B$33:$B$776,H$225)+'СЕТ СН'!$F$15</f>
        <v>0</v>
      </c>
      <c r="I245" s="36">
        <f>SUMIFS(СВЦЭМ!$G$34:$G$777,СВЦЭМ!$A$34:$A$777,$A245,СВЦЭМ!$B$33:$B$776,I$225)+'СЕТ СН'!$F$15</f>
        <v>0</v>
      </c>
      <c r="J245" s="36">
        <f>SUMIFS(СВЦЭМ!$G$34:$G$777,СВЦЭМ!$A$34:$A$777,$A245,СВЦЭМ!$B$33:$B$776,J$225)+'СЕТ СН'!$F$15</f>
        <v>0</v>
      </c>
      <c r="K245" s="36">
        <f>SUMIFS(СВЦЭМ!$G$34:$G$777,СВЦЭМ!$A$34:$A$777,$A245,СВЦЭМ!$B$33:$B$776,K$225)+'СЕТ СН'!$F$15</f>
        <v>0</v>
      </c>
      <c r="L245" s="36">
        <f>SUMIFS(СВЦЭМ!$G$34:$G$777,СВЦЭМ!$A$34:$A$777,$A245,СВЦЭМ!$B$33:$B$776,L$225)+'СЕТ СН'!$F$15</f>
        <v>0</v>
      </c>
      <c r="M245" s="36">
        <f>SUMIFS(СВЦЭМ!$G$34:$G$777,СВЦЭМ!$A$34:$A$777,$A245,СВЦЭМ!$B$33:$B$776,M$225)+'СЕТ СН'!$F$15</f>
        <v>0</v>
      </c>
      <c r="N245" s="36">
        <f>SUMIFS(СВЦЭМ!$G$34:$G$777,СВЦЭМ!$A$34:$A$777,$A245,СВЦЭМ!$B$33:$B$776,N$225)+'СЕТ СН'!$F$15</f>
        <v>0</v>
      </c>
      <c r="O245" s="36">
        <f>SUMIFS(СВЦЭМ!$G$34:$G$777,СВЦЭМ!$A$34:$A$777,$A245,СВЦЭМ!$B$33:$B$776,O$225)+'СЕТ СН'!$F$15</f>
        <v>0</v>
      </c>
      <c r="P245" s="36">
        <f>SUMIFS(СВЦЭМ!$G$34:$G$777,СВЦЭМ!$A$34:$A$777,$A245,СВЦЭМ!$B$33:$B$776,P$225)+'СЕТ СН'!$F$15</f>
        <v>0</v>
      </c>
      <c r="Q245" s="36">
        <f>SUMIFS(СВЦЭМ!$G$34:$G$777,СВЦЭМ!$A$34:$A$777,$A245,СВЦЭМ!$B$33:$B$776,Q$225)+'СЕТ СН'!$F$15</f>
        <v>0</v>
      </c>
      <c r="R245" s="36">
        <f>SUMIFS(СВЦЭМ!$G$34:$G$777,СВЦЭМ!$A$34:$A$777,$A245,СВЦЭМ!$B$33:$B$776,R$225)+'СЕТ СН'!$F$15</f>
        <v>0</v>
      </c>
      <c r="S245" s="36">
        <f>SUMIFS(СВЦЭМ!$G$34:$G$777,СВЦЭМ!$A$34:$A$777,$A245,СВЦЭМ!$B$33:$B$776,S$225)+'СЕТ СН'!$F$15</f>
        <v>0</v>
      </c>
      <c r="T245" s="36">
        <f>SUMIFS(СВЦЭМ!$G$34:$G$777,СВЦЭМ!$A$34:$A$777,$A245,СВЦЭМ!$B$33:$B$776,T$225)+'СЕТ СН'!$F$15</f>
        <v>0</v>
      </c>
      <c r="U245" s="36">
        <f>SUMIFS(СВЦЭМ!$G$34:$G$777,СВЦЭМ!$A$34:$A$777,$A245,СВЦЭМ!$B$33:$B$776,U$225)+'СЕТ СН'!$F$15</f>
        <v>0</v>
      </c>
      <c r="V245" s="36">
        <f>SUMIFS(СВЦЭМ!$G$34:$G$777,СВЦЭМ!$A$34:$A$777,$A245,СВЦЭМ!$B$33:$B$776,V$225)+'СЕТ СН'!$F$15</f>
        <v>0</v>
      </c>
      <c r="W245" s="36">
        <f>SUMIFS(СВЦЭМ!$G$34:$G$777,СВЦЭМ!$A$34:$A$777,$A245,СВЦЭМ!$B$33:$B$776,W$225)+'СЕТ СН'!$F$15</f>
        <v>0</v>
      </c>
      <c r="X245" s="36">
        <f>SUMIFS(СВЦЭМ!$G$34:$G$777,СВЦЭМ!$A$34:$A$777,$A245,СВЦЭМ!$B$33:$B$776,X$225)+'СЕТ СН'!$F$15</f>
        <v>0</v>
      </c>
      <c r="Y245" s="36">
        <f>SUMIFS(СВЦЭМ!$G$34:$G$777,СВЦЭМ!$A$34:$A$777,$A245,СВЦЭМ!$B$33:$B$776,Y$225)+'СЕТ СН'!$F$15</f>
        <v>0</v>
      </c>
    </row>
    <row r="246" spans="1:25" ht="15.75" hidden="1" x14ac:dyDescent="0.2">
      <c r="A246" s="35">
        <f t="shared" si="6"/>
        <v>43790</v>
      </c>
      <c r="B246" s="36">
        <f>SUMIFS(СВЦЭМ!$G$34:$G$777,СВЦЭМ!$A$34:$A$777,$A246,СВЦЭМ!$B$33:$B$776,B$225)+'СЕТ СН'!$F$15</f>
        <v>0</v>
      </c>
      <c r="C246" s="36">
        <f>SUMIFS(СВЦЭМ!$G$34:$G$777,СВЦЭМ!$A$34:$A$777,$A246,СВЦЭМ!$B$33:$B$776,C$225)+'СЕТ СН'!$F$15</f>
        <v>0</v>
      </c>
      <c r="D246" s="36">
        <f>SUMIFS(СВЦЭМ!$G$34:$G$777,СВЦЭМ!$A$34:$A$777,$A246,СВЦЭМ!$B$33:$B$776,D$225)+'СЕТ СН'!$F$15</f>
        <v>0</v>
      </c>
      <c r="E246" s="36">
        <f>SUMIFS(СВЦЭМ!$G$34:$G$777,СВЦЭМ!$A$34:$A$777,$A246,СВЦЭМ!$B$33:$B$776,E$225)+'СЕТ СН'!$F$15</f>
        <v>0</v>
      </c>
      <c r="F246" s="36">
        <f>SUMIFS(СВЦЭМ!$G$34:$G$777,СВЦЭМ!$A$34:$A$777,$A246,СВЦЭМ!$B$33:$B$776,F$225)+'СЕТ СН'!$F$15</f>
        <v>0</v>
      </c>
      <c r="G246" s="36">
        <f>SUMIFS(СВЦЭМ!$G$34:$G$777,СВЦЭМ!$A$34:$A$777,$A246,СВЦЭМ!$B$33:$B$776,G$225)+'СЕТ СН'!$F$15</f>
        <v>0</v>
      </c>
      <c r="H246" s="36">
        <f>SUMIFS(СВЦЭМ!$G$34:$G$777,СВЦЭМ!$A$34:$A$777,$A246,СВЦЭМ!$B$33:$B$776,H$225)+'СЕТ СН'!$F$15</f>
        <v>0</v>
      </c>
      <c r="I246" s="36">
        <f>SUMIFS(СВЦЭМ!$G$34:$G$777,СВЦЭМ!$A$34:$A$777,$A246,СВЦЭМ!$B$33:$B$776,I$225)+'СЕТ СН'!$F$15</f>
        <v>0</v>
      </c>
      <c r="J246" s="36">
        <f>SUMIFS(СВЦЭМ!$G$34:$G$777,СВЦЭМ!$A$34:$A$777,$A246,СВЦЭМ!$B$33:$B$776,J$225)+'СЕТ СН'!$F$15</f>
        <v>0</v>
      </c>
      <c r="K246" s="36">
        <f>SUMIFS(СВЦЭМ!$G$34:$G$777,СВЦЭМ!$A$34:$A$777,$A246,СВЦЭМ!$B$33:$B$776,K$225)+'СЕТ СН'!$F$15</f>
        <v>0</v>
      </c>
      <c r="L246" s="36">
        <f>SUMIFS(СВЦЭМ!$G$34:$G$777,СВЦЭМ!$A$34:$A$777,$A246,СВЦЭМ!$B$33:$B$776,L$225)+'СЕТ СН'!$F$15</f>
        <v>0</v>
      </c>
      <c r="M246" s="36">
        <f>SUMIFS(СВЦЭМ!$G$34:$G$777,СВЦЭМ!$A$34:$A$777,$A246,СВЦЭМ!$B$33:$B$776,M$225)+'СЕТ СН'!$F$15</f>
        <v>0</v>
      </c>
      <c r="N246" s="36">
        <f>SUMIFS(СВЦЭМ!$G$34:$G$777,СВЦЭМ!$A$34:$A$777,$A246,СВЦЭМ!$B$33:$B$776,N$225)+'СЕТ СН'!$F$15</f>
        <v>0</v>
      </c>
      <c r="O246" s="36">
        <f>SUMIFS(СВЦЭМ!$G$34:$G$777,СВЦЭМ!$A$34:$A$777,$A246,СВЦЭМ!$B$33:$B$776,O$225)+'СЕТ СН'!$F$15</f>
        <v>0</v>
      </c>
      <c r="P246" s="36">
        <f>SUMIFS(СВЦЭМ!$G$34:$G$777,СВЦЭМ!$A$34:$A$777,$A246,СВЦЭМ!$B$33:$B$776,P$225)+'СЕТ СН'!$F$15</f>
        <v>0</v>
      </c>
      <c r="Q246" s="36">
        <f>SUMIFS(СВЦЭМ!$G$34:$G$777,СВЦЭМ!$A$34:$A$777,$A246,СВЦЭМ!$B$33:$B$776,Q$225)+'СЕТ СН'!$F$15</f>
        <v>0</v>
      </c>
      <c r="R246" s="36">
        <f>SUMIFS(СВЦЭМ!$G$34:$G$777,СВЦЭМ!$A$34:$A$777,$A246,СВЦЭМ!$B$33:$B$776,R$225)+'СЕТ СН'!$F$15</f>
        <v>0</v>
      </c>
      <c r="S246" s="36">
        <f>SUMIFS(СВЦЭМ!$G$34:$G$777,СВЦЭМ!$A$34:$A$777,$A246,СВЦЭМ!$B$33:$B$776,S$225)+'СЕТ СН'!$F$15</f>
        <v>0</v>
      </c>
      <c r="T246" s="36">
        <f>SUMIFS(СВЦЭМ!$G$34:$G$777,СВЦЭМ!$A$34:$A$777,$A246,СВЦЭМ!$B$33:$B$776,T$225)+'СЕТ СН'!$F$15</f>
        <v>0</v>
      </c>
      <c r="U246" s="36">
        <f>SUMIFS(СВЦЭМ!$G$34:$G$777,СВЦЭМ!$A$34:$A$777,$A246,СВЦЭМ!$B$33:$B$776,U$225)+'СЕТ СН'!$F$15</f>
        <v>0</v>
      </c>
      <c r="V246" s="36">
        <f>SUMIFS(СВЦЭМ!$G$34:$G$777,СВЦЭМ!$A$34:$A$777,$A246,СВЦЭМ!$B$33:$B$776,V$225)+'СЕТ СН'!$F$15</f>
        <v>0</v>
      </c>
      <c r="W246" s="36">
        <f>SUMIFS(СВЦЭМ!$G$34:$G$777,СВЦЭМ!$A$34:$A$777,$A246,СВЦЭМ!$B$33:$B$776,W$225)+'СЕТ СН'!$F$15</f>
        <v>0</v>
      </c>
      <c r="X246" s="36">
        <f>SUMIFS(СВЦЭМ!$G$34:$G$777,СВЦЭМ!$A$34:$A$777,$A246,СВЦЭМ!$B$33:$B$776,X$225)+'СЕТ СН'!$F$15</f>
        <v>0</v>
      </c>
      <c r="Y246" s="36">
        <f>SUMIFS(СВЦЭМ!$G$34:$G$777,СВЦЭМ!$A$34:$A$777,$A246,СВЦЭМ!$B$33:$B$776,Y$225)+'СЕТ СН'!$F$15</f>
        <v>0</v>
      </c>
    </row>
    <row r="247" spans="1:25" ht="15.75" hidden="1" x14ac:dyDescent="0.2">
      <c r="A247" s="35">
        <f t="shared" si="6"/>
        <v>43791</v>
      </c>
      <c r="B247" s="36">
        <f>SUMIFS(СВЦЭМ!$G$34:$G$777,СВЦЭМ!$A$34:$A$777,$A247,СВЦЭМ!$B$33:$B$776,B$225)+'СЕТ СН'!$F$15</f>
        <v>0</v>
      </c>
      <c r="C247" s="36">
        <f>SUMIFS(СВЦЭМ!$G$34:$G$777,СВЦЭМ!$A$34:$A$777,$A247,СВЦЭМ!$B$33:$B$776,C$225)+'СЕТ СН'!$F$15</f>
        <v>0</v>
      </c>
      <c r="D247" s="36">
        <f>SUMIFS(СВЦЭМ!$G$34:$G$777,СВЦЭМ!$A$34:$A$777,$A247,СВЦЭМ!$B$33:$B$776,D$225)+'СЕТ СН'!$F$15</f>
        <v>0</v>
      </c>
      <c r="E247" s="36">
        <f>SUMIFS(СВЦЭМ!$G$34:$G$777,СВЦЭМ!$A$34:$A$777,$A247,СВЦЭМ!$B$33:$B$776,E$225)+'СЕТ СН'!$F$15</f>
        <v>0</v>
      </c>
      <c r="F247" s="36">
        <f>SUMIFS(СВЦЭМ!$G$34:$G$777,СВЦЭМ!$A$34:$A$777,$A247,СВЦЭМ!$B$33:$B$776,F$225)+'СЕТ СН'!$F$15</f>
        <v>0</v>
      </c>
      <c r="G247" s="36">
        <f>SUMIFS(СВЦЭМ!$G$34:$G$777,СВЦЭМ!$A$34:$A$777,$A247,СВЦЭМ!$B$33:$B$776,G$225)+'СЕТ СН'!$F$15</f>
        <v>0</v>
      </c>
      <c r="H247" s="36">
        <f>SUMIFS(СВЦЭМ!$G$34:$G$777,СВЦЭМ!$A$34:$A$777,$A247,СВЦЭМ!$B$33:$B$776,H$225)+'СЕТ СН'!$F$15</f>
        <v>0</v>
      </c>
      <c r="I247" s="36">
        <f>SUMIFS(СВЦЭМ!$G$34:$G$777,СВЦЭМ!$A$34:$A$777,$A247,СВЦЭМ!$B$33:$B$776,I$225)+'СЕТ СН'!$F$15</f>
        <v>0</v>
      </c>
      <c r="J247" s="36">
        <f>SUMIFS(СВЦЭМ!$G$34:$G$777,СВЦЭМ!$A$34:$A$777,$A247,СВЦЭМ!$B$33:$B$776,J$225)+'СЕТ СН'!$F$15</f>
        <v>0</v>
      </c>
      <c r="K247" s="36">
        <f>SUMIFS(СВЦЭМ!$G$34:$G$777,СВЦЭМ!$A$34:$A$777,$A247,СВЦЭМ!$B$33:$B$776,K$225)+'СЕТ СН'!$F$15</f>
        <v>0</v>
      </c>
      <c r="L247" s="36">
        <f>SUMIFS(СВЦЭМ!$G$34:$G$777,СВЦЭМ!$A$34:$A$777,$A247,СВЦЭМ!$B$33:$B$776,L$225)+'СЕТ СН'!$F$15</f>
        <v>0</v>
      </c>
      <c r="M247" s="36">
        <f>SUMIFS(СВЦЭМ!$G$34:$G$777,СВЦЭМ!$A$34:$A$777,$A247,СВЦЭМ!$B$33:$B$776,M$225)+'СЕТ СН'!$F$15</f>
        <v>0</v>
      </c>
      <c r="N247" s="36">
        <f>SUMIFS(СВЦЭМ!$G$34:$G$777,СВЦЭМ!$A$34:$A$777,$A247,СВЦЭМ!$B$33:$B$776,N$225)+'СЕТ СН'!$F$15</f>
        <v>0</v>
      </c>
      <c r="O247" s="36">
        <f>SUMIFS(СВЦЭМ!$G$34:$G$777,СВЦЭМ!$A$34:$A$777,$A247,СВЦЭМ!$B$33:$B$776,O$225)+'СЕТ СН'!$F$15</f>
        <v>0</v>
      </c>
      <c r="P247" s="36">
        <f>SUMIFS(СВЦЭМ!$G$34:$G$777,СВЦЭМ!$A$34:$A$777,$A247,СВЦЭМ!$B$33:$B$776,P$225)+'СЕТ СН'!$F$15</f>
        <v>0</v>
      </c>
      <c r="Q247" s="36">
        <f>SUMIFS(СВЦЭМ!$G$34:$G$777,СВЦЭМ!$A$34:$A$777,$A247,СВЦЭМ!$B$33:$B$776,Q$225)+'СЕТ СН'!$F$15</f>
        <v>0</v>
      </c>
      <c r="R247" s="36">
        <f>SUMIFS(СВЦЭМ!$G$34:$G$777,СВЦЭМ!$A$34:$A$777,$A247,СВЦЭМ!$B$33:$B$776,R$225)+'СЕТ СН'!$F$15</f>
        <v>0</v>
      </c>
      <c r="S247" s="36">
        <f>SUMIFS(СВЦЭМ!$G$34:$G$777,СВЦЭМ!$A$34:$A$777,$A247,СВЦЭМ!$B$33:$B$776,S$225)+'СЕТ СН'!$F$15</f>
        <v>0</v>
      </c>
      <c r="T247" s="36">
        <f>SUMIFS(СВЦЭМ!$G$34:$G$777,СВЦЭМ!$A$34:$A$777,$A247,СВЦЭМ!$B$33:$B$776,T$225)+'СЕТ СН'!$F$15</f>
        <v>0</v>
      </c>
      <c r="U247" s="36">
        <f>SUMIFS(СВЦЭМ!$G$34:$G$777,СВЦЭМ!$A$34:$A$777,$A247,СВЦЭМ!$B$33:$B$776,U$225)+'СЕТ СН'!$F$15</f>
        <v>0</v>
      </c>
      <c r="V247" s="36">
        <f>SUMIFS(СВЦЭМ!$G$34:$G$777,СВЦЭМ!$A$34:$A$777,$A247,СВЦЭМ!$B$33:$B$776,V$225)+'СЕТ СН'!$F$15</f>
        <v>0</v>
      </c>
      <c r="W247" s="36">
        <f>SUMIFS(СВЦЭМ!$G$34:$G$777,СВЦЭМ!$A$34:$A$777,$A247,СВЦЭМ!$B$33:$B$776,W$225)+'СЕТ СН'!$F$15</f>
        <v>0</v>
      </c>
      <c r="X247" s="36">
        <f>SUMIFS(СВЦЭМ!$G$34:$G$777,СВЦЭМ!$A$34:$A$777,$A247,СВЦЭМ!$B$33:$B$776,X$225)+'СЕТ СН'!$F$15</f>
        <v>0</v>
      </c>
      <c r="Y247" s="36">
        <f>SUMIFS(СВЦЭМ!$G$34:$G$777,СВЦЭМ!$A$34:$A$777,$A247,СВЦЭМ!$B$33:$B$776,Y$225)+'СЕТ СН'!$F$15</f>
        <v>0</v>
      </c>
    </row>
    <row r="248" spans="1:25" ht="15.75" hidden="1" x14ac:dyDescent="0.2">
      <c r="A248" s="35">
        <f t="shared" si="6"/>
        <v>43792</v>
      </c>
      <c r="B248" s="36">
        <f>SUMIFS(СВЦЭМ!$G$34:$G$777,СВЦЭМ!$A$34:$A$777,$A248,СВЦЭМ!$B$33:$B$776,B$225)+'СЕТ СН'!$F$15</f>
        <v>0</v>
      </c>
      <c r="C248" s="36">
        <f>SUMIFS(СВЦЭМ!$G$34:$G$777,СВЦЭМ!$A$34:$A$777,$A248,СВЦЭМ!$B$33:$B$776,C$225)+'СЕТ СН'!$F$15</f>
        <v>0</v>
      </c>
      <c r="D248" s="36">
        <f>SUMIFS(СВЦЭМ!$G$34:$G$777,СВЦЭМ!$A$34:$A$777,$A248,СВЦЭМ!$B$33:$B$776,D$225)+'СЕТ СН'!$F$15</f>
        <v>0</v>
      </c>
      <c r="E248" s="36">
        <f>SUMIFS(СВЦЭМ!$G$34:$G$777,СВЦЭМ!$A$34:$A$777,$A248,СВЦЭМ!$B$33:$B$776,E$225)+'СЕТ СН'!$F$15</f>
        <v>0</v>
      </c>
      <c r="F248" s="36">
        <f>SUMIFS(СВЦЭМ!$G$34:$G$777,СВЦЭМ!$A$34:$A$777,$A248,СВЦЭМ!$B$33:$B$776,F$225)+'СЕТ СН'!$F$15</f>
        <v>0</v>
      </c>
      <c r="G248" s="36">
        <f>SUMIFS(СВЦЭМ!$G$34:$G$777,СВЦЭМ!$A$34:$A$777,$A248,СВЦЭМ!$B$33:$B$776,G$225)+'СЕТ СН'!$F$15</f>
        <v>0</v>
      </c>
      <c r="H248" s="36">
        <f>SUMIFS(СВЦЭМ!$G$34:$G$777,СВЦЭМ!$A$34:$A$777,$A248,СВЦЭМ!$B$33:$B$776,H$225)+'СЕТ СН'!$F$15</f>
        <v>0</v>
      </c>
      <c r="I248" s="36">
        <f>SUMIFS(СВЦЭМ!$G$34:$G$777,СВЦЭМ!$A$34:$A$777,$A248,СВЦЭМ!$B$33:$B$776,I$225)+'СЕТ СН'!$F$15</f>
        <v>0</v>
      </c>
      <c r="J248" s="36">
        <f>SUMIFS(СВЦЭМ!$G$34:$G$777,СВЦЭМ!$A$34:$A$777,$A248,СВЦЭМ!$B$33:$B$776,J$225)+'СЕТ СН'!$F$15</f>
        <v>0</v>
      </c>
      <c r="K248" s="36">
        <f>SUMIFS(СВЦЭМ!$G$34:$G$777,СВЦЭМ!$A$34:$A$777,$A248,СВЦЭМ!$B$33:$B$776,K$225)+'СЕТ СН'!$F$15</f>
        <v>0</v>
      </c>
      <c r="L248" s="36">
        <f>SUMIFS(СВЦЭМ!$G$34:$G$777,СВЦЭМ!$A$34:$A$777,$A248,СВЦЭМ!$B$33:$B$776,L$225)+'СЕТ СН'!$F$15</f>
        <v>0</v>
      </c>
      <c r="M248" s="36">
        <f>SUMIFS(СВЦЭМ!$G$34:$G$777,СВЦЭМ!$A$34:$A$777,$A248,СВЦЭМ!$B$33:$B$776,M$225)+'СЕТ СН'!$F$15</f>
        <v>0</v>
      </c>
      <c r="N248" s="36">
        <f>SUMIFS(СВЦЭМ!$G$34:$G$777,СВЦЭМ!$A$34:$A$777,$A248,СВЦЭМ!$B$33:$B$776,N$225)+'СЕТ СН'!$F$15</f>
        <v>0</v>
      </c>
      <c r="O248" s="36">
        <f>SUMIFS(СВЦЭМ!$G$34:$G$777,СВЦЭМ!$A$34:$A$777,$A248,СВЦЭМ!$B$33:$B$776,O$225)+'СЕТ СН'!$F$15</f>
        <v>0</v>
      </c>
      <c r="P248" s="36">
        <f>SUMIFS(СВЦЭМ!$G$34:$G$777,СВЦЭМ!$A$34:$A$777,$A248,СВЦЭМ!$B$33:$B$776,P$225)+'СЕТ СН'!$F$15</f>
        <v>0</v>
      </c>
      <c r="Q248" s="36">
        <f>SUMIFS(СВЦЭМ!$G$34:$G$777,СВЦЭМ!$A$34:$A$777,$A248,СВЦЭМ!$B$33:$B$776,Q$225)+'СЕТ СН'!$F$15</f>
        <v>0</v>
      </c>
      <c r="R248" s="36">
        <f>SUMIFS(СВЦЭМ!$G$34:$G$777,СВЦЭМ!$A$34:$A$777,$A248,СВЦЭМ!$B$33:$B$776,R$225)+'СЕТ СН'!$F$15</f>
        <v>0</v>
      </c>
      <c r="S248" s="36">
        <f>SUMIFS(СВЦЭМ!$G$34:$G$777,СВЦЭМ!$A$34:$A$777,$A248,СВЦЭМ!$B$33:$B$776,S$225)+'СЕТ СН'!$F$15</f>
        <v>0</v>
      </c>
      <c r="T248" s="36">
        <f>SUMIFS(СВЦЭМ!$G$34:$G$777,СВЦЭМ!$A$34:$A$777,$A248,СВЦЭМ!$B$33:$B$776,T$225)+'СЕТ СН'!$F$15</f>
        <v>0</v>
      </c>
      <c r="U248" s="36">
        <f>SUMIFS(СВЦЭМ!$G$34:$G$777,СВЦЭМ!$A$34:$A$777,$A248,СВЦЭМ!$B$33:$B$776,U$225)+'СЕТ СН'!$F$15</f>
        <v>0</v>
      </c>
      <c r="V248" s="36">
        <f>SUMIFS(СВЦЭМ!$G$34:$G$777,СВЦЭМ!$A$34:$A$777,$A248,СВЦЭМ!$B$33:$B$776,V$225)+'СЕТ СН'!$F$15</f>
        <v>0</v>
      </c>
      <c r="W248" s="36">
        <f>SUMIFS(СВЦЭМ!$G$34:$G$777,СВЦЭМ!$A$34:$A$777,$A248,СВЦЭМ!$B$33:$B$776,W$225)+'СЕТ СН'!$F$15</f>
        <v>0</v>
      </c>
      <c r="X248" s="36">
        <f>SUMIFS(СВЦЭМ!$G$34:$G$777,СВЦЭМ!$A$34:$A$777,$A248,СВЦЭМ!$B$33:$B$776,X$225)+'СЕТ СН'!$F$15</f>
        <v>0</v>
      </c>
      <c r="Y248" s="36">
        <f>SUMIFS(СВЦЭМ!$G$34:$G$777,СВЦЭМ!$A$34:$A$777,$A248,СВЦЭМ!$B$33:$B$776,Y$225)+'СЕТ СН'!$F$15</f>
        <v>0</v>
      </c>
    </row>
    <row r="249" spans="1:25" ht="15.75" hidden="1" x14ac:dyDescent="0.2">
      <c r="A249" s="35">
        <f t="shared" si="6"/>
        <v>43793</v>
      </c>
      <c r="B249" s="36">
        <f>SUMIFS(СВЦЭМ!$G$34:$G$777,СВЦЭМ!$A$34:$A$777,$A249,СВЦЭМ!$B$33:$B$776,B$225)+'СЕТ СН'!$F$15</f>
        <v>0</v>
      </c>
      <c r="C249" s="36">
        <f>SUMIFS(СВЦЭМ!$G$34:$G$777,СВЦЭМ!$A$34:$A$777,$A249,СВЦЭМ!$B$33:$B$776,C$225)+'СЕТ СН'!$F$15</f>
        <v>0</v>
      </c>
      <c r="D249" s="36">
        <f>SUMIFS(СВЦЭМ!$G$34:$G$777,СВЦЭМ!$A$34:$A$777,$A249,СВЦЭМ!$B$33:$B$776,D$225)+'СЕТ СН'!$F$15</f>
        <v>0</v>
      </c>
      <c r="E249" s="36">
        <f>SUMIFS(СВЦЭМ!$G$34:$G$777,СВЦЭМ!$A$34:$A$777,$A249,СВЦЭМ!$B$33:$B$776,E$225)+'СЕТ СН'!$F$15</f>
        <v>0</v>
      </c>
      <c r="F249" s="36">
        <f>SUMIFS(СВЦЭМ!$G$34:$G$777,СВЦЭМ!$A$34:$A$777,$A249,СВЦЭМ!$B$33:$B$776,F$225)+'СЕТ СН'!$F$15</f>
        <v>0</v>
      </c>
      <c r="G249" s="36">
        <f>SUMIFS(СВЦЭМ!$G$34:$G$777,СВЦЭМ!$A$34:$A$777,$A249,СВЦЭМ!$B$33:$B$776,G$225)+'СЕТ СН'!$F$15</f>
        <v>0</v>
      </c>
      <c r="H249" s="36">
        <f>SUMIFS(СВЦЭМ!$G$34:$G$777,СВЦЭМ!$A$34:$A$777,$A249,СВЦЭМ!$B$33:$B$776,H$225)+'СЕТ СН'!$F$15</f>
        <v>0</v>
      </c>
      <c r="I249" s="36">
        <f>SUMIFS(СВЦЭМ!$G$34:$G$777,СВЦЭМ!$A$34:$A$777,$A249,СВЦЭМ!$B$33:$B$776,I$225)+'СЕТ СН'!$F$15</f>
        <v>0</v>
      </c>
      <c r="J249" s="36">
        <f>SUMIFS(СВЦЭМ!$G$34:$G$777,СВЦЭМ!$A$34:$A$777,$A249,СВЦЭМ!$B$33:$B$776,J$225)+'СЕТ СН'!$F$15</f>
        <v>0</v>
      </c>
      <c r="K249" s="36">
        <f>SUMIFS(СВЦЭМ!$G$34:$G$777,СВЦЭМ!$A$34:$A$777,$A249,СВЦЭМ!$B$33:$B$776,K$225)+'СЕТ СН'!$F$15</f>
        <v>0</v>
      </c>
      <c r="L249" s="36">
        <f>SUMIFS(СВЦЭМ!$G$34:$G$777,СВЦЭМ!$A$34:$A$777,$A249,СВЦЭМ!$B$33:$B$776,L$225)+'СЕТ СН'!$F$15</f>
        <v>0</v>
      </c>
      <c r="M249" s="36">
        <f>SUMIFS(СВЦЭМ!$G$34:$G$777,СВЦЭМ!$A$34:$A$777,$A249,СВЦЭМ!$B$33:$B$776,M$225)+'СЕТ СН'!$F$15</f>
        <v>0</v>
      </c>
      <c r="N249" s="36">
        <f>SUMIFS(СВЦЭМ!$G$34:$G$777,СВЦЭМ!$A$34:$A$777,$A249,СВЦЭМ!$B$33:$B$776,N$225)+'СЕТ СН'!$F$15</f>
        <v>0</v>
      </c>
      <c r="O249" s="36">
        <f>SUMIFS(СВЦЭМ!$G$34:$G$777,СВЦЭМ!$A$34:$A$777,$A249,СВЦЭМ!$B$33:$B$776,O$225)+'СЕТ СН'!$F$15</f>
        <v>0</v>
      </c>
      <c r="P249" s="36">
        <f>SUMIFS(СВЦЭМ!$G$34:$G$777,СВЦЭМ!$A$34:$A$777,$A249,СВЦЭМ!$B$33:$B$776,P$225)+'СЕТ СН'!$F$15</f>
        <v>0</v>
      </c>
      <c r="Q249" s="36">
        <f>SUMIFS(СВЦЭМ!$G$34:$G$777,СВЦЭМ!$A$34:$A$777,$A249,СВЦЭМ!$B$33:$B$776,Q$225)+'СЕТ СН'!$F$15</f>
        <v>0</v>
      </c>
      <c r="R249" s="36">
        <f>SUMIFS(СВЦЭМ!$G$34:$G$777,СВЦЭМ!$A$34:$A$777,$A249,СВЦЭМ!$B$33:$B$776,R$225)+'СЕТ СН'!$F$15</f>
        <v>0</v>
      </c>
      <c r="S249" s="36">
        <f>SUMIFS(СВЦЭМ!$G$34:$G$777,СВЦЭМ!$A$34:$A$777,$A249,СВЦЭМ!$B$33:$B$776,S$225)+'СЕТ СН'!$F$15</f>
        <v>0</v>
      </c>
      <c r="T249" s="36">
        <f>SUMIFS(СВЦЭМ!$G$34:$G$777,СВЦЭМ!$A$34:$A$777,$A249,СВЦЭМ!$B$33:$B$776,T$225)+'СЕТ СН'!$F$15</f>
        <v>0</v>
      </c>
      <c r="U249" s="36">
        <f>SUMIFS(СВЦЭМ!$G$34:$G$777,СВЦЭМ!$A$34:$A$777,$A249,СВЦЭМ!$B$33:$B$776,U$225)+'СЕТ СН'!$F$15</f>
        <v>0</v>
      </c>
      <c r="V249" s="36">
        <f>SUMIFS(СВЦЭМ!$G$34:$G$777,СВЦЭМ!$A$34:$A$777,$A249,СВЦЭМ!$B$33:$B$776,V$225)+'СЕТ СН'!$F$15</f>
        <v>0</v>
      </c>
      <c r="W249" s="36">
        <f>SUMIFS(СВЦЭМ!$G$34:$G$777,СВЦЭМ!$A$34:$A$777,$A249,СВЦЭМ!$B$33:$B$776,W$225)+'СЕТ СН'!$F$15</f>
        <v>0</v>
      </c>
      <c r="X249" s="36">
        <f>SUMIFS(СВЦЭМ!$G$34:$G$777,СВЦЭМ!$A$34:$A$777,$A249,СВЦЭМ!$B$33:$B$776,X$225)+'СЕТ СН'!$F$15</f>
        <v>0</v>
      </c>
      <c r="Y249" s="36">
        <f>SUMIFS(СВЦЭМ!$G$34:$G$777,СВЦЭМ!$A$34:$A$777,$A249,СВЦЭМ!$B$33:$B$776,Y$225)+'СЕТ СН'!$F$15</f>
        <v>0</v>
      </c>
    </row>
    <row r="250" spans="1:25" ht="15.75" hidden="1" x14ac:dyDescent="0.2">
      <c r="A250" s="35">
        <f t="shared" si="6"/>
        <v>43794</v>
      </c>
      <c r="B250" s="36">
        <f>SUMIFS(СВЦЭМ!$G$34:$G$777,СВЦЭМ!$A$34:$A$777,$A250,СВЦЭМ!$B$33:$B$776,B$225)+'СЕТ СН'!$F$15</f>
        <v>0</v>
      </c>
      <c r="C250" s="36">
        <f>SUMIFS(СВЦЭМ!$G$34:$G$777,СВЦЭМ!$A$34:$A$777,$A250,СВЦЭМ!$B$33:$B$776,C$225)+'СЕТ СН'!$F$15</f>
        <v>0</v>
      </c>
      <c r="D250" s="36">
        <f>SUMIFS(СВЦЭМ!$G$34:$G$777,СВЦЭМ!$A$34:$A$777,$A250,СВЦЭМ!$B$33:$B$776,D$225)+'СЕТ СН'!$F$15</f>
        <v>0</v>
      </c>
      <c r="E250" s="36">
        <f>SUMIFS(СВЦЭМ!$G$34:$G$777,СВЦЭМ!$A$34:$A$777,$A250,СВЦЭМ!$B$33:$B$776,E$225)+'СЕТ СН'!$F$15</f>
        <v>0</v>
      </c>
      <c r="F250" s="36">
        <f>SUMIFS(СВЦЭМ!$G$34:$G$777,СВЦЭМ!$A$34:$A$777,$A250,СВЦЭМ!$B$33:$B$776,F$225)+'СЕТ СН'!$F$15</f>
        <v>0</v>
      </c>
      <c r="G250" s="36">
        <f>SUMIFS(СВЦЭМ!$G$34:$G$777,СВЦЭМ!$A$34:$A$777,$A250,СВЦЭМ!$B$33:$B$776,G$225)+'СЕТ СН'!$F$15</f>
        <v>0</v>
      </c>
      <c r="H250" s="36">
        <f>SUMIFS(СВЦЭМ!$G$34:$G$777,СВЦЭМ!$A$34:$A$777,$A250,СВЦЭМ!$B$33:$B$776,H$225)+'СЕТ СН'!$F$15</f>
        <v>0</v>
      </c>
      <c r="I250" s="36">
        <f>SUMIFS(СВЦЭМ!$G$34:$G$777,СВЦЭМ!$A$34:$A$777,$A250,СВЦЭМ!$B$33:$B$776,I$225)+'СЕТ СН'!$F$15</f>
        <v>0</v>
      </c>
      <c r="J250" s="36">
        <f>SUMIFS(СВЦЭМ!$G$34:$G$777,СВЦЭМ!$A$34:$A$777,$A250,СВЦЭМ!$B$33:$B$776,J$225)+'СЕТ СН'!$F$15</f>
        <v>0</v>
      </c>
      <c r="K250" s="36">
        <f>SUMIFS(СВЦЭМ!$G$34:$G$777,СВЦЭМ!$A$34:$A$777,$A250,СВЦЭМ!$B$33:$B$776,K$225)+'СЕТ СН'!$F$15</f>
        <v>0</v>
      </c>
      <c r="L250" s="36">
        <f>SUMIFS(СВЦЭМ!$G$34:$G$777,СВЦЭМ!$A$34:$A$777,$A250,СВЦЭМ!$B$33:$B$776,L$225)+'СЕТ СН'!$F$15</f>
        <v>0</v>
      </c>
      <c r="M250" s="36">
        <f>SUMIFS(СВЦЭМ!$G$34:$G$777,СВЦЭМ!$A$34:$A$777,$A250,СВЦЭМ!$B$33:$B$776,M$225)+'СЕТ СН'!$F$15</f>
        <v>0</v>
      </c>
      <c r="N250" s="36">
        <f>SUMIFS(СВЦЭМ!$G$34:$G$777,СВЦЭМ!$A$34:$A$777,$A250,СВЦЭМ!$B$33:$B$776,N$225)+'СЕТ СН'!$F$15</f>
        <v>0</v>
      </c>
      <c r="O250" s="36">
        <f>SUMIFS(СВЦЭМ!$G$34:$G$777,СВЦЭМ!$A$34:$A$777,$A250,СВЦЭМ!$B$33:$B$776,O$225)+'СЕТ СН'!$F$15</f>
        <v>0</v>
      </c>
      <c r="P250" s="36">
        <f>SUMIFS(СВЦЭМ!$G$34:$G$777,СВЦЭМ!$A$34:$A$777,$A250,СВЦЭМ!$B$33:$B$776,P$225)+'СЕТ СН'!$F$15</f>
        <v>0</v>
      </c>
      <c r="Q250" s="36">
        <f>SUMIFS(СВЦЭМ!$G$34:$G$777,СВЦЭМ!$A$34:$A$777,$A250,СВЦЭМ!$B$33:$B$776,Q$225)+'СЕТ СН'!$F$15</f>
        <v>0</v>
      </c>
      <c r="R250" s="36">
        <f>SUMIFS(СВЦЭМ!$G$34:$G$777,СВЦЭМ!$A$34:$A$777,$A250,СВЦЭМ!$B$33:$B$776,R$225)+'СЕТ СН'!$F$15</f>
        <v>0</v>
      </c>
      <c r="S250" s="36">
        <f>SUMIFS(СВЦЭМ!$G$34:$G$777,СВЦЭМ!$A$34:$A$777,$A250,СВЦЭМ!$B$33:$B$776,S$225)+'СЕТ СН'!$F$15</f>
        <v>0</v>
      </c>
      <c r="T250" s="36">
        <f>SUMIFS(СВЦЭМ!$G$34:$G$777,СВЦЭМ!$A$34:$A$777,$A250,СВЦЭМ!$B$33:$B$776,T$225)+'СЕТ СН'!$F$15</f>
        <v>0</v>
      </c>
      <c r="U250" s="36">
        <f>SUMIFS(СВЦЭМ!$G$34:$G$777,СВЦЭМ!$A$34:$A$777,$A250,СВЦЭМ!$B$33:$B$776,U$225)+'СЕТ СН'!$F$15</f>
        <v>0</v>
      </c>
      <c r="V250" s="36">
        <f>SUMIFS(СВЦЭМ!$G$34:$G$777,СВЦЭМ!$A$34:$A$777,$A250,СВЦЭМ!$B$33:$B$776,V$225)+'СЕТ СН'!$F$15</f>
        <v>0</v>
      </c>
      <c r="W250" s="36">
        <f>SUMIFS(СВЦЭМ!$G$34:$G$777,СВЦЭМ!$A$34:$A$777,$A250,СВЦЭМ!$B$33:$B$776,W$225)+'СЕТ СН'!$F$15</f>
        <v>0</v>
      </c>
      <c r="X250" s="36">
        <f>SUMIFS(СВЦЭМ!$G$34:$G$777,СВЦЭМ!$A$34:$A$777,$A250,СВЦЭМ!$B$33:$B$776,X$225)+'СЕТ СН'!$F$15</f>
        <v>0</v>
      </c>
      <c r="Y250" s="36">
        <f>SUMIFS(СВЦЭМ!$G$34:$G$777,СВЦЭМ!$A$34:$A$777,$A250,СВЦЭМ!$B$33:$B$776,Y$225)+'СЕТ СН'!$F$15</f>
        <v>0</v>
      </c>
    </row>
    <row r="251" spans="1:25" ht="15.75" hidden="1" x14ac:dyDescent="0.2">
      <c r="A251" s="35">
        <f t="shared" si="6"/>
        <v>43795</v>
      </c>
      <c r="B251" s="36">
        <f>SUMIFS(СВЦЭМ!$G$34:$G$777,СВЦЭМ!$A$34:$A$777,$A251,СВЦЭМ!$B$33:$B$776,B$225)+'СЕТ СН'!$F$15</f>
        <v>0</v>
      </c>
      <c r="C251" s="36">
        <f>SUMIFS(СВЦЭМ!$G$34:$G$777,СВЦЭМ!$A$34:$A$777,$A251,СВЦЭМ!$B$33:$B$776,C$225)+'СЕТ СН'!$F$15</f>
        <v>0</v>
      </c>
      <c r="D251" s="36">
        <f>SUMIFS(СВЦЭМ!$G$34:$G$777,СВЦЭМ!$A$34:$A$777,$A251,СВЦЭМ!$B$33:$B$776,D$225)+'СЕТ СН'!$F$15</f>
        <v>0</v>
      </c>
      <c r="E251" s="36">
        <f>SUMIFS(СВЦЭМ!$G$34:$G$777,СВЦЭМ!$A$34:$A$777,$A251,СВЦЭМ!$B$33:$B$776,E$225)+'СЕТ СН'!$F$15</f>
        <v>0</v>
      </c>
      <c r="F251" s="36">
        <f>SUMIFS(СВЦЭМ!$G$34:$G$777,СВЦЭМ!$A$34:$A$777,$A251,СВЦЭМ!$B$33:$B$776,F$225)+'СЕТ СН'!$F$15</f>
        <v>0</v>
      </c>
      <c r="G251" s="36">
        <f>SUMIFS(СВЦЭМ!$G$34:$G$777,СВЦЭМ!$A$34:$A$777,$A251,СВЦЭМ!$B$33:$B$776,G$225)+'СЕТ СН'!$F$15</f>
        <v>0</v>
      </c>
      <c r="H251" s="36">
        <f>SUMIFS(СВЦЭМ!$G$34:$G$777,СВЦЭМ!$A$34:$A$777,$A251,СВЦЭМ!$B$33:$B$776,H$225)+'СЕТ СН'!$F$15</f>
        <v>0</v>
      </c>
      <c r="I251" s="36">
        <f>SUMIFS(СВЦЭМ!$G$34:$G$777,СВЦЭМ!$A$34:$A$777,$A251,СВЦЭМ!$B$33:$B$776,I$225)+'СЕТ СН'!$F$15</f>
        <v>0</v>
      </c>
      <c r="J251" s="36">
        <f>SUMIFS(СВЦЭМ!$G$34:$G$777,СВЦЭМ!$A$34:$A$777,$A251,СВЦЭМ!$B$33:$B$776,J$225)+'СЕТ СН'!$F$15</f>
        <v>0</v>
      </c>
      <c r="K251" s="36">
        <f>SUMIFS(СВЦЭМ!$G$34:$G$777,СВЦЭМ!$A$34:$A$777,$A251,СВЦЭМ!$B$33:$B$776,K$225)+'СЕТ СН'!$F$15</f>
        <v>0</v>
      </c>
      <c r="L251" s="36">
        <f>SUMIFS(СВЦЭМ!$G$34:$G$777,СВЦЭМ!$A$34:$A$777,$A251,СВЦЭМ!$B$33:$B$776,L$225)+'СЕТ СН'!$F$15</f>
        <v>0</v>
      </c>
      <c r="M251" s="36">
        <f>SUMIFS(СВЦЭМ!$G$34:$G$777,СВЦЭМ!$A$34:$A$777,$A251,СВЦЭМ!$B$33:$B$776,M$225)+'СЕТ СН'!$F$15</f>
        <v>0</v>
      </c>
      <c r="N251" s="36">
        <f>SUMIFS(СВЦЭМ!$G$34:$G$777,СВЦЭМ!$A$34:$A$777,$A251,СВЦЭМ!$B$33:$B$776,N$225)+'СЕТ СН'!$F$15</f>
        <v>0</v>
      </c>
      <c r="O251" s="36">
        <f>SUMIFS(СВЦЭМ!$G$34:$G$777,СВЦЭМ!$A$34:$A$777,$A251,СВЦЭМ!$B$33:$B$776,O$225)+'СЕТ СН'!$F$15</f>
        <v>0</v>
      </c>
      <c r="P251" s="36">
        <f>SUMIFS(СВЦЭМ!$G$34:$G$777,СВЦЭМ!$A$34:$A$777,$A251,СВЦЭМ!$B$33:$B$776,P$225)+'СЕТ СН'!$F$15</f>
        <v>0</v>
      </c>
      <c r="Q251" s="36">
        <f>SUMIFS(СВЦЭМ!$G$34:$G$777,СВЦЭМ!$A$34:$A$777,$A251,СВЦЭМ!$B$33:$B$776,Q$225)+'СЕТ СН'!$F$15</f>
        <v>0</v>
      </c>
      <c r="R251" s="36">
        <f>SUMIFS(СВЦЭМ!$G$34:$G$777,СВЦЭМ!$A$34:$A$777,$A251,СВЦЭМ!$B$33:$B$776,R$225)+'СЕТ СН'!$F$15</f>
        <v>0</v>
      </c>
      <c r="S251" s="36">
        <f>SUMIFS(СВЦЭМ!$G$34:$G$777,СВЦЭМ!$A$34:$A$777,$A251,СВЦЭМ!$B$33:$B$776,S$225)+'СЕТ СН'!$F$15</f>
        <v>0</v>
      </c>
      <c r="T251" s="36">
        <f>SUMIFS(СВЦЭМ!$G$34:$G$777,СВЦЭМ!$A$34:$A$777,$A251,СВЦЭМ!$B$33:$B$776,T$225)+'СЕТ СН'!$F$15</f>
        <v>0</v>
      </c>
      <c r="U251" s="36">
        <f>SUMIFS(СВЦЭМ!$G$34:$G$777,СВЦЭМ!$A$34:$A$777,$A251,СВЦЭМ!$B$33:$B$776,U$225)+'СЕТ СН'!$F$15</f>
        <v>0</v>
      </c>
      <c r="V251" s="36">
        <f>SUMIFS(СВЦЭМ!$G$34:$G$777,СВЦЭМ!$A$34:$A$777,$A251,СВЦЭМ!$B$33:$B$776,V$225)+'СЕТ СН'!$F$15</f>
        <v>0</v>
      </c>
      <c r="W251" s="36">
        <f>SUMIFS(СВЦЭМ!$G$34:$G$777,СВЦЭМ!$A$34:$A$777,$A251,СВЦЭМ!$B$33:$B$776,W$225)+'СЕТ СН'!$F$15</f>
        <v>0</v>
      </c>
      <c r="X251" s="36">
        <f>SUMIFS(СВЦЭМ!$G$34:$G$777,СВЦЭМ!$A$34:$A$777,$A251,СВЦЭМ!$B$33:$B$776,X$225)+'СЕТ СН'!$F$15</f>
        <v>0</v>
      </c>
      <c r="Y251" s="36">
        <f>SUMIFS(СВЦЭМ!$G$34:$G$777,СВЦЭМ!$A$34:$A$777,$A251,СВЦЭМ!$B$33:$B$776,Y$225)+'СЕТ СН'!$F$15</f>
        <v>0</v>
      </c>
    </row>
    <row r="252" spans="1:25" ht="15.75" hidden="1" x14ac:dyDescent="0.2">
      <c r="A252" s="35">
        <f t="shared" si="6"/>
        <v>43796</v>
      </c>
      <c r="B252" s="36">
        <f>SUMIFS(СВЦЭМ!$G$34:$G$777,СВЦЭМ!$A$34:$A$777,$A252,СВЦЭМ!$B$33:$B$776,B$225)+'СЕТ СН'!$F$15</f>
        <v>0</v>
      </c>
      <c r="C252" s="36">
        <f>SUMIFS(СВЦЭМ!$G$34:$G$777,СВЦЭМ!$A$34:$A$777,$A252,СВЦЭМ!$B$33:$B$776,C$225)+'СЕТ СН'!$F$15</f>
        <v>0</v>
      </c>
      <c r="D252" s="36">
        <f>SUMIFS(СВЦЭМ!$G$34:$G$777,СВЦЭМ!$A$34:$A$777,$A252,СВЦЭМ!$B$33:$B$776,D$225)+'СЕТ СН'!$F$15</f>
        <v>0</v>
      </c>
      <c r="E252" s="36">
        <f>SUMIFS(СВЦЭМ!$G$34:$G$777,СВЦЭМ!$A$34:$A$777,$A252,СВЦЭМ!$B$33:$B$776,E$225)+'СЕТ СН'!$F$15</f>
        <v>0</v>
      </c>
      <c r="F252" s="36">
        <f>SUMIFS(СВЦЭМ!$G$34:$G$777,СВЦЭМ!$A$34:$A$777,$A252,СВЦЭМ!$B$33:$B$776,F$225)+'СЕТ СН'!$F$15</f>
        <v>0</v>
      </c>
      <c r="G252" s="36">
        <f>SUMIFS(СВЦЭМ!$G$34:$G$777,СВЦЭМ!$A$34:$A$777,$A252,СВЦЭМ!$B$33:$B$776,G$225)+'СЕТ СН'!$F$15</f>
        <v>0</v>
      </c>
      <c r="H252" s="36">
        <f>SUMIFS(СВЦЭМ!$G$34:$G$777,СВЦЭМ!$A$34:$A$777,$A252,СВЦЭМ!$B$33:$B$776,H$225)+'СЕТ СН'!$F$15</f>
        <v>0</v>
      </c>
      <c r="I252" s="36">
        <f>SUMIFS(СВЦЭМ!$G$34:$G$777,СВЦЭМ!$A$34:$A$777,$A252,СВЦЭМ!$B$33:$B$776,I$225)+'СЕТ СН'!$F$15</f>
        <v>0</v>
      </c>
      <c r="J252" s="36">
        <f>SUMIFS(СВЦЭМ!$G$34:$G$777,СВЦЭМ!$A$34:$A$777,$A252,СВЦЭМ!$B$33:$B$776,J$225)+'СЕТ СН'!$F$15</f>
        <v>0</v>
      </c>
      <c r="K252" s="36">
        <f>SUMIFS(СВЦЭМ!$G$34:$G$777,СВЦЭМ!$A$34:$A$777,$A252,СВЦЭМ!$B$33:$B$776,K$225)+'СЕТ СН'!$F$15</f>
        <v>0</v>
      </c>
      <c r="L252" s="36">
        <f>SUMIFS(СВЦЭМ!$G$34:$G$777,СВЦЭМ!$A$34:$A$777,$A252,СВЦЭМ!$B$33:$B$776,L$225)+'СЕТ СН'!$F$15</f>
        <v>0</v>
      </c>
      <c r="M252" s="36">
        <f>SUMIFS(СВЦЭМ!$G$34:$G$777,СВЦЭМ!$A$34:$A$777,$A252,СВЦЭМ!$B$33:$B$776,M$225)+'СЕТ СН'!$F$15</f>
        <v>0</v>
      </c>
      <c r="N252" s="36">
        <f>SUMIFS(СВЦЭМ!$G$34:$G$777,СВЦЭМ!$A$34:$A$777,$A252,СВЦЭМ!$B$33:$B$776,N$225)+'СЕТ СН'!$F$15</f>
        <v>0</v>
      </c>
      <c r="O252" s="36">
        <f>SUMIFS(СВЦЭМ!$G$34:$G$777,СВЦЭМ!$A$34:$A$777,$A252,СВЦЭМ!$B$33:$B$776,O$225)+'СЕТ СН'!$F$15</f>
        <v>0</v>
      </c>
      <c r="P252" s="36">
        <f>SUMIFS(СВЦЭМ!$G$34:$G$777,СВЦЭМ!$A$34:$A$777,$A252,СВЦЭМ!$B$33:$B$776,P$225)+'СЕТ СН'!$F$15</f>
        <v>0</v>
      </c>
      <c r="Q252" s="36">
        <f>SUMIFS(СВЦЭМ!$G$34:$G$777,СВЦЭМ!$A$34:$A$777,$A252,СВЦЭМ!$B$33:$B$776,Q$225)+'СЕТ СН'!$F$15</f>
        <v>0</v>
      </c>
      <c r="R252" s="36">
        <f>SUMIFS(СВЦЭМ!$G$34:$G$777,СВЦЭМ!$A$34:$A$777,$A252,СВЦЭМ!$B$33:$B$776,R$225)+'СЕТ СН'!$F$15</f>
        <v>0</v>
      </c>
      <c r="S252" s="36">
        <f>SUMIFS(СВЦЭМ!$G$34:$G$777,СВЦЭМ!$A$34:$A$777,$A252,СВЦЭМ!$B$33:$B$776,S$225)+'СЕТ СН'!$F$15</f>
        <v>0</v>
      </c>
      <c r="T252" s="36">
        <f>SUMIFS(СВЦЭМ!$G$34:$G$777,СВЦЭМ!$A$34:$A$777,$A252,СВЦЭМ!$B$33:$B$776,T$225)+'СЕТ СН'!$F$15</f>
        <v>0</v>
      </c>
      <c r="U252" s="36">
        <f>SUMIFS(СВЦЭМ!$G$34:$G$777,СВЦЭМ!$A$34:$A$777,$A252,СВЦЭМ!$B$33:$B$776,U$225)+'СЕТ СН'!$F$15</f>
        <v>0</v>
      </c>
      <c r="V252" s="36">
        <f>SUMIFS(СВЦЭМ!$G$34:$G$777,СВЦЭМ!$A$34:$A$777,$A252,СВЦЭМ!$B$33:$B$776,V$225)+'СЕТ СН'!$F$15</f>
        <v>0</v>
      </c>
      <c r="W252" s="36">
        <f>SUMIFS(СВЦЭМ!$G$34:$G$777,СВЦЭМ!$A$34:$A$777,$A252,СВЦЭМ!$B$33:$B$776,W$225)+'СЕТ СН'!$F$15</f>
        <v>0</v>
      </c>
      <c r="X252" s="36">
        <f>SUMIFS(СВЦЭМ!$G$34:$G$777,СВЦЭМ!$A$34:$A$777,$A252,СВЦЭМ!$B$33:$B$776,X$225)+'СЕТ СН'!$F$15</f>
        <v>0</v>
      </c>
      <c r="Y252" s="36">
        <f>SUMIFS(СВЦЭМ!$G$34:$G$777,СВЦЭМ!$A$34:$A$777,$A252,СВЦЭМ!$B$33:$B$776,Y$225)+'СЕТ СН'!$F$15</f>
        <v>0</v>
      </c>
    </row>
    <row r="253" spans="1:25" ht="15.75" hidden="1" x14ac:dyDescent="0.2">
      <c r="A253" s="35">
        <f t="shared" si="6"/>
        <v>43797</v>
      </c>
      <c r="B253" s="36">
        <f>SUMIFS(СВЦЭМ!$G$34:$G$777,СВЦЭМ!$A$34:$A$777,$A253,СВЦЭМ!$B$33:$B$776,B$225)+'СЕТ СН'!$F$15</f>
        <v>0</v>
      </c>
      <c r="C253" s="36">
        <f>SUMIFS(СВЦЭМ!$G$34:$G$777,СВЦЭМ!$A$34:$A$777,$A253,СВЦЭМ!$B$33:$B$776,C$225)+'СЕТ СН'!$F$15</f>
        <v>0</v>
      </c>
      <c r="D253" s="36">
        <f>SUMIFS(СВЦЭМ!$G$34:$G$777,СВЦЭМ!$A$34:$A$777,$A253,СВЦЭМ!$B$33:$B$776,D$225)+'СЕТ СН'!$F$15</f>
        <v>0</v>
      </c>
      <c r="E253" s="36">
        <f>SUMIFS(СВЦЭМ!$G$34:$G$777,СВЦЭМ!$A$34:$A$777,$A253,СВЦЭМ!$B$33:$B$776,E$225)+'СЕТ СН'!$F$15</f>
        <v>0</v>
      </c>
      <c r="F253" s="36">
        <f>SUMIFS(СВЦЭМ!$G$34:$G$777,СВЦЭМ!$A$34:$A$777,$A253,СВЦЭМ!$B$33:$B$776,F$225)+'СЕТ СН'!$F$15</f>
        <v>0</v>
      </c>
      <c r="G253" s="36">
        <f>SUMIFS(СВЦЭМ!$G$34:$G$777,СВЦЭМ!$A$34:$A$777,$A253,СВЦЭМ!$B$33:$B$776,G$225)+'СЕТ СН'!$F$15</f>
        <v>0</v>
      </c>
      <c r="H253" s="36">
        <f>SUMIFS(СВЦЭМ!$G$34:$G$777,СВЦЭМ!$A$34:$A$777,$A253,СВЦЭМ!$B$33:$B$776,H$225)+'СЕТ СН'!$F$15</f>
        <v>0</v>
      </c>
      <c r="I253" s="36">
        <f>SUMIFS(СВЦЭМ!$G$34:$G$777,СВЦЭМ!$A$34:$A$777,$A253,СВЦЭМ!$B$33:$B$776,I$225)+'СЕТ СН'!$F$15</f>
        <v>0</v>
      </c>
      <c r="J253" s="36">
        <f>SUMIFS(СВЦЭМ!$G$34:$G$777,СВЦЭМ!$A$34:$A$777,$A253,СВЦЭМ!$B$33:$B$776,J$225)+'СЕТ СН'!$F$15</f>
        <v>0</v>
      </c>
      <c r="K253" s="36">
        <f>SUMIFS(СВЦЭМ!$G$34:$G$777,СВЦЭМ!$A$34:$A$777,$A253,СВЦЭМ!$B$33:$B$776,K$225)+'СЕТ СН'!$F$15</f>
        <v>0</v>
      </c>
      <c r="L253" s="36">
        <f>SUMIFS(СВЦЭМ!$G$34:$G$777,СВЦЭМ!$A$34:$A$777,$A253,СВЦЭМ!$B$33:$B$776,L$225)+'СЕТ СН'!$F$15</f>
        <v>0</v>
      </c>
      <c r="M253" s="36">
        <f>SUMIFS(СВЦЭМ!$G$34:$G$777,СВЦЭМ!$A$34:$A$777,$A253,СВЦЭМ!$B$33:$B$776,M$225)+'СЕТ СН'!$F$15</f>
        <v>0</v>
      </c>
      <c r="N253" s="36">
        <f>SUMIFS(СВЦЭМ!$G$34:$G$777,СВЦЭМ!$A$34:$A$777,$A253,СВЦЭМ!$B$33:$B$776,N$225)+'СЕТ СН'!$F$15</f>
        <v>0</v>
      </c>
      <c r="O253" s="36">
        <f>SUMIFS(СВЦЭМ!$G$34:$G$777,СВЦЭМ!$A$34:$A$777,$A253,СВЦЭМ!$B$33:$B$776,O$225)+'СЕТ СН'!$F$15</f>
        <v>0</v>
      </c>
      <c r="P253" s="36">
        <f>SUMIFS(СВЦЭМ!$G$34:$G$777,СВЦЭМ!$A$34:$A$777,$A253,СВЦЭМ!$B$33:$B$776,P$225)+'СЕТ СН'!$F$15</f>
        <v>0</v>
      </c>
      <c r="Q253" s="36">
        <f>SUMIFS(СВЦЭМ!$G$34:$G$777,СВЦЭМ!$A$34:$A$777,$A253,СВЦЭМ!$B$33:$B$776,Q$225)+'СЕТ СН'!$F$15</f>
        <v>0</v>
      </c>
      <c r="R253" s="36">
        <f>SUMIFS(СВЦЭМ!$G$34:$G$777,СВЦЭМ!$A$34:$A$777,$A253,СВЦЭМ!$B$33:$B$776,R$225)+'СЕТ СН'!$F$15</f>
        <v>0</v>
      </c>
      <c r="S253" s="36">
        <f>SUMIFS(СВЦЭМ!$G$34:$G$777,СВЦЭМ!$A$34:$A$777,$A253,СВЦЭМ!$B$33:$B$776,S$225)+'СЕТ СН'!$F$15</f>
        <v>0</v>
      </c>
      <c r="T253" s="36">
        <f>SUMIFS(СВЦЭМ!$G$34:$G$777,СВЦЭМ!$A$34:$A$777,$A253,СВЦЭМ!$B$33:$B$776,T$225)+'СЕТ СН'!$F$15</f>
        <v>0</v>
      </c>
      <c r="U253" s="36">
        <f>SUMIFS(СВЦЭМ!$G$34:$G$777,СВЦЭМ!$A$34:$A$777,$A253,СВЦЭМ!$B$33:$B$776,U$225)+'СЕТ СН'!$F$15</f>
        <v>0</v>
      </c>
      <c r="V253" s="36">
        <f>SUMIFS(СВЦЭМ!$G$34:$G$777,СВЦЭМ!$A$34:$A$777,$A253,СВЦЭМ!$B$33:$B$776,V$225)+'СЕТ СН'!$F$15</f>
        <v>0</v>
      </c>
      <c r="W253" s="36">
        <f>SUMIFS(СВЦЭМ!$G$34:$G$777,СВЦЭМ!$A$34:$A$777,$A253,СВЦЭМ!$B$33:$B$776,W$225)+'СЕТ СН'!$F$15</f>
        <v>0</v>
      </c>
      <c r="X253" s="36">
        <f>SUMIFS(СВЦЭМ!$G$34:$G$777,СВЦЭМ!$A$34:$A$777,$A253,СВЦЭМ!$B$33:$B$776,X$225)+'СЕТ СН'!$F$15</f>
        <v>0</v>
      </c>
      <c r="Y253" s="36">
        <f>SUMIFS(СВЦЭМ!$G$34:$G$777,СВЦЭМ!$A$34:$A$777,$A253,СВЦЭМ!$B$33:$B$776,Y$225)+'СЕТ СН'!$F$15</f>
        <v>0</v>
      </c>
    </row>
    <row r="254" spans="1:25" ht="15.75" hidden="1" x14ac:dyDescent="0.2">
      <c r="A254" s="35">
        <f t="shared" si="6"/>
        <v>43798</v>
      </c>
      <c r="B254" s="36">
        <f>SUMIFS(СВЦЭМ!$G$34:$G$777,СВЦЭМ!$A$34:$A$777,$A254,СВЦЭМ!$B$33:$B$776,B$225)+'СЕТ СН'!$F$15</f>
        <v>0</v>
      </c>
      <c r="C254" s="36">
        <f>SUMIFS(СВЦЭМ!$G$34:$G$777,СВЦЭМ!$A$34:$A$777,$A254,СВЦЭМ!$B$33:$B$776,C$225)+'СЕТ СН'!$F$15</f>
        <v>0</v>
      </c>
      <c r="D254" s="36">
        <f>SUMIFS(СВЦЭМ!$G$34:$G$777,СВЦЭМ!$A$34:$A$777,$A254,СВЦЭМ!$B$33:$B$776,D$225)+'СЕТ СН'!$F$15</f>
        <v>0</v>
      </c>
      <c r="E254" s="36">
        <f>SUMIFS(СВЦЭМ!$G$34:$G$777,СВЦЭМ!$A$34:$A$777,$A254,СВЦЭМ!$B$33:$B$776,E$225)+'СЕТ СН'!$F$15</f>
        <v>0</v>
      </c>
      <c r="F254" s="36">
        <f>SUMIFS(СВЦЭМ!$G$34:$G$777,СВЦЭМ!$A$34:$A$777,$A254,СВЦЭМ!$B$33:$B$776,F$225)+'СЕТ СН'!$F$15</f>
        <v>0</v>
      </c>
      <c r="G254" s="36">
        <f>SUMIFS(СВЦЭМ!$G$34:$G$777,СВЦЭМ!$A$34:$A$777,$A254,СВЦЭМ!$B$33:$B$776,G$225)+'СЕТ СН'!$F$15</f>
        <v>0</v>
      </c>
      <c r="H254" s="36">
        <f>SUMIFS(СВЦЭМ!$G$34:$G$777,СВЦЭМ!$A$34:$A$777,$A254,СВЦЭМ!$B$33:$B$776,H$225)+'СЕТ СН'!$F$15</f>
        <v>0</v>
      </c>
      <c r="I254" s="36">
        <f>SUMIFS(СВЦЭМ!$G$34:$G$777,СВЦЭМ!$A$34:$A$777,$A254,СВЦЭМ!$B$33:$B$776,I$225)+'СЕТ СН'!$F$15</f>
        <v>0</v>
      </c>
      <c r="J254" s="36">
        <f>SUMIFS(СВЦЭМ!$G$34:$G$777,СВЦЭМ!$A$34:$A$777,$A254,СВЦЭМ!$B$33:$B$776,J$225)+'СЕТ СН'!$F$15</f>
        <v>0</v>
      </c>
      <c r="K254" s="36">
        <f>SUMIFS(СВЦЭМ!$G$34:$G$777,СВЦЭМ!$A$34:$A$777,$A254,СВЦЭМ!$B$33:$B$776,K$225)+'СЕТ СН'!$F$15</f>
        <v>0</v>
      </c>
      <c r="L254" s="36">
        <f>SUMIFS(СВЦЭМ!$G$34:$G$777,СВЦЭМ!$A$34:$A$777,$A254,СВЦЭМ!$B$33:$B$776,L$225)+'СЕТ СН'!$F$15</f>
        <v>0</v>
      </c>
      <c r="M254" s="36">
        <f>SUMIFS(СВЦЭМ!$G$34:$G$777,СВЦЭМ!$A$34:$A$777,$A254,СВЦЭМ!$B$33:$B$776,M$225)+'СЕТ СН'!$F$15</f>
        <v>0</v>
      </c>
      <c r="N254" s="36">
        <f>SUMIFS(СВЦЭМ!$G$34:$G$777,СВЦЭМ!$A$34:$A$777,$A254,СВЦЭМ!$B$33:$B$776,N$225)+'СЕТ СН'!$F$15</f>
        <v>0</v>
      </c>
      <c r="O254" s="36">
        <f>SUMIFS(СВЦЭМ!$G$34:$G$777,СВЦЭМ!$A$34:$A$777,$A254,СВЦЭМ!$B$33:$B$776,O$225)+'СЕТ СН'!$F$15</f>
        <v>0</v>
      </c>
      <c r="P254" s="36">
        <f>SUMIFS(СВЦЭМ!$G$34:$G$777,СВЦЭМ!$A$34:$A$777,$A254,СВЦЭМ!$B$33:$B$776,P$225)+'СЕТ СН'!$F$15</f>
        <v>0</v>
      </c>
      <c r="Q254" s="36">
        <f>SUMIFS(СВЦЭМ!$G$34:$G$777,СВЦЭМ!$A$34:$A$777,$A254,СВЦЭМ!$B$33:$B$776,Q$225)+'СЕТ СН'!$F$15</f>
        <v>0</v>
      </c>
      <c r="R254" s="36">
        <f>SUMIFS(СВЦЭМ!$G$34:$G$777,СВЦЭМ!$A$34:$A$777,$A254,СВЦЭМ!$B$33:$B$776,R$225)+'СЕТ СН'!$F$15</f>
        <v>0</v>
      </c>
      <c r="S254" s="36">
        <f>SUMIFS(СВЦЭМ!$G$34:$G$777,СВЦЭМ!$A$34:$A$777,$A254,СВЦЭМ!$B$33:$B$776,S$225)+'СЕТ СН'!$F$15</f>
        <v>0</v>
      </c>
      <c r="T254" s="36">
        <f>SUMIFS(СВЦЭМ!$G$34:$G$777,СВЦЭМ!$A$34:$A$777,$A254,СВЦЭМ!$B$33:$B$776,T$225)+'СЕТ СН'!$F$15</f>
        <v>0</v>
      </c>
      <c r="U254" s="36">
        <f>SUMIFS(СВЦЭМ!$G$34:$G$777,СВЦЭМ!$A$34:$A$777,$A254,СВЦЭМ!$B$33:$B$776,U$225)+'СЕТ СН'!$F$15</f>
        <v>0</v>
      </c>
      <c r="V254" s="36">
        <f>SUMIFS(СВЦЭМ!$G$34:$G$777,СВЦЭМ!$A$34:$A$777,$A254,СВЦЭМ!$B$33:$B$776,V$225)+'СЕТ СН'!$F$15</f>
        <v>0</v>
      </c>
      <c r="W254" s="36">
        <f>SUMIFS(СВЦЭМ!$G$34:$G$777,СВЦЭМ!$A$34:$A$777,$A254,СВЦЭМ!$B$33:$B$776,W$225)+'СЕТ СН'!$F$15</f>
        <v>0</v>
      </c>
      <c r="X254" s="36">
        <f>SUMIFS(СВЦЭМ!$G$34:$G$777,СВЦЭМ!$A$34:$A$777,$A254,СВЦЭМ!$B$33:$B$776,X$225)+'СЕТ СН'!$F$15</f>
        <v>0</v>
      </c>
      <c r="Y254" s="36">
        <f>SUMIFS(СВЦЭМ!$G$34:$G$777,СВЦЭМ!$A$34:$A$777,$A254,СВЦЭМ!$B$33:$B$776,Y$225)+'СЕТ СН'!$F$15</f>
        <v>0</v>
      </c>
    </row>
    <row r="255" spans="1:25" ht="15.75" hidden="1" x14ac:dyDescent="0.2">
      <c r="A255" s="35">
        <f t="shared" si="6"/>
        <v>43799</v>
      </c>
      <c r="B255" s="36">
        <f>SUMIFS(СВЦЭМ!$G$34:$G$777,СВЦЭМ!$A$34:$A$777,$A255,СВЦЭМ!$B$33:$B$776,B$225)+'СЕТ СН'!$F$15</f>
        <v>0</v>
      </c>
      <c r="C255" s="36">
        <f>SUMIFS(СВЦЭМ!$G$34:$G$777,СВЦЭМ!$A$34:$A$777,$A255,СВЦЭМ!$B$33:$B$776,C$225)+'СЕТ СН'!$F$15</f>
        <v>0</v>
      </c>
      <c r="D255" s="36">
        <f>SUMIFS(СВЦЭМ!$G$34:$G$777,СВЦЭМ!$A$34:$A$777,$A255,СВЦЭМ!$B$33:$B$776,D$225)+'СЕТ СН'!$F$15</f>
        <v>0</v>
      </c>
      <c r="E255" s="36">
        <f>SUMIFS(СВЦЭМ!$G$34:$G$777,СВЦЭМ!$A$34:$A$777,$A255,СВЦЭМ!$B$33:$B$776,E$225)+'СЕТ СН'!$F$15</f>
        <v>0</v>
      </c>
      <c r="F255" s="36">
        <f>SUMIFS(СВЦЭМ!$G$34:$G$777,СВЦЭМ!$A$34:$A$777,$A255,СВЦЭМ!$B$33:$B$776,F$225)+'СЕТ СН'!$F$15</f>
        <v>0</v>
      </c>
      <c r="G255" s="36">
        <f>SUMIFS(СВЦЭМ!$G$34:$G$777,СВЦЭМ!$A$34:$A$777,$A255,СВЦЭМ!$B$33:$B$776,G$225)+'СЕТ СН'!$F$15</f>
        <v>0</v>
      </c>
      <c r="H255" s="36">
        <f>SUMIFS(СВЦЭМ!$G$34:$G$777,СВЦЭМ!$A$34:$A$777,$A255,СВЦЭМ!$B$33:$B$776,H$225)+'СЕТ СН'!$F$15</f>
        <v>0</v>
      </c>
      <c r="I255" s="36">
        <f>SUMIFS(СВЦЭМ!$G$34:$G$777,СВЦЭМ!$A$34:$A$777,$A255,СВЦЭМ!$B$33:$B$776,I$225)+'СЕТ СН'!$F$15</f>
        <v>0</v>
      </c>
      <c r="J255" s="36">
        <f>SUMIFS(СВЦЭМ!$G$34:$G$777,СВЦЭМ!$A$34:$A$777,$A255,СВЦЭМ!$B$33:$B$776,J$225)+'СЕТ СН'!$F$15</f>
        <v>0</v>
      </c>
      <c r="K255" s="36">
        <f>SUMIFS(СВЦЭМ!$G$34:$G$777,СВЦЭМ!$A$34:$A$777,$A255,СВЦЭМ!$B$33:$B$776,K$225)+'СЕТ СН'!$F$15</f>
        <v>0</v>
      </c>
      <c r="L255" s="36">
        <f>SUMIFS(СВЦЭМ!$G$34:$G$777,СВЦЭМ!$A$34:$A$777,$A255,СВЦЭМ!$B$33:$B$776,L$225)+'СЕТ СН'!$F$15</f>
        <v>0</v>
      </c>
      <c r="M255" s="36">
        <f>SUMIFS(СВЦЭМ!$G$34:$G$777,СВЦЭМ!$A$34:$A$777,$A255,СВЦЭМ!$B$33:$B$776,M$225)+'СЕТ СН'!$F$15</f>
        <v>0</v>
      </c>
      <c r="N255" s="36">
        <f>SUMIFS(СВЦЭМ!$G$34:$G$777,СВЦЭМ!$A$34:$A$777,$A255,СВЦЭМ!$B$33:$B$776,N$225)+'СЕТ СН'!$F$15</f>
        <v>0</v>
      </c>
      <c r="O255" s="36">
        <f>SUMIFS(СВЦЭМ!$G$34:$G$777,СВЦЭМ!$A$34:$A$777,$A255,СВЦЭМ!$B$33:$B$776,O$225)+'СЕТ СН'!$F$15</f>
        <v>0</v>
      </c>
      <c r="P255" s="36">
        <f>SUMIFS(СВЦЭМ!$G$34:$G$777,СВЦЭМ!$A$34:$A$777,$A255,СВЦЭМ!$B$33:$B$776,P$225)+'СЕТ СН'!$F$15</f>
        <v>0</v>
      </c>
      <c r="Q255" s="36">
        <f>SUMIFS(СВЦЭМ!$G$34:$G$777,СВЦЭМ!$A$34:$A$777,$A255,СВЦЭМ!$B$33:$B$776,Q$225)+'СЕТ СН'!$F$15</f>
        <v>0</v>
      </c>
      <c r="R255" s="36">
        <f>SUMIFS(СВЦЭМ!$G$34:$G$777,СВЦЭМ!$A$34:$A$777,$A255,СВЦЭМ!$B$33:$B$776,R$225)+'СЕТ СН'!$F$15</f>
        <v>0</v>
      </c>
      <c r="S255" s="36">
        <f>SUMIFS(СВЦЭМ!$G$34:$G$777,СВЦЭМ!$A$34:$A$777,$A255,СВЦЭМ!$B$33:$B$776,S$225)+'СЕТ СН'!$F$15</f>
        <v>0</v>
      </c>
      <c r="T255" s="36">
        <f>SUMIFS(СВЦЭМ!$G$34:$G$777,СВЦЭМ!$A$34:$A$777,$A255,СВЦЭМ!$B$33:$B$776,T$225)+'СЕТ СН'!$F$15</f>
        <v>0</v>
      </c>
      <c r="U255" s="36">
        <f>SUMIFS(СВЦЭМ!$G$34:$G$777,СВЦЭМ!$A$34:$A$777,$A255,СВЦЭМ!$B$33:$B$776,U$225)+'СЕТ СН'!$F$15</f>
        <v>0</v>
      </c>
      <c r="V255" s="36">
        <f>SUMIFS(СВЦЭМ!$G$34:$G$777,СВЦЭМ!$A$34:$A$777,$A255,СВЦЭМ!$B$33:$B$776,V$225)+'СЕТ СН'!$F$15</f>
        <v>0</v>
      </c>
      <c r="W255" s="36">
        <f>SUMIFS(СВЦЭМ!$G$34:$G$777,СВЦЭМ!$A$34:$A$777,$A255,СВЦЭМ!$B$33:$B$776,W$225)+'СЕТ СН'!$F$15</f>
        <v>0</v>
      </c>
      <c r="X255" s="36">
        <f>SUMIFS(СВЦЭМ!$G$34:$G$777,СВЦЭМ!$A$34:$A$777,$A255,СВЦЭМ!$B$33:$B$776,X$225)+'СЕТ СН'!$F$15</f>
        <v>0</v>
      </c>
      <c r="Y255" s="36">
        <f>SUMIFS(СВЦЭМ!$G$34:$G$777,СВЦЭМ!$A$34:$A$777,$A255,СВЦЭМ!$B$33:$B$776,Y$225)+'СЕТ СН'!$F$15</f>
        <v>0</v>
      </c>
    </row>
    <row r="256" spans="1:25" ht="15.75" hidden="1" x14ac:dyDescent="0.2">
      <c r="A256" s="35">
        <f t="shared" si="6"/>
        <v>43800</v>
      </c>
      <c r="B256" s="36">
        <f>SUMIFS(СВЦЭМ!$G$34:$G$777,СВЦЭМ!$A$34:$A$777,$A256,СВЦЭМ!$B$33:$B$776,B$225)+'СЕТ СН'!$F$15</f>
        <v>0</v>
      </c>
      <c r="C256" s="36">
        <f>SUMIFS(СВЦЭМ!$G$34:$G$777,СВЦЭМ!$A$34:$A$777,$A256,СВЦЭМ!$B$33:$B$776,C$225)+'СЕТ СН'!$F$15</f>
        <v>0</v>
      </c>
      <c r="D256" s="36">
        <f>SUMIFS(СВЦЭМ!$G$34:$G$777,СВЦЭМ!$A$34:$A$777,$A256,СВЦЭМ!$B$33:$B$776,D$225)+'СЕТ СН'!$F$15</f>
        <v>0</v>
      </c>
      <c r="E256" s="36">
        <f>SUMIFS(СВЦЭМ!$G$34:$G$777,СВЦЭМ!$A$34:$A$777,$A256,СВЦЭМ!$B$33:$B$776,E$225)+'СЕТ СН'!$F$15</f>
        <v>0</v>
      </c>
      <c r="F256" s="36">
        <f>SUMIFS(СВЦЭМ!$G$34:$G$777,СВЦЭМ!$A$34:$A$777,$A256,СВЦЭМ!$B$33:$B$776,F$225)+'СЕТ СН'!$F$15</f>
        <v>0</v>
      </c>
      <c r="G256" s="36">
        <f>SUMIFS(СВЦЭМ!$G$34:$G$777,СВЦЭМ!$A$34:$A$777,$A256,СВЦЭМ!$B$33:$B$776,G$225)+'СЕТ СН'!$F$15</f>
        <v>0</v>
      </c>
      <c r="H256" s="36">
        <f>SUMIFS(СВЦЭМ!$G$34:$G$777,СВЦЭМ!$A$34:$A$777,$A256,СВЦЭМ!$B$33:$B$776,H$225)+'СЕТ СН'!$F$15</f>
        <v>0</v>
      </c>
      <c r="I256" s="36">
        <f>SUMIFS(СВЦЭМ!$G$34:$G$777,СВЦЭМ!$A$34:$A$777,$A256,СВЦЭМ!$B$33:$B$776,I$225)+'СЕТ СН'!$F$15</f>
        <v>0</v>
      </c>
      <c r="J256" s="36">
        <f>SUMIFS(СВЦЭМ!$G$34:$G$777,СВЦЭМ!$A$34:$A$777,$A256,СВЦЭМ!$B$33:$B$776,J$225)+'СЕТ СН'!$F$15</f>
        <v>0</v>
      </c>
      <c r="K256" s="36">
        <f>SUMIFS(СВЦЭМ!$G$34:$G$777,СВЦЭМ!$A$34:$A$777,$A256,СВЦЭМ!$B$33:$B$776,K$225)+'СЕТ СН'!$F$15</f>
        <v>0</v>
      </c>
      <c r="L256" s="36">
        <f>SUMIFS(СВЦЭМ!$G$34:$G$777,СВЦЭМ!$A$34:$A$777,$A256,СВЦЭМ!$B$33:$B$776,L$225)+'СЕТ СН'!$F$15</f>
        <v>0</v>
      </c>
      <c r="M256" s="36">
        <f>SUMIFS(СВЦЭМ!$G$34:$G$777,СВЦЭМ!$A$34:$A$777,$A256,СВЦЭМ!$B$33:$B$776,M$225)+'СЕТ СН'!$F$15</f>
        <v>0</v>
      </c>
      <c r="N256" s="36">
        <f>SUMIFS(СВЦЭМ!$G$34:$G$777,СВЦЭМ!$A$34:$A$777,$A256,СВЦЭМ!$B$33:$B$776,N$225)+'СЕТ СН'!$F$15</f>
        <v>0</v>
      </c>
      <c r="O256" s="36">
        <f>SUMIFS(СВЦЭМ!$G$34:$G$777,СВЦЭМ!$A$34:$A$777,$A256,СВЦЭМ!$B$33:$B$776,O$225)+'СЕТ СН'!$F$15</f>
        <v>0</v>
      </c>
      <c r="P256" s="36">
        <f>SUMIFS(СВЦЭМ!$G$34:$G$777,СВЦЭМ!$A$34:$A$777,$A256,СВЦЭМ!$B$33:$B$776,P$225)+'СЕТ СН'!$F$15</f>
        <v>0</v>
      </c>
      <c r="Q256" s="36">
        <f>SUMIFS(СВЦЭМ!$G$34:$G$777,СВЦЭМ!$A$34:$A$777,$A256,СВЦЭМ!$B$33:$B$776,Q$225)+'СЕТ СН'!$F$15</f>
        <v>0</v>
      </c>
      <c r="R256" s="36">
        <f>SUMIFS(СВЦЭМ!$G$34:$G$777,СВЦЭМ!$A$34:$A$777,$A256,СВЦЭМ!$B$33:$B$776,R$225)+'СЕТ СН'!$F$15</f>
        <v>0</v>
      </c>
      <c r="S256" s="36">
        <f>SUMIFS(СВЦЭМ!$G$34:$G$777,СВЦЭМ!$A$34:$A$777,$A256,СВЦЭМ!$B$33:$B$776,S$225)+'СЕТ СН'!$F$15</f>
        <v>0</v>
      </c>
      <c r="T256" s="36">
        <f>SUMIFS(СВЦЭМ!$G$34:$G$777,СВЦЭМ!$A$34:$A$777,$A256,СВЦЭМ!$B$33:$B$776,T$225)+'СЕТ СН'!$F$15</f>
        <v>0</v>
      </c>
      <c r="U256" s="36">
        <f>SUMIFS(СВЦЭМ!$G$34:$G$777,СВЦЭМ!$A$34:$A$777,$A256,СВЦЭМ!$B$33:$B$776,U$225)+'СЕТ СН'!$F$15</f>
        <v>0</v>
      </c>
      <c r="V256" s="36">
        <f>SUMIFS(СВЦЭМ!$G$34:$G$777,СВЦЭМ!$A$34:$A$777,$A256,СВЦЭМ!$B$33:$B$776,V$225)+'СЕТ СН'!$F$15</f>
        <v>0</v>
      </c>
      <c r="W256" s="36">
        <f>SUMIFS(СВЦЭМ!$G$34:$G$777,СВЦЭМ!$A$34:$A$777,$A256,СВЦЭМ!$B$33:$B$776,W$225)+'СЕТ СН'!$F$15</f>
        <v>0</v>
      </c>
      <c r="X256" s="36">
        <f>SUMIFS(СВЦЭМ!$G$34:$G$777,СВЦЭМ!$A$34:$A$777,$A256,СВЦЭМ!$B$33:$B$776,X$225)+'СЕТ СН'!$F$15</f>
        <v>0</v>
      </c>
      <c r="Y256" s="36">
        <f>SUMIFS(СВЦЭМ!$G$34:$G$777,СВЦЭМ!$A$34:$A$777,$A256,СВЦЭМ!$B$33:$B$776,Y$225)+'СЕТ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9" t="s">
        <v>7</v>
      </c>
      <c r="B258" s="133" t="s">
        <v>117</v>
      </c>
      <c r="C258" s="134"/>
      <c r="D258" s="134"/>
      <c r="E258" s="134"/>
      <c r="F258" s="134"/>
      <c r="G258" s="134"/>
      <c r="H258" s="134"/>
      <c r="I258" s="134"/>
      <c r="J258" s="134"/>
      <c r="K258" s="134"/>
      <c r="L258" s="134"/>
      <c r="M258" s="134"/>
      <c r="N258" s="134"/>
      <c r="O258" s="134"/>
      <c r="P258" s="134"/>
      <c r="Q258" s="134"/>
      <c r="R258" s="134"/>
      <c r="S258" s="134"/>
      <c r="T258" s="134"/>
      <c r="U258" s="134"/>
      <c r="V258" s="134"/>
      <c r="W258" s="134"/>
      <c r="X258" s="134"/>
      <c r="Y258" s="135"/>
    </row>
    <row r="259" spans="1:27" ht="12.75" hidden="1" customHeight="1" x14ac:dyDescent="0.2">
      <c r="A259" s="140"/>
      <c r="B259" s="136"/>
      <c r="C259" s="137"/>
      <c r="D259" s="137"/>
      <c r="E259" s="137"/>
      <c r="F259" s="137"/>
      <c r="G259" s="137"/>
      <c r="H259" s="137"/>
      <c r="I259" s="137"/>
      <c r="J259" s="137"/>
      <c r="K259" s="137"/>
      <c r="L259" s="137"/>
      <c r="M259" s="137"/>
      <c r="N259" s="137"/>
      <c r="O259" s="137"/>
      <c r="P259" s="137"/>
      <c r="Q259" s="137"/>
      <c r="R259" s="137"/>
      <c r="S259" s="137"/>
      <c r="T259" s="137"/>
      <c r="U259" s="137"/>
      <c r="V259" s="137"/>
      <c r="W259" s="137"/>
      <c r="X259" s="137"/>
      <c r="Y259" s="138"/>
    </row>
    <row r="260" spans="1:27" s="46" customFormat="1" ht="12.75" hidden="1" customHeight="1" x14ac:dyDescent="0.2">
      <c r="A260" s="141"/>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01.11.2019</v>
      </c>
      <c r="B261" s="36">
        <f>SUMIFS(СВЦЭМ!$H$34:$H$777,СВЦЭМ!$A$34:$A$777,$A261,СВЦЭМ!$B$33:$B$776,B$260)+'СЕТ СН'!$F$15</f>
        <v>0</v>
      </c>
      <c r="C261" s="36">
        <f>SUMIFS(СВЦЭМ!$H$34:$H$777,СВЦЭМ!$A$34:$A$777,$A261,СВЦЭМ!$B$33:$B$776,C$260)+'СЕТ СН'!$F$15</f>
        <v>0</v>
      </c>
      <c r="D261" s="36">
        <f>SUMIFS(СВЦЭМ!$H$34:$H$777,СВЦЭМ!$A$34:$A$777,$A261,СВЦЭМ!$B$33:$B$776,D$260)+'СЕТ СН'!$F$15</f>
        <v>0</v>
      </c>
      <c r="E261" s="36">
        <f>SUMIFS(СВЦЭМ!$H$34:$H$777,СВЦЭМ!$A$34:$A$777,$A261,СВЦЭМ!$B$33:$B$776,E$260)+'СЕТ СН'!$F$15</f>
        <v>0</v>
      </c>
      <c r="F261" s="36">
        <f>SUMIFS(СВЦЭМ!$H$34:$H$777,СВЦЭМ!$A$34:$A$777,$A261,СВЦЭМ!$B$33:$B$776,F$260)+'СЕТ СН'!$F$15</f>
        <v>0</v>
      </c>
      <c r="G261" s="36">
        <f>SUMIFS(СВЦЭМ!$H$34:$H$777,СВЦЭМ!$A$34:$A$777,$A261,СВЦЭМ!$B$33:$B$776,G$260)+'СЕТ СН'!$F$15</f>
        <v>0</v>
      </c>
      <c r="H261" s="36">
        <f>SUMIFS(СВЦЭМ!$H$34:$H$777,СВЦЭМ!$A$34:$A$777,$A261,СВЦЭМ!$B$33:$B$776,H$260)+'СЕТ СН'!$F$15</f>
        <v>0</v>
      </c>
      <c r="I261" s="36">
        <f>SUMIFS(СВЦЭМ!$H$34:$H$777,СВЦЭМ!$A$34:$A$777,$A261,СВЦЭМ!$B$33:$B$776,I$260)+'СЕТ СН'!$F$15</f>
        <v>0</v>
      </c>
      <c r="J261" s="36">
        <f>SUMIFS(СВЦЭМ!$H$34:$H$777,СВЦЭМ!$A$34:$A$777,$A261,СВЦЭМ!$B$33:$B$776,J$260)+'СЕТ СН'!$F$15</f>
        <v>0</v>
      </c>
      <c r="K261" s="36">
        <f>SUMIFS(СВЦЭМ!$H$34:$H$777,СВЦЭМ!$A$34:$A$777,$A261,СВЦЭМ!$B$33:$B$776,K$260)+'СЕТ СН'!$F$15</f>
        <v>0</v>
      </c>
      <c r="L261" s="36">
        <f>SUMIFS(СВЦЭМ!$H$34:$H$777,СВЦЭМ!$A$34:$A$777,$A261,СВЦЭМ!$B$33:$B$776,L$260)+'СЕТ СН'!$F$15</f>
        <v>0</v>
      </c>
      <c r="M261" s="36">
        <f>SUMIFS(СВЦЭМ!$H$34:$H$777,СВЦЭМ!$A$34:$A$777,$A261,СВЦЭМ!$B$33:$B$776,M$260)+'СЕТ СН'!$F$15</f>
        <v>0</v>
      </c>
      <c r="N261" s="36">
        <f>SUMIFS(СВЦЭМ!$H$34:$H$777,СВЦЭМ!$A$34:$A$777,$A261,СВЦЭМ!$B$33:$B$776,N$260)+'СЕТ СН'!$F$15</f>
        <v>0</v>
      </c>
      <c r="O261" s="36">
        <f>SUMIFS(СВЦЭМ!$H$34:$H$777,СВЦЭМ!$A$34:$A$777,$A261,СВЦЭМ!$B$33:$B$776,O$260)+'СЕТ СН'!$F$15</f>
        <v>0</v>
      </c>
      <c r="P261" s="36">
        <f>SUMIFS(СВЦЭМ!$H$34:$H$777,СВЦЭМ!$A$34:$A$777,$A261,СВЦЭМ!$B$33:$B$776,P$260)+'СЕТ СН'!$F$15</f>
        <v>0</v>
      </c>
      <c r="Q261" s="36">
        <f>SUMIFS(СВЦЭМ!$H$34:$H$777,СВЦЭМ!$A$34:$A$777,$A261,СВЦЭМ!$B$33:$B$776,Q$260)+'СЕТ СН'!$F$15</f>
        <v>0</v>
      </c>
      <c r="R261" s="36">
        <f>SUMIFS(СВЦЭМ!$H$34:$H$777,СВЦЭМ!$A$34:$A$777,$A261,СВЦЭМ!$B$33:$B$776,R$260)+'СЕТ СН'!$F$15</f>
        <v>0</v>
      </c>
      <c r="S261" s="36">
        <f>SUMIFS(СВЦЭМ!$H$34:$H$777,СВЦЭМ!$A$34:$A$777,$A261,СВЦЭМ!$B$33:$B$776,S$260)+'СЕТ СН'!$F$15</f>
        <v>0</v>
      </c>
      <c r="T261" s="36">
        <f>SUMIFS(СВЦЭМ!$H$34:$H$777,СВЦЭМ!$A$34:$A$777,$A261,СВЦЭМ!$B$33:$B$776,T$260)+'СЕТ СН'!$F$15</f>
        <v>0</v>
      </c>
      <c r="U261" s="36">
        <f>SUMIFS(СВЦЭМ!$H$34:$H$777,СВЦЭМ!$A$34:$A$777,$A261,СВЦЭМ!$B$33:$B$776,U$260)+'СЕТ СН'!$F$15</f>
        <v>0</v>
      </c>
      <c r="V261" s="36">
        <f>SUMIFS(СВЦЭМ!$H$34:$H$777,СВЦЭМ!$A$34:$A$777,$A261,СВЦЭМ!$B$33:$B$776,V$260)+'СЕТ СН'!$F$15</f>
        <v>0</v>
      </c>
      <c r="W261" s="36">
        <f>SUMIFS(СВЦЭМ!$H$34:$H$777,СВЦЭМ!$A$34:$A$777,$A261,СВЦЭМ!$B$33:$B$776,W$260)+'СЕТ СН'!$F$15</f>
        <v>0</v>
      </c>
      <c r="X261" s="36">
        <f>SUMIFS(СВЦЭМ!$H$34:$H$777,СВЦЭМ!$A$34:$A$777,$A261,СВЦЭМ!$B$33:$B$776,X$260)+'СЕТ СН'!$F$15</f>
        <v>0</v>
      </c>
      <c r="Y261" s="36">
        <f>SUMIFS(СВЦЭМ!$H$34:$H$777,СВЦЭМ!$A$34:$A$777,$A261,СВЦЭМ!$B$33:$B$776,Y$260)+'СЕТ СН'!$F$15</f>
        <v>0</v>
      </c>
      <c r="AA261" s="45"/>
    </row>
    <row r="262" spans="1:27" ht="15.75" hidden="1" x14ac:dyDescent="0.2">
      <c r="A262" s="35">
        <f>A261+1</f>
        <v>43771</v>
      </c>
      <c r="B262" s="36">
        <f>SUMIFS(СВЦЭМ!$H$34:$H$777,СВЦЭМ!$A$34:$A$777,$A262,СВЦЭМ!$B$33:$B$776,B$260)+'СЕТ СН'!$F$15</f>
        <v>0</v>
      </c>
      <c r="C262" s="36">
        <f>SUMIFS(СВЦЭМ!$H$34:$H$777,СВЦЭМ!$A$34:$A$777,$A262,СВЦЭМ!$B$33:$B$776,C$260)+'СЕТ СН'!$F$15</f>
        <v>0</v>
      </c>
      <c r="D262" s="36">
        <f>SUMIFS(СВЦЭМ!$H$34:$H$777,СВЦЭМ!$A$34:$A$777,$A262,СВЦЭМ!$B$33:$B$776,D$260)+'СЕТ СН'!$F$15</f>
        <v>0</v>
      </c>
      <c r="E262" s="36">
        <f>SUMIFS(СВЦЭМ!$H$34:$H$777,СВЦЭМ!$A$34:$A$777,$A262,СВЦЭМ!$B$33:$B$776,E$260)+'СЕТ СН'!$F$15</f>
        <v>0</v>
      </c>
      <c r="F262" s="36">
        <f>SUMIFS(СВЦЭМ!$H$34:$H$777,СВЦЭМ!$A$34:$A$777,$A262,СВЦЭМ!$B$33:$B$776,F$260)+'СЕТ СН'!$F$15</f>
        <v>0</v>
      </c>
      <c r="G262" s="36">
        <f>SUMIFS(СВЦЭМ!$H$34:$H$777,СВЦЭМ!$A$34:$A$777,$A262,СВЦЭМ!$B$33:$B$776,G$260)+'СЕТ СН'!$F$15</f>
        <v>0</v>
      </c>
      <c r="H262" s="36">
        <f>SUMIFS(СВЦЭМ!$H$34:$H$777,СВЦЭМ!$A$34:$A$777,$A262,СВЦЭМ!$B$33:$B$776,H$260)+'СЕТ СН'!$F$15</f>
        <v>0</v>
      </c>
      <c r="I262" s="36">
        <f>SUMIFS(СВЦЭМ!$H$34:$H$777,СВЦЭМ!$A$34:$A$777,$A262,СВЦЭМ!$B$33:$B$776,I$260)+'СЕТ СН'!$F$15</f>
        <v>0</v>
      </c>
      <c r="J262" s="36">
        <f>SUMIFS(СВЦЭМ!$H$34:$H$777,СВЦЭМ!$A$34:$A$777,$A262,СВЦЭМ!$B$33:$B$776,J$260)+'СЕТ СН'!$F$15</f>
        <v>0</v>
      </c>
      <c r="K262" s="36">
        <f>SUMIFS(СВЦЭМ!$H$34:$H$777,СВЦЭМ!$A$34:$A$777,$A262,СВЦЭМ!$B$33:$B$776,K$260)+'СЕТ СН'!$F$15</f>
        <v>0</v>
      </c>
      <c r="L262" s="36">
        <f>SUMIFS(СВЦЭМ!$H$34:$H$777,СВЦЭМ!$A$34:$A$777,$A262,СВЦЭМ!$B$33:$B$776,L$260)+'СЕТ СН'!$F$15</f>
        <v>0</v>
      </c>
      <c r="M262" s="36">
        <f>SUMIFS(СВЦЭМ!$H$34:$H$777,СВЦЭМ!$A$34:$A$777,$A262,СВЦЭМ!$B$33:$B$776,M$260)+'СЕТ СН'!$F$15</f>
        <v>0</v>
      </c>
      <c r="N262" s="36">
        <f>SUMIFS(СВЦЭМ!$H$34:$H$777,СВЦЭМ!$A$34:$A$777,$A262,СВЦЭМ!$B$33:$B$776,N$260)+'СЕТ СН'!$F$15</f>
        <v>0</v>
      </c>
      <c r="O262" s="36">
        <f>SUMIFS(СВЦЭМ!$H$34:$H$777,СВЦЭМ!$A$34:$A$777,$A262,СВЦЭМ!$B$33:$B$776,O$260)+'СЕТ СН'!$F$15</f>
        <v>0</v>
      </c>
      <c r="P262" s="36">
        <f>SUMIFS(СВЦЭМ!$H$34:$H$777,СВЦЭМ!$A$34:$A$777,$A262,СВЦЭМ!$B$33:$B$776,P$260)+'СЕТ СН'!$F$15</f>
        <v>0</v>
      </c>
      <c r="Q262" s="36">
        <f>SUMIFS(СВЦЭМ!$H$34:$H$777,СВЦЭМ!$A$34:$A$777,$A262,СВЦЭМ!$B$33:$B$776,Q$260)+'СЕТ СН'!$F$15</f>
        <v>0</v>
      </c>
      <c r="R262" s="36">
        <f>SUMIFS(СВЦЭМ!$H$34:$H$777,СВЦЭМ!$A$34:$A$777,$A262,СВЦЭМ!$B$33:$B$776,R$260)+'СЕТ СН'!$F$15</f>
        <v>0</v>
      </c>
      <c r="S262" s="36">
        <f>SUMIFS(СВЦЭМ!$H$34:$H$777,СВЦЭМ!$A$34:$A$777,$A262,СВЦЭМ!$B$33:$B$776,S$260)+'СЕТ СН'!$F$15</f>
        <v>0</v>
      </c>
      <c r="T262" s="36">
        <f>SUMIFS(СВЦЭМ!$H$34:$H$777,СВЦЭМ!$A$34:$A$777,$A262,СВЦЭМ!$B$33:$B$776,T$260)+'СЕТ СН'!$F$15</f>
        <v>0</v>
      </c>
      <c r="U262" s="36">
        <f>SUMIFS(СВЦЭМ!$H$34:$H$777,СВЦЭМ!$A$34:$A$777,$A262,СВЦЭМ!$B$33:$B$776,U$260)+'СЕТ СН'!$F$15</f>
        <v>0</v>
      </c>
      <c r="V262" s="36">
        <f>SUMIFS(СВЦЭМ!$H$34:$H$777,СВЦЭМ!$A$34:$A$777,$A262,СВЦЭМ!$B$33:$B$776,V$260)+'СЕТ СН'!$F$15</f>
        <v>0</v>
      </c>
      <c r="W262" s="36">
        <f>SUMIFS(СВЦЭМ!$H$34:$H$777,СВЦЭМ!$A$34:$A$777,$A262,СВЦЭМ!$B$33:$B$776,W$260)+'СЕТ СН'!$F$15</f>
        <v>0</v>
      </c>
      <c r="X262" s="36">
        <f>SUMIFS(СВЦЭМ!$H$34:$H$777,СВЦЭМ!$A$34:$A$777,$A262,СВЦЭМ!$B$33:$B$776,X$260)+'СЕТ СН'!$F$15</f>
        <v>0</v>
      </c>
      <c r="Y262" s="36">
        <f>SUMIFS(СВЦЭМ!$H$34:$H$777,СВЦЭМ!$A$34:$A$777,$A262,СВЦЭМ!$B$33:$B$776,Y$260)+'СЕТ СН'!$F$15</f>
        <v>0</v>
      </c>
    </row>
    <row r="263" spans="1:27" ht="15.75" hidden="1" x14ac:dyDescent="0.2">
      <c r="A263" s="35">
        <f t="shared" ref="A263:A291" si="7">A262+1</f>
        <v>43772</v>
      </c>
      <c r="B263" s="36">
        <f>SUMIFS(СВЦЭМ!$H$34:$H$777,СВЦЭМ!$A$34:$A$777,$A263,СВЦЭМ!$B$33:$B$776,B$260)+'СЕТ СН'!$F$15</f>
        <v>0</v>
      </c>
      <c r="C263" s="36">
        <f>SUMIFS(СВЦЭМ!$H$34:$H$777,СВЦЭМ!$A$34:$A$777,$A263,СВЦЭМ!$B$33:$B$776,C$260)+'СЕТ СН'!$F$15</f>
        <v>0</v>
      </c>
      <c r="D263" s="36">
        <f>SUMIFS(СВЦЭМ!$H$34:$H$777,СВЦЭМ!$A$34:$A$777,$A263,СВЦЭМ!$B$33:$B$776,D$260)+'СЕТ СН'!$F$15</f>
        <v>0</v>
      </c>
      <c r="E263" s="36">
        <f>SUMIFS(СВЦЭМ!$H$34:$H$777,СВЦЭМ!$A$34:$A$777,$A263,СВЦЭМ!$B$33:$B$776,E$260)+'СЕТ СН'!$F$15</f>
        <v>0</v>
      </c>
      <c r="F263" s="36">
        <f>SUMIFS(СВЦЭМ!$H$34:$H$777,СВЦЭМ!$A$34:$A$777,$A263,СВЦЭМ!$B$33:$B$776,F$260)+'СЕТ СН'!$F$15</f>
        <v>0</v>
      </c>
      <c r="G263" s="36">
        <f>SUMIFS(СВЦЭМ!$H$34:$H$777,СВЦЭМ!$A$34:$A$777,$A263,СВЦЭМ!$B$33:$B$776,G$260)+'СЕТ СН'!$F$15</f>
        <v>0</v>
      </c>
      <c r="H263" s="36">
        <f>SUMIFS(СВЦЭМ!$H$34:$H$777,СВЦЭМ!$A$34:$A$777,$A263,СВЦЭМ!$B$33:$B$776,H$260)+'СЕТ СН'!$F$15</f>
        <v>0</v>
      </c>
      <c r="I263" s="36">
        <f>SUMIFS(СВЦЭМ!$H$34:$H$777,СВЦЭМ!$A$34:$A$777,$A263,СВЦЭМ!$B$33:$B$776,I$260)+'СЕТ СН'!$F$15</f>
        <v>0</v>
      </c>
      <c r="J263" s="36">
        <f>SUMIFS(СВЦЭМ!$H$34:$H$777,СВЦЭМ!$A$34:$A$777,$A263,СВЦЭМ!$B$33:$B$776,J$260)+'СЕТ СН'!$F$15</f>
        <v>0</v>
      </c>
      <c r="K263" s="36">
        <f>SUMIFS(СВЦЭМ!$H$34:$H$777,СВЦЭМ!$A$34:$A$777,$A263,СВЦЭМ!$B$33:$B$776,K$260)+'СЕТ СН'!$F$15</f>
        <v>0</v>
      </c>
      <c r="L263" s="36">
        <f>SUMIFS(СВЦЭМ!$H$34:$H$777,СВЦЭМ!$A$34:$A$777,$A263,СВЦЭМ!$B$33:$B$776,L$260)+'СЕТ СН'!$F$15</f>
        <v>0</v>
      </c>
      <c r="M263" s="36">
        <f>SUMIFS(СВЦЭМ!$H$34:$H$777,СВЦЭМ!$A$34:$A$777,$A263,СВЦЭМ!$B$33:$B$776,M$260)+'СЕТ СН'!$F$15</f>
        <v>0</v>
      </c>
      <c r="N263" s="36">
        <f>SUMIFS(СВЦЭМ!$H$34:$H$777,СВЦЭМ!$A$34:$A$777,$A263,СВЦЭМ!$B$33:$B$776,N$260)+'СЕТ СН'!$F$15</f>
        <v>0</v>
      </c>
      <c r="O263" s="36">
        <f>SUMIFS(СВЦЭМ!$H$34:$H$777,СВЦЭМ!$A$34:$A$777,$A263,СВЦЭМ!$B$33:$B$776,O$260)+'СЕТ СН'!$F$15</f>
        <v>0</v>
      </c>
      <c r="P263" s="36">
        <f>SUMIFS(СВЦЭМ!$H$34:$H$777,СВЦЭМ!$A$34:$A$777,$A263,СВЦЭМ!$B$33:$B$776,P$260)+'СЕТ СН'!$F$15</f>
        <v>0</v>
      </c>
      <c r="Q263" s="36">
        <f>SUMIFS(СВЦЭМ!$H$34:$H$777,СВЦЭМ!$A$34:$A$777,$A263,СВЦЭМ!$B$33:$B$776,Q$260)+'СЕТ СН'!$F$15</f>
        <v>0</v>
      </c>
      <c r="R263" s="36">
        <f>SUMIFS(СВЦЭМ!$H$34:$H$777,СВЦЭМ!$A$34:$A$777,$A263,СВЦЭМ!$B$33:$B$776,R$260)+'СЕТ СН'!$F$15</f>
        <v>0</v>
      </c>
      <c r="S263" s="36">
        <f>SUMIFS(СВЦЭМ!$H$34:$H$777,СВЦЭМ!$A$34:$A$777,$A263,СВЦЭМ!$B$33:$B$776,S$260)+'СЕТ СН'!$F$15</f>
        <v>0</v>
      </c>
      <c r="T263" s="36">
        <f>SUMIFS(СВЦЭМ!$H$34:$H$777,СВЦЭМ!$A$34:$A$777,$A263,СВЦЭМ!$B$33:$B$776,T$260)+'СЕТ СН'!$F$15</f>
        <v>0</v>
      </c>
      <c r="U263" s="36">
        <f>SUMIFS(СВЦЭМ!$H$34:$H$777,СВЦЭМ!$A$34:$A$777,$A263,СВЦЭМ!$B$33:$B$776,U$260)+'СЕТ СН'!$F$15</f>
        <v>0</v>
      </c>
      <c r="V263" s="36">
        <f>SUMIFS(СВЦЭМ!$H$34:$H$777,СВЦЭМ!$A$34:$A$777,$A263,СВЦЭМ!$B$33:$B$776,V$260)+'СЕТ СН'!$F$15</f>
        <v>0</v>
      </c>
      <c r="W263" s="36">
        <f>SUMIFS(СВЦЭМ!$H$34:$H$777,СВЦЭМ!$A$34:$A$777,$A263,СВЦЭМ!$B$33:$B$776,W$260)+'СЕТ СН'!$F$15</f>
        <v>0</v>
      </c>
      <c r="X263" s="36">
        <f>SUMIFS(СВЦЭМ!$H$34:$H$777,СВЦЭМ!$A$34:$A$777,$A263,СВЦЭМ!$B$33:$B$776,X$260)+'СЕТ СН'!$F$15</f>
        <v>0</v>
      </c>
      <c r="Y263" s="36">
        <f>SUMIFS(СВЦЭМ!$H$34:$H$777,СВЦЭМ!$A$34:$A$777,$A263,СВЦЭМ!$B$33:$B$776,Y$260)+'СЕТ СН'!$F$15</f>
        <v>0</v>
      </c>
    </row>
    <row r="264" spans="1:27" ht="15.75" hidden="1" x14ac:dyDescent="0.2">
      <c r="A264" s="35">
        <f t="shared" si="7"/>
        <v>43773</v>
      </c>
      <c r="B264" s="36">
        <f>SUMIFS(СВЦЭМ!$H$34:$H$777,СВЦЭМ!$A$34:$A$777,$A264,СВЦЭМ!$B$33:$B$776,B$260)+'СЕТ СН'!$F$15</f>
        <v>0</v>
      </c>
      <c r="C264" s="36">
        <f>SUMIFS(СВЦЭМ!$H$34:$H$777,СВЦЭМ!$A$34:$A$777,$A264,СВЦЭМ!$B$33:$B$776,C$260)+'СЕТ СН'!$F$15</f>
        <v>0</v>
      </c>
      <c r="D264" s="36">
        <f>SUMIFS(СВЦЭМ!$H$34:$H$777,СВЦЭМ!$A$34:$A$777,$A264,СВЦЭМ!$B$33:$B$776,D$260)+'СЕТ СН'!$F$15</f>
        <v>0</v>
      </c>
      <c r="E264" s="36">
        <f>SUMIFS(СВЦЭМ!$H$34:$H$777,СВЦЭМ!$A$34:$A$777,$A264,СВЦЭМ!$B$33:$B$776,E$260)+'СЕТ СН'!$F$15</f>
        <v>0</v>
      </c>
      <c r="F264" s="36">
        <f>SUMIFS(СВЦЭМ!$H$34:$H$777,СВЦЭМ!$A$34:$A$777,$A264,СВЦЭМ!$B$33:$B$776,F$260)+'СЕТ СН'!$F$15</f>
        <v>0</v>
      </c>
      <c r="G264" s="36">
        <f>SUMIFS(СВЦЭМ!$H$34:$H$777,СВЦЭМ!$A$34:$A$777,$A264,СВЦЭМ!$B$33:$B$776,G$260)+'СЕТ СН'!$F$15</f>
        <v>0</v>
      </c>
      <c r="H264" s="36">
        <f>SUMIFS(СВЦЭМ!$H$34:$H$777,СВЦЭМ!$A$34:$A$777,$A264,СВЦЭМ!$B$33:$B$776,H$260)+'СЕТ СН'!$F$15</f>
        <v>0</v>
      </c>
      <c r="I264" s="36">
        <f>SUMIFS(СВЦЭМ!$H$34:$H$777,СВЦЭМ!$A$34:$A$777,$A264,СВЦЭМ!$B$33:$B$776,I$260)+'СЕТ СН'!$F$15</f>
        <v>0</v>
      </c>
      <c r="J264" s="36">
        <f>SUMIFS(СВЦЭМ!$H$34:$H$777,СВЦЭМ!$A$34:$A$777,$A264,СВЦЭМ!$B$33:$B$776,J$260)+'СЕТ СН'!$F$15</f>
        <v>0</v>
      </c>
      <c r="K264" s="36">
        <f>SUMIFS(СВЦЭМ!$H$34:$H$777,СВЦЭМ!$A$34:$A$777,$A264,СВЦЭМ!$B$33:$B$776,K$260)+'СЕТ СН'!$F$15</f>
        <v>0</v>
      </c>
      <c r="L264" s="36">
        <f>SUMIFS(СВЦЭМ!$H$34:$H$777,СВЦЭМ!$A$34:$A$777,$A264,СВЦЭМ!$B$33:$B$776,L$260)+'СЕТ СН'!$F$15</f>
        <v>0</v>
      </c>
      <c r="M264" s="36">
        <f>SUMIFS(СВЦЭМ!$H$34:$H$777,СВЦЭМ!$A$34:$A$777,$A264,СВЦЭМ!$B$33:$B$776,M$260)+'СЕТ СН'!$F$15</f>
        <v>0</v>
      </c>
      <c r="N264" s="36">
        <f>SUMIFS(СВЦЭМ!$H$34:$H$777,СВЦЭМ!$A$34:$A$777,$A264,СВЦЭМ!$B$33:$B$776,N$260)+'СЕТ СН'!$F$15</f>
        <v>0</v>
      </c>
      <c r="O264" s="36">
        <f>SUMIFS(СВЦЭМ!$H$34:$H$777,СВЦЭМ!$A$34:$A$777,$A264,СВЦЭМ!$B$33:$B$776,O$260)+'СЕТ СН'!$F$15</f>
        <v>0</v>
      </c>
      <c r="P264" s="36">
        <f>SUMIFS(СВЦЭМ!$H$34:$H$777,СВЦЭМ!$A$34:$A$777,$A264,СВЦЭМ!$B$33:$B$776,P$260)+'СЕТ СН'!$F$15</f>
        <v>0</v>
      </c>
      <c r="Q264" s="36">
        <f>SUMIFS(СВЦЭМ!$H$34:$H$777,СВЦЭМ!$A$34:$A$777,$A264,СВЦЭМ!$B$33:$B$776,Q$260)+'СЕТ СН'!$F$15</f>
        <v>0</v>
      </c>
      <c r="R264" s="36">
        <f>SUMIFS(СВЦЭМ!$H$34:$H$777,СВЦЭМ!$A$34:$A$777,$A264,СВЦЭМ!$B$33:$B$776,R$260)+'СЕТ СН'!$F$15</f>
        <v>0</v>
      </c>
      <c r="S264" s="36">
        <f>SUMIFS(СВЦЭМ!$H$34:$H$777,СВЦЭМ!$A$34:$A$777,$A264,СВЦЭМ!$B$33:$B$776,S$260)+'СЕТ СН'!$F$15</f>
        <v>0</v>
      </c>
      <c r="T264" s="36">
        <f>SUMIFS(СВЦЭМ!$H$34:$H$777,СВЦЭМ!$A$34:$A$777,$A264,СВЦЭМ!$B$33:$B$776,T$260)+'СЕТ СН'!$F$15</f>
        <v>0</v>
      </c>
      <c r="U264" s="36">
        <f>SUMIFS(СВЦЭМ!$H$34:$H$777,СВЦЭМ!$A$34:$A$777,$A264,СВЦЭМ!$B$33:$B$776,U$260)+'СЕТ СН'!$F$15</f>
        <v>0</v>
      </c>
      <c r="V264" s="36">
        <f>SUMIFS(СВЦЭМ!$H$34:$H$777,СВЦЭМ!$A$34:$A$777,$A264,СВЦЭМ!$B$33:$B$776,V$260)+'СЕТ СН'!$F$15</f>
        <v>0</v>
      </c>
      <c r="W264" s="36">
        <f>SUMIFS(СВЦЭМ!$H$34:$H$777,СВЦЭМ!$A$34:$A$777,$A264,СВЦЭМ!$B$33:$B$776,W$260)+'СЕТ СН'!$F$15</f>
        <v>0</v>
      </c>
      <c r="X264" s="36">
        <f>SUMIFS(СВЦЭМ!$H$34:$H$777,СВЦЭМ!$A$34:$A$777,$A264,СВЦЭМ!$B$33:$B$776,X$260)+'СЕТ СН'!$F$15</f>
        <v>0</v>
      </c>
      <c r="Y264" s="36">
        <f>SUMIFS(СВЦЭМ!$H$34:$H$777,СВЦЭМ!$A$34:$A$777,$A264,СВЦЭМ!$B$33:$B$776,Y$260)+'СЕТ СН'!$F$15</f>
        <v>0</v>
      </c>
    </row>
    <row r="265" spans="1:27" ht="15.75" hidden="1" x14ac:dyDescent="0.2">
      <c r="A265" s="35">
        <f t="shared" si="7"/>
        <v>43774</v>
      </c>
      <c r="B265" s="36">
        <f>SUMIFS(СВЦЭМ!$H$34:$H$777,СВЦЭМ!$A$34:$A$777,$A265,СВЦЭМ!$B$33:$B$776,B$260)+'СЕТ СН'!$F$15</f>
        <v>0</v>
      </c>
      <c r="C265" s="36">
        <f>SUMIFS(СВЦЭМ!$H$34:$H$777,СВЦЭМ!$A$34:$A$777,$A265,СВЦЭМ!$B$33:$B$776,C$260)+'СЕТ СН'!$F$15</f>
        <v>0</v>
      </c>
      <c r="D265" s="36">
        <f>SUMIFS(СВЦЭМ!$H$34:$H$777,СВЦЭМ!$A$34:$A$777,$A265,СВЦЭМ!$B$33:$B$776,D$260)+'СЕТ СН'!$F$15</f>
        <v>0</v>
      </c>
      <c r="E265" s="36">
        <f>SUMIFS(СВЦЭМ!$H$34:$H$777,СВЦЭМ!$A$34:$A$777,$A265,СВЦЭМ!$B$33:$B$776,E$260)+'СЕТ СН'!$F$15</f>
        <v>0</v>
      </c>
      <c r="F265" s="36">
        <f>SUMIFS(СВЦЭМ!$H$34:$H$777,СВЦЭМ!$A$34:$A$777,$A265,СВЦЭМ!$B$33:$B$776,F$260)+'СЕТ СН'!$F$15</f>
        <v>0</v>
      </c>
      <c r="G265" s="36">
        <f>SUMIFS(СВЦЭМ!$H$34:$H$777,СВЦЭМ!$A$34:$A$777,$A265,СВЦЭМ!$B$33:$B$776,G$260)+'СЕТ СН'!$F$15</f>
        <v>0</v>
      </c>
      <c r="H265" s="36">
        <f>SUMIFS(СВЦЭМ!$H$34:$H$777,СВЦЭМ!$A$34:$A$777,$A265,СВЦЭМ!$B$33:$B$776,H$260)+'СЕТ СН'!$F$15</f>
        <v>0</v>
      </c>
      <c r="I265" s="36">
        <f>SUMIFS(СВЦЭМ!$H$34:$H$777,СВЦЭМ!$A$34:$A$777,$A265,СВЦЭМ!$B$33:$B$776,I$260)+'СЕТ СН'!$F$15</f>
        <v>0</v>
      </c>
      <c r="J265" s="36">
        <f>SUMIFS(СВЦЭМ!$H$34:$H$777,СВЦЭМ!$A$34:$A$777,$A265,СВЦЭМ!$B$33:$B$776,J$260)+'СЕТ СН'!$F$15</f>
        <v>0</v>
      </c>
      <c r="K265" s="36">
        <f>SUMIFS(СВЦЭМ!$H$34:$H$777,СВЦЭМ!$A$34:$A$777,$A265,СВЦЭМ!$B$33:$B$776,K$260)+'СЕТ СН'!$F$15</f>
        <v>0</v>
      </c>
      <c r="L265" s="36">
        <f>SUMIFS(СВЦЭМ!$H$34:$H$777,СВЦЭМ!$A$34:$A$777,$A265,СВЦЭМ!$B$33:$B$776,L$260)+'СЕТ СН'!$F$15</f>
        <v>0</v>
      </c>
      <c r="M265" s="36">
        <f>SUMIFS(СВЦЭМ!$H$34:$H$777,СВЦЭМ!$A$34:$A$777,$A265,СВЦЭМ!$B$33:$B$776,M$260)+'СЕТ СН'!$F$15</f>
        <v>0</v>
      </c>
      <c r="N265" s="36">
        <f>SUMIFS(СВЦЭМ!$H$34:$H$777,СВЦЭМ!$A$34:$A$777,$A265,СВЦЭМ!$B$33:$B$776,N$260)+'СЕТ СН'!$F$15</f>
        <v>0</v>
      </c>
      <c r="O265" s="36">
        <f>SUMIFS(СВЦЭМ!$H$34:$H$777,СВЦЭМ!$A$34:$A$777,$A265,СВЦЭМ!$B$33:$B$776,O$260)+'СЕТ СН'!$F$15</f>
        <v>0</v>
      </c>
      <c r="P265" s="36">
        <f>SUMIFS(СВЦЭМ!$H$34:$H$777,СВЦЭМ!$A$34:$A$777,$A265,СВЦЭМ!$B$33:$B$776,P$260)+'СЕТ СН'!$F$15</f>
        <v>0</v>
      </c>
      <c r="Q265" s="36">
        <f>SUMIFS(СВЦЭМ!$H$34:$H$777,СВЦЭМ!$A$34:$A$777,$A265,СВЦЭМ!$B$33:$B$776,Q$260)+'СЕТ СН'!$F$15</f>
        <v>0</v>
      </c>
      <c r="R265" s="36">
        <f>SUMIFS(СВЦЭМ!$H$34:$H$777,СВЦЭМ!$A$34:$A$777,$A265,СВЦЭМ!$B$33:$B$776,R$260)+'СЕТ СН'!$F$15</f>
        <v>0</v>
      </c>
      <c r="S265" s="36">
        <f>SUMIFS(СВЦЭМ!$H$34:$H$777,СВЦЭМ!$A$34:$A$777,$A265,СВЦЭМ!$B$33:$B$776,S$260)+'СЕТ СН'!$F$15</f>
        <v>0</v>
      </c>
      <c r="T265" s="36">
        <f>SUMIFS(СВЦЭМ!$H$34:$H$777,СВЦЭМ!$A$34:$A$777,$A265,СВЦЭМ!$B$33:$B$776,T$260)+'СЕТ СН'!$F$15</f>
        <v>0</v>
      </c>
      <c r="U265" s="36">
        <f>SUMIFS(СВЦЭМ!$H$34:$H$777,СВЦЭМ!$A$34:$A$777,$A265,СВЦЭМ!$B$33:$B$776,U$260)+'СЕТ СН'!$F$15</f>
        <v>0</v>
      </c>
      <c r="V265" s="36">
        <f>SUMIFS(СВЦЭМ!$H$34:$H$777,СВЦЭМ!$A$34:$A$777,$A265,СВЦЭМ!$B$33:$B$776,V$260)+'СЕТ СН'!$F$15</f>
        <v>0</v>
      </c>
      <c r="W265" s="36">
        <f>SUMIFS(СВЦЭМ!$H$34:$H$777,СВЦЭМ!$A$34:$A$777,$A265,СВЦЭМ!$B$33:$B$776,W$260)+'СЕТ СН'!$F$15</f>
        <v>0</v>
      </c>
      <c r="X265" s="36">
        <f>SUMIFS(СВЦЭМ!$H$34:$H$777,СВЦЭМ!$A$34:$A$777,$A265,СВЦЭМ!$B$33:$B$776,X$260)+'СЕТ СН'!$F$15</f>
        <v>0</v>
      </c>
      <c r="Y265" s="36">
        <f>SUMIFS(СВЦЭМ!$H$34:$H$777,СВЦЭМ!$A$34:$A$777,$A265,СВЦЭМ!$B$33:$B$776,Y$260)+'СЕТ СН'!$F$15</f>
        <v>0</v>
      </c>
    </row>
    <row r="266" spans="1:27" ht="15.75" hidden="1" x14ac:dyDescent="0.2">
      <c r="A266" s="35">
        <f t="shared" si="7"/>
        <v>43775</v>
      </c>
      <c r="B266" s="36">
        <f>SUMIFS(СВЦЭМ!$H$34:$H$777,СВЦЭМ!$A$34:$A$777,$A266,СВЦЭМ!$B$33:$B$776,B$260)+'СЕТ СН'!$F$15</f>
        <v>0</v>
      </c>
      <c r="C266" s="36">
        <f>SUMIFS(СВЦЭМ!$H$34:$H$777,СВЦЭМ!$A$34:$A$777,$A266,СВЦЭМ!$B$33:$B$776,C$260)+'СЕТ СН'!$F$15</f>
        <v>0</v>
      </c>
      <c r="D266" s="36">
        <f>SUMIFS(СВЦЭМ!$H$34:$H$777,СВЦЭМ!$A$34:$A$777,$A266,СВЦЭМ!$B$33:$B$776,D$260)+'СЕТ СН'!$F$15</f>
        <v>0</v>
      </c>
      <c r="E266" s="36">
        <f>SUMIFS(СВЦЭМ!$H$34:$H$777,СВЦЭМ!$A$34:$A$777,$A266,СВЦЭМ!$B$33:$B$776,E$260)+'СЕТ СН'!$F$15</f>
        <v>0</v>
      </c>
      <c r="F266" s="36">
        <f>SUMIFS(СВЦЭМ!$H$34:$H$777,СВЦЭМ!$A$34:$A$777,$A266,СВЦЭМ!$B$33:$B$776,F$260)+'СЕТ СН'!$F$15</f>
        <v>0</v>
      </c>
      <c r="G266" s="36">
        <f>SUMIFS(СВЦЭМ!$H$34:$H$777,СВЦЭМ!$A$34:$A$777,$A266,СВЦЭМ!$B$33:$B$776,G$260)+'СЕТ СН'!$F$15</f>
        <v>0</v>
      </c>
      <c r="H266" s="36">
        <f>SUMIFS(СВЦЭМ!$H$34:$H$777,СВЦЭМ!$A$34:$A$777,$A266,СВЦЭМ!$B$33:$B$776,H$260)+'СЕТ СН'!$F$15</f>
        <v>0</v>
      </c>
      <c r="I266" s="36">
        <f>SUMIFS(СВЦЭМ!$H$34:$H$777,СВЦЭМ!$A$34:$A$777,$A266,СВЦЭМ!$B$33:$B$776,I$260)+'СЕТ СН'!$F$15</f>
        <v>0</v>
      </c>
      <c r="J266" s="36">
        <f>SUMIFS(СВЦЭМ!$H$34:$H$777,СВЦЭМ!$A$34:$A$777,$A266,СВЦЭМ!$B$33:$B$776,J$260)+'СЕТ СН'!$F$15</f>
        <v>0</v>
      </c>
      <c r="K266" s="36">
        <f>SUMIFS(СВЦЭМ!$H$34:$H$777,СВЦЭМ!$A$34:$A$777,$A266,СВЦЭМ!$B$33:$B$776,K$260)+'СЕТ СН'!$F$15</f>
        <v>0</v>
      </c>
      <c r="L266" s="36">
        <f>SUMIFS(СВЦЭМ!$H$34:$H$777,СВЦЭМ!$A$34:$A$777,$A266,СВЦЭМ!$B$33:$B$776,L$260)+'СЕТ СН'!$F$15</f>
        <v>0</v>
      </c>
      <c r="M266" s="36">
        <f>SUMIFS(СВЦЭМ!$H$34:$H$777,СВЦЭМ!$A$34:$A$777,$A266,СВЦЭМ!$B$33:$B$776,M$260)+'СЕТ СН'!$F$15</f>
        <v>0</v>
      </c>
      <c r="N266" s="36">
        <f>SUMIFS(СВЦЭМ!$H$34:$H$777,СВЦЭМ!$A$34:$A$777,$A266,СВЦЭМ!$B$33:$B$776,N$260)+'СЕТ СН'!$F$15</f>
        <v>0</v>
      </c>
      <c r="O266" s="36">
        <f>SUMIFS(СВЦЭМ!$H$34:$H$777,СВЦЭМ!$A$34:$A$777,$A266,СВЦЭМ!$B$33:$B$776,O$260)+'СЕТ СН'!$F$15</f>
        <v>0</v>
      </c>
      <c r="P266" s="36">
        <f>SUMIFS(СВЦЭМ!$H$34:$H$777,СВЦЭМ!$A$34:$A$777,$A266,СВЦЭМ!$B$33:$B$776,P$260)+'СЕТ СН'!$F$15</f>
        <v>0</v>
      </c>
      <c r="Q266" s="36">
        <f>SUMIFS(СВЦЭМ!$H$34:$H$777,СВЦЭМ!$A$34:$A$777,$A266,СВЦЭМ!$B$33:$B$776,Q$260)+'СЕТ СН'!$F$15</f>
        <v>0</v>
      </c>
      <c r="R266" s="36">
        <f>SUMIFS(СВЦЭМ!$H$34:$H$777,СВЦЭМ!$A$34:$A$777,$A266,СВЦЭМ!$B$33:$B$776,R$260)+'СЕТ СН'!$F$15</f>
        <v>0</v>
      </c>
      <c r="S266" s="36">
        <f>SUMIFS(СВЦЭМ!$H$34:$H$777,СВЦЭМ!$A$34:$A$777,$A266,СВЦЭМ!$B$33:$B$776,S$260)+'СЕТ СН'!$F$15</f>
        <v>0</v>
      </c>
      <c r="T266" s="36">
        <f>SUMIFS(СВЦЭМ!$H$34:$H$777,СВЦЭМ!$A$34:$A$777,$A266,СВЦЭМ!$B$33:$B$776,T$260)+'СЕТ СН'!$F$15</f>
        <v>0</v>
      </c>
      <c r="U266" s="36">
        <f>SUMIFS(СВЦЭМ!$H$34:$H$777,СВЦЭМ!$A$34:$A$777,$A266,СВЦЭМ!$B$33:$B$776,U$260)+'СЕТ СН'!$F$15</f>
        <v>0</v>
      </c>
      <c r="V266" s="36">
        <f>SUMIFS(СВЦЭМ!$H$34:$H$777,СВЦЭМ!$A$34:$A$777,$A266,СВЦЭМ!$B$33:$B$776,V$260)+'СЕТ СН'!$F$15</f>
        <v>0</v>
      </c>
      <c r="W266" s="36">
        <f>SUMIFS(СВЦЭМ!$H$34:$H$777,СВЦЭМ!$A$34:$A$777,$A266,СВЦЭМ!$B$33:$B$776,W$260)+'СЕТ СН'!$F$15</f>
        <v>0</v>
      </c>
      <c r="X266" s="36">
        <f>SUMIFS(СВЦЭМ!$H$34:$H$777,СВЦЭМ!$A$34:$A$777,$A266,СВЦЭМ!$B$33:$B$776,X$260)+'СЕТ СН'!$F$15</f>
        <v>0</v>
      </c>
      <c r="Y266" s="36">
        <f>SUMIFS(СВЦЭМ!$H$34:$H$777,СВЦЭМ!$A$34:$A$777,$A266,СВЦЭМ!$B$33:$B$776,Y$260)+'СЕТ СН'!$F$15</f>
        <v>0</v>
      </c>
    </row>
    <row r="267" spans="1:27" ht="15.75" hidden="1" x14ac:dyDescent="0.2">
      <c r="A267" s="35">
        <f t="shared" si="7"/>
        <v>43776</v>
      </c>
      <c r="B267" s="36">
        <f>SUMIFS(СВЦЭМ!$H$34:$H$777,СВЦЭМ!$A$34:$A$777,$A267,СВЦЭМ!$B$33:$B$776,B$260)+'СЕТ СН'!$F$15</f>
        <v>0</v>
      </c>
      <c r="C267" s="36">
        <f>SUMIFS(СВЦЭМ!$H$34:$H$777,СВЦЭМ!$A$34:$A$777,$A267,СВЦЭМ!$B$33:$B$776,C$260)+'СЕТ СН'!$F$15</f>
        <v>0</v>
      </c>
      <c r="D267" s="36">
        <f>SUMIFS(СВЦЭМ!$H$34:$H$777,СВЦЭМ!$A$34:$A$777,$A267,СВЦЭМ!$B$33:$B$776,D$260)+'СЕТ СН'!$F$15</f>
        <v>0</v>
      </c>
      <c r="E267" s="36">
        <f>SUMIFS(СВЦЭМ!$H$34:$H$777,СВЦЭМ!$A$34:$A$777,$A267,СВЦЭМ!$B$33:$B$776,E$260)+'СЕТ СН'!$F$15</f>
        <v>0</v>
      </c>
      <c r="F267" s="36">
        <f>SUMIFS(СВЦЭМ!$H$34:$H$777,СВЦЭМ!$A$34:$A$777,$A267,СВЦЭМ!$B$33:$B$776,F$260)+'СЕТ СН'!$F$15</f>
        <v>0</v>
      </c>
      <c r="G267" s="36">
        <f>SUMIFS(СВЦЭМ!$H$34:$H$777,СВЦЭМ!$A$34:$A$777,$A267,СВЦЭМ!$B$33:$B$776,G$260)+'СЕТ СН'!$F$15</f>
        <v>0</v>
      </c>
      <c r="H267" s="36">
        <f>SUMIFS(СВЦЭМ!$H$34:$H$777,СВЦЭМ!$A$34:$A$777,$A267,СВЦЭМ!$B$33:$B$776,H$260)+'СЕТ СН'!$F$15</f>
        <v>0</v>
      </c>
      <c r="I267" s="36">
        <f>SUMIFS(СВЦЭМ!$H$34:$H$777,СВЦЭМ!$A$34:$A$777,$A267,СВЦЭМ!$B$33:$B$776,I$260)+'СЕТ СН'!$F$15</f>
        <v>0</v>
      </c>
      <c r="J267" s="36">
        <f>SUMIFS(СВЦЭМ!$H$34:$H$777,СВЦЭМ!$A$34:$A$777,$A267,СВЦЭМ!$B$33:$B$776,J$260)+'СЕТ СН'!$F$15</f>
        <v>0</v>
      </c>
      <c r="K267" s="36">
        <f>SUMIFS(СВЦЭМ!$H$34:$H$777,СВЦЭМ!$A$34:$A$777,$A267,СВЦЭМ!$B$33:$B$776,K$260)+'СЕТ СН'!$F$15</f>
        <v>0</v>
      </c>
      <c r="L267" s="36">
        <f>SUMIFS(СВЦЭМ!$H$34:$H$777,СВЦЭМ!$A$34:$A$777,$A267,СВЦЭМ!$B$33:$B$776,L$260)+'СЕТ СН'!$F$15</f>
        <v>0</v>
      </c>
      <c r="M267" s="36">
        <f>SUMIFS(СВЦЭМ!$H$34:$H$777,СВЦЭМ!$A$34:$A$777,$A267,СВЦЭМ!$B$33:$B$776,M$260)+'СЕТ СН'!$F$15</f>
        <v>0</v>
      </c>
      <c r="N267" s="36">
        <f>SUMIFS(СВЦЭМ!$H$34:$H$777,СВЦЭМ!$A$34:$A$777,$A267,СВЦЭМ!$B$33:$B$776,N$260)+'СЕТ СН'!$F$15</f>
        <v>0</v>
      </c>
      <c r="O267" s="36">
        <f>SUMIFS(СВЦЭМ!$H$34:$H$777,СВЦЭМ!$A$34:$A$777,$A267,СВЦЭМ!$B$33:$B$776,O$260)+'СЕТ СН'!$F$15</f>
        <v>0</v>
      </c>
      <c r="P267" s="36">
        <f>SUMIFS(СВЦЭМ!$H$34:$H$777,СВЦЭМ!$A$34:$A$777,$A267,СВЦЭМ!$B$33:$B$776,P$260)+'СЕТ СН'!$F$15</f>
        <v>0</v>
      </c>
      <c r="Q267" s="36">
        <f>SUMIFS(СВЦЭМ!$H$34:$H$777,СВЦЭМ!$A$34:$A$777,$A267,СВЦЭМ!$B$33:$B$776,Q$260)+'СЕТ СН'!$F$15</f>
        <v>0</v>
      </c>
      <c r="R267" s="36">
        <f>SUMIFS(СВЦЭМ!$H$34:$H$777,СВЦЭМ!$A$34:$A$777,$A267,СВЦЭМ!$B$33:$B$776,R$260)+'СЕТ СН'!$F$15</f>
        <v>0</v>
      </c>
      <c r="S267" s="36">
        <f>SUMIFS(СВЦЭМ!$H$34:$H$777,СВЦЭМ!$A$34:$A$777,$A267,СВЦЭМ!$B$33:$B$776,S$260)+'СЕТ СН'!$F$15</f>
        <v>0</v>
      </c>
      <c r="T267" s="36">
        <f>SUMIFS(СВЦЭМ!$H$34:$H$777,СВЦЭМ!$A$34:$A$777,$A267,СВЦЭМ!$B$33:$B$776,T$260)+'СЕТ СН'!$F$15</f>
        <v>0</v>
      </c>
      <c r="U267" s="36">
        <f>SUMIFS(СВЦЭМ!$H$34:$H$777,СВЦЭМ!$A$34:$A$777,$A267,СВЦЭМ!$B$33:$B$776,U$260)+'СЕТ СН'!$F$15</f>
        <v>0</v>
      </c>
      <c r="V267" s="36">
        <f>SUMIFS(СВЦЭМ!$H$34:$H$777,СВЦЭМ!$A$34:$A$777,$A267,СВЦЭМ!$B$33:$B$776,V$260)+'СЕТ СН'!$F$15</f>
        <v>0</v>
      </c>
      <c r="W267" s="36">
        <f>SUMIFS(СВЦЭМ!$H$34:$H$777,СВЦЭМ!$A$34:$A$777,$A267,СВЦЭМ!$B$33:$B$776,W$260)+'СЕТ СН'!$F$15</f>
        <v>0</v>
      </c>
      <c r="X267" s="36">
        <f>SUMIFS(СВЦЭМ!$H$34:$H$777,СВЦЭМ!$A$34:$A$777,$A267,СВЦЭМ!$B$33:$B$776,X$260)+'СЕТ СН'!$F$15</f>
        <v>0</v>
      </c>
      <c r="Y267" s="36">
        <f>SUMIFS(СВЦЭМ!$H$34:$H$777,СВЦЭМ!$A$34:$A$777,$A267,СВЦЭМ!$B$33:$B$776,Y$260)+'СЕТ СН'!$F$15</f>
        <v>0</v>
      </c>
    </row>
    <row r="268" spans="1:27" ht="15.75" hidden="1" x14ac:dyDescent="0.2">
      <c r="A268" s="35">
        <f t="shared" si="7"/>
        <v>43777</v>
      </c>
      <c r="B268" s="36">
        <f>SUMIFS(СВЦЭМ!$H$34:$H$777,СВЦЭМ!$A$34:$A$777,$A268,СВЦЭМ!$B$33:$B$776,B$260)+'СЕТ СН'!$F$15</f>
        <v>0</v>
      </c>
      <c r="C268" s="36">
        <f>SUMIFS(СВЦЭМ!$H$34:$H$777,СВЦЭМ!$A$34:$A$777,$A268,СВЦЭМ!$B$33:$B$776,C$260)+'СЕТ СН'!$F$15</f>
        <v>0</v>
      </c>
      <c r="D268" s="36">
        <f>SUMIFS(СВЦЭМ!$H$34:$H$777,СВЦЭМ!$A$34:$A$777,$A268,СВЦЭМ!$B$33:$B$776,D$260)+'СЕТ СН'!$F$15</f>
        <v>0</v>
      </c>
      <c r="E268" s="36">
        <f>SUMIFS(СВЦЭМ!$H$34:$H$777,СВЦЭМ!$A$34:$A$777,$A268,СВЦЭМ!$B$33:$B$776,E$260)+'СЕТ СН'!$F$15</f>
        <v>0</v>
      </c>
      <c r="F268" s="36">
        <f>SUMIFS(СВЦЭМ!$H$34:$H$777,СВЦЭМ!$A$34:$A$777,$A268,СВЦЭМ!$B$33:$B$776,F$260)+'СЕТ СН'!$F$15</f>
        <v>0</v>
      </c>
      <c r="G268" s="36">
        <f>SUMIFS(СВЦЭМ!$H$34:$H$777,СВЦЭМ!$A$34:$A$777,$A268,СВЦЭМ!$B$33:$B$776,G$260)+'СЕТ СН'!$F$15</f>
        <v>0</v>
      </c>
      <c r="H268" s="36">
        <f>SUMIFS(СВЦЭМ!$H$34:$H$777,СВЦЭМ!$A$34:$A$777,$A268,СВЦЭМ!$B$33:$B$776,H$260)+'СЕТ СН'!$F$15</f>
        <v>0</v>
      </c>
      <c r="I268" s="36">
        <f>SUMIFS(СВЦЭМ!$H$34:$H$777,СВЦЭМ!$A$34:$A$777,$A268,СВЦЭМ!$B$33:$B$776,I$260)+'СЕТ СН'!$F$15</f>
        <v>0</v>
      </c>
      <c r="J268" s="36">
        <f>SUMIFS(СВЦЭМ!$H$34:$H$777,СВЦЭМ!$A$34:$A$777,$A268,СВЦЭМ!$B$33:$B$776,J$260)+'СЕТ СН'!$F$15</f>
        <v>0</v>
      </c>
      <c r="K268" s="36">
        <f>SUMIFS(СВЦЭМ!$H$34:$H$777,СВЦЭМ!$A$34:$A$777,$A268,СВЦЭМ!$B$33:$B$776,K$260)+'СЕТ СН'!$F$15</f>
        <v>0</v>
      </c>
      <c r="L268" s="36">
        <f>SUMIFS(СВЦЭМ!$H$34:$H$777,СВЦЭМ!$A$34:$A$777,$A268,СВЦЭМ!$B$33:$B$776,L$260)+'СЕТ СН'!$F$15</f>
        <v>0</v>
      </c>
      <c r="M268" s="36">
        <f>SUMIFS(СВЦЭМ!$H$34:$H$777,СВЦЭМ!$A$34:$A$777,$A268,СВЦЭМ!$B$33:$B$776,M$260)+'СЕТ СН'!$F$15</f>
        <v>0</v>
      </c>
      <c r="N268" s="36">
        <f>SUMIFS(СВЦЭМ!$H$34:$H$777,СВЦЭМ!$A$34:$A$777,$A268,СВЦЭМ!$B$33:$B$776,N$260)+'СЕТ СН'!$F$15</f>
        <v>0</v>
      </c>
      <c r="O268" s="36">
        <f>SUMIFS(СВЦЭМ!$H$34:$H$777,СВЦЭМ!$A$34:$A$777,$A268,СВЦЭМ!$B$33:$B$776,O$260)+'СЕТ СН'!$F$15</f>
        <v>0</v>
      </c>
      <c r="P268" s="36">
        <f>SUMIFS(СВЦЭМ!$H$34:$H$777,СВЦЭМ!$A$34:$A$777,$A268,СВЦЭМ!$B$33:$B$776,P$260)+'СЕТ СН'!$F$15</f>
        <v>0</v>
      </c>
      <c r="Q268" s="36">
        <f>SUMIFS(СВЦЭМ!$H$34:$H$777,СВЦЭМ!$A$34:$A$777,$A268,СВЦЭМ!$B$33:$B$776,Q$260)+'СЕТ СН'!$F$15</f>
        <v>0</v>
      </c>
      <c r="R268" s="36">
        <f>SUMIFS(СВЦЭМ!$H$34:$H$777,СВЦЭМ!$A$34:$A$777,$A268,СВЦЭМ!$B$33:$B$776,R$260)+'СЕТ СН'!$F$15</f>
        <v>0</v>
      </c>
      <c r="S268" s="36">
        <f>SUMIFS(СВЦЭМ!$H$34:$H$777,СВЦЭМ!$A$34:$A$777,$A268,СВЦЭМ!$B$33:$B$776,S$260)+'СЕТ СН'!$F$15</f>
        <v>0</v>
      </c>
      <c r="T268" s="36">
        <f>SUMIFS(СВЦЭМ!$H$34:$H$777,СВЦЭМ!$A$34:$A$777,$A268,СВЦЭМ!$B$33:$B$776,T$260)+'СЕТ СН'!$F$15</f>
        <v>0</v>
      </c>
      <c r="U268" s="36">
        <f>SUMIFS(СВЦЭМ!$H$34:$H$777,СВЦЭМ!$A$34:$A$777,$A268,СВЦЭМ!$B$33:$B$776,U$260)+'СЕТ СН'!$F$15</f>
        <v>0</v>
      </c>
      <c r="V268" s="36">
        <f>SUMIFS(СВЦЭМ!$H$34:$H$777,СВЦЭМ!$A$34:$A$777,$A268,СВЦЭМ!$B$33:$B$776,V$260)+'СЕТ СН'!$F$15</f>
        <v>0</v>
      </c>
      <c r="W268" s="36">
        <f>SUMIFS(СВЦЭМ!$H$34:$H$777,СВЦЭМ!$A$34:$A$777,$A268,СВЦЭМ!$B$33:$B$776,W$260)+'СЕТ СН'!$F$15</f>
        <v>0</v>
      </c>
      <c r="X268" s="36">
        <f>SUMIFS(СВЦЭМ!$H$34:$H$777,СВЦЭМ!$A$34:$A$777,$A268,СВЦЭМ!$B$33:$B$776,X$260)+'СЕТ СН'!$F$15</f>
        <v>0</v>
      </c>
      <c r="Y268" s="36">
        <f>SUMIFS(СВЦЭМ!$H$34:$H$777,СВЦЭМ!$A$34:$A$777,$A268,СВЦЭМ!$B$33:$B$776,Y$260)+'СЕТ СН'!$F$15</f>
        <v>0</v>
      </c>
    </row>
    <row r="269" spans="1:27" ht="15.75" hidden="1" x14ac:dyDescent="0.2">
      <c r="A269" s="35">
        <f t="shared" si="7"/>
        <v>43778</v>
      </c>
      <c r="B269" s="36">
        <f>SUMIFS(СВЦЭМ!$H$34:$H$777,СВЦЭМ!$A$34:$A$777,$A269,СВЦЭМ!$B$33:$B$776,B$260)+'СЕТ СН'!$F$15</f>
        <v>0</v>
      </c>
      <c r="C269" s="36">
        <f>SUMIFS(СВЦЭМ!$H$34:$H$777,СВЦЭМ!$A$34:$A$777,$A269,СВЦЭМ!$B$33:$B$776,C$260)+'СЕТ СН'!$F$15</f>
        <v>0</v>
      </c>
      <c r="D269" s="36">
        <f>SUMIFS(СВЦЭМ!$H$34:$H$777,СВЦЭМ!$A$34:$A$777,$A269,СВЦЭМ!$B$33:$B$776,D$260)+'СЕТ СН'!$F$15</f>
        <v>0</v>
      </c>
      <c r="E269" s="36">
        <f>SUMIFS(СВЦЭМ!$H$34:$H$777,СВЦЭМ!$A$34:$A$777,$A269,СВЦЭМ!$B$33:$B$776,E$260)+'СЕТ СН'!$F$15</f>
        <v>0</v>
      </c>
      <c r="F269" s="36">
        <f>SUMIFS(СВЦЭМ!$H$34:$H$777,СВЦЭМ!$A$34:$A$777,$A269,СВЦЭМ!$B$33:$B$776,F$260)+'СЕТ СН'!$F$15</f>
        <v>0</v>
      </c>
      <c r="G269" s="36">
        <f>SUMIFS(СВЦЭМ!$H$34:$H$777,СВЦЭМ!$A$34:$A$777,$A269,СВЦЭМ!$B$33:$B$776,G$260)+'СЕТ СН'!$F$15</f>
        <v>0</v>
      </c>
      <c r="H269" s="36">
        <f>SUMIFS(СВЦЭМ!$H$34:$H$777,СВЦЭМ!$A$34:$A$777,$A269,СВЦЭМ!$B$33:$B$776,H$260)+'СЕТ СН'!$F$15</f>
        <v>0</v>
      </c>
      <c r="I269" s="36">
        <f>SUMIFS(СВЦЭМ!$H$34:$H$777,СВЦЭМ!$A$34:$A$777,$A269,СВЦЭМ!$B$33:$B$776,I$260)+'СЕТ СН'!$F$15</f>
        <v>0</v>
      </c>
      <c r="J269" s="36">
        <f>SUMIFS(СВЦЭМ!$H$34:$H$777,СВЦЭМ!$A$34:$A$777,$A269,СВЦЭМ!$B$33:$B$776,J$260)+'СЕТ СН'!$F$15</f>
        <v>0</v>
      </c>
      <c r="K269" s="36">
        <f>SUMIFS(СВЦЭМ!$H$34:$H$777,СВЦЭМ!$A$34:$A$777,$A269,СВЦЭМ!$B$33:$B$776,K$260)+'СЕТ СН'!$F$15</f>
        <v>0</v>
      </c>
      <c r="L269" s="36">
        <f>SUMIFS(СВЦЭМ!$H$34:$H$777,СВЦЭМ!$A$34:$A$777,$A269,СВЦЭМ!$B$33:$B$776,L$260)+'СЕТ СН'!$F$15</f>
        <v>0</v>
      </c>
      <c r="M269" s="36">
        <f>SUMIFS(СВЦЭМ!$H$34:$H$777,СВЦЭМ!$A$34:$A$777,$A269,СВЦЭМ!$B$33:$B$776,M$260)+'СЕТ СН'!$F$15</f>
        <v>0</v>
      </c>
      <c r="N269" s="36">
        <f>SUMIFS(СВЦЭМ!$H$34:$H$777,СВЦЭМ!$A$34:$A$777,$A269,СВЦЭМ!$B$33:$B$776,N$260)+'СЕТ СН'!$F$15</f>
        <v>0</v>
      </c>
      <c r="O269" s="36">
        <f>SUMIFS(СВЦЭМ!$H$34:$H$777,СВЦЭМ!$A$34:$A$777,$A269,СВЦЭМ!$B$33:$B$776,O$260)+'СЕТ СН'!$F$15</f>
        <v>0</v>
      </c>
      <c r="P269" s="36">
        <f>SUMIFS(СВЦЭМ!$H$34:$H$777,СВЦЭМ!$A$34:$A$777,$A269,СВЦЭМ!$B$33:$B$776,P$260)+'СЕТ СН'!$F$15</f>
        <v>0</v>
      </c>
      <c r="Q269" s="36">
        <f>SUMIFS(СВЦЭМ!$H$34:$H$777,СВЦЭМ!$A$34:$A$777,$A269,СВЦЭМ!$B$33:$B$776,Q$260)+'СЕТ СН'!$F$15</f>
        <v>0</v>
      </c>
      <c r="R269" s="36">
        <f>SUMIFS(СВЦЭМ!$H$34:$H$777,СВЦЭМ!$A$34:$A$777,$A269,СВЦЭМ!$B$33:$B$776,R$260)+'СЕТ СН'!$F$15</f>
        <v>0</v>
      </c>
      <c r="S269" s="36">
        <f>SUMIFS(СВЦЭМ!$H$34:$H$777,СВЦЭМ!$A$34:$A$777,$A269,СВЦЭМ!$B$33:$B$776,S$260)+'СЕТ СН'!$F$15</f>
        <v>0</v>
      </c>
      <c r="T269" s="36">
        <f>SUMIFS(СВЦЭМ!$H$34:$H$777,СВЦЭМ!$A$34:$A$777,$A269,СВЦЭМ!$B$33:$B$776,T$260)+'СЕТ СН'!$F$15</f>
        <v>0</v>
      </c>
      <c r="U269" s="36">
        <f>SUMIFS(СВЦЭМ!$H$34:$H$777,СВЦЭМ!$A$34:$A$777,$A269,СВЦЭМ!$B$33:$B$776,U$260)+'СЕТ СН'!$F$15</f>
        <v>0</v>
      </c>
      <c r="V269" s="36">
        <f>SUMIFS(СВЦЭМ!$H$34:$H$777,СВЦЭМ!$A$34:$A$777,$A269,СВЦЭМ!$B$33:$B$776,V$260)+'СЕТ СН'!$F$15</f>
        <v>0</v>
      </c>
      <c r="W269" s="36">
        <f>SUMIFS(СВЦЭМ!$H$34:$H$777,СВЦЭМ!$A$34:$A$777,$A269,СВЦЭМ!$B$33:$B$776,W$260)+'СЕТ СН'!$F$15</f>
        <v>0</v>
      </c>
      <c r="X269" s="36">
        <f>SUMIFS(СВЦЭМ!$H$34:$H$777,СВЦЭМ!$A$34:$A$777,$A269,СВЦЭМ!$B$33:$B$776,X$260)+'СЕТ СН'!$F$15</f>
        <v>0</v>
      </c>
      <c r="Y269" s="36">
        <f>SUMIFS(СВЦЭМ!$H$34:$H$777,СВЦЭМ!$A$34:$A$777,$A269,СВЦЭМ!$B$33:$B$776,Y$260)+'СЕТ СН'!$F$15</f>
        <v>0</v>
      </c>
    </row>
    <row r="270" spans="1:27" ht="15.75" hidden="1" x14ac:dyDescent="0.2">
      <c r="A270" s="35">
        <f t="shared" si="7"/>
        <v>43779</v>
      </c>
      <c r="B270" s="36">
        <f>SUMIFS(СВЦЭМ!$H$34:$H$777,СВЦЭМ!$A$34:$A$777,$A270,СВЦЭМ!$B$33:$B$776,B$260)+'СЕТ СН'!$F$15</f>
        <v>0</v>
      </c>
      <c r="C270" s="36">
        <f>SUMIFS(СВЦЭМ!$H$34:$H$777,СВЦЭМ!$A$34:$A$777,$A270,СВЦЭМ!$B$33:$B$776,C$260)+'СЕТ СН'!$F$15</f>
        <v>0</v>
      </c>
      <c r="D270" s="36">
        <f>SUMIFS(СВЦЭМ!$H$34:$H$777,СВЦЭМ!$A$34:$A$777,$A270,СВЦЭМ!$B$33:$B$776,D$260)+'СЕТ СН'!$F$15</f>
        <v>0</v>
      </c>
      <c r="E270" s="36">
        <f>SUMIFS(СВЦЭМ!$H$34:$H$777,СВЦЭМ!$A$34:$A$777,$A270,СВЦЭМ!$B$33:$B$776,E$260)+'СЕТ СН'!$F$15</f>
        <v>0</v>
      </c>
      <c r="F270" s="36">
        <f>SUMIFS(СВЦЭМ!$H$34:$H$777,СВЦЭМ!$A$34:$A$777,$A270,СВЦЭМ!$B$33:$B$776,F$260)+'СЕТ СН'!$F$15</f>
        <v>0</v>
      </c>
      <c r="G270" s="36">
        <f>SUMIFS(СВЦЭМ!$H$34:$H$777,СВЦЭМ!$A$34:$A$777,$A270,СВЦЭМ!$B$33:$B$776,G$260)+'СЕТ СН'!$F$15</f>
        <v>0</v>
      </c>
      <c r="H270" s="36">
        <f>SUMIFS(СВЦЭМ!$H$34:$H$777,СВЦЭМ!$A$34:$A$777,$A270,СВЦЭМ!$B$33:$B$776,H$260)+'СЕТ СН'!$F$15</f>
        <v>0</v>
      </c>
      <c r="I270" s="36">
        <f>SUMIFS(СВЦЭМ!$H$34:$H$777,СВЦЭМ!$A$34:$A$777,$A270,СВЦЭМ!$B$33:$B$776,I$260)+'СЕТ СН'!$F$15</f>
        <v>0</v>
      </c>
      <c r="J270" s="36">
        <f>SUMIFS(СВЦЭМ!$H$34:$H$777,СВЦЭМ!$A$34:$A$777,$A270,СВЦЭМ!$B$33:$B$776,J$260)+'СЕТ СН'!$F$15</f>
        <v>0</v>
      </c>
      <c r="K270" s="36">
        <f>SUMIFS(СВЦЭМ!$H$34:$H$777,СВЦЭМ!$A$34:$A$777,$A270,СВЦЭМ!$B$33:$B$776,K$260)+'СЕТ СН'!$F$15</f>
        <v>0</v>
      </c>
      <c r="L270" s="36">
        <f>SUMIFS(СВЦЭМ!$H$34:$H$777,СВЦЭМ!$A$34:$A$777,$A270,СВЦЭМ!$B$33:$B$776,L$260)+'СЕТ СН'!$F$15</f>
        <v>0</v>
      </c>
      <c r="M270" s="36">
        <f>SUMIFS(СВЦЭМ!$H$34:$H$777,СВЦЭМ!$A$34:$A$777,$A270,СВЦЭМ!$B$33:$B$776,M$260)+'СЕТ СН'!$F$15</f>
        <v>0</v>
      </c>
      <c r="N270" s="36">
        <f>SUMIFS(СВЦЭМ!$H$34:$H$777,СВЦЭМ!$A$34:$A$777,$A270,СВЦЭМ!$B$33:$B$776,N$260)+'СЕТ СН'!$F$15</f>
        <v>0</v>
      </c>
      <c r="O270" s="36">
        <f>SUMIFS(СВЦЭМ!$H$34:$H$777,СВЦЭМ!$A$34:$A$777,$A270,СВЦЭМ!$B$33:$B$776,O$260)+'СЕТ СН'!$F$15</f>
        <v>0</v>
      </c>
      <c r="P270" s="36">
        <f>SUMIFS(СВЦЭМ!$H$34:$H$777,СВЦЭМ!$A$34:$A$777,$A270,СВЦЭМ!$B$33:$B$776,P$260)+'СЕТ СН'!$F$15</f>
        <v>0</v>
      </c>
      <c r="Q270" s="36">
        <f>SUMIFS(СВЦЭМ!$H$34:$H$777,СВЦЭМ!$A$34:$A$777,$A270,СВЦЭМ!$B$33:$B$776,Q$260)+'СЕТ СН'!$F$15</f>
        <v>0</v>
      </c>
      <c r="R270" s="36">
        <f>SUMIFS(СВЦЭМ!$H$34:$H$777,СВЦЭМ!$A$34:$A$777,$A270,СВЦЭМ!$B$33:$B$776,R$260)+'СЕТ СН'!$F$15</f>
        <v>0</v>
      </c>
      <c r="S270" s="36">
        <f>SUMIFS(СВЦЭМ!$H$34:$H$777,СВЦЭМ!$A$34:$A$777,$A270,СВЦЭМ!$B$33:$B$776,S$260)+'СЕТ СН'!$F$15</f>
        <v>0</v>
      </c>
      <c r="T270" s="36">
        <f>SUMIFS(СВЦЭМ!$H$34:$H$777,СВЦЭМ!$A$34:$A$777,$A270,СВЦЭМ!$B$33:$B$776,T$260)+'СЕТ СН'!$F$15</f>
        <v>0</v>
      </c>
      <c r="U270" s="36">
        <f>SUMIFS(СВЦЭМ!$H$34:$H$777,СВЦЭМ!$A$34:$A$777,$A270,СВЦЭМ!$B$33:$B$776,U$260)+'СЕТ СН'!$F$15</f>
        <v>0</v>
      </c>
      <c r="V270" s="36">
        <f>SUMIFS(СВЦЭМ!$H$34:$H$777,СВЦЭМ!$A$34:$A$777,$A270,СВЦЭМ!$B$33:$B$776,V$260)+'СЕТ СН'!$F$15</f>
        <v>0</v>
      </c>
      <c r="W270" s="36">
        <f>SUMIFS(СВЦЭМ!$H$34:$H$777,СВЦЭМ!$A$34:$A$777,$A270,СВЦЭМ!$B$33:$B$776,W$260)+'СЕТ СН'!$F$15</f>
        <v>0</v>
      </c>
      <c r="X270" s="36">
        <f>SUMIFS(СВЦЭМ!$H$34:$H$777,СВЦЭМ!$A$34:$A$777,$A270,СВЦЭМ!$B$33:$B$776,X$260)+'СЕТ СН'!$F$15</f>
        <v>0</v>
      </c>
      <c r="Y270" s="36">
        <f>SUMIFS(СВЦЭМ!$H$34:$H$777,СВЦЭМ!$A$34:$A$777,$A270,СВЦЭМ!$B$33:$B$776,Y$260)+'СЕТ СН'!$F$15</f>
        <v>0</v>
      </c>
    </row>
    <row r="271" spans="1:27" ht="15.75" hidden="1" x14ac:dyDescent="0.2">
      <c r="A271" s="35">
        <f t="shared" si="7"/>
        <v>43780</v>
      </c>
      <c r="B271" s="36">
        <f>SUMIFS(СВЦЭМ!$H$34:$H$777,СВЦЭМ!$A$34:$A$777,$A271,СВЦЭМ!$B$33:$B$776,B$260)+'СЕТ СН'!$F$15</f>
        <v>0</v>
      </c>
      <c r="C271" s="36">
        <f>SUMIFS(СВЦЭМ!$H$34:$H$777,СВЦЭМ!$A$34:$A$777,$A271,СВЦЭМ!$B$33:$B$776,C$260)+'СЕТ СН'!$F$15</f>
        <v>0</v>
      </c>
      <c r="D271" s="36">
        <f>SUMIFS(СВЦЭМ!$H$34:$H$777,СВЦЭМ!$A$34:$A$777,$A271,СВЦЭМ!$B$33:$B$776,D$260)+'СЕТ СН'!$F$15</f>
        <v>0</v>
      </c>
      <c r="E271" s="36">
        <f>SUMIFS(СВЦЭМ!$H$34:$H$777,СВЦЭМ!$A$34:$A$777,$A271,СВЦЭМ!$B$33:$B$776,E$260)+'СЕТ СН'!$F$15</f>
        <v>0</v>
      </c>
      <c r="F271" s="36">
        <f>SUMIFS(СВЦЭМ!$H$34:$H$777,СВЦЭМ!$A$34:$A$777,$A271,СВЦЭМ!$B$33:$B$776,F$260)+'СЕТ СН'!$F$15</f>
        <v>0</v>
      </c>
      <c r="G271" s="36">
        <f>SUMIFS(СВЦЭМ!$H$34:$H$777,СВЦЭМ!$A$34:$A$777,$A271,СВЦЭМ!$B$33:$B$776,G$260)+'СЕТ СН'!$F$15</f>
        <v>0</v>
      </c>
      <c r="H271" s="36">
        <f>SUMIFS(СВЦЭМ!$H$34:$H$777,СВЦЭМ!$A$34:$A$777,$A271,СВЦЭМ!$B$33:$B$776,H$260)+'СЕТ СН'!$F$15</f>
        <v>0</v>
      </c>
      <c r="I271" s="36">
        <f>SUMIFS(СВЦЭМ!$H$34:$H$777,СВЦЭМ!$A$34:$A$777,$A271,СВЦЭМ!$B$33:$B$776,I$260)+'СЕТ СН'!$F$15</f>
        <v>0</v>
      </c>
      <c r="J271" s="36">
        <f>SUMIFS(СВЦЭМ!$H$34:$H$777,СВЦЭМ!$A$34:$A$777,$A271,СВЦЭМ!$B$33:$B$776,J$260)+'СЕТ СН'!$F$15</f>
        <v>0</v>
      </c>
      <c r="K271" s="36">
        <f>SUMIFS(СВЦЭМ!$H$34:$H$777,СВЦЭМ!$A$34:$A$777,$A271,СВЦЭМ!$B$33:$B$776,K$260)+'СЕТ СН'!$F$15</f>
        <v>0</v>
      </c>
      <c r="L271" s="36">
        <f>SUMIFS(СВЦЭМ!$H$34:$H$777,СВЦЭМ!$A$34:$A$777,$A271,СВЦЭМ!$B$33:$B$776,L$260)+'СЕТ СН'!$F$15</f>
        <v>0</v>
      </c>
      <c r="M271" s="36">
        <f>SUMIFS(СВЦЭМ!$H$34:$H$777,СВЦЭМ!$A$34:$A$777,$A271,СВЦЭМ!$B$33:$B$776,M$260)+'СЕТ СН'!$F$15</f>
        <v>0</v>
      </c>
      <c r="N271" s="36">
        <f>SUMIFS(СВЦЭМ!$H$34:$H$777,СВЦЭМ!$A$34:$A$777,$A271,СВЦЭМ!$B$33:$B$776,N$260)+'СЕТ СН'!$F$15</f>
        <v>0</v>
      </c>
      <c r="O271" s="36">
        <f>SUMIFS(СВЦЭМ!$H$34:$H$777,СВЦЭМ!$A$34:$A$777,$A271,СВЦЭМ!$B$33:$B$776,O$260)+'СЕТ СН'!$F$15</f>
        <v>0</v>
      </c>
      <c r="P271" s="36">
        <f>SUMIFS(СВЦЭМ!$H$34:$H$777,СВЦЭМ!$A$34:$A$777,$A271,СВЦЭМ!$B$33:$B$776,P$260)+'СЕТ СН'!$F$15</f>
        <v>0</v>
      </c>
      <c r="Q271" s="36">
        <f>SUMIFS(СВЦЭМ!$H$34:$H$777,СВЦЭМ!$A$34:$A$777,$A271,СВЦЭМ!$B$33:$B$776,Q$260)+'СЕТ СН'!$F$15</f>
        <v>0</v>
      </c>
      <c r="R271" s="36">
        <f>SUMIFS(СВЦЭМ!$H$34:$H$777,СВЦЭМ!$A$34:$A$777,$A271,СВЦЭМ!$B$33:$B$776,R$260)+'СЕТ СН'!$F$15</f>
        <v>0</v>
      </c>
      <c r="S271" s="36">
        <f>SUMIFS(СВЦЭМ!$H$34:$H$777,СВЦЭМ!$A$34:$A$777,$A271,СВЦЭМ!$B$33:$B$776,S$260)+'СЕТ СН'!$F$15</f>
        <v>0</v>
      </c>
      <c r="T271" s="36">
        <f>SUMIFS(СВЦЭМ!$H$34:$H$777,СВЦЭМ!$A$34:$A$777,$A271,СВЦЭМ!$B$33:$B$776,T$260)+'СЕТ СН'!$F$15</f>
        <v>0</v>
      </c>
      <c r="U271" s="36">
        <f>SUMIFS(СВЦЭМ!$H$34:$H$777,СВЦЭМ!$A$34:$A$777,$A271,СВЦЭМ!$B$33:$B$776,U$260)+'СЕТ СН'!$F$15</f>
        <v>0</v>
      </c>
      <c r="V271" s="36">
        <f>SUMIFS(СВЦЭМ!$H$34:$H$777,СВЦЭМ!$A$34:$A$777,$A271,СВЦЭМ!$B$33:$B$776,V$260)+'СЕТ СН'!$F$15</f>
        <v>0</v>
      </c>
      <c r="W271" s="36">
        <f>SUMIFS(СВЦЭМ!$H$34:$H$777,СВЦЭМ!$A$34:$A$777,$A271,СВЦЭМ!$B$33:$B$776,W$260)+'СЕТ СН'!$F$15</f>
        <v>0</v>
      </c>
      <c r="X271" s="36">
        <f>SUMIFS(СВЦЭМ!$H$34:$H$777,СВЦЭМ!$A$34:$A$777,$A271,СВЦЭМ!$B$33:$B$776,X$260)+'СЕТ СН'!$F$15</f>
        <v>0</v>
      </c>
      <c r="Y271" s="36">
        <f>SUMIFS(СВЦЭМ!$H$34:$H$777,СВЦЭМ!$A$34:$A$777,$A271,СВЦЭМ!$B$33:$B$776,Y$260)+'СЕТ СН'!$F$15</f>
        <v>0</v>
      </c>
    </row>
    <row r="272" spans="1:27" ht="15.75" hidden="1" x14ac:dyDescent="0.2">
      <c r="A272" s="35">
        <f t="shared" si="7"/>
        <v>43781</v>
      </c>
      <c r="B272" s="36">
        <f>SUMIFS(СВЦЭМ!$H$34:$H$777,СВЦЭМ!$A$34:$A$777,$A272,СВЦЭМ!$B$33:$B$776,B$260)+'СЕТ СН'!$F$15</f>
        <v>0</v>
      </c>
      <c r="C272" s="36">
        <f>SUMIFS(СВЦЭМ!$H$34:$H$777,СВЦЭМ!$A$34:$A$777,$A272,СВЦЭМ!$B$33:$B$776,C$260)+'СЕТ СН'!$F$15</f>
        <v>0</v>
      </c>
      <c r="D272" s="36">
        <f>SUMIFS(СВЦЭМ!$H$34:$H$777,СВЦЭМ!$A$34:$A$777,$A272,СВЦЭМ!$B$33:$B$776,D$260)+'СЕТ СН'!$F$15</f>
        <v>0</v>
      </c>
      <c r="E272" s="36">
        <f>SUMIFS(СВЦЭМ!$H$34:$H$777,СВЦЭМ!$A$34:$A$777,$A272,СВЦЭМ!$B$33:$B$776,E$260)+'СЕТ СН'!$F$15</f>
        <v>0</v>
      </c>
      <c r="F272" s="36">
        <f>SUMIFS(СВЦЭМ!$H$34:$H$777,СВЦЭМ!$A$34:$A$777,$A272,СВЦЭМ!$B$33:$B$776,F$260)+'СЕТ СН'!$F$15</f>
        <v>0</v>
      </c>
      <c r="G272" s="36">
        <f>SUMIFS(СВЦЭМ!$H$34:$H$777,СВЦЭМ!$A$34:$A$777,$A272,СВЦЭМ!$B$33:$B$776,G$260)+'СЕТ СН'!$F$15</f>
        <v>0</v>
      </c>
      <c r="H272" s="36">
        <f>SUMIFS(СВЦЭМ!$H$34:$H$777,СВЦЭМ!$A$34:$A$777,$A272,СВЦЭМ!$B$33:$B$776,H$260)+'СЕТ СН'!$F$15</f>
        <v>0</v>
      </c>
      <c r="I272" s="36">
        <f>SUMIFS(СВЦЭМ!$H$34:$H$777,СВЦЭМ!$A$34:$A$777,$A272,СВЦЭМ!$B$33:$B$776,I$260)+'СЕТ СН'!$F$15</f>
        <v>0</v>
      </c>
      <c r="J272" s="36">
        <f>SUMIFS(СВЦЭМ!$H$34:$H$777,СВЦЭМ!$A$34:$A$777,$A272,СВЦЭМ!$B$33:$B$776,J$260)+'СЕТ СН'!$F$15</f>
        <v>0</v>
      </c>
      <c r="K272" s="36">
        <f>SUMIFS(СВЦЭМ!$H$34:$H$777,СВЦЭМ!$A$34:$A$777,$A272,СВЦЭМ!$B$33:$B$776,K$260)+'СЕТ СН'!$F$15</f>
        <v>0</v>
      </c>
      <c r="L272" s="36">
        <f>SUMIFS(СВЦЭМ!$H$34:$H$777,СВЦЭМ!$A$34:$A$777,$A272,СВЦЭМ!$B$33:$B$776,L$260)+'СЕТ СН'!$F$15</f>
        <v>0</v>
      </c>
      <c r="M272" s="36">
        <f>SUMIFS(СВЦЭМ!$H$34:$H$777,СВЦЭМ!$A$34:$A$777,$A272,СВЦЭМ!$B$33:$B$776,M$260)+'СЕТ СН'!$F$15</f>
        <v>0</v>
      </c>
      <c r="N272" s="36">
        <f>SUMIFS(СВЦЭМ!$H$34:$H$777,СВЦЭМ!$A$34:$A$777,$A272,СВЦЭМ!$B$33:$B$776,N$260)+'СЕТ СН'!$F$15</f>
        <v>0</v>
      </c>
      <c r="O272" s="36">
        <f>SUMIFS(СВЦЭМ!$H$34:$H$777,СВЦЭМ!$A$34:$A$777,$A272,СВЦЭМ!$B$33:$B$776,O$260)+'СЕТ СН'!$F$15</f>
        <v>0</v>
      </c>
      <c r="P272" s="36">
        <f>SUMIFS(СВЦЭМ!$H$34:$H$777,СВЦЭМ!$A$34:$A$777,$A272,СВЦЭМ!$B$33:$B$776,P$260)+'СЕТ СН'!$F$15</f>
        <v>0</v>
      </c>
      <c r="Q272" s="36">
        <f>SUMIFS(СВЦЭМ!$H$34:$H$777,СВЦЭМ!$A$34:$A$777,$A272,СВЦЭМ!$B$33:$B$776,Q$260)+'СЕТ СН'!$F$15</f>
        <v>0</v>
      </c>
      <c r="R272" s="36">
        <f>SUMIFS(СВЦЭМ!$H$34:$H$777,СВЦЭМ!$A$34:$A$777,$A272,СВЦЭМ!$B$33:$B$776,R$260)+'СЕТ СН'!$F$15</f>
        <v>0</v>
      </c>
      <c r="S272" s="36">
        <f>SUMIFS(СВЦЭМ!$H$34:$H$777,СВЦЭМ!$A$34:$A$777,$A272,СВЦЭМ!$B$33:$B$776,S$260)+'СЕТ СН'!$F$15</f>
        <v>0</v>
      </c>
      <c r="T272" s="36">
        <f>SUMIFS(СВЦЭМ!$H$34:$H$777,СВЦЭМ!$A$34:$A$777,$A272,СВЦЭМ!$B$33:$B$776,T$260)+'СЕТ СН'!$F$15</f>
        <v>0</v>
      </c>
      <c r="U272" s="36">
        <f>SUMIFS(СВЦЭМ!$H$34:$H$777,СВЦЭМ!$A$34:$A$777,$A272,СВЦЭМ!$B$33:$B$776,U$260)+'СЕТ СН'!$F$15</f>
        <v>0</v>
      </c>
      <c r="V272" s="36">
        <f>SUMIFS(СВЦЭМ!$H$34:$H$777,СВЦЭМ!$A$34:$A$777,$A272,СВЦЭМ!$B$33:$B$776,V$260)+'СЕТ СН'!$F$15</f>
        <v>0</v>
      </c>
      <c r="W272" s="36">
        <f>SUMIFS(СВЦЭМ!$H$34:$H$777,СВЦЭМ!$A$34:$A$777,$A272,СВЦЭМ!$B$33:$B$776,W$260)+'СЕТ СН'!$F$15</f>
        <v>0</v>
      </c>
      <c r="X272" s="36">
        <f>SUMIFS(СВЦЭМ!$H$34:$H$777,СВЦЭМ!$A$34:$A$777,$A272,СВЦЭМ!$B$33:$B$776,X$260)+'СЕТ СН'!$F$15</f>
        <v>0</v>
      </c>
      <c r="Y272" s="36">
        <f>SUMIFS(СВЦЭМ!$H$34:$H$777,СВЦЭМ!$A$34:$A$777,$A272,СВЦЭМ!$B$33:$B$776,Y$260)+'СЕТ СН'!$F$15</f>
        <v>0</v>
      </c>
    </row>
    <row r="273" spans="1:25" ht="15.75" hidden="1" x14ac:dyDescent="0.2">
      <c r="A273" s="35">
        <f t="shared" si="7"/>
        <v>43782</v>
      </c>
      <c r="B273" s="36">
        <f>SUMIFS(СВЦЭМ!$H$34:$H$777,СВЦЭМ!$A$34:$A$777,$A273,СВЦЭМ!$B$33:$B$776,B$260)+'СЕТ СН'!$F$15</f>
        <v>0</v>
      </c>
      <c r="C273" s="36">
        <f>SUMIFS(СВЦЭМ!$H$34:$H$777,СВЦЭМ!$A$34:$A$777,$A273,СВЦЭМ!$B$33:$B$776,C$260)+'СЕТ СН'!$F$15</f>
        <v>0</v>
      </c>
      <c r="D273" s="36">
        <f>SUMIFS(СВЦЭМ!$H$34:$H$777,СВЦЭМ!$A$34:$A$777,$A273,СВЦЭМ!$B$33:$B$776,D$260)+'СЕТ СН'!$F$15</f>
        <v>0</v>
      </c>
      <c r="E273" s="36">
        <f>SUMIFS(СВЦЭМ!$H$34:$H$777,СВЦЭМ!$A$34:$A$777,$A273,СВЦЭМ!$B$33:$B$776,E$260)+'СЕТ СН'!$F$15</f>
        <v>0</v>
      </c>
      <c r="F273" s="36">
        <f>SUMIFS(СВЦЭМ!$H$34:$H$777,СВЦЭМ!$A$34:$A$777,$A273,СВЦЭМ!$B$33:$B$776,F$260)+'СЕТ СН'!$F$15</f>
        <v>0</v>
      </c>
      <c r="G273" s="36">
        <f>SUMIFS(СВЦЭМ!$H$34:$H$777,СВЦЭМ!$A$34:$A$777,$A273,СВЦЭМ!$B$33:$B$776,G$260)+'СЕТ СН'!$F$15</f>
        <v>0</v>
      </c>
      <c r="H273" s="36">
        <f>SUMIFS(СВЦЭМ!$H$34:$H$777,СВЦЭМ!$A$34:$A$777,$A273,СВЦЭМ!$B$33:$B$776,H$260)+'СЕТ СН'!$F$15</f>
        <v>0</v>
      </c>
      <c r="I273" s="36">
        <f>SUMIFS(СВЦЭМ!$H$34:$H$777,СВЦЭМ!$A$34:$A$777,$A273,СВЦЭМ!$B$33:$B$776,I$260)+'СЕТ СН'!$F$15</f>
        <v>0</v>
      </c>
      <c r="J273" s="36">
        <f>SUMIFS(СВЦЭМ!$H$34:$H$777,СВЦЭМ!$A$34:$A$777,$A273,СВЦЭМ!$B$33:$B$776,J$260)+'СЕТ СН'!$F$15</f>
        <v>0</v>
      </c>
      <c r="K273" s="36">
        <f>SUMIFS(СВЦЭМ!$H$34:$H$777,СВЦЭМ!$A$34:$A$777,$A273,СВЦЭМ!$B$33:$B$776,K$260)+'СЕТ СН'!$F$15</f>
        <v>0</v>
      </c>
      <c r="L273" s="36">
        <f>SUMIFS(СВЦЭМ!$H$34:$H$777,СВЦЭМ!$A$34:$A$777,$A273,СВЦЭМ!$B$33:$B$776,L$260)+'СЕТ СН'!$F$15</f>
        <v>0</v>
      </c>
      <c r="M273" s="36">
        <f>SUMIFS(СВЦЭМ!$H$34:$H$777,СВЦЭМ!$A$34:$A$777,$A273,СВЦЭМ!$B$33:$B$776,M$260)+'СЕТ СН'!$F$15</f>
        <v>0</v>
      </c>
      <c r="N273" s="36">
        <f>SUMIFS(СВЦЭМ!$H$34:$H$777,СВЦЭМ!$A$34:$A$777,$A273,СВЦЭМ!$B$33:$B$776,N$260)+'СЕТ СН'!$F$15</f>
        <v>0</v>
      </c>
      <c r="O273" s="36">
        <f>SUMIFS(СВЦЭМ!$H$34:$H$777,СВЦЭМ!$A$34:$A$777,$A273,СВЦЭМ!$B$33:$B$776,O$260)+'СЕТ СН'!$F$15</f>
        <v>0</v>
      </c>
      <c r="P273" s="36">
        <f>SUMIFS(СВЦЭМ!$H$34:$H$777,СВЦЭМ!$A$34:$A$777,$A273,СВЦЭМ!$B$33:$B$776,P$260)+'СЕТ СН'!$F$15</f>
        <v>0</v>
      </c>
      <c r="Q273" s="36">
        <f>SUMIFS(СВЦЭМ!$H$34:$H$777,СВЦЭМ!$A$34:$A$777,$A273,СВЦЭМ!$B$33:$B$776,Q$260)+'СЕТ СН'!$F$15</f>
        <v>0</v>
      </c>
      <c r="R273" s="36">
        <f>SUMIFS(СВЦЭМ!$H$34:$H$777,СВЦЭМ!$A$34:$A$777,$A273,СВЦЭМ!$B$33:$B$776,R$260)+'СЕТ СН'!$F$15</f>
        <v>0</v>
      </c>
      <c r="S273" s="36">
        <f>SUMIFS(СВЦЭМ!$H$34:$H$777,СВЦЭМ!$A$34:$A$777,$A273,СВЦЭМ!$B$33:$B$776,S$260)+'СЕТ СН'!$F$15</f>
        <v>0</v>
      </c>
      <c r="T273" s="36">
        <f>SUMIFS(СВЦЭМ!$H$34:$H$777,СВЦЭМ!$A$34:$A$777,$A273,СВЦЭМ!$B$33:$B$776,T$260)+'СЕТ СН'!$F$15</f>
        <v>0</v>
      </c>
      <c r="U273" s="36">
        <f>SUMIFS(СВЦЭМ!$H$34:$H$777,СВЦЭМ!$A$34:$A$777,$A273,СВЦЭМ!$B$33:$B$776,U$260)+'СЕТ СН'!$F$15</f>
        <v>0</v>
      </c>
      <c r="V273" s="36">
        <f>SUMIFS(СВЦЭМ!$H$34:$H$777,СВЦЭМ!$A$34:$A$777,$A273,СВЦЭМ!$B$33:$B$776,V$260)+'СЕТ СН'!$F$15</f>
        <v>0</v>
      </c>
      <c r="W273" s="36">
        <f>SUMIFS(СВЦЭМ!$H$34:$H$777,СВЦЭМ!$A$34:$A$777,$A273,СВЦЭМ!$B$33:$B$776,W$260)+'СЕТ СН'!$F$15</f>
        <v>0</v>
      </c>
      <c r="X273" s="36">
        <f>SUMIFS(СВЦЭМ!$H$34:$H$777,СВЦЭМ!$A$34:$A$777,$A273,СВЦЭМ!$B$33:$B$776,X$260)+'СЕТ СН'!$F$15</f>
        <v>0</v>
      </c>
      <c r="Y273" s="36">
        <f>SUMIFS(СВЦЭМ!$H$34:$H$777,СВЦЭМ!$A$34:$A$777,$A273,СВЦЭМ!$B$33:$B$776,Y$260)+'СЕТ СН'!$F$15</f>
        <v>0</v>
      </c>
    </row>
    <row r="274" spans="1:25" ht="15.75" hidden="1" x14ac:dyDescent="0.2">
      <c r="A274" s="35">
        <f t="shared" si="7"/>
        <v>43783</v>
      </c>
      <c r="B274" s="36">
        <f>SUMIFS(СВЦЭМ!$H$34:$H$777,СВЦЭМ!$A$34:$A$777,$A274,СВЦЭМ!$B$33:$B$776,B$260)+'СЕТ СН'!$F$15</f>
        <v>0</v>
      </c>
      <c r="C274" s="36">
        <f>SUMIFS(СВЦЭМ!$H$34:$H$777,СВЦЭМ!$A$34:$A$777,$A274,СВЦЭМ!$B$33:$B$776,C$260)+'СЕТ СН'!$F$15</f>
        <v>0</v>
      </c>
      <c r="D274" s="36">
        <f>SUMIFS(СВЦЭМ!$H$34:$H$777,СВЦЭМ!$A$34:$A$777,$A274,СВЦЭМ!$B$33:$B$776,D$260)+'СЕТ СН'!$F$15</f>
        <v>0</v>
      </c>
      <c r="E274" s="36">
        <f>SUMIFS(СВЦЭМ!$H$34:$H$777,СВЦЭМ!$A$34:$A$777,$A274,СВЦЭМ!$B$33:$B$776,E$260)+'СЕТ СН'!$F$15</f>
        <v>0</v>
      </c>
      <c r="F274" s="36">
        <f>SUMIFS(СВЦЭМ!$H$34:$H$777,СВЦЭМ!$A$34:$A$777,$A274,СВЦЭМ!$B$33:$B$776,F$260)+'СЕТ СН'!$F$15</f>
        <v>0</v>
      </c>
      <c r="G274" s="36">
        <f>SUMIFS(СВЦЭМ!$H$34:$H$777,СВЦЭМ!$A$34:$A$777,$A274,СВЦЭМ!$B$33:$B$776,G$260)+'СЕТ СН'!$F$15</f>
        <v>0</v>
      </c>
      <c r="H274" s="36">
        <f>SUMIFS(СВЦЭМ!$H$34:$H$777,СВЦЭМ!$A$34:$A$777,$A274,СВЦЭМ!$B$33:$B$776,H$260)+'СЕТ СН'!$F$15</f>
        <v>0</v>
      </c>
      <c r="I274" s="36">
        <f>SUMIFS(СВЦЭМ!$H$34:$H$777,СВЦЭМ!$A$34:$A$777,$A274,СВЦЭМ!$B$33:$B$776,I$260)+'СЕТ СН'!$F$15</f>
        <v>0</v>
      </c>
      <c r="J274" s="36">
        <f>SUMIFS(СВЦЭМ!$H$34:$H$777,СВЦЭМ!$A$34:$A$777,$A274,СВЦЭМ!$B$33:$B$776,J$260)+'СЕТ СН'!$F$15</f>
        <v>0</v>
      </c>
      <c r="K274" s="36">
        <f>SUMIFS(СВЦЭМ!$H$34:$H$777,СВЦЭМ!$A$34:$A$777,$A274,СВЦЭМ!$B$33:$B$776,K$260)+'СЕТ СН'!$F$15</f>
        <v>0</v>
      </c>
      <c r="L274" s="36">
        <f>SUMIFS(СВЦЭМ!$H$34:$H$777,СВЦЭМ!$A$34:$A$777,$A274,СВЦЭМ!$B$33:$B$776,L$260)+'СЕТ СН'!$F$15</f>
        <v>0</v>
      </c>
      <c r="M274" s="36">
        <f>SUMIFS(СВЦЭМ!$H$34:$H$777,СВЦЭМ!$A$34:$A$777,$A274,СВЦЭМ!$B$33:$B$776,M$260)+'СЕТ СН'!$F$15</f>
        <v>0</v>
      </c>
      <c r="N274" s="36">
        <f>SUMIFS(СВЦЭМ!$H$34:$H$777,СВЦЭМ!$A$34:$A$777,$A274,СВЦЭМ!$B$33:$B$776,N$260)+'СЕТ СН'!$F$15</f>
        <v>0</v>
      </c>
      <c r="O274" s="36">
        <f>SUMIFS(СВЦЭМ!$H$34:$H$777,СВЦЭМ!$A$34:$A$777,$A274,СВЦЭМ!$B$33:$B$776,O$260)+'СЕТ СН'!$F$15</f>
        <v>0</v>
      </c>
      <c r="P274" s="36">
        <f>SUMIFS(СВЦЭМ!$H$34:$H$777,СВЦЭМ!$A$34:$A$777,$A274,СВЦЭМ!$B$33:$B$776,P$260)+'СЕТ СН'!$F$15</f>
        <v>0</v>
      </c>
      <c r="Q274" s="36">
        <f>SUMIFS(СВЦЭМ!$H$34:$H$777,СВЦЭМ!$A$34:$A$777,$A274,СВЦЭМ!$B$33:$B$776,Q$260)+'СЕТ СН'!$F$15</f>
        <v>0</v>
      </c>
      <c r="R274" s="36">
        <f>SUMIFS(СВЦЭМ!$H$34:$H$777,СВЦЭМ!$A$34:$A$777,$A274,СВЦЭМ!$B$33:$B$776,R$260)+'СЕТ СН'!$F$15</f>
        <v>0</v>
      </c>
      <c r="S274" s="36">
        <f>SUMIFS(СВЦЭМ!$H$34:$H$777,СВЦЭМ!$A$34:$A$777,$A274,СВЦЭМ!$B$33:$B$776,S$260)+'СЕТ СН'!$F$15</f>
        <v>0</v>
      </c>
      <c r="T274" s="36">
        <f>SUMIFS(СВЦЭМ!$H$34:$H$777,СВЦЭМ!$A$34:$A$777,$A274,СВЦЭМ!$B$33:$B$776,T$260)+'СЕТ СН'!$F$15</f>
        <v>0</v>
      </c>
      <c r="U274" s="36">
        <f>SUMIFS(СВЦЭМ!$H$34:$H$777,СВЦЭМ!$A$34:$A$777,$A274,СВЦЭМ!$B$33:$B$776,U$260)+'СЕТ СН'!$F$15</f>
        <v>0</v>
      </c>
      <c r="V274" s="36">
        <f>SUMIFS(СВЦЭМ!$H$34:$H$777,СВЦЭМ!$A$34:$A$777,$A274,СВЦЭМ!$B$33:$B$776,V$260)+'СЕТ СН'!$F$15</f>
        <v>0</v>
      </c>
      <c r="W274" s="36">
        <f>SUMIFS(СВЦЭМ!$H$34:$H$777,СВЦЭМ!$A$34:$A$777,$A274,СВЦЭМ!$B$33:$B$776,W$260)+'СЕТ СН'!$F$15</f>
        <v>0</v>
      </c>
      <c r="X274" s="36">
        <f>SUMIFS(СВЦЭМ!$H$34:$H$777,СВЦЭМ!$A$34:$A$777,$A274,СВЦЭМ!$B$33:$B$776,X$260)+'СЕТ СН'!$F$15</f>
        <v>0</v>
      </c>
      <c r="Y274" s="36">
        <f>SUMIFS(СВЦЭМ!$H$34:$H$777,СВЦЭМ!$A$34:$A$777,$A274,СВЦЭМ!$B$33:$B$776,Y$260)+'СЕТ СН'!$F$15</f>
        <v>0</v>
      </c>
    </row>
    <row r="275" spans="1:25" ht="15.75" hidden="1" x14ac:dyDescent="0.2">
      <c r="A275" s="35">
        <f t="shared" si="7"/>
        <v>43784</v>
      </c>
      <c r="B275" s="36">
        <f>SUMIFS(СВЦЭМ!$H$34:$H$777,СВЦЭМ!$A$34:$A$777,$A275,СВЦЭМ!$B$33:$B$776,B$260)+'СЕТ СН'!$F$15</f>
        <v>0</v>
      </c>
      <c r="C275" s="36">
        <f>SUMIFS(СВЦЭМ!$H$34:$H$777,СВЦЭМ!$A$34:$A$777,$A275,СВЦЭМ!$B$33:$B$776,C$260)+'СЕТ СН'!$F$15</f>
        <v>0</v>
      </c>
      <c r="D275" s="36">
        <f>SUMIFS(СВЦЭМ!$H$34:$H$777,СВЦЭМ!$A$34:$A$777,$A275,СВЦЭМ!$B$33:$B$776,D$260)+'СЕТ СН'!$F$15</f>
        <v>0</v>
      </c>
      <c r="E275" s="36">
        <f>SUMIFS(СВЦЭМ!$H$34:$H$777,СВЦЭМ!$A$34:$A$777,$A275,СВЦЭМ!$B$33:$B$776,E$260)+'СЕТ СН'!$F$15</f>
        <v>0</v>
      </c>
      <c r="F275" s="36">
        <f>SUMIFS(СВЦЭМ!$H$34:$H$777,СВЦЭМ!$A$34:$A$777,$A275,СВЦЭМ!$B$33:$B$776,F$260)+'СЕТ СН'!$F$15</f>
        <v>0</v>
      </c>
      <c r="G275" s="36">
        <f>SUMIFS(СВЦЭМ!$H$34:$H$777,СВЦЭМ!$A$34:$A$777,$A275,СВЦЭМ!$B$33:$B$776,G$260)+'СЕТ СН'!$F$15</f>
        <v>0</v>
      </c>
      <c r="H275" s="36">
        <f>SUMIFS(СВЦЭМ!$H$34:$H$777,СВЦЭМ!$A$34:$A$777,$A275,СВЦЭМ!$B$33:$B$776,H$260)+'СЕТ СН'!$F$15</f>
        <v>0</v>
      </c>
      <c r="I275" s="36">
        <f>SUMIFS(СВЦЭМ!$H$34:$H$777,СВЦЭМ!$A$34:$A$777,$A275,СВЦЭМ!$B$33:$B$776,I$260)+'СЕТ СН'!$F$15</f>
        <v>0</v>
      </c>
      <c r="J275" s="36">
        <f>SUMIFS(СВЦЭМ!$H$34:$H$777,СВЦЭМ!$A$34:$A$777,$A275,СВЦЭМ!$B$33:$B$776,J$260)+'СЕТ СН'!$F$15</f>
        <v>0</v>
      </c>
      <c r="K275" s="36">
        <f>SUMIFS(СВЦЭМ!$H$34:$H$777,СВЦЭМ!$A$34:$A$777,$A275,СВЦЭМ!$B$33:$B$776,K$260)+'СЕТ СН'!$F$15</f>
        <v>0</v>
      </c>
      <c r="L275" s="36">
        <f>SUMIFS(СВЦЭМ!$H$34:$H$777,СВЦЭМ!$A$34:$A$777,$A275,СВЦЭМ!$B$33:$B$776,L$260)+'СЕТ СН'!$F$15</f>
        <v>0</v>
      </c>
      <c r="M275" s="36">
        <f>SUMIFS(СВЦЭМ!$H$34:$H$777,СВЦЭМ!$A$34:$A$777,$A275,СВЦЭМ!$B$33:$B$776,M$260)+'СЕТ СН'!$F$15</f>
        <v>0</v>
      </c>
      <c r="N275" s="36">
        <f>SUMIFS(СВЦЭМ!$H$34:$H$777,СВЦЭМ!$A$34:$A$777,$A275,СВЦЭМ!$B$33:$B$776,N$260)+'СЕТ СН'!$F$15</f>
        <v>0</v>
      </c>
      <c r="O275" s="36">
        <f>SUMIFS(СВЦЭМ!$H$34:$H$777,СВЦЭМ!$A$34:$A$777,$A275,СВЦЭМ!$B$33:$B$776,O$260)+'СЕТ СН'!$F$15</f>
        <v>0</v>
      </c>
      <c r="P275" s="36">
        <f>SUMIFS(СВЦЭМ!$H$34:$H$777,СВЦЭМ!$A$34:$A$777,$A275,СВЦЭМ!$B$33:$B$776,P$260)+'СЕТ СН'!$F$15</f>
        <v>0</v>
      </c>
      <c r="Q275" s="36">
        <f>SUMIFS(СВЦЭМ!$H$34:$H$777,СВЦЭМ!$A$34:$A$777,$A275,СВЦЭМ!$B$33:$B$776,Q$260)+'СЕТ СН'!$F$15</f>
        <v>0</v>
      </c>
      <c r="R275" s="36">
        <f>SUMIFS(СВЦЭМ!$H$34:$H$777,СВЦЭМ!$A$34:$A$777,$A275,СВЦЭМ!$B$33:$B$776,R$260)+'СЕТ СН'!$F$15</f>
        <v>0</v>
      </c>
      <c r="S275" s="36">
        <f>SUMIFS(СВЦЭМ!$H$34:$H$777,СВЦЭМ!$A$34:$A$777,$A275,СВЦЭМ!$B$33:$B$776,S$260)+'СЕТ СН'!$F$15</f>
        <v>0</v>
      </c>
      <c r="T275" s="36">
        <f>SUMIFS(СВЦЭМ!$H$34:$H$777,СВЦЭМ!$A$34:$A$777,$A275,СВЦЭМ!$B$33:$B$776,T$260)+'СЕТ СН'!$F$15</f>
        <v>0</v>
      </c>
      <c r="U275" s="36">
        <f>SUMIFS(СВЦЭМ!$H$34:$H$777,СВЦЭМ!$A$34:$A$777,$A275,СВЦЭМ!$B$33:$B$776,U$260)+'СЕТ СН'!$F$15</f>
        <v>0</v>
      </c>
      <c r="V275" s="36">
        <f>SUMIFS(СВЦЭМ!$H$34:$H$777,СВЦЭМ!$A$34:$A$777,$A275,СВЦЭМ!$B$33:$B$776,V$260)+'СЕТ СН'!$F$15</f>
        <v>0</v>
      </c>
      <c r="W275" s="36">
        <f>SUMIFS(СВЦЭМ!$H$34:$H$777,СВЦЭМ!$A$34:$A$777,$A275,СВЦЭМ!$B$33:$B$776,W$260)+'СЕТ СН'!$F$15</f>
        <v>0</v>
      </c>
      <c r="X275" s="36">
        <f>SUMIFS(СВЦЭМ!$H$34:$H$777,СВЦЭМ!$A$34:$A$777,$A275,СВЦЭМ!$B$33:$B$776,X$260)+'СЕТ СН'!$F$15</f>
        <v>0</v>
      </c>
      <c r="Y275" s="36">
        <f>SUMIFS(СВЦЭМ!$H$34:$H$777,СВЦЭМ!$A$34:$A$777,$A275,СВЦЭМ!$B$33:$B$776,Y$260)+'СЕТ СН'!$F$15</f>
        <v>0</v>
      </c>
    </row>
    <row r="276" spans="1:25" ht="15.75" hidden="1" x14ac:dyDescent="0.2">
      <c r="A276" s="35">
        <f t="shared" si="7"/>
        <v>43785</v>
      </c>
      <c r="B276" s="36">
        <f>SUMIFS(СВЦЭМ!$H$34:$H$777,СВЦЭМ!$A$34:$A$777,$A276,СВЦЭМ!$B$33:$B$776,B$260)+'СЕТ СН'!$F$15</f>
        <v>0</v>
      </c>
      <c r="C276" s="36">
        <f>SUMIFS(СВЦЭМ!$H$34:$H$777,СВЦЭМ!$A$34:$A$777,$A276,СВЦЭМ!$B$33:$B$776,C$260)+'СЕТ СН'!$F$15</f>
        <v>0</v>
      </c>
      <c r="D276" s="36">
        <f>SUMIFS(СВЦЭМ!$H$34:$H$777,СВЦЭМ!$A$34:$A$777,$A276,СВЦЭМ!$B$33:$B$776,D$260)+'СЕТ СН'!$F$15</f>
        <v>0</v>
      </c>
      <c r="E276" s="36">
        <f>SUMIFS(СВЦЭМ!$H$34:$H$777,СВЦЭМ!$A$34:$A$777,$A276,СВЦЭМ!$B$33:$B$776,E$260)+'СЕТ СН'!$F$15</f>
        <v>0</v>
      </c>
      <c r="F276" s="36">
        <f>SUMIFS(СВЦЭМ!$H$34:$H$777,СВЦЭМ!$A$34:$A$777,$A276,СВЦЭМ!$B$33:$B$776,F$260)+'СЕТ СН'!$F$15</f>
        <v>0</v>
      </c>
      <c r="G276" s="36">
        <f>SUMIFS(СВЦЭМ!$H$34:$H$777,СВЦЭМ!$A$34:$A$777,$A276,СВЦЭМ!$B$33:$B$776,G$260)+'СЕТ СН'!$F$15</f>
        <v>0</v>
      </c>
      <c r="H276" s="36">
        <f>SUMIFS(СВЦЭМ!$H$34:$H$777,СВЦЭМ!$A$34:$A$777,$A276,СВЦЭМ!$B$33:$B$776,H$260)+'СЕТ СН'!$F$15</f>
        <v>0</v>
      </c>
      <c r="I276" s="36">
        <f>SUMIFS(СВЦЭМ!$H$34:$H$777,СВЦЭМ!$A$34:$A$777,$A276,СВЦЭМ!$B$33:$B$776,I$260)+'СЕТ СН'!$F$15</f>
        <v>0</v>
      </c>
      <c r="J276" s="36">
        <f>SUMIFS(СВЦЭМ!$H$34:$H$777,СВЦЭМ!$A$34:$A$777,$A276,СВЦЭМ!$B$33:$B$776,J$260)+'СЕТ СН'!$F$15</f>
        <v>0</v>
      </c>
      <c r="K276" s="36">
        <f>SUMIFS(СВЦЭМ!$H$34:$H$777,СВЦЭМ!$A$34:$A$777,$A276,СВЦЭМ!$B$33:$B$776,K$260)+'СЕТ СН'!$F$15</f>
        <v>0</v>
      </c>
      <c r="L276" s="36">
        <f>SUMIFS(СВЦЭМ!$H$34:$H$777,СВЦЭМ!$A$34:$A$777,$A276,СВЦЭМ!$B$33:$B$776,L$260)+'СЕТ СН'!$F$15</f>
        <v>0</v>
      </c>
      <c r="M276" s="36">
        <f>SUMIFS(СВЦЭМ!$H$34:$H$777,СВЦЭМ!$A$34:$A$777,$A276,СВЦЭМ!$B$33:$B$776,M$260)+'СЕТ СН'!$F$15</f>
        <v>0</v>
      </c>
      <c r="N276" s="36">
        <f>SUMIFS(СВЦЭМ!$H$34:$H$777,СВЦЭМ!$A$34:$A$777,$A276,СВЦЭМ!$B$33:$B$776,N$260)+'СЕТ СН'!$F$15</f>
        <v>0</v>
      </c>
      <c r="O276" s="36">
        <f>SUMIFS(СВЦЭМ!$H$34:$H$777,СВЦЭМ!$A$34:$A$777,$A276,СВЦЭМ!$B$33:$B$776,O$260)+'СЕТ СН'!$F$15</f>
        <v>0</v>
      </c>
      <c r="P276" s="36">
        <f>SUMIFS(СВЦЭМ!$H$34:$H$777,СВЦЭМ!$A$34:$A$777,$A276,СВЦЭМ!$B$33:$B$776,P$260)+'СЕТ СН'!$F$15</f>
        <v>0</v>
      </c>
      <c r="Q276" s="36">
        <f>SUMIFS(СВЦЭМ!$H$34:$H$777,СВЦЭМ!$A$34:$A$777,$A276,СВЦЭМ!$B$33:$B$776,Q$260)+'СЕТ СН'!$F$15</f>
        <v>0</v>
      </c>
      <c r="R276" s="36">
        <f>SUMIFS(СВЦЭМ!$H$34:$H$777,СВЦЭМ!$A$34:$A$777,$A276,СВЦЭМ!$B$33:$B$776,R$260)+'СЕТ СН'!$F$15</f>
        <v>0</v>
      </c>
      <c r="S276" s="36">
        <f>SUMIFS(СВЦЭМ!$H$34:$H$777,СВЦЭМ!$A$34:$A$777,$A276,СВЦЭМ!$B$33:$B$776,S$260)+'СЕТ СН'!$F$15</f>
        <v>0</v>
      </c>
      <c r="T276" s="36">
        <f>SUMIFS(СВЦЭМ!$H$34:$H$777,СВЦЭМ!$A$34:$A$777,$A276,СВЦЭМ!$B$33:$B$776,T$260)+'СЕТ СН'!$F$15</f>
        <v>0</v>
      </c>
      <c r="U276" s="36">
        <f>SUMIFS(СВЦЭМ!$H$34:$H$777,СВЦЭМ!$A$34:$A$777,$A276,СВЦЭМ!$B$33:$B$776,U$260)+'СЕТ СН'!$F$15</f>
        <v>0</v>
      </c>
      <c r="V276" s="36">
        <f>SUMIFS(СВЦЭМ!$H$34:$H$777,СВЦЭМ!$A$34:$A$777,$A276,СВЦЭМ!$B$33:$B$776,V$260)+'СЕТ СН'!$F$15</f>
        <v>0</v>
      </c>
      <c r="W276" s="36">
        <f>SUMIFS(СВЦЭМ!$H$34:$H$777,СВЦЭМ!$A$34:$A$777,$A276,СВЦЭМ!$B$33:$B$776,W$260)+'СЕТ СН'!$F$15</f>
        <v>0</v>
      </c>
      <c r="X276" s="36">
        <f>SUMIFS(СВЦЭМ!$H$34:$H$777,СВЦЭМ!$A$34:$A$777,$A276,СВЦЭМ!$B$33:$B$776,X$260)+'СЕТ СН'!$F$15</f>
        <v>0</v>
      </c>
      <c r="Y276" s="36">
        <f>SUMIFS(СВЦЭМ!$H$34:$H$777,СВЦЭМ!$A$34:$A$777,$A276,СВЦЭМ!$B$33:$B$776,Y$260)+'СЕТ СН'!$F$15</f>
        <v>0</v>
      </c>
    </row>
    <row r="277" spans="1:25" ht="15.75" hidden="1" x14ac:dyDescent="0.2">
      <c r="A277" s="35">
        <f t="shared" si="7"/>
        <v>43786</v>
      </c>
      <c r="B277" s="36">
        <f>SUMIFS(СВЦЭМ!$H$34:$H$777,СВЦЭМ!$A$34:$A$777,$A277,СВЦЭМ!$B$33:$B$776,B$260)+'СЕТ СН'!$F$15</f>
        <v>0</v>
      </c>
      <c r="C277" s="36">
        <f>SUMIFS(СВЦЭМ!$H$34:$H$777,СВЦЭМ!$A$34:$A$777,$A277,СВЦЭМ!$B$33:$B$776,C$260)+'СЕТ СН'!$F$15</f>
        <v>0</v>
      </c>
      <c r="D277" s="36">
        <f>SUMIFS(СВЦЭМ!$H$34:$H$777,СВЦЭМ!$A$34:$A$777,$A277,СВЦЭМ!$B$33:$B$776,D$260)+'СЕТ СН'!$F$15</f>
        <v>0</v>
      </c>
      <c r="E277" s="36">
        <f>SUMIFS(СВЦЭМ!$H$34:$H$777,СВЦЭМ!$A$34:$A$777,$A277,СВЦЭМ!$B$33:$B$776,E$260)+'СЕТ СН'!$F$15</f>
        <v>0</v>
      </c>
      <c r="F277" s="36">
        <f>SUMIFS(СВЦЭМ!$H$34:$H$777,СВЦЭМ!$A$34:$A$777,$A277,СВЦЭМ!$B$33:$B$776,F$260)+'СЕТ СН'!$F$15</f>
        <v>0</v>
      </c>
      <c r="G277" s="36">
        <f>SUMIFS(СВЦЭМ!$H$34:$H$777,СВЦЭМ!$A$34:$A$777,$A277,СВЦЭМ!$B$33:$B$776,G$260)+'СЕТ СН'!$F$15</f>
        <v>0</v>
      </c>
      <c r="H277" s="36">
        <f>SUMIFS(СВЦЭМ!$H$34:$H$777,СВЦЭМ!$A$34:$A$777,$A277,СВЦЭМ!$B$33:$B$776,H$260)+'СЕТ СН'!$F$15</f>
        <v>0</v>
      </c>
      <c r="I277" s="36">
        <f>SUMIFS(СВЦЭМ!$H$34:$H$777,СВЦЭМ!$A$34:$A$777,$A277,СВЦЭМ!$B$33:$B$776,I$260)+'СЕТ СН'!$F$15</f>
        <v>0</v>
      </c>
      <c r="J277" s="36">
        <f>SUMIFS(СВЦЭМ!$H$34:$H$777,СВЦЭМ!$A$34:$A$777,$A277,СВЦЭМ!$B$33:$B$776,J$260)+'СЕТ СН'!$F$15</f>
        <v>0</v>
      </c>
      <c r="K277" s="36">
        <f>SUMIFS(СВЦЭМ!$H$34:$H$777,СВЦЭМ!$A$34:$A$777,$A277,СВЦЭМ!$B$33:$B$776,K$260)+'СЕТ СН'!$F$15</f>
        <v>0</v>
      </c>
      <c r="L277" s="36">
        <f>SUMIFS(СВЦЭМ!$H$34:$H$777,СВЦЭМ!$A$34:$A$777,$A277,СВЦЭМ!$B$33:$B$776,L$260)+'СЕТ СН'!$F$15</f>
        <v>0</v>
      </c>
      <c r="M277" s="36">
        <f>SUMIFS(СВЦЭМ!$H$34:$H$777,СВЦЭМ!$A$34:$A$777,$A277,СВЦЭМ!$B$33:$B$776,M$260)+'СЕТ СН'!$F$15</f>
        <v>0</v>
      </c>
      <c r="N277" s="36">
        <f>SUMIFS(СВЦЭМ!$H$34:$H$777,СВЦЭМ!$A$34:$A$777,$A277,СВЦЭМ!$B$33:$B$776,N$260)+'СЕТ СН'!$F$15</f>
        <v>0</v>
      </c>
      <c r="O277" s="36">
        <f>SUMIFS(СВЦЭМ!$H$34:$H$777,СВЦЭМ!$A$34:$A$777,$A277,СВЦЭМ!$B$33:$B$776,O$260)+'СЕТ СН'!$F$15</f>
        <v>0</v>
      </c>
      <c r="P277" s="36">
        <f>SUMIFS(СВЦЭМ!$H$34:$H$777,СВЦЭМ!$A$34:$A$777,$A277,СВЦЭМ!$B$33:$B$776,P$260)+'СЕТ СН'!$F$15</f>
        <v>0</v>
      </c>
      <c r="Q277" s="36">
        <f>SUMIFS(СВЦЭМ!$H$34:$H$777,СВЦЭМ!$A$34:$A$777,$A277,СВЦЭМ!$B$33:$B$776,Q$260)+'СЕТ СН'!$F$15</f>
        <v>0</v>
      </c>
      <c r="R277" s="36">
        <f>SUMIFS(СВЦЭМ!$H$34:$H$777,СВЦЭМ!$A$34:$A$777,$A277,СВЦЭМ!$B$33:$B$776,R$260)+'СЕТ СН'!$F$15</f>
        <v>0</v>
      </c>
      <c r="S277" s="36">
        <f>SUMIFS(СВЦЭМ!$H$34:$H$777,СВЦЭМ!$A$34:$A$777,$A277,СВЦЭМ!$B$33:$B$776,S$260)+'СЕТ СН'!$F$15</f>
        <v>0</v>
      </c>
      <c r="T277" s="36">
        <f>SUMIFS(СВЦЭМ!$H$34:$H$777,СВЦЭМ!$A$34:$A$777,$A277,СВЦЭМ!$B$33:$B$776,T$260)+'СЕТ СН'!$F$15</f>
        <v>0</v>
      </c>
      <c r="U277" s="36">
        <f>SUMIFS(СВЦЭМ!$H$34:$H$777,СВЦЭМ!$A$34:$A$777,$A277,СВЦЭМ!$B$33:$B$776,U$260)+'СЕТ СН'!$F$15</f>
        <v>0</v>
      </c>
      <c r="V277" s="36">
        <f>SUMIFS(СВЦЭМ!$H$34:$H$777,СВЦЭМ!$A$34:$A$777,$A277,СВЦЭМ!$B$33:$B$776,V$260)+'СЕТ СН'!$F$15</f>
        <v>0</v>
      </c>
      <c r="W277" s="36">
        <f>SUMIFS(СВЦЭМ!$H$34:$H$777,СВЦЭМ!$A$34:$A$777,$A277,СВЦЭМ!$B$33:$B$776,W$260)+'СЕТ СН'!$F$15</f>
        <v>0</v>
      </c>
      <c r="X277" s="36">
        <f>SUMIFS(СВЦЭМ!$H$34:$H$777,СВЦЭМ!$A$34:$A$777,$A277,СВЦЭМ!$B$33:$B$776,X$260)+'СЕТ СН'!$F$15</f>
        <v>0</v>
      </c>
      <c r="Y277" s="36">
        <f>SUMIFS(СВЦЭМ!$H$34:$H$777,СВЦЭМ!$A$34:$A$777,$A277,СВЦЭМ!$B$33:$B$776,Y$260)+'СЕТ СН'!$F$15</f>
        <v>0</v>
      </c>
    </row>
    <row r="278" spans="1:25" ht="15.75" hidden="1" x14ac:dyDescent="0.2">
      <c r="A278" s="35">
        <f t="shared" si="7"/>
        <v>43787</v>
      </c>
      <c r="B278" s="36">
        <f>SUMIFS(СВЦЭМ!$H$34:$H$777,СВЦЭМ!$A$34:$A$777,$A278,СВЦЭМ!$B$33:$B$776,B$260)+'СЕТ СН'!$F$15</f>
        <v>0</v>
      </c>
      <c r="C278" s="36">
        <f>SUMIFS(СВЦЭМ!$H$34:$H$777,СВЦЭМ!$A$34:$A$777,$A278,СВЦЭМ!$B$33:$B$776,C$260)+'СЕТ СН'!$F$15</f>
        <v>0</v>
      </c>
      <c r="D278" s="36">
        <f>SUMIFS(СВЦЭМ!$H$34:$H$777,СВЦЭМ!$A$34:$A$777,$A278,СВЦЭМ!$B$33:$B$776,D$260)+'СЕТ СН'!$F$15</f>
        <v>0</v>
      </c>
      <c r="E278" s="36">
        <f>SUMIFS(СВЦЭМ!$H$34:$H$777,СВЦЭМ!$A$34:$A$777,$A278,СВЦЭМ!$B$33:$B$776,E$260)+'СЕТ СН'!$F$15</f>
        <v>0</v>
      </c>
      <c r="F278" s="36">
        <f>SUMIFS(СВЦЭМ!$H$34:$H$777,СВЦЭМ!$A$34:$A$777,$A278,СВЦЭМ!$B$33:$B$776,F$260)+'СЕТ СН'!$F$15</f>
        <v>0</v>
      </c>
      <c r="G278" s="36">
        <f>SUMIFS(СВЦЭМ!$H$34:$H$777,СВЦЭМ!$A$34:$A$777,$A278,СВЦЭМ!$B$33:$B$776,G$260)+'СЕТ СН'!$F$15</f>
        <v>0</v>
      </c>
      <c r="H278" s="36">
        <f>SUMIFS(СВЦЭМ!$H$34:$H$777,СВЦЭМ!$A$34:$A$777,$A278,СВЦЭМ!$B$33:$B$776,H$260)+'СЕТ СН'!$F$15</f>
        <v>0</v>
      </c>
      <c r="I278" s="36">
        <f>SUMIFS(СВЦЭМ!$H$34:$H$777,СВЦЭМ!$A$34:$A$777,$A278,СВЦЭМ!$B$33:$B$776,I$260)+'СЕТ СН'!$F$15</f>
        <v>0</v>
      </c>
      <c r="J278" s="36">
        <f>SUMIFS(СВЦЭМ!$H$34:$H$777,СВЦЭМ!$A$34:$A$777,$A278,СВЦЭМ!$B$33:$B$776,J$260)+'СЕТ СН'!$F$15</f>
        <v>0</v>
      </c>
      <c r="K278" s="36">
        <f>SUMIFS(СВЦЭМ!$H$34:$H$777,СВЦЭМ!$A$34:$A$777,$A278,СВЦЭМ!$B$33:$B$776,K$260)+'СЕТ СН'!$F$15</f>
        <v>0</v>
      </c>
      <c r="L278" s="36">
        <f>SUMIFS(СВЦЭМ!$H$34:$H$777,СВЦЭМ!$A$34:$A$777,$A278,СВЦЭМ!$B$33:$B$776,L$260)+'СЕТ СН'!$F$15</f>
        <v>0</v>
      </c>
      <c r="M278" s="36">
        <f>SUMIFS(СВЦЭМ!$H$34:$H$777,СВЦЭМ!$A$34:$A$777,$A278,СВЦЭМ!$B$33:$B$776,M$260)+'СЕТ СН'!$F$15</f>
        <v>0</v>
      </c>
      <c r="N278" s="36">
        <f>SUMIFS(СВЦЭМ!$H$34:$H$777,СВЦЭМ!$A$34:$A$777,$A278,СВЦЭМ!$B$33:$B$776,N$260)+'СЕТ СН'!$F$15</f>
        <v>0</v>
      </c>
      <c r="O278" s="36">
        <f>SUMIFS(СВЦЭМ!$H$34:$H$777,СВЦЭМ!$A$34:$A$777,$A278,СВЦЭМ!$B$33:$B$776,O$260)+'СЕТ СН'!$F$15</f>
        <v>0</v>
      </c>
      <c r="P278" s="36">
        <f>SUMIFS(СВЦЭМ!$H$34:$H$777,СВЦЭМ!$A$34:$A$777,$A278,СВЦЭМ!$B$33:$B$776,P$260)+'СЕТ СН'!$F$15</f>
        <v>0</v>
      </c>
      <c r="Q278" s="36">
        <f>SUMIFS(СВЦЭМ!$H$34:$H$777,СВЦЭМ!$A$34:$A$777,$A278,СВЦЭМ!$B$33:$B$776,Q$260)+'СЕТ СН'!$F$15</f>
        <v>0</v>
      </c>
      <c r="R278" s="36">
        <f>SUMIFS(СВЦЭМ!$H$34:$H$777,СВЦЭМ!$A$34:$A$777,$A278,СВЦЭМ!$B$33:$B$776,R$260)+'СЕТ СН'!$F$15</f>
        <v>0</v>
      </c>
      <c r="S278" s="36">
        <f>SUMIFS(СВЦЭМ!$H$34:$H$777,СВЦЭМ!$A$34:$A$777,$A278,СВЦЭМ!$B$33:$B$776,S$260)+'СЕТ СН'!$F$15</f>
        <v>0</v>
      </c>
      <c r="T278" s="36">
        <f>SUMIFS(СВЦЭМ!$H$34:$H$777,СВЦЭМ!$A$34:$A$777,$A278,СВЦЭМ!$B$33:$B$776,T$260)+'СЕТ СН'!$F$15</f>
        <v>0</v>
      </c>
      <c r="U278" s="36">
        <f>SUMIFS(СВЦЭМ!$H$34:$H$777,СВЦЭМ!$A$34:$A$777,$A278,СВЦЭМ!$B$33:$B$776,U$260)+'СЕТ СН'!$F$15</f>
        <v>0</v>
      </c>
      <c r="V278" s="36">
        <f>SUMIFS(СВЦЭМ!$H$34:$H$777,СВЦЭМ!$A$34:$A$777,$A278,СВЦЭМ!$B$33:$B$776,V$260)+'СЕТ СН'!$F$15</f>
        <v>0</v>
      </c>
      <c r="W278" s="36">
        <f>SUMIFS(СВЦЭМ!$H$34:$H$777,СВЦЭМ!$A$34:$A$777,$A278,СВЦЭМ!$B$33:$B$776,W$260)+'СЕТ СН'!$F$15</f>
        <v>0</v>
      </c>
      <c r="X278" s="36">
        <f>SUMIFS(СВЦЭМ!$H$34:$H$777,СВЦЭМ!$A$34:$A$777,$A278,СВЦЭМ!$B$33:$B$776,X$260)+'СЕТ СН'!$F$15</f>
        <v>0</v>
      </c>
      <c r="Y278" s="36">
        <f>SUMIFS(СВЦЭМ!$H$34:$H$777,СВЦЭМ!$A$34:$A$777,$A278,СВЦЭМ!$B$33:$B$776,Y$260)+'СЕТ СН'!$F$15</f>
        <v>0</v>
      </c>
    </row>
    <row r="279" spans="1:25" ht="15.75" hidden="1" x14ac:dyDescent="0.2">
      <c r="A279" s="35">
        <f t="shared" si="7"/>
        <v>43788</v>
      </c>
      <c r="B279" s="36">
        <f>SUMIFS(СВЦЭМ!$H$34:$H$777,СВЦЭМ!$A$34:$A$777,$A279,СВЦЭМ!$B$33:$B$776,B$260)+'СЕТ СН'!$F$15</f>
        <v>0</v>
      </c>
      <c r="C279" s="36">
        <f>SUMIFS(СВЦЭМ!$H$34:$H$777,СВЦЭМ!$A$34:$A$777,$A279,СВЦЭМ!$B$33:$B$776,C$260)+'СЕТ СН'!$F$15</f>
        <v>0</v>
      </c>
      <c r="D279" s="36">
        <f>SUMIFS(СВЦЭМ!$H$34:$H$777,СВЦЭМ!$A$34:$A$777,$A279,СВЦЭМ!$B$33:$B$776,D$260)+'СЕТ СН'!$F$15</f>
        <v>0</v>
      </c>
      <c r="E279" s="36">
        <f>SUMIFS(СВЦЭМ!$H$34:$H$777,СВЦЭМ!$A$34:$A$777,$A279,СВЦЭМ!$B$33:$B$776,E$260)+'СЕТ СН'!$F$15</f>
        <v>0</v>
      </c>
      <c r="F279" s="36">
        <f>SUMIFS(СВЦЭМ!$H$34:$H$777,СВЦЭМ!$A$34:$A$777,$A279,СВЦЭМ!$B$33:$B$776,F$260)+'СЕТ СН'!$F$15</f>
        <v>0</v>
      </c>
      <c r="G279" s="36">
        <f>SUMIFS(СВЦЭМ!$H$34:$H$777,СВЦЭМ!$A$34:$A$777,$A279,СВЦЭМ!$B$33:$B$776,G$260)+'СЕТ СН'!$F$15</f>
        <v>0</v>
      </c>
      <c r="H279" s="36">
        <f>SUMIFS(СВЦЭМ!$H$34:$H$777,СВЦЭМ!$A$34:$A$777,$A279,СВЦЭМ!$B$33:$B$776,H$260)+'СЕТ СН'!$F$15</f>
        <v>0</v>
      </c>
      <c r="I279" s="36">
        <f>SUMIFS(СВЦЭМ!$H$34:$H$777,СВЦЭМ!$A$34:$A$777,$A279,СВЦЭМ!$B$33:$B$776,I$260)+'СЕТ СН'!$F$15</f>
        <v>0</v>
      </c>
      <c r="J279" s="36">
        <f>SUMIFS(СВЦЭМ!$H$34:$H$777,СВЦЭМ!$A$34:$A$777,$A279,СВЦЭМ!$B$33:$B$776,J$260)+'СЕТ СН'!$F$15</f>
        <v>0</v>
      </c>
      <c r="K279" s="36">
        <f>SUMIFS(СВЦЭМ!$H$34:$H$777,СВЦЭМ!$A$34:$A$777,$A279,СВЦЭМ!$B$33:$B$776,K$260)+'СЕТ СН'!$F$15</f>
        <v>0</v>
      </c>
      <c r="L279" s="36">
        <f>SUMIFS(СВЦЭМ!$H$34:$H$777,СВЦЭМ!$A$34:$A$777,$A279,СВЦЭМ!$B$33:$B$776,L$260)+'СЕТ СН'!$F$15</f>
        <v>0</v>
      </c>
      <c r="M279" s="36">
        <f>SUMIFS(СВЦЭМ!$H$34:$H$777,СВЦЭМ!$A$34:$A$777,$A279,СВЦЭМ!$B$33:$B$776,M$260)+'СЕТ СН'!$F$15</f>
        <v>0</v>
      </c>
      <c r="N279" s="36">
        <f>SUMIFS(СВЦЭМ!$H$34:$H$777,СВЦЭМ!$A$34:$A$777,$A279,СВЦЭМ!$B$33:$B$776,N$260)+'СЕТ СН'!$F$15</f>
        <v>0</v>
      </c>
      <c r="O279" s="36">
        <f>SUMIFS(СВЦЭМ!$H$34:$H$777,СВЦЭМ!$A$34:$A$777,$A279,СВЦЭМ!$B$33:$B$776,O$260)+'СЕТ СН'!$F$15</f>
        <v>0</v>
      </c>
      <c r="P279" s="36">
        <f>SUMIFS(СВЦЭМ!$H$34:$H$777,СВЦЭМ!$A$34:$A$777,$A279,СВЦЭМ!$B$33:$B$776,P$260)+'СЕТ СН'!$F$15</f>
        <v>0</v>
      </c>
      <c r="Q279" s="36">
        <f>SUMIFS(СВЦЭМ!$H$34:$H$777,СВЦЭМ!$A$34:$A$777,$A279,СВЦЭМ!$B$33:$B$776,Q$260)+'СЕТ СН'!$F$15</f>
        <v>0</v>
      </c>
      <c r="R279" s="36">
        <f>SUMIFS(СВЦЭМ!$H$34:$H$777,СВЦЭМ!$A$34:$A$777,$A279,СВЦЭМ!$B$33:$B$776,R$260)+'СЕТ СН'!$F$15</f>
        <v>0</v>
      </c>
      <c r="S279" s="36">
        <f>SUMIFS(СВЦЭМ!$H$34:$H$777,СВЦЭМ!$A$34:$A$777,$A279,СВЦЭМ!$B$33:$B$776,S$260)+'СЕТ СН'!$F$15</f>
        <v>0</v>
      </c>
      <c r="T279" s="36">
        <f>SUMIFS(СВЦЭМ!$H$34:$H$777,СВЦЭМ!$A$34:$A$777,$A279,СВЦЭМ!$B$33:$B$776,T$260)+'СЕТ СН'!$F$15</f>
        <v>0</v>
      </c>
      <c r="U279" s="36">
        <f>SUMIFS(СВЦЭМ!$H$34:$H$777,СВЦЭМ!$A$34:$A$777,$A279,СВЦЭМ!$B$33:$B$776,U$260)+'СЕТ СН'!$F$15</f>
        <v>0</v>
      </c>
      <c r="V279" s="36">
        <f>SUMIFS(СВЦЭМ!$H$34:$H$777,СВЦЭМ!$A$34:$A$777,$A279,СВЦЭМ!$B$33:$B$776,V$260)+'СЕТ СН'!$F$15</f>
        <v>0</v>
      </c>
      <c r="W279" s="36">
        <f>SUMIFS(СВЦЭМ!$H$34:$H$777,СВЦЭМ!$A$34:$A$777,$A279,СВЦЭМ!$B$33:$B$776,W$260)+'СЕТ СН'!$F$15</f>
        <v>0</v>
      </c>
      <c r="X279" s="36">
        <f>SUMIFS(СВЦЭМ!$H$34:$H$777,СВЦЭМ!$A$34:$A$777,$A279,СВЦЭМ!$B$33:$B$776,X$260)+'СЕТ СН'!$F$15</f>
        <v>0</v>
      </c>
      <c r="Y279" s="36">
        <f>SUMIFS(СВЦЭМ!$H$34:$H$777,СВЦЭМ!$A$34:$A$777,$A279,СВЦЭМ!$B$33:$B$776,Y$260)+'СЕТ СН'!$F$15</f>
        <v>0</v>
      </c>
    </row>
    <row r="280" spans="1:25" ht="15.75" hidden="1" x14ac:dyDescent="0.2">
      <c r="A280" s="35">
        <f t="shared" si="7"/>
        <v>43789</v>
      </c>
      <c r="B280" s="36">
        <f>SUMIFS(СВЦЭМ!$H$34:$H$777,СВЦЭМ!$A$34:$A$777,$A280,СВЦЭМ!$B$33:$B$776,B$260)+'СЕТ СН'!$F$15</f>
        <v>0</v>
      </c>
      <c r="C280" s="36">
        <f>SUMIFS(СВЦЭМ!$H$34:$H$777,СВЦЭМ!$A$34:$A$777,$A280,СВЦЭМ!$B$33:$B$776,C$260)+'СЕТ СН'!$F$15</f>
        <v>0</v>
      </c>
      <c r="D280" s="36">
        <f>SUMIFS(СВЦЭМ!$H$34:$H$777,СВЦЭМ!$A$34:$A$777,$A280,СВЦЭМ!$B$33:$B$776,D$260)+'СЕТ СН'!$F$15</f>
        <v>0</v>
      </c>
      <c r="E280" s="36">
        <f>SUMIFS(СВЦЭМ!$H$34:$H$777,СВЦЭМ!$A$34:$A$777,$A280,СВЦЭМ!$B$33:$B$776,E$260)+'СЕТ СН'!$F$15</f>
        <v>0</v>
      </c>
      <c r="F280" s="36">
        <f>SUMIFS(СВЦЭМ!$H$34:$H$777,СВЦЭМ!$A$34:$A$777,$A280,СВЦЭМ!$B$33:$B$776,F$260)+'СЕТ СН'!$F$15</f>
        <v>0</v>
      </c>
      <c r="G280" s="36">
        <f>SUMIFS(СВЦЭМ!$H$34:$H$777,СВЦЭМ!$A$34:$A$777,$A280,СВЦЭМ!$B$33:$B$776,G$260)+'СЕТ СН'!$F$15</f>
        <v>0</v>
      </c>
      <c r="H280" s="36">
        <f>SUMIFS(СВЦЭМ!$H$34:$H$777,СВЦЭМ!$A$34:$A$777,$A280,СВЦЭМ!$B$33:$B$776,H$260)+'СЕТ СН'!$F$15</f>
        <v>0</v>
      </c>
      <c r="I280" s="36">
        <f>SUMIFS(СВЦЭМ!$H$34:$H$777,СВЦЭМ!$A$34:$A$777,$A280,СВЦЭМ!$B$33:$B$776,I$260)+'СЕТ СН'!$F$15</f>
        <v>0</v>
      </c>
      <c r="J280" s="36">
        <f>SUMIFS(СВЦЭМ!$H$34:$H$777,СВЦЭМ!$A$34:$A$777,$A280,СВЦЭМ!$B$33:$B$776,J$260)+'СЕТ СН'!$F$15</f>
        <v>0</v>
      </c>
      <c r="K280" s="36">
        <f>SUMIFS(СВЦЭМ!$H$34:$H$777,СВЦЭМ!$A$34:$A$777,$A280,СВЦЭМ!$B$33:$B$776,K$260)+'СЕТ СН'!$F$15</f>
        <v>0</v>
      </c>
      <c r="L280" s="36">
        <f>SUMIFS(СВЦЭМ!$H$34:$H$777,СВЦЭМ!$A$34:$A$777,$A280,СВЦЭМ!$B$33:$B$776,L$260)+'СЕТ СН'!$F$15</f>
        <v>0</v>
      </c>
      <c r="M280" s="36">
        <f>SUMIFS(СВЦЭМ!$H$34:$H$777,СВЦЭМ!$A$34:$A$777,$A280,СВЦЭМ!$B$33:$B$776,M$260)+'СЕТ СН'!$F$15</f>
        <v>0</v>
      </c>
      <c r="N280" s="36">
        <f>SUMIFS(СВЦЭМ!$H$34:$H$777,СВЦЭМ!$A$34:$A$777,$A280,СВЦЭМ!$B$33:$B$776,N$260)+'СЕТ СН'!$F$15</f>
        <v>0</v>
      </c>
      <c r="O280" s="36">
        <f>SUMIFS(СВЦЭМ!$H$34:$H$777,СВЦЭМ!$A$34:$A$777,$A280,СВЦЭМ!$B$33:$B$776,O$260)+'СЕТ СН'!$F$15</f>
        <v>0</v>
      </c>
      <c r="P280" s="36">
        <f>SUMIFS(СВЦЭМ!$H$34:$H$777,СВЦЭМ!$A$34:$A$777,$A280,СВЦЭМ!$B$33:$B$776,P$260)+'СЕТ СН'!$F$15</f>
        <v>0</v>
      </c>
      <c r="Q280" s="36">
        <f>SUMIFS(СВЦЭМ!$H$34:$H$777,СВЦЭМ!$A$34:$A$777,$A280,СВЦЭМ!$B$33:$B$776,Q$260)+'СЕТ СН'!$F$15</f>
        <v>0</v>
      </c>
      <c r="R280" s="36">
        <f>SUMIFS(СВЦЭМ!$H$34:$H$777,СВЦЭМ!$A$34:$A$777,$A280,СВЦЭМ!$B$33:$B$776,R$260)+'СЕТ СН'!$F$15</f>
        <v>0</v>
      </c>
      <c r="S280" s="36">
        <f>SUMIFS(СВЦЭМ!$H$34:$H$777,СВЦЭМ!$A$34:$A$777,$A280,СВЦЭМ!$B$33:$B$776,S$260)+'СЕТ СН'!$F$15</f>
        <v>0</v>
      </c>
      <c r="T280" s="36">
        <f>SUMIFS(СВЦЭМ!$H$34:$H$777,СВЦЭМ!$A$34:$A$777,$A280,СВЦЭМ!$B$33:$B$776,T$260)+'СЕТ СН'!$F$15</f>
        <v>0</v>
      </c>
      <c r="U280" s="36">
        <f>SUMIFS(СВЦЭМ!$H$34:$H$777,СВЦЭМ!$A$34:$A$777,$A280,СВЦЭМ!$B$33:$B$776,U$260)+'СЕТ СН'!$F$15</f>
        <v>0</v>
      </c>
      <c r="V280" s="36">
        <f>SUMIFS(СВЦЭМ!$H$34:$H$777,СВЦЭМ!$A$34:$A$777,$A280,СВЦЭМ!$B$33:$B$776,V$260)+'СЕТ СН'!$F$15</f>
        <v>0</v>
      </c>
      <c r="W280" s="36">
        <f>SUMIFS(СВЦЭМ!$H$34:$H$777,СВЦЭМ!$A$34:$A$777,$A280,СВЦЭМ!$B$33:$B$776,W$260)+'СЕТ СН'!$F$15</f>
        <v>0</v>
      </c>
      <c r="X280" s="36">
        <f>SUMIFS(СВЦЭМ!$H$34:$H$777,СВЦЭМ!$A$34:$A$777,$A280,СВЦЭМ!$B$33:$B$776,X$260)+'СЕТ СН'!$F$15</f>
        <v>0</v>
      </c>
      <c r="Y280" s="36">
        <f>SUMIFS(СВЦЭМ!$H$34:$H$777,СВЦЭМ!$A$34:$A$777,$A280,СВЦЭМ!$B$33:$B$776,Y$260)+'СЕТ СН'!$F$15</f>
        <v>0</v>
      </c>
    </row>
    <row r="281" spans="1:25" ht="15.75" hidden="1" x14ac:dyDescent="0.2">
      <c r="A281" s="35">
        <f t="shared" si="7"/>
        <v>43790</v>
      </c>
      <c r="B281" s="36">
        <f>SUMIFS(СВЦЭМ!$H$34:$H$777,СВЦЭМ!$A$34:$A$777,$A281,СВЦЭМ!$B$33:$B$776,B$260)+'СЕТ СН'!$F$15</f>
        <v>0</v>
      </c>
      <c r="C281" s="36">
        <f>SUMIFS(СВЦЭМ!$H$34:$H$777,СВЦЭМ!$A$34:$A$777,$A281,СВЦЭМ!$B$33:$B$776,C$260)+'СЕТ СН'!$F$15</f>
        <v>0</v>
      </c>
      <c r="D281" s="36">
        <f>SUMIFS(СВЦЭМ!$H$34:$H$777,СВЦЭМ!$A$34:$A$777,$A281,СВЦЭМ!$B$33:$B$776,D$260)+'СЕТ СН'!$F$15</f>
        <v>0</v>
      </c>
      <c r="E281" s="36">
        <f>SUMIFS(СВЦЭМ!$H$34:$H$777,СВЦЭМ!$A$34:$A$777,$A281,СВЦЭМ!$B$33:$B$776,E$260)+'СЕТ СН'!$F$15</f>
        <v>0</v>
      </c>
      <c r="F281" s="36">
        <f>SUMIFS(СВЦЭМ!$H$34:$H$777,СВЦЭМ!$A$34:$A$777,$A281,СВЦЭМ!$B$33:$B$776,F$260)+'СЕТ СН'!$F$15</f>
        <v>0</v>
      </c>
      <c r="G281" s="36">
        <f>SUMIFS(СВЦЭМ!$H$34:$H$777,СВЦЭМ!$A$34:$A$777,$A281,СВЦЭМ!$B$33:$B$776,G$260)+'СЕТ СН'!$F$15</f>
        <v>0</v>
      </c>
      <c r="H281" s="36">
        <f>SUMIFS(СВЦЭМ!$H$34:$H$777,СВЦЭМ!$A$34:$A$777,$A281,СВЦЭМ!$B$33:$B$776,H$260)+'СЕТ СН'!$F$15</f>
        <v>0</v>
      </c>
      <c r="I281" s="36">
        <f>SUMIFS(СВЦЭМ!$H$34:$H$777,СВЦЭМ!$A$34:$A$777,$A281,СВЦЭМ!$B$33:$B$776,I$260)+'СЕТ СН'!$F$15</f>
        <v>0</v>
      </c>
      <c r="J281" s="36">
        <f>SUMIFS(СВЦЭМ!$H$34:$H$777,СВЦЭМ!$A$34:$A$777,$A281,СВЦЭМ!$B$33:$B$776,J$260)+'СЕТ СН'!$F$15</f>
        <v>0</v>
      </c>
      <c r="K281" s="36">
        <f>SUMIFS(СВЦЭМ!$H$34:$H$777,СВЦЭМ!$A$34:$A$777,$A281,СВЦЭМ!$B$33:$B$776,K$260)+'СЕТ СН'!$F$15</f>
        <v>0</v>
      </c>
      <c r="L281" s="36">
        <f>SUMIFS(СВЦЭМ!$H$34:$H$777,СВЦЭМ!$A$34:$A$777,$A281,СВЦЭМ!$B$33:$B$776,L$260)+'СЕТ СН'!$F$15</f>
        <v>0</v>
      </c>
      <c r="M281" s="36">
        <f>SUMIFS(СВЦЭМ!$H$34:$H$777,СВЦЭМ!$A$34:$A$777,$A281,СВЦЭМ!$B$33:$B$776,M$260)+'СЕТ СН'!$F$15</f>
        <v>0</v>
      </c>
      <c r="N281" s="36">
        <f>SUMIFS(СВЦЭМ!$H$34:$H$777,СВЦЭМ!$A$34:$A$777,$A281,СВЦЭМ!$B$33:$B$776,N$260)+'СЕТ СН'!$F$15</f>
        <v>0</v>
      </c>
      <c r="O281" s="36">
        <f>SUMIFS(СВЦЭМ!$H$34:$H$777,СВЦЭМ!$A$34:$A$777,$A281,СВЦЭМ!$B$33:$B$776,O$260)+'СЕТ СН'!$F$15</f>
        <v>0</v>
      </c>
      <c r="P281" s="36">
        <f>SUMIFS(СВЦЭМ!$H$34:$H$777,СВЦЭМ!$A$34:$A$777,$A281,СВЦЭМ!$B$33:$B$776,P$260)+'СЕТ СН'!$F$15</f>
        <v>0</v>
      </c>
      <c r="Q281" s="36">
        <f>SUMIFS(СВЦЭМ!$H$34:$H$777,СВЦЭМ!$A$34:$A$777,$A281,СВЦЭМ!$B$33:$B$776,Q$260)+'СЕТ СН'!$F$15</f>
        <v>0</v>
      </c>
      <c r="R281" s="36">
        <f>SUMIFS(СВЦЭМ!$H$34:$H$777,СВЦЭМ!$A$34:$A$777,$A281,СВЦЭМ!$B$33:$B$776,R$260)+'СЕТ СН'!$F$15</f>
        <v>0</v>
      </c>
      <c r="S281" s="36">
        <f>SUMIFS(СВЦЭМ!$H$34:$H$777,СВЦЭМ!$A$34:$A$777,$A281,СВЦЭМ!$B$33:$B$776,S$260)+'СЕТ СН'!$F$15</f>
        <v>0</v>
      </c>
      <c r="T281" s="36">
        <f>SUMIFS(СВЦЭМ!$H$34:$H$777,СВЦЭМ!$A$34:$A$777,$A281,СВЦЭМ!$B$33:$B$776,T$260)+'СЕТ СН'!$F$15</f>
        <v>0</v>
      </c>
      <c r="U281" s="36">
        <f>SUMIFS(СВЦЭМ!$H$34:$H$777,СВЦЭМ!$A$34:$A$777,$A281,СВЦЭМ!$B$33:$B$776,U$260)+'СЕТ СН'!$F$15</f>
        <v>0</v>
      </c>
      <c r="V281" s="36">
        <f>SUMIFS(СВЦЭМ!$H$34:$H$777,СВЦЭМ!$A$34:$A$777,$A281,СВЦЭМ!$B$33:$B$776,V$260)+'СЕТ СН'!$F$15</f>
        <v>0</v>
      </c>
      <c r="W281" s="36">
        <f>SUMIFS(СВЦЭМ!$H$34:$H$777,СВЦЭМ!$A$34:$A$777,$A281,СВЦЭМ!$B$33:$B$776,W$260)+'СЕТ СН'!$F$15</f>
        <v>0</v>
      </c>
      <c r="X281" s="36">
        <f>SUMIFS(СВЦЭМ!$H$34:$H$777,СВЦЭМ!$A$34:$A$777,$A281,СВЦЭМ!$B$33:$B$776,X$260)+'СЕТ СН'!$F$15</f>
        <v>0</v>
      </c>
      <c r="Y281" s="36">
        <f>SUMIFS(СВЦЭМ!$H$34:$H$777,СВЦЭМ!$A$34:$A$777,$A281,СВЦЭМ!$B$33:$B$776,Y$260)+'СЕТ СН'!$F$15</f>
        <v>0</v>
      </c>
    </row>
    <row r="282" spans="1:25" ht="15.75" hidden="1" x14ac:dyDescent="0.2">
      <c r="A282" s="35">
        <f t="shared" si="7"/>
        <v>43791</v>
      </c>
      <c r="B282" s="36">
        <f>SUMIFS(СВЦЭМ!$H$34:$H$777,СВЦЭМ!$A$34:$A$777,$A282,СВЦЭМ!$B$33:$B$776,B$260)+'СЕТ СН'!$F$15</f>
        <v>0</v>
      </c>
      <c r="C282" s="36">
        <f>SUMIFS(СВЦЭМ!$H$34:$H$777,СВЦЭМ!$A$34:$A$777,$A282,СВЦЭМ!$B$33:$B$776,C$260)+'СЕТ СН'!$F$15</f>
        <v>0</v>
      </c>
      <c r="D282" s="36">
        <f>SUMIFS(СВЦЭМ!$H$34:$H$777,СВЦЭМ!$A$34:$A$777,$A282,СВЦЭМ!$B$33:$B$776,D$260)+'СЕТ СН'!$F$15</f>
        <v>0</v>
      </c>
      <c r="E282" s="36">
        <f>SUMIFS(СВЦЭМ!$H$34:$H$777,СВЦЭМ!$A$34:$A$777,$A282,СВЦЭМ!$B$33:$B$776,E$260)+'СЕТ СН'!$F$15</f>
        <v>0</v>
      </c>
      <c r="F282" s="36">
        <f>SUMIFS(СВЦЭМ!$H$34:$H$777,СВЦЭМ!$A$34:$A$777,$A282,СВЦЭМ!$B$33:$B$776,F$260)+'СЕТ СН'!$F$15</f>
        <v>0</v>
      </c>
      <c r="G282" s="36">
        <f>SUMIFS(СВЦЭМ!$H$34:$H$777,СВЦЭМ!$A$34:$A$777,$A282,СВЦЭМ!$B$33:$B$776,G$260)+'СЕТ СН'!$F$15</f>
        <v>0</v>
      </c>
      <c r="H282" s="36">
        <f>SUMIFS(СВЦЭМ!$H$34:$H$777,СВЦЭМ!$A$34:$A$777,$A282,СВЦЭМ!$B$33:$B$776,H$260)+'СЕТ СН'!$F$15</f>
        <v>0</v>
      </c>
      <c r="I282" s="36">
        <f>SUMIFS(СВЦЭМ!$H$34:$H$777,СВЦЭМ!$A$34:$A$777,$A282,СВЦЭМ!$B$33:$B$776,I$260)+'СЕТ СН'!$F$15</f>
        <v>0</v>
      </c>
      <c r="J282" s="36">
        <f>SUMIFS(СВЦЭМ!$H$34:$H$777,СВЦЭМ!$A$34:$A$777,$A282,СВЦЭМ!$B$33:$B$776,J$260)+'СЕТ СН'!$F$15</f>
        <v>0</v>
      </c>
      <c r="K282" s="36">
        <f>SUMIFS(СВЦЭМ!$H$34:$H$777,СВЦЭМ!$A$34:$A$777,$A282,СВЦЭМ!$B$33:$B$776,K$260)+'СЕТ СН'!$F$15</f>
        <v>0</v>
      </c>
      <c r="L282" s="36">
        <f>SUMIFS(СВЦЭМ!$H$34:$H$777,СВЦЭМ!$A$34:$A$777,$A282,СВЦЭМ!$B$33:$B$776,L$260)+'СЕТ СН'!$F$15</f>
        <v>0</v>
      </c>
      <c r="M282" s="36">
        <f>SUMIFS(СВЦЭМ!$H$34:$H$777,СВЦЭМ!$A$34:$A$777,$A282,СВЦЭМ!$B$33:$B$776,M$260)+'СЕТ СН'!$F$15</f>
        <v>0</v>
      </c>
      <c r="N282" s="36">
        <f>SUMIFS(СВЦЭМ!$H$34:$H$777,СВЦЭМ!$A$34:$A$777,$A282,СВЦЭМ!$B$33:$B$776,N$260)+'СЕТ СН'!$F$15</f>
        <v>0</v>
      </c>
      <c r="O282" s="36">
        <f>SUMIFS(СВЦЭМ!$H$34:$H$777,СВЦЭМ!$A$34:$A$777,$A282,СВЦЭМ!$B$33:$B$776,O$260)+'СЕТ СН'!$F$15</f>
        <v>0</v>
      </c>
      <c r="P282" s="36">
        <f>SUMIFS(СВЦЭМ!$H$34:$H$777,СВЦЭМ!$A$34:$A$777,$A282,СВЦЭМ!$B$33:$B$776,P$260)+'СЕТ СН'!$F$15</f>
        <v>0</v>
      </c>
      <c r="Q282" s="36">
        <f>SUMIFS(СВЦЭМ!$H$34:$H$777,СВЦЭМ!$A$34:$A$777,$A282,СВЦЭМ!$B$33:$B$776,Q$260)+'СЕТ СН'!$F$15</f>
        <v>0</v>
      </c>
      <c r="R282" s="36">
        <f>SUMIFS(СВЦЭМ!$H$34:$H$777,СВЦЭМ!$A$34:$A$777,$A282,СВЦЭМ!$B$33:$B$776,R$260)+'СЕТ СН'!$F$15</f>
        <v>0</v>
      </c>
      <c r="S282" s="36">
        <f>SUMIFS(СВЦЭМ!$H$34:$H$777,СВЦЭМ!$A$34:$A$777,$A282,СВЦЭМ!$B$33:$B$776,S$260)+'СЕТ СН'!$F$15</f>
        <v>0</v>
      </c>
      <c r="T282" s="36">
        <f>SUMIFS(СВЦЭМ!$H$34:$H$777,СВЦЭМ!$A$34:$A$777,$A282,СВЦЭМ!$B$33:$B$776,T$260)+'СЕТ СН'!$F$15</f>
        <v>0</v>
      </c>
      <c r="U282" s="36">
        <f>SUMIFS(СВЦЭМ!$H$34:$H$777,СВЦЭМ!$A$34:$A$777,$A282,СВЦЭМ!$B$33:$B$776,U$260)+'СЕТ СН'!$F$15</f>
        <v>0</v>
      </c>
      <c r="V282" s="36">
        <f>SUMIFS(СВЦЭМ!$H$34:$H$777,СВЦЭМ!$A$34:$A$777,$A282,СВЦЭМ!$B$33:$B$776,V$260)+'СЕТ СН'!$F$15</f>
        <v>0</v>
      </c>
      <c r="W282" s="36">
        <f>SUMIFS(СВЦЭМ!$H$34:$H$777,СВЦЭМ!$A$34:$A$777,$A282,СВЦЭМ!$B$33:$B$776,W$260)+'СЕТ СН'!$F$15</f>
        <v>0</v>
      </c>
      <c r="X282" s="36">
        <f>SUMIFS(СВЦЭМ!$H$34:$H$777,СВЦЭМ!$A$34:$A$777,$A282,СВЦЭМ!$B$33:$B$776,X$260)+'СЕТ СН'!$F$15</f>
        <v>0</v>
      </c>
      <c r="Y282" s="36">
        <f>SUMIFS(СВЦЭМ!$H$34:$H$777,СВЦЭМ!$A$34:$A$777,$A282,СВЦЭМ!$B$33:$B$776,Y$260)+'СЕТ СН'!$F$15</f>
        <v>0</v>
      </c>
    </row>
    <row r="283" spans="1:25" ht="15.75" hidden="1" x14ac:dyDescent="0.2">
      <c r="A283" s="35">
        <f t="shared" si="7"/>
        <v>43792</v>
      </c>
      <c r="B283" s="36">
        <f>SUMIFS(СВЦЭМ!$H$34:$H$777,СВЦЭМ!$A$34:$A$777,$A283,СВЦЭМ!$B$33:$B$776,B$260)+'СЕТ СН'!$F$15</f>
        <v>0</v>
      </c>
      <c r="C283" s="36">
        <f>SUMIFS(СВЦЭМ!$H$34:$H$777,СВЦЭМ!$A$34:$A$777,$A283,СВЦЭМ!$B$33:$B$776,C$260)+'СЕТ СН'!$F$15</f>
        <v>0</v>
      </c>
      <c r="D283" s="36">
        <f>SUMIFS(СВЦЭМ!$H$34:$H$777,СВЦЭМ!$A$34:$A$777,$A283,СВЦЭМ!$B$33:$B$776,D$260)+'СЕТ СН'!$F$15</f>
        <v>0</v>
      </c>
      <c r="E283" s="36">
        <f>SUMIFS(СВЦЭМ!$H$34:$H$777,СВЦЭМ!$A$34:$A$777,$A283,СВЦЭМ!$B$33:$B$776,E$260)+'СЕТ СН'!$F$15</f>
        <v>0</v>
      </c>
      <c r="F283" s="36">
        <f>SUMIFS(СВЦЭМ!$H$34:$H$777,СВЦЭМ!$A$34:$A$777,$A283,СВЦЭМ!$B$33:$B$776,F$260)+'СЕТ СН'!$F$15</f>
        <v>0</v>
      </c>
      <c r="G283" s="36">
        <f>SUMIFS(СВЦЭМ!$H$34:$H$777,СВЦЭМ!$A$34:$A$777,$A283,СВЦЭМ!$B$33:$B$776,G$260)+'СЕТ СН'!$F$15</f>
        <v>0</v>
      </c>
      <c r="H283" s="36">
        <f>SUMIFS(СВЦЭМ!$H$34:$H$777,СВЦЭМ!$A$34:$A$777,$A283,СВЦЭМ!$B$33:$B$776,H$260)+'СЕТ СН'!$F$15</f>
        <v>0</v>
      </c>
      <c r="I283" s="36">
        <f>SUMIFS(СВЦЭМ!$H$34:$H$777,СВЦЭМ!$A$34:$A$777,$A283,СВЦЭМ!$B$33:$B$776,I$260)+'СЕТ СН'!$F$15</f>
        <v>0</v>
      </c>
      <c r="J283" s="36">
        <f>SUMIFS(СВЦЭМ!$H$34:$H$777,СВЦЭМ!$A$34:$A$777,$A283,СВЦЭМ!$B$33:$B$776,J$260)+'СЕТ СН'!$F$15</f>
        <v>0</v>
      </c>
      <c r="K283" s="36">
        <f>SUMIFS(СВЦЭМ!$H$34:$H$777,СВЦЭМ!$A$34:$A$777,$A283,СВЦЭМ!$B$33:$B$776,K$260)+'СЕТ СН'!$F$15</f>
        <v>0</v>
      </c>
      <c r="L283" s="36">
        <f>SUMIFS(СВЦЭМ!$H$34:$H$777,СВЦЭМ!$A$34:$A$777,$A283,СВЦЭМ!$B$33:$B$776,L$260)+'СЕТ СН'!$F$15</f>
        <v>0</v>
      </c>
      <c r="M283" s="36">
        <f>SUMIFS(СВЦЭМ!$H$34:$H$777,СВЦЭМ!$A$34:$A$777,$A283,СВЦЭМ!$B$33:$B$776,M$260)+'СЕТ СН'!$F$15</f>
        <v>0</v>
      </c>
      <c r="N283" s="36">
        <f>SUMIFS(СВЦЭМ!$H$34:$H$777,СВЦЭМ!$A$34:$A$777,$A283,СВЦЭМ!$B$33:$B$776,N$260)+'СЕТ СН'!$F$15</f>
        <v>0</v>
      </c>
      <c r="O283" s="36">
        <f>SUMIFS(СВЦЭМ!$H$34:$H$777,СВЦЭМ!$A$34:$A$777,$A283,СВЦЭМ!$B$33:$B$776,O$260)+'СЕТ СН'!$F$15</f>
        <v>0</v>
      </c>
      <c r="P283" s="36">
        <f>SUMIFS(СВЦЭМ!$H$34:$H$777,СВЦЭМ!$A$34:$A$777,$A283,СВЦЭМ!$B$33:$B$776,P$260)+'СЕТ СН'!$F$15</f>
        <v>0</v>
      </c>
      <c r="Q283" s="36">
        <f>SUMIFS(СВЦЭМ!$H$34:$H$777,СВЦЭМ!$A$34:$A$777,$A283,СВЦЭМ!$B$33:$B$776,Q$260)+'СЕТ СН'!$F$15</f>
        <v>0</v>
      </c>
      <c r="R283" s="36">
        <f>SUMIFS(СВЦЭМ!$H$34:$H$777,СВЦЭМ!$A$34:$A$777,$A283,СВЦЭМ!$B$33:$B$776,R$260)+'СЕТ СН'!$F$15</f>
        <v>0</v>
      </c>
      <c r="S283" s="36">
        <f>SUMIFS(СВЦЭМ!$H$34:$H$777,СВЦЭМ!$A$34:$A$777,$A283,СВЦЭМ!$B$33:$B$776,S$260)+'СЕТ СН'!$F$15</f>
        <v>0</v>
      </c>
      <c r="T283" s="36">
        <f>SUMIFS(СВЦЭМ!$H$34:$H$777,СВЦЭМ!$A$34:$A$777,$A283,СВЦЭМ!$B$33:$B$776,T$260)+'СЕТ СН'!$F$15</f>
        <v>0</v>
      </c>
      <c r="U283" s="36">
        <f>SUMIFS(СВЦЭМ!$H$34:$H$777,СВЦЭМ!$A$34:$A$777,$A283,СВЦЭМ!$B$33:$B$776,U$260)+'СЕТ СН'!$F$15</f>
        <v>0</v>
      </c>
      <c r="V283" s="36">
        <f>SUMIFS(СВЦЭМ!$H$34:$H$777,СВЦЭМ!$A$34:$A$777,$A283,СВЦЭМ!$B$33:$B$776,V$260)+'СЕТ СН'!$F$15</f>
        <v>0</v>
      </c>
      <c r="W283" s="36">
        <f>SUMIFS(СВЦЭМ!$H$34:$H$777,СВЦЭМ!$A$34:$A$777,$A283,СВЦЭМ!$B$33:$B$776,W$260)+'СЕТ СН'!$F$15</f>
        <v>0</v>
      </c>
      <c r="X283" s="36">
        <f>SUMIFS(СВЦЭМ!$H$34:$H$777,СВЦЭМ!$A$34:$A$777,$A283,СВЦЭМ!$B$33:$B$776,X$260)+'СЕТ СН'!$F$15</f>
        <v>0</v>
      </c>
      <c r="Y283" s="36">
        <f>SUMIFS(СВЦЭМ!$H$34:$H$777,СВЦЭМ!$A$34:$A$777,$A283,СВЦЭМ!$B$33:$B$776,Y$260)+'СЕТ СН'!$F$15</f>
        <v>0</v>
      </c>
    </row>
    <row r="284" spans="1:25" ht="15.75" hidden="1" x14ac:dyDescent="0.2">
      <c r="A284" s="35">
        <f t="shared" si="7"/>
        <v>43793</v>
      </c>
      <c r="B284" s="36">
        <f>SUMIFS(СВЦЭМ!$H$34:$H$777,СВЦЭМ!$A$34:$A$777,$A284,СВЦЭМ!$B$33:$B$776,B$260)+'СЕТ СН'!$F$15</f>
        <v>0</v>
      </c>
      <c r="C284" s="36">
        <f>SUMIFS(СВЦЭМ!$H$34:$H$777,СВЦЭМ!$A$34:$A$777,$A284,СВЦЭМ!$B$33:$B$776,C$260)+'СЕТ СН'!$F$15</f>
        <v>0</v>
      </c>
      <c r="D284" s="36">
        <f>SUMIFS(СВЦЭМ!$H$34:$H$777,СВЦЭМ!$A$34:$A$777,$A284,СВЦЭМ!$B$33:$B$776,D$260)+'СЕТ СН'!$F$15</f>
        <v>0</v>
      </c>
      <c r="E284" s="36">
        <f>SUMIFS(СВЦЭМ!$H$34:$H$777,СВЦЭМ!$A$34:$A$777,$A284,СВЦЭМ!$B$33:$B$776,E$260)+'СЕТ СН'!$F$15</f>
        <v>0</v>
      </c>
      <c r="F284" s="36">
        <f>SUMIFS(СВЦЭМ!$H$34:$H$777,СВЦЭМ!$A$34:$A$777,$A284,СВЦЭМ!$B$33:$B$776,F$260)+'СЕТ СН'!$F$15</f>
        <v>0</v>
      </c>
      <c r="G284" s="36">
        <f>SUMIFS(СВЦЭМ!$H$34:$H$777,СВЦЭМ!$A$34:$A$777,$A284,СВЦЭМ!$B$33:$B$776,G$260)+'СЕТ СН'!$F$15</f>
        <v>0</v>
      </c>
      <c r="H284" s="36">
        <f>SUMIFS(СВЦЭМ!$H$34:$H$777,СВЦЭМ!$A$34:$A$777,$A284,СВЦЭМ!$B$33:$B$776,H$260)+'СЕТ СН'!$F$15</f>
        <v>0</v>
      </c>
      <c r="I284" s="36">
        <f>SUMIFS(СВЦЭМ!$H$34:$H$777,СВЦЭМ!$A$34:$A$777,$A284,СВЦЭМ!$B$33:$B$776,I$260)+'СЕТ СН'!$F$15</f>
        <v>0</v>
      </c>
      <c r="J284" s="36">
        <f>SUMIFS(СВЦЭМ!$H$34:$H$777,СВЦЭМ!$A$34:$A$777,$A284,СВЦЭМ!$B$33:$B$776,J$260)+'СЕТ СН'!$F$15</f>
        <v>0</v>
      </c>
      <c r="K284" s="36">
        <f>SUMIFS(СВЦЭМ!$H$34:$H$777,СВЦЭМ!$A$34:$A$777,$A284,СВЦЭМ!$B$33:$B$776,K$260)+'СЕТ СН'!$F$15</f>
        <v>0</v>
      </c>
      <c r="L284" s="36">
        <f>SUMIFS(СВЦЭМ!$H$34:$H$777,СВЦЭМ!$A$34:$A$777,$A284,СВЦЭМ!$B$33:$B$776,L$260)+'СЕТ СН'!$F$15</f>
        <v>0</v>
      </c>
      <c r="M284" s="36">
        <f>SUMIFS(СВЦЭМ!$H$34:$H$777,СВЦЭМ!$A$34:$A$777,$A284,СВЦЭМ!$B$33:$B$776,M$260)+'СЕТ СН'!$F$15</f>
        <v>0</v>
      </c>
      <c r="N284" s="36">
        <f>SUMIFS(СВЦЭМ!$H$34:$H$777,СВЦЭМ!$A$34:$A$777,$A284,СВЦЭМ!$B$33:$B$776,N$260)+'СЕТ СН'!$F$15</f>
        <v>0</v>
      </c>
      <c r="O284" s="36">
        <f>SUMIFS(СВЦЭМ!$H$34:$H$777,СВЦЭМ!$A$34:$A$777,$A284,СВЦЭМ!$B$33:$B$776,O$260)+'СЕТ СН'!$F$15</f>
        <v>0</v>
      </c>
      <c r="P284" s="36">
        <f>SUMIFS(СВЦЭМ!$H$34:$H$777,СВЦЭМ!$A$34:$A$777,$A284,СВЦЭМ!$B$33:$B$776,P$260)+'СЕТ СН'!$F$15</f>
        <v>0</v>
      </c>
      <c r="Q284" s="36">
        <f>SUMIFS(СВЦЭМ!$H$34:$H$777,СВЦЭМ!$A$34:$A$777,$A284,СВЦЭМ!$B$33:$B$776,Q$260)+'СЕТ СН'!$F$15</f>
        <v>0</v>
      </c>
      <c r="R284" s="36">
        <f>SUMIFS(СВЦЭМ!$H$34:$H$777,СВЦЭМ!$A$34:$A$777,$A284,СВЦЭМ!$B$33:$B$776,R$260)+'СЕТ СН'!$F$15</f>
        <v>0</v>
      </c>
      <c r="S284" s="36">
        <f>SUMIFS(СВЦЭМ!$H$34:$H$777,СВЦЭМ!$A$34:$A$777,$A284,СВЦЭМ!$B$33:$B$776,S$260)+'СЕТ СН'!$F$15</f>
        <v>0</v>
      </c>
      <c r="T284" s="36">
        <f>SUMIFS(СВЦЭМ!$H$34:$H$777,СВЦЭМ!$A$34:$A$777,$A284,СВЦЭМ!$B$33:$B$776,T$260)+'СЕТ СН'!$F$15</f>
        <v>0</v>
      </c>
      <c r="U284" s="36">
        <f>SUMIFS(СВЦЭМ!$H$34:$H$777,СВЦЭМ!$A$34:$A$777,$A284,СВЦЭМ!$B$33:$B$776,U$260)+'СЕТ СН'!$F$15</f>
        <v>0</v>
      </c>
      <c r="V284" s="36">
        <f>SUMIFS(СВЦЭМ!$H$34:$H$777,СВЦЭМ!$A$34:$A$777,$A284,СВЦЭМ!$B$33:$B$776,V$260)+'СЕТ СН'!$F$15</f>
        <v>0</v>
      </c>
      <c r="W284" s="36">
        <f>SUMIFS(СВЦЭМ!$H$34:$H$777,СВЦЭМ!$A$34:$A$777,$A284,СВЦЭМ!$B$33:$B$776,W$260)+'СЕТ СН'!$F$15</f>
        <v>0</v>
      </c>
      <c r="X284" s="36">
        <f>SUMIFS(СВЦЭМ!$H$34:$H$777,СВЦЭМ!$A$34:$A$777,$A284,СВЦЭМ!$B$33:$B$776,X$260)+'СЕТ СН'!$F$15</f>
        <v>0</v>
      </c>
      <c r="Y284" s="36">
        <f>SUMIFS(СВЦЭМ!$H$34:$H$777,СВЦЭМ!$A$34:$A$777,$A284,СВЦЭМ!$B$33:$B$776,Y$260)+'СЕТ СН'!$F$15</f>
        <v>0</v>
      </c>
    </row>
    <row r="285" spans="1:25" ht="15.75" hidden="1" x14ac:dyDescent="0.2">
      <c r="A285" s="35">
        <f t="shared" si="7"/>
        <v>43794</v>
      </c>
      <c r="B285" s="36">
        <f>SUMIFS(СВЦЭМ!$H$34:$H$777,СВЦЭМ!$A$34:$A$777,$A285,СВЦЭМ!$B$33:$B$776,B$260)+'СЕТ СН'!$F$15</f>
        <v>0</v>
      </c>
      <c r="C285" s="36">
        <f>SUMIFS(СВЦЭМ!$H$34:$H$777,СВЦЭМ!$A$34:$A$777,$A285,СВЦЭМ!$B$33:$B$776,C$260)+'СЕТ СН'!$F$15</f>
        <v>0</v>
      </c>
      <c r="D285" s="36">
        <f>SUMIFS(СВЦЭМ!$H$34:$H$777,СВЦЭМ!$A$34:$A$777,$A285,СВЦЭМ!$B$33:$B$776,D$260)+'СЕТ СН'!$F$15</f>
        <v>0</v>
      </c>
      <c r="E285" s="36">
        <f>SUMIFS(СВЦЭМ!$H$34:$H$777,СВЦЭМ!$A$34:$A$777,$A285,СВЦЭМ!$B$33:$B$776,E$260)+'СЕТ СН'!$F$15</f>
        <v>0</v>
      </c>
      <c r="F285" s="36">
        <f>SUMIFS(СВЦЭМ!$H$34:$H$777,СВЦЭМ!$A$34:$A$777,$A285,СВЦЭМ!$B$33:$B$776,F$260)+'СЕТ СН'!$F$15</f>
        <v>0</v>
      </c>
      <c r="G285" s="36">
        <f>SUMIFS(СВЦЭМ!$H$34:$H$777,СВЦЭМ!$A$34:$A$777,$A285,СВЦЭМ!$B$33:$B$776,G$260)+'СЕТ СН'!$F$15</f>
        <v>0</v>
      </c>
      <c r="H285" s="36">
        <f>SUMIFS(СВЦЭМ!$H$34:$H$777,СВЦЭМ!$A$34:$A$777,$A285,СВЦЭМ!$B$33:$B$776,H$260)+'СЕТ СН'!$F$15</f>
        <v>0</v>
      </c>
      <c r="I285" s="36">
        <f>SUMIFS(СВЦЭМ!$H$34:$H$777,СВЦЭМ!$A$34:$A$777,$A285,СВЦЭМ!$B$33:$B$776,I$260)+'СЕТ СН'!$F$15</f>
        <v>0</v>
      </c>
      <c r="J285" s="36">
        <f>SUMIFS(СВЦЭМ!$H$34:$H$777,СВЦЭМ!$A$34:$A$777,$A285,СВЦЭМ!$B$33:$B$776,J$260)+'СЕТ СН'!$F$15</f>
        <v>0</v>
      </c>
      <c r="K285" s="36">
        <f>SUMIFS(СВЦЭМ!$H$34:$H$777,СВЦЭМ!$A$34:$A$777,$A285,СВЦЭМ!$B$33:$B$776,K$260)+'СЕТ СН'!$F$15</f>
        <v>0</v>
      </c>
      <c r="L285" s="36">
        <f>SUMIFS(СВЦЭМ!$H$34:$H$777,СВЦЭМ!$A$34:$A$777,$A285,СВЦЭМ!$B$33:$B$776,L$260)+'СЕТ СН'!$F$15</f>
        <v>0</v>
      </c>
      <c r="M285" s="36">
        <f>SUMIFS(СВЦЭМ!$H$34:$H$777,СВЦЭМ!$A$34:$A$777,$A285,СВЦЭМ!$B$33:$B$776,M$260)+'СЕТ СН'!$F$15</f>
        <v>0</v>
      </c>
      <c r="N285" s="36">
        <f>SUMIFS(СВЦЭМ!$H$34:$H$777,СВЦЭМ!$A$34:$A$777,$A285,СВЦЭМ!$B$33:$B$776,N$260)+'СЕТ СН'!$F$15</f>
        <v>0</v>
      </c>
      <c r="O285" s="36">
        <f>SUMIFS(СВЦЭМ!$H$34:$H$777,СВЦЭМ!$A$34:$A$777,$A285,СВЦЭМ!$B$33:$B$776,O$260)+'СЕТ СН'!$F$15</f>
        <v>0</v>
      </c>
      <c r="P285" s="36">
        <f>SUMIFS(СВЦЭМ!$H$34:$H$777,СВЦЭМ!$A$34:$A$777,$A285,СВЦЭМ!$B$33:$B$776,P$260)+'СЕТ СН'!$F$15</f>
        <v>0</v>
      </c>
      <c r="Q285" s="36">
        <f>SUMIFS(СВЦЭМ!$H$34:$H$777,СВЦЭМ!$A$34:$A$777,$A285,СВЦЭМ!$B$33:$B$776,Q$260)+'СЕТ СН'!$F$15</f>
        <v>0</v>
      </c>
      <c r="R285" s="36">
        <f>SUMIFS(СВЦЭМ!$H$34:$H$777,СВЦЭМ!$A$34:$A$777,$A285,СВЦЭМ!$B$33:$B$776,R$260)+'СЕТ СН'!$F$15</f>
        <v>0</v>
      </c>
      <c r="S285" s="36">
        <f>SUMIFS(СВЦЭМ!$H$34:$H$777,СВЦЭМ!$A$34:$A$777,$A285,СВЦЭМ!$B$33:$B$776,S$260)+'СЕТ СН'!$F$15</f>
        <v>0</v>
      </c>
      <c r="T285" s="36">
        <f>SUMIFS(СВЦЭМ!$H$34:$H$777,СВЦЭМ!$A$34:$A$777,$A285,СВЦЭМ!$B$33:$B$776,T$260)+'СЕТ СН'!$F$15</f>
        <v>0</v>
      </c>
      <c r="U285" s="36">
        <f>SUMIFS(СВЦЭМ!$H$34:$H$777,СВЦЭМ!$A$34:$A$777,$A285,СВЦЭМ!$B$33:$B$776,U$260)+'СЕТ СН'!$F$15</f>
        <v>0</v>
      </c>
      <c r="V285" s="36">
        <f>SUMIFS(СВЦЭМ!$H$34:$H$777,СВЦЭМ!$A$34:$A$777,$A285,СВЦЭМ!$B$33:$B$776,V$260)+'СЕТ СН'!$F$15</f>
        <v>0</v>
      </c>
      <c r="W285" s="36">
        <f>SUMIFS(СВЦЭМ!$H$34:$H$777,СВЦЭМ!$A$34:$A$777,$A285,СВЦЭМ!$B$33:$B$776,W$260)+'СЕТ СН'!$F$15</f>
        <v>0</v>
      </c>
      <c r="X285" s="36">
        <f>SUMIFS(СВЦЭМ!$H$34:$H$777,СВЦЭМ!$A$34:$A$777,$A285,СВЦЭМ!$B$33:$B$776,X$260)+'СЕТ СН'!$F$15</f>
        <v>0</v>
      </c>
      <c r="Y285" s="36">
        <f>SUMIFS(СВЦЭМ!$H$34:$H$777,СВЦЭМ!$A$34:$A$777,$A285,СВЦЭМ!$B$33:$B$776,Y$260)+'СЕТ СН'!$F$15</f>
        <v>0</v>
      </c>
    </row>
    <row r="286" spans="1:25" ht="15.75" hidden="1" x14ac:dyDescent="0.2">
      <c r="A286" s="35">
        <f t="shared" si="7"/>
        <v>43795</v>
      </c>
      <c r="B286" s="36">
        <f>SUMIFS(СВЦЭМ!$H$34:$H$777,СВЦЭМ!$A$34:$A$777,$A286,СВЦЭМ!$B$33:$B$776,B$260)+'СЕТ СН'!$F$15</f>
        <v>0</v>
      </c>
      <c r="C286" s="36">
        <f>SUMIFS(СВЦЭМ!$H$34:$H$777,СВЦЭМ!$A$34:$A$777,$A286,СВЦЭМ!$B$33:$B$776,C$260)+'СЕТ СН'!$F$15</f>
        <v>0</v>
      </c>
      <c r="D286" s="36">
        <f>SUMIFS(СВЦЭМ!$H$34:$H$777,СВЦЭМ!$A$34:$A$777,$A286,СВЦЭМ!$B$33:$B$776,D$260)+'СЕТ СН'!$F$15</f>
        <v>0</v>
      </c>
      <c r="E286" s="36">
        <f>SUMIFS(СВЦЭМ!$H$34:$H$777,СВЦЭМ!$A$34:$A$777,$A286,СВЦЭМ!$B$33:$B$776,E$260)+'СЕТ СН'!$F$15</f>
        <v>0</v>
      </c>
      <c r="F286" s="36">
        <f>SUMIFS(СВЦЭМ!$H$34:$H$777,СВЦЭМ!$A$34:$A$777,$A286,СВЦЭМ!$B$33:$B$776,F$260)+'СЕТ СН'!$F$15</f>
        <v>0</v>
      </c>
      <c r="G286" s="36">
        <f>SUMIFS(СВЦЭМ!$H$34:$H$777,СВЦЭМ!$A$34:$A$777,$A286,СВЦЭМ!$B$33:$B$776,G$260)+'СЕТ СН'!$F$15</f>
        <v>0</v>
      </c>
      <c r="H286" s="36">
        <f>SUMIFS(СВЦЭМ!$H$34:$H$777,СВЦЭМ!$A$34:$A$777,$A286,СВЦЭМ!$B$33:$B$776,H$260)+'СЕТ СН'!$F$15</f>
        <v>0</v>
      </c>
      <c r="I286" s="36">
        <f>SUMIFS(СВЦЭМ!$H$34:$H$777,СВЦЭМ!$A$34:$A$777,$A286,СВЦЭМ!$B$33:$B$776,I$260)+'СЕТ СН'!$F$15</f>
        <v>0</v>
      </c>
      <c r="J286" s="36">
        <f>SUMIFS(СВЦЭМ!$H$34:$H$777,СВЦЭМ!$A$34:$A$777,$A286,СВЦЭМ!$B$33:$B$776,J$260)+'СЕТ СН'!$F$15</f>
        <v>0</v>
      </c>
      <c r="K286" s="36">
        <f>SUMIFS(СВЦЭМ!$H$34:$H$777,СВЦЭМ!$A$34:$A$777,$A286,СВЦЭМ!$B$33:$B$776,K$260)+'СЕТ СН'!$F$15</f>
        <v>0</v>
      </c>
      <c r="L286" s="36">
        <f>SUMIFS(СВЦЭМ!$H$34:$H$777,СВЦЭМ!$A$34:$A$777,$A286,СВЦЭМ!$B$33:$B$776,L$260)+'СЕТ СН'!$F$15</f>
        <v>0</v>
      </c>
      <c r="M286" s="36">
        <f>SUMIFS(СВЦЭМ!$H$34:$H$777,СВЦЭМ!$A$34:$A$777,$A286,СВЦЭМ!$B$33:$B$776,M$260)+'СЕТ СН'!$F$15</f>
        <v>0</v>
      </c>
      <c r="N286" s="36">
        <f>SUMIFS(СВЦЭМ!$H$34:$H$777,СВЦЭМ!$A$34:$A$777,$A286,СВЦЭМ!$B$33:$B$776,N$260)+'СЕТ СН'!$F$15</f>
        <v>0</v>
      </c>
      <c r="O286" s="36">
        <f>SUMIFS(СВЦЭМ!$H$34:$H$777,СВЦЭМ!$A$34:$A$777,$A286,СВЦЭМ!$B$33:$B$776,O$260)+'СЕТ СН'!$F$15</f>
        <v>0</v>
      </c>
      <c r="P286" s="36">
        <f>SUMIFS(СВЦЭМ!$H$34:$H$777,СВЦЭМ!$A$34:$A$777,$A286,СВЦЭМ!$B$33:$B$776,P$260)+'СЕТ СН'!$F$15</f>
        <v>0</v>
      </c>
      <c r="Q286" s="36">
        <f>SUMIFS(СВЦЭМ!$H$34:$H$777,СВЦЭМ!$A$34:$A$777,$A286,СВЦЭМ!$B$33:$B$776,Q$260)+'СЕТ СН'!$F$15</f>
        <v>0</v>
      </c>
      <c r="R286" s="36">
        <f>SUMIFS(СВЦЭМ!$H$34:$H$777,СВЦЭМ!$A$34:$A$777,$A286,СВЦЭМ!$B$33:$B$776,R$260)+'СЕТ СН'!$F$15</f>
        <v>0</v>
      </c>
      <c r="S286" s="36">
        <f>SUMIFS(СВЦЭМ!$H$34:$H$777,СВЦЭМ!$A$34:$A$777,$A286,СВЦЭМ!$B$33:$B$776,S$260)+'СЕТ СН'!$F$15</f>
        <v>0</v>
      </c>
      <c r="T286" s="36">
        <f>SUMIFS(СВЦЭМ!$H$34:$H$777,СВЦЭМ!$A$34:$A$777,$A286,СВЦЭМ!$B$33:$B$776,T$260)+'СЕТ СН'!$F$15</f>
        <v>0</v>
      </c>
      <c r="U286" s="36">
        <f>SUMIFS(СВЦЭМ!$H$34:$H$777,СВЦЭМ!$A$34:$A$777,$A286,СВЦЭМ!$B$33:$B$776,U$260)+'СЕТ СН'!$F$15</f>
        <v>0</v>
      </c>
      <c r="V286" s="36">
        <f>SUMIFS(СВЦЭМ!$H$34:$H$777,СВЦЭМ!$A$34:$A$777,$A286,СВЦЭМ!$B$33:$B$776,V$260)+'СЕТ СН'!$F$15</f>
        <v>0</v>
      </c>
      <c r="W286" s="36">
        <f>SUMIFS(СВЦЭМ!$H$34:$H$777,СВЦЭМ!$A$34:$A$777,$A286,СВЦЭМ!$B$33:$B$776,W$260)+'СЕТ СН'!$F$15</f>
        <v>0</v>
      </c>
      <c r="X286" s="36">
        <f>SUMIFS(СВЦЭМ!$H$34:$H$777,СВЦЭМ!$A$34:$A$777,$A286,СВЦЭМ!$B$33:$B$776,X$260)+'СЕТ СН'!$F$15</f>
        <v>0</v>
      </c>
      <c r="Y286" s="36">
        <f>SUMIFS(СВЦЭМ!$H$34:$H$777,СВЦЭМ!$A$34:$A$777,$A286,СВЦЭМ!$B$33:$B$776,Y$260)+'СЕТ СН'!$F$15</f>
        <v>0</v>
      </c>
    </row>
    <row r="287" spans="1:25" ht="15.75" hidden="1" x14ac:dyDescent="0.2">
      <c r="A287" s="35">
        <f t="shared" si="7"/>
        <v>43796</v>
      </c>
      <c r="B287" s="36">
        <f>SUMIFS(СВЦЭМ!$H$34:$H$777,СВЦЭМ!$A$34:$A$777,$A287,СВЦЭМ!$B$33:$B$776,B$260)+'СЕТ СН'!$F$15</f>
        <v>0</v>
      </c>
      <c r="C287" s="36">
        <f>SUMIFS(СВЦЭМ!$H$34:$H$777,СВЦЭМ!$A$34:$A$777,$A287,СВЦЭМ!$B$33:$B$776,C$260)+'СЕТ СН'!$F$15</f>
        <v>0</v>
      </c>
      <c r="D287" s="36">
        <f>SUMIFS(СВЦЭМ!$H$34:$H$777,СВЦЭМ!$A$34:$A$777,$A287,СВЦЭМ!$B$33:$B$776,D$260)+'СЕТ СН'!$F$15</f>
        <v>0</v>
      </c>
      <c r="E287" s="36">
        <f>SUMIFS(СВЦЭМ!$H$34:$H$777,СВЦЭМ!$A$34:$A$777,$A287,СВЦЭМ!$B$33:$B$776,E$260)+'СЕТ СН'!$F$15</f>
        <v>0</v>
      </c>
      <c r="F287" s="36">
        <f>SUMIFS(СВЦЭМ!$H$34:$H$777,СВЦЭМ!$A$34:$A$777,$A287,СВЦЭМ!$B$33:$B$776,F$260)+'СЕТ СН'!$F$15</f>
        <v>0</v>
      </c>
      <c r="G287" s="36">
        <f>SUMIFS(СВЦЭМ!$H$34:$H$777,СВЦЭМ!$A$34:$A$777,$A287,СВЦЭМ!$B$33:$B$776,G$260)+'СЕТ СН'!$F$15</f>
        <v>0</v>
      </c>
      <c r="H287" s="36">
        <f>SUMIFS(СВЦЭМ!$H$34:$H$777,СВЦЭМ!$A$34:$A$777,$A287,СВЦЭМ!$B$33:$B$776,H$260)+'СЕТ СН'!$F$15</f>
        <v>0</v>
      </c>
      <c r="I287" s="36">
        <f>SUMIFS(СВЦЭМ!$H$34:$H$777,СВЦЭМ!$A$34:$A$777,$A287,СВЦЭМ!$B$33:$B$776,I$260)+'СЕТ СН'!$F$15</f>
        <v>0</v>
      </c>
      <c r="J287" s="36">
        <f>SUMIFS(СВЦЭМ!$H$34:$H$777,СВЦЭМ!$A$34:$A$777,$A287,СВЦЭМ!$B$33:$B$776,J$260)+'СЕТ СН'!$F$15</f>
        <v>0</v>
      </c>
      <c r="K287" s="36">
        <f>SUMIFS(СВЦЭМ!$H$34:$H$777,СВЦЭМ!$A$34:$A$777,$A287,СВЦЭМ!$B$33:$B$776,K$260)+'СЕТ СН'!$F$15</f>
        <v>0</v>
      </c>
      <c r="L287" s="36">
        <f>SUMIFS(СВЦЭМ!$H$34:$H$777,СВЦЭМ!$A$34:$A$777,$A287,СВЦЭМ!$B$33:$B$776,L$260)+'СЕТ СН'!$F$15</f>
        <v>0</v>
      </c>
      <c r="M287" s="36">
        <f>SUMIFS(СВЦЭМ!$H$34:$H$777,СВЦЭМ!$A$34:$A$777,$A287,СВЦЭМ!$B$33:$B$776,M$260)+'СЕТ СН'!$F$15</f>
        <v>0</v>
      </c>
      <c r="N287" s="36">
        <f>SUMIFS(СВЦЭМ!$H$34:$H$777,СВЦЭМ!$A$34:$A$777,$A287,СВЦЭМ!$B$33:$B$776,N$260)+'СЕТ СН'!$F$15</f>
        <v>0</v>
      </c>
      <c r="O287" s="36">
        <f>SUMIFS(СВЦЭМ!$H$34:$H$777,СВЦЭМ!$A$34:$A$777,$A287,СВЦЭМ!$B$33:$B$776,O$260)+'СЕТ СН'!$F$15</f>
        <v>0</v>
      </c>
      <c r="P287" s="36">
        <f>SUMIFS(СВЦЭМ!$H$34:$H$777,СВЦЭМ!$A$34:$A$777,$A287,СВЦЭМ!$B$33:$B$776,P$260)+'СЕТ СН'!$F$15</f>
        <v>0</v>
      </c>
      <c r="Q287" s="36">
        <f>SUMIFS(СВЦЭМ!$H$34:$H$777,СВЦЭМ!$A$34:$A$777,$A287,СВЦЭМ!$B$33:$B$776,Q$260)+'СЕТ СН'!$F$15</f>
        <v>0</v>
      </c>
      <c r="R287" s="36">
        <f>SUMIFS(СВЦЭМ!$H$34:$H$777,СВЦЭМ!$A$34:$A$777,$A287,СВЦЭМ!$B$33:$B$776,R$260)+'СЕТ СН'!$F$15</f>
        <v>0</v>
      </c>
      <c r="S287" s="36">
        <f>SUMIFS(СВЦЭМ!$H$34:$H$777,СВЦЭМ!$A$34:$A$777,$A287,СВЦЭМ!$B$33:$B$776,S$260)+'СЕТ СН'!$F$15</f>
        <v>0</v>
      </c>
      <c r="T287" s="36">
        <f>SUMIFS(СВЦЭМ!$H$34:$H$777,СВЦЭМ!$A$34:$A$777,$A287,СВЦЭМ!$B$33:$B$776,T$260)+'СЕТ СН'!$F$15</f>
        <v>0</v>
      </c>
      <c r="U287" s="36">
        <f>SUMIFS(СВЦЭМ!$H$34:$H$777,СВЦЭМ!$A$34:$A$777,$A287,СВЦЭМ!$B$33:$B$776,U$260)+'СЕТ СН'!$F$15</f>
        <v>0</v>
      </c>
      <c r="V287" s="36">
        <f>SUMIFS(СВЦЭМ!$H$34:$H$777,СВЦЭМ!$A$34:$A$777,$A287,СВЦЭМ!$B$33:$B$776,V$260)+'СЕТ СН'!$F$15</f>
        <v>0</v>
      </c>
      <c r="W287" s="36">
        <f>SUMIFS(СВЦЭМ!$H$34:$H$777,СВЦЭМ!$A$34:$A$777,$A287,СВЦЭМ!$B$33:$B$776,W$260)+'СЕТ СН'!$F$15</f>
        <v>0</v>
      </c>
      <c r="X287" s="36">
        <f>SUMIFS(СВЦЭМ!$H$34:$H$777,СВЦЭМ!$A$34:$A$777,$A287,СВЦЭМ!$B$33:$B$776,X$260)+'СЕТ СН'!$F$15</f>
        <v>0</v>
      </c>
      <c r="Y287" s="36">
        <f>SUMIFS(СВЦЭМ!$H$34:$H$777,СВЦЭМ!$A$34:$A$777,$A287,СВЦЭМ!$B$33:$B$776,Y$260)+'СЕТ СН'!$F$15</f>
        <v>0</v>
      </c>
    </row>
    <row r="288" spans="1:25" ht="15.75" hidden="1" x14ac:dyDescent="0.2">
      <c r="A288" s="35">
        <f t="shared" si="7"/>
        <v>43797</v>
      </c>
      <c r="B288" s="36">
        <f>SUMIFS(СВЦЭМ!$H$34:$H$777,СВЦЭМ!$A$34:$A$777,$A288,СВЦЭМ!$B$33:$B$776,B$260)+'СЕТ СН'!$F$15</f>
        <v>0</v>
      </c>
      <c r="C288" s="36">
        <f>SUMIFS(СВЦЭМ!$H$34:$H$777,СВЦЭМ!$A$34:$A$777,$A288,СВЦЭМ!$B$33:$B$776,C$260)+'СЕТ СН'!$F$15</f>
        <v>0</v>
      </c>
      <c r="D288" s="36">
        <f>SUMIFS(СВЦЭМ!$H$34:$H$777,СВЦЭМ!$A$34:$A$777,$A288,СВЦЭМ!$B$33:$B$776,D$260)+'СЕТ СН'!$F$15</f>
        <v>0</v>
      </c>
      <c r="E288" s="36">
        <f>SUMIFS(СВЦЭМ!$H$34:$H$777,СВЦЭМ!$A$34:$A$777,$A288,СВЦЭМ!$B$33:$B$776,E$260)+'СЕТ СН'!$F$15</f>
        <v>0</v>
      </c>
      <c r="F288" s="36">
        <f>SUMIFS(СВЦЭМ!$H$34:$H$777,СВЦЭМ!$A$34:$A$777,$A288,СВЦЭМ!$B$33:$B$776,F$260)+'СЕТ СН'!$F$15</f>
        <v>0</v>
      </c>
      <c r="G288" s="36">
        <f>SUMIFS(СВЦЭМ!$H$34:$H$777,СВЦЭМ!$A$34:$A$777,$A288,СВЦЭМ!$B$33:$B$776,G$260)+'СЕТ СН'!$F$15</f>
        <v>0</v>
      </c>
      <c r="H288" s="36">
        <f>SUMIFS(СВЦЭМ!$H$34:$H$777,СВЦЭМ!$A$34:$A$777,$A288,СВЦЭМ!$B$33:$B$776,H$260)+'СЕТ СН'!$F$15</f>
        <v>0</v>
      </c>
      <c r="I288" s="36">
        <f>SUMIFS(СВЦЭМ!$H$34:$H$777,СВЦЭМ!$A$34:$A$777,$A288,СВЦЭМ!$B$33:$B$776,I$260)+'СЕТ СН'!$F$15</f>
        <v>0</v>
      </c>
      <c r="J288" s="36">
        <f>SUMIFS(СВЦЭМ!$H$34:$H$777,СВЦЭМ!$A$34:$A$777,$A288,СВЦЭМ!$B$33:$B$776,J$260)+'СЕТ СН'!$F$15</f>
        <v>0</v>
      </c>
      <c r="K288" s="36">
        <f>SUMIFS(СВЦЭМ!$H$34:$H$777,СВЦЭМ!$A$34:$A$777,$A288,СВЦЭМ!$B$33:$B$776,K$260)+'СЕТ СН'!$F$15</f>
        <v>0</v>
      </c>
      <c r="L288" s="36">
        <f>SUMIFS(СВЦЭМ!$H$34:$H$777,СВЦЭМ!$A$34:$A$777,$A288,СВЦЭМ!$B$33:$B$776,L$260)+'СЕТ СН'!$F$15</f>
        <v>0</v>
      </c>
      <c r="M288" s="36">
        <f>SUMIFS(СВЦЭМ!$H$34:$H$777,СВЦЭМ!$A$34:$A$777,$A288,СВЦЭМ!$B$33:$B$776,M$260)+'СЕТ СН'!$F$15</f>
        <v>0</v>
      </c>
      <c r="N288" s="36">
        <f>SUMIFS(СВЦЭМ!$H$34:$H$777,СВЦЭМ!$A$34:$A$777,$A288,СВЦЭМ!$B$33:$B$776,N$260)+'СЕТ СН'!$F$15</f>
        <v>0</v>
      </c>
      <c r="O288" s="36">
        <f>SUMIFS(СВЦЭМ!$H$34:$H$777,СВЦЭМ!$A$34:$A$777,$A288,СВЦЭМ!$B$33:$B$776,O$260)+'СЕТ СН'!$F$15</f>
        <v>0</v>
      </c>
      <c r="P288" s="36">
        <f>SUMIFS(СВЦЭМ!$H$34:$H$777,СВЦЭМ!$A$34:$A$777,$A288,СВЦЭМ!$B$33:$B$776,P$260)+'СЕТ СН'!$F$15</f>
        <v>0</v>
      </c>
      <c r="Q288" s="36">
        <f>SUMIFS(СВЦЭМ!$H$34:$H$777,СВЦЭМ!$A$34:$A$777,$A288,СВЦЭМ!$B$33:$B$776,Q$260)+'СЕТ СН'!$F$15</f>
        <v>0</v>
      </c>
      <c r="R288" s="36">
        <f>SUMIFS(СВЦЭМ!$H$34:$H$777,СВЦЭМ!$A$34:$A$777,$A288,СВЦЭМ!$B$33:$B$776,R$260)+'СЕТ СН'!$F$15</f>
        <v>0</v>
      </c>
      <c r="S288" s="36">
        <f>SUMIFS(СВЦЭМ!$H$34:$H$777,СВЦЭМ!$A$34:$A$777,$A288,СВЦЭМ!$B$33:$B$776,S$260)+'СЕТ СН'!$F$15</f>
        <v>0</v>
      </c>
      <c r="T288" s="36">
        <f>SUMIFS(СВЦЭМ!$H$34:$H$777,СВЦЭМ!$A$34:$A$777,$A288,СВЦЭМ!$B$33:$B$776,T$260)+'СЕТ СН'!$F$15</f>
        <v>0</v>
      </c>
      <c r="U288" s="36">
        <f>SUMIFS(СВЦЭМ!$H$34:$H$777,СВЦЭМ!$A$34:$A$777,$A288,СВЦЭМ!$B$33:$B$776,U$260)+'СЕТ СН'!$F$15</f>
        <v>0</v>
      </c>
      <c r="V288" s="36">
        <f>SUMIFS(СВЦЭМ!$H$34:$H$777,СВЦЭМ!$A$34:$A$777,$A288,СВЦЭМ!$B$33:$B$776,V$260)+'СЕТ СН'!$F$15</f>
        <v>0</v>
      </c>
      <c r="W288" s="36">
        <f>SUMIFS(СВЦЭМ!$H$34:$H$777,СВЦЭМ!$A$34:$A$777,$A288,СВЦЭМ!$B$33:$B$776,W$260)+'СЕТ СН'!$F$15</f>
        <v>0</v>
      </c>
      <c r="X288" s="36">
        <f>SUMIFS(СВЦЭМ!$H$34:$H$777,СВЦЭМ!$A$34:$A$777,$A288,СВЦЭМ!$B$33:$B$776,X$260)+'СЕТ СН'!$F$15</f>
        <v>0</v>
      </c>
      <c r="Y288" s="36">
        <f>SUMIFS(СВЦЭМ!$H$34:$H$777,СВЦЭМ!$A$34:$A$777,$A288,СВЦЭМ!$B$33:$B$776,Y$260)+'СЕТ СН'!$F$15</f>
        <v>0</v>
      </c>
    </row>
    <row r="289" spans="1:27" ht="15.75" hidden="1" x14ac:dyDescent="0.2">
      <c r="A289" s="35">
        <f t="shared" si="7"/>
        <v>43798</v>
      </c>
      <c r="B289" s="36">
        <f>SUMIFS(СВЦЭМ!$H$34:$H$777,СВЦЭМ!$A$34:$A$777,$A289,СВЦЭМ!$B$33:$B$776,B$260)+'СЕТ СН'!$F$15</f>
        <v>0</v>
      </c>
      <c r="C289" s="36">
        <f>SUMIFS(СВЦЭМ!$H$34:$H$777,СВЦЭМ!$A$34:$A$777,$A289,СВЦЭМ!$B$33:$B$776,C$260)+'СЕТ СН'!$F$15</f>
        <v>0</v>
      </c>
      <c r="D289" s="36">
        <f>SUMIFS(СВЦЭМ!$H$34:$H$777,СВЦЭМ!$A$34:$A$777,$A289,СВЦЭМ!$B$33:$B$776,D$260)+'СЕТ СН'!$F$15</f>
        <v>0</v>
      </c>
      <c r="E289" s="36">
        <f>SUMIFS(СВЦЭМ!$H$34:$H$777,СВЦЭМ!$A$34:$A$777,$A289,СВЦЭМ!$B$33:$B$776,E$260)+'СЕТ СН'!$F$15</f>
        <v>0</v>
      </c>
      <c r="F289" s="36">
        <f>SUMIFS(СВЦЭМ!$H$34:$H$777,СВЦЭМ!$A$34:$A$777,$A289,СВЦЭМ!$B$33:$B$776,F$260)+'СЕТ СН'!$F$15</f>
        <v>0</v>
      </c>
      <c r="G289" s="36">
        <f>SUMIFS(СВЦЭМ!$H$34:$H$777,СВЦЭМ!$A$34:$A$777,$A289,СВЦЭМ!$B$33:$B$776,G$260)+'СЕТ СН'!$F$15</f>
        <v>0</v>
      </c>
      <c r="H289" s="36">
        <f>SUMIFS(СВЦЭМ!$H$34:$H$777,СВЦЭМ!$A$34:$A$777,$A289,СВЦЭМ!$B$33:$B$776,H$260)+'СЕТ СН'!$F$15</f>
        <v>0</v>
      </c>
      <c r="I289" s="36">
        <f>SUMIFS(СВЦЭМ!$H$34:$H$777,СВЦЭМ!$A$34:$A$777,$A289,СВЦЭМ!$B$33:$B$776,I$260)+'СЕТ СН'!$F$15</f>
        <v>0</v>
      </c>
      <c r="J289" s="36">
        <f>SUMIFS(СВЦЭМ!$H$34:$H$777,СВЦЭМ!$A$34:$A$777,$A289,СВЦЭМ!$B$33:$B$776,J$260)+'СЕТ СН'!$F$15</f>
        <v>0</v>
      </c>
      <c r="K289" s="36">
        <f>SUMIFS(СВЦЭМ!$H$34:$H$777,СВЦЭМ!$A$34:$A$777,$A289,СВЦЭМ!$B$33:$B$776,K$260)+'СЕТ СН'!$F$15</f>
        <v>0</v>
      </c>
      <c r="L289" s="36">
        <f>SUMIFS(СВЦЭМ!$H$34:$H$777,СВЦЭМ!$A$34:$A$777,$A289,СВЦЭМ!$B$33:$B$776,L$260)+'СЕТ СН'!$F$15</f>
        <v>0</v>
      </c>
      <c r="M289" s="36">
        <f>SUMIFS(СВЦЭМ!$H$34:$H$777,СВЦЭМ!$A$34:$A$777,$A289,СВЦЭМ!$B$33:$B$776,M$260)+'СЕТ СН'!$F$15</f>
        <v>0</v>
      </c>
      <c r="N289" s="36">
        <f>SUMIFS(СВЦЭМ!$H$34:$H$777,СВЦЭМ!$A$34:$A$777,$A289,СВЦЭМ!$B$33:$B$776,N$260)+'СЕТ СН'!$F$15</f>
        <v>0</v>
      </c>
      <c r="O289" s="36">
        <f>SUMIFS(СВЦЭМ!$H$34:$H$777,СВЦЭМ!$A$34:$A$777,$A289,СВЦЭМ!$B$33:$B$776,O$260)+'СЕТ СН'!$F$15</f>
        <v>0</v>
      </c>
      <c r="P289" s="36">
        <f>SUMIFS(СВЦЭМ!$H$34:$H$777,СВЦЭМ!$A$34:$A$777,$A289,СВЦЭМ!$B$33:$B$776,P$260)+'СЕТ СН'!$F$15</f>
        <v>0</v>
      </c>
      <c r="Q289" s="36">
        <f>SUMIFS(СВЦЭМ!$H$34:$H$777,СВЦЭМ!$A$34:$A$777,$A289,СВЦЭМ!$B$33:$B$776,Q$260)+'СЕТ СН'!$F$15</f>
        <v>0</v>
      </c>
      <c r="R289" s="36">
        <f>SUMIFS(СВЦЭМ!$H$34:$H$777,СВЦЭМ!$A$34:$A$777,$A289,СВЦЭМ!$B$33:$B$776,R$260)+'СЕТ СН'!$F$15</f>
        <v>0</v>
      </c>
      <c r="S289" s="36">
        <f>SUMIFS(СВЦЭМ!$H$34:$H$777,СВЦЭМ!$A$34:$A$777,$A289,СВЦЭМ!$B$33:$B$776,S$260)+'СЕТ СН'!$F$15</f>
        <v>0</v>
      </c>
      <c r="T289" s="36">
        <f>SUMIFS(СВЦЭМ!$H$34:$H$777,СВЦЭМ!$A$34:$A$777,$A289,СВЦЭМ!$B$33:$B$776,T$260)+'СЕТ СН'!$F$15</f>
        <v>0</v>
      </c>
      <c r="U289" s="36">
        <f>SUMIFS(СВЦЭМ!$H$34:$H$777,СВЦЭМ!$A$34:$A$777,$A289,СВЦЭМ!$B$33:$B$776,U$260)+'СЕТ СН'!$F$15</f>
        <v>0</v>
      </c>
      <c r="V289" s="36">
        <f>SUMIFS(СВЦЭМ!$H$34:$H$777,СВЦЭМ!$A$34:$A$777,$A289,СВЦЭМ!$B$33:$B$776,V$260)+'СЕТ СН'!$F$15</f>
        <v>0</v>
      </c>
      <c r="W289" s="36">
        <f>SUMIFS(СВЦЭМ!$H$34:$H$777,СВЦЭМ!$A$34:$A$777,$A289,СВЦЭМ!$B$33:$B$776,W$260)+'СЕТ СН'!$F$15</f>
        <v>0</v>
      </c>
      <c r="X289" s="36">
        <f>SUMIFS(СВЦЭМ!$H$34:$H$777,СВЦЭМ!$A$34:$A$777,$A289,СВЦЭМ!$B$33:$B$776,X$260)+'СЕТ СН'!$F$15</f>
        <v>0</v>
      </c>
      <c r="Y289" s="36">
        <f>SUMIFS(СВЦЭМ!$H$34:$H$777,СВЦЭМ!$A$34:$A$777,$A289,СВЦЭМ!$B$33:$B$776,Y$260)+'СЕТ СН'!$F$15</f>
        <v>0</v>
      </c>
    </row>
    <row r="290" spans="1:27" ht="15.75" hidden="1" x14ac:dyDescent="0.2">
      <c r="A290" s="35">
        <f t="shared" si="7"/>
        <v>43799</v>
      </c>
      <c r="B290" s="36">
        <f>SUMIFS(СВЦЭМ!$H$34:$H$777,СВЦЭМ!$A$34:$A$777,$A290,СВЦЭМ!$B$33:$B$776,B$260)+'СЕТ СН'!$F$15</f>
        <v>0</v>
      </c>
      <c r="C290" s="36">
        <f>SUMIFS(СВЦЭМ!$H$34:$H$777,СВЦЭМ!$A$34:$A$777,$A290,СВЦЭМ!$B$33:$B$776,C$260)+'СЕТ СН'!$F$15</f>
        <v>0</v>
      </c>
      <c r="D290" s="36">
        <f>SUMIFS(СВЦЭМ!$H$34:$H$777,СВЦЭМ!$A$34:$A$777,$A290,СВЦЭМ!$B$33:$B$776,D$260)+'СЕТ СН'!$F$15</f>
        <v>0</v>
      </c>
      <c r="E290" s="36">
        <f>SUMIFS(СВЦЭМ!$H$34:$H$777,СВЦЭМ!$A$34:$A$777,$A290,СВЦЭМ!$B$33:$B$776,E$260)+'СЕТ СН'!$F$15</f>
        <v>0</v>
      </c>
      <c r="F290" s="36">
        <f>SUMIFS(СВЦЭМ!$H$34:$H$777,СВЦЭМ!$A$34:$A$777,$A290,СВЦЭМ!$B$33:$B$776,F$260)+'СЕТ СН'!$F$15</f>
        <v>0</v>
      </c>
      <c r="G290" s="36">
        <f>SUMIFS(СВЦЭМ!$H$34:$H$777,СВЦЭМ!$A$34:$A$777,$A290,СВЦЭМ!$B$33:$B$776,G$260)+'СЕТ СН'!$F$15</f>
        <v>0</v>
      </c>
      <c r="H290" s="36">
        <f>SUMIFS(СВЦЭМ!$H$34:$H$777,СВЦЭМ!$A$34:$A$777,$A290,СВЦЭМ!$B$33:$B$776,H$260)+'СЕТ СН'!$F$15</f>
        <v>0</v>
      </c>
      <c r="I290" s="36">
        <f>SUMIFS(СВЦЭМ!$H$34:$H$777,СВЦЭМ!$A$34:$A$777,$A290,СВЦЭМ!$B$33:$B$776,I$260)+'СЕТ СН'!$F$15</f>
        <v>0</v>
      </c>
      <c r="J290" s="36">
        <f>SUMIFS(СВЦЭМ!$H$34:$H$777,СВЦЭМ!$A$34:$A$777,$A290,СВЦЭМ!$B$33:$B$776,J$260)+'СЕТ СН'!$F$15</f>
        <v>0</v>
      </c>
      <c r="K290" s="36">
        <f>SUMIFS(СВЦЭМ!$H$34:$H$777,СВЦЭМ!$A$34:$A$777,$A290,СВЦЭМ!$B$33:$B$776,K$260)+'СЕТ СН'!$F$15</f>
        <v>0</v>
      </c>
      <c r="L290" s="36">
        <f>SUMIFS(СВЦЭМ!$H$34:$H$777,СВЦЭМ!$A$34:$A$777,$A290,СВЦЭМ!$B$33:$B$776,L$260)+'СЕТ СН'!$F$15</f>
        <v>0</v>
      </c>
      <c r="M290" s="36">
        <f>SUMIFS(СВЦЭМ!$H$34:$H$777,СВЦЭМ!$A$34:$A$777,$A290,СВЦЭМ!$B$33:$B$776,M$260)+'СЕТ СН'!$F$15</f>
        <v>0</v>
      </c>
      <c r="N290" s="36">
        <f>SUMIFS(СВЦЭМ!$H$34:$H$777,СВЦЭМ!$A$34:$A$777,$A290,СВЦЭМ!$B$33:$B$776,N$260)+'СЕТ СН'!$F$15</f>
        <v>0</v>
      </c>
      <c r="O290" s="36">
        <f>SUMIFS(СВЦЭМ!$H$34:$H$777,СВЦЭМ!$A$34:$A$777,$A290,СВЦЭМ!$B$33:$B$776,O$260)+'СЕТ СН'!$F$15</f>
        <v>0</v>
      </c>
      <c r="P290" s="36">
        <f>SUMIFS(СВЦЭМ!$H$34:$H$777,СВЦЭМ!$A$34:$A$777,$A290,СВЦЭМ!$B$33:$B$776,P$260)+'СЕТ СН'!$F$15</f>
        <v>0</v>
      </c>
      <c r="Q290" s="36">
        <f>SUMIFS(СВЦЭМ!$H$34:$H$777,СВЦЭМ!$A$34:$A$777,$A290,СВЦЭМ!$B$33:$B$776,Q$260)+'СЕТ СН'!$F$15</f>
        <v>0</v>
      </c>
      <c r="R290" s="36">
        <f>SUMIFS(СВЦЭМ!$H$34:$H$777,СВЦЭМ!$A$34:$A$777,$A290,СВЦЭМ!$B$33:$B$776,R$260)+'СЕТ СН'!$F$15</f>
        <v>0</v>
      </c>
      <c r="S290" s="36">
        <f>SUMIFS(СВЦЭМ!$H$34:$H$777,СВЦЭМ!$A$34:$A$777,$A290,СВЦЭМ!$B$33:$B$776,S$260)+'СЕТ СН'!$F$15</f>
        <v>0</v>
      </c>
      <c r="T290" s="36">
        <f>SUMIFS(СВЦЭМ!$H$34:$H$777,СВЦЭМ!$A$34:$A$777,$A290,СВЦЭМ!$B$33:$B$776,T$260)+'СЕТ СН'!$F$15</f>
        <v>0</v>
      </c>
      <c r="U290" s="36">
        <f>SUMIFS(СВЦЭМ!$H$34:$H$777,СВЦЭМ!$A$34:$A$777,$A290,СВЦЭМ!$B$33:$B$776,U$260)+'СЕТ СН'!$F$15</f>
        <v>0</v>
      </c>
      <c r="V290" s="36">
        <f>SUMIFS(СВЦЭМ!$H$34:$H$777,СВЦЭМ!$A$34:$A$777,$A290,СВЦЭМ!$B$33:$B$776,V$260)+'СЕТ СН'!$F$15</f>
        <v>0</v>
      </c>
      <c r="W290" s="36">
        <f>SUMIFS(СВЦЭМ!$H$34:$H$777,СВЦЭМ!$A$34:$A$777,$A290,СВЦЭМ!$B$33:$B$776,W$260)+'СЕТ СН'!$F$15</f>
        <v>0</v>
      </c>
      <c r="X290" s="36">
        <f>SUMIFS(СВЦЭМ!$H$34:$H$777,СВЦЭМ!$A$34:$A$777,$A290,СВЦЭМ!$B$33:$B$776,X$260)+'СЕТ СН'!$F$15</f>
        <v>0</v>
      </c>
      <c r="Y290" s="36">
        <f>SUMIFS(СВЦЭМ!$H$34:$H$777,СВЦЭМ!$A$34:$A$777,$A290,СВЦЭМ!$B$33:$B$776,Y$260)+'СЕТ СН'!$F$15</f>
        <v>0</v>
      </c>
    </row>
    <row r="291" spans="1:27" ht="15.75" hidden="1" x14ac:dyDescent="0.2">
      <c r="A291" s="35">
        <f t="shared" si="7"/>
        <v>43800</v>
      </c>
      <c r="B291" s="36">
        <f>SUMIFS(СВЦЭМ!$H$34:$H$777,СВЦЭМ!$A$34:$A$777,$A291,СВЦЭМ!$B$33:$B$776,B$260)+'СЕТ СН'!$F$15</f>
        <v>0</v>
      </c>
      <c r="C291" s="36">
        <f>SUMIFS(СВЦЭМ!$H$34:$H$777,СВЦЭМ!$A$34:$A$777,$A291,СВЦЭМ!$B$33:$B$776,C$260)+'СЕТ СН'!$F$15</f>
        <v>0</v>
      </c>
      <c r="D291" s="36">
        <f>SUMIFS(СВЦЭМ!$H$34:$H$777,СВЦЭМ!$A$34:$A$777,$A291,СВЦЭМ!$B$33:$B$776,D$260)+'СЕТ СН'!$F$15</f>
        <v>0</v>
      </c>
      <c r="E291" s="36">
        <f>SUMIFS(СВЦЭМ!$H$34:$H$777,СВЦЭМ!$A$34:$A$777,$A291,СВЦЭМ!$B$33:$B$776,E$260)+'СЕТ СН'!$F$15</f>
        <v>0</v>
      </c>
      <c r="F291" s="36">
        <f>SUMIFS(СВЦЭМ!$H$34:$H$777,СВЦЭМ!$A$34:$A$777,$A291,СВЦЭМ!$B$33:$B$776,F$260)+'СЕТ СН'!$F$15</f>
        <v>0</v>
      </c>
      <c r="G291" s="36">
        <f>SUMIFS(СВЦЭМ!$H$34:$H$777,СВЦЭМ!$A$34:$A$777,$A291,СВЦЭМ!$B$33:$B$776,G$260)+'СЕТ СН'!$F$15</f>
        <v>0</v>
      </c>
      <c r="H291" s="36">
        <f>SUMIFS(СВЦЭМ!$H$34:$H$777,СВЦЭМ!$A$34:$A$777,$A291,СВЦЭМ!$B$33:$B$776,H$260)+'СЕТ СН'!$F$15</f>
        <v>0</v>
      </c>
      <c r="I291" s="36">
        <f>SUMIFS(СВЦЭМ!$H$34:$H$777,СВЦЭМ!$A$34:$A$777,$A291,СВЦЭМ!$B$33:$B$776,I$260)+'СЕТ СН'!$F$15</f>
        <v>0</v>
      </c>
      <c r="J291" s="36">
        <f>SUMIFS(СВЦЭМ!$H$34:$H$777,СВЦЭМ!$A$34:$A$777,$A291,СВЦЭМ!$B$33:$B$776,J$260)+'СЕТ СН'!$F$15</f>
        <v>0</v>
      </c>
      <c r="K291" s="36">
        <f>SUMIFS(СВЦЭМ!$H$34:$H$777,СВЦЭМ!$A$34:$A$777,$A291,СВЦЭМ!$B$33:$B$776,K$260)+'СЕТ СН'!$F$15</f>
        <v>0</v>
      </c>
      <c r="L291" s="36">
        <f>SUMIFS(СВЦЭМ!$H$34:$H$777,СВЦЭМ!$A$34:$A$777,$A291,СВЦЭМ!$B$33:$B$776,L$260)+'СЕТ СН'!$F$15</f>
        <v>0</v>
      </c>
      <c r="M291" s="36">
        <f>SUMIFS(СВЦЭМ!$H$34:$H$777,СВЦЭМ!$A$34:$A$777,$A291,СВЦЭМ!$B$33:$B$776,M$260)+'СЕТ СН'!$F$15</f>
        <v>0</v>
      </c>
      <c r="N291" s="36">
        <f>SUMIFS(СВЦЭМ!$H$34:$H$777,СВЦЭМ!$A$34:$A$777,$A291,СВЦЭМ!$B$33:$B$776,N$260)+'СЕТ СН'!$F$15</f>
        <v>0</v>
      </c>
      <c r="O291" s="36">
        <f>SUMIFS(СВЦЭМ!$H$34:$H$777,СВЦЭМ!$A$34:$A$777,$A291,СВЦЭМ!$B$33:$B$776,O$260)+'СЕТ СН'!$F$15</f>
        <v>0</v>
      </c>
      <c r="P291" s="36">
        <f>SUMIFS(СВЦЭМ!$H$34:$H$777,СВЦЭМ!$A$34:$A$777,$A291,СВЦЭМ!$B$33:$B$776,P$260)+'СЕТ СН'!$F$15</f>
        <v>0</v>
      </c>
      <c r="Q291" s="36">
        <f>SUMIFS(СВЦЭМ!$H$34:$H$777,СВЦЭМ!$A$34:$A$777,$A291,СВЦЭМ!$B$33:$B$776,Q$260)+'СЕТ СН'!$F$15</f>
        <v>0</v>
      </c>
      <c r="R291" s="36">
        <f>SUMIFS(СВЦЭМ!$H$34:$H$777,СВЦЭМ!$A$34:$A$777,$A291,СВЦЭМ!$B$33:$B$776,R$260)+'СЕТ СН'!$F$15</f>
        <v>0</v>
      </c>
      <c r="S291" s="36">
        <f>SUMIFS(СВЦЭМ!$H$34:$H$777,СВЦЭМ!$A$34:$A$777,$A291,СВЦЭМ!$B$33:$B$776,S$260)+'СЕТ СН'!$F$15</f>
        <v>0</v>
      </c>
      <c r="T291" s="36">
        <f>SUMIFS(СВЦЭМ!$H$34:$H$777,СВЦЭМ!$A$34:$A$777,$A291,СВЦЭМ!$B$33:$B$776,T$260)+'СЕТ СН'!$F$15</f>
        <v>0</v>
      </c>
      <c r="U291" s="36">
        <f>SUMIFS(СВЦЭМ!$H$34:$H$777,СВЦЭМ!$A$34:$A$777,$A291,СВЦЭМ!$B$33:$B$776,U$260)+'СЕТ СН'!$F$15</f>
        <v>0</v>
      </c>
      <c r="V291" s="36">
        <f>SUMIFS(СВЦЭМ!$H$34:$H$777,СВЦЭМ!$A$34:$A$777,$A291,СВЦЭМ!$B$33:$B$776,V$260)+'СЕТ СН'!$F$15</f>
        <v>0</v>
      </c>
      <c r="W291" s="36">
        <f>SUMIFS(СВЦЭМ!$H$34:$H$777,СВЦЭМ!$A$34:$A$777,$A291,СВЦЭМ!$B$33:$B$776,W$260)+'СЕТ СН'!$F$15</f>
        <v>0</v>
      </c>
      <c r="X291" s="36">
        <f>SUMIFS(СВЦЭМ!$H$34:$H$777,СВЦЭМ!$A$34:$A$777,$A291,СВЦЭМ!$B$33:$B$776,X$260)+'СЕТ СН'!$F$15</f>
        <v>0</v>
      </c>
      <c r="Y291" s="36">
        <f>SUMIFS(СВЦЭМ!$H$34:$H$777,СВЦЭМ!$A$34:$A$777,$A291,СВЦЭМ!$B$33:$B$776,Y$260)+'СЕТ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9" t="s">
        <v>7</v>
      </c>
      <c r="B294" s="133" t="s">
        <v>118</v>
      </c>
      <c r="C294" s="134"/>
      <c r="D294" s="134"/>
      <c r="E294" s="134"/>
      <c r="F294" s="134"/>
      <c r="G294" s="134"/>
      <c r="H294" s="134"/>
      <c r="I294" s="134"/>
      <c r="J294" s="134"/>
      <c r="K294" s="134"/>
      <c r="L294" s="134"/>
      <c r="M294" s="134"/>
      <c r="N294" s="134"/>
      <c r="O294" s="134"/>
      <c r="P294" s="134"/>
      <c r="Q294" s="134"/>
      <c r="R294" s="134"/>
      <c r="S294" s="134"/>
      <c r="T294" s="134"/>
      <c r="U294" s="134"/>
      <c r="V294" s="134"/>
      <c r="W294" s="134"/>
      <c r="X294" s="134"/>
      <c r="Y294" s="135"/>
    </row>
    <row r="295" spans="1:27" ht="12.75" hidden="1" customHeight="1" x14ac:dyDescent="0.2">
      <c r="A295" s="140"/>
      <c r="B295" s="136"/>
      <c r="C295" s="137"/>
      <c r="D295" s="137"/>
      <c r="E295" s="137"/>
      <c r="F295" s="137"/>
      <c r="G295" s="137"/>
      <c r="H295" s="137"/>
      <c r="I295" s="137"/>
      <c r="J295" s="137"/>
      <c r="K295" s="137"/>
      <c r="L295" s="137"/>
      <c r="M295" s="137"/>
      <c r="N295" s="137"/>
      <c r="O295" s="137"/>
      <c r="P295" s="137"/>
      <c r="Q295" s="137"/>
      <c r="R295" s="137"/>
      <c r="S295" s="137"/>
      <c r="T295" s="137"/>
      <c r="U295" s="137"/>
      <c r="V295" s="137"/>
      <c r="W295" s="137"/>
      <c r="X295" s="137"/>
      <c r="Y295" s="138"/>
    </row>
    <row r="296" spans="1:27" s="46" customFormat="1" ht="12.75" hidden="1" customHeight="1" x14ac:dyDescent="0.2">
      <c r="A296" s="141"/>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01.11.2019</v>
      </c>
      <c r="B297" s="36">
        <f>SUMIFS(СВЦЭМ!$I$34:$I$777,СВЦЭМ!$A$34:$A$777,$A297,СВЦЭМ!$B$33:$B$776,B$296)+'СЕТ СН'!$F$16</f>
        <v>0</v>
      </c>
      <c r="C297" s="36">
        <f>SUMIFS(СВЦЭМ!$I$34:$I$777,СВЦЭМ!$A$34:$A$777,$A297,СВЦЭМ!$B$33:$B$776,C$296)+'СЕТ СН'!$F$16</f>
        <v>0</v>
      </c>
      <c r="D297" s="36">
        <f>SUMIFS(СВЦЭМ!$I$34:$I$777,СВЦЭМ!$A$34:$A$777,$A297,СВЦЭМ!$B$33:$B$776,D$296)+'СЕТ СН'!$F$16</f>
        <v>0</v>
      </c>
      <c r="E297" s="36">
        <f>SUMIFS(СВЦЭМ!$I$34:$I$777,СВЦЭМ!$A$34:$A$777,$A297,СВЦЭМ!$B$33:$B$776,E$296)+'СЕТ СН'!$F$16</f>
        <v>0</v>
      </c>
      <c r="F297" s="36">
        <f>SUMIFS(СВЦЭМ!$I$34:$I$777,СВЦЭМ!$A$34:$A$777,$A297,СВЦЭМ!$B$33:$B$776,F$296)+'СЕТ СН'!$F$16</f>
        <v>0</v>
      </c>
      <c r="G297" s="36">
        <f>SUMIFS(СВЦЭМ!$I$34:$I$777,СВЦЭМ!$A$34:$A$777,$A297,СВЦЭМ!$B$33:$B$776,G$296)+'СЕТ СН'!$F$16</f>
        <v>0</v>
      </c>
      <c r="H297" s="36">
        <f>SUMIFS(СВЦЭМ!$I$34:$I$777,СВЦЭМ!$A$34:$A$777,$A297,СВЦЭМ!$B$33:$B$776,H$296)+'СЕТ СН'!$F$16</f>
        <v>0</v>
      </c>
      <c r="I297" s="36">
        <f>SUMIFS(СВЦЭМ!$I$34:$I$777,СВЦЭМ!$A$34:$A$777,$A297,СВЦЭМ!$B$33:$B$776,I$296)+'СЕТ СН'!$F$16</f>
        <v>0</v>
      </c>
      <c r="J297" s="36">
        <f>SUMIFS(СВЦЭМ!$I$34:$I$777,СВЦЭМ!$A$34:$A$777,$A297,СВЦЭМ!$B$33:$B$776,J$296)+'СЕТ СН'!$F$16</f>
        <v>0</v>
      </c>
      <c r="K297" s="36">
        <f>SUMIFS(СВЦЭМ!$I$34:$I$777,СВЦЭМ!$A$34:$A$777,$A297,СВЦЭМ!$B$33:$B$776,K$296)+'СЕТ СН'!$F$16</f>
        <v>0</v>
      </c>
      <c r="L297" s="36">
        <f>SUMIFS(СВЦЭМ!$I$34:$I$777,СВЦЭМ!$A$34:$A$777,$A297,СВЦЭМ!$B$33:$B$776,L$296)+'СЕТ СН'!$F$16</f>
        <v>0</v>
      </c>
      <c r="M297" s="36">
        <f>SUMIFS(СВЦЭМ!$I$34:$I$777,СВЦЭМ!$A$34:$A$777,$A297,СВЦЭМ!$B$33:$B$776,M$296)+'СЕТ СН'!$F$16</f>
        <v>0</v>
      </c>
      <c r="N297" s="36">
        <f>SUMIFS(СВЦЭМ!$I$34:$I$777,СВЦЭМ!$A$34:$A$777,$A297,СВЦЭМ!$B$33:$B$776,N$296)+'СЕТ СН'!$F$16</f>
        <v>0</v>
      </c>
      <c r="O297" s="36">
        <f>SUMIFS(СВЦЭМ!$I$34:$I$777,СВЦЭМ!$A$34:$A$777,$A297,СВЦЭМ!$B$33:$B$776,O$296)+'СЕТ СН'!$F$16</f>
        <v>0</v>
      </c>
      <c r="P297" s="36">
        <f>SUMIFS(СВЦЭМ!$I$34:$I$777,СВЦЭМ!$A$34:$A$777,$A297,СВЦЭМ!$B$33:$B$776,P$296)+'СЕТ СН'!$F$16</f>
        <v>0</v>
      </c>
      <c r="Q297" s="36">
        <f>SUMIFS(СВЦЭМ!$I$34:$I$777,СВЦЭМ!$A$34:$A$777,$A297,СВЦЭМ!$B$33:$B$776,Q$296)+'СЕТ СН'!$F$16</f>
        <v>0</v>
      </c>
      <c r="R297" s="36">
        <f>SUMIFS(СВЦЭМ!$I$34:$I$777,СВЦЭМ!$A$34:$A$777,$A297,СВЦЭМ!$B$33:$B$776,R$296)+'СЕТ СН'!$F$16</f>
        <v>0</v>
      </c>
      <c r="S297" s="36">
        <f>SUMIFS(СВЦЭМ!$I$34:$I$777,СВЦЭМ!$A$34:$A$777,$A297,СВЦЭМ!$B$33:$B$776,S$296)+'СЕТ СН'!$F$16</f>
        <v>0</v>
      </c>
      <c r="T297" s="36">
        <f>SUMIFS(СВЦЭМ!$I$34:$I$777,СВЦЭМ!$A$34:$A$777,$A297,СВЦЭМ!$B$33:$B$776,T$296)+'СЕТ СН'!$F$16</f>
        <v>0</v>
      </c>
      <c r="U297" s="36">
        <f>SUMIFS(СВЦЭМ!$I$34:$I$777,СВЦЭМ!$A$34:$A$777,$A297,СВЦЭМ!$B$33:$B$776,U$296)+'СЕТ СН'!$F$16</f>
        <v>0</v>
      </c>
      <c r="V297" s="36">
        <f>SUMIFS(СВЦЭМ!$I$34:$I$777,СВЦЭМ!$A$34:$A$777,$A297,СВЦЭМ!$B$33:$B$776,V$296)+'СЕТ СН'!$F$16</f>
        <v>0</v>
      </c>
      <c r="W297" s="36">
        <f>SUMIFS(СВЦЭМ!$I$34:$I$777,СВЦЭМ!$A$34:$A$777,$A297,СВЦЭМ!$B$33:$B$776,W$296)+'СЕТ СН'!$F$16</f>
        <v>0</v>
      </c>
      <c r="X297" s="36">
        <f>SUMIFS(СВЦЭМ!$I$34:$I$777,СВЦЭМ!$A$34:$A$777,$A297,СВЦЭМ!$B$33:$B$776,X$296)+'СЕТ СН'!$F$16</f>
        <v>0</v>
      </c>
      <c r="Y297" s="36">
        <f>SUMIFS(СВЦЭМ!$I$34:$I$777,СВЦЭМ!$A$34:$A$777,$A297,СВЦЭМ!$B$33:$B$776,Y$296)+'СЕТ СН'!$F$16</f>
        <v>0</v>
      </c>
      <c r="AA297" s="45"/>
    </row>
    <row r="298" spans="1:27" ht="15.75" hidden="1" x14ac:dyDescent="0.2">
      <c r="A298" s="35">
        <f>A297+1</f>
        <v>43771</v>
      </c>
      <c r="B298" s="36">
        <f>SUMIFS(СВЦЭМ!$I$34:$I$777,СВЦЭМ!$A$34:$A$777,$A298,СВЦЭМ!$B$33:$B$776,B$296)+'СЕТ СН'!$F$16</f>
        <v>0</v>
      </c>
      <c r="C298" s="36">
        <f>SUMIFS(СВЦЭМ!$I$34:$I$777,СВЦЭМ!$A$34:$A$777,$A298,СВЦЭМ!$B$33:$B$776,C$296)+'СЕТ СН'!$F$16</f>
        <v>0</v>
      </c>
      <c r="D298" s="36">
        <f>SUMIFS(СВЦЭМ!$I$34:$I$777,СВЦЭМ!$A$34:$A$777,$A298,СВЦЭМ!$B$33:$B$776,D$296)+'СЕТ СН'!$F$16</f>
        <v>0</v>
      </c>
      <c r="E298" s="36">
        <f>SUMIFS(СВЦЭМ!$I$34:$I$777,СВЦЭМ!$A$34:$A$777,$A298,СВЦЭМ!$B$33:$B$776,E$296)+'СЕТ СН'!$F$16</f>
        <v>0</v>
      </c>
      <c r="F298" s="36">
        <f>SUMIFS(СВЦЭМ!$I$34:$I$777,СВЦЭМ!$A$34:$A$777,$A298,СВЦЭМ!$B$33:$B$776,F$296)+'СЕТ СН'!$F$16</f>
        <v>0</v>
      </c>
      <c r="G298" s="36">
        <f>SUMIFS(СВЦЭМ!$I$34:$I$777,СВЦЭМ!$A$34:$A$777,$A298,СВЦЭМ!$B$33:$B$776,G$296)+'СЕТ СН'!$F$16</f>
        <v>0</v>
      </c>
      <c r="H298" s="36">
        <f>SUMIFS(СВЦЭМ!$I$34:$I$777,СВЦЭМ!$A$34:$A$777,$A298,СВЦЭМ!$B$33:$B$776,H$296)+'СЕТ СН'!$F$16</f>
        <v>0</v>
      </c>
      <c r="I298" s="36">
        <f>SUMIFS(СВЦЭМ!$I$34:$I$777,СВЦЭМ!$A$34:$A$777,$A298,СВЦЭМ!$B$33:$B$776,I$296)+'СЕТ СН'!$F$16</f>
        <v>0</v>
      </c>
      <c r="J298" s="36">
        <f>SUMIFS(СВЦЭМ!$I$34:$I$777,СВЦЭМ!$A$34:$A$777,$A298,СВЦЭМ!$B$33:$B$776,J$296)+'СЕТ СН'!$F$16</f>
        <v>0</v>
      </c>
      <c r="K298" s="36">
        <f>SUMIFS(СВЦЭМ!$I$34:$I$777,СВЦЭМ!$A$34:$A$777,$A298,СВЦЭМ!$B$33:$B$776,K$296)+'СЕТ СН'!$F$16</f>
        <v>0</v>
      </c>
      <c r="L298" s="36">
        <f>SUMIFS(СВЦЭМ!$I$34:$I$777,СВЦЭМ!$A$34:$A$777,$A298,СВЦЭМ!$B$33:$B$776,L$296)+'СЕТ СН'!$F$16</f>
        <v>0</v>
      </c>
      <c r="M298" s="36">
        <f>SUMIFS(СВЦЭМ!$I$34:$I$777,СВЦЭМ!$A$34:$A$777,$A298,СВЦЭМ!$B$33:$B$776,M$296)+'СЕТ СН'!$F$16</f>
        <v>0</v>
      </c>
      <c r="N298" s="36">
        <f>SUMIFS(СВЦЭМ!$I$34:$I$777,СВЦЭМ!$A$34:$A$777,$A298,СВЦЭМ!$B$33:$B$776,N$296)+'СЕТ СН'!$F$16</f>
        <v>0</v>
      </c>
      <c r="O298" s="36">
        <f>SUMIFS(СВЦЭМ!$I$34:$I$777,СВЦЭМ!$A$34:$A$777,$A298,СВЦЭМ!$B$33:$B$776,O$296)+'СЕТ СН'!$F$16</f>
        <v>0</v>
      </c>
      <c r="P298" s="36">
        <f>SUMIFS(СВЦЭМ!$I$34:$I$777,СВЦЭМ!$A$34:$A$777,$A298,СВЦЭМ!$B$33:$B$776,P$296)+'СЕТ СН'!$F$16</f>
        <v>0</v>
      </c>
      <c r="Q298" s="36">
        <f>SUMIFS(СВЦЭМ!$I$34:$I$777,СВЦЭМ!$A$34:$A$777,$A298,СВЦЭМ!$B$33:$B$776,Q$296)+'СЕТ СН'!$F$16</f>
        <v>0</v>
      </c>
      <c r="R298" s="36">
        <f>SUMIFS(СВЦЭМ!$I$34:$I$777,СВЦЭМ!$A$34:$A$777,$A298,СВЦЭМ!$B$33:$B$776,R$296)+'СЕТ СН'!$F$16</f>
        <v>0</v>
      </c>
      <c r="S298" s="36">
        <f>SUMIFS(СВЦЭМ!$I$34:$I$777,СВЦЭМ!$A$34:$A$777,$A298,СВЦЭМ!$B$33:$B$776,S$296)+'СЕТ СН'!$F$16</f>
        <v>0</v>
      </c>
      <c r="T298" s="36">
        <f>SUMIFS(СВЦЭМ!$I$34:$I$777,СВЦЭМ!$A$34:$A$777,$A298,СВЦЭМ!$B$33:$B$776,T$296)+'СЕТ СН'!$F$16</f>
        <v>0</v>
      </c>
      <c r="U298" s="36">
        <f>SUMIFS(СВЦЭМ!$I$34:$I$777,СВЦЭМ!$A$34:$A$777,$A298,СВЦЭМ!$B$33:$B$776,U$296)+'СЕТ СН'!$F$16</f>
        <v>0</v>
      </c>
      <c r="V298" s="36">
        <f>SUMIFS(СВЦЭМ!$I$34:$I$777,СВЦЭМ!$A$34:$A$777,$A298,СВЦЭМ!$B$33:$B$776,V$296)+'СЕТ СН'!$F$16</f>
        <v>0</v>
      </c>
      <c r="W298" s="36">
        <f>SUMIFS(СВЦЭМ!$I$34:$I$777,СВЦЭМ!$A$34:$A$777,$A298,СВЦЭМ!$B$33:$B$776,W$296)+'СЕТ СН'!$F$16</f>
        <v>0</v>
      </c>
      <c r="X298" s="36">
        <f>SUMIFS(СВЦЭМ!$I$34:$I$777,СВЦЭМ!$A$34:$A$777,$A298,СВЦЭМ!$B$33:$B$776,X$296)+'СЕТ СН'!$F$16</f>
        <v>0</v>
      </c>
      <c r="Y298" s="36">
        <f>SUMIFS(СВЦЭМ!$I$34:$I$777,СВЦЭМ!$A$34:$A$777,$A298,СВЦЭМ!$B$33:$B$776,Y$296)+'СЕТ СН'!$F$16</f>
        <v>0</v>
      </c>
    </row>
    <row r="299" spans="1:27" ht="15.75" hidden="1" x14ac:dyDescent="0.2">
      <c r="A299" s="35">
        <f t="shared" ref="A299:A327" si="8">A298+1</f>
        <v>43772</v>
      </c>
      <c r="B299" s="36">
        <f>SUMIFS(СВЦЭМ!$I$34:$I$777,СВЦЭМ!$A$34:$A$777,$A299,СВЦЭМ!$B$33:$B$776,B$296)+'СЕТ СН'!$F$16</f>
        <v>0</v>
      </c>
      <c r="C299" s="36">
        <f>SUMIFS(СВЦЭМ!$I$34:$I$777,СВЦЭМ!$A$34:$A$777,$A299,СВЦЭМ!$B$33:$B$776,C$296)+'СЕТ СН'!$F$16</f>
        <v>0</v>
      </c>
      <c r="D299" s="36">
        <f>SUMIFS(СВЦЭМ!$I$34:$I$777,СВЦЭМ!$A$34:$A$777,$A299,СВЦЭМ!$B$33:$B$776,D$296)+'СЕТ СН'!$F$16</f>
        <v>0</v>
      </c>
      <c r="E299" s="36">
        <f>SUMIFS(СВЦЭМ!$I$34:$I$777,СВЦЭМ!$A$34:$A$777,$A299,СВЦЭМ!$B$33:$B$776,E$296)+'СЕТ СН'!$F$16</f>
        <v>0</v>
      </c>
      <c r="F299" s="36">
        <f>SUMIFS(СВЦЭМ!$I$34:$I$777,СВЦЭМ!$A$34:$A$777,$A299,СВЦЭМ!$B$33:$B$776,F$296)+'СЕТ СН'!$F$16</f>
        <v>0</v>
      </c>
      <c r="G299" s="36">
        <f>SUMIFS(СВЦЭМ!$I$34:$I$777,СВЦЭМ!$A$34:$A$777,$A299,СВЦЭМ!$B$33:$B$776,G$296)+'СЕТ СН'!$F$16</f>
        <v>0</v>
      </c>
      <c r="H299" s="36">
        <f>SUMIFS(СВЦЭМ!$I$34:$I$777,СВЦЭМ!$A$34:$A$777,$A299,СВЦЭМ!$B$33:$B$776,H$296)+'СЕТ СН'!$F$16</f>
        <v>0</v>
      </c>
      <c r="I299" s="36">
        <f>SUMIFS(СВЦЭМ!$I$34:$I$777,СВЦЭМ!$A$34:$A$777,$A299,СВЦЭМ!$B$33:$B$776,I$296)+'СЕТ СН'!$F$16</f>
        <v>0</v>
      </c>
      <c r="J299" s="36">
        <f>SUMIFS(СВЦЭМ!$I$34:$I$777,СВЦЭМ!$A$34:$A$777,$A299,СВЦЭМ!$B$33:$B$776,J$296)+'СЕТ СН'!$F$16</f>
        <v>0</v>
      </c>
      <c r="K299" s="36">
        <f>SUMIFS(СВЦЭМ!$I$34:$I$777,СВЦЭМ!$A$34:$A$777,$A299,СВЦЭМ!$B$33:$B$776,K$296)+'СЕТ СН'!$F$16</f>
        <v>0</v>
      </c>
      <c r="L299" s="36">
        <f>SUMIFS(СВЦЭМ!$I$34:$I$777,СВЦЭМ!$A$34:$A$777,$A299,СВЦЭМ!$B$33:$B$776,L$296)+'СЕТ СН'!$F$16</f>
        <v>0</v>
      </c>
      <c r="M299" s="36">
        <f>SUMIFS(СВЦЭМ!$I$34:$I$777,СВЦЭМ!$A$34:$A$777,$A299,СВЦЭМ!$B$33:$B$776,M$296)+'СЕТ СН'!$F$16</f>
        <v>0</v>
      </c>
      <c r="N299" s="36">
        <f>SUMIFS(СВЦЭМ!$I$34:$I$777,СВЦЭМ!$A$34:$A$777,$A299,СВЦЭМ!$B$33:$B$776,N$296)+'СЕТ СН'!$F$16</f>
        <v>0</v>
      </c>
      <c r="O299" s="36">
        <f>SUMIFS(СВЦЭМ!$I$34:$I$777,СВЦЭМ!$A$34:$A$777,$A299,СВЦЭМ!$B$33:$B$776,O$296)+'СЕТ СН'!$F$16</f>
        <v>0</v>
      </c>
      <c r="P299" s="36">
        <f>SUMIFS(СВЦЭМ!$I$34:$I$777,СВЦЭМ!$A$34:$A$777,$A299,СВЦЭМ!$B$33:$B$776,P$296)+'СЕТ СН'!$F$16</f>
        <v>0</v>
      </c>
      <c r="Q299" s="36">
        <f>SUMIFS(СВЦЭМ!$I$34:$I$777,СВЦЭМ!$A$34:$A$777,$A299,СВЦЭМ!$B$33:$B$776,Q$296)+'СЕТ СН'!$F$16</f>
        <v>0</v>
      </c>
      <c r="R299" s="36">
        <f>SUMIFS(СВЦЭМ!$I$34:$I$777,СВЦЭМ!$A$34:$A$777,$A299,СВЦЭМ!$B$33:$B$776,R$296)+'СЕТ СН'!$F$16</f>
        <v>0</v>
      </c>
      <c r="S299" s="36">
        <f>SUMIFS(СВЦЭМ!$I$34:$I$777,СВЦЭМ!$A$34:$A$777,$A299,СВЦЭМ!$B$33:$B$776,S$296)+'СЕТ СН'!$F$16</f>
        <v>0</v>
      </c>
      <c r="T299" s="36">
        <f>SUMIFS(СВЦЭМ!$I$34:$I$777,СВЦЭМ!$A$34:$A$777,$A299,СВЦЭМ!$B$33:$B$776,T$296)+'СЕТ СН'!$F$16</f>
        <v>0</v>
      </c>
      <c r="U299" s="36">
        <f>SUMIFS(СВЦЭМ!$I$34:$I$777,СВЦЭМ!$A$34:$A$777,$A299,СВЦЭМ!$B$33:$B$776,U$296)+'СЕТ СН'!$F$16</f>
        <v>0</v>
      </c>
      <c r="V299" s="36">
        <f>SUMIFS(СВЦЭМ!$I$34:$I$777,СВЦЭМ!$A$34:$A$777,$A299,СВЦЭМ!$B$33:$B$776,V$296)+'СЕТ СН'!$F$16</f>
        <v>0</v>
      </c>
      <c r="W299" s="36">
        <f>SUMIFS(СВЦЭМ!$I$34:$I$777,СВЦЭМ!$A$34:$A$777,$A299,СВЦЭМ!$B$33:$B$776,W$296)+'СЕТ СН'!$F$16</f>
        <v>0</v>
      </c>
      <c r="X299" s="36">
        <f>SUMIFS(СВЦЭМ!$I$34:$I$777,СВЦЭМ!$A$34:$A$777,$A299,СВЦЭМ!$B$33:$B$776,X$296)+'СЕТ СН'!$F$16</f>
        <v>0</v>
      </c>
      <c r="Y299" s="36">
        <f>SUMIFS(СВЦЭМ!$I$34:$I$777,СВЦЭМ!$A$34:$A$777,$A299,СВЦЭМ!$B$33:$B$776,Y$296)+'СЕТ СН'!$F$16</f>
        <v>0</v>
      </c>
    </row>
    <row r="300" spans="1:27" ht="15.75" hidden="1" x14ac:dyDescent="0.2">
      <c r="A300" s="35">
        <f t="shared" si="8"/>
        <v>43773</v>
      </c>
      <c r="B300" s="36">
        <f>SUMIFS(СВЦЭМ!$I$34:$I$777,СВЦЭМ!$A$34:$A$777,$A300,СВЦЭМ!$B$33:$B$776,B$296)+'СЕТ СН'!$F$16</f>
        <v>0</v>
      </c>
      <c r="C300" s="36">
        <f>SUMIFS(СВЦЭМ!$I$34:$I$777,СВЦЭМ!$A$34:$A$777,$A300,СВЦЭМ!$B$33:$B$776,C$296)+'СЕТ СН'!$F$16</f>
        <v>0</v>
      </c>
      <c r="D300" s="36">
        <f>SUMIFS(СВЦЭМ!$I$34:$I$777,СВЦЭМ!$A$34:$A$777,$A300,СВЦЭМ!$B$33:$B$776,D$296)+'СЕТ СН'!$F$16</f>
        <v>0</v>
      </c>
      <c r="E300" s="36">
        <f>SUMIFS(СВЦЭМ!$I$34:$I$777,СВЦЭМ!$A$34:$A$777,$A300,СВЦЭМ!$B$33:$B$776,E$296)+'СЕТ СН'!$F$16</f>
        <v>0</v>
      </c>
      <c r="F300" s="36">
        <f>SUMIFS(СВЦЭМ!$I$34:$I$777,СВЦЭМ!$A$34:$A$777,$A300,СВЦЭМ!$B$33:$B$776,F$296)+'СЕТ СН'!$F$16</f>
        <v>0</v>
      </c>
      <c r="G300" s="36">
        <f>SUMIFS(СВЦЭМ!$I$34:$I$777,СВЦЭМ!$A$34:$A$777,$A300,СВЦЭМ!$B$33:$B$776,G$296)+'СЕТ СН'!$F$16</f>
        <v>0</v>
      </c>
      <c r="H300" s="36">
        <f>SUMIFS(СВЦЭМ!$I$34:$I$777,СВЦЭМ!$A$34:$A$777,$A300,СВЦЭМ!$B$33:$B$776,H$296)+'СЕТ СН'!$F$16</f>
        <v>0</v>
      </c>
      <c r="I300" s="36">
        <f>SUMIFS(СВЦЭМ!$I$34:$I$777,СВЦЭМ!$A$34:$A$777,$A300,СВЦЭМ!$B$33:$B$776,I$296)+'СЕТ СН'!$F$16</f>
        <v>0</v>
      </c>
      <c r="J300" s="36">
        <f>SUMIFS(СВЦЭМ!$I$34:$I$777,СВЦЭМ!$A$34:$A$777,$A300,СВЦЭМ!$B$33:$B$776,J$296)+'СЕТ СН'!$F$16</f>
        <v>0</v>
      </c>
      <c r="K300" s="36">
        <f>SUMIFS(СВЦЭМ!$I$34:$I$777,СВЦЭМ!$A$34:$A$777,$A300,СВЦЭМ!$B$33:$B$776,K$296)+'СЕТ СН'!$F$16</f>
        <v>0</v>
      </c>
      <c r="L300" s="36">
        <f>SUMIFS(СВЦЭМ!$I$34:$I$777,СВЦЭМ!$A$34:$A$777,$A300,СВЦЭМ!$B$33:$B$776,L$296)+'СЕТ СН'!$F$16</f>
        <v>0</v>
      </c>
      <c r="M300" s="36">
        <f>SUMIFS(СВЦЭМ!$I$34:$I$777,СВЦЭМ!$A$34:$A$777,$A300,СВЦЭМ!$B$33:$B$776,M$296)+'СЕТ СН'!$F$16</f>
        <v>0</v>
      </c>
      <c r="N300" s="36">
        <f>SUMIFS(СВЦЭМ!$I$34:$I$777,СВЦЭМ!$A$34:$A$777,$A300,СВЦЭМ!$B$33:$B$776,N$296)+'СЕТ СН'!$F$16</f>
        <v>0</v>
      </c>
      <c r="O300" s="36">
        <f>SUMIFS(СВЦЭМ!$I$34:$I$777,СВЦЭМ!$A$34:$A$777,$A300,СВЦЭМ!$B$33:$B$776,O$296)+'СЕТ СН'!$F$16</f>
        <v>0</v>
      </c>
      <c r="P300" s="36">
        <f>SUMIFS(СВЦЭМ!$I$34:$I$777,СВЦЭМ!$A$34:$A$777,$A300,СВЦЭМ!$B$33:$B$776,P$296)+'СЕТ СН'!$F$16</f>
        <v>0</v>
      </c>
      <c r="Q300" s="36">
        <f>SUMIFS(СВЦЭМ!$I$34:$I$777,СВЦЭМ!$A$34:$A$777,$A300,СВЦЭМ!$B$33:$B$776,Q$296)+'СЕТ СН'!$F$16</f>
        <v>0</v>
      </c>
      <c r="R300" s="36">
        <f>SUMIFS(СВЦЭМ!$I$34:$I$777,СВЦЭМ!$A$34:$A$777,$A300,СВЦЭМ!$B$33:$B$776,R$296)+'СЕТ СН'!$F$16</f>
        <v>0</v>
      </c>
      <c r="S300" s="36">
        <f>SUMIFS(СВЦЭМ!$I$34:$I$777,СВЦЭМ!$A$34:$A$777,$A300,СВЦЭМ!$B$33:$B$776,S$296)+'СЕТ СН'!$F$16</f>
        <v>0</v>
      </c>
      <c r="T300" s="36">
        <f>SUMIFS(СВЦЭМ!$I$34:$I$777,СВЦЭМ!$A$34:$A$777,$A300,СВЦЭМ!$B$33:$B$776,T$296)+'СЕТ СН'!$F$16</f>
        <v>0</v>
      </c>
      <c r="U300" s="36">
        <f>SUMIFS(СВЦЭМ!$I$34:$I$777,СВЦЭМ!$A$34:$A$777,$A300,СВЦЭМ!$B$33:$B$776,U$296)+'СЕТ СН'!$F$16</f>
        <v>0</v>
      </c>
      <c r="V300" s="36">
        <f>SUMIFS(СВЦЭМ!$I$34:$I$777,СВЦЭМ!$A$34:$A$777,$A300,СВЦЭМ!$B$33:$B$776,V$296)+'СЕТ СН'!$F$16</f>
        <v>0</v>
      </c>
      <c r="W300" s="36">
        <f>SUMIFS(СВЦЭМ!$I$34:$I$777,СВЦЭМ!$A$34:$A$777,$A300,СВЦЭМ!$B$33:$B$776,W$296)+'СЕТ СН'!$F$16</f>
        <v>0</v>
      </c>
      <c r="X300" s="36">
        <f>SUMIFS(СВЦЭМ!$I$34:$I$777,СВЦЭМ!$A$34:$A$777,$A300,СВЦЭМ!$B$33:$B$776,X$296)+'СЕТ СН'!$F$16</f>
        <v>0</v>
      </c>
      <c r="Y300" s="36">
        <f>SUMIFS(СВЦЭМ!$I$34:$I$777,СВЦЭМ!$A$34:$A$777,$A300,СВЦЭМ!$B$33:$B$776,Y$296)+'СЕТ СН'!$F$16</f>
        <v>0</v>
      </c>
    </row>
    <row r="301" spans="1:27" ht="15.75" hidden="1" x14ac:dyDescent="0.2">
      <c r="A301" s="35">
        <f t="shared" si="8"/>
        <v>43774</v>
      </c>
      <c r="B301" s="36">
        <f>SUMIFS(СВЦЭМ!$I$34:$I$777,СВЦЭМ!$A$34:$A$777,$A301,СВЦЭМ!$B$33:$B$776,B$296)+'СЕТ СН'!$F$16</f>
        <v>0</v>
      </c>
      <c r="C301" s="36">
        <f>SUMIFS(СВЦЭМ!$I$34:$I$777,СВЦЭМ!$A$34:$A$777,$A301,СВЦЭМ!$B$33:$B$776,C$296)+'СЕТ СН'!$F$16</f>
        <v>0</v>
      </c>
      <c r="D301" s="36">
        <f>SUMIFS(СВЦЭМ!$I$34:$I$777,СВЦЭМ!$A$34:$A$777,$A301,СВЦЭМ!$B$33:$B$776,D$296)+'СЕТ СН'!$F$16</f>
        <v>0</v>
      </c>
      <c r="E301" s="36">
        <f>SUMIFS(СВЦЭМ!$I$34:$I$777,СВЦЭМ!$A$34:$A$777,$A301,СВЦЭМ!$B$33:$B$776,E$296)+'СЕТ СН'!$F$16</f>
        <v>0</v>
      </c>
      <c r="F301" s="36">
        <f>SUMIFS(СВЦЭМ!$I$34:$I$777,СВЦЭМ!$A$34:$A$777,$A301,СВЦЭМ!$B$33:$B$776,F$296)+'СЕТ СН'!$F$16</f>
        <v>0</v>
      </c>
      <c r="G301" s="36">
        <f>SUMIFS(СВЦЭМ!$I$34:$I$777,СВЦЭМ!$A$34:$A$777,$A301,СВЦЭМ!$B$33:$B$776,G$296)+'СЕТ СН'!$F$16</f>
        <v>0</v>
      </c>
      <c r="H301" s="36">
        <f>SUMIFS(СВЦЭМ!$I$34:$I$777,СВЦЭМ!$A$34:$A$777,$A301,СВЦЭМ!$B$33:$B$776,H$296)+'СЕТ СН'!$F$16</f>
        <v>0</v>
      </c>
      <c r="I301" s="36">
        <f>SUMIFS(СВЦЭМ!$I$34:$I$777,СВЦЭМ!$A$34:$A$777,$A301,СВЦЭМ!$B$33:$B$776,I$296)+'СЕТ СН'!$F$16</f>
        <v>0</v>
      </c>
      <c r="J301" s="36">
        <f>SUMIFS(СВЦЭМ!$I$34:$I$777,СВЦЭМ!$A$34:$A$777,$A301,СВЦЭМ!$B$33:$B$776,J$296)+'СЕТ СН'!$F$16</f>
        <v>0</v>
      </c>
      <c r="K301" s="36">
        <f>SUMIFS(СВЦЭМ!$I$34:$I$777,СВЦЭМ!$A$34:$A$777,$A301,СВЦЭМ!$B$33:$B$776,K$296)+'СЕТ СН'!$F$16</f>
        <v>0</v>
      </c>
      <c r="L301" s="36">
        <f>SUMIFS(СВЦЭМ!$I$34:$I$777,СВЦЭМ!$A$34:$A$777,$A301,СВЦЭМ!$B$33:$B$776,L$296)+'СЕТ СН'!$F$16</f>
        <v>0</v>
      </c>
      <c r="M301" s="36">
        <f>SUMIFS(СВЦЭМ!$I$34:$I$777,СВЦЭМ!$A$34:$A$777,$A301,СВЦЭМ!$B$33:$B$776,M$296)+'СЕТ СН'!$F$16</f>
        <v>0</v>
      </c>
      <c r="N301" s="36">
        <f>SUMIFS(СВЦЭМ!$I$34:$I$777,СВЦЭМ!$A$34:$A$777,$A301,СВЦЭМ!$B$33:$B$776,N$296)+'СЕТ СН'!$F$16</f>
        <v>0</v>
      </c>
      <c r="O301" s="36">
        <f>SUMIFS(СВЦЭМ!$I$34:$I$777,СВЦЭМ!$A$34:$A$777,$A301,СВЦЭМ!$B$33:$B$776,O$296)+'СЕТ СН'!$F$16</f>
        <v>0</v>
      </c>
      <c r="P301" s="36">
        <f>SUMIFS(СВЦЭМ!$I$34:$I$777,СВЦЭМ!$A$34:$A$777,$A301,СВЦЭМ!$B$33:$B$776,P$296)+'СЕТ СН'!$F$16</f>
        <v>0</v>
      </c>
      <c r="Q301" s="36">
        <f>SUMIFS(СВЦЭМ!$I$34:$I$777,СВЦЭМ!$A$34:$A$777,$A301,СВЦЭМ!$B$33:$B$776,Q$296)+'СЕТ СН'!$F$16</f>
        <v>0</v>
      </c>
      <c r="R301" s="36">
        <f>SUMIFS(СВЦЭМ!$I$34:$I$777,СВЦЭМ!$A$34:$A$777,$A301,СВЦЭМ!$B$33:$B$776,R$296)+'СЕТ СН'!$F$16</f>
        <v>0</v>
      </c>
      <c r="S301" s="36">
        <f>SUMIFS(СВЦЭМ!$I$34:$I$777,СВЦЭМ!$A$34:$A$777,$A301,СВЦЭМ!$B$33:$B$776,S$296)+'СЕТ СН'!$F$16</f>
        <v>0</v>
      </c>
      <c r="T301" s="36">
        <f>SUMIFS(СВЦЭМ!$I$34:$I$777,СВЦЭМ!$A$34:$A$777,$A301,СВЦЭМ!$B$33:$B$776,T$296)+'СЕТ СН'!$F$16</f>
        <v>0</v>
      </c>
      <c r="U301" s="36">
        <f>SUMIFS(СВЦЭМ!$I$34:$I$777,СВЦЭМ!$A$34:$A$777,$A301,СВЦЭМ!$B$33:$B$776,U$296)+'СЕТ СН'!$F$16</f>
        <v>0</v>
      </c>
      <c r="V301" s="36">
        <f>SUMIFS(СВЦЭМ!$I$34:$I$777,СВЦЭМ!$A$34:$A$777,$A301,СВЦЭМ!$B$33:$B$776,V$296)+'СЕТ СН'!$F$16</f>
        <v>0</v>
      </c>
      <c r="W301" s="36">
        <f>SUMIFS(СВЦЭМ!$I$34:$I$777,СВЦЭМ!$A$34:$A$777,$A301,СВЦЭМ!$B$33:$B$776,W$296)+'СЕТ СН'!$F$16</f>
        <v>0</v>
      </c>
      <c r="X301" s="36">
        <f>SUMIFS(СВЦЭМ!$I$34:$I$777,СВЦЭМ!$A$34:$A$777,$A301,СВЦЭМ!$B$33:$B$776,X$296)+'СЕТ СН'!$F$16</f>
        <v>0</v>
      </c>
      <c r="Y301" s="36">
        <f>SUMIFS(СВЦЭМ!$I$34:$I$777,СВЦЭМ!$A$34:$A$777,$A301,СВЦЭМ!$B$33:$B$776,Y$296)+'СЕТ СН'!$F$16</f>
        <v>0</v>
      </c>
    </row>
    <row r="302" spans="1:27" ht="15.75" hidden="1" x14ac:dyDescent="0.2">
      <c r="A302" s="35">
        <f t="shared" si="8"/>
        <v>43775</v>
      </c>
      <c r="B302" s="36">
        <f>SUMIFS(СВЦЭМ!$I$34:$I$777,СВЦЭМ!$A$34:$A$777,$A302,СВЦЭМ!$B$33:$B$776,B$296)+'СЕТ СН'!$F$16</f>
        <v>0</v>
      </c>
      <c r="C302" s="36">
        <f>SUMIFS(СВЦЭМ!$I$34:$I$777,СВЦЭМ!$A$34:$A$777,$A302,СВЦЭМ!$B$33:$B$776,C$296)+'СЕТ СН'!$F$16</f>
        <v>0</v>
      </c>
      <c r="D302" s="36">
        <f>SUMIFS(СВЦЭМ!$I$34:$I$777,СВЦЭМ!$A$34:$A$777,$A302,СВЦЭМ!$B$33:$B$776,D$296)+'СЕТ СН'!$F$16</f>
        <v>0</v>
      </c>
      <c r="E302" s="36">
        <f>SUMIFS(СВЦЭМ!$I$34:$I$777,СВЦЭМ!$A$34:$A$777,$A302,СВЦЭМ!$B$33:$B$776,E$296)+'СЕТ СН'!$F$16</f>
        <v>0</v>
      </c>
      <c r="F302" s="36">
        <f>SUMIFS(СВЦЭМ!$I$34:$I$777,СВЦЭМ!$A$34:$A$777,$A302,СВЦЭМ!$B$33:$B$776,F$296)+'СЕТ СН'!$F$16</f>
        <v>0</v>
      </c>
      <c r="G302" s="36">
        <f>SUMIFS(СВЦЭМ!$I$34:$I$777,СВЦЭМ!$A$34:$A$777,$A302,СВЦЭМ!$B$33:$B$776,G$296)+'СЕТ СН'!$F$16</f>
        <v>0</v>
      </c>
      <c r="H302" s="36">
        <f>SUMIFS(СВЦЭМ!$I$34:$I$777,СВЦЭМ!$A$34:$A$777,$A302,СВЦЭМ!$B$33:$B$776,H$296)+'СЕТ СН'!$F$16</f>
        <v>0</v>
      </c>
      <c r="I302" s="36">
        <f>SUMIFS(СВЦЭМ!$I$34:$I$777,СВЦЭМ!$A$34:$A$777,$A302,СВЦЭМ!$B$33:$B$776,I$296)+'СЕТ СН'!$F$16</f>
        <v>0</v>
      </c>
      <c r="J302" s="36">
        <f>SUMIFS(СВЦЭМ!$I$34:$I$777,СВЦЭМ!$A$34:$A$777,$A302,СВЦЭМ!$B$33:$B$776,J$296)+'СЕТ СН'!$F$16</f>
        <v>0</v>
      </c>
      <c r="K302" s="36">
        <f>SUMIFS(СВЦЭМ!$I$34:$I$777,СВЦЭМ!$A$34:$A$777,$A302,СВЦЭМ!$B$33:$B$776,K$296)+'СЕТ СН'!$F$16</f>
        <v>0</v>
      </c>
      <c r="L302" s="36">
        <f>SUMIFS(СВЦЭМ!$I$34:$I$777,СВЦЭМ!$A$34:$A$777,$A302,СВЦЭМ!$B$33:$B$776,L$296)+'СЕТ СН'!$F$16</f>
        <v>0</v>
      </c>
      <c r="M302" s="36">
        <f>SUMIFS(СВЦЭМ!$I$34:$I$777,СВЦЭМ!$A$34:$A$777,$A302,СВЦЭМ!$B$33:$B$776,M$296)+'СЕТ СН'!$F$16</f>
        <v>0</v>
      </c>
      <c r="N302" s="36">
        <f>SUMIFS(СВЦЭМ!$I$34:$I$777,СВЦЭМ!$A$34:$A$777,$A302,СВЦЭМ!$B$33:$B$776,N$296)+'СЕТ СН'!$F$16</f>
        <v>0</v>
      </c>
      <c r="O302" s="36">
        <f>SUMIFS(СВЦЭМ!$I$34:$I$777,СВЦЭМ!$A$34:$A$777,$A302,СВЦЭМ!$B$33:$B$776,O$296)+'СЕТ СН'!$F$16</f>
        <v>0</v>
      </c>
      <c r="P302" s="36">
        <f>SUMIFS(СВЦЭМ!$I$34:$I$777,СВЦЭМ!$A$34:$A$777,$A302,СВЦЭМ!$B$33:$B$776,P$296)+'СЕТ СН'!$F$16</f>
        <v>0</v>
      </c>
      <c r="Q302" s="36">
        <f>SUMIFS(СВЦЭМ!$I$34:$I$777,СВЦЭМ!$A$34:$A$777,$A302,СВЦЭМ!$B$33:$B$776,Q$296)+'СЕТ СН'!$F$16</f>
        <v>0</v>
      </c>
      <c r="R302" s="36">
        <f>SUMIFS(СВЦЭМ!$I$34:$I$777,СВЦЭМ!$A$34:$A$777,$A302,СВЦЭМ!$B$33:$B$776,R$296)+'СЕТ СН'!$F$16</f>
        <v>0</v>
      </c>
      <c r="S302" s="36">
        <f>SUMIFS(СВЦЭМ!$I$34:$I$777,СВЦЭМ!$A$34:$A$777,$A302,СВЦЭМ!$B$33:$B$776,S$296)+'СЕТ СН'!$F$16</f>
        <v>0</v>
      </c>
      <c r="T302" s="36">
        <f>SUMIFS(СВЦЭМ!$I$34:$I$777,СВЦЭМ!$A$34:$A$777,$A302,СВЦЭМ!$B$33:$B$776,T$296)+'СЕТ СН'!$F$16</f>
        <v>0</v>
      </c>
      <c r="U302" s="36">
        <f>SUMIFS(СВЦЭМ!$I$34:$I$777,СВЦЭМ!$A$34:$A$777,$A302,СВЦЭМ!$B$33:$B$776,U$296)+'СЕТ СН'!$F$16</f>
        <v>0</v>
      </c>
      <c r="V302" s="36">
        <f>SUMIFS(СВЦЭМ!$I$34:$I$777,СВЦЭМ!$A$34:$A$777,$A302,СВЦЭМ!$B$33:$B$776,V$296)+'СЕТ СН'!$F$16</f>
        <v>0</v>
      </c>
      <c r="W302" s="36">
        <f>SUMIFS(СВЦЭМ!$I$34:$I$777,СВЦЭМ!$A$34:$A$777,$A302,СВЦЭМ!$B$33:$B$776,W$296)+'СЕТ СН'!$F$16</f>
        <v>0</v>
      </c>
      <c r="X302" s="36">
        <f>SUMIFS(СВЦЭМ!$I$34:$I$777,СВЦЭМ!$A$34:$A$777,$A302,СВЦЭМ!$B$33:$B$776,X$296)+'СЕТ СН'!$F$16</f>
        <v>0</v>
      </c>
      <c r="Y302" s="36">
        <f>SUMIFS(СВЦЭМ!$I$34:$I$777,СВЦЭМ!$A$34:$A$777,$A302,СВЦЭМ!$B$33:$B$776,Y$296)+'СЕТ СН'!$F$16</f>
        <v>0</v>
      </c>
    </row>
    <row r="303" spans="1:27" ht="15.75" hidden="1" x14ac:dyDescent="0.2">
      <c r="A303" s="35">
        <f t="shared" si="8"/>
        <v>43776</v>
      </c>
      <c r="B303" s="36">
        <f>SUMIFS(СВЦЭМ!$I$34:$I$777,СВЦЭМ!$A$34:$A$777,$A303,СВЦЭМ!$B$33:$B$776,B$296)+'СЕТ СН'!$F$16</f>
        <v>0</v>
      </c>
      <c r="C303" s="36">
        <f>SUMIFS(СВЦЭМ!$I$34:$I$777,СВЦЭМ!$A$34:$A$777,$A303,СВЦЭМ!$B$33:$B$776,C$296)+'СЕТ СН'!$F$16</f>
        <v>0</v>
      </c>
      <c r="D303" s="36">
        <f>SUMIFS(СВЦЭМ!$I$34:$I$777,СВЦЭМ!$A$34:$A$777,$A303,СВЦЭМ!$B$33:$B$776,D$296)+'СЕТ СН'!$F$16</f>
        <v>0</v>
      </c>
      <c r="E303" s="36">
        <f>SUMIFS(СВЦЭМ!$I$34:$I$777,СВЦЭМ!$A$34:$A$777,$A303,СВЦЭМ!$B$33:$B$776,E$296)+'СЕТ СН'!$F$16</f>
        <v>0</v>
      </c>
      <c r="F303" s="36">
        <f>SUMIFS(СВЦЭМ!$I$34:$I$777,СВЦЭМ!$A$34:$A$777,$A303,СВЦЭМ!$B$33:$B$776,F$296)+'СЕТ СН'!$F$16</f>
        <v>0</v>
      </c>
      <c r="G303" s="36">
        <f>SUMIFS(СВЦЭМ!$I$34:$I$777,СВЦЭМ!$A$34:$A$777,$A303,СВЦЭМ!$B$33:$B$776,G$296)+'СЕТ СН'!$F$16</f>
        <v>0</v>
      </c>
      <c r="H303" s="36">
        <f>SUMIFS(СВЦЭМ!$I$34:$I$777,СВЦЭМ!$A$34:$A$777,$A303,СВЦЭМ!$B$33:$B$776,H$296)+'СЕТ СН'!$F$16</f>
        <v>0</v>
      </c>
      <c r="I303" s="36">
        <f>SUMIFS(СВЦЭМ!$I$34:$I$777,СВЦЭМ!$A$34:$A$777,$A303,СВЦЭМ!$B$33:$B$776,I$296)+'СЕТ СН'!$F$16</f>
        <v>0</v>
      </c>
      <c r="J303" s="36">
        <f>SUMIFS(СВЦЭМ!$I$34:$I$777,СВЦЭМ!$A$34:$A$777,$A303,СВЦЭМ!$B$33:$B$776,J$296)+'СЕТ СН'!$F$16</f>
        <v>0</v>
      </c>
      <c r="K303" s="36">
        <f>SUMIFS(СВЦЭМ!$I$34:$I$777,СВЦЭМ!$A$34:$A$777,$A303,СВЦЭМ!$B$33:$B$776,K$296)+'СЕТ СН'!$F$16</f>
        <v>0</v>
      </c>
      <c r="L303" s="36">
        <f>SUMIFS(СВЦЭМ!$I$34:$I$777,СВЦЭМ!$A$34:$A$777,$A303,СВЦЭМ!$B$33:$B$776,L$296)+'СЕТ СН'!$F$16</f>
        <v>0</v>
      </c>
      <c r="M303" s="36">
        <f>SUMIFS(СВЦЭМ!$I$34:$I$777,СВЦЭМ!$A$34:$A$777,$A303,СВЦЭМ!$B$33:$B$776,M$296)+'СЕТ СН'!$F$16</f>
        <v>0</v>
      </c>
      <c r="N303" s="36">
        <f>SUMIFS(СВЦЭМ!$I$34:$I$777,СВЦЭМ!$A$34:$A$777,$A303,СВЦЭМ!$B$33:$B$776,N$296)+'СЕТ СН'!$F$16</f>
        <v>0</v>
      </c>
      <c r="O303" s="36">
        <f>SUMIFS(СВЦЭМ!$I$34:$I$777,СВЦЭМ!$A$34:$A$777,$A303,СВЦЭМ!$B$33:$B$776,O$296)+'СЕТ СН'!$F$16</f>
        <v>0</v>
      </c>
      <c r="P303" s="36">
        <f>SUMIFS(СВЦЭМ!$I$34:$I$777,СВЦЭМ!$A$34:$A$777,$A303,СВЦЭМ!$B$33:$B$776,P$296)+'СЕТ СН'!$F$16</f>
        <v>0</v>
      </c>
      <c r="Q303" s="36">
        <f>SUMIFS(СВЦЭМ!$I$34:$I$777,СВЦЭМ!$A$34:$A$777,$A303,СВЦЭМ!$B$33:$B$776,Q$296)+'СЕТ СН'!$F$16</f>
        <v>0</v>
      </c>
      <c r="R303" s="36">
        <f>SUMIFS(СВЦЭМ!$I$34:$I$777,СВЦЭМ!$A$34:$A$777,$A303,СВЦЭМ!$B$33:$B$776,R$296)+'СЕТ СН'!$F$16</f>
        <v>0</v>
      </c>
      <c r="S303" s="36">
        <f>SUMIFS(СВЦЭМ!$I$34:$I$777,СВЦЭМ!$A$34:$A$777,$A303,СВЦЭМ!$B$33:$B$776,S$296)+'СЕТ СН'!$F$16</f>
        <v>0</v>
      </c>
      <c r="T303" s="36">
        <f>SUMIFS(СВЦЭМ!$I$34:$I$777,СВЦЭМ!$A$34:$A$777,$A303,СВЦЭМ!$B$33:$B$776,T$296)+'СЕТ СН'!$F$16</f>
        <v>0</v>
      </c>
      <c r="U303" s="36">
        <f>SUMIFS(СВЦЭМ!$I$34:$I$777,СВЦЭМ!$A$34:$A$777,$A303,СВЦЭМ!$B$33:$B$776,U$296)+'СЕТ СН'!$F$16</f>
        <v>0</v>
      </c>
      <c r="V303" s="36">
        <f>SUMIFS(СВЦЭМ!$I$34:$I$777,СВЦЭМ!$A$34:$A$777,$A303,СВЦЭМ!$B$33:$B$776,V$296)+'СЕТ СН'!$F$16</f>
        <v>0</v>
      </c>
      <c r="W303" s="36">
        <f>SUMIFS(СВЦЭМ!$I$34:$I$777,СВЦЭМ!$A$34:$A$777,$A303,СВЦЭМ!$B$33:$B$776,W$296)+'СЕТ СН'!$F$16</f>
        <v>0</v>
      </c>
      <c r="X303" s="36">
        <f>SUMIFS(СВЦЭМ!$I$34:$I$777,СВЦЭМ!$A$34:$A$777,$A303,СВЦЭМ!$B$33:$B$776,X$296)+'СЕТ СН'!$F$16</f>
        <v>0</v>
      </c>
      <c r="Y303" s="36">
        <f>SUMIFS(СВЦЭМ!$I$34:$I$777,СВЦЭМ!$A$34:$A$777,$A303,СВЦЭМ!$B$33:$B$776,Y$296)+'СЕТ СН'!$F$16</f>
        <v>0</v>
      </c>
    </row>
    <row r="304" spans="1:27" ht="15.75" hidden="1" x14ac:dyDescent="0.2">
      <c r="A304" s="35">
        <f t="shared" si="8"/>
        <v>43777</v>
      </c>
      <c r="B304" s="36">
        <f>SUMIFS(СВЦЭМ!$I$34:$I$777,СВЦЭМ!$A$34:$A$777,$A304,СВЦЭМ!$B$33:$B$776,B$296)+'СЕТ СН'!$F$16</f>
        <v>0</v>
      </c>
      <c r="C304" s="36">
        <f>SUMIFS(СВЦЭМ!$I$34:$I$777,СВЦЭМ!$A$34:$A$777,$A304,СВЦЭМ!$B$33:$B$776,C$296)+'СЕТ СН'!$F$16</f>
        <v>0</v>
      </c>
      <c r="D304" s="36">
        <f>SUMIFS(СВЦЭМ!$I$34:$I$777,СВЦЭМ!$A$34:$A$777,$A304,СВЦЭМ!$B$33:$B$776,D$296)+'СЕТ СН'!$F$16</f>
        <v>0</v>
      </c>
      <c r="E304" s="36">
        <f>SUMIFS(СВЦЭМ!$I$34:$I$777,СВЦЭМ!$A$34:$A$777,$A304,СВЦЭМ!$B$33:$B$776,E$296)+'СЕТ СН'!$F$16</f>
        <v>0</v>
      </c>
      <c r="F304" s="36">
        <f>SUMIFS(СВЦЭМ!$I$34:$I$777,СВЦЭМ!$A$34:$A$777,$A304,СВЦЭМ!$B$33:$B$776,F$296)+'СЕТ СН'!$F$16</f>
        <v>0</v>
      </c>
      <c r="G304" s="36">
        <f>SUMIFS(СВЦЭМ!$I$34:$I$777,СВЦЭМ!$A$34:$A$777,$A304,СВЦЭМ!$B$33:$B$776,G$296)+'СЕТ СН'!$F$16</f>
        <v>0</v>
      </c>
      <c r="H304" s="36">
        <f>SUMIFS(СВЦЭМ!$I$34:$I$777,СВЦЭМ!$A$34:$A$777,$A304,СВЦЭМ!$B$33:$B$776,H$296)+'СЕТ СН'!$F$16</f>
        <v>0</v>
      </c>
      <c r="I304" s="36">
        <f>SUMIFS(СВЦЭМ!$I$34:$I$777,СВЦЭМ!$A$34:$A$777,$A304,СВЦЭМ!$B$33:$B$776,I$296)+'СЕТ СН'!$F$16</f>
        <v>0</v>
      </c>
      <c r="J304" s="36">
        <f>SUMIFS(СВЦЭМ!$I$34:$I$777,СВЦЭМ!$A$34:$A$777,$A304,СВЦЭМ!$B$33:$B$776,J$296)+'СЕТ СН'!$F$16</f>
        <v>0</v>
      </c>
      <c r="K304" s="36">
        <f>SUMIFS(СВЦЭМ!$I$34:$I$777,СВЦЭМ!$A$34:$A$777,$A304,СВЦЭМ!$B$33:$B$776,K$296)+'СЕТ СН'!$F$16</f>
        <v>0</v>
      </c>
      <c r="L304" s="36">
        <f>SUMIFS(СВЦЭМ!$I$34:$I$777,СВЦЭМ!$A$34:$A$777,$A304,СВЦЭМ!$B$33:$B$776,L$296)+'СЕТ СН'!$F$16</f>
        <v>0</v>
      </c>
      <c r="M304" s="36">
        <f>SUMIFS(СВЦЭМ!$I$34:$I$777,СВЦЭМ!$A$34:$A$777,$A304,СВЦЭМ!$B$33:$B$776,M$296)+'СЕТ СН'!$F$16</f>
        <v>0</v>
      </c>
      <c r="N304" s="36">
        <f>SUMIFS(СВЦЭМ!$I$34:$I$777,СВЦЭМ!$A$34:$A$777,$A304,СВЦЭМ!$B$33:$B$776,N$296)+'СЕТ СН'!$F$16</f>
        <v>0</v>
      </c>
      <c r="O304" s="36">
        <f>SUMIFS(СВЦЭМ!$I$34:$I$777,СВЦЭМ!$A$34:$A$777,$A304,СВЦЭМ!$B$33:$B$776,O$296)+'СЕТ СН'!$F$16</f>
        <v>0</v>
      </c>
      <c r="P304" s="36">
        <f>SUMIFS(СВЦЭМ!$I$34:$I$777,СВЦЭМ!$A$34:$A$777,$A304,СВЦЭМ!$B$33:$B$776,P$296)+'СЕТ СН'!$F$16</f>
        <v>0</v>
      </c>
      <c r="Q304" s="36">
        <f>SUMIFS(СВЦЭМ!$I$34:$I$777,СВЦЭМ!$A$34:$A$777,$A304,СВЦЭМ!$B$33:$B$776,Q$296)+'СЕТ СН'!$F$16</f>
        <v>0</v>
      </c>
      <c r="R304" s="36">
        <f>SUMIFS(СВЦЭМ!$I$34:$I$777,СВЦЭМ!$A$34:$A$777,$A304,СВЦЭМ!$B$33:$B$776,R$296)+'СЕТ СН'!$F$16</f>
        <v>0</v>
      </c>
      <c r="S304" s="36">
        <f>SUMIFS(СВЦЭМ!$I$34:$I$777,СВЦЭМ!$A$34:$A$777,$A304,СВЦЭМ!$B$33:$B$776,S$296)+'СЕТ СН'!$F$16</f>
        <v>0</v>
      </c>
      <c r="T304" s="36">
        <f>SUMIFS(СВЦЭМ!$I$34:$I$777,СВЦЭМ!$A$34:$A$777,$A304,СВЦЭМ!$B$33:$B$776,T$296)+'СЕТ СН'!$F$16</f>
        <v>0</v>
      </c>
      <c r="U304" s="36">
        <f>SUMIFS(СВЦЭМ!$I$34:$I$777,СВЦЭМ!$A$34:$A$777,$A304,СВЦЭМ!$B$33:$B$776,U$296)+'СЕТ СН'!$F$16</f>
        <v>0</v>
      </c>
      <c r="V304" s="36">
        <f>SUMIFS(СВЦЭМ!$I$34:$I$777,СВЦЭМ!$A$34:$A$777,$A304,СВЦЭМ!$B$33:$B$776,V$296)+'СЕТ СН'!$F$16</f>
        <v>0</v>
      </c>
      <c r="W304" s="36">
        <f>SUMIFS(СВЦЭМ!$I$34:$I$777,СВЦЭМ!$A$34:$A$777,$A304,СВЦЭМ!$B$33:$B$776,W$296)+'СЕТ СН'!$F$16</f>
        <v>0</v>
      </c>
      <c r="X304" s="36">
        <f>SUMIFS(СВЦЭМ!$I$34:$I$777,СВЦЭМ!$A$34:$A$777,$A304,СВЦЭМ!$B$33:$B$776,X$296)+'СЕТ СН'!$F$16</f>
        <v>0</v>
      </c>
      <c r="Y304" s="36">
        <f>SUMIFS(СВЦЭМ!$I$34:$I$777,СВЦЭМ!$A$34:$A$777,$A304,СВЦЭМ!$B$33:$B$776,Y$296)+'СЕТ СН'!$F$16</f>
        <v>0</v>
      </c>
    </row>
    <row r="305" spans="1:25" ht="15.75" hidden="1" x14ac:dyDescent="0.2">
      <c r="A305" s="35">
        <f t="shared" si="8"/>
        <v>43778</v>
      </c>
      <c r="B305" s="36">
        <f>SUMIFS(СВЦЭМ!$I$34:$I$777,СВЦЭМ!$A$34:$A$777,$A305,СВЦЭМ!$B$33:$B$776,B$296)+'СЕТ СН'!$F$16</f>
        <v>0</v>
      </c>
      <c r="C305" s="36">
        <f>SUMIFS(СВЦЭМ!$I$34:$I$777,СВЦЭМ!$A$34:$A$777,$A305,СВЦЭМ!$B$33:$B$776,C$296)+'СЕТ СН'!$F$16</f>
        <v>0</v>
      </c>
      <c r="D305" s="36">
        <f>SUMIFS(СВЦЭМ!$I$34:$I$777,СВЦЭМ!$A$34:$A$777,$A305,СВЦЭМ!$B$33:$B$776,D$296)+'СЕТ СН'!$F$16</f>
        <v>0</v>
      </c>
      <c r="E305" s="36">
        <f>SUMIFS(СВЦЭМ!$I$34:$I$777,СВЦЭМ!$A$34:$A$777,$A305,СВЦЭМ!$B$33:$B$776,E$296)+'СЕТ СН'!$F$16</f>
        <v>0</v>
      </c>
      <c r="F305" s="36">
        <f>SUMIFS(СВЦЭМ!$I$34:$I$777,СВЦЭМ!$A$34:$A$777,$A305,СВЦЭМ!$B$33:$B$776,F$296)+'СЕТ СН'!$F$16</f>
        <v>0</v>
      </c>
      <c r="G305" s="36">
        <f>SUMIFS(СВЦЭМ!$I$34:$I$777,СВЦЭМ!$A$34:$A$777,$A305,СВЦЭМ!$B$33:$B$776,G$296)+'СЕТ СН'!$F$16</f>
        <v>0</v>
      </c>
      <c r="H305" s="36">
        <f>SUMIFS(СВЦЭМ!$I$34:$I$777,СВЦЭМ!$A$34:$A$777,$A305,СВЦЭМ!$B$33:$B$776,H$296)+'СЕТ СН'!$F$16</f>
        <v>0</v>
      </c>
      <c r="I305" s="36">
        <f>SUMIFS(СВЦЭМ!$I$34:$I$777,СВЦЭМ!$A$34:$A$777,$A305,СВЦЭМ!$B$33:$B$776,I$296)+'СЕТ СН'!$F$16</f>
        <v>0</v>
      </c>
      <c r="J305" s="36">
        <f>SUMIFS(СВЦЭМ!$I$34:$I$777,СВЦЭМ!$A$34:$A$777,$A305,СВЦЭМ!$B$33:$B$776,J$296)+'СЕТ СН'!$F$16</f>
        <v>0</v>
      </c>
      <c r="K305" s="36">
        <f>SUMIFS(СВЦЭМ!$I$34:$I$777,СВЦЭМ!$A$34:$A$777,$A305,СВЦЭМ!$B$33:$B$776,K$296)+'СЕТ СН'!$F$16</f>
        <v>0</v>
      </c>
      <c r="L305" s="36">
        <f>SUMIFS(СВЦЭМ!$I$34:$I$777,СВЦЭМ!$A$34:$A$777,$A305,СВЦЭМ!$B$33:$B$776,L$296)+'СЕТ СН'!$F$16</f>
        <v>0</v>
      </c>
      <c r="M305" s="36">
        <f>SUMIFS(СВЦЭМ!$I$34:$I$777,СВЦЭМ!$A$34:$A$777,$A305,СВЦЭМ!$B$33:$B$776,M$296)+'СЕТ СН'!$F$16</f>
        <v>0</v>
      </c>
      <c r="N305" s="36">
        <f>SUMIFS(СВЦЭМ!$I$34:$I$777,СВЦЭМ!$A$34:$A$777,$A305,СВЦЭМ!$B$33:$B$776,N$296)+'СЕТ СН'!$F$16</f>
        <v>0</v>
      </c>
      <c r="O305" s="36">
        <f>SUMIFS(СВЦЭМ!$I$34:$I$777,СВЦЭМ!$A$34:$A$777,$A305,СВЦЭМ!$B$33:$B$776,O$296)+'СЕТ СН'!$F$16</f>
        <v>0</v>
      </c>
      <c r="P305" s="36">
        <f>SUMIFS(СВЦЭМ!$I$34:$I$777,СВЦЭМ!$A$34:$A$777,$A305,СВЦЭМ!$B$33:$B$776,P$296)+'СЕТ СН'!$F$16</f>
        <v>0</v>
      </c>
      <c r="Q305" s="36">
        <f>SUMIFS(СВЦЭМ!$I$34:$I$777,СВЦЭМ!$A$34:$A$777,$A305,СВЦЭМ!$B$33:$B$776,Q$296)+'СЕТ СН'!$F$16</f>
        <v>0</v>
      </c>
      <c r="R305" s="36">
        <f>SUMIFS(СВЦЭМ!$I$34:$I$777,СВЦЭМ!$A$34:$A$777,$A305,СВЦЭМ!$B$33:$B$776,R$296)+'СЕТ СН'!$F$16</f>
        <v>0</v>
      </c>
      <c r="S305" s="36">
        <f>SUMIFS(СВЦЭМ!$I$34:$I$777,СВЦЭМ!$A$34:$A$777,$A305,СВЦЭМ!$B$33:$B$776,S$296)+'СЕТ СН'!$F$16</f>
        <v>0</v>
      </c>
      <c r="T305" s="36">
        <f>SUMIFS(СВЦЭМ!$I$34:$I$777,СВЦЭМ!$A$34:$A$777,$A305,СВЦЭМ!$B$33:$B$776,T$296)+'СЕТ СН'!$F$16</f>
        <v>0</v>
      </c>
      <c r="U305" s="36">
        <f>SUMIFS(СВЦЭМ!$I$34:$I$777,СВЦЭМ!$A$34:$A$777,$A305,СВЦЭМ!$B$33:$B$776,U$296)+'СЕТ СН'!$F$16</f>
        <v>0</v>
      </c>
      <c r="V305" s="36">
        <f>SUMIFS(СВЦЭМ!$I$34:$I$777,СВЦЭМ!$A$34:$A$777,$A305,СВЦЭМ!$B$33:$B$776,V$296)+'СЕТ СН'!$F$16</f>
        <v>0</v>
      </c>
      <c r="W305" s="36">
        <f>SUMIFS(СВЦЭМ!$I$34:$I$777,СВЦЭМ!$A$34:$A$777,$A305,СВЦЭМ!$B$33:$B$776,W$296)+'СЕТ СН'!$F$16</f>
        <v>0</v>
      </c>
      <c r="X305" s="36">
        <f>SUMIFS(СВЦЭМ!$I$34:$I$777,СВЦЭМ!$A$34:$A$777,$A305,СВЦЭМ!$B$33:$B$776,X$296)+'СЕТ СН'!$F$16</f>
        <v>0</v>
      </c>
      <c r="Y305" s="36">
        <f>SUMIFS(СВЦЭМ!$I$34:$I$777,СВЦЭМ!$A$34:$A$777,$A305,СВЦЭМ!$B$33:$B$776,Y$296)+'СЕТ СН'!$F$16</f>
        <v>0</v>
      </c>
    </row>
    <row r="306" spans="1:25" ht="15.75" hidden="1" x14ac:dyDescent="0.2">
      <c r="A306" s="35">
        <f t="shared" si="8"/>
        <v>43779</v>
      </c>
      <c r="B306" s="36">
        <f>SUMIFS(СВЦЭМ!$I$34:$I$777,СВЦЭМ!$A$34:$A$777,$A306,СВЦЭМ!$B$33:$B$776,B$296)+'СЕТ СН'!$F$16</f>
        <v>0</v>
      </c>
      <c r="C306" s="36">
        <f>SUMIFS(СВЦЭМ!$I$34:$I$777,СВЦЭМ!$A$34:$A$777,$A306,СВЦЭМ!$B$33:$B$776,C$296)+'СЕТ СН'!$F$16</f>
        <v>0</v>
      </c>
      <c r="D306" s="36">
        <f>SUMIFS(СВЦЭМ!$I$34:$I$777,СВЦЭМ!$A$34:$A$777,$A306,СВЦЭМ!$B$33:$B$776,D$296)+'СЕТ СН'!$F$16</f>
        <v>0</v>
      </c>
      <c r="E306" s="36">
        <f>SUMIFS(СВЦЭМ!$I$34:$I$777,СВЦЭМ!$A$34:$A$777,$A306,СВЦЭМ!$B$33:$B$776,E$296)+'СЕТ СН'!$F$16</f>
        <v>0</v>
      </c>
      <c r="F306" s="36">
        <f>SUMIFS(СВЦЭМ!$I$34:$I$777,СВЦЭМ!$A$34:$A$777,$A306,СВЦЭМ!$B$33:$B$776,F$296)+'СЕТ СН'!$F$16</f>
        <v>0</v>
      </c>
      <c r="G306" s="36">
        <f>SUMIFS(СВЦЭМ!$I$34:$I$777,СВЦЭМ!$A$34:$A$777,$A306,СВЦЭМ!$B$33:$B$776,G$296)+'СЕТ СН'!$F$16</f>
        <v>0</v>
      </c>
      <c r="H306" s="36">
        <f>SUMIFS(СВЦЭМ!$I$34:$I$777,СВЦЭМ!$A$34:$A$777,$A306,СВЦЭМ!$B$33:$B$776,H$296)+'СЕТ СН'!$F$16</f>
        <v>0</v>
      </c>
      <c r="I306" s="36">
        <f>SUMIFS(СВЦЭМ!$I$34:$I$777,СВЦЭМ!$A$34:$A$777,$A306,СВЦЭМ!$B$33:$B$776,I$296)+'СЕТ СН'!$F$16</f>
        <v>0</v>
      </c>
      <c r="J306" s="36">
        <f>SUMIFS(СВЦЭМ!$I$34:$I$777,СВЦЭМ!$A$34:$A$777,$A306,СВЦЭМ!$B$33:$B$776,J$296)+'СЕТ СН'!$F$16</f>
        <v>0</v>
      </c>
      <c r="K306" s="36">
        <f>SUMIFS(СВЦЭМ!$I$34:$I$777,СВЦЭМ!$A$34:$A$777,$A306,СВЦЭМ!$B$33:$B$776,K$296)+'СЕТ СН'!$F$16</f>
        <v>0</v>
      </c>
      <c r="L306" s="36">
        <f>SUMIFS(СВЦЭМ!$I$34:$I$777,СВЦЭМ!$A$34:$A$777,$A306,СВЦЭМ!$B$33:$B$776,L$296)+'СЕТ СН'!$F$16</f>
        <v>0</v>
      </c>
      <c r="M306" s="36">
        <f>SUMIFS(СВЦЭМ!$I$34:$I$777,СВЦЭМ!$A$34:$A$777,$A306,СВЦЭМ!$B$33:$B$776,M$296)+'СЕТ СН'!$F$16</f>
        <v>0</v>
      </c>
      <c r="N306" s="36">
        <f>SUMIFS(СВЦЭМ!$I$34:$I$777,СВЦЭМ!$A$34:$A$777,$A306,СВЦЭМ!$B$33:$B$776,N$296)+'СЕТ СН'!$F$16</f>
        <v>0</v>
      </c>
      <c r="O306" s="36">
        <f>SUMIFS(СВЦЭМ!$I$34:$I$777,СВЦЭМ!$A$34:$A$777,$A306,СВЦЭМ!$B$33:$B$776,O$296)+'СЕТ СН'!$F$16</f>
        <v>0</v>
      </c>
      <c r="P306" s="36">
        <f>SUMIFS(СВЦЭМ!$I$34:$I$777,СВЦЭМ!$A$34:$A$777,$A306,СВЦЭМ!$B$33:$B$776,P$296)+'СЕТ СН'!$F$16</f>
        <v>0</v>
      </c>
      <c r="Q306" s="36">
        <f>SUMIFS(СВЦЭМ!$I$34:$I$777,СВЦЭМ!$A$34:$A$777,$A306,СВЦЭМ!$B$33:$B$776,Q$296)+'СЕТ СН'!$F$16</f>
        <v>0</v>
      </c>
      <c r="R306" s="36">
        <f>SUMIFS(СВЦЭМ!$I$34:$I$777,СВЦЭМ!$A$34:$A$777,$A306,СВЦЭМ!$B$33:$B$776,R$296)+'СЕТ СН'!$F$16</f>
        <v>0</v>
      </c>
      <c r="S306" s="36">
        <f>SUMIFS(СВЦЭМ!$I$34:$I$777,СВЦЭМ!$A$34:$A$777,$A306,СВЦЭМ!$B$33:$B$776,S$296)+'СЕТ СН'!$F$16</f>
        <v>0</v>
      </c>
      <c r="T306" s="36">
        <f>SUMIFS(СВЦЭМ!$I$34:$I$777,СВЦЭМ!$A$34:$A$777,$A306,СВЦЭМ!$B$33:$B$776,T$296)+'СЕТ СН'!$F$16</f>
        <v>0</v>
      </c>
      <c r="U306" s="36">
        <f>SUMIFS(СВЦЭМ!$I$34:$I$777,СВЦЭМ!$A$34:$A$777,$A306,СВЦЭМ!$B$33:$B$776,U$296)+'СЕТ СН'!$F$16</f>
        <v>0</v>
      </c>
      <c r="V306" s="36">
        <f>SUMIFS(СВЦЭМ!$I$34:$I$777,СВЦЭМ!$A$34:$A$777,$A306,СВЦЭМ!$B$33:$B$776,V$296)+'СЕТ СН'!$F$16</f>
        <v>0</v>
      </c>
      <c r="W306" s="36">
        <f>SUMIFS(СВЦЭМ!$I$34:$I$777,СВЦЭМ!$A$34:$A$777,$A306,СВЦЭМ!$B$33:$B$776,W$296)+'СЕТ СН'!$F$16</f>
        <v>0</v>
      </c>
      <c r="X306" s="36">
        <f>SUMIFS(СВЦЭМ!$I$34:$I$777,СВЦЭМ!$A$34:$A$777,$A306,СВЦЭМ!$B$33:$B$776,X$296)+'СЕТ СН'!$F$16</f>
        <v>0</v>
      </c>
      <c r="Y306" s="36">
        <f>SUMIFS(СВЦЭМ!$I$34:$I$777,СВЦЭМ!$A$34:$A$777,$A306,СВЦЭМ!$B$33:$B$776,Y$296)+'СЕТ СН'!$F$16</f>
        <v>0</v>
      </c>
    </row>
    <row r="307" spans="1:25" ht="15.75" hidden="1" x14ac:dyDescent="0.2">
      <c r="A307" s="35">
        <f t="shared" si="8"/>
        <v>43780</v>
      </c>
      <c r="B307" s="36">
        <f>SUMIFS(СВЦЭМ!$I$34:$I$777,СВЦЭМ!$A$34:$A$777,$A307,СВЦЭМ!$B$33:$B$776,B$296)+'СЕТ СН'!$F$16</f>
        <v>0</v>
      </c>
      <c r="C307" s="36">
        <f>SUMIFS(СВЦЭМ!$I$34:$I$777,СВЦЭМ!$A$34:$A$777,$A307,СВЦЭМ!$B$33:$B$776,C$296)+'СЕТ СН'!$F$16</f>
        <v>0</v>
      </c>
      <c r="D307" s="36">
        <f>SUMIFS(СВЦЭМ!$I$34:$I$777,СВЦЭМ!$A$34:$A$777,$A307,СВЦЭМ!$B$33:$B$776,D$296)+'СЕТ СН'!$F$16</f>
        <v>0</v>
      </c>
      <c r="E307" s="36">
        <f>SUMIFS(СВЦЭМ!$I$34:$I$777,СВЦЭМ!$A$34:$A$777,$A307,СВЦЭМ!$B$33:$B$776,E$296)+'СЕТ СН'!$F$16</f>
        <v>0</v>
      </c>
      <c r="F307" s="36">
        <f>SUMIFS(СВЦЭМ!$I$34:$I$777,СВЦЭМ!$A$34:$A$777,$A307,СВЦЭМ!$B$33:$B$776,F$296)+'СЕТ СН'!$F$16</f>
        <v>0</v>
      </c>
      <c r="G307" s="36">
        <f>SUMIFS(СВЦЭМ!$I$34:$I$777,СВЦЭМ!$A$34:$A$777,$A307,СВЦЭМ!$B$33:$B$776,G$296)+'СЕТ СН'!$F$16</f>
        <v>0</v>
      </c>
      <c r="H307" s="36">
        <f>SUMIFS(СВЦЭМ!$I$34:$I$777,СВЦЭМ!$A$34:$A$777,$A307,СВЦЭМ!$B$33:$B$776,H$296)+'СЕТ СН'!$F$16</f>
        <v>0</v>
      </c>
      <c r="I307" s="36">
        <f>SUMIFS(СВЦЭМ!$I$34:$I$777,СВЦЭМ!$A$34:$A$777,$A307,СВЦЭМ!$B$33:$B$776,I$296)+'СЕТ СН'!$F$16</f>
        <v>0</v>
      </c>
      <c r="J307" s="36">
        <f>SUMIFS(СВЦЭМ!$I$34:$I$777,СВЦЭМ!$A$34:$A$777,$A307,СВЦЭМ!$B$33:$B$776,J$296)+'СЕТ СН'!$F$16</f>
        <v>0</v>
      </c>
      <c r="K307" s="36">
        <f>SUMIFS(СВЦЭМ!$I$34:$I$777,СВЦЭМ!$A$34:$A$777,$A307,СВЦЭМ!$B$33:$B$776,K$296)+'СЕТ СН'!$F$16</f>
        <v>0</v>
      </c>
      <c r="L307" s="36">
        <f>SUMIFS(СВЦЭМ!$I$34:$I$777,СВЦЭМ!$A$34:$A$777,$A307,СВЦЭМ!$B$33:$B$776,L$296)+'СЕТ СН'!$F$16</f>
        <v>0</v>
      </c>
      <c r="M307" s="36">
        <f>SUMIFS(СВЦЭМ!$I$34:$I$777,СВЦЭМ!$A$34:$A$777,$A307,СВЦЭМ!$B$33:$B$776,M$296)+'СЕТ СН'!$F$16</f>
        <v>0</v>
      </c>
      <c r="N307" s="36">
        <f>SUMIFS(СВЦЭМ!$I$34:$I$777,СВЦЭМ!$A$34:$A$777,$A307,СВЦЭМ!$B$33:$B$776,N$296)+'СЕТ СН'!$F$16</f>
        <v>0</v>
      </c>
      <c r="O307" s="36">
        <f>SUMIFS(СВЦЭМ!$I$34:$I$777,СВЦЭМ!$A$34:$A$777,$A307,СВЦЭМ!$B$33:$B$776,O$296)+'СЕТ СН'!$F$16</f>
        <v>0</v>
      </c>
      <c r="P307" s="36">
        <f>SUMIFS(СВЦЭМ!$I$34:$I$777,СВЦЭМ!$A$34:$A$777,$A307,СВЦЭМ!$B$33:$B$776,P$296)+'СЕТ СН'!$F$16</f>
        <v>0</v>
      </c>
      <c r="Q307" s="36">
        <f>SUMIFS(СВЦЭМ!$I$34:$I$777,СВЦЭМ!$A$34:$A$777,$A307,СВЦЭМ!$B$33:$B$776,Q$296)+'СЕТ СН'!$F$16</f>
        <v>0</v>
      </c>
      <c r="R307" s="36">
        <f>SUMIFS(СВЦЭМ!$I$34:$I$777,СВЦЭМ!$A$34:$A$777,$A307,СВЦЭМ!$B$33:$B$776,R$296)+'СЕТ СН'!$F$16</f>
        <v>0</v>
      </c>
      <c r="S307" s="36">
        <f>SUMIFS(СВЦЭМ!$I$34:$I$777,СВЦЭМ!$A$34:$A$777,$A307,СВЦЭМ!$B$33:$B$776,S$296)+'СЕТ СН'!$F$16</f>
        <v>0</v>
      </c>
      <c r="T307" s="36">
        <f>SUMIFS(СВЦЭМ!$I$34:$I$777,СВЦЭМ!$A$34:$A$777,$A307,СВЦЭМ!$B$33:$B$776,T$296)+'СЕТ СН'!$F$16</f>
        <v>0</v>
      </c>
      <c r="U307" s="36">
        <f>SUMIFS(СВЦЭМ!$I$34:$I$777,СВЦЭМ!$A$34:$A$777,$A307,СВЦЭМ!$B$33:$B$776,U$296)+'СЕТ СН'!$F$16</f>
        <v>0</v>
      </c>
      <c r="V307" s="36">
        <f>SUMIFS(СВЦЭМ!$I$34:$I$777,СВЦЭМ!$A$34:$A$777,$A307,СВЦЭМ!$B$33:$B$776,V$296)+'СЕТ СН'!$F$16</f>
        <v>0</v>
      </c>
      <c r="W307" s="36">
        <f>SUMIFS(СВЦЭМ!$I$34:$I$777,СВЦЭМ!$A$34:$A$777,$A307,СВЦЭМ!$B$33:$B$776,W$296)+'СЕТ СН'!$F$16</f>
        <v>0</v>
      </c>
      <c r="X307" s="36">
        <f>SUMIFS(СВЦЭМ!$I$34:$I$777,СВЦЭМ!$A$34:$A$777,$A307,СВЦЭМ!$B$33:$B$776,X$296)+'СЕТ СН'!$F$16</f>
        <v>0</v>
      </c>
      <c r="Y307" s="36">
        <f>SUMIFS(СВЦЭМ!$I$34:$I$777,СВЦЭМ!$A$34:$A$777,$A307,СВЦЭМ!$B$33:$B$776,Y$296)+'СЕТ СН'!$F$16</f>
        <v>0</v>
      </c>
    </row>
    <row r="308" spans="1:25" ht="15.75" hidden="1" x14ac:dyDescent="0.2">
      <c r="A308" s="35">
        <f t="shared" si="8"/>
        <v>43781</v>
      </c>
      <c r="B308" s="36">
        <f>SUMIFS(СВЦЭМ!$I$34:$I$777,СВЦЭМ!$A$34:$A$777,$A308,СВЦЭМ!$B$33:$B$776,B$296)+'СЕТ СН'!$F$16</f>
        <v>0</v>
      </c>
      <c r="C308" s="36">
        <f>SUMIFS(СВЦЭМ!$I$34:$I$777,СВЦЭМ!$A$34:$A$777,$A308,СВЦЭМ!$B$33:$B$776,C$296)+'СЕТ СН'!$F$16</f>
        <v>0</v>
      </c>
      <c r="D308" s="36">
        <f>SUMIFS(СВЦЭМ!$I$34:$I$777,СВЦЭМ!$A$34:$A$777,$A308,СВЦЭМ!$B$33:$B$776,D$296)+'СЕТ СН'!$F$16</f>
        <v>0</v>
      </c>
      <c r="E308" s="36">
        <f>SUMIFS(СВЦЭМ!$I$34:$I$777,СВЦЭМ!$A$34:$A$777,$A308,СВЦЭМ!$B$33:$B$776,E$296)+'СЕТ СН'!$F$16</f>
        <v>0</v>
      </c>
      <c r="F308" s="36">
        <f>SUMIFS(СВЦЭМ!$I$34:$I$777,СВЦЭМ!$A$34:$A$777,$A308,СВЦЭМ!$B$33:$B$776,F$296)+'СЕТ СН'!$F$16</f>
        <v>0</v>
      </c>
      <c r="G308" s="36">
        <f>SUMIFS(СВЦЭМ!$I$34:$I$777,СВЦЭМ!$A$34:$A$777,$A308,СВЦЭМ!$B$33:$B$776,G$296)+'СЕТ СН'!$F$16</f>
        <v>0</v>
      </c>
      <c r="H308" s="36">
        <f>SUMIFS(СВЦЭМ!$I$34:$I$777,СВЦЭМ!$A$34:$A$777,$A308,СВЦЭМ!$B$33:$B$776,H$296)+'СЕТ СН'!$F$16</f>
        <v>0</v>
      </c>
      <c r="I308" s="36">
        <f>SUMIFS(СВЦЭМ!$I$34:$I$777,СВЦЭМ!$A$34:$A$777,$A308,СВЦЭМ!$B$33:$B$776,I$296)+'СЕТ СН'!$F$16</f>
        <v>0</v>
      </c>
      <c r="J308" s="36">
        <f>SUMIFS(СВЦЭМ!$I$34:$I$777,СВЦЭМ!$A$34:$A$777,$A308,СВЦЭМ!$B$33:$B$776,J$296)+'СЕТ СН'!$F$16</f>
        <v>0</v>
      </c>
      <c r="K308" s="36">
        <f>SUMIFS(СВЦЭМ!$I$34:$I$777,СВЦЭМ!$A$34:$A$777,$A308,СВЦЭМ!$B$33:$B$776,K$296)+'СЕТ СН'!$F$16</f>
        <v>0</v>
      </c>
      <c r="L308" s="36">
        <f>SUMIFS(СВЦЭМ!$I$34:$I$777,СВЦЭМ!$A$34:$A$777,$A308,СВЦЭМ!$B$33:$B$776,L$296)+'СЕТ СН'!$F$16</f>
        <v>0</v>
      </c>
      <c r="M308" s="36">
        <f>SUMIFS(СВЦЭМ!$I$34:$I$777,СВЦЭМ!$A$34:$A$777,$A308,СВЦЭМ!$B$33:$B$776,M$296)+'СЕТ СН'!$F$16</f>
        <v>0</v>
      </c>
      <c r="N308" s="36">
        <f>SUMIFS(СВЦЭМ!$I$34:$I$777,СВЦЭМ!$A$34:$A$777,$A308,СВЦЭМ!$B$33:$B$776,N$296)+'СЕТ СН'!$F$16</f>
        <v>0</v>
      </c>
      <c r="O308" s="36">
        <f>SUMIFS(СВЦЭМ!$I$34:$I$777,СВЦЭМ!$A$34:$A$777,$A308,СВЦЭМ!$B$33:$B$776,O$296)+'СЕТ СН'!$F$16</f>
        <v>0</v>
      </c>
      <c r="P308" s="36">
        <f>SUMIFS(СВЦЭМ!$I$34:$I$777,СВЦЭМ!$A$34:$A$777,$A308,СВЦЭМ!$B$33:$B$776,P$296)+'СЕТ СН'!$F$16</f>
        <v>0</v>
      </c>
      <c r="Q308" s="36">
        <f>SUMIFS(СВЦЭМ!$I$34:$I$777,СВЦЭМ!$A$34:$A$777,$A308,СВЦЭМ!$B$33:$B$776,Q$296)+'СЕТ СН'!$F$16</f>
        <v>0</v>
      </c>
      <c r="R308" s="36">
        <f>SUMIFS(СВЦЭМ!$I$34:$I$777,СВЦЭМ!$A$34:$A$777,$A308,СВЦЭМ!$B$33:$B$776,R$296)+'СЕТ СН'!$F$16</f>
        <v>0</v>
      </c>
      <c r="S308" s="36">
        <f>SUMIFS(СВЦЭМ!$I$34:$I$777,СВЦЭМ!$A$34:$A$777,$A308,СВЦЭМ!$B$33:$B$776,S$296)+'СЕТ СН'!$F$16</f>
        <v>0</v>
      </c>
      <c r="T308" s="36">
        <f>SUMIFS(СВЦЭМ!$I$34:$I$777,СВЦЭМ!$A$34:$A$777,$A308,СВЦЭМ!$B$33:$B$776,T$296)+'СЕТ СН'!$F$16</f>
        <v>0</v>
      </c>
      <c r="U308" s="36">
        <f>SUMIFS(СВЦЭМ!$I$34:$I$777,СВЦЭМ!$A$34:$A$777,$A308,СВЦЭМ!$B$33:$B$776,U$296)+'СЕТ СН'!$F$16</f>
        <v>0</v>
      </c>
      <c r="V308" s="36">
        <f>SUMIFS(СВЦЭМ!$I$34:$I$777,СВЦЭМ!$A$34:$A$777,$A308,СВЦЭМ!$B$33:$B$776,V$296)+'СЕТ СН'!$F$16</f>
        <v>0</v>
      </c>
      <c r="W308" s="36">
        <f>SUMIFS(СВЦЭМ!$I$34:$I$777,СВЦЭМ!$A$34:$A$777,$A308,СВЦЭМ!$B$33:$B$776,W$296)+'СЕТ СН'!$F$16</f>
        <v>0</v>
      </c>
      <c r="X308" s="36">
        <f>SUMIFS(СВЦЭМ!$I$34:$I$777,СВЦЭМ!$A$34:$A$777,$A308,СВЦЭМ!$B$33:$B$776,X$296)+'СЕТ СН'!$F$16</f>
        <v>0</v>
      </c>
      <c r="Y308" s="36">
        <f>SUMIFS(СВЦЭМ!$I$34:$I$777,СВЦЭМ!$A$34:$A$777,$A308,СВЦЭМ!$B$33:$B$776,Y$296)+'СЕТ СН'!$F$16</f>
        <v>0</v>
      </c>
    </row>
    <row r="309" spans="1:25" ht="15.75" hidden="1" x14ac:dyDescent="0.2">
      <c r="A309" s="35">
        <f t="shared" si="8"/>
        <v>43782</v>
      </c>
      <c r="B309" s="36">
        <f>SUMIFS(СВЦЭМ!$I$34:$I$777,СВЦЭМ!$A$34:$A$777,$A309,СВЦЭМ!$B$33:$B$776,B$296)+'СЕТ СН'!$F$16</f>
        <v>0</v>
      </c>
      <c r="C309" s="36">
        <f>SUMIFS(СВЦЭМ!$I$34:$I$777,СВЦЭМ!$A$34:$A$777,$A309,СВЦЭМ!$B$33:$B$776,C$296)+'СЕТ СН'!$F$16</f>
        <v>0</v>
      </c>
      <c r="D309" s="36">
        <f>SUMIFS(СВЦЭМ!$I$34:$I$777,СВЦЭМ!$A$34:$A$777,$A309,СВЦЭМ!$B$33:$B$776,D$296)+'СЕТ СН'!$F$16</f>
        <v>0</v>
      </c>
      <c r="E309" s="36">
        <f>SUMIFS(СВЦЭМ!$I$34:$I$777,СВЦЭМ!$A$34:$A$777,$A309,СВЦЭМ!$B$33:$B$776,E$296)+'СЕТ СН'!$F$16</f>
        <v>0</v>
      </c>
      <c r="F309" s="36">
        <f>SUMIFS(СВЦЭМ!$I$34:$I$777,СВЦЭМ!$A$34:$A$777,$A309,СВЦЭМ!$B$33:$B$776,F$296)+'СЕТ СН'!$F$16</f>
        <v>0</v>
      </c>
      <c r="G309" s="36">
        <f>SUMIFS(СВЦЭМ!$I$34:$I$777,СВЦЭМ!$A$34:$A$777,$A309,СВЦЭМ!$B$33:$B$776,G$296)+'СЕТ СН'!$F$16</f>
        <v>0</v>
      </c>
      <c r="H309" s="36">
        <f>SUMIFS(СВЦЭМ!$I$34:$I$777,СВЦЭМ!$A$34:$A$777,$A309,СВЦЭМ!$B$33:$B$776,H$296)+'СЕТ СН'!$F$16</f>
        <v>0</v>
      </c>
      <c r="I309" s="36">
        <f>SUMIFS(СВЦЭМ!$I$34:$I$777,СВЦЭМ!$A$34:$A$777,$A309,СВЦЭМ!$B$33:$B$776,I$296)+'СЕТ СН'!$F$16</f>
        <v>0</v>
      </c>
      <c r="J309" s="36">
        <f>SUMIFS(СВЦЭМ!$I$34:$I$777,СВЦЭМ!$A$34:$A$777,$A309,СВЦЭМ!$B$33:$B$776,J$296)+'СЕТ СН'!$F$16</f>
        <v>0</v>
      </c>
      <c r="K309" s="36">
        <f>SUMIFS(СВЦЭМ!$I$34:$I$777,СВЦЭМ!$A$34:$A$777,$A309,СВЦЭМ!$B$33:$B$776,K$296)+'СЕТ СН'!$F$16</f>
        <v>0</v>
      </c>
      <c r="L309" s="36">
        <f>SUMIFS(СВЦЭМ!$I$34:$I$777,СВЦЭМ!$A$34:$A$777,$A309,СВЦЭМ!$B$33:$B$776,L$296)+'СЕТ СН'!$F$16</f>
        <v>0</v>
      </c>
      <c r="M309" s="36">
        <f>SUMIFS(СВЦЭМ!$I$34:$I$777,СВЦЭМ!$A$34:$A$777,$A309,СВЦЭМ!$B$33:$B$776,M$296)+'СЕТ СН'!$F$16</f>
        <v>0</v>
      </c>
      <c r="N309" s="36">
        <f>SUMIFS(СВЦЭМ!$I$34:$I$777,СВЦЭМ!$A$34:$A$777,$A309,СВЦЭМ!$B$33:$B$776,N$296)+'СЕТ СН'!$F$16</f>
        <v>0</v>
      </c>
      <c r="O309" s="36">
        <f>SUMIFS(СВЦЭМ!$I$34:$I$777,СВЦЭМ!$A$34:$A$777,$A309,СВЦЭМ!$B$33:$B$776,O$296)+'СЕТ СН'!$F$16</f>
        <v>0</v>
      </c>
      <c r="P309" s="36">
        <f>SUMIFS(СВЦЭМ!$I$34:$I$777,СВЦЭМ!$A$34:$A$777,$A309,СВЦЭМ!$B$33:$B$776,P$296)+'СЕТ СН'!$F$16</f>
        <v>0</v>
      </c>
      <c r="Q309" s="36">
        <f>SUMIFS(СВЦЭМ!$I$34:$I$777,СВЦЭМ!$A$34:$A$777,$A309,СВЦЭМ!$B$33:$B$776,Q$296)+'СЕТ СН'!$F$16</f>
        <v>0</v>
      </c>
      <c r="R309" s="36">
        <f>SUMIFS(СВЦЭМ!$I$34:$I$777,СВЦЭМ!$A$34:$A$777,$A309,СВЦЭМ!$B$33:$B$776,R$296)+'СЕТ СН'!$F$16</f>
        <v>0</v>
      </c>
      <c r="S309" s="36">
        <f>SUMIFS(СВЦЭМ!$I$34:$I$777,СВЦЭМ!$A$34:$A$777,$A309,СВЦЭМ!$B$33:$B$776,S$296)+'СЕТ СН'!$F$16</f>
        <v>0</v>
      </c>
      <c r="T309" s="36">
        <f>SUMIFS(СВЦЭМ!$I$34:$I$777,СВЦЭМ!$A$34:$A$777,$A309,СВЦЭМ!$B$33:$B$776,T$296)+'СЕТ СН'!$F$16</f>
        <v>0</v>
      </c>
      <c r="U309" s="36">
        <f>SUMIFS(СВЦЭМ!$I$34:$I$777,СВЦЭМ!$A$34:$A$777,$A309,СВЦЭМ!$B$33:$B$776,U$296)+'СЕТ СН'!$F$16</f>
        <v>0</v>
      </c>
      <c r="V309" s="36">
        <f>SUMIFS(СВЦЭМ!$I$34:$I$777,СВЦЭМ!$A$34:$A$777,$A309,СВЦЭМ!$B$33:$B$776,V$296)+'СЕТ СН'!$F$16</f>
        <v>0</v>
      </c>
      <c r="W309" s="36">
        <f>SUMIFS(СВЦЭМ!$I$34:$I$777,СВЦЭМ!$A$34:$A$777,$A309,СВЦЭМ!$B$33:$B$776,W$296)+'СЕТ СН'!$F$16</f>
        <v>0</v>
      </c>
      <c r="X309" s="36">
        <f>SUMIFS(СВЦЭМ!$I$34:$I$777,СВЦЭМ!$A$34:$A$777,$A309,СВЦЭМ!$B$33:$B$776,X$296)+'СЕТ СН'!$F$16</f>
        <v>0</v>
      </c>
      <c r="Y309" s="36">
        <f>SUMIFS(СВЦЭМ!$I$34:$I$777,СВЦЭМ!$A$34:$A$777,$A309,СВЦЭМ!$B$33:$B$776,Y$296)+'СЕТ СН'!$F$16</f>
        <v>0</v>
      </c>
    </row>
    <row r="310" spans="1:25" ht="15.75" hidden="1" x14ac:dyDescent="0.2">
      <c r="A310" s="35">
        <f t="shared" si="8"/>
        <v>43783</v>
      </c>
      <c r="B310" s="36">
        <f>SUMIFS(СВЦЭМ!$I$34:$I$777,СВЦЭМ!$A$34:$A$777,$A310,СВЦЭМ!$B$33:$B$776,B$296)+'СЕТ СН'!$F$16</f>
        <v>0</v>
      </c>
      <c r="C310" s="36">
        <f>SUMIFS(СВЦЭМ!$I$34:$I$777,СВЦЭМ!$A$34:$A$777,$A310,СВЦЭМ!$B$33:$B$776,C$296)+'СЕТ СН'!$F$16</f>
        <v>0</v>
      </c>
      <c r="D310" s="36">
        <f>SUMIFS(СВЦЭМ!$I$34:$I$777,СВЦЭМ!$A$34:$A$777,$A310,СВЦЭМ!$B$33:$B$776,D$296)+'СЕТ СН'!$F$16</f>
        <v>0</v>
      </c>
      <c r="E310" s="36">
        <f>SUMIFS(СВЦЭМ!$I$34:$I$777,СВЦЭМ!$A$34:$A$777,$A310,СВЦЭМ!$B$33:$B$776,E$296)+'СЕТ СН'!$F$16</f>
        <v>0</v>
      </c>
      <c r="F310" s="36">
        <f>SUMIFS(СВЦЭМ!$I$34:$I$777,СВЦЭМ!$A$34:$A$777,$A310,СВЦЭМ!$B$33:$B$776,F$296)+'СЕТ СН'!$F$16</f>
        <v>0</v>
      </c>
      <c r="G310" s="36">
        <f>SUMIFS(СВЦЭМ!$I$34:$I$777,СВЦЭМ!$A$34:$A$777,$A310,СВЦЭМ!$B$33:$B$776,G$296)+'СЕТ СН'!$F$16</f>
        <v>0</v>
      </c>
      <c r="H310" s="36">
        <f>SUMIFS(СВЦЭМ!$I$34:$I$777,СВЦЭМ!$A$34:$A$777,$A310,СВЦЭМ!$B$33:$B$776,H$296)+'СЕТ СН'!$F$16</f>
        <v>0</v>
      </c>
      <c r="I310" s="36">
        <f>SUMIFS(СВЦЭМ!$I$34:$I$777,СВЦЭМ!$A$34:$A$777,$A310,СВЦЭМ!$B$33:$B$776,I$296)+'СЕТ СН'!$F$16</f>
        <v>0</v>
      </c>
      <c r="J310" s="36">
        <f>SUMIFS(СВЦЭМ!$I$34:$I$777,СВЦЭМ!$A$34:$A$777,$A310,СВЦЭМ!$B$33:$B$776,J$296)+'СЕТ СН'!$F$16</f>
        <v>0</v>
      </c>
      <c r="K310" s="36">
        <f>SUMIFS(СВЦЭМ!$I$34:$I$777,СВЦЭМ!$A$34:$A$777,$A310,СВЦЭМ!$B$33:$B$776,K$296)+'СЕТ СН'!$F$16</f>
        <v>0</v>
      </c>
      <c r="L310" s="36">
        <f>SUMIFS(СВЦЭМ!$I$34:$I$777,СВЦЭМ!$A$34:$A$777,$A310,СВЦЭМ!$B$33:$B$776,L$296)+'СЕТ СН'!$F$16</f>
        <v>0</v>
      </c>
      <c r="M310" s="36">
        <f>SUMIFS(СВЦЭМ!$I$34:$I$777,СВЦЭМ!$A$34:$A$777,$A310,СВЦЭМ!$B$33:$B$776,M$296)+'СЕТ СН'!$F$16</f>
        <v>0</v>
      </c>
      <c r="N310" s="36">
        <f>SUMIFS(СВЦЭМ!$I$34:$I$777,СВЦЭМ!$A$34:$A$777,$A310,СВЦЭМ!$B$33:$B$776,N$296)+'СЕТ СН'!$F$16</f>
        <v>0</v>
      </c>
      <c r="O310" s="36">
        <f>SUMIFS(СВЦЭМ!$I$34:$I$777,СВЦЭМ!$A$34:$A$777,$A310,СВЦЭМ!$B$33:$B$776,O$296)+'СЕТ СН'!$F$16</f>
        <v>0</v>
      </c>
      <c r="P310" s="36">
        <f>SUMIFS(СВЦЭМ!$I$34:$I$777,СВЦЭМ!$A$34:$A$777,$A310,СВЦЭМ!$B$33:$B$776,P$296)+'СЕТ СН'!$F$16</f>
        <v>0</v>
      </c>
      <c r="Q310" s="36">
        <f>SUMIFS(СВЦЭМ!$I$34:$I$777,СВЦЭМ!$A$34:$A$777,$A310,СВЦЭМ!$B$33:$B$776,Q$296)+'СЕТ СН'!$F$16</f>
        <v>0</v>
      </c>
      <c r="R310" s="36">
        <f>SUMIFS(СВЦЭМ!$I$34:$I$777,СВЦЭМ!$A$34:$A$777,$A310,СВЦЭМ!$B$33:$B$776,R$296)+'СЕТ СН'!$F$16</f>
        <v>0</v>
      </c>
      <c r="S310" s="36">
        <f>SUMIFS(СВЦЭМ!$I$34:$I$777,СВЦЭМ!$A$34:$A$777,$A310,СВЦЭМ!$B$33:$B$776,S$296)+'СЕТ СН'!$F$16</f>
        <v>0</v>
      </c>
      <c r="T310" s="36">
        <f>SUMIFS(СВЦЭМ!$I$34:$I$777,СВЦЭМ!$A$34:$A$777,$A310,СВЦЭМ!$B$33:$B$776,T$296)+'СЕТ СН'!$F$16</f>
        <v>0</v>
      </c>
      <c r="U310" s="36">
        <f>SUMIFS(СВЦЭМ!$I$34:$I$777,СВЦЭМ!$A$34:$A$777,$A310,СВЦЭМ!$B$33:$B$776,U$296)+'СЕТ СН'!$F$16</f>
        <v>0</v>
      </c>
      <c r="V310" s="36">
        <f>SUMIFS(СВЦЭМ!$I$34:$I$777,СВЦЭМ!$A$34:$A$777,$A310,СВЦЭМ!$B$33:$B$776,V$296)+'СЕТ СН'!$F$16</f>
        <v>0</v>
      </c>
      <c r="W310" s="36">
        <f>SUMIFS(СВЦЭМ!$I$34:$I$777,СВЦЭМ!$A$34:$A$777,$A310,СВЦЭМ!$B$33:$B$776,W$296)+'СЕТ СН'!$F$16</f>
        <v>0</v>
      </c>
      <c r="X310" s="36">
        <f>SUMIFS(СВЦЭМ!$I$34:$I$777,СВЦЭМ!$A$34:$A$777,$A310,СВЦЭМ!$B$33:$B$776,X$296)+'СЕТ СН'!$F$16</f>
        <v>0</v>
      </c>
      <c r="Y310" s="36">
        <f>SUMIFS(СВЦЭМ!$I$34:$I$777,СВЦЭМ!$A$34:$A$777,$A310,СВЦЭМ!$B$33:$B$776,Y$296)+'СЕТ СН'!$F$16</f>
        <v>0</v>
      </c>
    </row>
    <row r="311" spans="1:25" ht="15.75" hidden="1" x14ac:dyDescent="0.2">
      <c r="A311" s="35">
        <f t="shared" si="8"/>
        <v>43784</v>
      </c>
      <c r="B311" s="36">
        <f>SUMIFS(СВЦЭМ!$I$34:$I$777,СВЦЭМ!$A$34:$A$777,$A311,СВЦЭМ!$B$33:$B$776,B$296)+'СЕТ СН'!$F$16</f>
        <v>0</v>
      </c>
      <c r="C311" s="36">
        <f>SUMIFS(СВЦЭМ!$I$34:$I$777,СВЦЭМ!$A$34:$A$777,$A311,СВЦЭМ!$B$33:$B$776,C$296)+'СЕТ СН'!$F$16</f>
        <v>0</v>
      </c>
      <c r="D311" s="36">
        <f>SUMIFS(СВЦЭМ!$I$34:$I$777,СВЦЭМ!$A$34:$A$777,$A311,СВЦЭМ!$B$33:$B$776,D$296)+'СЕТ СН'!$F$16</f>
        <v>0</v>
      </c>
      <c r="E311" s="36">
        <f>SUMIFS(СВЦЭМ!$I$34:$I$777,СВЦЭМ!$A$34:$A$777,$A311,СВЦЭМ!$B$33:$B$776,E$296)+'СЕТ СН'!$F$16</f>
        <v>0</v>
      </c>
      <c r="F311" s="36">
        <f>SUMIFS(СВЦЭМ!$I$34:$I$777,СВЦЭМ!$A$34:$A$777,$A311,СВЦЭМ!$B$33:$B$776,F$296)+'СЕТ СН'!$F$16</f>
        <v>0</v>
      </c>
      <c r="G311" s="36">
        <f>SUMIFS(СВЦЭМ!$I$34:$I$777,СВЦЭМ!$A$34:$A$777,$A311,СВЦЭМ!$B$33:$B$776,G$296)+'СЕТ СН'!$F$16</f>
        <v>0</v>
      </c>
      <c r="H311" s="36">
        <f>SUMIFS(СВЦЭМ!$I$34:$I$777,СВЦЭМ!$A$34:$A$777,$A311,СВЦЭМ!$B$33:$B$776,H$296)+'СЕТ СН'!$F$16</f>
        <v>0</v>
      </c>
      <c r="I311" s="36">
        <f>SUMIFS(СВЦЭМ!$I$34:$I$777,СВЦЭМ!$A$34:$A$777,$A311,СВЦЭМ!$B$33:$B$776,I$296)+'СЕТ СН'!$F$16</f>
        <v>0</v>
      </c>
      <c r="J311" s="36">
        <f>SUMIFS(СВЦЭМ!$I$34:$I$777,СВЦЭМ!$A$34:$A$777,$A311,СВЦЭМ!$B$33:$B$776,J$296)+'СЕТ СН'!$F$16</f>
        <v>0</v>
      </c>
      <c r="K311" s="36">
        <f>SUMIFS(СВЦЭМ!$I$34:$I$777,СВЦЭМ!$A$34:$A$777,$A311,СВЦЭМ!$B$33:$B$776,K$296)+'СЕТ СН'!$F$16</f>
        <v>0</v>
      </c>
      <c r="L311" s="36">
        <f>SUMIFS(СВЦЭМ!$I$34:$I$777,СВЦЭМ!$A$34:$A$777,$A311,СВЦЭМ!$B$33:$B$776,L$296)+'СЕТ СН'!$F$16</f>
        <v>0</v>
      </c>
      <c r="M311" s="36">
        <f>SUMIFS(СВЦЭМ!$I$34:$I$777,СВЦЭМ!$A$34:$A$777,$A311,СВЦЭМ!$B$33:$B$776,M$296)+'СЕТ СН'!$F$16</f>
        <v>0</v>
      </c>
      <c r="N311" s="36">
        <f>SUMIFS(СВЦЭМ!$I$34:$I$777,СВЦЭМ!$A$34:$A$777,$A311,СВЦЭМ!$B$33:$B$776,N$296)+'СЕТ СН'!$F$16</f>
        <v>0</v>
      </c>
      <c r="O311" s="36">
        <f>SUMIFS(СВЦЭМ!$I$34:$I$777,СВЦЭМ!$A$34:$A$777,$A311,СВЦЭМ!$B$33:$B$776,O$296)+'СЕТ СН'!$F$16</f>
        <v>0</v>
      </c>
      <c r="P311" s="36">
        <f>SUMIFS(СВЦЭМ!$I$34:$I$777,СВЦЭМ!$A$34:$A$777,$A311,СВЦЭМ!$B$33:$B$776,P$296)+'СЕТ СН'!$F$16</f>
        <v>0</v>
      </c>
      <c r="Q311" s="36">
        <f>SUMIFS(СВЦЭМ!$I$34:$I$777,СВЦЭМ!$A$34:$A$777,$A311,СВЦЭМ!$B$33:$B$776,Q$296)+'СЕТ СН'!$F$16</f>
        <v>0</v>
      </c>
      <c r="R311" s="36">
        <f>SUMIFS(СВЦЭМ!$I$34:$I$777,СВЦЭМ!$A$34:$A$777,$A311,СВЦЭМ!$B$33:$B$776,R$296)+'СЕТ СН'!$F$16</f>
        <v>0</v>
      </c>
      <c r="S311" s="36">
        <f>SUMIFS(СВЦЭМ!$I$34:$I$777,СВЦЭМ!$A$34:$A$777,$A311,СВЦЭМ!$B$33:$B$776,S$296)+'СЕТ СН'!$F$16</f>
        <v>0</v>
      </c>
      <c r="T311" s="36">
        <f>SUMIFS(СВЦЭМ!$I$34:$I$777,СВЦЭМ!$A$34:$A$777,$A311,СВЦЭМ!$B$33:$B$776,T$296)+'СЕТ СН'!$F$16</f>
        <v>0</v>
      </c>
      <c r="U311" s="36">
        <f>SUMIFS(СВЦЭМ!$I$34:$I$777,СВЦЭМ!$A$34:$A$777,$A311,СВЦЭМ!$B$33:$B$776,U$296)+'СЕТ СН'!$F$16</f>
        <v>0</v>
      </c>
      <c r="V311" s="36">
        <f>SUMIFS(СВЦЭМ!$I$34:$I$777,СВЦЭМ!$A$34:$A$777,$A311,СВЦЭМ!$B$33:$B$776,V$296)+'СЕТ СН'!$F$16</f>
        <v>0</v>
      </c>
      <c r="W311" s="36">
        <f>SUMIFS(СВЦЭМ!$I$34:$I$777,СВЦЭМ!$A$34:$A$777,$A311,СВЦЭМ!$B$33:$B$776,W$296)+'СЕТ СН'!$F$16</f>
        <v>0</v>
      </c>
      <c r="X311" s="36">
        <f>SUMIFS(СВЦЭМ!$I$34:$I$777,СВЦЭМ!$A$34:$A$777,$A311,СВЦЭМ!$B$33:$B$776,X$296)+'СЕТ СН'!$F$16</f>
        <v>0</v>
      </c>
      <c r="Y311" s="36">
        <f>SUMIFS(СВЦЭМ!$I$34:$I$777,СВЦЭМ!$A$34:$A$777,$A311,СВЦЭМ!$B$33:$B$776,Y$296)+'СЕТ СН'!$F$16</f>
        <v>0</v>
      </c>
    </row>
    <row r="312" spans="1:25" ht="15.75" hidden="1" x14ac:dyDescent="0.2">
      <c r="A312" s="35">
        <f t="shared" si="8"/>
        <v>43785</v>
      </c>
      <c r="B312" s="36">
        <f>SUMIFS(СВЦЭМ!$I$34:$I$777,СВЦЭМ!$A$34:$A$777,$A312,СВЦЭМ!$B$33:$B$776,B$296)+'СЕТ СН'!$F$16</f>
        <v>0</v>
      </c>
      <c r="C312" s="36">
        <f>SUMIFS(СВЦЭМ!$I$34:$I$777,СВЦЭМ!$A$34:$A$777,$A312,СВЦЭМ!$B$33:$B$776,C$296)+'СЕТ СН'!$F$16</f>
        <v>0</v>
      </c>
      <c r="D312" s="36">
        <f>SUMIFS(СВЦЭМ!$I$34:$I$777,СВЦЭМ!$A$34:$A$777,$A312,СВЦЭМ!$B$33:$B$776,D$296)+'СЕТ СН'!$F$16</f>
        <v>0</v>
      </c>
      <c r="E312" s="36">
        <f>SUMIFS(СВЦЭМ!$I$34:$I$777,СВЦЭМ!$A$34:$A$777,$A312,СВЦЭМ!$B$33:$B$776,E$296)+'СЕТ СН'!$F$16</f>
        <v>0</v>
      </c>
      <c r="F312" s="36">
        <f>SUMIFS(СВЦЭМ!$I$34:$I$777,СВЦЭМ!$A$34:$A$777,$A312,СВЦЭМ!$B$33:$B$776,F$296)+'СЕТ СН'!$F$16</f>
        <v>0</v>
      </c>
      <c r="G312" s="36">
        <f>SUMIFS(СВЦЭМ!$I$34:$I$777,СВЦЭМ!$A$34:$A$777,$A312,СВЦЭМ!$B$33:$B$776,G$296)+'СЕТ СН'!$F$16</f>
        <v>0</v>
      </c>
      <c r="H312" s="36">
        <f>SUMIFS(СВЦЭМ!$I$34:$I$777,СВЦЭМ!$A$34:$A$777,$A312,СВЦЭМ!$B$33:$B$776,H$296)+'СЕТ СН'!$F$16</f>
        <v>0</v>
      </c>
      <c r="I312" s="36">
        <f>SUMIFS(СВЦЭМ!$I$34:$I$777,СВЦЭМ!$A$34:$A$777,$A312,СВЦЭМ!$B$33:$B$776,I$296)+'СЕТ СН'!$F$16</f>
        <v>0</v>
      </c>
      <c r="J312" s="36">
        <f>SUMIFS(СВЦЭМ!$I$34:$I$777,СВЦЭМ!$A$34:$A$777,$A312,СВЦЭМ!$B$33:$B$776,J$296)+'СЕТ СН'!$F$16</f>
        <v>0</v>
      </c>
      <c r="K312" s="36">
        <f>SUMIFS(СВЦЭМ!$I$34:$I$777,СВЦЭМ!$A$34:$A$777,$A312,СВЦЭМ!$B$33:$B$776,K$296)+'СЕТ СН'!$F$16</f>
        <v>0</v>
      </c>
      <c r="L312" s="36">
        <f>SUMIFS(СВЦЭМ!$I$34:$I$777,СВЦЭМ!$A$34:$A$777,$A312,СВЦЭМ!$B$33:$B$776,L$296)+'СЕТ СН'!$F$16</f>
        <v>0</v>
      </c>
      <c r="M312" s="36">
        <f>SUMIFS(СВЦЭМ!$I$34:$I$777,СВЦЭМ!$A$34:$A$777,$A312,СВЦЭМ!$B$33:$B$776,M$296)+'СЕТ СН'!$F$16</f>
        <v>0</v>
      </c>
      <c r="N312" s="36">
        <f>SUMIFS(СВЦЭМ!$I$34:$I$777,СВЦЭМ!$A$34:$A$777,$A312,СВЦЭМ!$B$33:$B$776,N$296)+'СЕТ СН'!$F$16</f>
        <v>0</v>
      </c>
      <c r="O312" s="36">
        <f>SUMIFS(СВЦЭМ!$I$34:$I$777,СВЦЭМ!$A$34:$A$777,$A312,СВЦЭМ!$B$33:$B$776,O$296)+'СЕТ СН'!$F$16</f>
        <v>0</v>
      </c>
      <c r="P312" s="36">
        <f>SUMIFS(СВЦЭМ!$I$34:$I$777,СВЦЭМ!$A$34:$A$777,$A312,СВЦЭМ!$B$33:$B$776,P$296)+'СЕТ СН'!$F$16</f>
        <v>0</v>
      </c>
      <c r="Q312" s="36">
        <f>SUMIFS(СВЦЭМ!$I$34:$I$777,СВЦЭМ!$A$34:$A$777,$A312,СВЦЭМ!$B$33:$B$776,Q$296)+'СЕТ СН'!$F$16</f>
        <v>0</v>
      </c>
      <c r="R312" s="36">
        <f>SUMIFS(СВЦЭМ!$I$34:$I$777,СВЦЭМ!$A$34:$A$777,$A312,СВЦЭМ!$B$33:$B$776,R$296)+'СЕТ СН'!$F$16</f>
        <v>0</v>
      </c>
      <c r="S312" s="36">
        <f>SUMIFS(СВЦЭМ!$I$34:$I$777,СВЦЭМ!$A$34:$A$777,$A312,СВЦЭМ!$B$33:$B$776,S$296)+'СЕТ СН'!$F$16</f>
        <v>0</v>
      </c>
      <c r="T312" s="36">
        <f>SUMIFS(СВЦЭМ!$I$34:$I$777,СВЦЭМ!$A$34:$A$777,$A312,СВЦЭМ!$B$33:$B$776,T$296)+'СЕТ СН'!$F$16</f>
        <v>0</v>
      </c>
      <c r="U312" s="36">
        <f>SUMIFS(СВЦЭМ!$I$34:$I$777,СВЦЭМ!$A$34:$A$777,$A312,СВЦЭМ!$B$33:$B$776,U$296)+'СЕТ СН'!$F$16</f>
        <v>0</v>
      </c>
      <c r="V312" s="36">
        <f>SUMIFS(СВЦЭМ!$I$34:$I$777,СВЦЭМ!$A$34:$A$777,$A312,СВЦЭМ!$B$33:$B$776,V$296)+'СЕТ СН'!$F$16</f>
        <v>0</v>
      </c>
      <c r="W312" s="36">
        <f>SUMIFS(СВЦЭМ!$I$34:$I$777,СВЦЭМ!$A$34:$A$777,$A312,СВЦЭМ!$B$33:$B$776,W$296)+'СЕТ СН'!$F$16</f>
        <v>0</v>
      </c>
      <c r="X312" s="36">
        <f>SUMIFS(СВЦЭМ!$I$34:$I$777,СВЦЭМ!$A$34:$A$777,$A312,СВЦЭМ!$B$33:$B$776,X$296)+'СЕТ СН'!$F$16</f>
        <v>0</v>
      </c>
      <c r="Y312" s="36">
        <f>SUMIFS(СВЦЭМ!$I$34:$I$777,СВЦЭМ!$A$34:$A$777,$A312,СВЦЭМ!$B$33:$B$776,Y$296)+'СЕТ СН'!$F$16</f>
        <v>0</v>
      </c>
    </row>
    <row r="313" spans="1:25" ht="15.75" hidden="1" x14ac:dyDescent="0.2">
      <c r="A313" s="35">
        <f t="shared" si="8"/>
        <v>43786</v>
      </c>
      <c r="B313" s="36">
        <f>SUMIFS(СВЦЭМ!$I$34:$I$777,СВЦЭМ!$A$34:$A$777,$A313,СВЦЭМ!$B$33:$B$776,B$296)+'СЕТ СН'!$F$16</f>
        <v>0</v>
      </c>
      <c r="C313" s="36">
        <f>SUMIFS(СВЦЭМ!$I$34:$I$777,СВЦЭМ!$A$34:$A$777,$A313,СВЦЭМ!$B$33:$B$776,C$296)+'СЕТ СН'!$F$16</f>
        <v>0</v>
      </c>
      <c r="D313" s="36">
        <f>SUMIFS(СВЦЭМ!$I$34:$I$777,СВЦЭМ!$A$34:$A$777,$A313,СВЦЭМ!$B$33:$B$776,D$296)+'СЕТ СН'!$F$16</f>
        <v>0</v>
      </c>
      <c r="E313" s="36">
        <f>SUMIFS(СВЦЭМ!$I$34:$I$777,СВЦЭМ!$A$34:$A$777,$A313,СВЦЭМ!$B$33:$B$776,E$296)+'СЕТ СН'!$F$16</f>
        <v>0</v>
      </c>
      <c r="F313" s="36">
        <f>SUMIFS(СВЦЭМ!$I$34:$I$777,СВЦЭМ!$A$34:$A$777,$A313,СВЦЭМ!$B$33:$B$776,F$296)+'СЕТ СН'!$F$16</f>
        <v>0</v>
      </c>
      <c r="G313" s="36">
        <f>SUMIFS(СВЦЭМ!$I$34:$I$777,СВЦЭМ!$A$34:$A$777,$A313,СВЦЭМ!$B$33:$B$776,G$296)+'СЕТ СН'!$F$16</f>
        <v>0</v>
      </c>
      <c r="H313" s="36">
        <f>SUMIFS(СВЦЭМ!$I$34:$I$777,СВЦЭМ!$A$34:$A$777,$A313,СВЦЭМ!$B$33:$B$776,H$296)+'СЕТ СН'!$F$16</f>
        <v>0</v>
      </c>
      <c r="I313" s="36">
        <f>SUMIFS(СВЦЭМ!$I$34:$I$777,СВЦЭМ!$A$34:$A$777,$A313,СВЦЭМ!$B$33:$B$776,I$296)+'СЕТ СН'!$F$16</f>
        <v>0</v>
      </c>
      <c r="J313" s="36">
        <f>SUMIFS(СВЦЭМ!$I$34:$I$777,СВЦЭМ!$A$34:$A$777,$A313,СВЦЭМ!$B$33:$B$776,J$296)+'СЕТ СН'!$F$16</f>
        <v>0</v>
      </c>
      <c r="K313" s="36">
        <f>SUMIFS(СВЦЭМ!$I$34:$I$777,СВЦЭМ!$A$34:$A$777,$A313,СВЦЭМ!$B$33:$B$776,K$296)+'СЕТ СН'!$F$16</f>
        <v>0</v>
      </c>
      <c r="L313" s="36">
        <f>SUMIFS(СВЦЭМ!$I$34:$I$777,СВЦЭМ!$A$34:$A$777,$A313,СВЦЭМ!$B$33:$B$776,L$296)+'СЕТ СН'!$F$16</f>
        <v>0</v>
      </c>
      <c r="M313" s="36">
        <f>SUMIFS(СВЦЭМ!$I$34:$I$777,СВЦЭМ!$A$34:$A$777,$A313,СВЦЭМ!$B$33:$B$776,M$296)+'СЕТ СН'!$F$16</f>
        <v>0</v>
      </c>
      <c r="N313" s="36">
        <f>SUMIFS(СВЦЭМ!$I$34:$I$777,СВЦЭМ!$A$34:$A$777,$A313,СВЦЭМ!$B$33:$B$776,N$296)+'СЕТ СН'!$F$16</f>
        <v>0</v>
      </c>
      <c r="O313" s="36">
        <f>SUMIFS(СВЦЭМ!$I$34:$I$777,СВЦЭМ!$A$34:$A$777,$A313,СВЦЭМ!$B$33:$B$776,O$296)+'СЕТ СН'!$F$16</f>
        <v>0</v>
      </c>
      <c r="P313" s="36">
        <f>SUMIFS(СВЦЭМ!$I$34:$I$777,СВЦЭМ!$A$34:$A$777,$A313,СВЦЭМ!$B$33:$B$776,P$296)+'СЕТ СН'!$F$16</f>
        <v>0</v>
      </c>
      <c r="Q313" s="36">
        <f>SUMIFS(СВЦЭМ!$I$34:$I$777,СВЦЭМ!$A$34:$A$777,$A313,СВЦЭМ!$B$33:$B$776,Q$296)+'СЕТ СН'!$F$16</f>
        <v>0</v>
      </c>
      <c r="R313" s="36">
        <f>SUMIFS(СВЦЭМ!$I$34:$I$777,СВЦЭМ!$A$34:$A$777,$A313,СВЦЭМ!$B$33:$B$776,R$296)+'СЕТ СН'!$F$16</f>
        <v>0</v>
      </c>
      <c r="S313" s="36">
        <f>SUMIFS(СВЦЭМ!$I$34:$I$777,СВЦЭМ!$A$34:$A$777,$A313,СВЦЭМ!$B$33:$B$776,S$296)+'СЕТ СН'!$F$16</f>
        <v>0</v>
      </c>
      <c r="T313" s="36">
        <f>SUMIFS(СВЦЭМ!$I$34:$I$777,СВЦЭМ!$A$34:$A$777,$A313,СВЦЭМ!$B$33:$B$776,T$296)+'СЕТ СН'!$F$16</f>
        <v>0</v>
      </c>
      <c r="U313" s="36">
        <f>SUMIFS(СВЦЭМ!$I$34:$I$777,СВЦЭМ!$A$34:$A$777,$A313,СВЦЭМ!$B$33:$B$776,U$296)+'СЕТ СН'!$F$16</f>
        <v>0</v>
      </c>
      <c r="V313" s="36">
        <f>SUMIFS(СВЦЭМ!$I$34:$I$777,СВЦЭМ!$A$34:$A$777,$A313,СВЦЭМ!$B$33:$B$776,V$296)+'СЕТ СН'!$F$16</f>
        <v>0</v>
      </c>
      <c r="W313" s="36">
        <f>SUMIFS(СВЦЭМ!$I$34:$I$777,СВЦЭМ!$A$34:$A$777,$A313,СВЦЭМ!$B$33:$B$776,W$296)+'СЕТ СН'!$F$16</f>
        <v>0</v>
      </c>
      <c r="X313" s="36">
        <f>SUMIFS(СВЦЭМ!$I$34:$I$777,СВЦЭМ!$A$34:$A$777,$A313,СВЦЭМ!$B$33:$B$776,X$296)+'СЕТ СН'!$F$16</f>
        <v>0</v>
      </c>
      <c r="Y313" s="36">
        <f>SUMIFS(СВЦЭМ!$I$34:$I$777,СВЦЭМ!$A$34:$A$777,$A313,СВЦЭМ!$B$33:$B$776,Y$296)+'СЕТ СН'!$F$16</f>
        <v>0</v>
      </c>
    </row>
    <row r="314" spans="1:25" ht="15.75" hidden="1" x14ac:dyDescent="0.2">
      <c r="A314" s="35">
        <f t="shared" si="8"/>
        <v>43787</v>
      </c>
      <c r="B314" s="36">
        <f>SUMIFS(СВЦЭМ!$I$34:$I$777,СВЦЭМ!$A$34:$A$777,$A314,СВЦЭМ!$B$33:$B$776,B$296)+'СЕТ СН'!$F$16</f>
        <v>0</v>
      </c>
      <c r="C314" s="36">
        <f>SUMIFS(СВЦЭМ!$I$34:$I$777,СВЦЭМ!$A$34:$A$777,$A314,СВЦЭМ!$B$33:$B$776,C$296)+'СЕТ СН'!$F$16</f>
        <v>0</v>
      </c>
      <c r="D314" s="36">
        <f>SUMIFS(СВЦЭМ!$I$34:$I$777,СВЦЭМ!$A$34:$A$777,$A314,СВЦЭМ!$B$33:$B$776,D$296)+'СЕТ СН'!$F$16</f>
        <v>0</v>
      </c>
      <c r="E314" s="36">
        <f>SUMIFS(СВЦЭМ!$I$34:$I$777,СВЦЭМ!$A$34:$A$777,$A314,СВЦЭМ!$B$33:$B$776,E$296)+'СЕТ СН'!$F$16</f>
        <v>0</v>
      </c>
      <c r="F314" s="36">
        <f>SUMIFS(СВЦЭМ!$I$34:$I$777,СВЦЭМ!$A$34:$A$777,$A314,СВЦЭМ!$B$33:$B$776,F$296)+'СЕТ СН'!$F$16</f>
        <v>0</v>
      </c>
      <c r="G314" s="36">
        <f>SUMIFS(СВЦЭМ!$I$34:$I$777,СВЦЭМ!$A$34:$A$777,$A314,СВЦЭМ!$B$33:$B$776,G$296)+'СЕТ СН'!$F$16</f>
        <v>0</v>
      </c>
      <c r="H314" s="36">
        <f>SUMIFS(СВЦЭМ!$I$34:$I$777,СВЦЭМ!$A$34:$A$777,$A314,СВЦЭМ!$B$33:$B$776,H$296)+'СЕТ СН'!$F$16</f>
        <v>0</v>
      </c>
      <c r="I314" s="36">
        <f>SUMIFS(СВЦЭМ!$I$34:$I$777,СВЦЭМ!$A$34:$A$777,$A314,СВЦЭМ!$B$33:$B$776,I$296)+'СЕТ СН'!$F$16</f>
        <v>0</v>
      </c>
      <c r="J314" s="36">
        <f>SUMIFS(СВЦЭМ!$I$34:$I$777,СВЦЭМ!$A$34:$A$777,$A314,СВЦЭМ!$B$33:$B$776,J$296)+'СЕТ СН'!$F$16</f>
        <v>0</v>
      </c>
      <c r="K314" s="36">
        <f>SUMIFS(СВЦЭМ!$I$34:$I$777,СВЦЭМ!$A$34:$A$777,$A314,СВЦЭМ!$B$33:$B$776,K$296)+'СЕТ СН'!$F$16</f>
        <v>0</v>
      </c>
      <c r="L314" s="36">
        <f>SUMIFS(СВЦЭМ!$I$34:$I$777,СВЦЭМ!$A$34:$A$777,$A314,СВЦЭМ!$B$33:$B$776,L$296)+'СЕТ СН'!$F$16</f>
        <v>0</v>
      </c>
      <c r="M314" s="36">
        <f>SUMIFS(СВЦЭМ!$I$34:$I$777,СВЦЭМ!$A$34:$A$777,$A314,СВЦЭМ!$B$33:$B$776,M$296)+'СЕТ СН'!$F$16</f>
        <v>0</v>
      </c>
      <c r="N314" s="36">
        <f>SUMIFS(СВЦЭМ!$I$34:$I$777,СВЦЭМ!$A$34:$A$777,$A314,СВЦЭМ!$B$33:$B$776,N$296)+'СЕТ СН'!$F$16</f>
        <v>0</v>
      </c>
      <c r="O314" s="36">
        <f>SUMIFS(СВЦЭМ!$I$34:$I$777,СВЦЭМ!$A$34:$A$777,$A314,СВЦЭМ!$B$33:$B$776,O$296)+'СЕТ СН'!$F$16</f>
        <v>0</v>
      </c>
      <c r="P314" s="36">
        <f>SUMIFS(СВЦЭМ!$I$34:$I$777,СВЦЭМ!$A$34:$A$777,$A314,СВЦЭМ!$B$33:$B$776,P$296)+'СЕТ СН'!$F$16</f>
        <v>0</v>
      </c>
      <c r="Q314" s="36">
        <f>SUMIFS(СВЦЭМ!$I$34:$I$777,СВЦЭМ!$A$34:$A$777,$A314,СВЦЭМ!$B$33:$B$776,Q$296)+'СЕТ СН'!$F$16</f>
        <v>0</v>
      </c>
      <c r="R314" s="36">
        <f>SUMIFS(СВЦЭМ!$I$34:$I$777,СВЦЭМ!$A$34:$A$777,$A314,СВЦЭМ!$B$33:$B$776,R$296)+'СЕТ СН'!$F$16</f>
        <v>0</v>
      </c>
      <c r="S314" s="36">
        <f>SUMIFS(СВЦЭМ!$I$34:$I$777,СВЦЭМ!$A$34:$A$777,$A314,СВЦЭМ!$B$33:$B$776,S$296)+'СЕТ СН'!$F$16</f>
        <v>0</v>
      </c>
      <c r="T314" s="36">
        <f>SUMIFS(СВЦЭМ!$I$34:$I$777,СВЦЭМ!$A$34:$A$777,$A314,СВЦЭМ!$B$33:$B$776,T$296)+'СЕТ СН'!$F$16</f>
        <v>0</v>
      </c>
      <c r="U314" s="36">
        <f>SUMIFS(СВЦЭМ!$I$34:$I$777,СВЦЭМ!$A$34:$A$777,$A314,СВЦЭМ!$B$33:$B$776,U$296)+'СЕТ СН'!$F$16</f>
        <v>0</v>
      </c>
      <c r="V314" s="36">
        <f>SUMIFS(СВЦЭМ!$I$34:$I$777,СВЦЭМ!$A$34:$A$777,$A314,СВЦЭМ!$B$33:$B$776,V$296)+'СЕТ СН'!$F$16</f>
        <v>0</v>
      </c>
      <c r="W314" s="36">
        <f>SUMIFS(СВЦЭМ!$I$34:$I$777,СВЦЭМ!$A$34:$A$777,$A314,СВЦЭМ!$B$33:$B$776,W$296)+'СЕТ СН'!$F$16</f>
        <v>0</v>
      </c>
      <c r="X314" s="36">
        <f>SUMIFS(СВЦЭМ!$I$34:$I$777,СВЦЭМ!$A$34:$A$777,$A314,СВЦЭМ!$B$33:$B$776,X$296)+'СЕТ СН'!$F$16</f>
        <v>0</v>
      </c>
      <c r="Y314" s="36">
        <f>SUMIFS(СВЦЭМ!$I$34:$I$777,СВЦЭМ!$A$34:$A$777,$A314,СВЦЭМ!$B$33:$B$776,Y$296)+'СЕТ СН'!$F$16</f>
        <v>0</v>
      </c>
    </row>
    <row r="315" spans="1:25" ht="15.75" hidden="1" x14ac:dyDescent="0.2">
      <c r="A315" s="35">
        <f t="shared" si="8"/>
        <v>43788</v>
      </c>
      <c r="B315" s="36">
        <f>SUMIFS(СВЦЭМ!$I$34:$I$777,СВЦЭМ!$A$34:$A$777,$A315,СВЦЭМ!$B$33:$B$776,B$296)+'СЕТ СН'!$F$16</f>
        <v>0</v>
      </c>
      <c r="C315" s="36">
        <f>SUMIFS(СВЦЭМ!$I$34:$I$777,СВЦЭМ!$A$34:$A$777,$A315,СВЦЭМ!$B$33:$B$776,C$296)+'СЕТ СН'!$F$16</f>
        <v>0</v>
      </c>
      <c r="D315" s="36">
        <f>SUMIFS(СВЦЭМ!$I$34:$I$777,СВЦЭМ!$A$34:$A$777,$A315,СВЦЭМ!$B$33:$B$776,D$296)+'СЕТ СН'!$F$16</f>
        <v>0</v>
      </c>
      <c r="E315" s="36">
        <f>SUMIFS(СВЦЭМ!$I$34:$I$777,СВЦЭМ!$A$34:$A$777,$A315,СВЦЭМ!$B$33:$B$776,E$296)+'СЕТ СН'!$F$16</f>
        <v>0</v>
      </c>
      <c r="F315" s="36">
        <f>SUMIFS(СВЦЭМ!$I$34:$I$777,СВЦЭМ!$A$34:$A$777,$A315,СВЦЭМ!$B$33:$B$776,F$296)+'СЕТ СН'!$F$16</f>
        <v>0</v>
      </c>
      <c r="G315" s="36">
        <f>SUMIFS(СВЦЭМ!$I$34:$I$777,СВЦЭМ!$A$34:$A$777,$A315,СВЦЭМ!$B$33:$B$776,G$296)+'СЕТ СН'!$F$16</f>
        <v>0</v>
      </c>
      <c r="H315" s="36">
        <f>SUMIFS(СВЦЭМ!$I$34:$I$777,СВЦЭМ!$A$34:$A$777,$A315,СВЦЭМ!$B$33:$B$776,H$296)+'СЕТ СН'!$F$16</f>
        <v>0</v>
      </c>
      <c r="I315" s="36">
        <f>SUMIFS(СВЦЭМ!$I$34:$I$777,СВЦЭМ!$A$34:$A$777,$A315,СВЦЭМ!$B$33:$B$776,I$296)+'СЕТ СН'!$F$16</f>
        <v>0</v>
      </c>
      <c r="J315" s="36">
        <f>SUMIFS(СВЦЭМ!$I$34:$I$777,СВЦЭМ!$A$34:$A$777,$A315,СВЦЭМ!$B$33:$B$776,J$296)+'СЕТ СН'!$F$16</f>
        <v>0</v>
      </c>
      <c r="K315" s="36">
        <f>SUMIFS(СВЦЭМ!$I$34:$I$777,СВЦЭМ!$A$34:$A$777,$A315,СВЦЭМ!$B$33:$B$776,K$296)+'СЕТ СН'!$F$16</f>
        <v>0</v>
      </c>
      <c r="L315" s="36">
        <f>SUMIFS(СВЦЭМ!$I$34:$I$777,СВЦЭМ!$A$34:$A$777,$A315,СВЦЭМ!$B$33:$B$776,L$296)+'СЕТ СН'!$F$16</f>
        <v>0</v>
      </c>
      <c r="M315" s="36">
        <f>SUMIFS(СВЦЭМ!$I$34:$I$777,СВЦЭМ!$A$34:$A$777,$A315,СВЦЭМ!$B$33:$B$776,M$296)+'СЕТ СН'!$F$16</f>
        <v>0</v>
      </c>
      <c r="N315" s="36">
        <f>SUMIFS(СВЦЭМ!$I$34:$I$777,СВЦЭМ!$A$34:$A$777,$A315,СВЦЭМ!$B$33:$B$776,N$296)+'СЕТ СН'!$F$16</f>
        <v>0</v>
      </c>
      <c r="O315" s="36">
        <f>SUMIFS(СВЦЭМ!$I$34:$I$777,СВЦЭМ!$A$34:$A$777,$A315,СВЦЭМ!$B$33:$B$776,O$296)+'СЕТ СН'!$F$16</f>
        <v>0</v>
      </c>
      <c r="P315" s="36">
        <f>SUMIFS(СВЦЭМ!$I$34:$I$777,СВЦЭМ!$A$34:$A$777,$A315,СВЦЭМ!$B$33:$B$776,P$296)+'СЕТ СН'!$F$16</f>
        <v>0</v>
      </c>
      <c r="Q315" s="36">
        <f>SUMIFS(СВЦЭМ!$I$34:$I$777,СВЦЭМ!$A$34:$A$777,$A315,СВЦЭМ!$B$33:$B$776,Q$296)+'СЕТ СН'!$F$16</f>
        <v>0</v>
      </c>
      <c r="R315" s="36">
        <f>SUMIFS(СВЦЭМ!$I$34:$I$777,СВЦЭМ!$A$34:$A$777,$A315,СВЦЭМ!$B$33:$B$776,R$296)+'СЕТ СН'!$F$16</f>
        <v>0</v>
      </c>
      <c r="S315" s="36">
        <f>SUMIFS(СВЦЭМ!$I$34:$I$777,СВЦЭМ!$A$34:$A$777,$A315,СВЦЭМ!$B$33:$B$776,S$296)+'СЕТ СН'!$F$16</f>
        <v>0</v>
      </c>
      <c r="T315" s="36">
        <f>SUMIFS(СВЦЭМ!$I$34:$I$777,СВЦЭМ!$A$34:$A$777,$A315,СВЦЭМ!$B$33:$B$776,T$296)+'СЕТ СН'!$F$16</f>
        <v>0</v>
      </c>
      <c r="U315" s="36">
        <f>SUMIFS(СВЦЭМ!$I$34:$I$777,СВЦЭМ!$A$34:$A$777,$A315,СВЦЭМ!$B$33:$B$776,U$296)+'СЕТ СН'!$F$16</f>
        <v>0</v>
      </c>
      <c r="V315" s="36">
        <f>SUMIFS(СВЦЭМ!$I$34:$I$777,СВЦЭМ!$A$34:$A$777,$A315,СВЦЭМ!$B$33:$B$776,V$296)+'СЕТ СН'!$F$16</f>
        <v>0</v>
      </c>
      <c r="W315" s="36">
        <f>SUMIFS(СВЦЭМ!$I$34:$I$777,СВЦЭМ!$A$34:$A$777,$A315,СВЦЭМ!$B$33:$B$776,W$296)+'СЕТ СН'!$F$16</f>
        <v>0</v>
      </c>
      <c r="X315" s="36">
        <f>SUMIFS(СВЦЭМ!$I$34:$I$777,СВЦЭМ!$A$34:$A$777,$A315,СВЦЭМ!$B$33:$B$776,X$296)+'СЕТ СН'!$F$16</f>
        <v>0</v>
      </c>
      <c r="Y315" s="36">
        <f>SUMIFS(СВЦЭМ!$I$34:$I$777,СВЦЭМ!$A$34:$A$777,$A315,СВЦЭМ!$B$33:$B$776,Y$296)+'СЕТ СН'!$F$16</f>
        <v>0</v>
      </c>
    </row>
    <row r="316" spans="1:25" ht="15.75" hidden="1" x14ac:dyDescent="0.2">
      <c r="A316" s="35">
        <f t="shared" si="8"/>
        <v>43789</v>
      </c>
      <c r="B316" s="36">
        <f>SUMIFS(СВЦЭМ!$I$34:$I$777,СВЦЭМ!$A$34:$A$777,$A316,СВЦЭМ!$B$33:$B$776,B$296)+'СЕТ СН'!$F$16</f>
        <v>0</v>
      </c>
      <c r="C316" s="36">
        <f>SUMIFS(СВЦЭМ!$I$34:$I$777,СВЦЭМ!$A$34:$A$777,$A316,СВЦЭМ!$B$33:$B$776,C$296)+'СЕТ СН'!$F$16</f>
        <v>0</v>
      </c>
      <c r="D316" s="36">
        <f>SUMIFS(СВЦЭМ!$I$34:$I$777,СВЦЭМ!$A$34:$A$777,$A316,СВЦЭМ!$B$33:$B$776,D$296)+'СЕТ СН'!$F$16</f>
        <v>0</v>
      </c>
      <c r="E316" s="36">
        <f>SUMIFS(СВЦЭМ!$I$34:$I$777,СВЦЭМ!$A$34:$A$777,$A316,СВЦЭМ!$B$33:$B$776,E$296)+'СЕТ СН'!$F$16</f>
        <v>0</v>
      </c>
      <c r="F316" s="36">
        <f>SUMIFS(СВЦЭМ!$I$34:$I$777,СВЦЭМ!$A$34:$A$777,$A316,СВЦЭМ!$B$33:$B$776,F$296)+'СЕТ СН'!$F$16</f>
        <v>0</v>
      </c>
      <c r="G316" s="36">
        <f>SUMIFS(СВЦЭМ!$I$34:$I$777,СВЦЭМ!$A$34:$A$777,$A316,СВЦЭМ!$B$33:$B$776,G$296)+'СЕТ СН'!$F$16</f>
        <v>0</v>
      </c>
      <c r="H316" s="36">
        <f>SUMIFS(СВЦЭМ!$I$34:$I$777,СВЦЭМ!$A$34:$A$777,$A316,СВЦЭМ!$B$33:$B$776,H$296)+'СЕТ СН'!$F$16</f>
        <v>0</v>
      </c>
      <c r="I316" s="36">
        <f>SUMIFS(СВЦЭМ!$I$34:$I$777,СВЦЭМ!$A$34:$A$777,$A316,СВЦЭМ!$B$33:$B$776,I$296)+'СЕТ СН'!$F$16</f>
        <v>0</v>
      </c>
      <c r="J316" s="36">
        <f>SUMIFS(СВЦЭМ!$I$34:$I$777,СВЦЭМ!$A$34:$A$777,$A316,СВЦЭМ!$B$33:$B$776,J$296)+'СЕТ СН'!$F$16</f>
        <v>0</v>
      </c>
      <c r="K316" s="36">
        <f>SUMIFS(СВЦЭМ!$I$34:$I$777,СВЦЭМ!$A$34:$A$777,$A316,СВЦЭМ!$B$33:$B$776,K$296)+'СЕТ СН'!$F$16</f>
        <v>0</v>
      </c>
      <c r="L316" s="36">
        <f>SUMIFS(СВЦЭМ!$I$34:$I$777,СВЦЭМ!$A$34:$A$777,$A316,СВЦЭМ!$B$33:$B$776,L$296)+'СЕТ СН'!$F$16</f>
        <v>0</v>
      </c>
      <c r="M316" s="36">
        <f>SUMIFS(СВЦЭМ!$I$34:$I$777,СВЦЭМ!$A$34:$A$777,$A316,СВЦЭМ!$B$33:$B$776,M$296)+'СЕТ СН'!$F$16</f>
        <v>0</v>
      </c>
      <c r="N316" s="36">
        <f>SUMIFS(СВЦЭМ!$I$34:$I$777,СВЦЭМ!$A$34:$A$777,$A316,СВЦЭМ!$B$33:$B$776,N$296)+'СЕТ СН'!$F$16</f>
        <v>0</v>
      </c>
      <c r="O316" s="36">
        <f>SUMIFS(СВЦЭМ!$I$34:$I$777,СВЦЭМ!$A$34:$A$777,$A316,СВЦЭМ!$B$33:$B$776,O$296)+'СЕТ СН'!$F$16</f>
        <v>0</v>
      </c>
      <c r="P316" s="36">
        <f>SUMIFS(СВЦЭМ!$I$34:$I$777,СВЦЭМ!$A$34:$A$777,$A316,СВЦЭМ!$B$33:$B$776,P$296)+'СЕТ СН'!$F$16</f>
        <v>0</v>
      </c>
      <c r="Q316" s="36">
        <f>SUMIFS(СВЦЭМ!$I$34:$I$777,СВЦЭМ!$A$34:$A$777,$A316,СВЦЭМ!$B$33:$B$776,Q$296)+'СЕТ СН'!$F$16</f>
        <v>0</v>
      </c>
      <c r="R316" s="36">
        <f>SUMIFS(СВЦЭМ!$I$34:$I$777,СВЦЭМ!$A$34:$A$777,$A316,СВЦЭМ!$B$33:$B$776,R$296)+'СЕТ СН'!$F$16</f>
        <v>0</v>
      </c>
      <c r="S316" s="36">
        <f>SUMIFS(СВЦЭМ!$I$34:$I$777,СВЦЭМ!$A$34:$A$777,$A316,СВЦЭМ!$B$33:$B$776,S$296)+'СЕТ СН'!$F$16</f>
        <v>0</v>
      </c>
      <c r="T316" s="36">
        <f>SUMIFS(СВЦЭМ!$I$34:$I$777,СВЦЭМ!$A$34:$A$777,$A316,СВЦЭМ!$B$33:$B$776,T$296)+'СЕТ СН'!$F$16</f>
        <v>0</v>
      </c>
      <c r="U316" s="36">
        <f>SUMIFS(СВЦЭМ!$I$34:$I$777,СВЦЭМ!$A$34:$A$777,$A316,СВЦЭМ!$B$33:$B$776,U$296)+'СЕТ СН'!$F$16</f>
        <v>0</v>
      </c>
      <c r="V316" s="36">
        <f>SUMIFS(СВЦЭМ!$I$34:$I$777,СВЦЭМ!$A$34:$A$777,$A316,СВЦЭМ!$B$33:$B$776,V$296)+'СЕТ СН'!$F$16</f>
        <v>0</v>
      </c>
      <c r="W316" s="36">
        <f>SUMIFS(СВЦЭМ!$I$34:$I$777,СВЦЭМ!$A$34:$A$777,$A316,СВЦЭМ!$B$33:$B$776,W$296)+'СЕТ СН'!$F$16</f>
        <v>0</v>
      </c>
      <c r="X316" s="36">
        <f>SUMIFS(СВЦЭМ!$I$34:$I$777,СВЦЭМ!$A$34:$A$777,$A316,СВЦЭМ!$B$33:$B$776,X$296)+'СЕТ СН'!$F$16</f>
        <v>0</v>
      </c>
      <c r="Y316" s="36">
        <f>SUMIFS(СВЦЭМ!$I$34:$I$777,СВЦЭМ!$A$34:$A$777,$A316,СВЦЭМ!$B$33:$B$776,Y$296)+'СЕТ СН'!$F$16</f>
        <v>0</v>
      </c>
    </row>
    <row r="317" spans="1:25" ht="15.75" hidden="1" x14ac:dyDescent="0.2">
      <c r="A317" s="35">
        <f t="shared" si="8"/>
        <v>43790</v>
      </c>
      <c r="B317" s="36">
        <f>SUMIFS(СВЦЭМ!$I$34:$I$777,СВЦЭМ!$A$34:$A$777,$A317,СВЦЭМ!$B$33:$B$776,B$296)+'СЕТ СН'!$F$16</f>
        <v>0</v>
      </c>
      <c r="C317" s="36">
        <f>SUMIFS(СВЦЭМ!$I$34:$I$777,СВЦЭМ!$A$34:$A$777,$A317,СВЦЭМ!$B$33:$B$776,C$296)+'СЕТ СН'!$F$16</f>
        <v>0</v>
      </c>
      <c r="D317" s="36">
        <f>SUMIFS(СВЦЭМ!$I$34:$I$777,СВЦЭМ!$A$34:$A$777,$A317,СВЦЭМ!$B$33:$B$776,D$296)+'СЕТ СН'!$F$16</f>
        <v>0</v>
      </c>
      <c r="E317" s="36">
        <f>SUMIFS(СВЦЭМ!$I$34:$I$777,СВЦЭМ!$A$34:$A$777,$A317,СВЦЭМ!$B$33:$B$776,E$296)+'СЕТ СН'!$F$16</f>
        <v>0</v>
      </c>
      <c r="F317" s="36">
        <f>SUMIFS(СВЦЭМ!$I$34:$I$777,СВЦЭМ!$A$34:$A$777,$A317,СВЦЭМ!$B$33:$B$776,F$296)+'СЕТ СН'!$F$16</f>
        <v>0</v>
      </c>
      <c r="G317" s="36">
        <f>SUMIFS(СВЦЭМ!$I$34:$I$777,СВЦЭМ!$A$34:$A$777,$A317,СВЦЭМ!$B$33:$B$776,G$296)+'СЕТ СН'!$F$16</f>
        <v>0</v>
      </c>
      <c r="H317" s="36">
        <f>SUMIFS(СВЦЭМ!$I$34:$I$777,СВЦЭМ!$A$34:$A$777,$A317,СВЦЭМ!$B$33:$B$776,H$296)+'СЕТ СН'!$F$16</f>
        <v>0</v>
      </c>
      <c r="I317" s="36">
        <f>SUMIFS(СВЦЭМ!$I$34:$I$777,СВЦЭМ!$A$34:$A$777,$A317,СВЦЭМ!$B$33:$B$776,I$296)+'СЕТ СН'!$F$16</f>
        <v>0</v>
      </c>
      <c r="J317" s="36">
        <f>SUMIFS(СВЦЭМ!$I$34:$I$777,СВЦЭМ!$A$34:$A$777,$A317,СВЦЭМ!$B$33:$B$776,J$296)+'СЕТ СН'!$F$16</f>
        <v>0</v>
      </c>
      <c r="K317" s="36">
        <f>SUMIFS(СВЦЭМ!$I$34:$I$777,СВЦЭМ!$A$34:$A$777,$A317,СВЦЭМ!$B$33:$B$776,K$296)+'СЕТ СН'!$F$16</f>
        <v>0</v>
      </c>
      <c r="L317" s="36">
        <f>SUMIFS(СВЦЭМ!$I$34:$I$777,СВЦЭМ!$A$34:$A$777,$A317,СВЦЭМ!$B$33:$B$776,L$296)+'СЕТ СН'!$F$16</f>
        <v>0</v>
      </c>
      <c r="M317" s="36">
        <f>SUMIFS(СВЦЭМ!$I$34:$I$777,СВЦЭМ!$A$34:$A$777,$A317,СВЦЭМ!$B$33:$B$776,M$296)+'СЕТ СН'!$F$16</f>
        <v>0</v>
      </c>
      <c r="N317" s="36">
        <f>SUMIFS(СВЦЭМ!$I$34:$I$777,СВЦЭМ!$A$34:$A$777,$A317,СВЦЭМ!$B$33:$B$776,N$296)+'СЕТ СН'!$F$16</f>
        <v>0</v>
      </c>
      <c r="O317" s="36">
        <f>SUMIFS(СВЦЭМ!$I$34:$I$777,СВЦЭМ!$A$34:$A$777,$A317,СВЦЭМ!$B$33:$B$776,O$296)+'СЕТ СН'!$F$16</f>
        <v>0</v>
      </c>
      <c r="P317" s="36">
        <f>SUMIFS(СВЦЭМ!$I$34:$I$777,СВЦЭМ!$A$34:$A$777,$A317,СВЦЭМ!$B$33:$B$776,P$296)+'СЕТ СН'!$F$16</f>
        <v>0</v>
      </c>
      <c r="Q317" s="36">
        <f>SUMIFS(СВЦЭМ!$I$34:$I$777,СВЦЭМ!$A$34:$A$777,$A317,СВЦЭМ!$B$33:$B$776,Q$296)+'СЕТ СН'!$F$16</f>
        <v>0</v>
      </c>
      <c r="R317" s="36">
        <f>SUMIFS(СВЦЭМ!$I$34:$I$777,СВЦЭМ!$A$34:$A$777,$A317,СВЦЭМ!$B$33:$B$776,R$296)+'СЕТ СН'!$F$16</f>
        <v>0</v>
      </c>
      <c r="S317" s="36">
        <f>SUMIFS(СВЦЭМ!$I$34:$I$777,СВЦЭМ!$A$34:$A$777,$A317,СВЦЭМ!$B$33:$B$776,S$296)+'СЕТ СН'!$F$16</f>
        <v>0</v>
      </c>
      <c r="T317" s="36">
        <f>SUMIFS(СВЦЭМ!$I$34:$I$777,СВЦЭМ!$A$34:$A$777,$A317,СВЦЭМ!$B$33:$B$776,T$296)+'СЕТ СН'!$F$16</f>
        <v>0</v>
      </c>
      <c r="U317" s="36">
        <f>SUMIFS(СВЦЭМ!$I$34:$I$777,СВЦЭМ!$A$34:$A$777,$A317,СВЦЭМ!$B$33:$B$776,U$296)+'СЕТ СН'!$F$16</f>
        <v>0</v>
      </c>
      <c r="V317" s="36">
        <f>SUMIFS(СВЦЭМ!$I$34:$I$777,СВЦЭМ!$A$34:$A$777,$A317,СВЦЭМ!$B$33:$B$776,V$296)+'СЕТ СН'!$F$16</f>
        <v>0</v>
      </c>
      <c r="W317" s="36">
        <f>SUMIFS(СВЦЭМ!$I$34:$I$777,СВЦЭМ!$A$34:$A$777,$A317,СВЦЭМ!$B$33:$B$776,W$296)+'СЕТ СН'!$F$16</f>
        <v>0</v>
      </c>
      <c r="X317" s="36">
        <f>SUMIFS(СВЦЭМ!$I$34:$I$777,СВЦЭМ!$A$34:$A$777,$A317,СВЦЭМ!$B$33:$B$776,X$296)+'СЕТ СН'!$F$16</f>
        <v>0</v>
      </c>
      <c r="Y317" s="36">
        <f>SUMIFS(СВЦЭМ!$I$34:$I$777,СВЦЭМ!$A$34:$A$777,$A317,СВЦЭМ!$B$33:$B$776,Y$296)+'СЕТ СН'!$F$16</f>
        <v>0</v>
      </c>
    </row>
    <row r="318" spans="1:25" ht="15.75" hidden="1" x14ac:dyDescent="0.2">
      <c r="A318" s="35">
        <f t="shared" si="8"/>
        <v>43791</v>
      </c>
      <c r="B318" s="36">
        <f>SUMIFS(СВЦЭМ!$I$34:$I$777,СВЦЭМ!$A$34:$A$777,$A318,СВЦЭМ!$B$33:$B$776,B$296)+'СЕТ СН'!$F$16</f>
        <v>0</v>
      </c>
      <c r="C318" s="36">
        <f>SUMIFS(СВЦЭМ!$I$34:$I$777,СВЦЭМ!$A$34:$A$777,$A318,СВЦЭМ!$B$33:$B$776,C$296)+'СЕТ СН'!$F$16</f>
        <v>0</v>
      </c>
      <c r="D318" s="36">
        <f>SUMIFS(СВЦЭМ!$I$34:$I$777,СВЦЭМ!$A$34:$A$777,$A318,СВЦЭМ!$B$33:$B$776,D$296)+'СЕТ СН'!$F$16</f>
        <v>0</v>
      </c>
      <c r="E318" s="36">
        <f>SUMIFS(СВЦЭМ!$I$34:$I$777,СВЦЭМ!$A$34:$A$777,$A318,СВЦЭМ!$B$33:$B$776,E$296)+'СЕТ СН'!$F$16</f>
        <v>0</v>
      </c>
      <c r="F318" s="36">
        <f>SUMIFS(СВЦЭМ!$I$34:$I$777,СВЦЭМ!$A$34:$A$777,$A318,СВЦЭМ!$B$33:$B$776,F$296)+'СЕТ СН'!$F$16</f>
        <v>0</v>
      </c>
      <c r="G318" s="36">
        <f>SUMIFS(СВЦЭМ!$I$34:$I$777,СВЦЭМ!$A$34:$A$777,$A318,СВЦЭМ!$B$33:$B$776,G$296)+'СЕТ СН'!$F$16</f>
        <v>0</v>
      </c>
      <c r="H318" s="36">
        <f>SUMIFS(СВЦЭМ!$I$34:$I$777,СВЦЭМ!$A$34:$A$777,$A318,СВЦЭМ!$B$33:$B$776,H$296)+'СЕТ СН'!$F$16</f>
        <v>0</v>
      </c>
      <c r="I318" s="36">
        <f>SUMIFS(СВЦЭМ!$I$34:$I$777,СВЦЭМ!$A$34:$A$777,$A318,СВЦЭМ!$B$33:$B$776,I$296)+'СЕТ СН'!$F$16</f>
        <v>0</v>
      </c>
      <c r="J318" s="36">
        <f>SUMIFS(СВЦЭМ!$I$34:$I$777,СВЦЭМ!$A$34:$A$777,$A318,СВЦЭМ!$B$33:$B$776,J$296)+'СЕТ СН'!$F$16</f>
        <v>0</v>
      </c>
      <c r="K318" s="36">
        <f>SUMIFS(СВЦЭМ!$I$34:$I$777,СВЦЭМ!$A$34:$A$777,$A318,СВЦЭМ!$B$33:$B$776,K$296)+'СЕТ СН'!$F$16</f>
        <v>0</v>
      </c>
      <c r="L318" s="36">
        <f>SUMIFS(СВЦЭМ!$I$34:$I$777,СВЦЭМ!$A$34:$A$777,$A318,СВЦЭМ!$B$33:$B$776,L$296)+'СЕТ СН'!$F$16</f>
        <v>0</v>
      </c>
      <c r="M318" s="36">
        <f>SUMIFS(СВЦЭМ!$I$34:$I$777,СВЦЭМ!$A$34:$A$777,$A318,СВЦЭМ!$B$33:$B$776,M$296)+'СЕТ СН'!$F$16</f>
        <v>0</v>
      </c>
      <c r="N318" s="36">
        <f>SUMIFS(СВЦЭМ!$I$34:$I$777,СВЦЭМ!$A$34:$A$777,$A318,СВЦЭМ!$B$33:$B$776,N$296)+'СЕТ СН'!$F$16</f>
        <v>0</v>
      </c>
      <c r="O318" s="36">
        <f>SUMIFS(СВЦЭМ!$I$34:$I$777,СВЦЭМ!$A$34:$A$777,$A318,СВЦЭМ!$B$33:$B$776,O$296)+'СЕТ СН'!$F$16</f>
        <v>0</v>
      </c>
      <c r="P318" s="36">
        <f>SUMIFS(СВЦЭМ!$I$34:$I$777,СВЦЭМ!$A$34:$A$777,$A318,СВЦЭМ!$B$33:$B$776,P$296)+'СЕТ СН'!$F$16</f>
        <v>0</v>
      </c>
      <c r="Q318" s="36">
        <f>SUMIFS(СВЦЭМ!$I$34:$I$777,СВЦЭМ!$A$34:$A$777,$A318,СВЦЭМ!$B$33:$B$776,Q$296)+'СЕТ СН'!$F$16</f>
        <v>0</v>
      </c>
      <c r="R318" s="36">
        <f>SUMIFS(СВЦЭМ!$I$34:$I$777,СВЦЭМ!$A$34:$A$777,$A318,СВЦЭМ!$B$33:$B$776,R$296)+'СЕТ СН'!$F$16</f>
        <v>0</v>
      </c>
      <c r="S318" s="36">
        <f>SUMIFS(СВЦЭМ!$I$34:$I$777,СВЦЭМ!$A$34:$A$777,$A318,СВЦЭМ!$B$33:$B$776,S$296)+'СЕТ СН'!$F$16</f>
        <v>0</v>
      </c>
      <c r="T318" s="36">
        <f>SUMIFS(СВЦЭМ!$I$34:$I$777,СВЦЭМ!$A$34:$A$777,$A318,СВЦЭМ!$B$33:$B$776,T$296)+'СЕТ СН'!$F$16</f>
        <v>0</v>
      </c>
      <c r="U318" s="36">
        <f>SUMIFS(СВЦЭМ!$I$34:$I$777,СВЦЭМ!$A$34:$A$777,$A318,СВЦЭМ!$B$33:$B$776,U$296)+'СЕТ СН'!$F$16</f>
        <v>0</v>
      </c>
      <c r="V318" s="36">
        <f>SUMIFS(СВЦЭМ!$I$34:$I$777,СВЦЭМ!$A$34:$A$777,$A318,СВЦЭМ!$B$33:$B$776,V$296)+'СЕТ СН'!$F$16</f>
        <v>0</v>
      </c>
      <c r="W318" s="36">
        <f>SUMIFS(СВЦЭМ!$I$34:$I$777,СВЦЭМ!$A$34:$A$777,$A318,СВЦЭМ!$B$33:$B$776,W$296)+'СЕТ СН'!$F$16</f>
        <v>0</v>
      </c>
      <c r="X318" s="36">
        <f>SUMIFS(СВЦЭМ!$I$34:$I$777,СВЦЭМ!$A$34:$A$777,$A318,СВЦЭМ!$B$33:$B$776,X$296)+'СЕТ СН'!$F$16</f>
        <v>0</v>
      </c>
      <c r="Y318" s="36">
        <f>SUMIFS(СВЦЭМ!$I$34:$I$777,СВЦЭМ!$A$34:$A$777,$A318,СВЦЭМ!$B$33:$B$776,Y$296)+'СЕТ СН'!$F$16</f>
        <v>0</v>
      </c>
    </row>
    <row r="319" spans="1:25" ht="15.75" hidden="1" x14ac:dyDescent="0.2">
      <c r="A319" s="35">
        <f t="shared" si="8"/>
        <v>43792</v>
      </c>
      <c r="B319" s="36">
        <f>SUMIFS(СВЦЭМ!$I$34:$I$777,СВЦЭМ!$A$34:$A$777,$A319,СВЦЭМ!$B$33:$B$776,B$296)+'СЕТ СН'!$F$16</f>
        <v>0</v>
      </c>
      <c r="C319" s="36">
        <f>SUMIFS(СВЦЭМ!$I$34:$I$777,СВЦЭМ!$A$34:$A$777,$A319,СВЦЭМ!$B$33:$B$776,C$296)+'СЕТ СН'!$F$16</f>
        <v>0</v>
      </c>
      <c r="D319" s="36">
        <f>SUMIFS(СВЦЭМ!$I$34:$I$777,СВЦЭМ!$A$34:$A$777,$A319,СВЦЭМ!$B$33:$B$776,D$296)+'СЕТ СН'!$F$16</f>
        <v>0</v>
      </c>
      <c r="E319" s="36">
        <f>SUMIFS(СВЦЭМ!$I$34:$I$777,СВЦЭМ!$A$34:$A$777,$A319,СВЦЭМ!$B$33:$B$776,E$296)+'СЕТ СН'!$F$16</f>
        <v>0</v>
      </c>
      <c r="F319" s="36">
        <f>SUMIFS(СВЦЭМ!$I$34:$I$777,СВЦЭМ!$A$34:$A$777,$A319,СВЦЭМ!$B$33:$B$776,F$296)+'СЕТ СН'!$F$16</f>
        <v>0</v>
      </c>
      <c r="G319" s="36">
        <f>SUMIFS(СВЦЭМ!$I$34:$I$777,СВЦЭМ!$A$34:$A$777,$A319,СВЦЭМ!$B$33:$B$776,G$296)+'СЕТ СН'!$F$16</f>
        <v>0</v>
      </c>
      <c r="H319" s="36">
        <f>SUMIFS(СВЦЭМ!$I$34:$I$777,СВЦЭМ!$A$34:$A$777,$A319,СВЦЭМ!$B$33:$B$776,H$296)+'СЕТ СН'!$F$16</f>
        <v>0</v>
      </c>
      <c r="I319" s="36">
        <f>SUMIFS(СВЦЭМ!$I$34:$I$777,СВЦЭМ!$A$34:$A$777,$A319,СВЦЭМ!$B$33:$B$776,I$296)+'СЕТ СН'!$F$16</f>
        <v>0</v>
      </c>
      <c r="J319" s="36">
        <f>SUMIFS(СВЦЭМ!$I$34:$I$777,СВЦЭМ!$A$34:$A$777,$A319,СВЦЭМ!$B$33:$B$776,J$296)+'СЕТ СН'!$F$16</f>
        <v>0</v>
      </c>
      <c r="K319" s="36">
        <f>SUMIFS(СВЦЭМ!$I$34:$I$777,СВЦЭМ!$A$34:$A$777,$A319,СВЦЭМ!$B$33:$B$776,K$296)+'СЕТ СН'!$F$16</f>
        <v>0</v>
      </c>
      <c r="L319" s="36">
        <f>SUMIFS(СВЦЭМ!$I$34:$I$777,СВЦЭМ!$A$34:$A$777,$A319,СВЦЭМ!$B$33:$B$776,L$296)+'СЕТ СН'!$F$16</f>
        <v>0</v>
      </c>
      <c r="M319" s="36">
        <f>SUMIFS(СВЦЭМ!$I$34:$I$777,СВЦЭМ!$A$34:$A$777,$A319,СВЦЭМ!$B$33:$B$776,M$296)+'СЕТ СН'!$F$16</f>
        <v>0</v>
      </c>
      <c r="N319" s="36">
        <f>SUMIFS(СВЦЭМ!$I$34:$I$777,СВЦЭМ!$A$34:$A$777,$A319,СВЦЭМ!$B$33:$B$776,N$296)+'СЕТ СН'!$F$16</f>
        <v>0</v>
      </c>
      <c r="O319" s="36">
        <f>SUMIFS(СВЦЭМ!$I$34:$I$777,СВЦЭМ!$A$34:$A$777,$A319,СВЦЭМ!$B$33:$B$776,O$296)+'СЕТ СН'!$F$16</f>
        <v>0</v>
      </c>
      <c r="P319" s="36">
        <f>SUMIFS(СВЦЭМ!$I$34:$I$777,СВЦЭМ!$A$34:$A$777,$A319,СВЦЭМ!$B$33:$B$776,P$296)+'СЕТ СН'!$F$16</f>
        <v>0</v>
      </c>
      <c r="Q319" s="36">
        <f>SUMIFS(СВЦЭМ!$I$34:$I$777,СВЦЭМ!$A$34:$A$777,$A319,СВЦЭМ!$B$33:$B$776,Q$296)+'СЕТ СН'!$F$16</f>
        <v>0</v>
      </c>
      <c r="R319" s="36">
        <f>SUMIFS(СВЦЭМ!$I$34:$I$777,СВЦЭМ!$A$34:$A$777,$A319,СВЦЭМ!$B$33:$B$776,R$296)+'СЕТ СН'!$F$16</f>
        <v>0</v>
      </c>
      <c r="S319" s="36">
        <f>SUMIFS(СВЦЭМ!$I$34:$I$777,СВЦЭМ!$A$34:$A$777,$A319,СВЦЭМ!$B$33:$B$776,S$296)+'СЕТ СН'!$F$16</f>
        <v>0</v>
      </c>
      <c r="T319" s="36">
        <f>SUMIFS(СВЦЭМ!$I$34:$I$777,СВЦЭМ!$A$34:$A$777,$A319,СВЦЭМ!$B$33:$B$776,T$296)+'СЕТ СН'!$F$16</f>
        <v>0</v>
      </c>
      <c r="U319" s="36">
        <f>SUMIFS(СВЦЭМ!$I$34:$I$777,СВЦЭМ!$A$34:$A$777,$A319,СВЦЭМ!$B$33:$B$776,U$296)+'СЕТ СН'!$F$16</f>
        <v>0</v>
      </c>
      <c r="V319" s="36">
        <f>SUMIFS(СВЦЭМ!$I$34:$I$777,СВЦЭМ!$A$34:$A$777,$A319,СВЦЭМ!$B$33:$B$776,V$296)+'СЕТ СН'!$F$16</f>
        <v>0</v>
      </c>
      <c r="W319" s="36">
        <f>SUMIFS(СВЦЭМ!$I$34:$I$777,СВЦЭМ!$A$34:$A$777,$A319,СВЦЭМ!$B$33:$B$776,W$296)+'СЕТ СН'!$F$16</f>
        <v>0</v>
      </c>
      <c r="X319" s="36">
        <f>SUMIFS(СВЦЭМ!$I$34:$I$777,СВЦЭМ!$A$34:$A$777,$A319,СВЦЭМ!$B$33:$B$776,X$296)+'СЕТ СН'!$F$16</f>
        <v>0</v>
      </c>
      <c r="Y319" s="36">
        <f>SUMIFS(СВЦЭМ!$I$34:$I$777,СВЦЭМ!$A$34:$A$777,$A319,СВЦЭМ!$B$33:$B$776,Y$296)+'СЕТ СН'!$F$16</f>
        <v>0</v>
      </c>
    </row>
    <row r="320" spans="1:25" ht="15.75" hidden="1" x14ac:dyDescent="0.2">
      <c r="A320" s="35">
        <f t="shared" si="8"/>
        <v>43793</v>
      </c>
      <c r="B320" s="36">
        <f>SUMIFS(СВЦЭМ!$I$34:$I$777,СВЦЭМ!$A$34:$A$777,$A320,СВЦЭМ!$B$33:$B$776,B$296)+'СЕТ СН'!$F$16</f>
        <v>0</v>
      </c>
      <c r="C320" s="36">
        <f>SUMIFS(СВЦЭМ!$I$34:$I$777,СВЦЭМ!$A$34:$A$777,$A320,СВЦЭМ!$B$33:$B$776,C$296)+'СЕТ СН'!$F$16</f>
        <v>0</v>
      </c>
      <c r="D320" s="36">
        <f>SUMIFS(СВЦЭМ!$I$34:$I$777,СВЦЭМ!$A$34:$A$777,$A320,СВЦЭМ!$B$33:$B$776,D$296)+'СЕТ СН'!$F$16</f>
        <v>0</v>
      </c>
      <c r="E320" s="36">
        <f>SUMIFS(СВЦЭМ!$I$34:$I$777,СВЦЭМ!$A$34:$A$777,$A320,СВЦЭМ!$B$33:$B$776,E$296)+'СЕТ СН'!$F$16</f>
        <v>0</v>
      </c>
      <c r="F320" s="36">
        <f>SUMIFS(СВЦЭМ!$I$34:$I$777,СВЦЭМ!$A$34:$A$777,$A320,СВЦЭМ!$B$33:$B$776,F$296)+'СЕТ СН'!$F$16</f>
        <v>0</v>
      </c>
      <c r="G320" s="36">
        <f>SUMIFS(СВЦЭМ!$I$34:$I$777,СВЦЭМ!$A$34:$A$777,$A320,СВЦЭМ!$B$33:$B$776,G$296)+'СЕТ СН'!$F$16</f>
        <v>0</v>
      </c>
      <c r="H320" s="36">
        <f>SUMIFS(СВЦЭМ!$I$34:$I$777,СВЦЭМ!$A$34:$A$777,$A320,СВЦЭМ!$B$33:$B$776,H$296)+'СЕТ СН'!$F$16</f>
        <v>0</v>
      </c>
      <c r="I320" s="36">
        <f>SUMIFS(СВЦЭМ!$I$34:$I$777,СВЦЭМ!$A$34:$A$777,$A320,СВЦЭМ!$B$33:$B$776,I$296)+'СЕТ СН'!$F$16</f>
        <v>0</v>
      </c>
      <c r="J320" s="36">
        <f>SUMIFS(СВЦЭМ!$I$34:$I$777,СВЦЭМ!$A$34:$A$777,$A320,СВЦЭМ!$B$33:$B$776,J$296)+'СЕТ СН'!$F$16</f>
        <v>0</v>
      </c>
      <c r="K320" s="36">
        <f>SUMIFS(СВЦЭМ!$I$34:$I$777,СВЦЭМ!$A$34:$A$777,$A320,СВЦЭМ!$B$33:$B$776,K$296)+'СЕТ СН'!$F$16</f>
        <v>0</v>
      </c>
      <c r="L320" s="36">
        <f>SUMIFS(СВЦЭМ!$I$34:$I$777,СВЦЭМ!$A$34:$A$777,$A320,СВЦЭМ!$B$33:$B$776,L$296)+'СЕТ СН'!$F$16</f>
        <v>0</v>
      </c>
      <c r="M320" s="36">
        <f>SUMIFS(СВЦЭМ!$I$34:$I$777,СВЦЭМ!$A$34:$A$777,$A320,СВЦЭМ!$B$33:$B$776,M$296)+'СЕТ СН'!$F$16</f>
        <v>0</v>
      </c>
      <c r="N320" s="36">
        <f>SUMIFS(СВЦЭМ!$I$34:$I$777,СВЦЭМ!$A$34:$A$777,$A320,СВЦЭМ!$B$33:$B$776,N$296)+'СЕТ СН'!$F$16</f>
        <v>0</v>
      </c>
      <c r="O320" s="36">
        <f>SUMIFS(СВЦЭМ!$I$34:$I$777,СВЦЭМ!$A$34:$A$777,$A320,СВЦЭМ!$B$33:$B$776,O$296)+'СЕТ СН'!$F$16</f>
        <v>0</v>
      </c>
      <c r="P320" s="36">
        <f>SUMIFS(СВЦЭМ!$I$34:$I$777,СВЦЭМ!$A$34:$A$777,$A320,СВЦЭМ!$B$33:$B$776,P$296)+'СЕТ СН'!$F$16</f>
        <v>0</v>
      </c>
      <c r="Q320" s="36">
        <f>SUMIFS(СВЦЭМ!$I$34:$I$777,СВЦЭМ!$A$34:$A$777,$A320,СВЦЭМ!$B$33:$B$776,Q$296)+'СЕТ СН'!$F$16</f>
        <v>0</v>
      </c>
      <c r="R320" s="36">
        <f>SUMIFS(СВЦЭМ!$I$34:$I$777,СВЦЭМ!$A$34:$A$777,$A320,СВЦЭМ!$B$33:$B$776,R$296)+'СЕТ СН'!$F$16</f>
        <v>0</v>
      </c>
      <c r="S320" s="36">
        <f>SUMIFS(СВЦЭМ!$I$34:$I$777,СВЦЭМ!$A$34:$A$777,$A320,СВЦЭМ!$B$33:$B$776,S$296)+'СЕТ СН'!$F$16</f>
        <v>0</v>
      </c>
      <c r="T320" s="36">
        <f>SUMIFS(СВЦЭМ!$I$34:$I$777,СВЦЭМ!$A$34:$A$777,$A320,СВЦЭМ!$B$33:$B$776,T$296)+'СЕТ СН'!$F$16</f>
        <v>0</v>
      </c>
      <c r="U320" s="36">
        <f>SUMIFS(СВЦЭМ!$I$34:$I$777,СВЦЭМ!$A$34:$A$777,$A320,СВЦЭМ!$B$33:$B$776,U$296)+'СЕТ СН'!$F$16</f>
        <v>0</v>
      </c>
      <c r="V320" s="36">
        <f>SUMIFS(СВЦЭМ!$I$34:$I$777,СВЦЭМ!$A$34:$A$777,$A320,СВЦЭМ!$B$33:$B$776,V$296)+'СЕТ СН'!$F$16</f>
        <v>0</v>
      </c>
      <c r="W320" s="36">
        <f>SUMIFS(СВЦЭМ!$I$34:$I$777,СВЦЭМ!$A$34:$A$777,$A320,СВЦЭМ!$B$33:$B$776,W$296)+'СЕТ СН'!$F$16</f>
        <v>0</v>
      </c>
      <c r="X320" s="36">
        <f>SUMIFS(СВЦЭМ!$I$34:$I$777,СВЦЭМ!$A$34:$A$777,$A320,СВЦЭМ!$B$33:$B$776,X$296)+'СЕТ СН'!$F$16</f>
        <v>0</v>
      </c>
      <c r="Y320" s="36">
        <f>SUMIFS(СВЦЭМ!$I$34:$I$777,СВЦЭМ!$A$34:$A$777,$A320,СВЦЭМ!$B$33:$B$776,Y$296)+'СЕТ СН'!$F$16</f>
        <v>0</v>
      </c>
    </row>
    <row r="321" spans="1:27" ht="15.75" hidden="1" x14ac:dyDescent="0.2">
      <c r="A321" s="35">
        <f t="shared" si="8"/>
        <v>43794</v>
      </c>
      <c r="B321" s="36">
        <f>SUMIFS(СВЦЭМ!$I$34:$I$777,СВЦЭМ!$A$34:$A$777,$A321,СВЦЭМ!$B$33:$B$776,B$296)+'СЕТ СН'!$F$16</f>
        <v>0</v>
      </c>
      <c r="C321" s="36">
        <f>SUMIFS(СВЦЭМ!$I$34:$I$777,СВЦЭМ!$A$34:$A$777,$A321,СВЦЭМ!$B$33:$B$776,C$296)+'СЕТ СН'!$F$16</f>
        <v>0</v>
      </c>
      <c r="D321" s="36">
        <f>SUMIFS(СВЦЭМ!$I$34:$I$777,СВЦЭМ!$A$34:$A$777,$A321,СВЦЭМ!$B$33:$B$776,D$296)+'СЕТ СН'!$F$16</f>
        <v>0</v>
      </c>
      <c r="E321" s="36">
        <f>SUMIFS(СВЦЭМ!$I$34:$I$777,СВЦЭМ!$A$34:$A$777,$A321,СВЦЭМ!$B$33:$B$776,E$296)+'СЕТ СН'!$F$16</f>
        <v>0</v>
      </c>
      <c r="F321" s="36">
        <f>SUMIFS(СВЦЭМ!$I$34:$I$777,СВЦЭМ!$A$34:$A$777,$A321,СВЦЭМ!$B$33:$B$776,F$296)+'СЕТ СН'!$F$16</f>
        <v>0</v>
      </c>
      <c r="G321" s="36">
        <f>SUMIFS(СВЦЭМ!$I$34:$I$777,СВЦЭМ!$A$34:$A$777,$A321,СВЦЭМ!$B$33:$B$776,G$296)+'СЕТ СН'!$F$16</f>
        <v>0</v>
      </c>
      <c r="H321" s="36">
        <f>SUMIFS(СВЦЭМ!$I$34:$I$777,СВЦЭМ!$A$34:$A$777,$A321,СВЦЭМ!$B$33:$B$776,H$296)+'СЕТ СН'!$F$16</f>
        <v>0</v>
      </c>
      <c r="I321" s="36">
        <f>SUMIFS(СВЦЭМ!$I$34:$I$777,СВЦЭМ!$A$34:$A$777,$A321,СВЦЭМ!$B$33:$B$776,I$296)+'СЕТ СН'!$F$16</f>
        <v>0</v>
      </c>
      <c r="J321" s="36">
        <f>SUMIFS(СВЦЭМ!$I$34:$I$777,СВЦЭМ!$A$34:$A$777,$A321,СВЦЭМ!$B$33:$B$776,J$296)+'СЕТ СН'!$F$16</f>
        <v>0</v>
      </c>
      <c r="K321" s="36">
        <f>SUMIFS(СВЦЭМ!$I$34:$I$777,СВЦЭМ!$A$34:$A$777,$A321,СВЦЭМ!$B$33:$B$776,K$296)+'СЕТ СН'!$F$16</f>
        <v>0</v>
      </c>
      <c r="L321" s="36">
        <f>SUMIFS(СВЦЭМ!$I$34:$I$777,СВЦЭМ!$A$34:$A$777,$A321,СВЦЭМ!$B$33:$B$776,L$296)+'СЕТ СН'!$F$16</f>
        <v>0</v>
      </c>
      <c r="M321" s="36">
        <f>SUMIFS(СВЦЭМ!$I$34:$I$777,СВЦЭМ!$A$34:$A$777,$A321,СВЦЭМ!$B$33:$B$776,M$296)+'СЕТ СН'!$F$16</f>
        <v>0</v>
      </c>
      <c r="N321" s="36">
        <f>SUMIFS(СВЦЭМ!$I$34:$I$777,СВЦЭМ!$A$34:$A$777,$A321,СВЦЭМ!$B$33:$B$776,N$296)+'СЕТ СН'!$F$16</f>
        <v>0</v>
      </c>
      <c r="O321" s="36">
        <f>SUMIFS(СВЦЭМ!$I$34:$I$777,СВЦЭМ!$A$34:$A$777,$A321,СВЦЭМ!$B$33:$B$776,O$296)+'СЕТ СН'!$F$16</f>
        <v>0</v>
      </c>
      <c r="P321" s="36">
        <f>SUMIFS(СВЦЭМ!$I$34:$I$777,СВЦЭМ!$A$34:$A$777,$A321,СВЦЭМ!$B$33:$B$776,P$296)+'СЕТ СН'!$F$16</f>
        <v>0</v>
      </c>
      <c r="Q321" s="36">
        <f>SUMIFS(СВЦЭМ!$I$34:$I$777,СВЦЭМ!$A$34:$A$777,$A321,СВЦЭМ!$B$33:$B$776,Q$296)+'СЕТ СН'!$F$16</f>
        <v>0</v>
      </c>
      <c r="R321" s="36">
        <f>SUMIFS(СВЦЭМ!$I$34:$I$777,СВЦЭМ!$A$34:$A$777,$A321,СВЦЭМ!$B$33:$B$776,R$296)+'СЕТ СН'!$F$16</f>
        <v>0</v>
      </c>
      <c r="S321" s="36">
        <f>SUMIFS(СВЦЭМ!$I$34:$I$777,СВЦЭМ!$A$34:$A$777,$A321,СВЦЭМ!$B$33:$B$776,S$296)+'СЕТ СН'!$F$16</f>
        <v>0</v>
      </c>
      <c r="T321" s="36">
        <f>SUMIFS(СВЦЭМ!$I$34:$I$777,СВЦЭМ!$A$34:$A$777,$A321,СВЦЭМ!$B$33:$B$776,T$296)+'СЕТ СН'!$F$16</f>
        <v>0</v>
      </c>
      <c r="U321" s="36">
        <f>SUMIFS(СВЦЭМ!$I$34:$I$777,СВЦЭМ!$A$34:$A$777,$A321,СВЦЭМ!$B$33:$B$776,U$296)+'СЕТ СН'!$F$16</f>
        <v>0</v>
      </c>
      <c r="V321" s="36">
        <f>SUMIFS(СВЦЭМ!$I$34:$I$777,СВЦЭМ!$A$34:$A$777,$A321,СВЦЭМ!$B$33:$B$776,V$296)+'СЕТ СН'!$F$16</f>
        <v>0</v>
      </c>
      <c r="W321" s="36">
        <f>SUMIFS(СВЦЭМ!$I$34:$I$777,СВЦЭМ!$A$34:$A$777,$A321,СВЦЭМ!$B$33:$B$776,W$296)+'СЕТ СН'!$F$16</f>
        <v>0</v>
      </c>
      <c r="X321" s="36">
        <f>SUMIFS(СВЦЭМ!$I$34:$I$777,СВЦЭМ!$A$34:$A$777,$A321,СВЦЭМ!$B$33:$B$776,X$296)+'СЕТ СН'!$F$16</f>
        <v>0</v>
      </c>
      <c r="Y321" s="36">
        <f>SUMIFS(СВЦЭМ!$I$34:$I$777,СВЦЭМ!$A$34:$A$777,$A321,СВЦЭМ!$B$33:$B$776,Y$296)+'СЕТ СН'!$F$16</f>
        <v>0</v>
      </c>
    </row>
    <row r="322" spans="1:27" ht="15.75" hidden="1" x14ac:dyDescent="0.2">
      <c r="A322" s="35">
        <f t="shared" si="8"/>
        <v>43795</v>
      </c>
      <c r="B322" s="36">
        <f>SUMIFS(СВЦЭМ!$I$34:$I$777,СВЦЭМ!$A$34:$A$777,$A322,СВЦЭМ!$B$33:$B$776,B$296)+'СЕТ СН'!$F$16</f>
        <v>0</v>
      </c>
      <c r="C322" s="36">
        <f>SUMIFS(СВЦЭМ!$I$34:$I$777,СВЦЭМ!$A$34:$A$777,$A322,СВЦЭМ!$B$33:$B$776,C$296)+'СЕТ СН'!$F$16</f>
        <v>0</v>
      </c>
      <c r="D322" s="36">
        <f>SUMIFS(СВЦЭМ!$I$34:$I$777,СВЦЭМ!$A$34:$A$777,$A322,СВЦЭМ!$B$33:$B$776,D$296)+'СЕТ СН'!$F$16</f>
        <v>0</v>
      </c>
      <c r="E322" s="36">
        <f>SUMIFS(СВЦЭМ!$I$34:$I$777,СВЦЭМ!$A$34:$A$777,$A322,СВЦЭМ!$B$33:$B$776,E$296)+'СЕТ СН'!$F$16</f>
        <v>0</v>
      </c>
      <c r="F322" s="36">
        <f>SUMIFS(СВЦЭМ!$I$34:$I$777,СВЦЭМ!$A$34:$A$777,$A322,СВЦЭМ!$B$33:$B$776,F$296)+'СЕТ СН'!$F$16</f>
        <v>0</v>
      </c>
      <c r="G322" s="36">
        <f>SUMIFS(СВЦЭМ!$I$34:$I$777,СВЦЭМ!$A$34:$A$777,$A322,СВЦЭМ!$B$33:$B$776,G$296)+'СЕТ СН'!$F$16</f>
        <v>0</v>
      </c>
      <c r="H322" s="36">
        <f>SUMIFS(СВЦЭМ!$I$34:$I$777,СВЦЭМ!$A$34:$A$777,$A322,СВЦЭМ!$B$33:$B$776,H$296)+'СЕТ СН'!$F$16</f>
        <v>0</v>
      </c>
      <c r="I322" s="36">
        <f>SUMIFS(СВЦЭМ!$I$34:$I$777,СВЦЭМ!$A$34:$A$777,$A322,СВЦЭМ!$B$33:$B$776,I$296)+'СЕТ СН'!$F$16</f>
        <v>0</v>
      </c>
      <c r="J322" s="36">
        <f>SUMIFS(СВЦЭМ!$I$34:$I$777,СВЦЭМ!$A$34:$A$777,$A322,СВЦЭМ!$B$33:$B$776,J$296)+'СЕТ СН'!$F$16</f>
        <v>0</v>
      </c>
      <c r="K322" s="36">
        <f>SUMIFS(СВЦЭМ!$I$34:$I$777,СВЦЭМ!$A$34:$A$777,$A322,СВЦЭМ!$B$33:$B$776,K$296)+'СЕТ СН'!$F$16</f>
        <v>0</v>
      </c>
      <c r="L322" s="36">
        <f>SUMIFS(СВЦЭМ!$I$34:$I$777,СВЦЭМ!$A$34:$A$777,$A322,СВЦЭМ!$B$33:$B$776,L$296)+'СЕТ СН'!$F$16</f>
        <v>0</v>
      </c>
      <c r="M322" s="36">
        <f>SUMIFS(СВЦЭМ!$I$34:$I$777,СВЦЭМ!$A$34:$A$777,$A322,СВЦЭМ!$B$33:$B$776,M$296)+'СЕТ СН'!$F$16</f>
        <v>0</v>
      </c>
      <c r="N322" s="36">
        <f>SUMIFS(СВЦЭМ!$I$34:$I$777,СВЦЭМ!$A$34:$A$777,$A322,СВЦЭМ!$B$33:$B$776,N$296)+'СЕТ СН'!$F$16</f>
        <v>0</v>
      </c>
      <c r="O322" s="36">
        <f>SUMIFS(СВЦЭМ!$I$34:$I$777,СВЦЭМ!$A$34:$A$777,$A322,СВЦЭМ!$B$33:$B$776,O$296)+'СЕТ СН'!$F$16</f>
        <v>0</v>
      </c>
      <c r="P322" s="36">
        <f>SUMIFS(СВЦЭМ!$I$34:$I$777,СВЦЭМ!$A$34:$A$777,$A322,СВЦЭМ!$B$33:$B$776,P$296)+'СЕТ СН'!$F$16</f>
        <v>0</v>
      </c>
      <c r="Q322" s="36">
        <f>SUMIFS(СВЦЭМ!$I$34:$I$777,СВЦЭМ!$A$34:$A$777,$A322,СВЦЭМ!$B$33:$B$776,Q$296)+'СЕТ СН'!$F$16</f>
        <v>0</v>
      </c>
      <c r="R322" s="36">
        <f>SUMIFS(СВЦЭМ!$I$34:$I$777,СВЦЭМ!$A$34:$A$777,$A322,СВЦЭМ!$B$33:$B$776,R$296)+'СЕТ СН'!$F$16</f>
        <v>0</v>
      </c>
      <c r="S322" s="36">
        <f>SUMIFS(СВЦЭМ!$I$34:$I$777,СВЦЭМ!$A$34:$A$777,$A322,СВЦЭМ!$B$33:$B$776,S$296)+'СЕТ СН'!$F$16</f>
        <v>0</v>
      </c>
      <c r="T322" s="36">
        <f>SUMIFS(СВЦЭМ!$I$34:$I$777,СВЦЭМ!$A$34:$A$777,$A322,СВЦЭМ!$B$33:$B$776,T$296)+'СЕТ СН'!$F$16</f>
        <v>0</v>
      </c>
      <c r="U322" s="36">
        <f>SUMIFS(СВЦЭМ!$I$34:$I$777,СВЦЭМ!$A$34:$A$777,$A322,СВЦЭМ!$B$33:$B$776,U$296)+'СЕТ СН'!$F$16</f>
        <v>0</v>
      </c>
      <c r="V322" s="36">
        <f>SUMIFS(СВЦЭМ!$I$34:$I$777,СВЦЭМ!$A$34:$A$777,$A322,СВЦЭМ!$B$33:$B$776,V$296)+'СЕТ СН'!$F$16</f>
        <v>0</v>
      </c>
      <c r="W322" s="36">
        <f>SUMIFS(СВЦЭМ!$I$34:$I$777,СВЦЭМ!$A$34:$A$777,$A322,СВЦЭМ!$B$33:$B$776,W$296)+'СЕТ СН'!$F$16</f>
        <v>0</v>
      </c>
      <c r="X322" s="36">
        <f>SUMIFS(СВЦЭМ!$I$34:$I$777,СВЦЭМ!$A$34:$A$777,$A322,СВЦЭМ!$B$33:$B$776,X$296)+'СЕТ СН'!$F$16</f>
        <v>0</v>
      </c>
      <c r="Y322" s="36">
        <f>SUMIFS(СВЦЭМ!$I$34:$I$777,СВЦЭМ!$A$34:$A$777,$A322,СВЦЭМ!$B$33:$B$776,Y$296)+'СЕТ СН'!$F$16</f>
        <v>0</v>
      </c>
    </row>
    <row r="323" spans="1:27" ht="15.75" hidden="1" x14ac:dyDescent="0.2">
      <c r="A323" s="35">
        <f t="shared" si="8"/>
        <v>43796</v>
      </c>
      <c r="B323" s="36">
        <f>SUMIFS(СВЦЭМ!$I$34:$I$777,СВЦЭМ!$A$34:$A$777,$A323,СВЦЭМ!$B$33:$B$776,B$296)+'СЕТ СН'!$F$16</f>
        <v>0</v>
      </c>
      <c r="C323" s="36">
        <f>SUMIFS(СВЦЭМ!$I$34:$I$777,СВЦЭМ!$A$34:$A$777,$A323,СВЦЭМ!$B$33:$B$776,C$296)+'СЕТ СН'!$F$16</f>
        <v>0</v>
      </c>
      <c r="D323" s="36">
        <f>SUMIFS(СВЦЭМ!$I$34:$I$777,СВЦЭМ!$A$34:$A$777,$A323,СВЦЭМ!$B$33:$B$776,D$296)+'СЕТ СН'!$F$16</f>
        <v>0</v>
      </c>
      <c r="E323" s="36">
        <f>SUMIFS(СВЦЭМ!$I$34:$I$777,СВЦЭМ!$A$34:$A$777,$A323,СВЦЭМ!$B$33:$B$776,E$296)+'СЕТ СН'!$F$16</f>
        <v>0</v>
      </c>
      <c r="F323" s="36">
        <f>SUMIFS(СВЦЭМ!$I$34:$I$777,СВЦЭМ!$A$34:$A$777,$A323,СВЦЭМ!$B$33:$B$776,F$296)+'СЕТ СН'!$F$16</f>
        <v>0</v>
      </c>
      <c r="G323" s="36">
        <f>SUMIFS(СВЦЭМ!$I$34:$I$777,СВЦЭМ!$A$34:$A$777,$A323,СВЦЭМ!$B$33:$B$776,G$296)+'СЕТ СН'!$F$16</f>
        <v>0</v>
      </c>
      <c r="H323" s="36">
        <f>SUMIFS(СВЦЭМ!$I$34:$I$777,СВЦЭМ!$A$34:$A$777,$A323,СВЦЭМ!$B$33:$B$776,H$296)+'СЕТ СН'!$F$16</f>
        <v>0</v>
      </c>
      <c r="I323" s="36">
        <f>SUMIFS(СВЦЭМ!$I$34:$I$777,СВЦЭМ!$A$34:$A$777,$A323,СВЦЭМ!$B$33:$B$776,I$296)+'СЕТ СН'!$F$16</f>
        <v>0</v>
      </c>
      <c r="J323" s="36">
        <f>SUMIFS(СВЦЭМ!$I$34:$I$777,СВЦЭМ!$A$34:$A$777,$A323,СВЦЭМ!$B$33:$B$776,J$296)+'СЕТ СН'!$F$16</f>
        <v>0</v>
      </c>
      <c r="K323" s="36">
        <f>SUMIFS(СВЦЭМ!$I$34:$I$777,СВЦЭМ!$A$34:$A$777,$A323,СВЦЭМ!$B$33:$B$776,K$296)+'СЕТ СН'!$F$16</f>
        <v>0</v>
      </c>
      <c r="L323" s="36">
        <f>SUMIFS(СВЦЭМ!$I$34:$I$777,СВЦЭМ!$A$34:$A$777,$A323,СВЦЭМ!$B$33:$B$776,L$296)+'СЕТ СН'!$F$16</f>
        <v>0</v>
      </c>
      <c r="M323" s="36">
        <f>SUMIFS(СВЦЭМ!$I$34:$I$777,СВЦЭМ!$A$34:$A$777,$A323,СВЦЭМ!$B$33:$B$776,M$296)+'СЕТ СН'!$F$16</f>
        <v>0</v>
      </c>
      <c r="N323" s="36">
        <f>SUMIFS(СВЦЭМ!$I$34:$I$777,СВЦЭМ!$A$34:$A$777,$A323,СВЦЭМ!$B$33:$B$776,N$296)+'СЕТ СН'!$F$16</f>
        <v>0</v>
      </c>
      <c r="O323" s="36">
        <f>SUMIFS(СВЦЭМ!$I$34:$I$777,СВЦЭМ!$A$34:$A$777,$A323,СВЦЭМ!$B$33:$B$776,O$296)+'СЕТ СН'!$F$16</f>
        <v>0</v>
      </c>
      <c r="P323" s="36">
        <f>SUMIFS(СВЦЭМ!$I$34:$I$777,СВЦЭМ!$A$34:$A$777,$A323,СВЦЭМ!$B$33:$B$776,P$296)+'СЕТ СН'!$F$16</f>
        <v>0</v>
      </c>
      <c r="Q323" s="36">
        <f>SUMIFS(СВЦЭМ!$I$34:$I$777,СВЦЭМ!$A$34:$A$777,$A323,СВЦЭМ!$B$33:$B$776,Q$296)+'СЕТ СН'!$F$16</f>
        <v>0</v>
      </c>
      <c r="R323" s="36">
        <f>SUMIFS(СВЦЭМ!$I$34:$I$777,СВЦЭМ!$A$34:$A$777,$A323,СВЦЭМ!$B$33:$B$776,R$296)+'СЕТ СН'!$F$16</f>
        <v>0</v>
      </c>
      <c r="S323" s="36">
        <f>SUMIFS(СВЦЭМ!$I$34:$I$777,СВЦЭМ!$A$34:$A$777,$A323,СВЦЭМ!$B$33:$B$776,S$296)+'СЕТ СН'!$F$16</f>
        <v>0</v>
      </c>
      <c r="T323" s="36">
        <f>SUMIFS(СВЦЭМ!$I$34:$I$777,СВЦЭМ!$A$34:$A$777,$A323,СВЦЭМ!$B$33:$B$776,T$296)+'СЕТ СН'!$F$16</f>
        <v>0</v>
      </c>
      <c r="U323" s="36">
        <f>SUMIFS(СВЦЭМ!$I$34:$I$777,СВЦЭМ!$A$34:$A$777,$A323,СВЦЭМ!$B$33:$B$776,U$296)+'СЕТ СН'!$F$16</f>
        <v>0</v>
      </c>
      <c r="V323" s="36">
        <f>SUMIFS(СВЦЭМ!$I$34:$I$777,СВЦЭМ!$A$34:$A$777,$A323,СВЦЭМ!$B$33:$B$776,V$296)+'СЕТ СН'!$F$16</f>
        <v>0</v>
      </c>
      <c r="W323" s="36">
        <f>SUMIFS(СВЦЭМ!$I$34:$I$777,СВЦЭМ!$A$34:$A$777,$A323,СВЦЭМ!$B$33:$B$776,W$296)+'СЕТ СН'!$F$16</f>
        <v>0</v>
      </c>
      <c r="X323" s="36">
        <f>SUMIFS(СВЦЭМ!$I$34:$I$777,СВЦЭМ!$A$34:$A$777,$A323,СВЦЭМ!$B$33:$B$776,X$296)+'СЕТ СН'!$F$16</f>
        <v>0</v>
      </c>
      <c r="Y323" s="36">
        <f>SUMIFS(СВЦЭМ!$I$34:$I$777,СВЦЭМ!$A$34:$A$777,$A323,СВЦЭМ!$B$33:$B$776,Y$296)+'СЕТ СН'!$F$16</f>
        <v>0</v>
      </c>
    </row>
    <row r="324" spans="1:27" ht="15.75" hidden="1" x14ac:dyDescent="0.2">
      <c r="A324" s="35">
        <f t="shared" si="8"/>
        <v>43797</v>
      </c>
      <c r="B324" s="36">
        <f>SUMIFS(СВЦЭМ!$I$34:$I$777,СВЦЭМ!$A$34:$A$777,$A324,СВЦЭМ!$B$33:$B$776,B$296)+'СЕТ СН'!$F$16</f>
        <v>0</v>
      </c>
      <c r="C324" s="36">
        <f>SUMIFS(СВЦЭМ!$I$34:$I$777,СВЦЭМ!$A$34:$A$777,$A324,СВЦЭМ!$B$33:$B$776,C$296)+'СЕТ СН'!$F$16</f>
        <v>0</v>
      </c>
      <c r="D324" s="36">
        <f>SUMIFS(СВЦЭМ!$I$34:$I$777,СВЦЭМ!$A$34:$A$777,$A324,СВЦЭМ!$B$33:$B$776,D$296)+'СЕТ СН'!$F$16</f>
        <v>0</v>
      </c>
      <c r="E324" s="36">
        <f>SUMIFS(СВЦЭМ!$I$34:$I$777,СВЦЭМ!$A$34:$A$777,$A324,СВЦЭМ!$B$33:$B$776,E$296)+'СЕТ СН'!$F$16</f>
        <v>0</v>
      </c>
      <c r="F324" s="36">
        <f>SUMIFS(СВЦЭМ!$I$34:$I$777,СВЦЭМ!$A$34:$A$777,$A324,СВЦЭМ!$B$33:$B$776,F$296)+'СЕТ СН'!$F$16</f>
        <v>0</v>
      </c>
      <c r="G324" s="36">
        <f>SUMIFS(СВЦЭМ!$I$34:$I$777,СВЦЭМ!$A$34:$A$777,$A324,СВЦЭМ!$B$33:$B$776,G$296)+'СЕТ СН'!$F$16</f>
        <v>0</v>
      </c>
      <c r="H324" s="36">
        <f>SUMIFS(СВЦЭМ!$I$34:$I$777,СВЦЭМ!$A$34:$A$777,$A324,СВЦЭМ!$B$33:$B$776,H$296)+'СЕТ СН'!$F$16</f>
        <v>0</v>
      </c>
      <c r="I324" s="36">
        <f>SUMIFS(СВЦЭМ!$I$34:$I$777,СВЦЭМ!$A$34:$A$777,$A324,СВЦЭМ!$B$33:$B$776,I$296)+'СЕТ СН'!$F$16</f>
        <v>0</v>
      </c>
      <c r="J324" s="36">
        <f>SUMIFS(СВЦЭМ!$I$34:$I$777,СВЦЭМ!$A$34:$A$777,$A324,СВЦЭМ!$B$33:$B$776,J$296)+'СЕТ СН'!$F$16</f>
        <v>0</v>
      </c>
      <c r="K324" s="36">
        <f>SUMIFS(СВЦЭМ!$I$34:$I$777,СВЦЭМ!$A$34:$A$777,$A324,СВЦЭМ!$B$33:$B$776,K$296)+'СЕТ СН'!$F$16</f>
        <v>0</v>
      </c>
      <c r="L324" s="36">
        <f>SUMIFS(СВЦЭМ!$I$34:$I$777,СВЦЭМ!$A$34:$A$777,$A324,СВЦЭМ!$B$33:$B$776,L$296)+'СЕТ СН'!$F$16</f>
        <v>0</v>
      </c>
      <c r="M324" s="36">
        <f>SUMIFS(СВЦЭМ!$I$34:$I$777,СВЦЭМ!$A$34:$A$777,$A324,СВЦЭМ!$B$33:$B$776,M$296)+'СЕТ СН'!$F$16</f>
        <v>0</v>
      </c>
      <c r="N324" s="36">
        <f>SUMIFS(СВЦЭМ!$I$34:$I$777,СВЦЭМ!$A$34:$A$777,$A324,СВЦЭМ!$B$33:$B$776,N$296)+'СЕТ СН'!$F$16</f>
        <v>0</v>
      </c>
      <c r="O324" s="36">
        <f>SUMIFS(СВЦЭМ!$I$34:$I$777,СВЦЭМ!$A$34:$A$777,$A324,СВЦЭМ!$B$33:$B$776,O$296)+'СЕТ СН'!$F$16</f>
        <v>0</v>
      </c>
      <c r="P324" s="36">
        <f>SUMIFS(СВЦЭМ!$I$34:$I$777,СВЦЭМ!$A$34:$A$777,$A324,СВЦЭМ!$B$33:$B$776,P$296)+'СЕТ СН'!$F$16</f>
        <v>0</v>
      </c>
      <c r="Q324" s="36">
        <f>SUMIFS(СВЦЭМ!$I$34:$I$777,СВЦЭМ!$A$34:$A$777,$A324,СВЦЭМ!$B$33:$B$776,Q$296)+'СЕТ СН'!$F$16</f>
        <v>0</v>
      </c>
      <c r="R324" s="36">
        <f>SUMIFS(СВЦЭМ!$I$34:$I$777,СВЦЭМ!$A$34:$A$777,$A324,СВЦЭМ!$B$33:$B$776,R$296)+'СЕТ СН'!$F$16</f>
        <v>0</v>
      </c>
      <c r="S324" s="36">
        <f>SUMIFS(СВЦЭМ!$I$34:$I$777,СВЦЭМ!$A$34:$A$777,$A324,СВЦЭМ!$B$33:$B$776,S$296)+'СЕТ СН'!$F$16</f>
        <v>0</v>
      </c>
      <c r="T324" s="36">
        <f>SUMIFS(СВЦЭМ!$I$34:$I$777,СВЦЭМ!$A$34:$A$777,$A324,СВЦЭМ!$B$33:$B$776,T$296)+'СЕТ СН'!$F$16</f>
        <v>0</v>
      </c>
      <c r="U324" s="36">
        <f>SUMIFS(СВЦЭМ!$I$34:$I$777,СВЦЭМ!$A$34:$A$777,$A324,СВЦЭМ!$B$33:$B$776,U$296)+'СЕТ СН'!$F$16</f>
        <v>0</v>
      </c>
      <c r="V324" s="36">
        <f>SUMIFS(СВЦЭМ!$I$34:$I$777,СВЦЭМ!$A$34:$A$777,$A324,СВЦЭМ!$B$33:$B$776,V$296)+'СЕТ СН'!$F$16</f>
        <v>0</v>
      </c>
      <c r="W324" s="36">
        <f>SUMIFS(СВЦЭМ!$I$34:$I$777,СВЦЭМ!$A$34:$A$777,$A324,СВЦЭМ!$B$33:$B$776,W$296)+'СЕТ СН'!$F$16</f>
        <v>0</v>
      </c>
      <c r="X324" s="36">
        <f>SUMIFS(СВЦЭМ!$I$34:$I$777,СВЦЭМ!$A$34:$A$777,$A324,СВЦЭМ!$B$33:$B$776,X$296)+'СЕТ СН'!$F$16</f>
        <v>0</v>
      </c>
      <c r="Y324" s="36">
        <f>SUMIFS(СВЦЭМ!$I$34:$I$777,СВЦЭМ!$A$34:$A$777,$A324,СВЦЭМ!$B$33:$B$776,Y$296)+'СЕТ СН'!$F$16</f>
        <v>0</v>
      </c>
    </row>
    <row r="325" spans="1:27" ht="15.75" hidden="1" x14ac:dyDescent="0.2">
      <c r="A325" s="35">
        <f t="shared" si="8"/>
        <v>43798</v>
      </c>
      <c r="B325" s="36">
        <f>SUMIFS(СВЦЭМ!$I$34:$I$777,СВЦЭМ!$A$34:$A$777,$A325,СВЦЭМ!$B$33:$B$776,B$296)+'СЕТ СН'!$F$16</f>
        <v>0</v>
      </c>
      <c r="C325" s="36">
        <f>SUMIFS(СВЦЭМ!$I$34:$I$777,СВЦЭМ!$A$34:$A$777,$A325,СВЦЭМ!$B$33:$B$776,C$296)+'СЕТ СН'!$F$16</f>
        <v>0</v>
      </c>
      <c r="D325" s="36">
        <f>SUMIFS(СВЦЭМ!$I$34:$I$777,СВЦЭМ!$A$34:$A$777,$A325,СВЦЭМ!$B$33:$B$776,D$296)+'СЕТ СН'!$F$16</f>
        <v>0</v>
      </c>
      <c r="E325" s="36">
        <f>SUMIFS(СВЦЭМ!$I$34:$I$777,СВЦЭМ!$A$34:$A$777,$A325,СВЦЭМ!$B$33:$B$776,E$296)+'СЕТ СН'!$F$16</f>
        <v>0</v>
      </c>
      <c r="F325" s="36">
        <f>SUMIFS(СВЦЭМ!$I$34:$I$777,СВЦЭМ!$A$34:$A$777,$A325,СВЦЭМ!$B$33:$B$776,F$296)+'СЕТ СН'!$F$16</f>
        <v>0</v>
      </c>
      <c r="G325" s="36">
        <f>SUMIFS(СВЦЭМ!$I$34:$I$777,СВЦЭМ!$A$34:$A$777,$A325,СВЦЭМ!$B$33:$B$776,G$296)+'СЕТ СН'!$F$16</f>
        <v>0</v>
      </c>
      <c r="H325" s="36">
        <f>SUMIFS(СВЦЭМ!$I$34:$I$777,СВЦЭМ!$A$34:$A$777,$A325,СВЦЭМ!$B$33:$B$776,H$296)+'СЕТ СН'!$F$16</f>
        <v>0</v>
      </c>
      <c r="I325" s="36">
        <f>SUMIFS(СВЦЭМ!$I$34:$I$777,СВЦЭМ!$A$34:$A$777,$A325,СВЦЭМ!$B$33:$B$776,I$296)+'СЕТ СН'!$F$16</f>
        <v>0</v>
      </c>
      <c r="J325" s="36">
        <f>SUMIFS(СВЦЭМ!$I$34:$I$777,СВЦЭМ!$A$34:$A$777,$A325,СВЦЭМ!$B$33:$B$776,J$296)+'СЕТ СН'!$F$16</f>
        <v>0</v>
      </c>
      <c r="K325" s="36">
        <f>SUMIFS(СВЦЭМ!$I$34:$I$777,СВЦЭМ!$A$34:$A$777,$A325,СВЦЭМ!$B$33:$B$776,K$296)+'СЕТ СН'!$F$16</f>
        <v>0</v>
      </c>
      <c r="L325" s="36">
        <f>SUMIFS(СВЦЭМ!$I$34:$I$777,СВЦЭМ!$A$34:$A$777,$A325,СВЦЭМ!$B$33:$B$776,L$296)+'СЕТ СН'!$F$16</f>
        <v>0</v>
      </c>
      <c r="M325" s="36">
        <f>SUMIFS(СВЦЭМ!$I$34:$I$777,СВЦЭМ!$A$34:$A$777,$A325,СВЦЭМ!$B$33:$B$776,M$296)+'СЕТ СН'!$F$16</f>
        <v>0</v>
      </c>
      <c r="N325" s="36">
        <f>SUMIFS(СВЦЭМ!$I$34:$I$777,СВЦЭМ!$A$34:$A$777,$A325,СВЦЭМ!$B$33:$B$776,N$296)+'СЕТ СН'!$F$16</f>
        <v>0</v>
      </c>
      <c r="O325" s="36">
        <f>SUMIFS(СВЦЭМ!$I$34:$I$777,СВЦЭМ!$A$34:$A$777,$A325,СВЦЭМ!$B$33:$B$776,O$296)+'СЕТ СН'!$F$16</f>
        <v>0</v>
      </c>
      <c r="P325" s="36">
        <f>SUMIFS(СВЦЭМ!$I$34:$I$777,СВЦЭМ!$A$34:$A$777,$A325,СВЦЭМ!$B$33:$B$776,P$296)+'СЕТ СН'!$F$16</f>
        <v>0</v>
      </c>
      <c r="Q325" s="36">
        <f>SUMIFS(СВЦЭМ!$I$34:$I$777,СВЦЭМ!$A$34:$A$777,$A325,СВЦЭМ!$B$33:$B$776,Q$296)+'СЕТ СН'!$F$16</f>
        <v>0</v>
      </c>
      <c r="R325" s="36">
        <f>SUMIFS(СВЦЭМ!$I$34:$I$777,СВЦЭМ!$A$34:$A$777,$A325,СВЦЭМ!$B$33:$B$776,R$296)+'СЕТ СН'!$F$16</f>
        <v>0</v>
      </c>
      <c r="S325" s="36">
        <f>SUMIFS(СВЦЭМ!$I$34:$I$777,СВЦЭМ!$A$34:$A$777,$A325,СВЦЭМ!$B$33:$B$776,S$296)+'СЕТ СН'!$F$16</f>
        <v>0</v>
      </c>
      <c r="T325" s="36">
        <f>SUMIFS(СВЦЭМ!$I$34:$I$777,СВЦЭМ!$A$34:$A$777,$A325,СВЦЭМ!$B$33:$B$776,T$296)+'СЕТ СН'!$F$16</f>
        <v>0</v>
      </c>
      <c r="U325" s="36">
        <f>SUMIFS(СВЦЭМ!$I$34:$I$777,СВЦЭМ!$A$34:$A$777,$A325,СВЦЭМ!$B$33:$B$776,U$296)+'СЕТ СН'!$F$16</f>
        <v>0</v>
      </c>
      <c r="V325" s="36">
        <f>SUMIFS(СВЦЭМ!$I$34:$I$777,СВЦЭМ!$A$34:$A$777,$A325,СВЦЭМ!$B$33:$B$776,V$296)+'СЕТ СН'!$F$16</f>
        <v>0</v>
      </c>
      <c r="W325" s="36">
        <f>SUMIFS(СВЦЭМ!$I$34:$I$777,СВЦЭМ!$A$34:$A$777,$A325,СВЦЭМ!$B$33:$B$776,W$296)+'СЕТ СН'!$F$16</f>
        <v>0</v>
      </c>
      <c r="X325" s="36">
        <f>SUMIFS(СВЦЭМ!$I$34:$I$777,СВЦЭМ!$A$34:$A$777,$A325,СВЦЭМ!$B$33:$B$776,X$296)+'СЕТ СН'!$F$16</f>
        <v>0</v>
      </c>
      <c r="Y325" s="36">
        <f>SUMIFS(СВЦЭМ!$I$34:$I$777,СВЦЭМ!$A$34:$A$777,$A325,СВЦЭМ!$B$33:$B$776,Y$296)+'СЕТ СН'!$F$16</f>
        <v>0</v>
      </c>
    </row>
    <row r="326" spans="1:27" ht="15.75" hidden="1" x14ac:dyDescent="0.2">
      <c r="A326" s="35">
        <f t="shared" si="8"/>
        <v>43799</v>
      </c>
      <c r="B326" s="36">
        <f>SUMIFS(СВЦЭМ!$I$34:$I$777,СВЦЭМ!$A$34:$A$777,$A326,СВЦЭМ!$B$33:$B$776,B$296)+'СЕТ СН'!$F$16</f>
        <v>0</v>
      </c>
      <c r="C326" s="36">
        <f>SUMIFS(СВЦЭМ!$I$34:$I$777,СВЦЭМ!$A$34:$A$777,$A326,СВЦЭМ!$B$33:$B$776,C$296)+'СЕТ СН'!$F$16</f>
        <v>0</v>
      </c>
      <c r="D326" s="36">
        <f>SUMIFS(СВЦЭМ!$I$34:$I$777,СВЦЭМ!$A$34:$A$777,$A326,СВЦЭМ!$B$33:$B$776,D$296)+'СЕТ СН'!$F$16</f>
        <v>0</v>
      </c>
      <c r="E326" s="36">
        <f>SUMIFS(СВЦЭМ!$I$34:$I$777,СВЦЭМ!$A$34:$A$777,$A326,СВЦЭМ!$B$33:$B$776,E$296)+'СЕТ СН'!$F$16</f>
        <v>0</v>
      </c>
      <c r="F326" s="36">
        <f>SUMIFS(СВЦЭМ!$I$34:$I$777,СВЦЭМ!$A$34:$A$777,$A326,СВЦЭМ!$B$33:$B$776,F$296)+'СЕТ СН'!$F$16</f>
        <v>0</v>
      </c>
      <c r="G326" s="36">
        <f>SUMIFS(СВЦЭМ!$I$34:$I$777,СВЦЭМ!$A$34:$A$777,$A326,СВЦЭМ!$B$33:$B$776,G$296)+'СЕТ СН'!$F$16</f>
        <v>0</v>
      </c>
      <c r="H326" s="36">
        <f>SUMIFS(СВЦЭМ!$I$34:$I$777,СВЦЭМ!$A$34:$A$777,$A326,СВЦЭМ!$B$33:$B$776,H$296)+'СЕТ СН'!$F$16</f>
        <v>0</v>
      </c>
      <c r="I326" s="36">
        <f>SUMIFS(СВЦЭМ!$I$34:$I$777,СВЦЭМ!$A$34:$A$777,$A326,СВЦЭМ!$B$33:$B$776,I$296)+'СЕТ СН'!$F$16</f>
        <v>0</v>
      </c>
      <c r="J326" s="36">
        <f>SUMIFS(СВЦЭМ!$I$34:$I$777,СВЦЭМ!$A$34:$A$777,$A326,СВЦЭМ!$B$33:$B$776,J$296)+'СЕТ СН'!$F$16</f>
        <v>0</v>
      </c>
      <c r="K326" s="36">
        <f>SUMIFS(СВЦЭМ!$I$34:$I$777,СВЦЭМ!$A$34:$A$777,$A326,СВЦЭМ!$B$33:$B$776,K$296)+'СЕТ СН'!$F$16</f>
        <v>0</v>
      </c>
      <c r="L326" s="36">
        <f>SUMIFS(СВЦЭМ!$I$34:$I$777,СВЦЭМ!$A$34:$A$777,$A326,СВЦЭМ!$B$33:$B$776,L$296)+'СЕТ СН'!$F$16</f>
        <v>0</v>
      </c>
      <c r="M326" s="36">
        <f>SUMIFS(СВЦЭМ!$I$34:$I$777,СВЦЭМ!$A$34:$A$777,$A326,СВЦЭМ!$B$33:$B$776,M$296)+'СЕТ СН'!$F$16</f>
        <v>0</v>
      </c>
      <c r="N326" s="36">
        <f>SUMIFS(СВЦЭМ!$I$34:$I$777,СВЦЭМ!$A$34:$A$777,$A326,СВЦЭМ!$B$33:$B$776,N$296)+'СЕТ СН'!$F$16</f>
        <v>0</v>
      </c>
      <c r="O326" s="36">
        <f>SUMIFS(СВЦЭМ!$I$34:$I$777,СВЦЭМ!$A$34:$A$777,$A326,СВЦЭМ!$B$33:$B$776,O$296)+'СЕТ СН'!$F$16</f>
        <v>0</v>
      </c>
      <c r="P326" s="36">
        <f>SUMIFS(СВЦЭМ!$I$34:$I$777,СВЦЭМ!$A$34:$A$777,$A326,СВЦЭМ!$B$33:$B$776,P$296)+'СЕТ СН'!$F$16</f>
        <v>0</v>
      </c>
      <c r="Q326" s="36">
        <f>SUMIFS(СВЦЭМ!$I$34:$I$777,СВЦЭМ!$A$34:$A$777,$A326,СВЦЭМ!$B$33:$B$776,Q$296)+'СЕТ СН'!$F$16</f>
        <v>0</v>
      </c>
      <c r="R326" s="36">
        <f>SUMIFS(СВЦЭМ!$I$34:$I$777,СВЦЭМ!$A$34:$A$777,$A326,СВЦЭМ!$B$33:$B$776,R$296)+'СЕТ СН'!$F$16</f>
        <v>0</v>
      </c>
      <c r="S326" s="36">
        <f>SUMIFS(СВЦЭМ!$I$34:$I$777,СВЦЭМ!$A$34:$A$777,$A326,СВЦЭМ!$B$33:$B$776,S$296)+'СЕТ СН'!$F$16</f>
        <v>0</v>
      </c>
      <c r="T326" s="36">
        <f>SUMIFS(СВЦЭМ!$I$34:$I$777,СВЦЭМ!$A$34:$A$777,$A326,СВЦЭМ!$B$33:$B$776,T$296)+'СЕТ СН'!$F$16</f>
        <v>0</v>
      </c>
      <c r="U326" s="36">
        <f>SUMIFS(СВЦЭМ!$I$34:$I$777,СВЦЭМ!$A$34:$A$777,$A326,СВЦЭМ!$B$33:$B$776,U$296)+'СЕТ СН'!$F$16</f>
        <v>0</v>
      </c>
      <c r="V326" s="36">
        <f>SUMIFS(СВЦЭМ!$I$34:$I$777,СВЦЭМ!$A$34:$A$777,$A326,СВЦЭМ!$B$33:$B$776,V$296)+'СЕТ СН'!$F$16</f>
        <v>0</v>
      </c>
      <c r="W326" s="36">
        <f>SUMIFS(СВЦЭМ!$I$34:$I$777,СВЦЭМ!$A$34:$A$777,$A326,СВЦЭМ!$B$33:$B$776,W$296)+'СЕТ СН'!$F$16</f>
        <v>0</v>
      </c>
      <c r="X326" s="36">
        <f>SUMIFS(СВЦЭМ!$I$34:$I$777,СВЦЭМ!$A$34:$A$777,$A326,СВЦЭМ!$B$33:$B$776,X$296)+'СЕТ СН'!$F$16</f>
        <v>0</v>
      </c>
      <c r="Y326" s="36">
        <f>SUMIFS(СВЦЭМ!$I$34:$I$777,СВЦЭМ!$A$34:$A$777,$A326,СВЦЭМ!$B$33:$B$776,Y$296)+'СЕТ СН'!$F$16</f>
        <v>0</v>
      </c>
    </row>
    <row r="327" spans="1:27" ht="15.75" hidden="1" x14ac:dyDescent="0.2">
      <c r="A327" s="35">
        <f t="shared" si="8"/>
        <v>43800</v>
      </c>
      <c r="B327" s="36">
        <f>SUMIFS(СВЦЭМ!$I$34:$I$777,СВЦЭМ!$A$34:$A$777,$A327,СВЦЭМ!$B$33:$B$776,B$296)+'СЕТ СН'!$F$16</f>
        <v>0</v>
      </c>
      <c r="C327" s="36">
        <f>SUMIFS(СВЦЭМ!$I$34:$I$777,СВЦЭМ!$A$34:$A$777,$A327,СВЦЭМ!$B$33:$B$776,C$296)+'СЕТ СН'!$F$16</f>
        <v>0</v>
      </c>
      <c r="D327" s="36">
        <f>SUMIFS(СВЦЭМ!$I$34:$I$777,СВЦЭМ!$A$34:$A$777,$A327,СВЦЭМ!$B$33:$B$776,D$296)+'СЕТ СН'!$F$16</f>
        <v>0</v>
      </c>
      <c r="E327" s="36">
        <f>SUMIFS(СВЦЭМ!$I$34:$I$777,СВЦЭМ!$A$34:$A$777,$A327,СВЦЭМ!$B$33:$B$776,E$296)+'СЕТ СН'!$F$16</f>
        <v>0</v>
      </c>
      <c r="F327" s="36">
        <f>SUMIFS(СВЦЭМ!$I$34:$I$777,СВЦЭМ!$A$34:$A$777,$A327,СВЦЭМ!$B$33:$B$776,F$296)+'СЕТ СН'!$F$16</f>
        <v>0</v>
      </c>
      <c r="G327" s="36">
        <f>SUMIFS(СВЦЭМ!$I$34:$I$777,СВЦЭМ!$A$34:$A$777,$A327,СВЦЭМ!$B$33:$B$776,G$296)+'СЕТ СН'!$F$16</f>
        <v>0</v>
      </c>
      <c r="H327" s="36">
        <f>SUMIFS(СВЦЭМ!$I$34:$I$777,СВЦЭМ!$A$34:$A$777,$A327,СВЦЭМ!$B$33:$B$776,H$296)+'СЕТ СН'!$F$16</f>
        <v>0</v>
      </c>
      <c r="I327" s="36">
        <f>SUMIFS(СВЦЭМ!$I$34:$I$777,СВЦЭМ!$A$34:$A$777,$A327,СВЦЭМ!$B$33:$B$776,I$296)+'СЕТ СН'!$F$16</f>
        <v>0</v>
      </c>
      <c r="J327" s="36">
        <f>SUMIFS(СВЦЭМ!$I$34:$I$777,СВЦЭМ!$A$34:$A$777,$A327,СВЦЭМ!$B$33:$B$776,J$296)+'СЕТ СН'!$F$16</f>
        <v>0</v>
      </c>
      <c r="K327" s="36">
        <f>SUMIFS(СВЦЭМ!$I$34:$I$777,СВЦЭМ!$A$34:$A$777,$A327,СВЦЭМ!$B$33:$B$776,K$296)+'СЕТ СН'!$F$16</f>
        <v>0</v>
      </c>
      <c r="L327" s="36">
        <f>SUMIFS(СВЦЭМ!$I$34:$I$777,СВЦЭМ!$A$34:$A$777,$A327,СВЦЭМ!$B$33:$B$776,L$296)+'СЕТ СН'!$F$16</f>
        <v>0</v>
      </c>
      <c r="M327" s="36">
        <f>SUMIFS(СВЦЭМ!$I$34:$I$777,СВЦЭМ!$A$34:$A$777,$A327,СВЦЭМ!$B$33:$B$776,M$296)+'СЕТ СН'!$F$16</f>
        <v>0</v>
      </c>
      <c r="N327" s="36">
        <f>SUMIFS(СВЦЭМ!$I$34:$I$777,СВЦЭМ!$A$34:$A$777,$A327,СВЦЭМ!$B$33:$B$776,N$296)+'СЕТ СН'!$F$16</f>
        <v>0</v>
      </c>
      <c r="O327" s="36">
        <f>SUMIFS(СВЦЭМ!$I$34:$I$777,СВЦЭМ!$A$34:$A$777,$A327,СВЦЭМ!$B$33:$B$776,O$296)+'СЕТ СН'!$F$16</f>
        <v>0</v>
      </c>
      <c r="P327" s="36">
        <f>SUMIFS(СВЦЭМ!$I$34:$I$777,СВЦЭМ!$A$34:$A$777,$A327,СВЦЭМ!$B$33:$B$776,P$296)+'СЕТ СН'!$F$16</f>
        <v>0</v>
      </c>
      <c r="Q327" s="36">
        <f>SUMIFS(СВЦЭМ!$I$34:$I$777,СВЦЭМ!$A$34:$A$777,$A327,СВЦЭМ!$B$33:$B$776,Q$296)+'СЕТ СН'!$F$16</f>
        <v>0</v>
      </c>
      <c r="R327" s="36">
        <f>SUMIFS(СВЦЭМ!$I$34:$I$777,СВЦЭМ!$A$34:$A$777,$A327,СВЦЭМ!$B$33:$B$776,R$296)+'СЕТ СН'!$F$16</f>
        <v>0</v>
      </c>
      <c r="S327" s="36">
        <f>SUMIFS(СВЦЭМ!$I$34:$I$777,СВЦЭМ!$A$34:$A$777,$A327,СВЦЭМ!$B$33:$B$776,S$296)+'СЕТ СН'!$F$16</f>
        <v>0</v>
      </c>
      <c r="T327" s="36">
        <f>SUMIFS(СВЦЭМ!$I$34:$I$777,СВЦЭМ!$A$34:$A$777,$A327,СВЦЭМ!$B$33:$B$776,T$296)+'СЕТ СН'!$F$16</f>
        <v>0</v>
      </c>
      <c r="U327" s="36">
        <f>SUMIFS(СВЦЭМ!$I$34:$I$777,СВЦЭМ!$A$34:$A$777,$A327,СВЦЭМ!$B$33:$B$776,U$296)+'СЕТ СН'!$F$16</f>
        <v>0</v>
      </c>
      <c r="V327" s="36">
        <f>SUMIFS(СВЦЭМ!$I$34:$I$777,СВЦЭМ!$A$34:$A$777,$A327,СВЦЭМ!$B$33:$B$776,V$296)+'СЕТ СН'!$F$16</f>
        <v>0</v>
      </c>
      <c r="W327" s="36">
        <f>SUMIFS(СВЦЭМ!$I$34:$I$777,СВЦЭМ!$A$34:$A$777,$A327,СВЦЭМ!$B$33:$B$776,W$296)+'СЕТ СН'!$F$16</f>
        <v>0</v>
      </c>
      <c r="X327" s="36">
        <f>SUMIFS(СВЦЭМ!$I$34:$I$777,СВЦЭМ!$A$34:$A$777,$A327,СВЦЭМ!$B$33:$B$776,X$296)+'СЕТ СН'!$F$16</f>
        <v>0</v>
      </c>
      <c r="Y327" s="36">
        <f>SUMIFS(СВЦЭМ!$I$34:$I$777,СВЦЭМ!$A$34:$A$777,$A327,СВЦЭМ!$B$33:$B$776,Y$296)+'СЕТ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9" t="s">
        <v>7</v>
      </c>
      <c r="B329" s="133" t="s">
        <v>119</v>
      </c>
      <c r="C329" s="134"/>
      <c r="D329" s="134"/>
      <c r="E329" s="134"/>
      <c r="F329" s="134"/>
      <c r="G329" s="134"/>
      <c r="H329" s="134"/>
      <c r="I329" s="134"/>
      <c r="J329" s="134"/>
      <c r="K329" s="134"/>
      <c r="L329" s="134"/>
      <c r="M329" s="134"/>
      <c r="N329" s="134"/>
      <c r="O329" s="134"/>
      <c r="P329" s="134"/>
      <c r="Q329" s="134"/>
      <c r="R329" s="134"/>
      <c r="S329" s="134"/>
      <c r="T329" s="134"/>
      <c r="U329" s="134"/>
      <c r="V329" s="134"/>
      <c r="W329" s="134"/>
      <c r="X329" s="134"/>
      <c r="Y329" s="135"/>
    </row>
    <row r="330" spans="1:27" ht="12.75" hidden="1" customHeight="1" x14ac:dyDescent="0.2">
      <c r="A330" s="140"/>
      <c r="B330" s="136"/>
      <c r="C330" s="137"/>
      <c r="D330" s="137"/>
      <c r="E330" s="137"/>
      <c r="F330" s="137"/>
      <c r="G330" s="137"/>
      <c r="H330" s="137"/>
      <c r="I330" s="137"/>
      <c r="J330" s="137"/>
      <c r="K330" s="137"/>
      <c r="L330" s="137"/>
      <c r="M330" s="137"/>
      <c r="N330" s="137"/>
      <c r="O330" s="137"/>
      <c r="P330" s="137"/>
      <c r="Q330" s="137"/>
      <c r="R330" s="137"/>
      <c r="S330" s="137"/>
      <c r="T330" s="137"/>
      <c r="U330" s="137"/>
      <c r="V330" s="137"/>
      <c r="W330" s="137"/>
      <c r="X330" s="137"/>
      <c r="Y330" s="138"/>
    </row>
    <row r="331" spans="1:27" s="46" customFormat="1" ht="12.75" hidden="1" customHeight="1" x14ac:dyDescent="0.2">
      <c r="A331" s="141"/>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01.11.2019</v>
      </c>
      <c r="B332" s="36">
        <f>SUMIFS(СВЦЭМ!$J$34:$J$777,СВЦЭМ!$A$34:$A$777,$A332,СВЦЭМ!$B$33:$B$776,B$331)+'СЕТ СН'!$F$16</f>
        <v>0</v>
      </c>
      <c r="C332" s="36">
        <f>SUMIFS(СВЦЭМ!$J$34:$J$777,СВЦЭМ!$A$34:$A$777,$A332,СВЦЭМ!$B$33:$B$776,C$331)+'СЕТ СН'!$F$16</f>
        <v>0</v>
      </c>
      <c r="D332" s="36">
        <f>SUMIFS(СВЦЭМ!$J$34:$J$777,СВЦЭМ!$A$34:$A$777,$A332,СВЦЭМ!$B$33:$B$776,D$331)+'СЕТ СН'!$F$16</f>
        <v>0</v>
      </c>
      <c r="E332" s="36">
        <f>SUMIFS(СВЦЭМ!$J$34:$J$777,СВЦЭМ!$A$34:$A$777,$A332,СВЦЭМ!$B$33:$B$776,E$331)+'СЕТ СН'!$F$16</f>
        <v>0</v>
      </c>
      <c r="F332" s="36">
        <f>SUMIFS(СВЦЭМ!$J$34:$J$777,СВЦЭМ!$A$34:$A$777,$A332,СВЦЭМ!$B$33:$B$776,F$331)+'СЕТ СН'!$F$16</f>
        <v>0</v>
      </c>
      <c r="G332" s="36">
        <f>SUMIFS(СВЦЭМ!$J$34:$J$777,СВЦЭМ!$A$34:$A$777,$A332,СВЦЭМ!$B$33:$B$776,G$331)+'СЕТ СН'!$F$16</f>
        <v>0</v>
      </c>
      <c r="H332" s="36">
        <f>SUMIFS(СВЦЭМ!$J$34:$J$777,СВЦЭМ!$A$34:$A$777,$A332,СВЦЭМ!$B$33:$B$776,H$331)+'СЕТ СН'!$F$16</f>
        <v>0</v>
      </c>
      <c r="I332" s="36">
        <f>SUMIFS(СВЦЭМ!$J$34:$J$777,СВЦЭМ!$A$34:$A$777,$A332,СВЦЭМ!$B$33:$B$776,I$331)+'СЕТ СН'!$F$16</f>
        <v>0</v>
      </c>
      <c r="J332" s="36">
        <f>SUMIFS(СВЦЭМ!$J$34:$J$777,СВЦЭМ!$A$34:$A$777,$A332,СВЦЭМ!$B$33:$B$776,J$331)+'СЕТ СН'!$F$16</f>
        <v>0</v>
      </c>
      <c r="K332" s="36">
        <f>SUMIFS(СВЦЭМ!$J$34:$J$777,СВЦЭМ!$A$34:$A$777,$A332,СВЦЭМ!$B$33:$B$776,K$331)+'СЕТ СН'!$F$16</f>
        <v>0</v>
      </c>
      <c r="L332" s="36">
        <f>SUMIFS(СВЦЭМ!$J$34:$J$777,СВЦЭМ!$A$34:$A$777,$A332,СВЦЭМ!$B$33:$B$776,L$331)+'СЕТ СН'!$F$16</f>
        <v>0</v>
      </c>
      <c r="M332" s="36">
        <f>SUMIFS(СВЦЭМ!$J$34:$J$777,СВЦЭМ!$A$34:$A$777,$A332,СВЦЭМ!$B$33:$B$776,M$331)+'СЕТ СН'!$F$16</f>
        <v>0</v>
      </c>
      <c r="N332" s="36">
        <f>SUMIFS(СВЦЭМ!$J$34:$J$777,СВЦЭМ!$A$34:$A$777,$A332,СВЦЭМ!$B$33:$B$776,N$331)+'СЕТ СН'!$F$16</f>
        <v>0</v>
      </c>
      <c r="O332" s="36">
        <f>SUMIFS(СВЦЭМ!$J$34:$J$777,СВЦЭМ!$A$34:$A$777,$A332,СВЦЭМ!$B$33:$B$776,O$331)+'СЕТ СН'!$F$16</f>
        <v>0</v>
      </c>
      <c r="P332" s="36">
        <f>SUMIFS(СВЦЭМ!$J$34:$J$777,СВЦЭМ!$A$34:$A$777,$A332,СВЦЭМ!$B$33:$B$776,P$331)+'СЕТ СН'!$F$16</f>
        <v>0</v>
      </c>
      <c r="Q332" s="36">
        <f>SUMIFS(СВЦЭМ!$J$34:$J$777,СВЦЭМ!$A$34:$A$777,$A332,СВЦЭМ!$B$33:$B$776,Q$331)+'СЕТ СН'!$F$16</f>
        <v>0</v>
      </c>
      <c r="R332" s="36">
        <f>SUMIFS(СВЦЭМ!$J$34:$J$777,СВЦЭМ!$A$34:$A$777,$A332,СВЦЭМ!$B$33:$B$776,R$331)+'СЕТ СН'!$F$16</f>
        <v>0</v>
      </c>
      <c r="S332" s="36">
        <f>SUMIFS(СВЦЭМ!$J$34:$J$777,СВЦЭМ!$A$34:$A$777,$A332,СВЦЭМ!$B$33:$B$776,S$331)+'СЕТ СН'!$F$16</f>
        <v>0</v>
      </c>
      <c r="T332" s="36">
        <f>SUMIFS(СВЦЭМ!$J$34:$J$777,СВЦЭМ!$A$34:$A$777,$A332,СВЦЭМ!$B$33:$B$776,T$331)+'СЕТ СН'!$F$16</f>
        <v>0</v>
      </c>
      <c r="U332" s="36">
        <f>SUMIFS(СВЦЭМ!$J$34:$J$777,СВЦЭМ!$A$34:$A$777,$A332,СВЦЭМ!$B$33:$B$776,U$331)+'СЕТ СН'!$F$16</f>
        <v>0</v>
      </c>
      <c r="V332" s="36">
        <f>SUMIFS(СВЦЭМ!$J$34:$J$777,СВЦЭМ!$A$34:$A$777,$A332,СВЦЭМ!$B$33:$B$776,V$331)+'СЕТ СН'!$F$16</f>
        <v>0</v>
      </c>
      <c r="W332" s="36">
        <f>SUMIFS(СВЦЭМ!$J$34:$J$777,СВЦЭМ!$A$34:$A$777,$A332,СВЦЭМ!$B$33:$B$776,W$331)+'СЕТ СН'!$F$16</f>
        <v>0</v>
      </c>
      <c r="X332" s="36">
        <f>SUMIFS(СВЦЭМ!$J$34:$J$777,СВЦЭМ!$A$34:$A$777,$A332,СВЦЭМ!$B$33:$B$776,X$331)+'СЕТ СН'!$F$16</f>
        <v>0</v>
      </c>
      <c r="Y332" s="36">
        <f>SUMIFS(СВЦЭМ!$J$34:$J$777,СВЦЭМ!$A$34:$A$777,$A332,СВЦЭМ!$B$33:$B$776,Y$331)+'СЕТ СН'!$F$16</f>
        <v>0</v>
      </c>
      <c r="AA332" s="45"/>
    </row>
    <row r="333" spans="1:27" ht="15.75" hidden="1" x14ac:dyDescent="0.2">
      <c r="A333" s="35">
        <f>A332+1</f>
        <v>43771</v>
      </c>
      <c r="B333" s="36">
        <f>SUMIFS(СВЦЭМ!$J$34:$J$777,СВЦЭМ!$A$34:$A$777,$A333,СВЦЭМ!$B$33:$B$776,B$331)+'СЕТ СН'!$F$16</f>
        <v>0</v>
      </c>
      <c r="C333" s="36">
        <f>SUMIFS(СВЦЭМ!$J$34:$J$777,СВЦЭМ!$A$34:$A$777,$A333,СВЦЭМ!$B$33:$B$776,C$331)+'СЕТ СН'!$F$16</f>
        <v>0</v>
      </c>
      <c r="D333" s="36">
        <f>SUMIFS(СВЦЭМ!$J$34:$J$777,СВЦЭМ!$A$34:$A$777,$A333,СВЦЭМ!$B$33:$B$776,D$331)+'СЕТ СН'!$F$16</f>
        <v>0</v>
      </c>
      <c r="E333" s="36">
        <f>SUMIFS(СВЦЭМ!$J$34:$J$777,СВЦЭМ!$A$34:$A$777,$A333,СВЦЭМ!$B$33:$B$776,E$331)+'СЕТ СН'!$F$16</f>
        <v>0</v>
      </c>
      <c r="F333" s="36">
        <f>SUMIFS(СВЦЭМ!$J$34:$J$777,СВЦЭМ!$A$34:$A$777,$A333,СВЦЭМ!$B$33:$B$776,F$331)+'СЕТ СН'!$F$16</f>
        <v>0</v>
      </c>
      <c r="G333" s="36">
        <f>SUMIFS(СВЦЭМ!$J$34:$J$777,СВЦЭМ!$A$34:$A$777,$A333,СВЦЭМ!$B$33:$B$776,G$331)+'СЕТ СН'!$F$16</f>
        <v>0</v>
      </c>
      <c r="H333" s="36">
        <f>SUMIFS(СВЦЭМ!$J$34:$J$777,СВЦЭМ!$A$34:$A$777,$A333,СВЦЭМ!$B$33:$B$776,H$331)+'СЕТ СН'!$F$16</f>
        <v>0</v>
      </c>
      <c r="I333" s="36">
        <f>SUMIFS(СВЦЭМ!$J$34:$J$777,СВЦЭМ!$A$34:$A$777,$A333,СВЦЭМ!$B$33:$B$776,I$331)+'СЕТ СН'!$F$16</f>
        <v>0</v>
      </c>
      <c r="J333" s="36">
        <f>SUMIFS(СВЦЭМ!$J$34:$J$777,СВЦЭМ!$A$34:$A$777,$A333,СВЦЭМ!$B$33:$B$776,J$331)+'СЕТ СН'!$F$16</f>
        <v>0</v>
      </c>
      <c r="K333" s="36">
        <f>SUMIFS(СВЦЭМ!$J$34:$J$777,СВЦЭМ!$A$34:$A$777,$A333,СВЦЭМ!$B$33:$B$776,K$331)+'СЕТ СН'!$F$16</f>
        <v>0</v>
      </c>
      <c r="L333" s="36">
        <f>SUMIFS(СВЦЭМ!$J$34:$J$777,СВЦЭМ!$A$34:$A$777,$A333,СВЦЭМ!$B$33:$B$776,L$331)+'СЕТ СН'!$F$16</f>
        <v>0</v>
      </c>
      <c r="M333" s="36">
        <f>SUMIFS(СВЦЭМ!$J$34:$J$777,СВЦЭМ!$A$34:$A$777,$A333,СВЦЭМ!$B$33:$B$776,M$331)+'СЕТ СН'!$F$16</f>
        <v>0</v>
      </c>
      <c r="N333" s="36">
        <f>SUMIFS(СВЦЭМ!$J$34:$J$777,СВЦЭМ!$A$34:$A$777,$A333,СВЦЭМ!$B$33:$B$776,N$331)+'СЕТ СН'!$F$16</f>
        <v>0</v>
      </c>
      <c r="O333" s="36">
        <f>SUMIFS(СВЦЭМ!$J$34:$J$777,СВЦЭМ!$A$34:$A$777,$A333,СВЦЭМ!$B$33:$B$776,O$331)+'СЕТ СН'!$F$16</f>
        <v>0</v>
      </c>
      <c r="P333" s="36">
        <f>SUMIFS(СВЦЭМ!$J$34:$J$777,СВЦЭМ!$A$34:$A$777,$A333,СВЦЭМ!$B$33:$B$776,P$331)+'СЕТ СН'!$F$16</f>
        <v>0</v>
      </c>
      <c r="Q333" s="36">
        <f>SUMIFS(СВЦЭМ!$J$34:$J$777,СВЦЭМ!$A$34:$A$777,$A333,СВЦЭМ!$B$33:$B$776,Q$331)+'СЕТ СН'!$F$16</f>
        <v>0</v>
      </c>
      <c r="R333" s="36">
        <f>SUMIFS(СВЦЭМ!$J$34:$J$777,СВЦЭМ!$A$34:$A$777,$A333,СВЦЭМ!$B$33:$B$776,R$331)+'СЕТ СН'!$F$16</f>
        <v>0</v>
      </c>
      <c r="S333" s="36">
        <f>SUMIFS(СВЦЭМ!$J$34:$J$777,СВЦЭМ!$A$34:$A$777,$A333,СВЦЭМ!$B$33:$B$776,S$331)+'СЕТ СН'!$F$16</f>
        <v>0</v>
      </c>
      <c r="T333" s="36">
        <f>SUMIFS(СВЦЭМ!$J$34:$J$777,СВЦЭМ!$A$34:$A$777,$A333,СВЦЭМ!$B$33:$B$776,T$331)+'СЕТ СН'!$F$16</f>
        <v>0</v>
      </c>
      <c r="U333" s="36">
        <f>SUMIFS(СВЦЭМ!$J$34:$J$777,СВЦЭМ!$A$34:$A$777,$A333,СВЦЭМ!$B$33:$B$776,U$331)+'СЕТ СН'!$F$16</f>
        <v>0</v>
      </c>
      <c r="V333" s="36">
        <f>SUMIFS(СВЦЭМ!$J$34:$J$777,СВЦЭМ!$A$34:$A$777,$A333,СВЦЭМ!$B$33:$B$776,V$331)+'СЕТ СН'!$F$16</f>
        <v>0</v>
      </c>
      <c r="W333" s="36">
        <f>SUMIFS(СВЦЭМ!$J$34:$J$777,СВЦЭМ!$A$34:$A$777,$A333,СВЦЭМ!$B$33:$B$776,W$331)+'СЕТ СН'!$F$16</f>
        <v>0</v>
      </c>
      <c r="X333" s="36">
        <f>SUMIFS(СВЦЭМ!$J$34:$J$777,СВЦЭМ!$A$34:$A$777,$A333,СВЦЭМ!$B$33:$B$776,X$331)+'СЕТ СН'!$F$16</f>
        <v>0</v>
      </c>
      <c r="Y333" s="36">
        <f>SUMIFS(СВЦЭМ!$J$34:$J$777,СВЦЭМ!$A$34:$A$777,$A333,СВЦЭМ!$B$33:$B$776,Y$331)+'СЕТ СН'!$F$16</f>
        <v>0</v>
      </c>
    </row>
    <row r="334" spans="1:27" ht="15.75" hidden="1" x14ac:dyDescent="0.2">
      <c r="A334" s="35">
        <f t="shared" ref="A334:A362" si="9">A333+1</f>
        <v>43772</v>
      </c>
      <c r="B334" s="36">
        <f>SUMIFS(СВЦЭМ!$J$34:$J$777,СВЦЭМ!$A$34:$A$777,$A334,СВЦЭМ!$B$33:$B$776,B$331)+'СЕТ СН'!$F$16</f>
        <v>0</v>
      </c>
      <c r="C334" s="36">
        <f>SUMIFS(СВЦЭМ!$J$34:$J$777,СВЦЭМ!$A$34:$A$777,$A334,СВЦЭМ!$B$33:$B$776,C$331)+'СЕТ СН'!$F$16</f>
        <v>0</v>
      </c>
      <c r="D334" s="36">
        <f>SUMIFS(СВЦЭМ!$J$34:$J$777,СВЦЭМ!$A$34:$A$777,$A334,СВЦЭМ!$B$33:$B$776,D$331)+'СЕТ СН'!$F$16</f>
        <v>0</v>
      </c>
      <c r="E334" s="36">
        <f>SUMIFS(СВЦЭМ!$J$34:$J$777,СВЦЭМ!$A$34:$A$777,$A334,СВЦЭМ!$B$33:$B$776,E$331)+'СЕТ СН'!$F$16</f>
        <v>0</v>
      </c>
      <c r="F334" s="36">
        <f>SUMIFS(СВЦЭМ!$J$34:$J$777,СВЦЭМ!$A$34:$A$777,$A334,СВЦЭМ!$B$33:$B$776,F$331)+'СЕТ СН'!$F$16</f>
        <v>0</v>
      </c>
      <c r="G334" s="36">
        <f>SUMIFS(СВЦЭМ!$J$34:$J$777,СВЦЭМ!$A$34:$A$777,$A334,СВЦЭМ!$B$33:$B$776,G$331)+'СЕТ СН'!$F$16</f>
        <v>0</v>
      </c>
      <c r="H334" s="36">
        <f>SUMIFS(СВЦЭМ!$J$34:$J$777,СВЦЭМ!$A$34:$A$777,$A334,СВЦЭМ!$B$33:$B$776,H$331)+'СЕТ СН'!$F$16</f>
        <v>0</v>
      </c>
      <c r="I334" s="36">
        <f>SUMIFS(СВЦЭМ!$J$34:$J$777,СВЦЭМ!$A$34:$A$777,$A334,СВЦЭМ!$B$33:$B$776,I$331)+'СЕТ СН'!$F$16</f>
        <v>0</v>
      </c>
      <c r="J334" s="36">
        <f>SUMIFS(СВЦЭМ!$J$34:$J$777,СВЦЭМ!$A$34:$A$777,$A334,СВЦЭМ!$B$33:$B$776,J$331)+'СЕТ СН'!$F$16</f>
        <v>0</v>
      </c>
      <c r="K334" s="36">
        <f>SUMIFS(СВЦЭМ!$J$34:$J$777,СВЦЭМ!$A$34:$A$777,$A334,СВЦЭМ!$B$33:$B$776,K$331)+'СЕТ СН'!$F$16</f>
        <v>0</v>
      </c>
      <c r="L334" s="36">
        <f>SUMIFS(СВЦЭМ!$J$34:$J$777,СВЦЭМ!$A$34:$A$777,$A334,СВЦЭМ!$B$33:$B$776,L$331)+'СЕТ СН'!$F$16</f>
        <v>0</v>
      </c>
      <c r="M334" s="36">
        <f>SUMIFS(СВЦЭМ!$J$34:$J$777,СВЦЭМ!$A$34:$A$777,$A334,СВЦЭМ!$B$33:$B$776,M$331)+'СЕТ СН'!$F$16</f>
        <v>0</v>
      </c>
      <c r="N334" s="36">
        <f>SUMIFS(СВЦЭМ!$J$34:$J$777,СВЦЭМ!$A$34:$A$777,$A334,СВЦЭМ!$B$33:$B$776,N$331)+'СЕТ СН'!$F$16</f>
        <v>0</v>
      </c>
      <c r="O334" s="36">
        <f>SUMIFS(СВЦЭМ!$J$34:$J$777,СВЦЭМ!$A$34:$A$777,$A334,СВЦЭМ!$B$33:$B$776,O$331)+'СЕТ СН'!$F$16</f>
        <v>0</v>
      </c>
      <c r="P334" s="36">
        <f>SUMIFS(СВЦЭМ!$J$34:$J$777,СВЦЭМ!$A$34:$A$777,$A334,СВЦЭМ!$B$33:$B$776,P$331)+'СЕТ СН'!$F$16</f>
        <v>0</v>
      </c>
      <c r="Q334" s="36">
        <f>SUMIFS(СВЦЭМ!$J$34:$J$777,СВЦЭМ!$A$34:$A$777,$A334,СВЦЭМ!$B$33:$B$776,Q$331)+'СЕТ СН'!$F$16</f>
        <v>0</v>
      </c>
      <c r="R334" s="36">
        <f>SUMIFS(СВЦЭМ!$J$34:$J$777,СВЦЭМ!$A$34:$A$777,$A334,СВЦЭМ!$B$33:$B$776,R$331)+'СЕТ СН'!$F$16</f>
        <v>0</v>
      </c>
      <c r="S334" s="36">
        <f>SUMIFS(СВЦЭМ!$J$34:$J$777,СВЦЭМ!$A$34:$A$777,$A334,СВЦЭМ!$B$33:$B$776,S$331)+'СЕТ СН'!$F$16</f>
        <v>0</v>
      </c>
      <c r="T334" s="36">
        <f>SUMIFS(СВЦЭМ!$J$34:$J$777,СВЦЭМ!$A$34:$A$777,$A334,СВЦЭМ!$B$33:$B$776,T$331)+'СЕТ СН'!$F$16</f>
        <v>0</v>
      </c>
      <c r="U334" s="36">
        <f>SUMIFS(СВЦЭМ!$J$34:$J$777,СВЦЭМ!$A$34:$A$777,$A334,СВЦЭМ!$B$33:$B$776,U$331)+'СЕТ СН'!$F$16</f>
        <v>0</v>
      </c>
      <c r="V334" s="36">
        <f>SUMIFS(СВЦЭМ!$J$34:$J$777,СВЦЭМ!$A$34:$A$777,$A334,СВЦЭМ!$B$33:$B$776,V$331)+'СЕТ СН'!$F$16</f>
        <v>0</v>
      </c>
      <c r="W334" s="36">
        <f>SUMIFS(СВЦЭМ!$J$34:$J$777,СВЦЭМ!$A$34:$A$777,$A334,СВЦЭМ!$B$33:$B$776,W$331)+'СЕТ СН'!$F$16</f>
        <v>0</v>
      </c>
      <c r="X334" s="36">
        <f>SUMIFS(СВЦЭМ!$J$34:$J$777,СВЦЭМ!$A$34:$A$777,$A334,СВЦЭМ!$B$33:$B$776,X$331)+'СЕТ СН'!$F$16</f>
        <v>0</v>
      </c>
      <c r="Y334" s="36">
        <f>SUMIFS(СВЦЭМ!$J$34:$J$777,СВЦЭМ!$A$34:$A$777,$A334,СВЦЭМ!$B$33:$B$776,Y$331)+'СЕТ СН'!$F$16</f>
        <v>0</v>
      </c>
    </row>
    <row r="335" spans="1:27" ht="15.75" hidden="1" x14ac:dyDescent="0.2">
      <c r="A335" s="35">
        <f t="shared" si="9"/>
        <v>43773</v>
      </c>
      <c r="B335" s="36">
        <f>SUMIFS(СВЦЭМ!$J$34:$J$777,СВЦЭМ!$A$34:$A$777,$A335,СВЦЭМ!$B$33:$B$776,B$331)+'СЕТ СН'!$F$16</f>
        <v>0</v>
      </c>
      <c r="C335" s="36">
        <f>SUMIFS(СВЦЭМ!$J$34:$J$777,СВЦЭМ!$A$34:$A$777,$A335,СВЦЭМ!$B$33:$B$776,C$331)+'СЕТ СН'!$F$16</f>
        <v>0</v>
      </c>
      <c r="D335" s="36">
        <f>SUMIFS(СВЦЭМ!$J$34:$J$777,СВЦЭМ!$A$34:$A$777,$A335,СВЦЭМ!$B$33:$B$776,D$331)+'СЕТ СН'!$F$16</f>
        <v>0</v>
      </c>
      <c r="E335" s="36">
        <f>SUMIFS(СВЦЭМ!$J$34:$J$777,СВЦЭМ!$A$34:$A$777,$A335,СВЦЭМ!$B$33:$B$776,E$331)+'СЕТ СН'!$F$16</f>
        <v>0</v>
      </c>
      <c r="F335" s="36">
        <f>SUMIFS(СВЦЭМ!$J$34:$J$777,СВЦЭМ!$A$34:$A$777,$A335,СВЦЭМ!$B$33:$B$776,F$331)+'СЕТ СН'!$F$16</f>
        <v>0</v>
      </c>
      <c r="G335" s="36">
        <f>SUMIFS(СВЦЭМ!$J$34:$J$777,СВЦЭМ!$A$34:$A$777,$A335,СВЦЭМ!$B$33:$B$776,G$331)+'СЕТ СН'!$F$16</f>
        <v>0</v>
      </c>
      <c r="H335" s="36">
        <f>SUMIFS(СВЦЭМ!$J$34:$J$777,СВЦЭМ!$A$34:$A$777,$A335,СВЦЭМ!$B$33:$B$776,H$331)+'СЕТ СН'!$F$16</f>
        <v>0</v>
      </c>
      <c r="I335" s="36">
        <f>SUMIFS(СВЦЭМ!$J$34:$J$777,СВЦЭМ!$A$34:$A$777,$A335,СВЦЭМ!$B$33:$B$776,I$331)+'СЕТ СН'!$F$16</f>
        <v>0</v>
      </c>
      <c r="J335" s="36">
        <f>SUMIFS(СВЦЭМ!$J$34:$J$777,СВЦЭМ!$A$34:$A$777,$A335,СВЦЭМ!$B$33:$B$776,J$331)+'СЕТ СН'!$F$16</f>
        <v>0</v>
      </c>
      <c r="K335" s="36">
        <f>SUMIFS(СВЦЭМ!$J$34:$J$777,СВЦЭМ!$A$34:$A$777,$A335,СВЦЭМ!$B$33:$B$776,K$331)+'СЕТ СН'!$F$16</f>
        <v>0</v>
      </c>
      <c r="L335" s="36">
        <f>SUMIFS(СВЦЭМ!$J$34:$J$777,СВЦЭМ!$A$34:$A$777,$A335,СВЦЭМ!$B$33:$B$776,L$331)+'СЕТ СН'!$F$16</f>
        <v>0</v>
      </c>
      <c r="M335" s="36">
        <f>SUMIFS(СВЦЭМ!$J$34:$J$777,СВЦЭМ!$A$34:$A$777,$A335,СВЦЭМ!$B$33:$B$776,M$331)+'СЕТ СН'!$F$16</f>
        <v>0</v>
      </c>
      <c r="N335" s="36">
        <f>SUMIFS(СВЦЭМ!$J$34:$J$777,СВЦЭМ!$A$34:$A$777,$A335,СВЦЭМ!$B$33:$B$776,N$331)+'СЕТ СН'!$F$16</f>
        <v>0</v>
      </c>
      <c r="O335" s="36">
        <f>SUMIFS(СВЦЭМ!$J$34:$J$777,СВЦЭМ!$A$34:$A$777,$A335,СВЦЭМ!$B$33:$B$776,O$331)+'СЕТ СН'!$F$16</f>
        <v>0</v>
      </c>
      <c r="P335" s="36">
        <f>SUMIFS(СВЦЭМ!$J$34:$J$777,СВЦЭМ!$A$34:$A$777,$A335,СВЦЭМ!$B$33:$B$776,P$331)+'СЕТ СН'!$F$16</f>
        <v>0</v>
      </c>
      <c r="Q335" s="36">
        <f>SUMIFS(СВЦЭМ!$J$34:$J$777,СВЦЭМ!$A$34:$A$777,$A335,СВЦЭМ!$B$33:$B$776,Q$331)+'СЕТ СН'!$F$16</f>
        <v>0</v>
      </c>
      <c r="R335" s="36">
        <f>SUMIFS(СВЦЭМ!$J$34:$J$777,СВЦЭМ!$A$34:$A$777,$A335,СВЦЭМ!$B$33:$B$776,R$331)+'СЕТ СН'!$F$16</f>
        <v>0</v>
      </c>
      <c r="S335" s="36">
        <f>SUMIFS(СВЦЭМ!$J$34:$J$777,СВЦЭМ!$A$34:$A$777,$A335,СВЦЭМ!$B$33:$B$776,S$331)+'СЕТ СН'!$F$16</f>
        <v>0</v>
      </c>
      <c r="T335" s="36">
        <f>SUMIFS(СВЦЭМ!$J$34:$J$777,СВЦЭМ!$A$34:$A$777,$A335,СВЦЭМ!$B$33:$B$776,T$331)+'СЕТ СН'!$F$16</f>
        <v>0</v>
      </c>
      <c r="U335" s="36">
        <f>SUMIFS(СВЦЭМ!$J$34:$J$777,СВЦЭМ!$A$34:$A$777,$A335,СВЦЭМ!$B$33:$B$776,U$331)+'СЕТ СН'!$F$16</f>
        <v>0</v>
      </c>
      <c r="V335" s="36">
        <f>SUMIFS(СВЦЭМ!$J$34:$J$777,СВЦЭМ!$A$34:$A$777,$A335,СВЦЭМ!$B$33:$B$776,V$331)+'СЕТ СН'!$F$16</f>
        <v>0</v>
      </c>
      <c r="W335" s="36">
        <f>SUMIFS(СВЦЭМ!$J$34:$J$777,СВЦЭМ!$A$34:$A$777,$A335,СВЦЭМ!$B$33:$B$776,W$331)+'СЕТ СН'!$F$16</f>
        <v>0</v>
      </c>
      <c r="X335" s="36">
        <f>SUMIFS(СВЦЭМ!$J$34:$J$777,СВЦЭМ!$A$34:$A$777,$A335,СВЦЭМ!$B$33:$B$776,X$331)+'СЕТ СН'!$F$16</f>
        <v>0</v>
      </c>
      <c r="Y335" s="36">
        <f>SUMIFS(СВЦЭМ!$J$34:$J$777,СВЦЭМ!$A$34:$A$777,$A335,СВЦЭМ!$B$33:$B$776,Y$331)+'СЕТ СН'!$F$16</f>
        <v>0</v>
      </c>
    </row>
    <row r="336" spans="1:27" ht="15.75" hidden="1" x14ac:dyDescent="0.2">
      <c r="A336" s="35">
        <f t="shared" si="9"/>
        <v>43774</v>
      </c>
      <c r="B336" s="36">
        <f>SUMIFS(СВЦЭМ!$J$34:$J$777,СВЦЭМ!$A$34:$A$777,$A336,СВЦЭМ!$B$33:$B$776,B$331)+'СЕТ СН'!$F$16</f>
        <v>0</v>
      </c>
      <c r="C336" s="36">
        <f>SUMIFS(СВЦЭМ!$J$34:$J$777,СВЦЭМ!$A$34:$A$777,$A336,СВЦЭМ!$B$33:$B$776,C$331)+'СЕТ СН'!$F$16</f>
        <v>0</v>
      </c>
      <c r="D336" s="36">
        <f>SUMIFS(СВЦЭМ!$J$34:$J$777,СВЦЭМ!$A$34:$A$777,$A336,СВЦЭМ!$B$33:$B$776,D$331)+'СЕТ СН'!$F$16</f>
        <v>0</v>
      </c>
      <c r="E336" s="36">
        <f>SUMIFS(СВЦЭМ!$J$34:$J$777,СВЦЭМ!$A$34:$A$777,$A336,СВЦЭМ!$B$33:$B$776,E$331)+'СЕТ СН'!$F$16</f>
        <v>0</v>
      </c>
      <c r="F336" s="36">
        <f>SUMIFS(СВЦЭМ!$J$34:$J$777,СВЦЭМ!$A$34:$A$777,$A336,СВЦЭМ!$B$33:$B$776,F$331)+'СЕТ СН'!$F$16</f>
        <v>0</v>
      </c>
      <c r="G336" s="36">
        <f>SUMIFS(СВЦЭМ!$J$34:$J$777,СВЦЭМ!$A$34:$A$777,$A336,СВЦЭМ!$B$33:$B$776,G$331)+'СЕТ СН'!$F$16</f>
        <v>0</v>
      </c>
      <c r="H336" s="36">
        <f>SUMIFS(СВЦЭМ!$J$34:$J$777,СВЦЭМ!$A$34:$A$777,$A336,СВЦЭМ!$B$33:$B$776,H$331)+'СЕТ СН'!$F$16</f>
        <v>0</v>
      </c>
      <c r="I336" s="36">
        <f>SUMIFS(СВЦЭМ!$J$34:$J$777,СВЦЭМ!$A$34:$A$777,$A336,СВЦЭМ!$B$33:$B$776,I$331)+'СЕТ СН'!$F$16</f>
        <v>0</v>
      </c>
      <c r="J336" s="36">
        <f>SUMIFS(СВЦЭМ!$J$34:$J$777,СВЦЭМ!$A$34:$A$777,$A336,СВЦЭМ!$B$33:$B$776,J$331)+'СЕТ СН'!$F$16</f>
        <v>0</v>
      </c>
      <c r="K336" s="36">
        <f>SUMIFS(СВЦЭМ!$J$34:$J$777,СВЦЭМ!$A$34:$A$777,$A336,СВЦЭМ!$B$33:$B$776,K$331)+'СЕТ СН'!$F$16</f>
        <v>0</v>
      </c>
      <c r="L336" s="36">
        <f>SUMIFS(СВЦЭМ!$J$34:$J$777,СВЦЭМ!$A$34:$A$777,$A336,СВЦЭМ!$B$33:$B$776,L$331)+'СЕТ СН'!$F$16</f>
        <v>0</v>
      </c>
      <c r="M336" s="36">
        <f>SUMIFS(СВЦЭМ!$J$34:$J$777,СВЦЭМ!$A$34:$A$777,$A336,СВЦЭМ!$B$33:$B$776,M$331)+'СЕТ СН'!$F$16</f>
        <v>0</v>
      </c>
      <c r="N336" s="36">
        <f>SUMIFS(СВЦЭМ!$J$34:$J$777,СВЦЭМ!$A$34:$A$777,$A336,СВЦЭМ!$B$33:$B$776,N$331)+'СЕТ СН'!$F$16</f>
        <v>0</v>
      </c>
      <c r="O336" s="36">
        <f>SUMIFS(СВЦЭМ!$J$34:$J$777,СВЦЭМ!$A$34:$A$777,$A336,СВЦЭМ!$B$33:$B$776,O$331)+'СЕТ СН'!$F$16</f>
        <v>0</v>
      </c>
      <c r="P336" s="36">
        <f>SUMIFS(СВЦЭМ!$J$34:$J$777,СВЦЭМ!$A$34:$A$777,$A336,СВЦЭМ!$B$33:$B$776,P$331)+'СЕТ СН'!$F$16</f>
        <v>0</v>
      </c>
      <c r="Q336" s="36">
        <f>SUMIFS(СВЦЭМ!$J$34:$J$777,СВЦЭМ!$A$34:$A$777,$A336,СВЦЭМ!$B$33:$B$776,Q$331)+'СЕТ СН'!$F$16</f>
        <v>0</v>
      </c>
      <c r="R336" s="36">
        <f>SUMIFS(СВЦЭМ!$J$34:$J$777,СВЦЭМ!$A$34:$A$777,$A336,СВЦЭМ!$B$33:$B$776,R$331)+'СЕТ СН'!$F$16</f>
        <v>0</v>
      </c>
      <c r="S336" s="36">
        <f>SUMIFS(СВЦЭМ!$J$34:$J$777,СВЦЭМ!$A$34:$A$777,$A336,СВЦЭМ!$B$33:$B$776,S$331)+'СЕТ СН'!$F$16</f>
        <v>0</v>
      </c>
      <c r="T336" s="36">
        <f>SUMIFS(СВЦЭМ!$J$34:$J$777,СВЦЭМ!$A$34:$A$777,$A336,СВЦЭМ!$B$33:$B$776,T$331)+'СЕТ СН'!$F$16</f>
        <v>0</v>
      </c>
      <c r="U336" s="36">
        <f>SUMIFS(СВЦЭМ!$J$34:$J$777,СВЦЭМ!$A$34:$A$777,$A336,СВЦЭМ!$B$33:$B$776,U$331)+'СЕТ СН'!$F$16</f>
        <v>0</v>
      </c>
      <c r="V336" s="36">
        <f>SUMIFS(СВЦЭМ!$J$34:$J$777,СВЦЭМ!$A$34:$A$777,$A336,СВЦЭМ!$B$33:$B$776,V$331)+'СЕТ СН'!$F$16</f>
        <v>0</v>
      </c>
      <c r="W336" s="36">
        <f>SUMIFS(СВЦЭМ!$J$34:$J$777,СВЦЭМ!$A$34:$A$777,$A336,СВЦЭМ!$B$33:$B$776,W$331)+'СЕТ СН'!$F$16</f>
        <v>0</v>
      </c>
      <c r="X336" s="36">
        <f>SUMIFS(СВЦЭМ!$J$34:$J$777,СВЦЭМ!$A$34:$A$777,$A336,СВЦЭМ!$B$33:$B$776,X$331)+'СЕТ СН'!$F$16</f>
        <v>0</v>
      </c>
      <c r="Y336" s="36">
        <f>SUMIFS(СВЦЭМ!$J$34:$J$777,СВЦЭМ!$A$34:$A$777,$A336,СВЦЭМ!$B$33:$B$776,Y$331)+'СЕТ СН'!$F$16</f>
        <v>0</v>
      </c>
    </row>
    <row r="337" spans="1:25" ht="15.75" hidden="1" x14ac:dyDescent="0.2">
      <c r="A337" s="35">
        <f t="shared" si="9"/>
        <v>43775</v>
      </c>
      <c r="B337" s="36">
        <f>SUMIFS(СВЦЭМ!$J$34:$J$777,СВЦЭМ!$A$34:$A$777,$A337,СВЦЭМ!$B$33:$B$776,B$331)+'СЕТ СН'!$F$16</f>
        <v>0</v>
      </c>
      <c r="C337" s="36">
        <f>SUMIFS(СВЦЭМ!$J$34:$J$777,СВЦЭМ!$A$34:$A$777,$A337,СВЦЭМ!$B$33:$B$776,C$331)+'СЕТ СН'!$F$16</f>
        <v>0</v>
      </c>
      <c r="D337" s="36">
        <f>SUMIFS(СВЦЭМ!$J$34:$J$777,СВЦЭМ!$A$34:$A$777,$A337,СВЦЭМ!$B$33:$B$776,D$331)+'СЕТ СН'!$F$16</f>
        <v>0</v>
      </c>
      <c r="E337" s="36">
        <f>SUMIFS(СВЦЭМ!$J$34:$J$777,СВЦЭМ!$A$34:$A$777,$A337,СВЦЭМ!$B$33:$B$776,E$331)+'СЕТ СН'!$F$16</f>
        <v>0</v>
      </c>
      <c r="F337" s="36">
        <f>SUMIFS(СВЦЭМ!$J$34:$J$777,СВЦЭМ!$A$34:$A$777,$A337,СВЦЭМ!$B$33:$B$776,F$331)+'СЕТ СН'!$F$16</f>
        <v>0</v>
      </c>
      <c r="G337" s="36">
        <f>SUMIFS(СВЦЭМ!$J$34:$J$777,СВЦЭМ!$A$34:$A$777,$A337,СВЦЭМ!$B$33:$B$776,G$331)+'СЕТ СН'!$F$16</f>
        <v>0</v>
      </c>
      <c r="H337" s="36">
        <f>SUMIFS(СВЦЭМ!$J$34:$J$777,СВЦЭМ!$A$34:$A$777,$A337,СВЦЭМ!$B$33:$B$776,H$331)+'СЕТ СН'!$F$16</f>
        <v>0</v>
      </c>
      <c r="I337" s="36">
        <f>SUMIFS(СВЦЭМ!$J$34:$J$777,СВЦЭМ!$A$34:$A$777,$A337,СВЦЭМ!$B$33:$B$776,I$331)+'СЕТ СН'!$F$16</f>
        <v>0</v>
      </c>
      <c r="J337" s="36">
        <f>SUMIFS(СВЦЭМ!$J$34:$J$777,СВЦЭМ!$A$34:$A$777,$A337,СВЦЭМ!$B$33:$B$776,J$331)+'СЕТ СН'!$F$16</f>
        <v>0</v>
      </c>
      <c r="K337" s="36">
        <f>SUMIFS(СВЦЭМ!$J$34:$J$777,СВЦЭМ!$A$34:$A$777,$A337,СВЦЭМ!$B$33:$B$776,K$331)+'СЕТ СН'!$F$16</f>
        <v>0</v>
      </c>
      <c r="L337" s="36">
        <f>SUMIFS(СВЦЭМ!$J$34:$J$777,СВЦЭМ!$A$34:$A$777,$A337,СВЦЭМ!$B$33:$B$776,L$331)+'СЕТ СН'!$F$16</f>
        <v>0</v>
      </c>
      <c r="M337" s="36">
        <f>SUMIFS(СВЦЭМ!$J$34:$J$777,СВЦЭМ!$A$34:$A$777,$A337,СВЦЭМ!$B$33:$B$776,M$331)+'СЕТ СН'!$F$16</f>
        <v>0</v>
      </c>
      <c r="N337" s="36">
        <f>SUMIFS(СВЦЭМ!$J$34:$J$777,СВЦЭМ!$A$34:$A$777,$A337,СВЦЭМ!$B$33:$B$776,N$331)+'СЕТ СН'!$F$16</f>
        <v>0</v>
      </c>
      <c r="O337" s="36">
        <f>SUMIFS(СВЦЭМ!$J$34:$J$777,СВЦЭМ!$A$34:$A$777,$A337,СВЦЭМ!$B$33:$B$776,O$331)+'СЕТ СН'!$F$16</f>
        <v>0</v>
      </c>
      <c r="P337" s="36">
        <f>SUMIFS(СВЦЭМ!$J$34:$J$777,СВЦЭМ!$A$34:$A$777,$A337,СВЦЭМ!$B$33:$B$776,P$331)+'СЕТ СН'!$F$16</f>
        <v>0</v>
      </c>
      <c r="Q337" s="36">
        <f>SUMIFS(СВЦЭМ!$J$34:$J$777,СВЦЭМ!$A$34:$A$777,$A337,СВЦЭМ!$B$33:$B$776,Q$331)+'СЕТ СН'!$F$16</f>
        <v>0</v>
      </c>
      <c r="R337" s="36">
        <f>SUMIFS(СВЦЭМ!$J$34:$J$777,СВЦЭМ!$A$34:$A$777,$A337,СВЦЭМ!$B$33:$B$776,R$331)+'СЕТ СН'!$F$16</f>
        <v>0</v>
      </c>
      <c r="S337" s="36">
        <f>SUMIFS(СВЦЭМ!$J$34:$J$777,СВЦЭМ!$A$34:$A$777,$A337,СВЦЭМ!$B$33:$B$776,S$331)+'СЕТ СН'!$F$16</f>
        <v>0</v>
      </c>
      <c r="T337" s="36">
        <f>SUMIFS(СВЦЭМ!$J$34:$J$777,СВЦЭМ!$A$34:$A$777,$A337,СВЦЭМ!$B$33:$B$776,T$331)+'СЕТ СН'!$F$16</f>
        <v>0</v>
      </c>
      <c r="U337" s="36">
        <f>SUMIFS(СВЦЭМ!$J$34:$J$777,СВЦЭМ!$A$34:$A$777,$A337,СВЦЭМ!$B$33:$B$776,U$331)+'СЕТ СН'!$F$16</f>
        <v>0</v>
      </c>
      <c r="V337" s="36">
        <f>SUMIFS(СВЦЭМ!$J$34:$J$777,СВЦЭМ!$A$34:$A$777,$A337,СВЦЭМ!$B$33:$B$776,V$331)+'СЕТ СН'!$F$16</f>
        <v>0</v>
      </c>
      <c r="W337" s="36">
        <f>SUMIFS(СВЦЭМ!$J$34:$J$777,СВЦЭМ!$A$34:$A$777,$A337,СВЦЭМ!$B$33:$B$776,W$331)+'СЕТ СН'!$F$16</f>
        <v>0</v>
      </c>
      <c r="X337" s="36">
        <f>SUMIFS(СВЦЭМ!$J$34:$J$777,СВЦЭМ!$A$34:$A$777,$A337,СВЦЭМ!$B$33:$B$776,X$331)+'СЕТ СН'!$F$16</f>
        <v>0</v>
      </c>
      <c r="Y337" s="36">
        <f>SUMIFS(СВЦЭМ!$J$34:$J$777,СВЦЭМ!$A$34:$A$777,$A337,СВЦЭМ!$B$33:$B$776,Y$331)+'СЕТ СН'!$F$16</f>
        <v>0</v>
      </c>
    </row>
    <row r="338" spans="1:25" ht="15.75" hidden="1" x14ac:dyDescent="0.2">
      <c r="A338" s="35">
        <f t="shared" si="9"/>
        <v>43776</v>
      </c>
      <c r="B338" s="36">
        <f>SUMIFS(СВЦЭМ!$J$34:$J$777,СВЦЭМ!$A$34:$A$777,$A338,СВЦЭМ!$B$33:$B$776,B$331)+'СЕТ СН'!$F$16</f>
        <v>0</v>
      </c>
      <c r="C338" s="36">
        <f>SUMIFS(СВЦЭМ!$J$34:$J$777,СВЦЭМ!$A$34:$A$777,$A338,СВЦЭМ!$B$33:$B$776,C$331)+'СЕТ СН'!$F$16</f>
        <v>0</v>
      </c>
      <c r="D338" s="36">
        <f>SUMIFS(СВЦЭМ!$J$34:$J$777,СВЦЭМ!$A$34:$A$777,$A338,СВЦЭМ!$B$33:$B$776,D$331)+'СЕТ СН'!$F$16</f>
        <v>0</v>
      </c>
      <c r="E338" s="36">
        <f>SUMIFS(СВЦЭМ!$J$34:$J$777,СВЦЭМ!$A$34:$A$777,$A338,СВЦЭМ!$B$33:$B$776,E$331)+'СЕТ СН'!$F$16</f>
        <v>0</v>
      </c>
      <c r="F338" s="36">
        <f>SUMIFS(СВЦЭМ!$J$34:$J$777,СВЦЭМ!$A$34:$A$777,$A338,СВЦЭМ!$B$33:$B$776,F$331)+'СЕТ СН'!$F$16</f>
        <v>0</v>
      </c>
      <c r="G338" s="36">
        <f>SUMIFS(СВЦЭМ!$J$34:$J$777,СВЦЭМ!$A$34:$A$777,$A338,СВЦЭМ!$B$33:$B$776,G$331)+'СЕТ СН'!$F$16</f>
        <v>0</v>
      </c>
      <c r="H338" s="36">
        <f>SUMIFS(СВЦЭМ!$J$34:$J$777,СВЦЭМ!$A$34:$A$777,$A338,СВЦЭМ!$B$33:$B$776,H$331)+'СЕТ СН'!$F$16</f>
        <v>0</v>
      </c>
      <c r="I338" s="36">
        <f>SUMIFS(СВЦЭМ!$J$34:$J$777,СВЦЭМ!$A$34:$A$777,$A338,СВЦЭМ!$B$33:$B$776,I$331)+'СЕТ СН'!$F$16</f>
        <v>0</v>
      </c>
      <c r="J338" s="36">
        <f>SUMIFS(СВЦЭМ!$J$34:$J$777,СВЦЭМ!$A$34:$A$777,$A338,СВЦЭМ!$B$33:$B$776,J$331)+'СЕТ СН'!$F$16</f>
        <v>0</v>
      </c>
      <c r="K338" s="36">
        <f>SUMIFS(СВЦЭМ!$J$34:$J$777,СВЦЭМ!$A$34:$A$777,$A338,СВЦЭМ!$B$33:$B$776,K$331)+'СЕТ СН'!$F$16</f>
        <v>0</v>
      </c>
      <c r="L338" s="36">
        <f>SUMIFS(СВЦЭМ!$J$34:$J$777,СВЦЭМ!$A$34:$A$777,$A338,СВЦЭМ!$B$33:$B$776,L$331)+'СЕТ СН'!$F$16</f>
        <v>0</v>
      </c>
      <c r="M338" s="36">
        <f>SUMIFS(СВЦЭМ!$J$34:$J$777,СВЦЭМ!$A$34:$A$777,$A338,СВЦЭМ!$B$33:$B$776,M$331)+'СЕТ СН'!$F$16</f>
        <v>0</v>
      </c>
      <c r="N338" s="36">
        <f>SUMIFS(СВЦЭМ!$J$34:$J$777,СВЦЭМ!$A$34:$A$777,$A338,СВЦЭМ!$B$33:$B$776,N$331)+'СЕТ СН'!$F$16</f>
        <v>0</v>
      </c>
      <c r="O338" s="36">
        <f>SUMIFS(СВЦЭМ!$J$34:$J$777,СВЦЭМ!$A$34:$A$777,$A338,СВЦЭМ!$B$33:$B$776,O$331)+'СЕТ СН'!$F$16</f>
        <v>0</v>
      </c>
      <c r="P338" s="36">
        <f>SUMIFS(СВЦЭМ!$J$34:$J$777,СВЦЭМ!$A$34:$A$777,$A338,СВЦЭМ!$B$33:$B$776,P$331)+'СЕТ СН'!$F$16</f>
        <v>0</v>
      </c>
      <c r="Q338" s="36">
        <f>SUMIFS(СВЦЭМ!$J$34:$J$777,СВЦЭМ!$A$34:$A$777,$A338,СВЦЭМ!$B$33:$B$776,Q$331)+'СЕТ СН'!$F$16</f>
        <v>0</v>
      </c>
      <c r="R338" s="36">
        <f>SUMIFS(СВЦЭМ!$J$34:$J$777,СВЦЭМ!$A$34:$A$777,$A338,СВЦЭМ!$B$33:$B$776,R$331)+'СЕТ СН'!$F$16</f>
        <v>0</v>
      </c>
      <c r="S338" s="36">
        <f>SUMIFS(СВЦЭМ!$J$34:$J$777,СВЦЭМ!$A$34:$A$777,$A338,СВЦЭМ!$B$33:$B$776,S$331)+'СЕТ СН'!$F$16</f>
        <v>0</v>
      </c>
      <c r="T338" s="36">
        <f>SUMIFS(СВЦЭМ!$J$34:$J$777,СВЦЭМ!$A$34:$A$777,$A338,СВЦЭМ!$B$33:$B$776,T$331)+'СЕТ СН'!$F$16</f>
        <v>0</v>
      </c>
      <c r="U338" s="36">
        <f>SUMIFS(СВЦЭМ!$J$34:$J$777,СВЦЭМ!$A$34:$A$777,$A338,СВЦЭМ!$B$33:$B$776,U$331)+'СЕТ СН'!$F$16</f>
        <v>0</v>
      </c>
      <c r="V338" s="36">
        <f>SUMIFS(СВЦЭМ!$J$34:$J$777,СВЦЭМ!$A$34:$A$777,$A338,СВЦЭМ!$B$33:$B$776,V$331)+'СЕТ СН'!$F$16</f>
        <v>0</v>
      </c>
      <c r="W338" s="36">
        <f>SUMIFS(СВЦЭМ!$J$34:$J$777,СВЦЭМ!$A$34:$A$777,$A338,СВЦЭМ!$B$33:$B$776,W$331)+'СЕТ СН'!$F$16</f>
        <v>0</v>
      </c>
      <c r="X338" s="36">
        <f>SUMIFS(СВЦЭМ!$J$34:$J$777,СВЦЭМ!$A$34:$A$777,$A338,СВЦЭМ!$B$33:$B$776,X$331)+'СЕТ СН'!$F$16</f>
        <v>0</v>
      </c>
      <c r="Y338" s="36">
        <f>SUMIFS(СВЦЭМ!$J$34:$J$777,СВЦЭМ!$A$34:$A$777,$A338,СВЦЭМ!$B$33:$B$776,Y$331)+'СЕТ СН'!$F$16</f>
        <v>0</v>
      </c>
    </row>
    <row r="339" spans="1:25" ht="15.75" hidden="1" x14ac:dyDescent="0.2">
      <c r="A339" s="35">
        <f t="shared" si="9"/>
        <v>43777</v>
      </c>
      <c r="B339" s="36">
        <f>SUMIFS(СВЦЭМ!$J$34:$J$777,СВЦЭМ!$A$34:$A$777,$A339,СВЦЭМ!$B$33:$B$776,B$331)+'СЕТ СН'!$F$16</f>
        <v>0</v>
      </c>
      <c r="C339" s="36">
        <f>SUMIFS(СВЦЭМ!$J$34:$J$777,СВЦЭМ!$A$34:$A$777,$A339,СВЦЭМ!$B$33:$B$776,C$331)+'СЕТ СН'!$F$16</f>
        <v>0</v>
      </c>
      <c r="D339" s="36">
        <f>SUMIFS(СВЦЭМ!$J$34:$J$777,СВЦЭМ!$A$34:$A$777,$A339,СВЦЭМ!$B$33:$B$776,D$331)+'СЕТ СН'!$F$16</f>
        <v>0</v>
      </c>
      <c r="E339" s="36">
        <f>SUMIFS(СВЦЭМ!$J$34:$J$777,СВЦЭМ!$A$34:$A$777,$A339,СВЦЭМ!$B$33:$B$776,E$331)+'СЕТ СН'!$F$16</f>
        <v>0</v>
      </c>
      <c r="F339" s="36">
        <f>SUMIFS(СВЦЭМ!$J$34:$J$777,СВЦЭМ!$A$34:$A$777,$A339,СВЦЭМ!$B$33:$B$776,F$331)+'СЕТ СН'!$F$16</f>
        <v>0</v>
      </c>
      <c r="G339" s="36">
        <f>SUMIFS(СВЦЭМ!$J$34:$J$777,СВЦЭМ!$A$34:$A$777,$A339,СВЦЭМ!$B$33:$B$776,G$331)+'СЕТ СН'!$F$16</f>
        <v>0</v>
      </c>
      <c r="H339" s="36">
        <f>SUMIFS(СВЦЭМ!$J$34:$J$777,СВЦЭМ!$A$34:$A$777,$A339,СВЦЭМ!$B$33:$B$776,H$331)+'СЕТ СН'!$F$16</f>
        <v>0</v>
      </c>
      <c r="I339" s="36">
        <f>SUMIFS(СВЦЭМ!$J$34:$J$777,СВЦЭМ!$A$34:$A$777,$A339,СВЦЭМ!$B$33:$B$776,I$331)+'СЕТ СН'!$F$16</f>
        <v>0</v>
      </c>
      <c r="J339" s="36">
        <f>SUMIFS(СВЦЭМ!$J$34:$J$777,СВЦЭМ!$A$34:$A$777,$A339,СВЦЭМ!$B$33:$B$776,J$331)+'СЕТ СН'!$F$16</f>
        <v>0</v>
      </c>
      <c r="K339" s="36">
        <f>SUMIFS(СВЦЭМ!$J$34:$J$777,СВЦЭМ!$A$34:$A$777,$A339,СВЦЭМ!$B$33:$B$776,K$331)+'СЕТ СН'!$F$16</f>
        <v>0</v>
      </c>
      <c r="L339" s="36">
        <f>SUMIFS(СВЦЭМ!$J$34:$J$777,СВЦЭМ!$A$34:$A$777,$A339,СВЦЭМ!$B$33:$B$776,L$331)+'СЕТ СН'!$F$16</f>
        <v>0</v>
      </c>
      <c r="M339" s="36">
        <f>SUMIFS(СВЦЭМ!$J$34:$J$777,СВЦЭМ!$A$34:$A$777,$A339,СВЦЭМ!$B$33:$B$776,M$331)+'СЕТ СН'!$F$16</f>
        <v>0</v>
      </c>
      <c r="N339" s="36">
        <f>SUMIFS(СВЦЭМ!$J$34:$J$777,СВЦЭМ!$A$34:$A$777,$A339,СВЦЭМ!$B$33:$B$776,N$331)+'СЕТ СН'!$F$16</f>
        <v>0</v>
      </c>
      <c r="O339" s="36">
        <f>SUMIFS(СВЦЭМ!$J$34:$J$777,СВЦЭМ!$A$34:$A$777,$A339,СВЦЭМ!$B$33:$B$776,O$331)+'СЕТ СН'!$F$16</f>
        <v>0</v>
      </c>
      <c r="P339" s="36">
        <f>SUMIFS(СВЦЭМ!$J$34:$J$777,СВЦЭМ!$A$34:$A$777,$A339,СВЦЭМ!$B$33:$B$776,P$331)+'СЕТ СН'!$F$16</f>
        <v>0</v>
      </c>
      <c r="Q339" s="36">
        <f>SUMIFS(СВЦЭМ!$J$34:$J$777,СВЦЭМ!$A$34:$A$777,$A339,СВЦЭМ!$B$33:$B$776,Q$331)+'СЕТ СН'!$F$16</f>
        <v>0</v>
      </c>
      <c r="R339" s="36">
        <f>SUMIFS(СВЦЭМ!$J$34:$J$777,СВЦЭМ!$A$34:$A$777,$A339,СВЦЭМ!$B$33:$B$776,R$331)+'СЕТ СН'!$F$16</f>
        <v>0</v>
      </c>
      <c r="S339" s="36">
        <f>SUMIFS(СВЦЭМ!$J$34:$J$777,СВЦЭМ!$A$34:$A$777,$A339,СВЦЭМ!$B$33:$B$776,S$331)+'СЕТ СН'!$F$16</f>
        <v>0</v>
      </c>
      <c r="T339" s="36">
        <f>SUMIFS(СВЦЭМ!$J$34:$J$777,СВЦЭМ!$A$34:$A$777,$A339,СВЦЭМ!$B$33:$B$776,T$331)+'СЕТ СН'!$F$16</f>
        <v>0</v>
      </c>
      <c r="U339" s="36">
        <f>SUMIFS(СВЦЭМ!$J$34:$J$777,СВЦЭМ!$A$34:$A$777,$A339,СВЦЭМ!$B$33:$B$776,U$331)+'СЕТ СН'!$F$16</f>
        <v>0</v>
      </c>
      <c r="V339" s="36">
        <f>SUMIFS(СВЦЭМ!$J$34:$J$777,СВЦЭМ!$A$34:$A$777,$A339,СВЦЭМ!$B$33:$B$776,V$331)+'СЕТ СН'!$F$16</f>
        <v>0</v>
      </c>
      <c r="W339" s="36">
        <f>SUMIFS(СВЦЭМ!$J$34:$J$777,СВЦЭМ!$A$34:$A$777,$A339,СВЦЭМ!$B$33:$B$776,W$331)+'СЕТ СН'!$F$16</f>
        <v>0</v>
      </c>
      <c r="X339" s="36">
        <f>SUMIFS(СВЦЭМ!$J$34:$J$777,СВЦЭМ!$A$34:$A$777,$A339,СВЦЭМ!$B$33:$B$776,X$331)+'СЕТ СН'!$F$16</f>
        <v>0</v>
      </c>
      <c r="Y339" s="36">
        <f>SUMIFS(СВЦЭМ!$J$34:$J$777,СВЦЭМ!$A$34:$A$777,$A339,СВЦЭМ!$B$33:$B$776,Y$331)+'СЕТ СН'!$F$16</f>
        <v>0</v>
      </c>
    </row>
    <row r="340" spans="1:25" ht="15.75" hidden="1" x14ac:dyDescent="0.2">
      <c r="A340" s="35">
        <f t="shared" si="9"/>
        <v>43778</v>
      </c>
      <c r="B340" s="36">
        <f>SUMIFS(СВЦЭМ!$J$34:$J$777,СВЦЭМ!$A$34:$A$777,$A340,СВЦЭМ!$B$33:$B$776,B$331)+'СЕТ СН'!$F$16</f>
        <v>0</v>
      </c>
      <c r="C340" s="36">
        <f>SUMIFS(СВЦЭМ!$J$34:$J$777,СВЦЭМ!$A$34:$A$777,$A340,СВЦЭМ!$B$33:$B$776,C$331)+'СЕТ СН'!$F$16</f>
        <v>0</v>
      </c>
      <c r="D340" s="36">
        <f>SUMIFS(СВЦЭМ!$J$34:$J$777,СВЦЭМ!$A$34:$A$777,$A340,СВЦЭМ!$B$33:$B$776,D$331)+'СЕТ СН'!$F$16</f>
        <v>0</v>
      </c>
      <c r="E340" s="36">
        <f>SUMIFS(СВЦЭМ!$J$34:$J$777,СВЦЭМ!$A$34:$A$777,$A340,СВЦЭМ!$B$33:$B$776,E$331)+'СЕТ СН'!$F$16</f>
        <v>0</v>
      </c>
      <c r="F340" s="36">
        <f>SUMIFS(СВЦЭМ!$J$34:$J$777,СВЦЭМ!$A$34:$A$777,$A340,СВЦЭМ!$B$33:$B$776,F$331)+'СЕТ СН'!$F$16</f>
        <v>0</v>
      </c>
      <c r="G340" s="36">
        <f>SUMIFS(СВЦЭМ!$J$34:$J$777,СВЦЭМ!$A$34:$A$777,$A340,СВЦЭМ!$B$33:$B$776,G$331)+'СЕТ СН'!$F$16</f>
        <v>0</v>
      </c>
      <c r="H340" s="36">
        <f>SUMIFS(СВЦЭМ!$J$34:$J$777,СВЦЭМ!$A$34:$A$777,$A340,СВЦЭМ!$B$33:$B$776,H$331)+'СЕТ СН'!$F$16</f>
        <v>0</v>
      </c>
      <c r="I340" s="36">
        <f>SUMIFS(СВЦЭМ!$J$34:$J$777,СВЦЭМ!$A$34:$A$777,$A340,СВЦЭМ!$B$33:$B$776,I$331)+'СЕТ СН'!$F$16</f>
        <v>0</v>
      </c>
      <c r="J340" s="36">
        <f>SUMIFS(СВЦЭМ!$J$34:$J$777,СВЦЭМ!$A$34:$A$777,$A340,СВЦЭМ!$B$33:$B$776,J$331)+'СЕТ СН'!$F$16</f>
        <v>0</v>
      </c>
      <c r="K340" s="36">
        <f>SUMIFS(СВЦЭМ!$J$34:$J$777,СВЦЭМ!$A$34:$A$777,$A340,СВЦЭМ!$B$33:$B$776,K$331)+'СЕТ СН'!$F$16</f>
        <v>0</v>
      </c>
      <c r="L340" s="36">
        <f>SUMIFS(СВЦЭМ!$J$34:$J$777,СВЦЭМ!$A$34:$A$777,$A340,СВЦЭМ!$B$33:$B$776,L$331)+'СЕТ СН'!$F$16</f>
        <v>0</v>
      </c>
      <c r="M340" s="36">
        <f>SUMIFS(СВЦЭМ!$J$34:$J$777,СВЦЭМ!$A$34:$A$777,$A340,СВЦЭМ!$B$33:$B$776,M$331)+'СЕТ СН'!$F$16</f>
        <v>0</v>
      </c>
      <c r="N340" s="36">
        <f>SUMIFS(СВЦЭМ!$J$34:$J$777,СВЦЭМ!$A$34:$A$777,$A340,СВЦЭМ!$B$33:$B$776,N$331)+'СЕТ СН'!$F$16</f>
        <v>0</v>
      </c>
      <c r="O340" s="36">
        <f>SUMIFS(СВЦЭМ!$J$34:$J$777,СВЦЭМ!$A$34:$A$777,$A340,СВЦЭМ!$B$33:$B$776,O$331)+'СЕТ СН'!$F$16</f>
        <v>0</v>
      </c>
      <c r="P340" s="36">
        <f>SUMIFS(СВЦЭМ!$J$34:$J$777,СВЦЭМ!$A$34:$A$777,$A340,СВЦЭМ!$B$33:$B$776,P$331)+'СЕТ СН'!$F$16</f>
        <v>0</v>
      </c>
      <c r="Q340" s="36">
        <f>SUMIFS(СВЦЭМ!$J$34:$J$777,СВЦЭМ!$A$34:$A$777,$A340,СВЦЭМ!$B$33:$B$776,Q$331)+'СЕТ СН'!$F$16</f>
        <v>0</v>
      </c>
      <c r="R340" s="36">
        <f>SUMIFS(СВЦЭМ!$J$34:$J$777,СВЦЭМ!$A$34:$A$777,$A340,СВЦЭМ!$B$33:$B$776,R$331)+'СЕТ СН'!$F$16</f>
        <v>0</v>
      </c>
      <c r="S340" s="36">
        <f>SUMIFS(СВЦЭМ!$J$34:$J$777,СВЦЭМ!$A$34:$A$777,$A340,СВЦЭМ!$B$33:$B$776,S$331)+'СЕТ СН'!$F$16</f>
        <v>0</v>
      </c>
      <c r="T340" s="36">
        <f>SUMIFS(СВЦЭМ!$J$34:$J$777,СВЦЭМ!$A$34:$A$777,$A340,СВЦЭМ!$B$33:$B$776,T$331)+'СЕТ СН'!$F$16</f>
        <v>0</v>
      </c>
      <c r="U340" s="36">
        <f>SUMIFS(СВЦЭМ!$J$34:$J$777,СВЦЭМ!$A$34:$A$777,$A340,СВЦЭМ!$B$33:$B$776,U$331)+'СЕТ СН'!$F$16</f>
        <v>0</v>
      </c>
      <c r="V340" s="36">
        <f>SUMIFS(СВЦЭМ!$J$34:$J$777,СВЦЭМ!$A$34:$A$777,$A340,СВЦЭМ!$B$33:$B$776,V$331)+'СЕТ СН'!$F$16</f>
        <v>0</v>
      </c>
      <c r="W340" s="36">
        <f>SUMIFS(СВЦЭМ!$J$34:$J$777,СВЦЭМ!$A$34:$A$777,$A340,СВЦЭМ!$B$33:$B$776,W$331)+'СЕТ СН'!$F$16</f>
        <v>0</v>
      </c>
      <c r="X340" s="36">
        <f>SUMIFS(СВЦЭМ!$J$34:$J$777,СВЦЭМ!$A$34:$A$777,$A340,СВЦЭМ!$B$33:$B$776,X$331)+'СЕТ СН'!$F$16</f>
        <v>0</v>
      </c>
      <c r="Y340" s="36">
        <f>SUMIFS(СВЦЭМ!$J$34:$J$777,СВЦЭМ!$A$34:$A$777,$A340,СВЦЭМ!$B$33:$B$776,Y$331)+'СЕТ СН'!$F$16</f>
        <v>0</v>
      </c>
    </row>
    <row r="341" spans="1:25" ht="15.75" hidden="1" x14ac:dyDescent="0.2">
      <c r="A341" s="35">
        <f t="shared" si="9"/>
        <v>43779</v>
      </c>
      <c r="B341" s="36">
        <f>SUMIFS(СВЦЭМ!$J$34:$J$777,СВЦЭМ!$A$34:$A$777,$A341,СВЦЭМ!$B$33:$B$776,B$331)+'СЕТ СН'!$F$16</f>
        <v>0</v>
      </c>
      <c r="C341" s="36">
        <f>SUMIFS(СВЦЭМ!$J$34:$J$777,СВЦЭМ!$A$34:$A$777,$A341,СВЦЭМ!$B$33:$B$776,C$331)+'СЕТ СН'!$F$16</f>
        <v>0</v>
      </c>
      <c r="D341" s="36">
        <f>SUMIFS(СВЦЭМ!$J$34:$J$777,СВЦЭМ!$A$34:$A$777,$A341,СВЦЭМ!$B$33:$B$776,D$331)+'СЕТ СН'!$F$16</f>
        <v>0</v>
      </c>
      <c r="E341" s="36">
        <f>SUMIFS(СВЦЭМ!$J$34:$J$777,СВЦЭМ!$A$34:$A$777,$A341,СВЦЭМ!$B$33:$B$776,E$331)+'СЕТ СН'!$F$16</f>
        <v>0</v>
      </c>
      <c r="F341" s="36">
        <f>SUMIFS(СВЦЭМ!$J$34:$J$777,СВЦЭМ!$A$34:$A$777,$A341,СВЦЭМ!$B$33:$B$776,F$331)+'СЕТ СН'!$F$16</f>
        <v>0</v>
      </c>
      <c r="G341" s="36">
        <f>SUMIFS(СВЦЭМ!$J$34:$J$777,СВЦЭМ!$A$34:$A$777,$A341,СВЦЭМ!$B$33:$B$776,G$331)+'СЕТ СН'!$F$16</f>
        <v>0</v>
      </c>
      <c r="H341" s="36">
        <f>SUMIFS(СВЦЭМ!$J$34:$J$777,СВЦЭМ!$A$34:$A$777,$A341,СВЦЭМ!$B$33:$B$776,H$331)+'СЕТ СН'!$F$16</f>
        <v>0</v>
      </c>
      <c r="I341" s="36">
        <f>SUMIFS(СВЦЭМ!$J$34:$J$777,СВЦЭМ!$A$34:$A$777,$A341,СВЦЭМ!$B$33:$B$776,I$331)+'СЕТ СН'!$F$16</f>
        <v>0</v>
      </c>
      <c r="J341" s="36">
        <f>SUMIFS(СВЦЭМ!$J$34:$J$777,СВЦЭМ!$A$34:$A$777,$A341,СВЦЭМ!$B$33:$B$776,J$331)+'СЕТ СН'!$F$16</f>
        <v>0</v>
      </c>
      <c r="K341" s="36">
        <f>SUMIFS(СВЦЭМ!$J$34:$J$777,СВЦЭМ!$A$34:$A$777,$A341,СВЦЭМ!$B$33:$B$776,K$331)+'СЕТ СН'!$F$16</f>
        <v>0</v>
      </c>
      <c r="L341" s="36">
        <f>SUMIFS(СВЦЭМ!$J$34:$J$777,СВЦЭМ!$A$34:$A$777,$A341,СВЦЭМ!$B$33:$B$776,L$331)+'СЕТ СН'!$F$16</f>
        <v>0</v>
      </c>
      <c r="M341" s="36">
        <f>SUMIFS(СВЦЭМ!$J$34:$J$777,СВЦЭМ!$A$34:$A$777,$A341,СВЦЭМ!$B$33:$B$776,M$331)+'СЕТ СН'!$F$16</f>
        <v>0</v>
      </c>
      <c r="N341" s="36">
        <f>SUMIFS(СВЦЭМ!$J$34:$J$777,СВЦЭМ!$A$34:$A$777,$A341,СВЦЭМ!$B$33:$B$776,N$331)+'СЕТ СН'!$F$16</f>
        <v>0</v>
      </c>
      <c r="O341" s="36">
        <f>SUMIFS(СВЦЭМ!$J$34:$J$777,СВЦЭМ!$A$34:$A$777,$A341,СВЦЭМ!$B$33:$B$776,O$331)+'СЕТ СН'!$F$16</f>
        <v>0</v>
      </c>
      <c r="P341" s="36">
        <f>SUMIFS(СВЦЭМ!$J$34:$J$777,СВЦЭМ!$A$34:$A$777,$A341,СВЦЭМ!$B$33:$B$776,P$331)+'СЕТ СН'!$F$16</f>
        <v>0</v>
      </c>
      <c r="Q341" s="36">
        <f>SUMIFS(СВЦЭМ!$J$34:$J$777,СВЦЭМ!$A$34:$A$777,$A341,СВЦЭМ!$B$33:$B$776,Q$331)+'СЕТ СН'!$F$16</f>
        <v>0</v>
      </c>
      <c r="R341" s="36">
        <f>SUMIFS(СВЦЭМ!$J$34:$J$777,СВЦЭМ!$A$34:$A$777,$A341,СВЦЭМ!$B$33:$B$776,R$331)+'СЕТ СН'!$F$16</f>
        <v>0</v>
      </c>
      <c r="S341" s="36">
        <f>SUMIFS(СВЦЭМ!$J$34:$J$777,СВЦЭМ!$A$34:$A$777,$A341,СВЦЭМ!$B$33:$B$776,S$331)+'СЕТ СН'!$F$16</f>
        <v>0</v>
      </c>
      <c r="T341" s="36">
        <f>SUMIFS(СВЦЭМ!$J$34:$J$777,СВЦЭМ!$A$34:$A$777,$A341,СВЦЭМ!$B$33:$B$776,T$331)+'СЕТ СН'!$F$16</f>
        <v>0</v>
      </c>
      <c r="U341" s="36">
        <f>SUMIFS(СВЦЭМ!$J$34:$J$777,СВЦЭМ!$A$34:$A$777,$A341,СВЦЭМ!$B$33:$B$776,U$331)+'СЕТ СН'!$F$16</f>
        <v>0</v>
      </c>
      <c r="V341" s="36">
        <f>SUMIFS(СВЦЭМ!$J$34:$J$777,СВЦЭМ!$A$34:$A$777,$A341,СВЦЭМ!$B$33:$B$776,V$331)+'СЕТ СН'!$F$16</f>
        <v>0</v>
      </c>
      <c r="W341" s="36">
        <f>SUMIFS(СВЦЭМ!$J$34:$J$777,СВЦЭМ!$A$34:$A$777,$A341,СВЦЭМ!$B$33:$B$776,W$331)+'СЕТ СН'!$F$16</f>
        <v>0</v>
      </c>
      <c r="X341" s="36">
        <f>SUMIFS(СВЦЭМ!$J$34:$J$777,СВЦЭМ!$A$34:$A$777,$A341,СВЦЭМ!$B$33:$B$776,X$331)+'СЕТ СН'!$F$16</f>
        <v>0</v>
      </c>
      <c r="Y341" s="36">
        <f>SUMIFS(СВЦЭМ!$J$34:$J$777,СВЦЭМ!$A$34:$A$777,$A341,СВЦЭМ!$B$33:$B$776,Y$331)+'СЕТ СН'!$F$16</f>
        <v>0</v>
      </c>
    </row>
    <row r="342" spans="1:25" ht="15.75" hidden="1" x14ac:dyDescent="0.2">
      <c r="A342" s="35">
        <f t="shared" si="9"/>
        <v>43780</v>
      </c>
      <c r="B342" s="36">
        <f>SUMIFS(СВЦЭМ!$J$34:$J$777,СВЦЭМ!$A$34:$A$777,$A342,СВЦЭМ!$B$33:$B$776,B$331)+'СЕТ СН'!$F$16</f>
        <v>0</v>
      </c>
      <c r="C342" s="36">
        <f>SUMIFS(СВЦЭМ!$J$34:$J$777,СВЦЭМ!$A$34:$A$777,$A342,СВЦЭМ!$B$33:$B$776,C$331)+'СЕТ СН'!$F$16</f>
        <v>0</v>
      </c>
      <c r="D342" s="36">
        <f>SUMIFS(СВЦЭМ!$J$34:$J$777,СВЦЭМ!$A$34:$A$777,$A342,СВЦЭМ!$B$33:$B$776,D$331)+'СЕТ СН'!$F$16</f>
        <v>0</v>
      </c>
      <c r="E342" s="36">
        <f>SUMIFS(СВЦЭМ!$J$34:$J$777,СВЦЭМ!$A$34:$A$777,$A342,СВЦЭМ!$B$33:$B$776,E$331)+'СЕТ СН'!$F$16</f>
        <v>0</v>
      </c>
      <c r="F342" s="36">
        <f>SUMIFS(СВЦЭМ!$J$34:$J$777,СВЦЭМ!$A$34:$A$777,$A342,СВЦЭМ!$B$33:$B$776,F$331)+'СЕТ СН'!$F$16</f>
        <v>0</v>
      </c>
      <c r="G342" s="36">
        <f>SUMIFS(СВЦЭМ!$J$34:$J$777,СВЦЭМ!$A$34:$A$777,$A342,СВЦЭМ!$B$33:$B$776,G$331)+'СЕТ СН'!$F$16</f>
        <v>0</v>
      </c>
      <c r="H342" s="36">
        <f>SUMIFS(СВЦЭМ!$J$34:$J$777,СВЦЭМ!$A$34:$A$777,$A342,СВЦЭМ!$B$33:$B$776,H$331)+'СЕТ СН'!$F$16</f>
        <v>0</v>
      </c>
      <c r="I342" s="36">
        <f>SUMIFS(СВЦЭМ!$J$34:$J$777,СВЦЭМ!$A$34:$A$777,$A342,СВЦЭМ!$B$33:$B$776,I$331)+'СЕТ СН'!$F$16</f>
        <v>0</v>
      </c>
      <c r="J342" s="36">
        <f>SUMIFS(СВЦЭМ!$J$34:$J$777,СВЦЭМ!$A$34:$A$777,$A342,СВЦЭМ!$B$33:$B$776,J$331)+'СЕТ СН'!$F$16</f>
        <v>0</v>
      </c>
      <c r="K342" s="36">
        <f>SUMIFS(СВЦЭМ!$J$34:$J$777,СВЦЭМ!$A$34:$A$777,$A342,СВЦЭМ!$B$33:$B$776,K$331)+'СЕТ СН'!$F$16</f>
        <v>0</v>
      </c>
      <c r="L342" s="36">
        <f>SUMIFS(СВЦЭМ!$J$34:$J$777,СВЦЭМ!$A$34:$A$777,$A342,СВЦЭМ!$B$33:$B$776,L$331)+'СЕТ СН'!$F$16</f>
        <v>0</v>
      </c>
      <c r="M342" s="36">
        <f>SUMIFS(СВЦЭМ!$J$34:$J$777,СВЦЭМ!$A$34:$A$777,$A342,СВЦЭМ!$B$33:$B$776,M$331)+'СЕТ СН'!$F$16</f>
        <v>0</v>
      </c>
      <c r="N342" s="36">
        <f>SUMIFS(СВЦЭМ!$J$34:$J$777,СВЦЭМ!$A$34:$A$777,$A342,СВЦЭМ!$B$33:$B$776,N$331)+'СЕТ СН'!$F$16</f>
        <v>0</v>
      </c>
      <c r="O342" s="36">
        <f>SUMIFS(СВЦЭМ!$J$34:$J$777,СВЦЭМ!$A$34:$A$777,$A342,СВЦЭМ!$B$33:$B$776,O$331)+'СЕТ СН'!$F$16</f>
        <v>0</v>
      </c>
      <c r="P342" s="36">
        <f>SUMIFS(СВЦЭМ!$J$34:$J$777,СВЦЭМ!$A$34:$A$777,$A342,СВЦЭМ!$B$33:$B$776,P$331)+'СЕТ СН'!$F$16</f>
        <v>0</v>
      </c>
      <c r="Q342" s="36">
        <f>SUMIFS(СВЦЭМ!$J$34:$J$777,СВЦЭМ!$A$34:$A$777,$A342,СВЦЭМ!$B$33:$B$776,Q$331)+'СЕТ СН'!$F$16</f>
        <v>0</v>
      </c>
      <c r="R342" s="36">
        <f>SUMIFS(СВЦЭМ!$J$34:$J$777,СВЦЭМ!$A$34:$A$777,$A342,СВЦЭМ!$B$33:$B$776,R$331)+'СЕТ СН'!$F$16</f>
        <v>0</v>
      </c>
      <c r="S342" s="36">
        <f>SUMIFS(СВЦЭМ!$J$34:$J$777,СВЦЭМ!$A$34:$A$777,$A342,СВЦЭМ!$B$33:$B$776,S$331)+'СЕТ СН'!$F$16</f>
        <v>0</v>
      </c>
      <c r="T342" s="36">
        <f>SUMIFS(СВЦЭМ!$J$34:$J$777,СВЦЭМ!$A$34:$A$777,$A342,СВЦЭМ!$B$33:$B$776,T$331)+'СЕТ СН'!$F$16</f>
        <v>0</v>
      </c>
      <c r="U342" s="36">
        <f>SUMIFS(СВЦЭМ!$J$34:$J$777,СВЦЭМ!$A$34:$A$777,$A342,СВЦЭМ!$B$33:$B$776,U$331)+'СЕТ СН'!$F$16</f>
        <v>0</v>
      </c>
      <c r="V342" s="36">
        <f>SUMIFS(СВЦЭМ!$J$34:$J$777,СВЦЭМ!$A$34:$A$777,$A342,СВЦЭМ!$B$33:$B$776,V$331)+'СЕТ СН'!$F$16</f>
        <v>0</v>
      </c>
      <c r="W342" s="36">
        <f>SUMIFS(СВЦЭМ!$J$34:$J$777,СВЦЭМ!$A$34:$A$777,$A342,СВЦЭМ!$B$33:$B$776,W$331)+'СЕТ СН'!$F$16</f>
        <v>0</v>
      </c>
      <c r="X342" s="36">
        <f>SUMIFS(СВЦЭМ!$J$34:$J$777,СВЦЭМ!$A$34:$A$777,$A342,СВЦЭМ!$B$33:$B$776,X$331)+'СЕТ СН'!$F$16</f>
        <v>0</v>
      </c>
      <c r="Y342" s="36">
        <f>SUMIFS(СВЦЭМ!$J$34:$J$777,СВЦЭМ!$A$34:$A$777,$A342,СВЦЭМ!$B$33:$B$776,Y$331)+'СЕТ СН'!$F$16</f>
        <v>0</v>
      </c>
    </row>
    <row r="343" spans="1:25" ht="15.75" hidden="1" x14ac:dyDescent="0.2">
      <c r="A343" s="35">
        <f t="shared" si="9"/>
        <v>43781</v>
      </c>
      <c r="B343" s="36">
        <f>SUMIFS(СВЦЭМ!$J$34:$J$777,СВЦЭМ!$A$34:$A$777,$A343,СВЦЭМ!$B$33:$B$776,B$331)+'СЕТ СН'!$F$16</f>
        <v>0</v>
      </c>
      <c r="C343" s="36">
        <f>SUMIFS(СВЦЭМ!$J$34:$J$777,СВЦЭМ!$A$34:$A$777,$A343,СВЦЭМ!$B$33:$B$776,C$331)+'СЕТ СН'!$F$16</f>
        <v>0</v>
      </c>
      <c r="D343" s="36">
        <f>SUMIFS(СВЦЭМ!$J$34:$J$777,СВЦЭМ!$A$34:$A$777,$A343,СВЦЭМ!$B$33:$B$776,D$331)+'СЕТ СН'!$F$16</f>
        <v>0</v>
      </c>
      <c r="E343" s="36">
        <f>SUMIFS(СВЦЭМ!$J$34:$J$777,СВЦЭМ!$A$34:$A$777,$A343,СВЦЭМ!$B$33:$B$776,E$331)+'СЕТ СН'!$F$16</f>
        <v>0</v>
      </c>
      <c r="F343" s="36">
        <f>SUMIFS(СВЦЭМ!$J$34:$J$777,СВЦЭМ!$A$34:$A$777,$A343,СВЦЭМ!$B$33:$B$776,F$331)+'СЕТ СН'!$F$16</f>
        <v>0</v>
      </c>
      <c r="G343" s="36">
        <f>SUMIFS(СВЦЭМ!$J$34:$J$777,СВЦЭМ!$A$34:$A$777,$A343,СВЦЭМ!$B$33:$B$776,G$331)+'СЕТ СН'!$F$16</f>
        <v>0</v>
      </c>
      <c r="H343" s="36">
        <f>SUMIFS(СВЦЭМ!$J$34:$J$777,СВЦЭМ!$A$34:$A$777,$A343,СВЦЭМ!$B$33:$B$776,H$331)+'СЕТ СН'!$F$16</f>
        <v>0</v>
      </c>
      <c r="I343" s="36">
        <f>SUMIFS(СВЦЭМ!$J$34:$J$777,СВЦЭМ!$A$34:$A$777,$A343,СВЦЭМ!$B$33:$B$776,I$331)+'СЕТ СН'!$F$16</f>
        <v>0</v>
      </c>
      <c r="J343" s="36">
        <f>SUMIFS(СВЦЭМ!$J$34:$J$777,СВЦЭМ!$A$34:$A$777,$A343,СВЦЭМ!$B$33:$B$776,J$331)+'СЕТ СН'!$F$16</f>
        <v>0</v>
      </c>
      <c r="K343" s="36">
        <f>SUMIFS(СВЦЭМ!$J$34:$J$777,СВЦЭМ!$A$34:$A$777,$A343,СВЦЭМ!$B$33:$B$776,K$331)+'СЕТ СН'!$F$16</f>
        <v>0</v>
      </c>
      <c r="L343" s="36">
        <f>SUMIFS(СВЦЭМ!$J$34:$J$777,СВЦЭМ!$A$34:$A$777,$A343,СВЦЭМ!$B$33:$B$776,L$331)+'СЕТ СН'!$F$16</f>
        <v>0</v>
      </c>
      <c r="M343" s="36">
        <f>SUMIFS(СВЦЭМ!$J$34:$J$777,СВЦЭМ!$A$34:$A$777,$A343,СВЦЭМ!$B$33:$B$776,M$331)+'СЕТ СН'!$F$16</f>
        <v>0</v>
      </c>
      <c r="N343" s="36">
        <f>SUMIFS(СВЦЭМ!$J$34:$J$777,СВЦЭМ!$A$34:$A$777,$A343,СВЦЭМ!$B$33:$B$776,N$331)+'СЕТ СН'!$F$16</f>
        <v>0</v>
      </c>
      <c r="O343" s="36">
        <f>SUMIFS(СВЦЭМ!$J$34:$J$777,СВЦЭМ!$A$34:$A$777,$A343,СВЦЭМ!$B$33:$B$776,O$331)+'СЕТ СН'!$F$16</f>
        <v>0</v>
      </c>
      <c r="P343" s="36">
        <f>SUMIFS(СВЦЭМ!$J$34:$J$777,СВЦЭМ!$A$34:$A$777,$A343,СВЦЭМ!$B$33:$B$776,P$331)+'СЕТ СН'!$F$16</f>
        <v>0</v>
      </c>
      <c r="Q343" s="36">
        <f>SUMIFS(СВЦЭМ!$J$34:$J$777,СВЦЭМ!$A$34:$A$777,$A343,СВЦЭМ!$B$33:$B$776,Q$331)+'СЕТ СН'!$F$16</f>
        <v>0</v>
      </c>
      <c r="R343" s="36">
        <f>SUMIFS(СВЦЭМ!$J$34:$J$777,СВЦЭМ!$A$34:$A$777,$A343,СВЦЭМ!$B$33:$B$776,R$331)+'СЕТ СН'!$F$16</f>
        <v>0</v>
      </c>
      <c r="S343" s="36">
        <f>SUMIFS(СВЦЭМ!$J$34:$J$777,СВЦЭМ!$A$34:$A$777,$A343,СВЦЭМ!$B$33:$B$776,S$331)+'СЕТ СН'!$F$16</f>
        <v>0</v>
      </c>
      <c r="T343" s="36">
        <f>SUMIFS(СВЦЭМ!$J$34:$J$777,СВЦЭМ!$A$34:$A$777,$A343,СВЦЭМ!$B$33:$B$776,T$331)+'СЕТ СН'!$F$16</f>
        <v>0</v>
      </c>
      <c r="U343" s="36">
        <f>SUMIFS(СВЦЭМ!$J$34:$J$777,СВЦЭМ!$A$34:$A$777,$A343,СВЦЭМ!$B$33:$B$776,U$331)+'СЕТ СН'!$F$16</f>
        <v>0</v>
      </c>
      <c r="V343" s="36">
        <f>SUMIFS(СВЦЭМ!$J$34:$J$777,СВЦЭМ!$A$34:$A$777,$A343,СВЦЭМ!$B$33:$B$776,V$331)+'СЕТ СН'!$F$16</f>
        <v>0</v>
      </c>
      <c r="W343" s="36">
        <f>SUMIFS(СВЦЭМ!$J$34:$J$777,СВЦЭМ!$A$34:$A$777,$A343,СВЦЭМ!$B$33:$B$776,W$331)+'СЕТ СН'!$F$16</f>
        <v>0</v>
      </c>
      <c r="X343" s="36">
        <f>SUMIFS(СВЦЭМ!$J$34:$J$777,СВЦЭМ!$A$34:$A$777,$A343,СВЦЭМ!$B$33:$B$776,X$331)+'СЕТ СН'!$F$16</f>
        <v>0</v>
      </c>
      <c r="Y343" s="36">
        <f>SUMIFS(СВЦЭМ!$J$34:$J$777,СВЦЭМ!$A$34:$A$777,$A343,СВЦЭМ!$B$33:$B$776,Y$331)+'СЕТ СН'!$F$16</f>
        <v>0</v>
      </c>
    </row>
    <row r="344" spans="1:25" ht="15.75" hidden="1" x14ac:dyDescent="0.2">
      <c r="A344" s="35">
        <f t="shared" si="9"/>
        <v>43782</v>
      </c>
      <c r="B344" s="36">
        <f>SUMIFS(СВЦЭМ!$J$34:$J$777,СВЦЭМ!$A$34:$A$777,$A344,СВЦЭМ!$B$33:$B$776,B$331)+'СЕТ СН'!$F$16</f>
        <v>0</v>
      </c>
      <c r="C344" s="36">
        <f>SUMIFS(СВЦЭМ!$J$34:$J$777,СВЦЭМ!$A$34:$A$777,$A344,СВЦЭМ!$B$33:$B$776,C$331)+'СЕТ СН'!$F$16</f>
        <v>0</v>
      </c>
      <c r="D344" s="36">
        <f>SUMIFS(СВЦЭМ!$J$34:$J$777,СВЦЭМ!$A$34:$A$777,$A344,СВЦЭМ!$B$33:$B$776,D$331)+'СЕТ СН'!$F$16</f>
        <v>0</v>
      </c>
      <c r="E344" s="36">
        <f>SUMIFS(СВЦЭМ!$J$34:$J$777,СВЦЭМ!$A$34:$A$777,$A344,СВЦЭМ!$B$33:$B$776,E$331)+'СЕТ СН'!$F$16</f>
        <v>0</v>
      </c>
      <c r="F344" s="36">
        <f>SUMIFS(СВЦЭМ!$J$34:$J$777,СВЦЭМ!$A$34:$A$777,$A344,СВЦЭМ!$B$33:$B$776,F$331)+'СЕТ СН'!$F$16</f>
        <v>0</v>
      </c>
      <c r="G344" s="36">
        <f>SUMIFS(СВЦЭМ!$J$34:$J$777,СВЦЭМ!$A$34:$A$777,$A344,СВЦЭМ!$B$33:$B$776,G$331)+'СЕТ СН'!$F$16</f>
        <v>0</v>
      </c>
      <c r="H344" s="36">
        <f>SUMIFS(СВЦЭМ!$J$34:$J$777,СВЦЭМ!$A$34:$A$777,$A344,СВЦЭМ!$B$33:$B$776,H$331)+'СЕТ СН'!$F$16</f>
        <v>0</v>
      </c>
      <c r="I344" s="36">
        <f>SUMIFS(СВЦЭМ!$J$34:$J$777,СВЦЭМ!$A$34:$A$777,$A344,СВЦЭМ!$B$33:$B$776,I$331)+'СЕТ СН'!$F$16</f>
        <v>0</v>
      </c>
      <c r="J344" s="36">
        <f>SUMIFS(СВЦЭМ!$J$34:$J$777,СВЦЭМ!$A$34:$A$777,$A344,СВЦЭМ!$B$33:$B$776,J$331)+'СЕТ СН'!$F$16</f>
        <v>0</v>
      </c>
      <c r="K344" s="36">
        <f>SUMIFS(СВЦЭМ!$J$34:$J$777,СВЦЭМ!$A$34:$A$777,$A344,СВЦЭМ!$B$33:$B$776,K$331)+'СЕТ СН'!$F$16</f>
        <v>0</v>
      </c>
      <c r="L344" s="36">
        <f>SUMIFS(СВЦЭМ!$J$34:$J$777,СВЦЭМ!$A$34:$A$777,$A344,СВЦЭМ!$B$33:$B$776,L$331)+'СЕТ СН'!$F$16</f>
        <v>0</v>
      </c>
      <c r="M344" s="36">
        <f>SUMIFS(СВЦЭМ!$J$34:$J$777,СВЦЭМ!$A$34:$A$777,$A344,СВЦЭМ!$B$33:$B$776,M$331)+'СЕТ СН'!$F$16</f>
        <v>0</v>
      </c>
      <c r="N344" s="36">
        <f>SUMIFS(СВЦЭМ!$J$34:$J$777,СВЦЭМ!$A$34:$A$777,$A344,СВЦЭМ!$B$33:$B$776,N$331)+'СЕТ СН'!$F$16</f>
        <v>0</v>
      </c>
      <c r="O344" s="36">
        <f>SUMIFS(СВЦЭМ!$J$34:$J$777,СВЦЭМ!$A$34:$A$777,$A344,СВЦЭМ!$B$33:$B$776,O$331)+'СЕТ СН'!$F$16</f>
        <v>0</v>
      </c>
      <c r="P344" s="36">
        <f>SUMIFS(СВЦЭМ!$J$34:$J$777,СВЦЭМ!$A$34:$A$777,$A344,СВЦЭМ!$B$33:$B$776,P$331)+'СЕТ СН'!$F$16</f>
        <v>0</v>
      </c>
      <c r="Q344" s="36">
        <f>SUMIFS(СВЦЭМ!$J$34:$J$777,СВЦЭМ!$A$34:$A$777,$A344,СВЦЭМ!$B$33:$B$776,Q$331)+'СЕТ СН'!$F$16</f>
        <v>0</v>
      </c>
      <c r="R344" s="36">
        <f>SUMIFS(СВЦЭМ!$J$34:$J$777,СВЦЭМ!$A$34:$A$777,$A344,СВЦЭМ!$B$33:$B$776,R$331)+'СЕТ СН'!$F$16</f>
        <v>0</v>
      </c>
      <c r="S344" s="36">
        <f>SUMIFS(СВЦЭМ!$J$34:$J$777,СВЦЭМ!$A$34:$A$777,$A344,СВЦЭМ!$B$33:$B$776,S$331)+'СЕТ СН'!$F$16</f>
        <v>0</v>
      </c>
      <c r="T344" s="36">
        <f>SUMIFS(СВЦЭМ!$J$34:$J$777,СВЦЭМ!$A$34:$A$777,$A344,СВЦЭМ!$B$33:$B$776,T$331)+'СЕТ СН'!$F$16</f>
        <v>0</v>
      </c>
      <c r="U344" s="36">
        <f>SUMIFS(СВЦЭМ!$J$34:$J$777,СВЦЭМ!$A$34:$A$777,$A344,СВЦЭМ!$B$33:$B$776,U$331)+'СЕТ СН'!$F$16</f>
        <v>0</v>
      </c>
      <c r="V344" s="36">
        <f>SUMIFS(СВЦЭМ!$J$34:$J$777,СВЦЭМ!$A$34:$A$777,$A344,СВЦЭМ!$B$33:$B$776,V$331)+'СЕТ СН'!$F$16</f>
        <v>0</v>
      </c>
      <c r="W344" s="36">
        <f>SUMIFS(СВЦЭМ!$J$34:$J$777,СВЦЭМ!$A$34:$A$777,$A344,СВЦЭМ!$B$33:$B$776,W$331)+'СЕТ СН'!$F$16</f>
        <v>0</v>
      </c>
      <c r="X344" s="36">
        <f>SUMIFS(СВЦЭМ!$J$34:$J$777,СВЦЭМ!$A$34:$A$777,$A344,СВЦЭМ!$B$33:$B$776,X$331)+'СЕТ СН'!$F$16</f>
        <v>0</v>
      </c>
      <c r="Y344" s="36">
        <f>SUMIFS(СВЦЭМ!$J$34:$J$777,СВЦЭМ!$A$34:$A$777,$A344,СВЦЭМ!$B$33:$B$776,Y$331)+'СЕТ СН'!$F$16</f>
        <v>0</v>
      </c>
    </row>
    <row r="345" spans="1:25" ht="15.75" hidden="1" x14ac:dyDescent="0.2">
      <c r="A345" s="35">
        <f t="shared" si="9"/>
        <v>43783</v>
      </c>
      <c r="B345" s="36">
        <f>SUMIFS(СВЦЭМ!$J$34:$J$777,СВЦЭМ!$A$34:$A$777,$A345,СВЦЭМ!$B$33:$B$776,B$331)+'СЕТ СН'!$F$16</f>
        <v>0</v>
      </c>
      <c r="C345" s="36">
        <f>SUMIFS(СВЦЭМ!$J$34:$J$777,СВЦЭМ!$A$34:$A$777,$A345,СВЦЭМ!$B$33:$B$776,C$331)+'СЕТ СН'!$F$16</f>
        <v>0</v>
      </c>
      <c r="D345" s="36">
        <f>SUMIFS(СВЦЭМ!$J$34:$J$777,СВЦЭМ!$A$34:$A$777,$A345,СВЦЭМ!$B$33:$B$776,D$331)+'СЕТ СН'!$F$16</f>
        <v>0</v>
      </c>
      <c r="E345" s="36">
        <f>SUMIFS(СВЦЭМ!$J$34:$J$777,СВЦЭМ!$A$34:$A$777,$A345,СВЦЭМ!$B$33:$B$776,E$331)+'СЕТ СН'!$F$16</f>
        <v>0</v>
      </c>
      <c r="F345" s="36">
        <f>SUMIFS(СВЦЭМ!$J$34:$J$777,СВЦЭМ!$A$34:$A$777,$A345,СВЦЭМ!$B$33:$B$776,F$331)+'СЕТ СН'!$F$16</f>
        <v>0</v>
      </c>
      <c r="G345" s="36">
        <f>SUMIFS(СВЦЭМ!$J$34:$J$777,СВЦЭМ!$A$34:$A$777,$A345,СВЦЭМ!$B$33:$B$776,G$331)+'СЕТ СН'!$F$16</f>
        <v>0</v>
      </c>
      <c r="H345" s="36">
        <f>SUMIFS(СВЦЭМ!$J$34:$J$777,СВЦЭМ!$A$34:$A$777,$A345,СВЦЭМ!$B$33:$B$776,H$331)+'СЕТ СН'!$F$16</f>
        <v>0</v>
      </c>
      <c r="I345" s="36">
        <f>SUMIFS(СВЦЭМ!$J$34:$J$777,СВЦЭМ!$A$34:$A$777,$A345,СВЦЭМ!$B$33:$B$776,I$331)+'СЕТ СН'!$F$16</f>
        <v>0</v>
      </c>
      <c r="J345" s="36">
        <f>SUMIFS(СВЦЭМ!$J$34:$J$777,СВЦЭМ!$A$34:$A$777,$A345,СВЦЭМ!$B$33:$B$776,J$331)+'СЕТ СН'!$F$16</f>
        <v>0</v>
      </c>
      <c r="K345" s="36">
        <f>SUMIFS(СВЦЭМ!$J$34:$J$777,СВЦЭМ!$A$34:$A$777,$A345,СВЦЭМ!$B$33:$B$776,K$331)+'СЕТ СН'!$F$16</f>
        <v>0</v>
      </c>
      <c r="L345" s="36">
        <f>SUMIFS(СВЦЭМ!$J$34:$J$777,СВЦЭМ!$A$34:$A$777,$A345,СВЦЭМ!$B$33:$B$776,L$331)+'СЕТ СН'!$F$16</f>
        <v>0</v>
      </c>
      <c r="M345" s="36">
        <f>SUMIFS(СВЦЭМ!$J$34:$J$777,СВЦЭМ!$A$34:$A$777,$A345,СВЦЭМ!$B$33:$B$776,M$331)+'СЕТ СН'!$F$16</f>
        <v>0</v>
      </c>
      <c r="N345" s="36">
        <f>SUMIFS(СВЦЭМ!$J$34:$J$777,СВЦЭМ!$A$34:$A$777,$A345,СВЦЭМ!$B$33:$B$776,N$331)+'СЕТ СН'!$F$16</f>
        <v>0</v>
      </c>
      <c r="O345" s="36">
        <f>SUMIFS(СВЦЭМ!$J$34:$J$777,СВЦЭМ!$A$34:$A$777,$A345,СВЦЭМ!$B$33:$B$776,O$331)+'СЕТ СН'!$F$16</f>
        <v>0</v>
      </c>
      <c r="P345" s="36">
        <f>SUMIFS(СВЦЭМ!$J$34:$J$777,СВЦЭМ!$A$34:$A$777,$A345,СВЦЭМ!$B$33:$B$776,P$331)+'СЕТ СН'!$F$16</f>
        <v>0</v>
      </c>
      <c r="Q345" s="36">
        <f>SUMIFS(СВЦЭМ!$J$34:$J$777,СВЦЭМ!$A$34:$A$777,$A345,СВЦЭМ!$B$33:$B$776,Q$331)+'СЕТ СН'!$F$16</f>
        <v>0</v>
      </c>
      <c r="R345" s="36">
        <f>SUMIFS(СВЦЭМ!$J$34:$J$777,СВЦЭМ!$A$34:$A$777,$A345,СВЦЭМ!$B$33:$B$776,R$331)+'СЕТ СН'!$F$16</f>
        <v>0</v>
      </c>
      <c r="S345" s="36">
        <f>SUMIFS(СВЦЭМ!$J$34:$J$777,СВЦЭМ!$A$34:$A$777,$A345,СВЦЭМ!$B$33:$B$776,S$331)+'СЕТ СН'!$F$16</f>
        <v>0</v>
      </c>
      <c r="T345" s="36">
        <f>SUMIFS(СВЦЭМ!$J$34:$J$777,СВЦЭМ!$A$34:$A$777,$A345,СВЦЭМ!$B$33:$B$776,T$331)+'СЕТ СН'!$F$16</f>
        <v>0</v>
      </c>
      <c r="U345" s="36">
        <f>SUMIFS(СВЦЭМ!$J$34:$J$777,СВЦЭМ!$A$34:$A$777,$A345,СВЦЭМ!$B$33:$B$776,U$331)+'СЕТ СН'!$F$16</f>
        <v>0</v>
      </c>
      <c r="V345" s="36">
        <f>SUMIFS(СВЦЭМ!$J$34:$J$777,СВЦЭМ!$A$34:$A$777,$A345,СВЦЭМ!$B$33:$B$776,V$331)+'СЕТ СН'!$F$16</f>
        <v>0</v>
      </c>
      <c r="W345" s="36">
        <f>SUMIFS(СВЦЭМ!$J$34:$J$777,СВЦЭМ!$A$34:$A$777,$A345,СВЦЭМ!$B$33:$B$776,W$331)+'СЕТ СН'!$F$16</f>
        <v>0</v>
      </c>
      <c r="X345" s="36">
        <f>SUMIFS(СВЦЭМ!$J$34:$J$777,СВЦЭМ!$A$34:$A$777,$A345,СВЦЭМ!$B$33:$B$776,X$331)+'СЕТ СН'!$F$16</f>
        <v>0</v>
      </c>
      <c r="Y345" s="36">
        <f>SUMIFS(СВЦЭМ!$J$34:$J$777,СВЦЭМ!$A$34:$A$777,$A345,СВЦЭМ!$B$33:$B$776,Y$331)+'СЕТ СН'!$F$16</f>
        <v>0</v>
      </c>
    </row>
    <row r="346" spans="1:25" ht="15.75" hidden="1" x14ac:dyDescent="0.2">
      <c r="A346" s="35">
        <f t="shared" si="9"/>
        <v>43784</v>
      </c>
      <c r="B346" s="36">
        <f>SUMIFS(СВЦЭМ!$J$34:$J$777,СВЦЭМ!$A$34:$A$777,$A346,СВЦЭМ!$B$33:$B$776,B$331)+'СЕТ СН'!$F$16</f>
        <v>0</v>
      </c>
      <c r="C346" s="36">
        <f>SUMIFS(СВЦЭМ!$J$34:$J$777,СВЦЭМ!$A$34:$A$777,$A346,СВЦЭМ!$B$33:$B$776,C$331)+'СЕТ СН'!$F$16</f>
        <v>0</v>
      </c>
      <c r="D346" s="36">
        <f>SUMIFS(СВЦЭМ!$J$34:$J$777,СВЦЭМ!$A$34:$A$777,$A346,СВЦЭМ!$B$33:$B$776,D$331)+'СЕТ СН'!$F$16</f>
        <v>0</v>
      </c>
      <c r="E346" s="36">
        <f>SUMIFS(СВЦЭМ!$J$34:$J$777,СВЦЭМ!$A$34:$A$777,$A346,СВЦЭМ!$B$33:$B$776,E$331)+'СЕТ СН'!$F$16</f>
        <v>0</v>
      </c>
      <c r="F346" s="36">
        <f>SUMIFS(СВЦЭМ!$J$34:$J$777,СВЦЭМ!$A$34:$A$777,$A346,СВЦЭМ!$B$33:$B$776,F$331)+'СЕТ СН'!$F$16</f>
        <v>0</v>
      </c>
      <c r="G346" s="36">
        <f>SUMIFS(СВЦЭМ!$J$34:$J$777,СВЦЭМ!$A$34:$A$777,$A346,СВЦЭМ!$B$33:$B$776,G$331)+'СЕТ СН'!$F$16</f>
        <v>0</v>
      </c>
      <c r="H346" s="36">
        <f>SUMIFS(СВЦЭМ!$J$34:$J$777,СВЦЭМ!$A$34:$A$777,$A346,СВЦЭМ!$B$33:$B$776,H$331)+'СЕТ СН'!$F$16</f>
        <v>0</v>
      </c>
      <c r="I346" s="36">
        <f>SUMIFS(СВЦЭМ!$J$34:$J$777,СВЦЭМ!$A$34:$A$777,$A346,СВЦЭМ!$B$33:$B$776,I$331)+'СЕТ СН'!$F$16</f>
        <v>0</v>
      </c>
      <c r="J346" s="36">
        <f>SUMIFS(СВЦЭМ!$J$34:$J$777,СВЦЭМ!$A$34:$A$777,$A346,СВЦЭМ!$B$33:$B$776,J$331)+'СЕТ СН'!$F$16</f>
        <v>0</v>
      </c>
      <c r="K346" s="36">
        <f>SUMIFS(СВЦЭМ!$J$34:$J$777,СВЦЭМ!$A$34:$A$777,$A346,СВЦЭМ!$B$33:$B$776,K$331)+'СЕТ СН'!$F$16</f>
        <v>0</v>
      </c>
      <c r="L346" s="36">
        <f>SUMIFS(СВЦЭМ!$J$34:$J$777,СВЦЭМ!$A$34:$A$777,$A346,СВЦЭМ!$B$33:$B$776,L$331)+'СЕТ СН'!$F$16</f>
        <v>0</v>
      </c>
      <c r="M346" s="36">
        <f>SUMIFS(СВЦЭМ!$J$34:$J$777,СВЦЭМ!$A$34:$A$777,$A346,СВЦЭМ!$B$33:$B$776,M$331)+'СЕТ СН'!$F$16</f>
        <v>0</v>
      </c>
      <c r="N346" s="36">
        <f>SUMIFS(СВЦЭМ!$J$34:$J$777,СВЦЭМ!$A$34:$A$777,$A346,СВЦЭМ!$B$33:$B$776,N$331)+'СЕТ СН'!$F$16</f>
        <v>0</v>
      </c>
      <c r="O346" s="36">
        <f>SUMIFS(СВЦЭМ!$J$34:$J$777,СВЦЭМ!$A$34:$A$777,$A346,СВЦЭМ!$B$33:$B$776,O$331)+'СЕТ СН'!$F$16</f>
        <v>0</v>
      </c>
      <c r="P346" s="36">
        <f>SUMIFS(СВЦЭМ!$J$34:$J$777,СВЦЭМ!$A$34:$A$777,$A346,СВЦЭМ!$B$33:$B$776,P$331)+'СЕТ СН'!$F$16</f>
        <v>0</v>
      </c>
      <c r="Q346" s="36">
        <f>SUMIFS(СВЦЭМ!$J$34:$J$777,СВЦЭМ!$A$34:$A$777,$A346,СВЦЭМ!$B$33:$B$776,Q$331)+'СЕТ СН'!$F$16</f>
        <v>0</v>
      </c>
      <c r="R346" s="36">
        <f>SUMIFS(СВЦЭМ!$J$34:$J$777,СВЦЭМ!$A$34:$A$777,$A346,СВЦЭМ!$B$33:$B$776,R$331)+'СЕТ СН'!$F$16</f>
        <v>0</v>
      </c>
      <c r="S346" s="36">
        <f>SUMIFS(СВЦЭМ!$J$34:$J$777,СВЦЭМ!$A$34:$A$777,$A346,СВЦЭМ!$B$33:$B$776,S$331)+'СЕТ СН'!$F$16</f>
        <v>0</v>
      </c>
      <c r="T346" s="36">
        <f>SUMIFS(СВЦЭМ!$J$34:$J$777,СВЦЭМ!$A$34:$A$777,$A346,СВЦЭМ!$B$33:$B$776,T$331)+'СЕТ СН'!$F$16</f>
        <v>0</v>
      </c>
      <c r="U346" s="36">
        <f>SUMIFS(СВЦЭМ!$J$34:$J$777,СВЦЭМ!$A$34:$A$777,$A346,СВЦЭМ!$B$33:$B$776,U$331)+'СЕТ СН'!$F$16</f>
        <v>0</v>
      </c>
      <c r="V346" s="36">
        <f>SUMIFS(СВЦЭМ!$J$34:$J$777,СВЦЭМ!$A$34:$A$777,$A346,СВЦЭМ!$B$33:$B$776,V$331)+'СЕТ СН'!$F$16</f>
        <v>0</v>
      </c>
      <c r="W346" s="36">
        <f>SUMIFS(СВЦЭМ!$J$34:$J$777,СВЦЭМ!$A$34:$A$777,$A346,СВЦЭМ!$B$33:$B$776,W$331)+'СЕТ СН'!$F$16</f>
        <v>0</v>
      </c>
      <c r="X346" s="36">
        <f>SUMIFS(СВЦЭМ!$J$34:$J$777,СВЦЭМ!$A$34:$A$777,$A346,СВЦЭМ!$B$33:$B$776,X$331)+'СЕТ СН'!$F$16</f>
        <v>0</v>
      </c>
      <c r="Y346" s="36">
        <f>SUMIFS(СВЦЭМ!$J$34:$J$777,СВЦЭМ!$A$34:$A$777,$A346,СВЦЭМ!$B$33:$B$776,Y$331)+'СЕТ СН'!$F$16</f>
        <v>0</v>
      </c>
    </row>
    <row r="347" spans="1:25" ht="15.75" hidden="1" x14ac:dyDescent="0.2">
      <c r="A347" s="35">
        <f t="shared" si="9"/>
        <v>43785</v>
      </c>
      <c r="B347" s="36">
        <f>SUMIFS(СВЦЭМ!$J$34:$J$777,СВЦЭМ!$A$34:$A$777,$A347,СВЦЭМ!$B$33:$B$776,B$331)+'СЕТ СН'!$F$16</f>
        <v>0</v>
      </c>
      <c r="C347" s="36">
        <f>SUMIFS(СВЦЭМ!$J$34:$J$777,СВЦЭМ!$A$34:$A$777,$A347,СВЦЭМ!$B$33:$B$776,C$331)+'СЕТ СН'!$F$16</f>
        <v>0</v>
      </c>
      <c r="D347" s="36">
        <f>SUMIFS(СВЦЭМ!$J$34:$J$777,СВЦЭМ!$A$34:$A$777,$A347,СВЦЭМ!$B$33:$B$776,D$331)+'СЕТ СН'!$F$16</f>
        <v>0</v>
      </c>
      <c r="E347" s="36">
        <f>SUMIFS(СВЦЭМ!$J$34:$J$777,СВЦЭМ!$A$34:$A$777,$A347,СВЦЭМ!$B$33:$B$776,E$331)+'СЕТ СН'!$F$16</f>
        <v>0</v>
      </c>
      <c r="F347" s="36">
        <f>SUMIFS(СВЦЭМ!$J$34:$J$777,СВЦЭМ!$A$34:$A$777,$A347,СВЦЭМ!$B$33:$B$776,F$331)+'СЕТ СН'!$F$16</f>
        <v>0</v>
      </c>
      <c r="G347" s="36">
        <f>SUMIFS(СВЦЭМ!$J$34:$J$777,СВЦЭМ!$A$34:$A$777,$A347,СВЦЭМ!$B$33:$B$776,G$331)+'СЕТ СН'!$F$16</f>
        <v>0</v>
      </c>
      <c r="H347" s="36">
        <f>SUMIFS(СВЦЭМ!$J$34:$J$777,СВЦЭМ!$A$34:$A$777,$A347,СВЦЭМ!$B$33:$B$776,H$331)+'СЕТ СН'!$F$16</f>
        <v>0</v>
      </c>
      <c r="I347" s="36">
        <f>SUMIFS(СВЦЭМ!$J$34:$J$777,СВЦЭМ!$A$34:$A$777,$A347,СВЦЭМ!$B$33:$B$776,I$331)+'СЕТ СН'!$F$16</f>
        <v>0</v>
      </c>
      <c r="J347" s="36">
        <f>SUMIFS(СВЦЭМ!$J$34:$J$777,СВЦЭМ!$A$34:$A$777,$A347,СВЦЭМ!$B$33:$B$776,J$331)+'СЕТ СН'!$F$16</f>
        <v>0</v>
      </c>
      <c r="K347" s="36">
        <f>SUMIFS(СВЦЭМ!$J$34:$J$777,СВЦЭМ!$A$34:$A$777,$A347,СВЦЭМ!$B$33:$B$776,K$331)+'СЕТ СН'!$F$16</f>
        <v>0</v>
      </c>
      <c r="L347" s="36">
        <f>SUMIFS(СВЦЭМ!$J$34:$J$777,СВЦЭМ!$A$34:$A$777,$A347,СВЦЭМ!$B$33:$B$776,L$331)+'СЕТ СН'!$F$16</f>
        <v>0</v>
      </c>
      <c r="M347" s="36">
        <f>SUMIFS(СВЦЭМ!$J$34:$J$777,СВЦЭМ!$A$34:$A$777,$A347,СВЦЭМ!$B$33:$B$776,M$331)+'СЕТ СН'!$F$16</f>
        <v>0</v>
      </c>
      <c r="N347" s="36">
        <f>SUMIFS(СВЦЭМ!$J$34:$J$777,СВЦЭМ!$A$34:$A$777,$A347,СВЦЭМ!$B$33:$B$776,N$331)+'СЕТ СН'!$F$16</f>
        <v>0</v>
      </c>
      <c r="O347" s="36">
        <f>SUMIFS(СВЦЭМ!$J$34:$J$777,СВЦЭМ!$A$34:$A$777,$A347,СВЦЭМ!$B$33:$B$776,O$331)+'СЕТ СН'!$F$16</f>
        <v>0</v>
      </c>
      <c r="P347" s="36">
        <f>SUMIFS(СВЦЭМ!$J$34:$J$777,СВЦЭМ!$A$34:$A$777,$A347,СВЦЭМ!$B$33:$B$776,P$331)+'СЕТ СН'!$F$16</f>
        <v>0</v>
      </c>
      <c r="Q347" s="36">
        <f>SUMIFS(СВЦЭМ!$J$34:$J$777,СВЦЭМ!$A$34:$A$777,$A347,СВЦЭМ!$B$33:$B$776,Q$331)+'СЕТ СН'!$F$16</f>
        <v>0</v>
      </c>
      <c r="R347" s="36">
        <f>SUMIFS(СВЦЭМ!$J$34:$J$777,СВЦЭМ!$A$34:$A$777,$A347,СВЦЭМ!$B$33:$B$776,R$331)+'СЕТ СН'!$F$16</f>
        <v>0</v>
      </c>
      <c r="S347" s="36">
        <f>SUMIFS(СВЦЭМ!$J$34:$J$777,СВЦЭМ!$A$34:$A$777,$A347,СВЦЭМ!$B$33:$B$776,S$331)+'СЕТ СН'!$F$16</f>
        <v>0</v>
      </c>
      <c r="T347" s="36">
        <f>SUMIFS(СВЦЭМ!$J$34:$J$777,СВЦЭМ!$A$34:$A$777,$A347,СВЦЭМ!$B$33:$B$776,T$331)+'СЕТ СН'!$F$16</f>
        <v>0</v>
      </c>
      <c r="U347" s="36">
        <f>SUMIFS(СВЦЭМ!$J$34:$J$777,СВЦЭМ!$A$34:$A$777,$A347,СВЦЭМ!$B$33:$B$776,U$331)+'СЕТ СН'!$F$16</f>
        <v>0</v>
      </c>
      <c r="V347" s="36">
        <f>SUMIFS(СВЦЭМ!$J$34:$J$777,СВЦЭМ!$A$34:$A$777,$A347,СВЦЭМ!$B$33:$B$776,V$331)+'СЕТ СН'!$F$16</f>
        <v>0</v>
      </c>
      <c r="W347" s="36">
        <f>SUMIFS(СВЦЭМ!$J$34:$J$777,СВЦЭМ!$A$34:$A$777,$A347,СВЦЭМ!$B$33:$B$776,W$331)+'СЕТ СН'!$F$16</f>
        <v>0</v>
      </c>
      <c r="X347" s="36">
        <f>SUMIFS(СВЦЭМ!$J$34:$J$777,СВЦЭМ!$A$34:$A$777,$A347,СВЦЭМ!$B$33:$B$776,X$331)+'СЕТ СН'!$F$16</f>
        <v>0</v>
      </c>
      <c r="Y347" s="36">
        <f>SUMIFS(СВЦЭМ!$J$34:$J$777,СВЦЭМ!$A$34:$A$777,$A347,СВЦЭМ!$B$33:$B$776,Y$331)+'СЕТ СН'!$F$16</f>
        <v>0</v>
      </c>
    </row>
    <row r="348" spans="1:25" ht="15.75" hidden="1" x14ac:dyDescent="0.2">
      <c r="A348" s="35">
        <f t="shared" si="9"/>
        <v>43786</v>
      </c>
      <c r="B348" s="36">
        <f>SUMIFS(СВЦЭМ!$J$34:$J$777,СВЦЭМ!$A$34:$A$777,$A348,СВЦЭМ!$B$33:$B$776,B$331)+'СЕТ СН'!$F$16</f>
        <v>0</v>
      </c>
      <c r="C348" s="36">
        <f>SUMIFS(СВЦЭМ!$J$34:$J$777,СВЦЭМ!$A$34:$A$777,$A348,СВЦЭМ!$B$33:$B$776,C$331)+'СЕТ СН'!$F$16</f>
        <v>0</v>
      </c>
      <c r="D348" s="36">
        <f>SUMIFS(СВЦЭМ!$J$34:$J$777,СВЦЭМ!$A$34:$A$777,$A348,СВЦЭМ!$B$33:$B$776,D$331)+'СЕТ СН'!$F$16</f>
        <v>0</v>
      </c>
      <c r="E348" s="36">
        <f>SUMIFS(СВЦЭМ!$J$34:$J$777,СВЦЭМ!$A$34:$A$777,$A348,СВЦЭМ!$B$33:$B$776,E$331)+'СЕТ СН'!$F$16</f>
        <v>0</v>
      </c>
      <c r="F348" s="36">
        <f>SUMIFS(СВЦЭМ!$J$34:$J$777,СВЦЭМ!$A$34:$A$777,$A348,СВЦЭМ!$B$33:$B$776,F$331)+'СЕТ СН'!$F$16</f>
        <v>0</v>
      </c>
      <c r="G348" s="36">
        <f>SUMIFS(СВЦЭМ!$J$34:$J$777,СВЦЭМ!$A$34:$A$777,$A348,СВЦЭМ!$B$33:$B$776,G$331)+'СЕТ СН'!$F$16</f>
        <v>0</v>
      </c>
      <c r="H348" s="36">
        <f>SUMIFS(СВЦЭМ!$J$34:$J$777,СВЦЭМ!$A$34:$A$777,$A348,СВЦЭМ!$B$33:$B$776,H$331)+'СЕТ СН'!$F$16</f>
        <v>0</v>
      </c>
      <c r="I348" s="36">
        <f>SUMIFS(СВЦЭМ!$J$34:$J$777,СВЦЭМ!$A$34:$A$777,$A348,СВЦЭМ!$B$33:$B$776,I$331)+'СЕТ СН'!$F$16</f>
        <v>0</v>
      </c>
      <c r="J348" s="36">
        <f>SUMIFS(СВЦЭМ!$J$34:$J$777,СВЦЭМ!$A$34:$A$777,$A348,СВЦЭМ!$B$33:$B$776,J$331)+'СЕТ СН'!$F$16</f>
        <v>0</v>
      </c>
      <c r="K348" s="36">
        <f>SUMIFS(СВЦЭМ!$J$34:$J$777,СВЦЭМ!$A$34:$A$777,$A348,СВЦЭМ!$B$33:$B$776,K$331)+'СЕТ СН'!$F$16</f>
        <v>0</v>
      </c>
      <c r="L348" s="36">
        <f>SUMIFS(СВЦЭМ!$J$34:$J$777,СВЦЭМ!$A$34:$A$777,$A348,СВЦЭМ!$B$33:$B$776,L$331)+'СЕТ СН'!$F$16</f>
        <v>0</v>
      </c>
      <c r="M348" s="36">
        <f>SUMIFS(СВЦЭМ!$J$34:$J$777,СВЦЭМ!$A$34:$A$777,$A348,СВЦЭМ!$B$33:$B$776,M$331)+'СЕТ СН'!$F$16</f>
        <v>0</v>
      </c>
      <c r="N348" s="36">
        <f>SUMIFS(СВЦЭМ!$J$34:$J$777,СВЦЭМ!$A$34:$A$777,$A348,СВЦЭМ!$B$33:$B$776,N$331)+'СЕТ СН'!$F$16</f>
        <v>0</v>
      </c>
      <c r="O348" s="36">
        <f>SUMIFS(СВЦЭМ!$J$34:$J$777,СВЦЭМ!$A$34:$A$777,$A348,СВЦЭМ!$B$33:$B$776,O$331)+'СЕТ СН'!$F$16</f>
        <v>0</v>
      </c>
      <c r="P348" s="36">
        <f>SUMIFS(СВЦЭМ!$J$34:$J$777,СВЦЭМ!$A$34:$A$777,$A348,СВЦЭМ!$B$33:$B$776,P$331)+'СЕТ СН'!$F$16</f>
        <v>0</v>
      </c>
      <c r="Q348" s="36">
        <f>SUMIFS(СВЦЭМ!$J$34:$J$777,СВЦЭМ!$A$34:$A$777,$A348,СВЦЭМ!$B$33:$B$776,Q$331)+'СЕТ СН'!$F$16</f>
        <v>0</v>
      </c>
      <c r="R348" s="36">
        <f>SUMIFS(СВЦЭМ!$J$34:$J$777,СВЦЭМ!$A$34:$A$777,$A348,СВЦЭМ!$B$33:$B$776,R$331)+'СЕТ СН'!$F$16</f>
        <v>0</v>
      </c>
      <c r="S348" s="36">
        <f>SUMIFS(СВЦЭМ!$J$34:$J$777,СВЦЭМ!$A$34:$A$777,$A348,СВЦЭМ!$B$33:$B$776,S$331)+'СЕТ СН'!$F$16</f>
        <v>0</v>
      </c>
      <c r="T348" s="36">
        <f>SUMIFS(СВЦЭМ!$J$34:$J$777,СВЦЭМ!$A$34:$A$777,$A348,СВЦЭМ!$B$33:$B$776,T$331)+'СЕТ СН'!$F$16</f>
        <v>0</v>
      </c>
      <c r="U348" s="36">
        <f>SUMIFS(СВЦЭМ!$J$34:$J$777,СВЦЭМ!$A$34:$A$777,$A348,СВЦЭМ!$B$33:$B$776,U$331)+'СЕТ СН'!$F$16</f>
        <v>0</v>
      </c>
      <c r="V348" s="36">
        <f>SUMIFS(СВЦЭМ!$J$34:$J$777,СВЦЭМ!$A$34:$A$777,$A348,СВЦЭМ!$B$33:$B$776,V$331)+'СЕТ СН'!$F$16</f>
        <v>0</v>
      </c>
      <c r="W348" s="36">
        <f>SUMIFS(СВЦЭМ!$J$34:$J$777,СВЦЭМ!$A$34:$A$777,$A348,СВЦЭМ!$B$33:$B$776,W$331)+'СЕТ СН'!$F$16</f>
        <v>0</v>
      </c>
      <c r="X348" s="36">
        <f>SUMIFS(СВЦЭМ!$J$34:$J$777,СВЦЭМ!$A$34:$A$777,$A348,СВЦЭМ!$B$33:$B$776,X$331)+'СЕТ СН'!$F$16</f>
        <v>0</v>
      </c>
      <c r="Y348" s="36">
        <f>SUMIFS(СВЦЭМ!$J$34:$J$777,СВЦЭМ!$A$34:$A$777,$A348,СВЦЭМ!$B$33:$B$776,Y$331)+'СЕТ СН'!$F$16</f>
        <v>0</v>
      </c>
    </row>
    <row r="349" spans="1:25" ht="15.75" hidden="1" x14ac:dyDescent="0.2">
      <c r="A349" s="35">
        <f t="shared" si="9"/>
        <v>43787</v>
      </c>
      <c r="B349" s="36">
        <f>SUMIFS(СВЦЭМ!$J$34:$J$777,СВЦЭМ!$A$34:$A$777,$A349,СВЦЭМ!$B$33:$B$776,B$331)+'СЕТ СН'!$F$16</f>
        <v>0</v>
      </c>
      <c r="C349" s="36">
        <f>SUMIFS(СВЦЭМ!$J$34:$J$777,СВЦЭМ!$A$34:$A$777,$A349,СВЦЭМ!$B$33:$B$776,C$331)+'СЕТ СН'!$F$16</f>
        <v>0</v>
      </c>
      <c r="D349" s="36">
        <f>SUMIFS(СВЦЭМ!$J$34:$J$777,СВЦЭМ!$A$34:$A$777,$A349,СВЦЭМ!$B$33:$B$776,D$331)+'СЕТ СН'!$F$16</f>
        <v>0</v>
      </c>
      <c r="E349" s="36">
        <f>SUMIFS(СВЦЭМ!$J$34:$J$777,СВЦЭМ!$A$34:$A$777,$A349,СВЦЭМ!$B$33:$B$776,E$331)+'СЕТ СН'!$F$16</f>
        <v>0</v>
      </c>
      <c r="F349" s="36">
        <f>SUMIFS(СВЦЭМ!$J$34:$J$777,СВЦЭМ!$A$34:$A$777,$A349,СВЦЭМ!$B$33:$B$776,F$331)+'СЕТ СН'!$F$16</f>
        <v>0</v>
      </c>
      <c r="G349" s="36">
        <f>SUMIFS(СВЦЭМ!$J$34:$J$777,СВЦЭМ!$A$34:$A$777,$A349,СВЦЭМ!$B$33:$B$776,G$331)+'СЕТ СН'!$F$16</f>
        <v>0</v>
      </c>
      <c r="H349" s="36">
        <f>SUMIFS(СВЦЭМ!$J$34:$J$777,СВЦЭМ!$A$34:$A$777,$A349,СВЦЭМ!$B$33:$B$776,H$331)+'СЕТ СН'!$F$16</f>
        <v>0</v>
      </c>
      <c r="I349" s="36">
        <f>SUMIFS(СВЦЭМ!$J$34:$J$777,СВЦЭМ!$A$34:$A$777,$A349,СВЦЭМ!$B$33:$B$776,I$331)+'СЕТ СН'!$F$16</f>
        <v>0</v>
      </c>
      <c r="J349" s="36">
        <f>SUMIFS(СВЦЭМ!$J$34:$J$777,СВЦЭМ!$A$34:$A$777,$A349,СВЦЭМ!$B$33:$B$776,J$331)+'СЕТ СН'!$F$16</f>
        <v>0</v>
      </c>
      <c r="K349" s="36">
        <f>SUMIFS(СВЦЭМ!$J$34:$J$777,СВЦЭМ!$A$34:$A$777,$A349,СВЦЭМ!$B$33:$B$776,K$331)+'СЕТ СН'!$F$16</f>
        <v>0</v>
      </c>
      <c r="L349" s="36">
        <f>SUMIFS(СВЦЭМ!$J$34:$J$777,СВЦЭМ!$A$34:$A$777,$A349,СВЦЭМ!$B$33:$B$776,L$331)+'СЕТ СН'!$F$16</f>
        <v>0</v>
      </c>
      <c r="M349" s="36">
        <f>SUMIFS(СВЦЭМ!$J$34:$J$777,СВЦЭМ!$A$34:$A$777,$A349,СВЦЭМ!$B$33:$B$776,M$331)+'СЕТ СН'!$F$16</f>
        <v>0</v>
      </c>
      <c r="N349" s="36">
        <f>SUMIFS(СВЦЭМ!$J$34:$J$777,СВЦЭМ!$A$34:$A$777,$A349,СВЦЭМ!$B$33:$B$776,N$331)+'СЕТ СН'!$F$16</f>
        <v>0</v>
      </c>
      <c r="O349" s="36">
        <f>SUMIFS(СВЦЭМ!$J$34:$J$777,СВЦЭМ!$A$34:$A$777,$A349,СВЦЭМ!$B$33:$B$776,O$331)+'СЕТ СН'!$F$16</f>
        <v>0</v>
      </c>
      <c r="P349" s="36">
        <f>SUMIFS(СВЦЭМ!$J$34:$J$777,СВЦЭМ!$A$34:$A$777,$A349,СВЦЭМ!$B$33:$B$776,P$331)+'СЕТ СН'!$F$16</f>
        <v>0</v>
      </c>
      <c r="Q349" s="36">
        <f>SUMIFS(СВЦЭМ!$J$34:$J$777,СВЦЭМ!$A$34:$A$777,$A349,СВЦЭМ!$B$33:$B$776,Q$331)+'СЕТ СН'!$F$16</f>
        <v>0</v>
      </c>
      <c r="R349" s="36">
        <f>SUMIFS(СВЦЭМ!$J$34:$J$777,СВЦЭМ!$A$34:$A$777,$A349,СВЦЭМ!$B$33:$B$776,R$331)+'СЕТ СН'!$F$16</f>
        <v>0</v>
      </c>
      <c r="S349" s="36">
        <f>SUMIFS(СВЦЭМ!$J$34:$J$777,СВЦЭМ!$A$34:$A$777,$A349,СВЦЭМ!$B$33:$B$776,S$331)+'СЕТ СН'!$F$16</f>
        <v>0</v>
      </c>
      <c r="T349" s="36">
        <f>SUMIFS(СВЦЭМ!$J$34:$J$777,СВЦЭМ!$A$34:$A$777,$A349,СВЦЭМ!$B$33:$B$776,T$331)+'СЕТ СН'!$F$16</f>
        <v>0</v>
      </c>
      <c r="U349" s="36">
        <f>SUMIFS(СВЦЭМ!$J$34:$J$777,СВЦЭМ!$A$34:$A$777,$A349,СВЦЭМ!$B$33:$B$776,U$331)+'СЕТ СН'!$F$16</f>
        <v>0</v>
      </c>
      <c r="V349" s="36">
        <f>SUMIFS(СВЦЭМ!$J$34:$J$777,СВЦЭМ!$A$34:$A$777,$A349,СВЦЭМ!$B$33:$B$776,V$331)+'СЕТ СН'!$F$16</f>
        <v>0</v>
      </c>
      <c r="W349" s="36">
        <f>SUMIFS(СВЦЭМ!$J$34:$J$777,СВЦЭМ!$A$34:$A$777,$A349,СВЦЭМ!$B$33:$B$776,W$331)+'СЕТ СН'!$F$16</f>
        <v>0</v>
      </c>
      <c r="X349" s="36">
        <f>SUMIFS(СВЦЭМ!$J$34:$J$777,СВЦЭМ!$A$34:$A$777,$A349,СВЦЭМ!$B$33:$B$776,X$331)+'СЕТ СН'!$F$16</f>
        <v>0</v>
      </c>
      <c r="Y349" s="36">
        <f>SUMIFS(СВЦЭМ!$J$34:$J$777,СВЦЭМ!$A$34:$A$777,$A349,СВЦЭМ!$B$33:$B$776,Y$331)+'СЕТ СН'!$F$16</f>
        <v>0</v>
      </c>
    </row>
    <row r="350" spans="1:25" ht="15.75" hidden="1" x14ac:dyDescent="0.2">
      <c r="A350" s="35">
        <f t="shared" si="9"/>
        <v>43788</v>
      </c>
      <c r="B350" s="36">
        <f>SUMIFS(СВЦЭМ!$J$34:$J$777,СВЦЭМ!$A$34:$A$777,$A350,СВЦЭМ!$B$33:$B$776,B$331)+'СЕТ СН'!$F$16</f>
        <v>0</v>
      </c>
      <c r="C350" s="36">
        <f>SUMIFS(СВЦЭМ!$J$34:$J$777,СВЦЭМ!$A$34:$A$777,$A350,СВЦЭМ!$B$33:$B$776,C$331)+'СЕТ СН'!$F$16</f>
        <v>0</v>
      </c>
      <c r="D350" s="36">
        <f>SUMIFS(СВЦЭМ!$J$34:$J$777,СВЦЭМ!$A$34:$A$777,$A350,СВЦЭМ!$B$33:$B$776,D$331)+'СЕТ СН'!$F$16</f>
        <v>0</v>
      </c>
      <c r="E350" s="36">
        <f>SUMIFS(СВЦЭМ!$J$34:$J$777,СВЦЭМ!$A$34:$A$777,$A350,СВЦЭМ!$B$33:$B$776,E$331)+'СЕТ СН'!$F$16</f>
        <v>0</v>
      </c>
      <c r="F350" s="36">
        <f>SUMIFS(СВЦЭМ!$J$34:$J$777,СВЦЭМ!$A$34:$A$777,$A350,СВЦЭМ!$B$33:$B$776,F$331)+'СЕТ СН'!$F$16</f>
        <v>0</v>
      </c>
      <c r="G350" s="36">
        <f>SUMIFS(СВЦЭМ!$J$34:$J$777,СВЦЭМ!$A$34:$A$777,$A350,СВЦЭМ!$B$33:$B$776,G$331)+'СЕТ СН'!$F$16</f>
        <v>0</v>
      </c>
      <c r="H350" s="36">
        <f>SUMIFS(СВЦЭМ!$J$34:$J$777,СВЦЭМ!$A$34:$A$777,$A350,СВЦЭМ!$B$33:$B$776,H$331)+'СЕТ СН'!$F$16</f>
        <v>0</v>
      </c>
      <c r="I350" s="36">
        <f>SUMIFS(СВЦЭМ!$J$34:$J$777,СВЦЭМ!$A$34:$A$777,$A350,СВЦЭМ!$B$33:$B$776,I$331)+'СЕТ СН'!$F$16</f>
        <v>0</v>
      </c>
      <c r="J350" s="36">
        <f>SUMIFS(СВЦЭМ!$J$34:$J$777,СВЦЭМ!$A$34:$A$777,$A350,СВЦЭМ!$B$33:$B$776,J$331)+'СЕТ СН'!$F$16</f>
        <v>0</v>
      </c>
      <c r="K350" s="36">
        <f>SUMIFS(СВЦЭМ!$J$34:$J$777,СВЦЭМ!$A$34:$A$777,$A350,СВЦЭМ!$B$33:$B$776,K$331)+'СЕТ СН'!$F$16</f>
        <v>0</v>
      </c>
      <c r="L350" s="36">
        <f>SUMIFS(СВЦЭМ!$J$34:$J$777,СВЦЭМ!$A$34:$A$777,$A350,СВЦЭМ!$B$33:$B$776,L$331)+'СЕТ СН'!$F$16</f>
        <v>0</v>
      </c>
      <c r="M350" s="36">
        <f>SUMIFS(СВЦЭМ!$J$34:$J$777,СВЦЭМ!$A$34:$A$777,$A350,СВЦЭМ!$B$33:$B$776,M$331)+'СЕТ СН'!$F$16</f>
        <v>0</v>
      </c>
      <c r="N350" s="36">
        <f>SUMIFS(СВЦЭМ!$J$34:$J$777,СВЦЭМ!$A$34:$A$777,$A350,СВЦЭМ!$B$33:$B$776,N$331)+'СЕТ СН'!$F$16</f>
        <v>0</v>
      </c>
      <c r="O350" s="36">
        <f>SUMIFS(СВЦЭМ!$J$34:$J$777,СВЦЭМ!$A$34:$A$777,$A350,СВЦЭМ!$B$33:$B$776,O$331)+'СЕТ СН'!$F$16</f>
        <v>0</v>
      </c>
      <c r="P350" s="36">
        <f>SUMIFS(СВЦЭМ!$J$34:$J$777,СВЦЭМ!$A$34:$A$777,$A350,СВЦЭМ!$B$33:$B$776,P$331)+'СЕТ СН'!$F$16</f>
        <v>0</v>
      </c>
      <c r="Q350" s="36">
        <f>SUMIFS(СВЦЭМ!$J$34:$J$777,СВЦЭМ!$A$34:$A$777,$A350,СВЦЭМ!$B$33:$B$776,Q$331)+'СЕТ СН'!$F$16</f>
        <v>0</v>
      </c>
      <c r="R350" s="36">
        <f>SUMIFS(СВЦЭМ!$J$34:$J$777,СВЦЭМ!$A$34:$A$777,$A350,СВЦЭМ!$B$33:$B$776,R$331)+'СЕТ СН'!$F$16</f>
        <v>0</v>
      </c>
      <c r="S350" s="36">
        <f>SUMIFS(СВЦЭМ!$J$34:$J$777,СВЦЭМ!$A$34:$A$777,$A350,СВЦЭМ!$B$33:$B$776,S$331)+'СЕТ СН'!$F$16</f>
        <v>0</v>
      </c>
      <c r="T350" s="36">
        <f>SUMIFS(СВЦЭМ!$J$34:$J$777,СВЦЭМ!$A$34:$A$777,$A350,СВЦЭМ!$B$33:$B$776,T$331)+'СЕТ СН'!$F$16</f>
        <v>0</v>
      </c>
      <c r="U350" s="36">
        <f>SUMIFS(СВЦЭМ!$J$34:$J$777,СВЦЭМ!$A$34:$A$777,$A350,СВЦЭМ!$B$33:$B$776,U$331)+'СЕТ СН'!$F$16</f>
        <v>0</v>
      </c>
      <c r="V350" s="36">
        <f>SUMIFS(СВЦЭМ!$J$34:$J$777,СВЦЭМ!$A$34:$A$777,$A350,СВЦЭМ!$B$33:$B$776,V$331)+'СЕТ СН'!$F$16</f>
        <v>0</v>
      </c>
      <c r="W350" s="36">
        <f>SUMIFS(СВЦЭМ!$J$34:$J$777,СВЦЭМ!$A$34:$A$777,$A350,СВЦЭМ!$B$33:$B$776,W$331)+'СЕТ СН'!$F$16</f>
        <v>0</v>
      </c>
      <c r="X350" s="36">
        <f>SUMIFS(СВЦЭМ!$J$34:$J$777,СВЦЭМ!$A$34:$A$777,$A350,СВЦЭМ!$B$33:$B$776,X$331)+'СЕТ СН'!$F$16</f>
        <v>0</v>
      </c>
      <c r="Y350" s="36">
        <f>SUMIFS(СВЦЭМ!$J$34:$J$777,СВЦЭМ!$A$34:$A$777,$A350,СВЦЭМ!$B$33:$B$776,Y$331)+'СЕТ СН'!$F$16</f>
        <v>0</v>
      </c>
    </row>
    <row r="351" spans="1:25" ht="15.75" hidden="1" x14ac:dyDescent="0.2">
      <c r="A351" s="35">
        <f t="shared" si="9"/>
        <v>43789</v>
      </c>
      <c r="B351" s="36">
        <f>SUMIFS(СВЦЭМ!$J$34:$J$777,СВЦЭМ!$A$34:$A$777,$A351,СВЦЭМ!$B$33:$B$776,B$331)+'СЕТ СН'!$F$16</f>
        <v>0</v>
      </c>
      <c r="C351" s="36">
        <f>SUMIFS(СВЦЭМ!$J$34:$J$777,СВЦЭМ!$A$34:$A$777,$A351,СВЦЭМ!$B$33:$B$776,C$331)+'СЕТ СН'!$F$16</f>
        <v>0</v>
      </c>
      <c r="D351" s="36">
        <f>SUMIFS(СВЦЭМ!$J$34:$J$777,СВЦЭМ!$A$34:$A$777,$A351,СВЦЭМ!$B$33:$B$776,D$331)+'СЕТ СН'!$F$16</f>
        <v>0</v>
      </c>
      <c r="E351" s="36">
        <f>SUMIFS(СВЦЭМ!$J$34:$J$777,СВЦЭМ!$A$34:$A$777,$A351,СВЦЭМ!$B$33:$B$776,E$331)+'СЕТ СН'!$F$16</f>
        <v>0</v>
      </c>
      <c r="F351" s="36">
        <f>SUMIFS(СВЦЭМ!$J$34:$J$777,СВЦЭМ!$A$34:$A$777,$A351,СВЦЭМ!$B$33:$B$776,F$331)+'СЕТ СН'!$F$16</f>
        <v>0</v>
      </c>
      <c r="G351" s="36">
        <f>SUMIFS(СВЦЭМ!$J$34:$J$777,СВЦЭМ!$A$34:$A$777,$A351,СВЦЭМ!$B$33:$B$776,G$331)+'СЕТ СН'!$F$16</f>
        <v>0</v>
      </c>
      <c r="H351" s="36">
        <f>SUMIFS(СВЦЭМ!$J$34:$J$777,СВЦЭМ!$A$34:$A$777,$A351,СВЦЭМ!$B$33:$B$776,H$331)+'СЕТ СН'!$F$16</f>
        <v>0</v>
      </c>
      <c r="I351" s="36">
        <f>SUMIFS(СВЦЭМ!$J$34:$J$777,СВЦЭМ!$A$34:$A$777,$A351,СВЦЭМ!$B$33:$B$776,I$331)+'СЕТ СН'!$F$16</f>
        <v>0</v>
      </c>
      <c r="J351" s="36">
        <f>SUMIFS(СВЦЭМ!$J$34:$J$777,СВЦЭМ!$A$34:$A$777,$A351,СВЦЭМ!$B$33:$B$776,J$331)+'СЕТ СН'!$F$16</f>
        <v>0</v>
      </c>
      <c r="K351" s="36">
        <f>SUMIFS(СВЦЭМ!$J$34:$J$777,СВЦЭМ!$A$34:$A$777,$A351,СВЦЭМ!$B$33:$B$776,K$331)+'СЕТ СН'!$F$16</f>
        <v>0</v>
      </c>
      <c r="L351" s="36">
        <f>SUMIFS(СВЦЭМ!$J$34:$J$777,СВЦЭМ!$A$34:$A$777,$A351,СВЦЭМ!$B$33:$B$776,L$331)+'СЕТ СН'!$F$16</f>
        <v>0</v>
      </c>
      <c r="M351" s="36">
        <f>SUMIFS(СВЦЭМ!$J$34:$J$777,СВЦЭМ!$A$34:$A$777,$A351,СВЦЭМ!$B$33:$B$776,M$331)+'СЕТ СН'!$F$16</f>
        <v>0</v>
      </c>
      <c r="N351" s="36">
        <f>SUMIFS(СВЦЭМ!$J$34:$J$777,СВЦЭМ!$A$34:$A$777,$A351,СВЦЭМ!$B$33:$B$776,N$331)+'СЕТ СН'!$F$16</f>
        <v>0</v>
      </c>
      <c r="O351" s="36">
        <f>SUMIFS(СВЦЭМ!$J$34:$J$777,СВЦЭМ!$A$34:$A$777,$A351,СВЦЭМ!$B$33:$B$776,O$331)+'СЕТ СН'!$F$16</f>
        <v>0</v>
      </c>
      <c r="P351" s="36">
        <f>SUMIFS(СВЦЭМ!$J$34:$J$777,СВЦЭМ!$A$34:$A$777,$A351,СВЦЭМ!$B$33:$B$776,P$331)+'СЕТ СН'!$F$16</f>
        <v>0</v>
      </c>
      <c r="Q351" s="36">
        <f>SUMIFS(СВЦЭМ!$J$34:$J$777,СВЦЭМ!$A$34:$A$777,$A351,СВЦЭМ!$B$33:$B$776,Q$331)+'СЕТ СН'!$F$16</f>
        <v>0</v>
      </c>
      <c r="R351" s="36">
        <f>SUMIFS(СВЦЭМ!$J$34:$J$777,СВЦЭМ!$A$34:$A$777,$A351,СВЦЭМ!$B$33:$B$776,R$331)+'СЕТ СН'!$F$16</f>
        <v>0</v>
      </c>
      <c r="S351" s="36">
        <f>SUMIFS(СВЦЭМ!$J$34:$J$777,СВЦЭМ!$A$34:$A$777,$A351,СВЦЭМ!$B$33:$B$776,S$331)+'СЕТ СН'!$F$16</f>
        <v>0</v>
      </c>
      <c r="T351" s="36">
        <f>SUMIFS(СВЦЭМ!$J$34:$J$777,СВЦЭМ!$A$34:$A$777,$A351,СВЦЭМ!$B$33:$B$776,T$331)+'СЕТ СН'!$F$16</f>
        <v>0</v>
      </c>
      <c r="U351" s="36">
        <f>SUMIFS(СВЦЭМ!$J$34:$J$777,СВЦЭМ!$A$34:$A$777,$A351,СВЦЭМ!$B$33:$B$776,U$331)+'СЕТ СН'!$F$16</f>
        <v>0</v>
      </c>
      <c r="V351" s="36">
        <f>SUMIFS(СВЦЭМ!$J$34:$J$777,СВЦЭМ!$A$34:$A$777,$A351,СВЦЭМ!$B$33:$B$776,V$331)+'СЕТ СН'!$F$16</f>
        <v>0</v>
      </c>
      <c r="W351" s="36">
        <f>SUMIFS(СВЦЭМ!$J$34:$J$777,СВЦЭМ!$A$34:$A$777,$A351,СВЦЭМ!$B$33:$B$776,W$331)+'СЕТ СН'!$F$16</f>
        <v>0</v>
      </c>
      <c r="X351" s="36">
        <f>SUMIFS(СВЦЭМ!$J$34:$J$777,СВЦЭМ!$A$34:$A$777,$A351,СВЦЭМ!$B$33:$B$776,X$331)+'СЕТ СН'!$F$16</f>
        <v>0</v>
      </c>
      <c r="Y351" s="36">
        <f>SUMIFS(СВЦЭМ!$J$34:$J$777,СВЦЭМ!$A$34:$A$777,$A351,СВЦЭМ!$B$33:$B$776,Y$331)+'СЕТ СН'!$F$16</f>
        <v>0</v>
      </c>
    </row>
    <row r="352" spans="1:25" ht="15.75" hidden="1" x14ac:dyDescent="0.2">
      <c r="A352" s="35">
        <f t="shared" si="9"/>
        <v>43790</v>
      </c>
      <c r="B352" s="36">
        <f>SUMIFS(СВЦЭМ!$J$34:$J$777,СВЦЭМ!$A$34:$A$777,$A352,СВЦЭМ!$B$33:$B$776,B$331)+'СЕТ СН'!$F$16</f>
        <v>0</v>
      </c>
      <c r="C352" s="36">
        <f>SUMIFS(СВЦЭМ!$J$34:$J$777,СВЦЭМ!$A$34:$A$777,$A352,СВЦЭМ!$B$33:$B$776,C$331)+'СЕТ СН'!$F$16</f>
        <v>0</v>
      </c>
      <c r="D352" s="36">
        <f>SUMIFS(СВЦЭМ!$J$34:$J$777,СВЦЭМ!$A$34:$A$777,$A352,СВЦЭМ!$B$33:$B$776,D$331)+'СЕТ СН'!$F$16</f>
        <v>0</v>
      </c>
      <c r="E352" s="36">
        <f>SUMIFS(СВЦЭМ!$J$34:$J$777,СВЦЭМ!$A$34:$A$777,$A352,СВЦЭМ!$B$33:$B$776,E$331)+'СЕТ СН'!$F$16</f>
        <v>0</v>
      </c>
      <c r="F352" s="36">
        <f>SUMIFS(СВЦЭМ!$J$34:$J$777,СВЦЭМ!$A$34:$A$777,$A352,СВЦЭМ!$B$33:$B$776,F$331)+'СЕТ СН'!$F$16</f>
        <v>0</v>
      </c>
      <c r="G352" s="36">
        <f>SUMIFS(СВЦЭМ!$J$34:$J$777,СВЦЭМ!$A$34:$A$777,$A352,СВЦЭМ!$B$33:$B$776,G$331)+'СЕТ СН'!$F$16</f>
        <v>0</v>
      </c>
      <c r="H352" s="36">
        <f>SUMIFS(СВЦЭМ!$J$34:$J$777,СВЦЭМ!$A$34:$A$777,$A352,СВЦЭМ!$B$33:$B$776,H$331)+'СЕТ СН'!$F$16</f>
        <v>0</v>
      </c>
      <c r="I352" s="36">
        <f>SUMIFS(СВЦЭМ!$J$34:$J$777,СВЦЭМ!$A$34:$A$777,$A352,СВЦЭМ!$B$33:$B$776,I$331)+'СЕТ СН'!$F$16</f>
        <v>0</v>
      </c>
      <c r="J352" s="36">
        <f>SUMIFS(СВЦЭМ!$J$34:$J$777,СВЦЭМ!$A$34:$A$777,$A352,СВЦЭМ!$B$33:$B$776,J$331)+'СЕТ СН'!$F$16</f>
        <v>0</v>
      </c>
      <c r="K352" s="36">
        <f>SUMIFS(СВЦЭМ!$J$34:$J$777,СВЦЭМ!$A$34:$A$777,$A352,СВЦЭМ!$B$33:$B$776,K$331)+'СЕТ СН'!$F$16</f>
        <v>0</v>
      </c>
      <c r="L352" s="36">
        <f>SUMIFS(СВЦЭМ!$J$34:$J$777,СВЦЭМ!$A$34:$A$777,$A352,СВЦЭМ!$B$33:$B$776,L$331)+'СЕТ СН'!$F$16</f>
        <v>0</v>
      </c>
      <c r="M352" s="36">
        <f>SUMIFS(СВЦЭМ!$J$34:$J$777,СВЦЭМ!$A$34:$A$777,$A352,СВЦЭМ!$B$33:$B$776,M$331)+'СЕТ СН'!$F$16</f>
        <v>0</v>
      </c>
      <c r="N352" s="36">
        <f>SUMIFS(СВЦЭМ!$J$34:$J$777,СВЦЭМ!$A$34:$A$777,$A352,СВЦЭМ!$B$33:$B$776,N$331)+'СЕТ СН'!$F$16</f>
        <v>0</v>
      </c>
      <c r="O352" s="36">
        <f>SUMIFS(СВЦЭМ!$J$34:$J$777,СВЦЭМ!$A$34:$A$777,$A352,СВЦЭМ!$B$33:$B$776,O$331)+'СЕТ СН'!$F$16</f>
        <v>0</v>
      </c>
      <c r="P352" s="36">
        <f>SUMIFS(СВЦЭМ!$J$34:$J$777,СВЦЭМ!$A$34:$A$777,$A352,СВЦЭМ!$B$33:$B$776,P$331)+'СЕТ СН'!$F$16</f>
        <v>0</v>
      </c>
      <c r="Q352" s="36">
        <f>SUMIFS(СВЦЭМ!$J$34:$J$777,СВЦЭМ!$A$34:$A$777,$A352,СВЦЭМ!$B$33:$B$776,Q$331)+'СЕТ СН'!$F$16</f>
        <v>0</v>
      </c>
      <c r="R352" s="36">
        <f>SUMIFS(СВЦЭМ!$J$34:$J$777,СВЦЭМ!$A$34:$A$777,$A352,СВЦЭМ!$B$33:$B$776,R$331)+'СЕТ СН'!$F$16</f>
        <v>0</v>
      </c>
      <c r="S352" s="36">
        <f>SUMIFS(СВЦЭМ!$J$34:$J$777,СВЦЭМ!$A$34:$A$777,$A352,СВЦЭМ!$B$33:$B$776,S$331)+'СЕТ СН'!$F$16</f>
        <v>0</v>
      </c>
      <c r="T352" s="36">
        <f>SUMIFS(СВЦЭМ!$J$34:$J$777,СВЦЭМ!$A$34:$A$777,$A352,СВЦЭМ!$B$33:$B$776,T$331)+'СЕТ СН'!$F$16</f>
        <v>0</v>
      </c>
      <c r="U352" s="36">
        <f>SUMIFS(СВЦЭМ!$J$34:$J$777,СВЦЭМ!$A$34:$A$777,$A352,СВЦЭМ!$B$33:$B$776,U$331)+'СЕТ СН'!$F$16</f>
        <v>0</v>
      </c>
      <c r="V352" s="36">
        <f>SUMIFS(СВЦЭМ!$J$34:$J$777,СВЦЭМ!$A$34:$A$777,$A352,СВЦЭМ!$B$33:$B$776,V$331)+'СЕТ СН'!$F$16</f>
        <v>0</v>
      </c>
      <c r="W352" s="36">
        <f>SUMIFS(СВЦЭМ!$J$34:$J$777,СВЦЭМ!$A$34:$A$777,$A352,СВЦЭМ!$B$33:$B$776,W$331)+'СЕТ СН'!$F$16</f>
        <v>0</v>
      </c>
      <c r="X352" s="36">
        <f>SUMIFS(СВЦЭМ!$J$34:$J$777,СВЦЭМ!$A$34:$A$777,$A352,СВЦЭМ!$B$33:$B$776,X$331)+'СЕТ СН'!$F$16</f>
        <v>0</v>
      </c>
      <c r="Y352" s="36">
        <f>SUMIFS(СВЦЭМ!$J$34:$J$777,СВЦЭМ!$A$34:$A$777,$A352,СВЦЭМ!$B$33:$B$776,Y$331)+'СЕТ СН'!$F$16</f>
        <v>0</v>
      </c>
    </row>
    <row r="353" spans="1:27" ht="15.75" hidden="1" x14ac:dyDescent="0.2">
      <c r="A353" s="35">
        <f t="shared" si="9"/>
        <v>43791</v>
      </c>
      <c r="B353" s="36">
        <f>SUMIFS(СВЦЭМ!$J$34:$J$777,СВЦЭМ!$A$34:$A$777,$A353,СВЦЭМ!$B$33:$B$776,B$331)+'СЕТ СН'!$F$16</f>
        <v>0</v>
      </c>
      <c r="C353" s="36">
        <f>SUMIFS(СВЦЭМ!$J$34:$J$777,СВЦЭМ!$A$34:$A$777,$A353,СВЦЭМ!$B$33:$B$776,C$331)+'СЕТ СН'!$F$16</f>
        <v>0</v>
      </c>
      <c r="D353" s="36">
        <f>SUMIFS(СВЦЭМ!$J$34:$J$777,СВЦЭМ!$A$34:$A$777,$A353,СВЦЭМ!$B$33:$B$776,D$331)+'СЕТ СН'!$F$16</f>
        <v>0</v>
      </c>
      <c r="E353" s="36">
        <f>SUMIFS(СВЦЭМ!$J$34:$J$777,СВЦЭМ!$A$34:$A$777,$A353,СВЦЭМ!$B$33:$B$776,E$331)+'СЕТ СН'!$F$16</f>
        <v>0</v>
      </c>
      <c r="F353" s="36">
        <f>SUMIFS(СВЦЭМ!$J$34:$J$777,СВЦЭМ!$A$34:$A$777,$A353,СВЦЭМ!$B$33:$B$776,F$331)+'СЕТ СН'!$F$16</f>
        <v>0</v>
      </c>
      <c r="G353" s="36">
        <f>SUMIFS(СВЦЭМ!$J$34:$J$777,СВЦЭМ!$A$34:$A$777,$A353,СВЦЭМ!$B$33:$B$776,G$331)+'СЕТ СН'!$F$16</f>
        <v>0</v>
      </c>
      <c r="H353" s="36">
        <f>SUMIFS(СВЦЭМ!$J$34:$J$777,СВЦЭМ!$A$34:$A$777,$A353,СВЦЭМ!$B$33:$B$776,H$331)+'СЕТ СН'!$F$16</f>
        <v>0</v>
      </c>
      <c r="I353" s="36">
        <f>SUMIFS(СВЦЭМ!$J$34:$J$777,СВЦЭМ!$A$34:$A$777,$A353,СВЦЭМ!$B$33:$B$776,I$331)+'СЕТ СН'!$F$16</f>
        <v>0</v>
      </c>
      <c r="J353" s="36">
        <f>SUMIFS(СВЦЭМ!$J$34:$J$777,СВЦЭМ!$A$34:$A$777,$A353,СВЦЭМ!$B$33:$B$776,J$331)+'СЕТ СН'!$F$16</f>
        <v>0</v>
      </c>
      <c r="K353" s="36">
        <f>SUMIFS(СВЦЭМ!$J$34:$J$777,СВЦЭМ!$A$34:$A$777,$A353,СВЦЭМ!$B$33:$B$776,K$331)+'СЕТ СН'!$F$16</f>
        <v>0</v>
      </c>
      <c r="L353" s="36">
        <f>SUMIFS(СВЦЭМ!$J$34:$J$777,СВЦЭМ!$A$34:$A$777,$A353,СВЦЭМ!$B$33:$B$776,L$331)+'СЕТ СН'!$F$16</f>
        <v>0</v>
      </c>
      <c r="M353" s="36">
        <f>SUMIFS(СВЦЭМ!$J$34:$J$777,СВЦЭМ!$A$34:$A$777,$A353,СВЦЭМ!$B$33:$B$776,M$331)+'СЕТ СН'!$F$16</f>
        <v>0</v>
      </c>
      <c r="N353" s="36">
        <f>SUMIFS(СВЦЭМ!$J$34:$J$777,СВЦЭМ!$A$34:$A$777,$A353,СВЦЭМ!$B$33:$B$776,N$331)+'СЕТ СН'!$F$16</f>
        <v>0</v>
      </c>
      <c r="O353" s="36">
        <f>SUMIFS(СВЦЭМ!$J$34:$J$777,СВЦЭМ!$A$34:$A$777,$A353,СВЦЭМ!$B$33:$B$776,O$331)+'СЕТ СН'!$F$16</f>
        <v>0</v>
      </c>
      <c r="P353" s="36">
        <f>SUMIFS(СВЦЭМ!$J$34:$J$777,СВЦЭМ!$A$34:$A$777,$A353,СВЦЭМ!$B$33:$B$776,P$331)+'СЕТ СН'!$F$16</f>
        <v>0</v>
      </c>
      <c r="Q353" s="36">
        <f>SUMIFS(СВЦЭМ!$J$34:$J$777,СВЦЭМ!$A$34:$A$777,$A353,СВЦЭМ!$B$33:$B$776,Q$331)+'СЕТ СН'!$F$16</f>
        <v>0</v>
      </c>
      <c r="R353" s="36">
        <f>SUMIFS(СВЦЭМ!$J$34:$J$777,СВЦЭМ!$A$34:$A$777,$A353,СВЦЭМ!$B$33:$B$776,R$331)+'СЕТ СН'!$F$16</f>
        <v>0</v>
      </c>
      <c r="S353" s="36">
        <f>SUMIFS(СВЦЭМ!$J$34:$J$777,СВЦЭМ!$A$34:$A$777,$A353,СВЦЭМ!$B$33:$B$776,S$331)+'СЕТ СН'!$F$16</f>
        <v>0</v>
      </c>
      <c r="T353" s="36">
        <f>SUMIFS(СВЦЭМ!$J$34:$J$777,СВЦЭМ!$A$34:$A$777,$A353,СВЦЭМ!$B$33:$B$776,T$331)+'СЕТ СН'!$F$16</f>
        <v>0</v>
      </c>
      <c r="U353" s="36">
        <f>SUMIFS(СВЦЭМ!$J$34:$J$777,СВЦЭМ!$A$34:$A$777,$A353,СВЦЭМ!$B$33:$B$776,U$331)+'СЕТ СН'!$F$16</f>
        <v>0</v>
      </c>
      <c r="V353" s="36">
        <f>SUMIFS(СВЦЭМ!$J$34:$J$777,СВЦЭМ!$A$34:$A$777,$A353,СВЦЭМ!$B$33:$B$776,V$331)+'СЕТ СН'!$F$16</f>
        <v>0</v>
      </c>
      <c r="W353" s="36">
        <f>SUMIFS(СВЦЭМ!$J$34:$J$777,СВЦЭМ!$A$34:$A$777,$A353,СВЦЭМ!$B$33:$B$776,W$331)+'СЕТ СН'!$F$16</f>
        <v>0</v>
      </c>
      <c r="X353" s="36">
        <f>SUMIFS(СВЦЭМ!$J$34:$J$777,СВЦЭМ!$A$34:$A$777,$A353,СВЦЭМ!$B$33:$B$776,X$331)+'СЕТ СН'!$F$16</f>
        <v>0</v>
      </c>
      <c r="Y353" s="36">
        <f>SUMIFS(СВЦЭМ!$J$34:$J$777,СВЦЭМ!$A$34:$A$777,$A353,СВЦЭМ!$B$33:$B$776,Y$331)+'СЕТ СН'!$F$16</f>
        <v>0</v>
      </c>
    </row>
    <row r="354" spans="1:27" ht="15.75" hidden="1" x14ac:dyDescent="0.2">
      <c r="A354" s="35">
        <f t="shared" si="9"/>
        <v>43792</v>
      </c>
      <c r="B354" s="36">
        <f>SUMIFS(СВЦЭМ!$J$34:$J$777,СВЦЭМ!$A$34:$A$777,$A354,СВЦЭМ!$B$33:$B$776,B$331)+'СЕТ СН'!$F$16</f>
        <v>0</v>
      </c>
      <c r="C354" s="36">
        <f>SUMIFS(СВЦЭМ!$J$34:$J$777,СВЦЭМ!$A$34:$A$777,$A354,СВЦЭМ!$B$33:$B$776,C$331)+'СЕТ СН'!$F$16</f>
        <v>0</v>
      </c>
      <c r="D354" s="36">
        <f>SUMIFS(СВЦЭМ!$J$34:$J$777,СВЦЭМ!$A$34:$A$777,$A354,СВЦЭМ!$B$33:$B$776,D$331)+'СЕТ СН'!$F$16</f>
        <v>0</v>
      </c>
      <c r="E354" s="36">
        <f>SUMIFS(СВЦЭМ!$J$34:$J$777,СВЦЭМ!$A$34:$A$777,$A354,СВЦЭМ!$B$33:$B$776,E$331)+'СЕТ СН'!$F$16</f>
        <v>0</v>
      </c>
      <c r="F354" s="36">
        <f>SUMIFS(СВЦЭМ!$J$34:$J$777,СВЦЭМ!$A$34:$A$777,$A354,СВЦЭМ!$B$33:$B$776,F$331)+'СЕТ СН'!$F$16</f>
        <v>0</v>
      </c>
      <c r="G354" s="36">
        <f>SUMIFS(СВЦЭМ!$J$34:$J$777,СВЦЭМ!$A$34:$A$777,$A354,СВЦЭМ!$B$33:$B$776,G$331)+'СЕТ СН'!$F$16</f>
        <v>0</v>
      </c>
      <c r="H354" s="36">
        <f>SUMIFS(СВЦЭМ!$J$34:$J$777,СВЦЭМ!$A$34:$A$777,$A354,СВЦЭМ!$B$33:$B$776,H$331)+'СЕТ СН'!$F$16</f>
        <v>0</v>
      </c>
      <c r="I354" s="36">
        <f>SUMIFS(СВЦЭМ!$J$34:$J$777,СВЦЭМ!$A$34:$A$777,$A354,СВЦЭМ!$B$33:$B$776,I$331)+'СЕТ СН'!$F$16</f>
        <v>0</v>
      </c>
      <c r="J354" s="36">
        <f>SUMIFS(СВЦЭМ!$J$34:$J$777,СВЦЭМ!$A$34:$A$777,$A354,СВЦЭМ!$B$33:$B$776,J$331)+'СЕТ СН'!$F$16</f>
        <v>0</v>
      </c>
      <c r="K354" s="36">
        <f>SUMIFS(СВЦЭМ!$J$34:$J$777,СВЦЭМ!$A$34:$A$777,$A354,СВЦЭМ!$B$33:$B$776,K$331)+'СЕТ СН'!$F$16</f>
        <v>0</v>
      </c>
      <c r="L354" s="36">
        <f>SUMIFS(СВЦЭМ!$J$34:$J$777,СВЦЭМ!$A$34:$A$777,$A354,СВЦЭМ!$B$33:$B$776,L$331)+'СЕТ СН'!$F$16</f>
        <v>0</v>
      </c>
      <c r="M354" s="36">
        <f>SUMIFS(СВЦЭМ!$J$34:$J$777,СВЦЭМ!$A$34:$A$777,$A354,СВЦЭМ!$B$33:$B$776,M$331)+'СЕТ СН'!$F$16</f>
        <v>0</v>
      </c>
      <c r="N354" s="36">
        <f>SUMIFS(СВЦЭМ!$J$34:$J$777,СВЦЭМ!$A$34:$A$777,$A354,СВЦЭМ!$B$33:$B$776,N$331)+'СЕТ СН'!$F$16</f>
        <v>0</v>
      </c>
      <c r="O354" s="36">
        <f>SUMIFS(СВЦЭМ!$J$34:$J$777,СВЦЭМ!$A$34:$A$777,$A354,СВЦЭМ!$B$33:$B$776,O$331)+'СЕТ СН'!$F$16</f>
        <v>0</v>
      </c>
      <c r="P354" s="36">
        <f>SUMIFS(СВЦЭМ!$J$34:$J$777,СВЦЭМ!$A$34:$A$777,$A354,СВЦЭМ!$B$33:$B$776,P$331)+'СЕТ СН'!$F$16</f>
        <v>0</v>
      </c>
      <c r="Q354" s="36">
        <f>SUMIFS(СВЦЭМ!$J$34:$J$777,СВЦЭМ!$A$34:$A$777,$A354,СВЦЭМ!$B$33:$B$776,Q$331)+'СЕТ СН'!$F$16</f>
        <v>0</v>
      </c>
      <c r="R354" s="36">
        <f>SUMIFS(СВЦЭМ!$J$34:$J$777,СВЦЭМ!$A$34:$A$777,$A354,СВЦЭМ!$B$33:$B$776,R$331)+'СЕТ СН'!$F$16</f>
        <v>0</v>
      </c>
      <c r="S354" s="36">
        <f>SUMIFS(СВЦЭМ!$J$34:$J$777,СВЦЭМ!$A$34:$A$777,$A354,СВЦЭМ!$B$33:$B$776,S$331)+'СЕТ СН'!$F$16</f>
        <v>0</v>
      </c>
      <c r="T354" s="36">
        <f>SUMIFS(СВЦЭМ!$J$34:$J$777,СВЦЭМ!$A$34:$A$777,$A354,СВЦЭМ!$B$33:$B$776,T$331)+'СЕТ СН'!$F$16</f>
        <v>0</v>
      </c>
      <c r="U354" s="36">
        <f>SUMIFS(СВЦЭМ!$J$34:$J$777,СВЦЭМ!$A$34:$A$777,$A354,СВЦЭМ!$B$33:$B$776,U$331)+'СЕТ СН'!$F$16</f>
        <v>0</v>
      </c>
      <c r="V354" s="36">
        <f>SUMIFS(СВЦЭМ!$J$34:$J$777,СВЦЭМ!$A$34:$A$777,$A354,СВЦЭМ!$B$33:$B$776,V$331)+'СЕТ СН'!$F$16</f>
        <v>0</v>
      </c>
      <c r="W354" s="36">
        <f>SUMIFS(СВЦЭМ!$J$34:$J$777,СВЦЭМ!$A$34:$A$777,$A354,СВЦЭМ!$B$33:$B$776,W$331)+'СЕТ СН'!$F$16</f>
        <v>0</v>
      </c>
      <c r="X354" s="36">
        <f>SUMIFS(СВЦЭМ!$J$34:$J$777,СВЦЭМ!$A$34:$A$777,$A354,СВЦЭМ!$B$33:$B$776,X$331)+'СЕТ СН'!$F$16</f>
        <v>0</v>
      </c>
      <c r="Y354" s="36">
        <f>SUMIFS(СВЦЭМ!$J$34:$J$777,СВЦЭМ!$A$34:$A$777,$A354,СВЦЭМ!$B$33:$B$776,Y$331)+'СЕТ СН'!$F$16</f>
        <v>0</v>
      </c>
    </row>
    <row r="355" spans="1:27" ht="15.75" hidden="1" x14ac:dyDescent="0.2">
      <c r="A355" s="35">
        <f t="shared" si="9"/>
        <v>43793</v>
      </c>
      <c r="B355" s="36">
        <f>SUMIFS(СВЦЭМ!$J$34:$J$777,СВЦЭМ!$A$34:$A$777,$A355,СВЦЭМ!$B$33:$B$776,B$331)+'СЕТ СН'!$F$16</f>
        <v>0</v>
      </c>
      <c r="C355" s="36">
        <f>SUMIFS(СВЦЭМ!$J$34:$J$777,СВЦЭМ!$A$34:$A$777,$A355,СВЦЭМ!$B$33:$B$776,C$331)+'СЕТ СН'!$F$16</f>
        <v>0</v>
      </c>
      <c r="D355" s="36">
        <f>SUMIFS(СВЦЭМ!$J$34:$J$777,СВЦЭМ!$A$34:$A$777,$A355,СВЦЭМ!$B$33:$B$776,D$331)+'СЕТ СН'!$F$16</f>
        <v>0</v>
      </c>
      <c r="E355" s="36">
        <f>SUMIFS(СВЦЭМ!$J$34:$J$777,СВЦЭМ!$A$34:$A$777,$A355,СВЦЭМ!$B$33:$B$776,E$331)+'СЕТ СН'!$F$16</f>
        <v>0</v>
      </c>
      <c r="F355" s="36">
        <f>SUMIFS(СВЦЭМ!$J$34:$J$777,СВЦЭМ!$A$34:$A$777,$A355,СВЦЭМ!$B$33:$B$776,F$331)+'СЕТ СН'!$F$16</f>
        <v>0</v>
      </c>
      <c r="G355" s="36">
        <f>SUMIFS(СВЦЭМ!$J$34:$J$777,СВЦЭМ!$A$34:$A$777,$A355,СВЦЭМ!$B$33:$B$776,G$331)+'СЕТ СН'!$F$16</f>
        <v>0</v>
      </c>
      <c r="H355" s="36">
        <f>SUMIFS(СВЦЭМ!$J$34:$J$777,СВЦЭМ!$A$34:$A$777,$A355,СВЦЭМ!$B$33:$B$776,H$331)+'СЕТ СН'!$F$16</f>
        <v>0</v>
      </c>
      <c r="I355" s="36">
        <f>SUMIFS(СВЦЭМ!$J$34:$J$777,СВЦЭМ!$A$34:$A$777,$A355,СВЦЭМ!$B$33:$B$776,I$331)+'СЕТ СН'!$F$16</f>
        <v>0</v>
      </c>
      <c r="J355" s="36">
        <f>SUMIFS(СВЦЭМ!$J$34:$J$777,СВЦЭМ!$A$34:$A$777,$A355,СВЦЭМ!$B$33:$B$776,J$331)+'СЕТ СН'!$F$16</f>
        <v>0</v>
      </c>
      <c r="K355" s="36">
        <f>SUMIFS(СВЦЭМ!$J$34:$J$777,СВЦЭМ!$A$34:$A$777,$A355,СВЦЭМ!$B$33:$B$776,K$331)+'СЕТ СН'!$F$16</f>
        <v>0</v>
      </c>
      <c r="L355" s="36">
        <f>SUMIFS(СВЦЭМ!$J$34:$J$777,СВЦЭМ!$A$34:$A$777,$A355,СВЦЭМ!$B$33:$B$776,L$331)+'СЕТ СН'!$F$16</f>
        <v>0</v>
      </c>
      <c r="M355" s="36">
        <f>SUMIFS(СВЦЭМ!$J$34:$J$777,СВЦЭМ!$A$34:$A$777,$A355,СВЦЭМ!$B$33:$B$776,M$331)+'СЕТ СН'!$F$16</f>
        <v>0</v>
      </c>
      <c r="N355" s="36">
        <f>SUMIFS(СВЦЭМ!$J$34:$J$777,СВЦЭМ!$A$34:$A$777,$A355,СВЦЭМ!$B$33:$B$776,N$331)+'СЕТ СН'!$F$16</f>
        <v>0</v>
      </c>
      <c r="O355" s="36">
        <f>SUMIFS(СВЦЭМ!$J$34:$J$777,СВЦЭМ!$A$34:$A$777,$A355,СВЦЭМ!$B$33:$B$776,O$331)+'СЕТ СН'!$F$16</f>
        <v>0</v>
      </c>
      <c r="P355" s="36">
        <f>SUMIFS(СВЦЭМ!$J$34:$J$777,СВЦЭМ!$A$34:$A$777,$A355,СВЦЭМ!$B$33:$B$776,P$331)+'СЕТ СН'!$F$16</f>
        <v>0</v>
      </c>
      <c r="Q355" s="36">
        <f>SUMIFS(СВЦЭМ!$J$34:$J$777,СВЦЭМ!$A$34:$A$777,$A355,СВЦЭМ!$B$33:$B$776,Q$331)+'СЕТ СН'!$F$16</f>
        <v>0</v>
      </c>
      <c r="R355" s="36">
        <f>SUMIFS(СВЦЭМ!$J$34:$J$777,СВЦЭМ!$A$34:$A$777,$A355,СВЦЭМ!$B$33:$B$776,R$331)+'СЕТ СН'!$F$16</f>
        <v>0</v>
      </c>
      <c r="S355" s="36">
        <f>SUMIFS(СВЦЭМ!$J$34:$J$777,СВЦЭМ!$A$34:$A$777,$A355,СВЦЭМ!$B$33:$B$776,S$331)+'СЕТ СН'!$F$16</f>
        <v>0</v>
      </c>
      <c r="T355" s="36">
        <f>SUMIFS(СВЦЭМ!$J$34:$J$777,СВЦЭМ!$A$34:$A$777,$A355,СВЦЭМ!$B$33:$B$776,T$331)+'СЕТ СН'!$F$16</f>
        <v>0</v>
      </c>
      <c r="U355" s="36">
        <f>SUMIFS(СВЦЭМ!$J$34:$J$777,СВЦЭМ!$A$34:$A$777,$A355,СВЦЭМ!$B$33:$B$776,U$331)+'СЕТ СН'!$F$16</f>
        <v>0</v>
      </c>
      <c r="V355" s="36">
        <f>SUMIFS(СВЦЭМ!$J$34:$J$777,СВЦЭМ!$A$34:$A$777,$A355,СВЦЭМ!$B$33:$B$776,V$331)+'СЕТ СН'!$F$16</f>
        <v>0</v>
      </c>
      <c r="W355" s="36">
        <f>SUMIFS(СВЦЭМ!$J$34:$J$777,СВЦЭМ!$A$34:$A$777,$A355,СВЦЭМ!$B$33:$B$776,W$331)+'СЕТ СН'!$F$16</f>
        <v>0</v>
      </c>
      <c r="X355" s="36">
        <f>SUMIFS(СВЦЭМ!$J$34:$J$777,СВЦЭМ!$A$34:$A$777,$A355,СВЦЭМ!$B$33:$B$776,X$331)+'СЕТ СН'!$F$16</f>
        <v>0</v>
      </c>
      <c r="Y355" s="36">
        <f>SUMIFS(СВЦЭМ!$J$34:$J$777,СВЦЭМ!$A$34:$A$777,$A355,СВЦЭМ!$B$33:$B$776,Y$331)+'СЕТ СН'!$F$16</f>
        <v>0</v>
      </c>
    </row>
    <row r="356" spans="1:27" ht="15.75" hidden="1" x14ac:dyDescent="0.2">
      <c r="A356" s="35">
        <f t="shared" si="9"/>
        <v>43794</v>
      </c>
      <c r="B356" s="36">
        <f>SUMIFS(СВЦЭМ!$J$34:$J$777,СВЦЭМ!$A$34:$A$777,$A356,СВЦЭМ!$B$33:$B$776,B$331)+'СЕТ СН'!$F$16</f>
        <v>0</v>
      </c>
      <c r="C356" s="36">
        <f>SUMIFS(СВЦЭМ!$J$34:$J$777,СВЦЭМ!$A$34:$A$777,$A356,СВЦЭМ!$B$33:$B$776,C$331)+'СЕТ СН'!$F$16</f>
        <v>0</v>
      </c>
      <c r="D356" s="36">
        <f>SUMIFS(СВЦЭМ!$J$34:$J$777,СВЦЭМ!$A$34:$A$777,$A356,СВЦЭМ!$B$33:$B$776,D$331)+'СЕТ СН'!$F$16</f>
        <v>0</v>
      </c>
      <c r="E356" s="36">
        <f>SUMIFS(СВЦЭМ!$J$34:$J$777,СВЦЭМ!$A$34:$A$777,$A356,СВЦЭМ!$B$33:$B$776,E$331)+'СЕТ СН'!$F$16</f>
        <v>0</v>
      </c>
      <c r="F356" s="36">
        <f>SUMIFS(СВЦЭМ!$J$34:$J$777,СВЦЭМ!$A$34:$A$777,$A356,СВЦЭМ!$B$33:$B$776,F$331)+'СЕТ СН'!$F$16</f>
        <v>0</v>
      </c>
      <c r="G356" s="36">
        <f>SUMIFS(СВЦЭМ!$J$34:$J$777,СВЦЭМ!$A$34:$A$777,$A356,СВЦЭМ!$B$33:$B$776,G$331)+'СЕТ СН'!$F$16</f>
        <v>0</v>
      </c>
      <c r="H356" s="36">
        <f>SUMIFS(СВЦЭМ!$J$34:$J$777,СВЦЭМ!$A$34:$A$777,$A356,СВЦЭМ!$B$33:$B$776,H$331)+'СЕТ СН'!$F$16</f>
        <v>0</v>
      </c>
      <c r="I356" s="36">
        <f>SUMIFS(СВЦЭМ!$J$34:$J$777,СВЦЭМ!$A$34:$A$777,$A356,СВЦЭМ!$B$33:$B$776,I$331)+'СЕТ СН'!$F$16</f>
        <v>0</v>
      </c>
      <c r="J356" s="36">
        <f>SUMIFS(СВЦЭМ!$J$34:$J$777,СВЦЭМ!$A$34:$A$777,$A356,СВЦЭМ!$B$33:$B$776,J$331)+'СЕТ СН'!$F$16</f>
        <v>0</v>
      </c>
      <c r="K356" s="36">
        <f>SUMIFS(СВЦЭМ!$J$34:$J$777,СВЦЭМ!$A$34:$A$777,$A356,СВЦЭМ!$B$33:$B$776,K$331)+'СЕТ СН'!$F$16</f>
        <v>0</v>
      </c>
      <c r="L356" s="36">
        <f>SUMIFS(СВЦЭМ!$J$34:$J$777,СВЦЭМ!$A$34:$A$777,$A356,СВЦЭМ!$B$33:$B$776,L$331)+'СЕТ СН'!$F$16</f>
        <v>0</v>
      </c>
      <c r="M356" s="36">
        <f>SUMIFS(СВЦЭМ!$J$34:$J$777,СВЦЭМ!$A$34:$A$777,$A356,СВЦЭМ!$B$33:$B$776,M$331)+'СЕТ СН'!$F$16</f>
        <v>0</v>
      </c>
      <c r="N356" s="36">
        <f>SUMIFS(СВЦЭМ!$J$34:$J$777,СВЦЭМ!$A$34:$A$777,$A356,СВЦЭМ!$B$33:$B$776,N$331)+'СЕТ СН'!$F$16</f>
        <v>0</v>
      </c>
      <c r="O356" s="36">
        <f>SUMIFS(СВЦЭМ!$J$34:$J$777,СВЦЭМ!$A$34:$A$777,$A356,СВЦЭМ!$B$33:$B$776,O$331)+'СЕТ СН'!$F$16</f>
        <v>0</v>
      </c>
      <c r="P356" s="36">
        <f>SUMIFS(СВЦЭМ!$J$34:$J$777,СВЦЭМ!$A$34:$A$777,$A356,СВЦЭМ!$B$33:$B$776,P$331)+'СЕТ СН'!$F$16</f>
        <v>0</v>
      </c>
      <c r="Q356" s="36">
        <f>SUMIFS(СВЦЭМ!$J$34:$J$777,СВЦЭМ!$A$34:$A$777,$A356,СВЦЭМ!$B$33:$B$776,Q$331)+'СЕТ СН'!$F$16</f>
        <v>0</v>
      </c>
      <c r="R356" s="36">
        <f>SUMIFS(СВЦЭМ!$J$34:$J$777,СВЦЭМ!$A$34:$A$777,$A356,СВЦЭМ!$B$33:$B$776,R$331)+'СЕТ СН'!$F$16</f>
        <v>0</v>
      </c>
      <c r="S356" s="36">
        <f>SUMIFS(СВЦЭМ!$J$34:$J$777,СВЦЭМ!$A$34:$A$777,$A356,СВЦЭМ!$B$33:$B$776,S$331)+'СЕТ СН'!$F$16</f>
        <v>0</v>
      </c>
      <c r="T356" s="36">
        <f>SUMIFS(СВЦЭМ!$J$34:$J$777,СВЦЭМ!$A$34:$A$777,$A356,СВЦЭМ!$B$33:$B$776,T$331)+'СЕТ СН'!$F$16</f>
        <v>0</v>
      </c>
      <c r="U356" s="36">
        <f>SUMIFS(СВЦЭМ!$J$34:$J$777,СВЦЭМ!$A$34:$A$777,$A356,СВЦЭМ!$B$33:$B$776,U$331)+'СЕТ СН'!$F$16</f>
        <v>0</v>
      </c>
      <c r="V356" s="36">
        <f>SUMIFS(СВЦЭМ!$J$34:$J$777,СВЦЭМ!$A$34:$A$777,$A356,СВЦЭМ!$B$33:$B$776,V$331)+'СЕТ СН'!$F$16</f>
        <v>0</v>
      </c>
      <c r="W356" s="36">
        <f>SUMIFS(СВЦЭМ!$J$34:$J$777,СВЦЭМ!$A$34:$A$777,$A356,СВЦЭМ!$B$33:$B$776,W$331)+'СЕТ СН'!$F$16</f>
        <v>0</v>
      </c>
      <c r="X356" s="36">
        <f>SUMIFS(СВЦЭМ!$J$34:$J$777,СВЦЭМ!$A$34:$A$777,$A356,СВЦЭМ!$B$33:$B$776,X$331)+'СЕТ СН'!$F$16</f>
        <v>0</v>
      </c>
      <c r="Y356" s="36">
        <f>SUMIFS(СВЦЭМ!$J$34:$J$777,СВЦЭМ!$A$34:$A$777,$A356,СВЦЭМ!$B$33:$B$776,Y$331)+'СЕТ СН'!$F$16</f>
        <v>0</v>
      </c>
    </row>
    <row r="357" spans="1:27" ht="15.75" hidden="1" x14ac:dyDescent="0.2">
      <c r="A357" s="35">
        <f t="shared" si="9"/>
        <v>43795</v>
      </c>
      <c r="B357" s="36">
        <f>SUMIFS(СВЦЭМ!$J$34:$J$777,СВЦЭМ!$A$34:$A$777,$A357,СВЦЭМ!$B$33:$B$776,B$331)+'СЕТ СН'!$F$16</f>
        <v>0</v>
      </c>
      <c r="C357" s="36">
        <f>SUMIFS(СВЦЭМ!$J$34:$J$777,СВЦЭМ!$A$34:$A$777,$A357,СВЦЭМ!$B$33:$B$776,C$331)+'СЕТ СН'!$F$16</f>
        <v>0</v>
      </c>
      <c r="D357" s="36">
        <f>SUMIFS(СВЦЭМ!$J$34:$J$777,СВЦЭМ!$A$34:$A$777,$A357,СВЦЭМ!$B$33:$B$776,D$331)+'СЕТ СН'!$F$16</f>
        <v>0</v>
      </c>
      <c r="E357" s="36">
        <f>SUMIFS(СВЦЭМ!$J$34:$J$777,СВЦЭМ!$A$34:$A$777,$A357,СВЦЭМ!$B$33:$B$776,E$331)+'СЕТ СН'!$F$16</f>
        <v>0</v>
      </c>
      <c r="F357" s="36">
        <f>SUMIFS(СВЦЭМ!$J$34:$J$777,СВЦЭМ!$A$34:$A$777,$A357,СВЦЭМ!$B$33:$B$776,F$331)+'СЕТ СН'!$F$16</f>
        <v>0</v>
      </c>
      <c r="G357" s="36">
        <f>SUMIFS(СВЦЭМ!$J$34:$J$777,СВЦЭМ!$A$34:$A$777,$A357,СВЦЭМ!$B$33:$B$776,G$331)+'СЕТ СН'!$F$16</f>
        <v>0</v>
      </c>
      <c r="H357" s="36">
        <f>SUMIFS(СВЦЭМ!$J$34:$J$777,СВЦЭМ!$A$34:$A$777,$A357,СВЦЭМ!$B$33:$B$776,H$331)+'СЕТ СН'!$F$16</f>
        <v>0</v>
      </c>
      <c r="I357" s="36">
        <f>SUMIFS(СВЦЭМ!$J$34:$J$777,СВЦЭМ!$A$34:$A$777,$A357,СВЦЭМ!$B$33:$B$776,I$331)+'СЕТ СН'!$F$16</f>
        <v>0</v>
      </c>
      <c r="J357" s="36">
        <f>SUMIFS(СВЦЭМ!$J$34:$J$777,СВЦЭМ!$A$34:$A$777,$A357,СВЦЭМ!$B$33:$B$776,J$331)+'СЕТ СН'!$F$16</f>
        <v>0</v>
      </c>
      <c r="K357" s="36">
        <f>SUMIFS(СВЦЭМ!$J$34:$J$777,СВЦЭМ!$A$34:$A$777,$A357,СВЦЭМ!$B$33:$B$776,K$331)+'СЕТ СН'!$F$16</f>
        <v>0</v>
      </c>
      <c r="L357" s="36">
        <f>SUMIFS(СВЦЭМ!$J$34:$J$777,СВЦЭМ!$A$34:$A$777,$A357,СВЦЭМ!$B$33:$B$776,L$331)+'СЕТ СН'!$F$16</f>
        <v>0</v>
      </c>
      <c r="M357" s="36">
        <f>SUMIFS(СВЦЭМ!$J$34:$J$777,СВЦЭМ!$A$34:$A$777,$A357,СВЦЭМ!$B$33:$B$776,M$331)+'СЕТ СН'!$F$16</f>
        <v>0</v>
      </c>
      <c r="N357" s="36">
        <f>SUMIFS(СВЦЭМ!$J$34:$J$777,СВЦЭМ!$A$34:$A$777,$A357,СВЦЭМ!$B$33:$B$776,N$331)+'СЕТ СН'!$F$16</f>
        <v>0</v>
      </c>
      <c r="O357" s="36">
        <f>SUMIFS(СВЦЭМ!$J$34:$J$777,СВЦЭМ!$A$34:$A$777,$A357,СВЦЭМ!$B$33:$B$776,O$331)+'СЕТ СН'!$F$16</f>
        <v>0</v>
      </c>
      <c r="P357" s="36">
        <f>SUMIFS(СВЦЭМ!$J$34:$J$777,СВЦЭМ!$A$34:$A$777,$A357,СВЦЭМ!$B$33:$B$776,P$331)+'СЕТ СН'!$F$16</f>
        <v>0</v>
      </c>
      <c r="Q357" s="36">
        <f>SUMIFS(СВЦЭМ!$J$34:$J$777,СВЦЭМ!$A$34:$A$777,$A357,СВЦЭМ!$B$33:$B$776,Q$331)+'СЕТ СН'!$F$16</f>
        <v>0</v>
      </c>
      <c r="R357" s="36">
        <f>SUMIFS(СВЦЭМ!$J$34:$J$777,СВЦЭМ!$A$34:$A$777,$A357,СВЦЭМ!$B$33:$B$776,R$331)+'СЕТ СН'!$F$16</f>
        <v>0</v>
      </c>
      <c r="S357" s="36">
        <f>SUMIFS(СВЦЭМ!$J$34:$J$777,СВЦЭМ!$A$34:$A$777,$A357,СВЦЭМ!$B$33:$B$776,S$331)+'СЕТ СН'!$F$16</f>
        <v>0</v>
      </c>
      <c r="T357" s="36">
        <f>SUMIFS(СВЦЭМ!$J$34:$J$777,СВЦЭМ!$A$34:$A$777,$A357,СВЦЭМ!$B$33:$B$776,T$331)+'СЕТ СН'!$F$16</f>
        <v>0</v>
      </c>
      <c r="U357" s="36">
        <f>SUMIFS(СВЦЭМ!$J$34:$J$777,СВЦЭМ!$A$34:$A$777,$A357,СВЦЭМ!$B$33:$B$776,U$331)+'СЕТ СН'!$F$16</f>
        <v>0</v>
      </c>
      <c r="V357" s="36">
        <f>SUMIFS(СВЦЭМ!$J$34:$J$777,СВЦЭМ!$A$34:$A$777,$A357,СВЦЭМ!$B$33:$B$776,V$331)+'СЕТ СН'!$F$16</f>
        <v>0</v>
      </c>
      <c r="W357" s="36">
        <f>SUMIFS(СВЦЭМ!$J$34:$J$777,СВЦЭМ!$A$34:$A$777,$A357,СВЦЭМ!$B$33:$B$776,W$331)+'СЕТ СН'!$F$16</f>
        <v>0</v>
      </c>
      <c r="X357" s="36">
        <f>SUMIFS(СВЦЭМ!$J$34:$J$777,СВЦЭМ!$A$34:$A$777,$A357,СВЦЭМ!$B$33:$B$776,X$331)+'СЕТ СН'!$F$16</f>
        <v>0</v>
      </c>
      <c r="Y357" s="36">
        <f>SUMIFS(СВЦЭМ!$J$34:$J$777,СВЦЭМ!$A$34:$A$777,$A357,СВЦЭМ!$B$33:$B$776,Y$331)+'СЕТ СН'!$F$16</f>
        <v>0</v>
      </c>
    </row>
    <row r="358" spans="1:27" ht="15.75" hidden="1" x14ac:dyDescent="0.2">
      <c r="A358" s="35">
        <f t="shared" si="9"/>
        <v>43796</v>
      </c>
      <c r="B358" s="36">
        <f>SUMIFS(СВЦЭМ!$J$34:$J$777,СВЦЭМ!$A$34:$A$777,$A358,СВЦЭМ!$B$33:$B$776,B$331)+'СЕТ СН'!$F$16</f>
        <v>0</v>
      </c>
      <c r="C358" s="36">
        <f>SUMIFS(СВЦЭМ!$J$34:$J$777,СВЦЭМ!$A$34:$A$777,$A358,СВЦЭМ!$B$33:$B$776,C$331)+'СЕТ СН'!$F$16</f>
        <v>0</v>
      </c>
      <c r="D358" s="36">
        <f>SUMIFS(СВЦЭМ!$J$34:$J$777,СВЦЭМ!$A$34:$A$777,$A358,СВЦЭМ!$B$33:$B$776,D$331)+'СЕТ СН'!$F$16</f>
        <v>0</v>
      </c>
      <c r="E358" s="36">
        <f>SUMIFS(СВЦЭМ!$J$34:$J$777,СВЦЭМ!$A$34:$A$777,$A358,СВЦЭМ!$B$33:$B$776,E$331)+'СЕТ СН'!$F$16</f>
        <v>0</v>
      </c>
      <c r="F358" s="36">
        <f>SUMIFS(СВЦЭМ!$J$34:$J$777,СВЦЭМ!$A$34:$A$777,$A358,СВЦЭМ!$B$33:$B$776,F$331)+'СЕТ СН'!$F$16</f>
        <v>0</v>
      </c>
      <c r="G358" s="36">
        <f>SUMIFS(СВЦЭМ!$J$34:$J$777,СВЦЭМ!$A$34:$A$777,$A358,СВЦЭМ!$B$33:$B$776,G$331)+'СЕТ СН'!$F$16</f>
        <v>0</v>
      </c>
      <c r="H358" s="36">
        <f>SUMIFS(СВЦЭМ!$J$34:$J$777,СВЦЭМ!$A$34:$A$777,$A358,СВЦЭМ!$B$33:$B$776,H$331)+'СЕТ СН'!$F$16</f>
        <v>0</v>
      </c>
      <c r="I358" s="36">
        <f>SUMIFS(СВЦЭМ!$J$34:$J$777,СВЦЭМ!$A$34:$A$777,$A358,СВЦЭМ!$B$33:$B$776,I$331)+'СЕТ СН'!$F$16</f>
        <v>0</v>
      </c>
      <c r="J358" s="36">
        <f>SUMIFS(СВЦЭМ!$J$34:$J$777,СВЦЭМ!$A$34:$A$777,$A358,СВЦЭМ!$B$33:$B$776,J$331)+'СЕТ СН'!$F$16</f>
        <v>0</v>
      </c>
      <c r="K358" s="36">
        <f>SUMIFS(СВЦЭМ!$J$34:$J$777,СВЦЭМ!$A$34:$A$777,$A358,СВЦЭМ!$B$33:$B$776,K$331)+'СЕТ СН'!$F$16</f>
        <v>0</v>
      </c>
      <c r="L358" s="36">
        <f>SUMIFS(СВЦЭМ!$J$34:$J$777,СВЦЭМ!$A$34:$A$777,$A358,СВЦЭМ!$B$33:$B$776,L$331)+'СЕТ СН'!$F$16</f>
        <v>0</v>
      </c>
      <c r="M358" s="36">
        <f>SUMIFS(СВЦЭМ!$J$34:$J$777,СВЦЭМ!$A$34:$A$777,$A358,СВЦЭМ!$B$33:$B$776,M$331)+'СЕТ СН'!$F$16</f>
        <v>0</v>
      </c>
      <c r="N358" s="36">
        <f>SUMIFS(СВЦЭМ!$J$34:$J$777,СВЦЭМ!$A$34:$A$777,$A358,СВЦЭМ!$B$33:$B$776,N$331)+'СЕТ СН'!$F$16</f>
        <v>0</v>
      </c>
      <c r="O358" s="36">
        <f>SUMIFS(СВЦЭМ!$J$34:$J$777,СВЦЭМ!$A$34:$A$777,$A358,СВЦЭМ!$B$33:$B$776,O$331)+'СЕТ СН'!$F$16</f>
        <v>0</v>
      </c>
      <c r="P358" s="36">
        <f>SUMIFS(СВЦЭМ!$J$34:$J$777,СВЦЭМ!$A$34:$A$777,$A358,СВЦЭМ!$B$33:$B$776,P$331)+'СЕТ СН'!$F$16</f>
        <v>0</v>
      </c>
      <c r="Q358" s="36">
        <f>SUMIFS(СВЦЭМ!$J$34:$J$777,СВЦЭМ!$A$34:$A$777,$A358,СВЦЭМ!$B$33:$B$776,Q$331)+'СЕТ СН'!$F$16</f>
        <v>0</v>
      </c>
      <c r="R358" s="36">
        <f>SUMIFS(СВЦЭМ!$J$34:$J$777,СВЦЭМ!$A$34:$A$777,$A358,СВЦЭМ!$B$33:$B$776,R$331)+'СЕТ СН'!$F$16</f>
        <v>0</v>
      </c>
      <c r="S358" s="36">
        <f>SUMIFS(СВЦЭМ!$J$34:$J$777,СВЦЭМ!$A$34:$A$777,$A358,СВЦЭМ!$B$33:$B$776,S$331)+'СЕТ СН'!$F$16</f>
        <v>0</v>
      </c>
      <c r="T358" s="36">
        <f>SUMIFS(СВЦЭМ!$J$34:$J$777,СВЦЭМ!$A$34:$A$777,$A358,СВЦЭМ!$B$33:$B$776,T$331)+'СЕТ СН'!$F$16</f>
        <v>0</v>
      </c>
      <c r="U358" s="36">
        <f>SUMIFS(СВЦЭМ!$J$34:$J$777,СВЦЭМ!$A$34:$A$777,$A358,СВЦЭМ!$B$33:$B$776,U$331)+'СЕТ СН'!$F$16</f>
        <v>0</v>
      </c>
      <c r="V358" s="36">
        <f>SUMIFS(СВЦЭМ!$J$34:$J$777,СВЦЭМ!$A$34:$A$777,$A358,СВЦЭМ!$B$33:$B$776,V$331)+'СЕТ СН'!$F$16</f>
        <v>0</v>
      </c>
      <c r="W358" s="36">
        <f>SUMIFS(СВЦЭМ!$J$34:$J$777,СВЦЭМ!$A$34:$A$777,$A358,СВЦЭМ!$B$33:$B$776,W$331)+'СЕТ СН'!$F$16</f>
        <v>0</v>
      </c>
      <c r="X358" s="36">
        <f>SUMIFS(СВЦЭМ!$J$34:$J$777,СВЦЭМ!$A$34:$A$777,$A358,СВЦЭМ!$B$33:$B$776,X$331)+'СЕТ СН'!$F$16</f>
        <v>0</v>
      </c>
      <c r="Y358" s="36">
        <f>SUMIFS(СВЦЭМ!$J$34:$J$777,СВЦЭМ!$A$34:$A$777,$A358,СВЦЭМ!$B$33:$B$776,Y$331)+'СЕТ СН'!$F$16</f>
        <v>0</v>
      </c>
    </row>
    <row r="359" spans="1:27" ht="15.75" hidden="1" x14ac:dyDescent="0.2">
      <c r="A359" s="35">
        <f t="shared" si="9"/>
        <v>43797</v>
      </c>
      <c r="B359" s="36">
        <f>SUMIFS(СВЦЭМ!$J$34:$J$777,СВЦЭМ!$A$34:$A$777,$A359,СВЦЭМ!$B$33:$B$776,B$331)+'СЕТ СН'!$F$16</f>
        <v>0</v>
      </c>
      <c r="C359" s="36">
        <f>SUMIFS(СВЦЭМ!$J$34:$J$777,СВЦЭМ!$A$34:$A$777,$A359,СВЦЭМ!$B$33:$B$776,C$331)+'СЕТ СН'!$F$16</f>
        <v>0</v>
      </c>
      <c r="D359" s="36">
        <f>SUMIFS(СВЦЭМ!$J$34:$J$777,СВЦЭМ!$A$34:$A$777,$A359,СВЦЭМ!$B$33:$B$776,D$331)+'СЕТ СН'!$F$16</f>
        <v>0</v>
      </c>
      <c r="E359" s="36">
        <f>SUMIFS(СВЦЭМ!$J$34:$J$777,СВЦЭМ!$A$34:$A$777,$A359,СВЦЭМ!$B$33:$B$776,E$331)+'СЕТ СН'!$F$16</f>
        <v>0</v>
      </c>
      <c r="F359" s="36">
        <f>SUMIFS(СВЦЭМ!$J$34:$J$777,СВЦЭМ!$A$34:$A$777,$A359,СВЦЭМ!$B$33:$B$776,F$331)+'СЕТ СН'!$F$16</f>
        <v>0</v>
      </c>
      <c r="G359" s="36">
        <f>SUMIFS(СВЦЭМ!$J$34:$J$777,СВЦЭМ!$A$34:$A$777,$A359,СВЦЭМ!$B$33:$B$776,G$331)+'СЕТ СН'!$F$16</f>
        <v>0</v>
      </c>
      <c r="H359" s="36">
        <f>SUMIFS(СВЦЭМ!$J$34:$J$777,СВЦЭМ!$A$34:$A$777,$A359,СВЦЭМ!$B$33:$B$776,H$331)+'СЕТ СН'!$F$16</f>
        <v>0</v>
      </c>
      <c r="I359" s="36">
        <f>SUMIFS(СВЦЭМ!$J$34:$J$777,СВЦЭМ!$A$34:$A$777,$A359,СВЦЭМ!$B$33:$B$776,I$331)+'СЕТ СН'!$F$16</f>
        <v>0</v>
      </c>
      <c r="J359" s="36">
        <f>SUMIFS(СВЦЭМ!$J$34:$J$777,СВЦЭМ!$A$34:$A$777,$A359,СВЦЭМ!$B$33:$B$776,J$331)+'СЕТ СН'!$F$16</f>
        <v>0</v>
      </c>
      <c r="K359" s="36">
        <f>SUMIFS(СВЦЭМ!$J$34:$J$777,СВЦЭМ!$A$34:$A$777,$A359,СВЦЭМ!$B$33:$B$776,K$331)+'СЕТ СН'!$F$16</f>
        <v>0</v>
      </c>
      <c r="L359" s="36">
        <f>SUMIFS(СВЦЭМ!$J$34:$J$777,СВЦЭМ!$A$34:$A$777,$A359,СВЦЭМ!$B$33:$B$776,L$331)+'СЕТ СН'!$F$16</f>
        <v>0</v>
      </c>
      <c r="M359" s="36">
        <f>SUMIFS(СВЦЭМ!$J$34:$J$777,СВЦЭМ!$A$34:$A$777,$A359,СВЦЭМ!$B$33:$B$776,M$331)+'СЕТ СН'!$F$16</f>
        <v>0</v>
      </c>
      <c r="N359" s="36">
        <f>SUMIFS(СВЦЭМ!$J$34:$J$777,СВЦЭМ!$A$34:$A$777,$A359,СВЦЭМ!$B$33:$B$776,N$331)+'СЕТ СН'!$F$16</f>
        <v>0</v>
      </c>
      <c r="O359" s="36">
        <f>SUMIFS(СВЦЭМ!$J$34:$J$777,СВЦЭМ!$A$34:$A$777,$A359,СВЦЭМ!$B$33:$B$776,O$331)+'СЕТ СН'!$F$16</f>
        <v>0</v>
      </c>
      <c r="P359" s="36">
        <f>SUMIFS(СВЦЭМ!$J$34:$J$777,СВЦЭМ!$A$34:$A$777,$A359,СВЦЭМ!$B$33:$B$776,P$331)+'СЕТ СН'!$F$16</f>
        <v>0</v>
      </c>
      <c r="Q359" s="36">
        <f>SUMIFS(СВЦЭМ!$J$34:$J$777,СВЦЭМ!$A$34:$A$777,$A359,СВЦЭМ!$B$33:$B$776,Q$331)+'СЕТ СН'!$F$16</f>
        <v>0</v>
      </c>
      <c r="R359" s="36">
        <f>SUMIFS(СВЦЭМ!$J$34:$J$777,СВЦЭМ!$A$34:$A$777,$A359,СВЦЭМ!$B$33:$B$776,R$331)+'СЕТ СН'!$F$16</f>
        <v>0</v>
      </c>
      <c r="S359" s="36">
        <f>SUMIFS(СВЦЭМ!$J$34:$J$777,СВЦЭМ!$A$34:$A$777,$A359,СВЦЭМ!$B$33:$B$776,S$331)+'СЕТ СН'!$F$16</f>
        <v>0</v>
      </c>
      <c r="T359" s="36">
        <f>SUMIFS(СВЦЭМ!$J$34:$J$777,СВЦЭМ!$A$34:$A$777,$A359,СВЦЭМ!$B$33:$B$776,T$331)+'СЕТ СН'!$F$16</f>
        <v>0</v>
      </c>
      <c r="U359" s="36">
        <f>SUMIFS(СВЦЭМ!$J$34:$J$777,СВЦЭМ!$A$34:$A$777,$A359,СВЦЭМ!$B$33:$B$776,U$331)+'СЕТ СН'!$F$16</f>
        <v>0</v>
      </c>
      <c r="V359" s="36">
        <f>SUMIFS(СВЦЭМ!$J$34:$J$777,СВЦЭМ!$A$34:$A$777,$A359,СВЦЭМ!$B$33:$B$776,V$331)+'СЕТ СН'!$F$16</f>
        <v>0</v>
      </c>
      <c r="W359" s="36">
        <f>SUMIFS(СВЦЭМ!$J$34:$J$777,СВЦЭМ!$A$34:$A$777,$A359,СВЦЭМ!$B$33:$B$776,W$331)+'СЕТ СН'!$F$16</f>
        <v>0</v>
      </c>
      <c r="X359" s="36">
        <f>SUMIFS(СВЦЭМ!$J$34:$J$777,СВЦЭМ!$A$34:$A$777,$A359,СВЦЭМ!$B$33:$B$776,X$331)+'СЕТ СН'!$F$16</f>
        <v>0</v>
      </c>
      <c r="Y359" s="36">
        <f>SUMIFS(СВЦЭМ!$J$34:$J$777,СВЦЭМ!$A$34:$A$777,$A359,СВЦЭМ!$B$33:$B$776,Y$331)+'СЕТ СН'!$F$16</f>
        <v>0</v>
      </c>
    </row>
    <row r="360" spans="1:27" ht="15.75" hidden="1" x14ac:dyDescent="0.2">
      <c r="A360" s="35">
        <f t="shared" si="9"/>
        <v>43798</v>
      </c>
      <c r="B360" s="36">
        <f>SUMIFS(СВЦЭМ!$J$34:$J$777,СВЦЭМ!$A$34:$A$777,$A360,СВЦЭМ!$B$33:$B$776,B$331)+'СЕТ СН'!$F$16</f>
        <v>0</v>
      </c>
      <c r="C360" s="36">
        <f>SUMIFS(СВЦЭМ!$J$34:$J$777,СВЦЭМ!$A$34:$A$777,$A360,СВЦЭМ!$B$33:$B$776,C$331)+'СЕТ СН'!$F$16</f>
        <v>0</v>
      </c>
      <c r="D360" s="36">
        <f>SUMIFS(СВЦЭМ!$J$34:$J$777,СВЦЭМ!$A$34:$A$777,$A360,СВЦЭМ!$B$33:$B$776,D$331)+'СЕТ СН'!$F$16</f>
        <v>0</v>
      </c>
      <c r="E360" s="36">
        <f>SUMIFS(СВЦЭМ!$J$34:$J$777,СВЦЭМ!$A$34:$A$777,$A360,СВЦЭМ!$B$33:$B$776,E$331)+'СЕТ СН'!$F$16</f>
        <v>0</v>
      </c>
      <c r="F360" s="36">
        <f>SUMIFS(СВЦЭМ!$J$34:$J$777,СВЦЭМ!$A$34:$A$777,$A360,СВЦЭМ!$B$33:$B$776,F$331)+'СЕТ СН'!$F$16</f>
        <v>0</v>
      </c>
      <c r="G360" s="36">
        <f>SUMIFS(СВЦЭМ!$J$34:$J$777,СВЦЭМ!$A$34:$A$777,$A360,СВЦЭМ!$B$33:$B$776,G$331)+'СЕТ СН'!$F$16</f>
        <v>0</v>
      </c>
      <c r="H360" s="36">
        <f>SUMIFS(СВЦЭМ!$J$34:$J$777,СВЦЭМ!$A$34:$A$777,$A360,СВЦЭМ!$B$33:$B$776,H$331)+'СЕТ СН'!$F$16</f>
        <v>0</v>
      </c>
      <c r="I360" s="36">
        <f>SUMIFS(СВЦЭМ!$J$34:$J$777,СВЦЭМ!$A$34:$A$777,$A360,СВЦЭМ!$B$33:$B$776,I$331)+'СЕТ СН'!$F$16</f>
        <v>0</v>
      </c>
      <c r="J360" s="36">
        <f>SUMIFS(СВЦЭМ!$J$34:$J$777,СВЦЭМ!$A$34:$A$777,$A360,СВЦЭМ!$B$33:$B$776,J$331)+'СЕТ СН'!$F$16</f>
        <v>0</v>
      </c>
      <c r="K360" s="36">
        <f>SUMIFS(СВЦЭМ!$J$34:$J$777,СВЦЭМ!$A$34:$A$777,$A360,СВЦЭМ!$B$33:$B$776,K$331)+'СЕТ СН'!$F$16</f>
        <v>0</v>
      </c>
      <c r="L360" s="36">
        <f>SUMIFS(СВЦЭМ!$J$34:$J$777,СВЦЭМ!$A$34:$A$777,$A360,СВЦЭМ!$B$33:$B$776,L$331)+'СЕТ СН'!$F$16</f>
        <v>0</v>
      </c>
      <c r="M360" s="36">
        <f>SUMIFS(СВЦЭМ!$J$34:$J$777,СВЦЭМ!$A$34:$A$777,$A360,СВЦЭМ!$B$33:$B$776,M$331)+'СЕТ СН'!$F$16</f>
        <v>0</v>
      </c>
      <c r="N360" s="36">
        <f>SUMIFS(СВЦЭМ!$J$34:$J$777,СВЦЭМ!$A$34:$A$777,$A360,СВЦЭМ!$B$33:$B$776,N$331)+'СЕТ СН'!$F$16</f>
        <v>0</v>
      </c>
      <c r="O360" s="36">
        <f>SUMIFS(СВЦЭМ!$J$34:$J$777,СВЦЭМ!$A$34:$A$777,$A360,СВЦЭМ!$B$33:$B$776,O$331)+'СЕТ СН'!$F$16</f>
        <v>0</v>
      </c>
      <c r="P360" s="36">
        <f>SUMIFS(СВЦЭМ!$J$34:$J$777,СВЦЭМ!$A$34:$A$777,$A360,СВЦЭМ!$B$33:$B$776,P$331)+'СЕТ СН'!$F$16</f>
        <v>0</v>
      </c>
      <c r="Q360" s="36">
        <f>SUMIFS(СВЦЭМ!$J$34:$J$777,СВЦЭМ!$A$34:$A$777,$A360,СВЦЭМ!$B$33:$B$776,Q$331)+'СЕТ СН'!$F$16</f>
        <v>0</v>
      </c>
      <c r="R360" s="36">
        <f>SUMIFS(СВЦЭМ!$J$34:$J$777,СВЦЭМ!$A$34:$A$777,$A360,СВЦЭМ!$B$33:$B$776,R$331)+'СЕТ СН'!$F$16</f>
        <v>0</v>
      </c>
      <c r="S360" s="36">
        <f>SUMIFS(СВЦЭМ!$J$34:$J$777,СВЦЭМ!$A$34:$A$777,$A360,СВЦЭМ!$B$33:$B$776,S$331)+'СЕТ СН'!$F$16</f>
        <v>0</v>
      </c>
      <c r="T360" s="36">
        <f>SUMIFS(СВЦЭМ!$J$34:$J$777,СВЦЭМ!$A$34:$A$777,$A360,СВЦЭМ!$B$33:$B$776,T$331)+'СЕТ СН'!$F$16</f>
        <v>0</v>
      </c>
      <c r="U360" s="36">
        <f>SUMIFS(СВЦЭМ!$J$34:$J$777,СВЦЭМ!$A$34:$A$777,$A360,СВЦЭМ!$B$33:$B$776,U$331)+'СЕТ СН'!$F$16</f>
        <v>0</v>
      </c>
      <c r="V360" s="36">
        <f>SUMIFS(СВЦЭМ!$J$34:$J$777,СВЦЭМ!$A$34:$A$777,$A360,СВЦЭМ!$B$33:$B$776,V$331)+'СЕТ СН'!$F$16</f>
        <v>0</v>
      </c>
      <c r="W360" s="36">
        <f>SUMIFS(СВЦЭМ!$J$34:$J$777,СВЦЭМ!$A$34:$A$777,$A360,СВЦЭМ!$B$33:$B$776,W$331)+'СЕТ СН'!$F$16</f>
        <v>0</v>
      </c>
      <c r="X360" s="36">
        <f>SUMIFS(СВЦЭМ!$J$34:$J$777,СВЦЭМ!$A$34:$A$777,$A360,СВЦЭМ!$B$33:$B$776,X$331)+'СЕТ СН'!$F$16</f>
        <v>0</v>
      </c>
      <c r="Y360" s="36">
        <f>SUMIFS(СВЦЭМ!$J$34:$J$777,СВЦЭМ!$A$34:$A$777,$A360,СВЦЭМ!$B$33:$B$776,Y$331)+'СЕТ СН'!$F$16</f>
        <v>0</v>
      </c>
    </row>
    <row r="361" spans="1:27" ht="15.75" hidden="1" x14ac:dyDescent="0.2">
      <c r="A361" s="35">
        <f t="shared" si="9"/>
        <v>43799</v>
      </c>
      <c r="B361" s="36">
        <f>SUMIFS(СВЦЭМ!$J$34:$J$777,СВЦЭМ!$A$34:$A$777,$A361,СВЦЭМ!$B$33:$B$776,B$331)+'СЕТ СН'!$F$16</f>
        <v>0</v>
      </c>
      <c r="C361" s="36">
        <f>SUMIFS(СВЦЭМ!$J$34:$J$777,СВЦЭМ!$A$34:$A$777,$A361,СВЦЭМ!$B$33:$B$776,C$331)+'СЕТ СН'!$F$16</f>
        <v>0</v>
      </c>
      <c r="D361" s="36">
        <f>SUMIFS(СВЦЭМ!$J$34:$J$777,СВЦЭМ!$A$34:$A$777,$A361,СВЦЭМ!$B$33:$B$776,D$331)+'СЕТ СН'!$F$16</f>
        <v>0</v>
      </c>
      <c r="E361" s="36">
        <f>SUMIFS(СВЦЭМ!$J$34:$J$777,СВЦЭМ!$A$34:$A$777,$A361,СВЦЭМ!$B$33:$B$776,E$331)+'СЕТ СН'!$F$16</f>
        <v>0</v>
      </c>
      <c r="F361" s="36">
        <f>SUMIFS(СВЦЭМ!$J$34:$J$777,СВЦЭМ!$A$34:$A$777,$A361,СВЦЭМ!$B$33:$B$776,F$331)+'СЕТ СН'!$F$16</f>
        <v>0</v>
      </c>
      <c r="G361" s="36">
        <f>SUMIFS(СВЦЭМ!$J$34:$J$777,СВЦЭМ!$A$34:$A$777,$A361,СВЦЭМ!$B$33:$B$776,G$331)+'СЕТ СН'!$F$16</f>
        <v>0</v>
      </c>
      <c r="H361" s="36">
        <f>SUMIFS(СВЦЭМ!$J$34:$J$777,СВЦЭМ!$A$34:$A$777,$A361,СВЦЭМ!$B$33:$B$776,H$331)+'СЕТ СН'!$F$16</f>
        <v>0</v>
      </c>
      <c r="I361" s="36">
        <f>SUMIFS(СВЦЭМ!$J$34:$J$777,СВЦЭМ!$A$34:$A$777,$A361,СВЦЭМ!$B$33:$B$776,I$331)+'СЕТ СН'!$F$16</f>
        <v>0</v>
      </c>
      <c r="J361" s="36">
        <f>SUMIFS(СВЦЭМ!$J$34:$J$777,СВЦЭМ!$A$34:$A$777,$A361,СВЦЭМ!$B$33:$B$776,J$331)+'СЕТ СН'!$F$16</f>
        <v>0</v>
      </c>
      <c r="K361" s="36">
        <f>SUMIFS(СВЦЭМ!$J$34:$J$777,СВЦЭМ!$A$34:$A$777,$A361,СВЦЭМ!$B$33:$B$776,K$331)+'СЕТ СН'!$F$16</f>
        <v>0</v>
      </c>
      <c r="L361" s="36">
        <f>SUMIFS(СВЦЭМ!$J$34:$J$777,СВЦЭМ!$A$34:$A$777,$A361,СВЦЭМ!$B$33:$B$776,L$331)+'СЕТ СН'!$F$16</f>
        <v>0</v>
      </c>
      <c r="M361" s="36">
        <f>SUMIFS(СВЦЭМ!$J$34:$J$777,СВЦЭМ!$A$34:$A$777,$A361,СВЦЭМ!$B$33:$B$776,M$331)+'СЕТ СН'!$F$16</f>
        <v>0</v>
      </c>
      <c r="N361" s="36">
        <f>SUMIFS(СВЦЭМ!$J$34:$J$777,СВЦЭМ!$A$34:$A$777,$A361,СВЦЭМ!$B$33:$B$776,N$331)+'СЕТ СН'!$F$16</f>
        <v>0</v>
      </c>
      <c r="O361" s="36">
        <f>SUMIFS(СВЦЭМ!$J$34:$J$777,СВЦЭМ!$A$34:$A$777,$A361,СВЦЭМ!$B$33:$B$776,O$331)+'СЕТ СН'!$F$16</f>
        <v>0</v>
      </c>
      <c r="P361" s="36">
        <f>SUMIFS(СВЦЭМ!$J$34:$J$777,СВЦЭМ!$A$34:$A$777,$A361,СВЦЭМ!$B$33:$B$776,P$331)+'СЕТ СН'!$F$16</f>
        <v>0</v>
      </c>
      <c r="Q361" s="36">
        <f>SUMIFS(СВЦЭМ!$J$34:$J$777,СВЦЭМ!$A$34:$A$777,$A361,СВЦЭМ!$B$33:$B$776,Q$331)+'СЕТ СН'!$F$16</f>
        <v>0</v>
      </c>
      <c r="R361" s="36">
        <f>SUMIFS(СВЦЭМ!$J$34:$J$777,СВЦЭМ!$A$34:$A$777,$A361,СВЦЭМ!$B$33:$B$776,R$331)+'СЕТ СН'!$F$16</f>
        <v>0</v>
      </c>
      <c r="S361" s="36">
        <f>SUMIFS(СВЦЭМ!$J$34:$J$777,СВЦЭМ!$A$34:$A$777,$A361,СВЦЭМ!$B$33:$B$776,S$331)+'СЕТ СН'!$F$16</f>
        <v>0</v>
      </c>
      <c r="T361" s="36">
        <f>SUMIFS(СВЦЭМ!$J$34:$J$777,СВЦЭМ!$A$34:$A$777,$A361,СВЦЭМ!$B$33:$B$776,T$331)+'СЕТ СН'!$F$16</f>
        <v>0</v>
      </c>
      <c r="U361" s="36">
        <f>SUMIFS(СВЦЭМ!$J$34:$J$777,СВЦЭМ!$A$34:$A$777,$A361,СВЦЭМ!$B$33:$B$776,U$331)+'СЕТ СН'!$F$16</f>
        <v>0</v>
      </c>
      <c r="V361" s="36">
        <f>SUMIFS(СВЦЭМ!$J$34:$J$777,СВЦЭМ!$A$34:$A$777,$A361,СВЦЭМ!$B$33:$B$776,V$331)+'СЕТ СН'!$F$16</f>
        <v>0</v>
      </c>
      <c r="W361" s="36">
        <f>SUMIFS(СВЦЭМ!$J$34:$J$777,СВЦЭМ!$A$34:$A$777,$A361,СВЦЭМ!$B$33:$B$776,W$331)+'СЕТ СН'!$F$16</f>
        <v>0</v>
      </c>
      <c r="X361" s="36">
        <f>SUMIFS(СВЦЭМ!$J$34:$J$777,СВЦЭМ!$A$34:$A$777,$A361,СВЦЭМ!$B$33:$B$776,X$331)+'СЕТ СН'!$F$16</f>
        <v>0</v>
      </c>
      <c r="Y361" s="36">
        <f>SUMIFS(СВЦЭМ!$J$34:$J$777,СВЦЭМ!$A$34:$A$777,$A361,СВЦЭМ!$B$33:$B$776,Y$331)+'СЕТ СН'!$F$16</f>
        <v>0</v>
      </c>
    </row>
    <row r="362" spans="1:27" ht="15.75" hidden="1" x14ac:dyDescent="0.2">
      <c r="A362" s="35">
        <f t="shared" si="9"/>
        <v>43800</v>
      </c>
      <c r="B362" s="36">
        <f>SUMIFS(СВЦЭМ!$J$34:$J$777,СВЦЭМ!$A$34:$A$777,$A362,СВЦЭМ!$B$33:$B$776,B$331)+'СЕТ СН'!$F$16</f>
        <v>0</v>
      </c>
      <c r="C362" s="36">
        <f>SUMIFS(СВЦЭМ!$J$34:$J$777,СВЦЭМ!$A$34:$A$777,$A362,СВЦЭМ!$B$33:$B$776,C$331)+'СЕТ СН'!$F$16</f>
        <v>0</v>
      </c>
      <c r="D362" s="36">
        <f>SUMIFS(СВЦЭМ!$J$34:$J$777,СВЦЭМ!$A$34:$A$777,$A362,СВЦЭМ!$B$33:$B$776,D$331)+'СЕТ СН'!$F$16</f>
        <v>0</v>
      </c>
      <c r="E362" s="36">
        <f>SUMIFS(СВЦЭМ!$J$34:$J$777,СВЦЭМ!$A$34:$A$777,$A362,СВЦЭМ!$B$33:$B$776,E$331)+'СЕТ СН'!$F$16</f>
        <v>0</v>
      </c>
      <c r="F362" s="36">
        <f>SUMIFS(СВЦЭМ!$J$34:$J$777,СВЦЭМ!$A$34:$A$777,$A362,СВЦЭМ!$B$33:$B$776,F$331)+'СЕТ СН'!$F$16</f>
        <v>0</v>
      </c>
      <c r="G362" s="36">
        <f>SUMIFS(СВЦЭМ!$J$34:$J$777,СВЦЭМ!$A$34:$A$777,$A362,СВЦЭМ!$B$33:$B$776,G$331)+'СЕТ СН'!$F$16</f>
        <v>0</v>
      </c>
      <c r="H362" s="36">
        <f>SUMIFS(СВЦЭМ!$J$34:$J$777,СВЦЭМ!$A$34:$A$777,$A362,СВЦЭМ!$B$33:$B$776,H$331)+'СЕТ СН'!$F$16</f>
        <v>0</v>
      </c>
      <c r="I362" s="36">
        <f>SUMIFS(СВЦЭМ!$J$34:$J$777,СВЦЭМ!$A$34:$A$777,$A362,СВЦЭМ!$B$33:$B$776,I$331)+'СЕТ СН'!$F$16</f>
        <v>0</v>
      </c>
      <c r="J362" s="36">
        <f>SUMIFS(СВЦЭМ!$J$34:$J$777,СВЦЭМ!$A$34:$A$777,$A362,СВЦЭМ!$B$33:$B$776,J$331)+'СЕТ СН'!$F$16</f>
        <v>0</v>
      </c>
      <c r="K362" s="36">
        <f>SUMIFS(СВЦЭМ!$J$34:$J$777,СВЦЭМ!$A$34:$A$777,$A362,СВЦЭМ!$B$33:$B$776,K$331)+'СЕТ СН'!$F$16</f>
        <v>0</v>
      </c>
      <c r="L362" s="36">
        <f>SUMIFS(СВЦЭМ!$J$34:$J$777,СВЦЭМ!$A$34:$A$777,$A362,СВЦЭМ!$B$33:$B$776,L$331)+'СЕТ СН'!$F$16</f>
        <v>0</v>
      </c>
      <c r="M362" s="36">
        <f>SUMIFS(СВЦЭМ!$J$34:$J$777,СВЦЭМ!$A$34:$A$777,$A362,СВЦЭМ!$B$33:$B$776,M$331)+'СЕТ СН'!$F$16</f>
        <v>0</v>
      </c>
      <c r="N362" s="36">
        <f>SUMIFS(СВЦЭМ!$J$34:$J$777,СВЦЭМ!$A$34:$A$777,$A362,СВЦЭМ!$B$33:$B$776,N$331)+'СЕТ СН'!$F$16</f>
        <v>0</v>
      </c>
      <c r="O362" s="36">
        <f>SUMIFS(СВЦЭМ!$J$34:$J$777,СВЦЭМ!$A$34:$A$777,$A362,СВЦЭМ!$B$33:$B$776,O$331)+'СЕТ СН'!$F$16</f>
        <v>0</v>
      </c>
      <c r="P362" s="36">
        <f>SUMIFS(СВЦЭМ!$J$34:$J$777,СВЦЭМ!$A$34:$A$777,$A362,СВЦЭМ!$B$33:$B$776,P$331)+'СЕТ СН'!$F$16</f>
        <v>0</v>
      </c>
      <c r="Q362" s="36">
        <f>SUMIFS(СВЦЭМ!$J$34:$J$777,СВЦЭМ!$A$34:$A$777,$A362,СВЦЭМ!$B$33:$B$776,Q$331)+'СЕТ СН'!$F$16</f>
        <v>0</v>
      </c>
      <c r="R362" s="36">
        <f>SUMIFS(СВЦЭМ!$J$34:$J$777,СВЦЭМ!$A$34:$A$777,$A362,СВЦЭМ!$B$33:$B$776,R$331)+'СЕТ СН'!$F$16</f>
        <v>0</v>
      </c>
      <c r="S362" s="36">
        <f>SUMIFS(СВЦЭМ!$J$34:$J$777,СВЦЭМ!$A$34:$A$777,$A362,СВЦЭМ!$B$33:$B$776,S$331)+'СЕТ СН'!$F$16</f>
        <v>0</v>
      </c>
      <c r="T362" s="36">
        <f>SUMIFS(СВЦЭМ!$J$34:$J$777,СВЦЭМ!$A$34:$A$777,$A362,СВЦЭМ!$B$33:$B$776,T$331)+'СЕТ СН'!$F$16</f>
        <v>0</v>
      </c>
      <c r="U362" s="36">
        <f>SUMIFS(СВЦЭМ!$J$34:$J$777,СВЦЭМ!$A$34:$A$777,$A362,СВЦЭМ!$B$33:$B$776,U$331)+'СЕТ СН'!$F$16</f>
        <v>0</v>
      </c>
      <c r="V362" s="36">
        <f>SUMIFS(СВЦЭМ!$J$34:$J$777,СВЦЭМ!$A$34:$A$777,$A362,СВЦЭМ!$B$33:$B$776,V$331)+'СЕТ СН'!$F$16</f>
        <v>0</v>
      </c>
      <c r="W362" s="36">
        <f>SUMIFS(СВЦЭМ!$J$34:$J$777,СВЦЭМ!$A$34:$A$777,$A362,СВЦЭМ!$B$33:$B$776,W$331)+'СЕТ СН'!$F$16</f>
        <v>0</v>
      </c>
      <c r="X362" s="36">
        <f>SUMIFS(СВЦЭМ!$J$34:$J$777,СВЦЭМ!$A$34:$A$777,$A362,СВЦЭМ!$B$33:$B$776,X$331)+'СЕТ СН'!$F$16</f>
        <v>0</v>
      </c>
      <c r="Y362" s="36">
        <f>SUMIFS(СВЦЭМ!$J$34:$J$777,СВЦЭМ!$A$34:$A$777,$A362,СВЦЭМ!$B$33:$B$776,Y$331)+'СЕТ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9" t="s">
        <v>7</v>
      </c>
      <c r="B364" s="133" t="s">
        <v>120</v>
      </c>
      <c r="C364" s="134"/>
      <c r="D364" s="134"/>
      <c r="E364" s="134"/>
      <c r="F364" s="134"/>
      <c r="G364" s="134"/>
      <c r="H364" s="134"/>
      <c r="I364" s="134"/>
      <c r="J364" s="134"/>
      <c r="K364" s="134"/>
      <c r="L364" s="134"/>
      <c r="M364" s="134"/>
      <c r="N364" s="134"/>
      <c r="O364" s="134"/>
      <c r="P364" s="134"/>
      <c r="Q364" s="134"/>
      <c r="R364" s="134"/>
      <c r="S364" s="134"/>
      <c r="T364" s="134"/>
      <c r="U364" s="134"/>
      <c r="V364" s="134"/>
      <c r="W364" s="134"/>
      <c r="X364" s="134"/>
      <c r="Y364" s="135"/>
    </row>
    <row r="365" spans="1:27" ht="12.75" hidden="1" customHeight="1" x14ac:dyDescent="0.2">
      <c r="A365" s="140"/>
      <c r="B365" s="136"/>
      <c r="C365" s="137"/>
      <c r="D365" s="137"/>
      <c r="E365" s="137"/>
      <c r="F365" s="137"/>
      <c r="G365" s="137"/>
      <c r="H365" s="137"/>
      <c r="I365" s="137"/>
      <c r="J365" s="137"/>
      <c r="K365" s="137"/>
      <c r="L365" s="137"/>
      <c r="M365" s="137"/>
      <c r="N365" s="137"/>
      <c r="O365" s="137"/>
      <c r="P365" s="137"/>
      <c r="Q365" s="137"/>
      <c r="R365" s="137"/>
      <c r="S365" s="137"/>
      <c r="T365" s="137"/>
      <c r="U365" s="137"/>
      <c r="V365" s="137"/>
      <c r="W365" s="137"/>
      <c r="X365" s="137"/>
      <c r="Y365" s="138"/>
    </row>
    <row r="366" spans="1:27" s="46" customFormat="1" ht="12.75" hidden="1" customHeight="1" x14ac:dyDescent="0.2">
      <c r="A366" s="141"/>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01.11.2019</v>
      </c>
      <c r="B367" s="36">
        <f>SUMIFS(СВЦЭМ!$K$34:$K$777,СВЦЭМ!$A$34:$A$777,$A367,СВЦЭМ!$B$33:$B$776,B$366)+'СЕТ СН'!$F$16</f>
        <v>0</v>
      </c>
      <c r="C367" s="36">
        <f>SUMIFS(СВЦЭМ!$K$34:$K$777,СВЦЭМ!$A$34:$A$777,$A367,СВЦЭМ!$B$33:$B$776,C$366)+'СЕТ СН'!$F$16</f>
        <v>0</v>
      </c>
      <c r="D367" s="36">
        <f>SUMIFS(СВЦЭМ!$K$34:$K$777,СВЦЭМ!$A$34:$A$777,$A367,СВЦЭМ!$B$33:$B$776,D$366)+'СЕТ СН'!$F$16</f>
        <v>0</v>
      </c>
      <c r="E367" s="36">
        <f>SUMIFS(СВЦЭМ!$K$34:$K$777,СВЦЭМ!$A$34:$A$777,$A367,СВЦЭМ!$B$33:$B$776,E$366)+'СЕТ СН'!$F$16</f>
        <v>0</v>
      </c>
      <c r="F367" s="36">
        <f>SUMIFS(СВЦЭМ!$K$34:$K$777,СВЦЭМ!$A$34:$A$777,$A367,СВЦЭМ!$B$33:$B$776,F$366)+'СЕТ СН'!$F$16</f>
        <v>0</v>
      </c>
      <c r="G367" s="36">
        <f>SUMIFS(СВЦЭМ!$K$34:$K$777,СВЦЭМ!$A$34:$A$777,$A367,СВЦЭМ!$B$33:$B$776,G$366)+'СЕТ СН'!$F$16</f>
        <v>0</v>
      </c>
      <c r="H367" s="36">
        <f>SUMIFS(СВЦЭМ!$K$34:$K$777,СВЦЭМ!$A$34:$A$777,$A367,СВЦЭМ!$B$33:$B$776,H$366)+'СЕТ СН'!$F$16</f>
        <v>0</v>
      </c>
      <c r="I367" s="36">
        <f>SUMIFS(СВЦЭМ!$K$34:$K$777,СВЦЭМ!$A$34:$A$777,$A367,СВЦЭМ!$B$33:$B$776,I$366)+'СЕТ СН'!$F$16</f>
        <v>0</v>
      </c>
      <c r="J367" s="36">
        <f>SUMIFS(СВЦЭМ!$K$34:$K$777,СВЦЭМ!$A$34:$A$777,$A367,СВЦЭМ!$B$33:$B$776,J$366)+'СЕТ СН'!$F$16</f>
        <v>0</v>
      </c>
      <c r="K367" s="36">
        <f>SUMIFS(СВЦЭМ!$K$34:$K$777,СВЦЭМ!$A$34:$A$777,$A367,СВЦЭМ!$B$33:$B$776,K$366)+'СЕТ СН'!$F$16</f>
        <v>0</v>
      </c>
      <c r="L367" s="36">
        <f>SUMIFS(СВЦЭМ!$K$34:$K$777,СВЦЭМ!$A$34:$A$777,$A367,СВЦЭМ!$B$33:$B$776,L$366)+'СЕТ СН'!$F$16</f>
        <v>0</v>
      </c>
      <c r="M367" s="36">
        <f>SUMIFS(СВЦЭМ!$K$34:$K$777,СВЦЭМ!$A$34:$A$777,$A367,СВЦЭМ!$B$33:$B$776,M$366)+'СЕТ СН'!$F$16</f>
        <v>0</v>
      </c>
      <c r="N367" s="36">
        <f>SUMIFS(СВЦЭМ!$K$34:$K$777,СВЦЭМ!$A$34:$A$777,$A367,СВЦЭМ!$B$33:$B$776,N$366)+'СЕТ СН'!$F$16</f>
        <v>0</v>
      </c>
      <c r="O367" s="36">
        <f>SUMIFS(СВЦЭМ!$K$34:$K$777,СВЦЭМ!$A$34:$A$777,$A367,СВЦЭМ!$B$33:$B$776,O$366)+'СЕТ СН'!$F$16</f>
        <v>0</v>
      </c>
      <c r="P367" s="36">
        <f>SUMIFS(СВЦЭМ!$K$34:$K$777,СВЦЭМ!$A$34:$A$777,$A367,СВЦЭМ!$B$33:$B$776,P$366)+'СЕТ СН'!$F$16</f>
        <v>0</v>
      </c>
      <c r="Q367" s="36">
        <f>SUMIFS(СВЦЭМ!$K$34:$K$777,СВЦЭМ!$A$34:$A$777,$A367,СВЦЭМ!$B$33:$B$776,Q$366)+'СЕТ СН'!$F$16</f>
        <v>0</v>
      </c>
      <c r="R367" s="36">
        <f>SUMIFS(СВЦЭМ!$K$34:$K$777,СВЦЭМ!$A$34:$A$777,$A367,СВЦЭМ!$B$33:$B$776,R$366)+'СЕТ СН'!$F$16</f>
        <v>0</v>
      </c>
      <c r="S367" s="36">
        <f>SUMIFS(СВЦЭМ!$K$34:$K$777,СВЦЭМ!$A$34:$A$777,$A367,СВЦЭМ!$B$33:$B$776,S$366)+'СЕТ СН'!$F$16</f>
        <v>0</v>
      </c>
      <c r="T367" s="36">
        <f>SUMIFS(СВЦЭМ!$K$34:$K$777,СВЦЭМ!$A$34:$A$777,$A367,СВЦЭМ!$B$33:$B$776,T$366)+'СЕТ СН'!$F$16</f>
        <v>0</v>
      </c>
      <c r="U367" s="36">
        <f>SUMIFS(СВЦЭМ!$K$34:$K$777,СВЦЭМ!$A$34:$A$777,$A367,СВЦЭМ!$B$33:$B$776,U$366)+'СЕТ СН'!$F$16</f>
        <v>0</v>
      </c>
      <c r="V367" s="36">
        <f>SUMIFS(СВЦЭМ!$K$34:$K$777,СВЦЭМ!$A$34:$A$777,$A367,СВЦЭМ!$B$33:$B$776,V$366)+'СЕТ СН'!$F$16</f>
        <v>0</v>
      </c>
      <c r="W367" s="36">
        <f>SUMIFS(СВЦЭМ!$K$34:$K$777,СВЦЭМ!$A$34:$A$777,$A367,СВЦЭМ!$B$33:$B$776,W$366)+'СЕТ СН'!$F$16</f>
        <v>0</v>
      </c>
      <c r="X367" s="36">
        <f>SUMIFS(СВЦЭМ!$K$34:$K$777,СВЦЭМ!$A$34:$A$777,$A367,СВЦЭМ!$B$33:$B$776,X$366)+'СЕТ СН'!$F$16</f>
        <v>0</v>
      </c>
      <c r="Y367" s="36">
        <f>SUMIFS(СВЦЭМ!$K$34:$K$777,СВЦЭМ!$A$34:$A$777,$A367,СВЦЭМ!$B$33:$B$776,Y$366)+'СЕТ СН'!$F$16</f>
        <v>0</v>
      </c>
      <c r="AA367" s="45"/>
    </row>
    <row r="368" spans="1:27" ht="15.75" hidden="1" x14ac:dyDescent="0.2">
      <c r="A368" s="35">
        <f>A367+1</f>
        <v>43771</v>
      </c>
      <c r="B368" s="36">
        <f>SUMIFS(СВЦЭМ!$K$34:$K$777,СВЦЭМ!$A$34:$A$777,$A368,СВЦЭМ!$B$33:$B$776,B$366)+'СЕТ СН'!$F$16</f>
        <v>0</v>
      </c>
      <c r="C368" s="36">
        <f>SUMIFS(СВЦЭМ!$K$34:$K$777,СВЦЭМ!$A$34:$A$777,$A368,СВЦЭМ!$B$33:$B$776,C$366)+'СЕТ СН'!$F$16</f>
        <v>0</v>
      </c>
      <c r="D368" s="36">
        <f>SUMIFS(СВЦЭМ!$K$34:$K$777,СВЦЭМ!$A$34:$A$777,$A368,СВЦЭМ!$B$33:$B$776,D$366)+'СЕТ СН'!$F$16</f>
        <v>0</v>
      </c>
      <c r="E368" s="36">
        <f>SUMIFS(СВЦЭМ!$K$34:$K$777,СВЦЭМ!$A$34:$A$777,$A368,СВЦЭМ!$B$33:$B$776,E$366)+'СЕТ СН'!$F$16</f>
        <v>0</v>
      </c>
      <c r="F368" s="36">
        <f>SUMIFS(СВЦЭМ!$K$34:$K$777,СВЦЭМ!$A$34:$A$777,$A368,СВЦЭМ!$B$33:$B$776,F$366)+'СЕТ СН'!$F$16</f>
        <v>0</v>
      </c>
      <c r="G368" s="36">
        <f>SUMIFS(СВЦЭМ!$K$34:$K$777,СВЦЭМ!$A$34:$A$777,$A368,СВЦЭМ!$B$33:$B$776,G$366)+'СЕТ СН'!$F$16</f>
        <v>0</v>
      </c>
      <c r="H368" s="36">
        <f>SUMIFS(СВЦЭМ!$K$34:$K$777,СВЦЭМ!$A$34:$A$777,$A368,СВЦЭМ!$B$33:$B$776,H$366)+'СЕТ СН'!$F$16</f>
        <v>0</v>
      </c>
      <c r="I368" s="36">
        <f>SUMIFS(СВЦЭМ!$K$34:$K$777,СВЦЭМ!$A$34:$A$777,$A368,СВЦЭМ!$B$33:$B$776,I$366)+'СЕТ СН'!$F$16</f>
        <v>0</v>
      </c>
      <c r="J368" s="36">
        <f>SUMIFS(СВЦЭМ!$K$34:$K$777,СВЦЭМ!$A$34:$A$777,$A368,СВЦЭМ!$B$33:$B$776,J$366)+'СЕТ СН'!$F$16</f>
        <v>0</v>
      </c>
      <c r="K368" s="36">
        <f>SUMIFS(СВЦЭМ!$K$34:$K$777,СВЦЭМ!$A$34:$A$777,$A368,СВЦЭМ!$B$33:$B$776,K$366)+'СЕТ СН'!$F$16</f>
        <v>0</v>
      </c>
      <c r="L368" s="36">
        <f>SUMIFS(СВЦЭМ!$K$34:$K$777,СВЦЭМ!$A$34:$A$777,$A368,СВЦЭМ!$B$33:$B$776,L$366)+'СЕТ СН'!$F$16</f>
        <v>0</v>
      </c>
      <c r="M368" s="36">
        <f>SUMIFS(СВЦЭМ!$K$34:$K$777,СВЦЭМ!$A$34:$A$777,$A368,СВЦЭМ!$B$33:$B$776,M$366)+'СЕТ СН'!$F$16</f>
        <v>0</v>
      </c>
      <c r="N368" s="36">
        <f>SUMIFS(СВЦЭМ!$K$34:$K$777,СВЦЭМ!$A$34:$A$777,$A368,СВЦЭМ!$B$33:$B$776,N$366)+'СЕТ СН'!$F$16</f>
        <v>0</v>
      </c>
      <c r="O368" s="36">
        <f>SUMIFS(СВЦЭМ!$K$34:$K$777,СВЦЭМ!$A$34:$A$777,$A368,СВЦЭМ!$B$33:$B$776,O$366)+'СЕТ СН'!$F$16</f>
        <v>0</v>
      </c>
      <c r="P368" s="36">
        <f>SUMIFS(СВЦЭМ!$K$34:$K$777,СВЦЭМ!$A$34:$A$777,$A368,СВЦЭМ!$B$33:$B$776,P$366)+'СЕТ СН'!$F$16</f>
        <v>0</v>
      </c>
      <c r="Q368" s="36">
        <f>SUMIFS(СВЦЭМ!$K$34:$K$777,СВЦЭМ!$A$34:$A$777,$A368,СВЦЭМ!$B$33:$B$776,Q$366)+'СЕТ СН'!$F$16</f>
        <v>0</v>
      </c>
      <c r="R368" s="36">
        <f>SUMIFS(СВЦЭМ!$K$34:$K$777,СВЦЭМ!$A$34:$A$777,$A368,СВЦЭМ!$B$33:$B$776,R$366)+'СЕТ СН'!$F$16</f>
        <v>0</v>
      </c>
      <c r="S368" s="36">
        <f>SUMIFS(СВЦЭМ!$K$34:$K$777,СВЦЭМ!$A$34:$A$777,$A368,СВЦЭМ!$B$33:$B$776,S$366)+'СЕТ СН'!$F$16</f>
        <v>0</v>
      </c>
      <c r="T368" s="36">
        <f>SUMIFS(СВЦЭМ!$K$34:$K$777,СВЦЭМ!$A$34:$A$777,$A368,СВЦЭМ!$B$33:$B$776,T$366)+'СЕТ СН'!$F$16</f>
        <v>0</v>
      </c>
      <c r="U368" s="36">
        <f>SUMIFS(СВЦЭМ!$K$34:$K$777,СВЦЭМ!$A$34:$A$777,$A368,СВЦЭМ!$B$33:$B$776,U$366)+'СЕТ СН'!$F$16</f>
        <v>0</v>
      </c>
      <c r="V368" s="36">
        <f>SUMIFS(СВЦЭМ!$K$34:$K$777,СВЦЭМ!$A$34:$A$777,$A368,СВЦЭМ!$B$33:$B$776,V$366)+'СЕТ СН'!$F$16</f>
        <v>0</v>
      </c>
      <c r="W368" s="36">
        <f>SUMIFS(СВЦЭМ!$K$34:$K$777,СВЦЭМ!$A$34:$A$777,$A368,СВЦЭМ!$B$33:$B$776,W$366)+'СЕТ СН'!$F$16</f>
        <v>0</v>
      </c>
      <c r="X368" s="36">
        <f>SUMIFS(СВЦЭМ!$K$34:$K$777,СВЦЭМ!$A$34:$A$777,$A368,СВЦЭМ!$B$33:$B$776,X$366)+'СЕТ СН'!$F$16</f>
        <v>0</v>
      </c>
      <c r="Y368" s="36">
        <f>SUMIFS(СВЦЭМ!$K$34:$K$777,СВЦЭМ!$A$34:$A$777,$A368,СВЦЭМ!$B$33:$B$776,Y$366)+'СЕТ СН'!$F$16</f>
        <v>0</v>
      </c>
    </row>
    <row r="369" spans="1:25" ht="15.75" hidden="1" x14ac:dyDescent="0.2">
      <c r="A369" s="35">
        <f t="shared" ref="A369:A397" si="10">A368+1</f>
        <v>43772</v>
      </c>
      <c r="B369" s="36">
        <f>SUMIFS(СВЦЭМ!$K$34:$K$777,СВЦЭМ!$A$34:$A$777,$A369,СВЦЭМ!$B$33:$B$776,B$366)+'СЕТ СН'!$F$16</f>
        <v>0</v>
      </c>
      <c r="C369" s="36">
        <f>SUMIFS(СВЦЭМ!$K$34:$K$777,СВЦЭМ!$A$34:$A$777,$A369,СВЦЭМ!$B$33:$B$776,C$366)+'СЕТ СН'!$F$16</f>
        <v>0</v>
      </c>
      <c r="D369" s="36">
        <f>SUMIFS(СВЦЭМ!$K$34:$K$777,СВЦЭМ!$A$34:$A$777,$A369,СВЦЭМ!$B$33:$B$776,D$366)+'СЕТ СН'!$F$16</f>
        <v>0</v>
      </c>
      <c r="E369" s="36">
        <f>SUMIFS(СВЦЭМ!$K$34:$K$777,СВЦЭМ!$A$34:$A$777,$A369,СВЦЭМ!$B$33:$B$776,E$366)+'СЕТ СН'!$F$16</f>
        <v>0</v>
      </c>
      <c r="F369" s="36">
        <f>SUMIFS(СВЦЭМ!$K$34:$K$777,СВЦЭМ!$A$34:$A$777,$A369,СВЦЭМ!$B$33:$B$776,F$366)+'СЕТ СН'!$F$16</f>
        <v>0</v>
      </c>
      <c r="G369" s="36">
        <f>SUMIFS(СВЦЭМ!$K$34:$K$777,СВЦЭМ!$A$34:$A$777,$A369,СВЦЭМ!$B$33:$B$776,G$366)+'СЕТ СН'!$F$16</f>
        <v>0</v>
      </c>
      <c r="H369" s="36">
        <f>SUMIFS(СВЦЭМ!$K$34:$K$777,СВЦЭМ!$A$34:$A$777,$A369,СВЦЭМ!$B$33:$B$776,H$366)+'СЕТ СН'!$F$16</f>
        <v>0</v>
      </c>
      <c r="I369" s="36">
        <f>SUMIFS(СВЦЭМ!$K$34:$K$777,СВЦЭМ!$A$34:$A$777,$A369,СВЦЭМ!$B$33:$B$776,I$366)+'СЕТ СН'!$F$16</f>
        <v>0</v>
      </c>
      <c r="J369" s="36">
        <f>SUMIFS(СВЦЭМ!$K$34:$K$777,СВЦЭМ!$A$34:$A$777,$A369,СВЦЭМ!$B$33:$B$776,J$366)+'СЕТ СН'!$F$16</f>
        <v>0</v>
      </c>
      <c r="K369" s="36">
        <f>SUMIFS(СВЦЭМ!$K$34:$K$777,СВЦЭМ!$A$34:$A$777,$A369,СВЦЭМ!$B$33:$B$776,K$366)+'СЕТ СН'!$F$16</f>
        <v>0</v>
      </c>
      <c r="L369" s="36">
        <f>SUMIFS(СВЦЭМ!$K$34:$K$777,СВЦЭМ!$A$34:$A$777,$A369,СВЦЭМ!$B$33:$B$776,L$366)+'СЕТ СН'!$F$16</f>
        <v>0</v>
      </c>
      <c r="M369" s="36">
        <f>SUMIFS(СВЦЭМ!$K$34:$K$777,СВЦЭМ!$A$34:$A$777,$A369,СВЦЭМ!$B$33:$B$776,M$366)+'СЕТ СН'!$F$16</f>
        <v>0</v>
      </c>
      <c r="N369" s="36">
        <f>SUMIFS(СВЦЭМ!$K$34:$K$777,СВЦЭМ!$A$34:$A$777,$A369,СВЦЭМ!$B$33:$B$776,N$366)+'СЕТ СН'!$F$16</f>
        <v>0</v>
      </c>
      <c r="O369" s="36">
        <f>SUMIFS(СВЦЭМ!$K$34:$K$777,СВЦЭМ!$A$34:$A$777,$A369,СВЦЭМ!$B$33:$B$776,O$366)+'СЕТ СН'!$F$16</f>
        <v>0</v>
      </c>
      <c r="P369" s="36">
        <f>SUMIFS(СВЦЭМ!$K$34:$K$777,СВЦЭМ!$A$34:$A$777,$A369,СВЦЭМ!$B$33:$B$776,P$366)+'СЕТ СН'!$F$16</f>
        <v>0</v>
      </c>
      <c r="Q369" s="36">
        <f>SUMIFS(СВЦЭМ!$K$34:$K$777,СВЦЭМ!$A$34:$A$777,$A369,СВЦЭМ!$B$33:$B$776,Q$366)+'СЕТ СН'!$F$16</f>
        <v>0</v>
      </c>
      <c r="R369" s="36">
        <f>SUMIFS(СВЦЭМ!$K$34:$K$777,СВЦЭМ!$A$34:$A$777,$A369,СВЦЭМ!$B$33:$B$776,R$366)+'СЕТ СН'!$F$16</f>
        <v>0</v>
      </c>
      <c r="S369" s="36">
        <f>SUMIFS(СВЦЭМ!$K$34:$K$777,СВЦЭМ!$A$34:$A$777,$A369,СВЦЭМ!$B$33:$B$776,S$366)+'СЕТ СН'!$F$16</f>
        <v>0</v>
      </c>
      <c r="T369" s="36">
        <f>SUMIFS(СВЦЭМ!$K$34:$K$777,СВЦЭМ!$A$34:$A$777,$A369,СВЦЭМ!$B$33:$B$776,T$366)+'СЕТ СН'!$F$16</f>
        <v>0</v>
      </c>
      <c r="U369" s="36">
        <f>SUMIFS(СВЦЭМ!$K$34:$K$777,СВЦЭМ!$A$34:$A$777,$A369,СВЦЭМ!$B$33:$B$776,U$366)+'СЕТ СН'!$F$16</f>
        <v>0</v>
      </c>
      <c r="V369" s="36">
        <f>SUMIFS(СВЦЭМ!$K$34:$K$777,СВЦЭМ!$A$34:$A$777,$A369,СВЦЭМ!$B$33:$B$776,V$366)+'СЕТ СН'!$F$16</f>
        <v>0</v>
      </c>
      <c r="W369" s="36">
        <f>SUMIFS(СВЦЭМ!$K$34:$K$777,СВЦЭМ!$A$34:$A$777,$A369,СВЦЭМ!$B$33:$B$776,W$366)+'СЕТ СН'!$F$16</f>
        <v>0</v>
      </c>
      <c r="X369" s="36">
        <f>SUMIFS(СВЦЭМ!$K$34:$K$777,СВЦЭМ!$A$34:$A$777,$A369,СВЦЭМ!$B$33:$B$776,X$366)+'СЕТ СН'!$F$16</f>
        <v>0</v>
      </c>
      <c r="Y369" s="36">
        <f>SUMIFS(СВЦЭМ!$K$34:$K$777,СВЦЭМ!$A$34:$A$777,$A369,СВЦЭМ!$B$33:$B$776,Y$366)+'СЕТ СН'!$F$16</f>
        <v>0</v>
      </c>
    </row>
    <row r="370" spans="1:25" ht="15.75" hidden="1" x14ac:dyDescent="0.2">
      <c r="A370" s="35">
        <f t="shared" si="10"/>
        <v>43773</v>
      </c>
      <c r="B370" s="36">
        <f>SUMIFS(СВЦЭМ!$K$34:$K$777,СВЦЭМ!$A$34:$A$777,$A370,СВЦЭМ!$B$33:$B$776,B$366)+'СЕТ СН'!$F$16</f>
        <v>0</v>
      </c>
      <c r="C370" s="36">
        <f>SUMIFS(СВЦЭМ!$K$34:$K$777,СВЦЭМ!$A$34:$A$777,$A370,СВЦЭМ!$B$33:$B$776,C$366)+'СЕТ СН'!$F$16</f>
        <v>0</v>
      </c>
      <c r="D370" s="36">
        <f>SUMIFS(СВЦЭМ!$K$34:$K$777,СВЦЭМ!$A$34:$A$777,$A370,СВЦЭМ!$B$33:$B$776,D$366)+'СЕТ СН'!$F$16</f>
        <v>0</v>
      </c>
      <c r="E370" s="36">
        <f>SUMIFS(СВЦЭМ!$K$34:$K$777,СВЦЭМ!$A$34:$A$777,$A370,СВЦЭМ!$B$33:$B$776,E$366)+'СЕТ СН'!$F$16</f>
        <v>0</v>
      </c>
      <c r="F370" s="36">
        <f>SUMIFS(СВЦЭМ!$K$34:$K$777,СВЦЭМ!$A$34:$A$777,$A370,СВЦЭМ!$B$33:$B$776,F$366)+'СЕТ СН'!$F$16</f>
        <v>0</v>
      </c>
      <c r="G370" s="36">
        <f>SUMIFS(СВЦЭМ!$K$34:$K$777,СВЦЭМ!$A$34:$A$777,$A370,СВЦЭМ!$B$33:$B$776,G$366)+'СЕТ СН'!$F$16</f>
        <v>0</v>
      </c>
      <c r="H370" s="36">
        <f>SUMIFS(СВЦЭМ!$K$34:$K$777,СВЦЭМ!$A$34:$A$777,$A370,СВЦЭМ!$B$33:$B$776,H$366)+'СЕТ СН'!$F$16</f>
        <v>0</v>
      </c>
      <c r="I370" s="36">
        <f>SUMIFS(СВЦЭМ!$K$34:$K$777,СВЦЭМ!$A$34:$A$777,$A370,СВЦЭМ!$B$33:$B$776,I$366)+'СЕТ СН'!$F$16</f>
        <v>0</v>
      </c>
      <c r="J370" s="36">
        <f>SUMIFS(СВЦЭМ!$K$34:$K$777,СВЦЭМ!$A$34:$A$777,$A370,СВЦЭМ!$B$33:$B$776,J$366)+'СЕТ СН'!$F$16</f>
        <v>0</v>
      </c>
      <c r="K370" s="36">
        <f>SUMIFS(СВЦЭМ!$K$34:$K$777,СВЦЭМ!$A$34:$A$777,$A370,СВЦЭМ!$B$33:$B$776,K$366)+'СЕТ СН'!$F$16</f>
        <v>0</v>
      </c>
      <c r="L370" s="36">
        <f>SUMIFS(СВЦЭМ!$K$34:$K$777,СВЦЭМ!$A$34:$A$777,$A370,СВЦЭМ!$B$33:$B$776,L$366)+'СЕТ СН'!$F$16</f>
        <v>0</v>
      </c>
      <c r="M370" s="36">
        <f>SUMIFS(СВЦЭМ!$K$34:$K$777,СВЦЭМ!$A$34:$A$777,$A370,СВЦЭМ!$B$33:$B$776,M$366)+'СЕТ СН'!$F$16</f>
        <v>0</v>
      </c>
      <c r="N370" s="36">
        <f>SUMIFS(СВЦЭМ!$K$34:$K$777,СВЦЭМ!$A$34:$A$777,$A370,СВЦЭМ!$B$33:$B$776,N$366)+'СЕТ СН'!$F$16</f>
        <v>0</v>
      </c>
      <c r="O370" s="36">
        <f>SUMIFS(СВЦЭМ!$K$34:$K$777,СВЦЭМ!$A$34:$A$777,$A370,СВЦЭМ!$B$33:$B$776,O$366)+'СЕТ СН'!$F$16</f>
        <v>0</v>
      </c>
      <c r="P370" s="36">
        <f>SUMIFS(СВЦЭМ!$K$34:$K$777,СВЦЭМ!$A$34:$A$777,$A370,СВЦЭМ!$B$33:$B$776,P$366)+'СЕТ СН'!$F$16</f>
        <v>0</v>
      </c>
      <c r="Q370" s="36">
        <f>SUMIFS(СВЦЭМ!$K$34:$K$777,СВЦЭМ!$A$34:$A$777,$A370,СВЦЭМ!$B$33:$B$776,Q$366)+'СЕТ СН'!$F$16</f>
        <v>0</v>
      </c>
      <c r="R370" s="36">
        <f>SUMIFS(СВЦЭМ!$K$34:$K$777,СВЦЭМ!$A$34:$A$777,$A370,СВЦЭМ!$B$33:$B$776,R$366)+'СЕТ СН'!$F$16</f>
        <v>0</v>
      </c>
      <c r="S370" s="36">
        <f>SUMIFS(СВЦЭМ!$K$34:$K$777,СВЦЭМ!$A$34:$A$777,$A370,СВЦЭМ!$B$33:$B$776,S$366)+'СЕТ СН'!$F$16</f>
        <v>0</v>
      </c>
      <c r="T370" s="36">
        <f>SUMIFS(СВЦЭМ!$K$34:$K$777,СВЦЭМ!$A$34:$A$777,$A370,СВЦЭМ!$B$33:$B$776,T$366)+'СЕТ СН'!$F$16</f>
        <v>0</v>
      </c>
      <c r="U370" s="36">
        <f>SUMIFS(СВЦЭМ!$K$34:$K$777,СВЦЭМ!$A$34:$A$777,$A370,СВЦЭМ!$B$33:$B$776,U$366)+'СЕТ СН'!$F$16</f>
        <v>0</v>
      </c>
      <c r="V370" s="36">
        <f>SUMIFS(СВЦЭМ!$K$34:$K$777,СВЦЭМ!$A$34:$A$777,$A370,СВЦЭМ!$B$33:$B$776,V$366)+'СЕТ СН'!$F$16</f>
        <v>0</v>
      </c>
      <c r="W370" s="36">
        <f>SUMIFS(СВЦЭМ!$K$34:$K$777,СВЦЭМ!$A$34:$A$777,$A370,СВЦЭМ!$B$33:$B$776,W$366)+'СЕТ СН'!$F$16</f>
        <v>0</v>
      </c>
      <c r="X370" s="36">
        <f>SUMIFS(СВЦЭМ!$K$34:$K$777,СВЦЭМ!$A$34:$A$777,$A370,СВЦЭМ!$B$33:$B$776,X$366)+'СЕТ СН'!$F$16</f>
        <v>0</v>
      </c>
      <c r="Y370" s="36">
        <f>SUMIFS(СВЦЭМ!$K$34:$K$777,СВЦЭМ!$A$34:$A$777,$A370,СВЦЭМ!$B$33:$B$776,Y$366)+'СЕТ СН'!$F$16</f>
        <v>0</v>
      </c>
    </row>
    <row r="371" spans="1:25" ht="15.75" hidden="1" x14ac:dyDescent="0.2">
      <c r="A371" s="35">
        <f t="shared" si="10"/>
        <v>43774</v>
      </c>
      <c r="B371" s="36">
        <f>SUMIFS(СВЦЭМ!$K$34:$K$777,СВЦЭМ!$A$34:$A$777,$A371,СВЦЭМ!$B$33:$B$776,B$366)+'СЕТ СН'!$F$16</f>
        <v>0</v>
      </c>
      <c r="C371" s="36">
        <f>SUMIFS(СВЦЭМ!$K$34:$K$777,СВЦЭМ!$A$34:$A$777,$A371,СВЦЭМ!$B$33:$B$776,C$366)+'СЕТ СН'!$F$16</f>
        <v>0</v>
      </c>
      <c r="D371" s="36">
        <f>SUMIFS(СВЦЭМ!$K$34:$K$777,СВЦЭМ!$A$34:$A$777,$A371,СВЦЭМ!$B$33:$B$776,D$366)+'СЕТ СН'!$F$16</f>
        <v>0</v>
      </c>
      <c r="E371" s="36">
        <f>SUMIFS(СВЦЭМ!$K$34:$K$777,СВЦЭМ!$A$34:$A$777,$A371,СВЦЭМ!$B$33:$B$776,E$366)+'СЕТ СН'!$F$16</f>
        <v>0</v>
      </c>
      <c r="F371" s="36">
        <f>SUMIFS(СВЦЭМ!$K$34:$K$777,СВЦЭМ!$A$34:$A$777,$A371,СВЦЭМ!$B$33:$B$776,F$366)+'СЕТ СН'!$F$16</f>
        <v>0</v>
      </c>
      <c r="G371" s="36">
        <f>SUMIFS(СВЦЭМ!$K$34:$K$777,СВЦЭМ!$A$34:$A$777,$A371,СВЦЭМ!$B$33:$B$776,G$366)+'СЕТ СН'!$F$16</f>
        <v>0</v>
      </c>
      <c r="H371" s="36">
        <f>SUMIFS(СВЦЭМ!$K$34:$K$777,СВЦЭМ!$A$34:$A$777,$A371,СВЦЭМ!$B$33:$B$776,H$366)+'СЕТ СН'!$F$16</f>
        <v>0</v>
      </c>
      <c r="I371" s="36">
        <f>SUMIFS(СВЦЭМ!$K$34:$K$777,СВЦЭМ!$A$34:$A$777,$A371,СВЦЭМ!$B$33:$B$776,I$366)+'СЕТ СН'!$F$16</f>
        <v>0</v>
      </c>
      <c r="J371" s="36">
        <f>SUMIFS(СВЦЭМ!$K$34:$K$777,СВЦЭМ!$A$34:$A$777,$A371,СВЦЭМ!$B$33:$B$776,J$366)+'СЕТ СН'!$F$16</f>
        <v>0</v>
      </c>
      <c r="K371" s="36">
        <f>SUMIFS(СВЦЭМ!$K$34:$K$777,СВЦЭМ!$A$34:$A$777,$A371,СВЦЭМ!$B$33:$B$776,K$366)+'СЕТ СН'!$F$16</f>
        <v>0</v>
      </c>
      <c r="L371" s="36">
        <f>SUMIFS(СВЦЭМ!$K$34:$K$777,СВЦЭМ!$A$34:$A$777,$A371,СВЦЭМ!$B$33:$B$776,L$366)+'СЕТ СН'!$F$16</f>
        <v>0</v>
      </c>
      <c r="M371" s="36">
        <f>SUMIFS(СВЦЭМ!$K$34:$K$777,СВЦЭМ!$A$34:$A$777,$A371,СВЦЭМ!$B$33:$B$776,M$366)+'СЕТ СН'!$F$16</f>
        <v>0</v>
      </c>
      <c r="N371" s="36">
        <f>SUMIFS(СВЦЭМ!$K$34:$K$777,СВЦЭМ!$A$34:$A$777,$A371,СВЦЭМ!$B$33:$B$776,N$366)+'СЕТ СН'!$F$16</f>
        <v>0</v>
      </c>
      <c r="O371" s="36">
        <f>SUMIFS(СВЦЭМ!$K$34:$K$777,СВЦЭМ!$A$34:$A$777,$A371,СВЦЭМ!$B$33:$B$776,O$366)+'СЕТ СН'!$F$16</f>
        <v>0</v>
      </c>
      <c r="P371" s="36">
        <f>SUMIFS(СВЦЭМ!$K$34:$K$777,СВЦЭМ!$A$34:$A$777,$A371,СВЦЭМ!$B$33:$B$776,P$366)+'СЕТ СН'!$F$16</f>
        <v>0</v>
      </c>
      <c r="Q371" s="36">
        <f>SUMIFS(СВЦЭМ!$K$34:$K$777,СВЦЭМ!$A$34:$A$777,$A371,СВЦЭМ!$B$33:$B$776,Q$366)+'СЕТ СН'!$F$16</f>
        <v>0</v>
      </c>
      <c r="R371" s="36">
        <f>SUMIFS(СВЦЭМ!$K$34:$K$777,СВЦЭМ!$A$34:$A$777,$A371,СВЦЭМ!$B$33:$B$776,R$366)+'СЕТ СН'!$F$16</f>
        <v>0</v>
      </c>
      <c r="S371" s="36">
        <f>SUMIFS(СВЦЭМ!$K$34:$K$777,СВЦЭМ!$A$34:$A$777,$A371,СВЦЭМ!$B$33:$B$776,S$366)+'СЕТ СН'!$F$16</f>
        <v>0</v>
      </c>
      <c r="T371" s="36">
        <f>SUMIFS(СВЦЭМ!$K$34:$K$777,СВЦЭМ!$A$34:$A$777,$A371,СВЦЭМ!$B$33:$B$776,T$366)+'СЕТ СН'!$F$16</f>
        <v>0</v>
      </c>
      <c r="U371" s="36">
        <f>SUMIFS(СВЦЭМ!$K$34:$K$777,СВЦЭМ!$A$34:$A$777,$A371,СВЦЭМ!$B$33:$B$776,U$366)+'СЕТ СН'!$F$16</f>
        <v>0</v>
      </c>
      <c r="V371" s="36">
        <f>SUMIFS(СВЦЭМ!$K$34:$K$777,СВЦЭМ!$A$34:$A$777,$A371,СВЦЭМ!$B$33:$B$776,V$366)+'СЕТ СН'!$F$16</f>
        <v>0</v>
      </c>
      <c r="W371" s="36">
        <f>SUMIFS(СВЦЭМ!$K$34:$K$777,СВЦЭМ!$A$34:$A$777,$A371,СВЦЭМ!$B$33:$B$776,W$366)+'СЕТ СН'!$F$16</f>
        <v>0</v>
      </c>
      <c r="X371" s="36">
        <f>SUMIFS(СВЦЭМ!$K$34:$K$777,СВЦЭМ!$A$34:$A$777,$A371,СВЦЭМ!$B$33:$B$776,X$366)+'СЕТ СН'!$F$16</f>
        <v>0</v>
      </c>
      <c r="Y371" s="36">
        <f>SUMIFS(СВЦЭМ!$K$34:$K$777,СВЦЭМ!$A$34:$A$777,$A371,СВЦЭМ!$B$33:$B$776,Y$366)+'СЕТ СН'!$F$16</f>
        <v>0</v>
      </c>
    </row>
    <row r="372" spans="1:25" ht="15.75" hidden="1" x14ac:dyDescent="0.2">
      <c r="A372" s="35">
        <f t="shared" si="10"/>
        <v>43775</v>
      </c>
      <c r="B372" s="36">
        <f>SUMIFS(СВЦЭМ!$K$34:$K$777,СВЦЭМ!$A$34:$A$777,$A372,СВЦЭМ!$B$33:$B$776,B$366)+'СЕТ СН'!$F$16</f>
        <v>0</v>
      </c>
      <c r="C372" s="36">
        <f>SUMIFS(СВЦЭМ!$K$34:$K$777,СВЦЭМ!$A$34:$A$777,$A372,СВЦЭМ!$B$33:$B$776,C$366)+'СЕТ СН'!$F$16</f>
        <v>0</v>
      </c>
      <c r="D372" s="36">
        <f>SUMIFS(СВЦЭМ!$K$34:$K$777,СВЦЭМ!$A$34:$A$777,$A372,СВЦЭМ!$B$33:$B$776,D$366)+'СЕТ СН'!$F$16</f>
        <v>0</v>
      </c>
      <c r="E372" s="36">
        <f>SUMIFS(СВЦЭМ!$K$34:$K$777,СВЦЭМ!$A$34:$A$777,$A372,СВЦЭМ!$B$33:$B$776,E$366)+'СЕТ СН'!$F$16</f>
        <v>0</v>
      </c>
      <c r="F372" s="36">
        <f>SUMIFS(СВЦЭМ!$K$34:$K$777,СВЦЭМ!$A$34:$A$777,$A372,СВЦЭМ!$B$33:$B$776,F$366)+'СЕТ СН'!$F$16</f>
        <v>0</v>
      </c>
      <c r="G372" s="36">
        <f>SUMIFS(СВЦЭМ!$K$34:$K$777,СВЦЭМ!$A$34:$A$777,$A372,СВЦЭМ!$B$33:$B$776,G$366)+'СЕТ СН'!$F$16</f>
        <v>0</v>
      </c>
      <c r="H372" s="36">
        <f>SUMIFS(СВЦЭМ!$K$34:$K$777,СВЦЭМ!$A$34:$A$777,$A372,СВЦЭМ!$B$33:$B$776,H$366)+'СЕТ СН'!$F$16</f>
        <v>0</v>
      </c>
      <c r="I372" s="36">
        <f>SUMIFS(СВЦЭМ!$K$34:$K$777,СВЦЭМ!$A$34:$A$777,$A372,СВЦЭМ!$B$33:$B$776,I$366)+'СЕТ СН'!$F$16</f>
        <v>0</v>
      </c>
      <c r="J372" s="36">
        <f>SUMIFS(СВЦЭМ!$K$34:$K$777,СВЦЭМ!$A$34:$A$777,$A372,СВЦЭМ!$B$33:$B$776,J$366)+'СЕТ СН'!$F$16</f>
        <v>0</v>
      </c>
      <c r="K372" s="36">
        <f>SUMIFS(СВЦЭМ!$K$34:$K$777,СВЦЭМ!$A$34:$A$777,$A372,СВЦЭМ!$B$33:$B$776,K$366)+'СЕТ СН'!$F$16</f>
        <v>0</v>
      </c>
      <c r="L372" s="36">
        <f>SUMIFS(СВЦЭМ!$K$34:$K$777,СВЦЭМ!$A$34:$A$777,$A372,СВЦЭМ!$B$33:$B$776,L$366)+'СЕТ СН'!$F$16</f>
        <v>0</v>
      </c>
      <c r="M372" s="36">
        <f>SUMIFS(СВЦЭМ!$K$34:$K$777,СВЦЭМ!$A$34:$A$777,$A372,СВЦЭМ!$B$33:$B$776,M$366)+'СЕТ СН'!$F$16</f>
        <v>0</v>
      </c>
      <c r="N372" s="36">
        <f>SUMIFS(СВЦЭМ!$K$34:$K$777,СВЦЭМ!$A$34:$A$777,$A372,СВЦЭМ!$B$33:$B$776,N$366)+'СЕТ СН'!$F$16</f>
        <v>0</v>
      </c>
      <c r="O372" s="36">
        <f>SUMIFS(СВЦЭМ!$K$34:$K$777,СВЦЭМ!$A$34:$A$777,$A372,СВЦЭМ!$B$33:$B$776,O$366)+'СЕТ СН'!$F$16</f>
        <v>0</v>
      </c>
      <c r="P372" s="36">
        <f>SUMIFS(СВЦЭМ!$K$34:$K$777,СВЦЭМ!$A$34:$A$777,$A372,СВЦЭМ!$B$33:$B$776,P$366)+'СЕТ СН'!$F$16</f>
        <v>0</v>
      </c>
      <c r="Q372" s="36">
        <f>SUMIFS(СВЦЭМ!$K$34:$K$777,СВЦЭМ!$A$34:$A$777,$A372,СВЦЭМ!$B$33:$B$776,Q$366)+'СЕТ СН'!$F$16</f>
        <v>0</v>
      </c>
      <c r="R372" s="36">
        <f>SUMIFS(СВЦЭМ!$K$34:$K$777,СВЦЭМ!$A$34:$A$777,$A372,СВЦЭМ!$B$33:$B$776,R$366)+'СЕТ СН'!$F$16</f>
        <v>0</v>
      </c>
      <c r="S372" s="36">
        <f>SUMIFS(СВЦЭМ!$K$34:$K$777,СВЦЭМ!$A$34:$A$777,$A372,СВЦЭМ!$B$33:$B$776,S$366)+'СЕТ СН'!$F$16</f>
        <v>0</v>
      </c>
      <c r="T372" s="36">
        <f>SUMIFS(СВЦЭМ!$K$34:$K$777,СВЦЭМ!$A$34:$A$777,$A372,СВЦЭМ!$B$33:$B$776,T$366)+'СЕТ СН'!$F$16</f>
        <v>0</v>
      </c>
      <c r="U372" s="36">
        <f>SUMIFS(СВЦЭМ!$K$34:$K$777,СВЦЭМ!$A$34:$A$777,$A372,СВЦЭМ!$B$33:$B$776,U$366)+'СЕТ СН'!$F$16</f>
        <v>0</v>
      </c>
      <c r="V372" s="36">
        <f>SUMIFS(СВЦЭМ!$K$34:$K$777,СВЦЭМ!$A$34:$A$777,$A372,СВЦЭМ!$B$33:$B$776,V$366)+'СЕТ СН'!$F$16</f>
        <v>0</v>
      </c>
      <c r="W372" s="36">
        <f>SUMIFS(СВЦЭМ!$K$34:$K$777,СВЦЭМ!$A$34:$A$777,$A372,СВЦЭМ!$B$33:$B$776,W$366)+'СЕТ СН'!$F$16</f>
        <v>0</v>
      </c>
      <c r="X372" s="36">
        <f>SUMIFS(СВЦЭМ!$K$34:$K$777,СВЦЭМ!$A$34:$A$777,$A372,СВЦЭМ!$B$33:$B$776,X$366)+'СЕТ СН'!$F$16</f>
        <v>0</v>
      </c>
      <c r="Y372" s="36">
        <f>SUMIFS(СВЦЭМ!$K$34:$K$777,СВЦЭМ!$A$34:$A$777,$A372,СВЦЭМ!$B$33:$B$776,Y$366)+'СЕТ СН'!$F$16</f>
        <v>0</v>
      </c>
    </row>
    <row r="373" spans="1:25" ht="15.75" hidden="1" x14ac:dyDescent="0.2">
      <c r="A373" s="35">
        <f t="shared" si="10"/>
        <v>43776</v>
      </c>
      <c r="B373" s="36">
        <f>SUMIFS(СВЦЭМ!$K$34:$K$777,СВЦЭМ!$A$34:$A$777,$A373,СВЦЭМ!$B$33:$B$776,B$366)+'СЕТ СН'!$F$16</f>
        <v>0</v>
      </c>
      <c r="C373" s="36">
        <f>SUMIFS(СВЦЭМ!$K$34:$K$777,СВЦЭМ!$A$34:$A$777,$A373,СВЦЭМ!$B$33:$B$776,C$366)+'СЕТ СН'!$F$16</f>
        <v>0</v>
      </c>
      <c r="D373" s="36">
        <f>SUMIFS(СВЦЭМ!$K$34:$K$777,СВЦЭМ!$A$34:$A$777,$A373,СВЦЭМ!$B$33:$B$776,D$366)+'СЕТ СН'!$F$16</f>
        <v>0</v>
      </c>
      <c r="E373" s="36">
        <f>SUMIFS(СВЦЭМ!$K$34:$K$777,СВЦЭМ!$A$34:$A$777,$A373,СВЦЭМ!$B$33:$B$776,E$366)+'СЕТ СН'!$F$16</f>
        <v>0</v>
      </c>
      <c r="F373" s="36">
        <f>SUMIFS(СВЦЭМ!$K$34:$K$777,СВЦЭМ!$A$34:$A$777,$A373,СВЦЭМ!$B$33:$B$776,F$366)+'СЕТ СН'!$F$16</f>
        <v>0</v>
      </c>
      <c r="G373" s="36">
        <f>SUMIFS(СВЦЭМ!$K$34:$K$777,СВЦЭМ!$A$34:$A$777,$A373,СВЦЭМ!$B$33:$B$776,G$366)+'СЕТ СН'!$F$16</f>
        <v>0</v>
      </c>
      <c r="H373" s="36">
        <f>SUMIFS(СВЦЭМ!$K$34:$K$777,СВЦЭМ!$A$34:$A$777,$A373,СВЦЭМ!$B$33:$B$776,H$366)+'СЕТ СН'!$F$16</f>
        <v>0</v>
      </c>
      <c r="I373" s="36">
        <f>SUMIFS(СВЦЭМ!$K$34:$K$777,СВЦЭМ!$A$34:$A$777,$A373,СВЦЭМ!$B$33:$B$776,I$366)+'СЕТ СН'!$F$16</f>
        <v>0</v>
      </c>
      <c r="J373" s="36">
        <f>SUMIFS(СВЦЭМ!$K$34:$K$777,СВЦЭМ!$A$34:$A$777,$A373,СВЦЭМ!$B$33:$B$776,J$366)+'СЕТ СН'!$F$16</f>
        <v>0</v>
      </c>
      <c r="K373" s="36">
        <f>SUMIFS(СВЦЭМ!$K$34:$K$777,СВЦЭМ!$A$34:$A$777,$A373,СВЦЭМ!$B$33:$B$776,K$366)+'СЕТ СН'!$F$16</f>
        <v>0</v>
      </c>
      <c r="L373" s="36">
        <f>SUMIFS(СВЦЭМ!$K$34:$K$777,СВЦЭМ!$A$34:$A$777,$A373,СВЦЭМ!$B$33:$B$776,L$366)+'СЕТ СН'!$F$16</f>
        <v>0</v>
      </c>
      <c r="M373" s="36">
        <f>SUMIFS(СВЦЭМ!$K$34:$K$777,СВЦЭМ!$A$34:$A$777,$A373,СВЦЭМ!$B$33:$B$776,M$366)+'СЕТ СН'!$F$16</f>
        <v>0</v>
      </c>
      <c r="N373" s="36">
        <f>SUMIFS(СВЦЭМ!$K$34:$K$777,СВЦЭМ!$A$34:$A$777,$A373,СВЦЭМ!$B$33:$B$776,N$366)+'СЕТ СН'!$F$16</f>
        <v>0</v>
      </c>
      <c r="O373" s="36">
        <f>SUMIFS(СВЦЭМ!$K$34:$K$777,СВЦЭМ!$A$34:$A$777,$A373,СВЦЭМ!$B$33:$B$776,O$366)+'СЕТ СН'!$F$16</f>
        <v>0</v>
      </c>
      <c r="P373" s="36">
        <f>SUMIFS(СВЦЭМ!$K$34:$K$777,СВЦЭМ!$A$34:$A$777,$A373,СВЦЭМ!$B$33:$B$776,P$366)+'СЕТ СН'!$F$16</f>
        <v>0</v>
      </c>
      <c r="Q373" s="36">
        <f>SUMIFS(СВЦЭМ!$K$34:$K$777,СВЦЭМ!$A$34:$A$777,$A373,СВЦЭМ!$B$33:$B$776,Q$366)+'СЕТ СН'!$F$16</f>
        <v>0</v>
      </c>
      <c r="R373" s="36">
        <f>SUMIFS(СВЦЭМ!$K$34:$K$777,СВЦЭМ!$A$34:$A$777,$A373,СВЦЭМ!$B$33:$B$776,R$366)+'СЕТ СН'!$F$16</f>
        <v>0</v>
      </c>
      <c r="S373" s="36">
        <f>SUMIFS(СВЦЭМ!$K$34:$K$777,СВЦЭМ!$A$34:$A$777,$A373,СВЦЭМ!$B$33:$B$776,S$366)+'СЕТ СН'!$F$16</f>
        <v>0</v>
      </c>
      <c r="T373" s="36">
        <f>SUMIFS(СВЦЭМ!$K$34:$K$777,СВЦЭМ!$A$34:$A$777,$A373,СВЦЭМ!$B$33:$B$776,T$366)+'СЕТ СН'!$F$16</f>
        <v>0</v>
      </c>
      <c r="U373" s="36">
        <f>SUMIFS(СВЦЭМ!$K$34:$K$777,СВЦЭМ!$A$34:$A$777,$A373,СВЦЭМ!$B$33:$B$776,U$366)+'СЕТ СН'!$F$16</f>
        <v>0</v>
      </c>
      <c r="V373" s="36">
        <f>SUMIFS(СВЦЭМ!$K$34:$K$777,СВЦЭМ!$A$34:$A$777,$A373,СВЦЭМ!$B$33:$B$776,V$366)+'СЕТ СН'!$F$16</f>
        <v>0</v>
      </c>
      <c r="W373" s="36">
        <f>SUMIFS(СВЦЭМ!$K$34:$K$777,СВЦЭМ!$A$34:$A$777,$A373,СВЦЭМ!$B$33:$B$776,W$366)+'СЕТ СН'!$F$16</f>
        <v>0</v>
      </c>
      <c r="X373" s="36">
        <f>SUMIFS(СВЦЭМ!$K$34:$K$777,СВЦЭМ!$A$34:$A$777,$A373,СВЦЭМ!$B$33:$B$776,X$366)+'СЕТ СН'!$F$16</f>
        <v>0</v>
      </c>
      <c r="Y373" s="36">
        <f>SUMIFS(СВЦЭМ!$K$34:$K$777,СВЦЭМ!$A$34:$A$777,$A373,СВЦЭМ!$B$33:$B$776,Y$366)+'СЕТ СН'!$F$16</f>
        <v>0</v>
      </c>
    </row>
    <row r="374" spans="1:25" ht="15.75" hidden="1" x14ac:dyDescent="0.2">
      <c r="A374" s="35">
        <f t="shared" si="10"/>
        <v>43777</v>
      </c>
      <c r="B374" s="36">
        <f>SUMIFS(СВЦЭМ!$K$34:$K$777,СВЦЭМ!$A$34:$A$777,$A374,СВЦЭМ!$B$33:$B$776,B$366)+'СЕТ СН'!$F$16</f>
        <v>0</v>
      </c>
      <c r="C374" s="36">
        <f>SUMIFS(СВЦЭМ!$K$34:$K$777,СВЦЭМ!$A$34:$A$777,$A374,СВЦЭМ!$B$33:$B$776,C$366)+'СЕТ СН'!$F$16</f>
        <v>0</v>
      </c>
      <c r="D374" s="36">
        <f>SUMIFS(СВЦЭМ!$K$34:$K$777,СВЦЭМ!$A$34:$A$777,$A374,СВЦЭМ!$B$33:$B$776,D$366)+'СЕТ СН'!$F$16</f>
        <v>0</v>
      </c>
      <c r="E374" s="36">
        <f>SUMIFS(СВЦЭМ!$K$34:$K$777,СВЦЭМ!$A$34:$A$777,$A374,СВЦЭМ!$B$33:$B$776,E$366)+'СЕТ СН'!$F$16</f>
        <v>0</v>
      </c>
      <c r="F374" s="36">
        <f>SUMIFS(СВЦЭМ!$K$34:$K$777,СВЦЭМ!$A$34:$A$777,$A374,СВЦЭМ!$B$33:$B$776,F$366)+'СЕТ СН'!$F$16</f>
        <v>0</v>
      </c>
      <c r="G374" s="36">
        <f>SUMIFS(СВЦЭМ!$K$34:$K$777,СВЦЭМ!$A$34:$A$777,$A374,СВЦЭМ!$B$33:$B$776,G$366)+'СЕТ СН'!$F$16</f>
        <v>0</v>
      </c>
      <c r="H374" s="36">
        <f>SUMIFS(СВЦЭМ!$K$34:$K$777,СВЦЭМ!$A$34:$A$777,$A374,СВЦЭМ!$B$33:$B$776,H$366)+'СЕТ СН'!$F$16</f>
        <v>0</v>
      </c>
      <c r="I374" s="36">
        <f>SUMIFS(СВЦЭМ!$K$34:$K$777,СВЦЭМ!$A$34:$A$777,$A374,СВЦЭМ!$B$33:$B$776,I$366)+'СЕТ СН'!$F$16</f>
        <v>0</v>
      </c>
      <c r="J374" s="36">
        <f>SUMIFS(СВЦЭМ!$K$34:$K$777,СВЦЭМ!$A$34:$A$777,$A374,СВЦЭМ!$B$33:$B$776,J$366)+'СЕТ СН'!$F$16</f>
        <v>0</v>
      </c>
      <c r="K374" s="36">
        <f>SUMIFS(СВЦЭМ!$K$34:$K$777,СВЦЭМ!$A$34:$A$777,$A374,СВЦЭМ!$B$33:$B$776,K$366)+'СЕТ СН'!$F$16</f>
        <v>0</v>
      </c>
      <c r="L374" s="36">
        <f>SUMIFS(СВЦЭМ!$K$34:$K$777,СВЦЭМ!$A$34:$A$777,$A374,СВЦЭМ!$B$33:$B$776,L$366)+'СЕТ СН'!$F$16</f>
        <v>0</v>
      </c>
      <c r="M374" s="36">
        <f>SUMIFS(СВЦЭМ!$K$34:$K$777,СВЦЭМ!$A$34:$A$777,$A374,СВЦЭМ!$B$33:$B$776,M$366)+'СЕТ СН'!$F$16</f>
        <v>0</v>
      </c>
      <c r="N374" s="36">
        <f>SUMIFS(СВЦЭМ!$K$34:$K$777,СВЦЭМ!$A$34:$A$777,$A374,СВЦЭМ!$B$33:$B$776,N$366)+'СЕТ СН'!$F$16</f>
        <v>0</v>
      </c>
      <c r="O374" s="36">
        <f>SUMIFS(СВЦЭМ!$K$34:$K$777,СВЦЭМ!$A$34:$A$777,$A374,СВЦЭМ!$B$33:$B$776,O$366)+'СЕТ СН'!$F$16</f>
        <v>0</v>
      </c>
      <c r="P374" s="36">
        <f>SUMIFS(СВЦЭМ!$K$34:$K$777,СВЦЭМ!$A$34:$A$777,$A374,СВЦЭМ!$B$33:$B$776,P$366)+'СЕТ СН'!$F$16</f>
        <v>0</v>
      </c>
      <c r="Q374" s="36">
        <f>SUMIFS(СВЦЭМ!$K$34:$K$777,СВЦЭМ!$A$34:$A$777,$A374,СВЦЭМ!$B$33:$B$776,Q$366)+'СЕТ СН'!$F$16</f>
        <v>0</v>
      </c>
      <c r="R374" s="36">
        <f>SUMIFS(СВЦЭМ!$K$34:$K$777,СВЦЭМ!$A$34:$A$777,$A374,СВЦЭМ!$B$33:$B$776,R$366)+'СЕТ СН'!$F$16</f>
        <v>0</v>
      </c>
      <c r="S374" s="36">
        <f>SUMIFS(СВЦЭМ!$K$34:$K$777,СВЦЭМ!$A$34:$A$777,$A374,СВЦЭМ!$B$33:$B$776,S$366)+'СЕТ СН'!$F$16</f>
        <v>0</v>
      </c>
      <c r="T374" s="36">
        <f>SUMIFS(СВЦЭМ!$K$34:$K$777,СВЦЭМ!$A$34:$A$777,$A374,СВЦЭМ!$B$33:$B$776,T$366)+'СЕТ СН'!$F$16</f>
        <v>0</v>
      </c>
      <c r="U374" s="36">
        <f>SUMIFS(СВЦЭМ!$K$34:$K$777,СВЦЭМ!$A$34:$A$777,$A374,СВЦЭМ!$B$33:$B$776,U$366)+'СЕТ СН'!$F$16</f>
        <v>0</v>
      </c>
      <c r="V374" s="36">
        <f>SUMIFS(СВЦЭМ!$K$34:$K$777,СВЦЭМ!$A$34:$A$777,$A374,СВЦЭМ!$B$33:$B$776,V$366)+'СЕТ СН'!$F$16</f>
        <v>0</v>
      </c>
      <c r="W374" s="36">
        <f>SUMIFS(СВЦЭМ!$K$34:$K$777,СВЦЭМ!$A$34:$A$777,$A374,СВЦЭМ!$B$33:$B$776,W$366)+'СЕТ СН'!$F$16</f>
        <v>0</v>
      </c>
      <c r="X374" s="36">
        <f>SUMIFS(СВЦЭМ!$K$34:$K$777,СВЦЭМ!$A$34:$A$777,$A374,СВЦЭМ!$B$33:$B$776,X$366)+'СЕТ СН'!$F$16</f>
        <v>0</v>
      </c>
      <c r="Y374" s="36">
        <f>SUMIFS(СВЦЭМ!$K$34:$K$777,СВЦЭМ!$A$34:$A$777,$A374,СВЦЭМ!$B$33:$B$776,Y$366)+'СЕТ СН'!$F$16</f>
        <v>0</v>
      </c>
    </row>
    <row r="375" spans="1:25" ht="15.75" hidden="1" x14ac:dyDescent="0.2">
      <c r="A375" s="35">
        <f t="shared" si="10"/>
        <v>43778</v>
      </c>
      <c r="B375" s="36">
        <f>SUMIFS(СВЦЭМ!$K$34:$K$777,СВЦЭМ!$A$34:$A$777,$A375,СВЦЭМ!$B$33:$B$776,B$366)+'СЕТ СН'!$F$16</f>
        <v>0</v>
      </c>
      <c r="C375" s="36">
        <f>SUMIFS(СВЦЭМ!$K$34:$K$777,СВЦЭМ!$A$34:$A$777,$A375,СВЦЭМ!$B$33:$B$776,C$366)+'СЕТ СН'!$F$16</f>
        <v>0</v>
      </c>
      <c r="D375" s="36">
        <f>SUMIFS(СВЦЭМ!$K$34:$K$777,СВЦЭМ!$A$34:$A$777,$A375,СВЦЭМ!$B$33:$B$776,D$366)+'СЕТ СН'!$F$16</f>
        <v>0</v>
      </c>
      <c r="E375" s="36">
        <f>SUMIFS(СВЦЭМ!$K$34:$K$777,СВЦЭМ!$A$34:$A$777,$A375,СВЦЭМ!$B$33:$B$776,E$366)+'СЕТ СН'!$F$16</f>
        <v>0</v>
      </c>
      <c r="F375" s="36">
        <f>SUMIFS(СВЦЭМ!$K$34:$K$777,СВЦЭМ!$A$34:$A$777,$A375,СВЦЭМ!$B$33:$B$776,F$366)+'СЕТ СН'!$F$16</f>
        <v>0</v>
      </c>
      <c r="G375" s="36">
        <f>SUMIFS(СВЦЭМ!$K$34:$K$777,СВЦЭМ!$A$34:$A$777,$A375,СВЦЭМ!$B$33:$B$776,G$366)+'СЕТ СН'!$F$16</f>
        <v>0</v>
      </c>
      <c r="H375" s="36">
        <f>SUMIFS(СВЦЭМ!$K$34:$K$777,СВЦЭМ!$A$34:$A$777,$A375,СВЦЭМ!$B$33:$B$776,H$366)+'СЕТ СН'!$F$16</f>
        <v>0</v>
      </c>
      <c r="I375" s="36">
        <f>SUMIFS(СВЦЭМ!$K$34:$K$777,СВЦЭМ!$A$34:$A$777,$A375,СВЦЭМ!$B$33:$B$776,I$366)+'СЕТ СН'!$F$16</f>
        <v>0</v>
      </c>
      <c r="J375" s="36">
        <f>SUMIFS(СВЦЭМ!$K$34:$K$777,СВЦЭМ!$A$34:$A$777,$A375,СВЦЭМ!$B$33:$B$776,J$366)+'СЕТ СН'!$F$16</f>
        <v>0</v>
      </c>
      <c r="K375" s="36">
        <f>SUMIFS(СВЦЭМ!$K$34:$K$777,СВЦЭМ!$A$34:$A$777,$A375,СВЦЭМ!$B$33:$B$776,K$366)+'СЕТ СН'!$F$16</f>
        <v>0</v>
      </c>
      <c r="L375" s="36">
        <f>SUMIFS(СВЦЭМ!$K$34:$K$777,СВЦЭМ!$A$34:$A$777,$A375,СВЦЭМ!$B$33:$B$776,L$366)+'СЕТ СН'!$F$16</f>
        <v>0</v>
      </c>
      <c r="M375" s="36">
        <f>SUMIFS(СВЦЭМ!$K$34:$K$777,СВЦЭМ!$A$34:$A$777,$A375,СВЦЭМ!$B$33:$B$776,M$366)+'СЕТ СН'!$F$16</f>
        <v>0</v>
      </c>
      <c r="N375" s="36">
        <f>SUMIFS(СВЦЭМ!$K$34:$K$777,СВЦЭМ!$A$34:$A$777,$A375,СВЦЭМ!$B$33:$B$776,N$366)+'СЕТ СН'!$F$16</f>
        <v>0</v>
      </c>
      <c r="O375" s="36">
        <f>SUMIFS(СВЦЭМ!$K$34:$K$777,СВЦЭМ!$A$34:$A$777,$A375,СВЦЭМ!$B$33:$B$776,O$366)+'СЕТ СН'!$F$16</f>
        <v>0</v>
      </c>
      <c r="P375" s="36">
        <f>SUMIFS(СВЦЭМ!$K$34:$K$777,СВЦЭМ!$A$34:$A$777,$A375,СВЦЭМ!$B$33:$B$776,P$366)+'СЕТ СН'!$F$16</f>
        <v>0</v>
      </c>
      <c r="Q375" s="36">
        <f>SUMIFS(СВЦЭМ!$K$34:$K$777,СВЦЭМ!$A$34:$A$777,$A375,СВЦЭМ!$B$33:$B$776,Q$366)+'СЕТ СН'!$F$16</f>
        <v>0</v>
      </c>
      <c r="R375" s="36">
        <f>SUMIFS(СВЦЭМ!$K$34:$K$777,СВЦЭМ!$A$34:$A$777,$A375,СВЦЭМ!$B$33:$B$776,R$366)+'СЕТ СН'!$F$16</f>
        <v>0</v>
      </c>
      <c r="S375" s="36">
        <f>SUMIFS(СВЦЭМ!$K$34:$K$777,СВЦЭМ!$A$34:$A$777,$A375,СВЦЭМ!$B$33:$B$776,S$366)+'СЕТ СН'!$F$16</f>
        <v>0</v>
      </c>
      <c r="T375" s="36">
        <f>SUMIFS(СВЦЭМ!$K$34:$K$777,СВЦЭМ!$A$34:$A$777,$A375,СВЦЭМ!$B$33:$B$776,T$366)+'СЕТ СН'!$F$16</f>
        <v>0</v>
      </c>
      <c r="U375" s="36">
        <f>SUMIFS(СВЦЭМ!$K$34:$K$777,СВЦЭМ!$A$34:$A$777,$A375,СВЦЭМ!$B$33:$B$776,U$366)+'СЕТ СН'!$F$16</f>
        <v>0</v>
      </c>
      <c r="V375" s="36">
        <f>SUMIFS(СВЦЭМ!$K$34:$K$777,СВЦЭМ!$A$34:$A$777,$A375,СВЦЭМ!$B$33:$B$776,V$366)+'СЕТ СН'!$F$16</f>
        <v>0</v>
      </c>
      <c r="W375" s="36">
        <f>SUMIFS(СВЦЭМ!$K$34:$K$777,СВЦЭМ!$A$34:$A$777,$A375,СВЦЭМ!$B$33:$B$776,W$366)+'СЕТ СН'!$F$16</f>
        <v>0</v>
      </c>
      <c r="X375" s="36">
        <f>SUMIFS(СВЦЭМ!$K$34:$K$777,СВЦЭМ!$A$34:$A$777,$A375,СВЦЭМ!$B$33:$B$776,X$366)+'СЕТ СН'!$F$16</f>
        <v>0</v>
      </c>
      <c r="Y375" s="36">
        <f>SUMIFS(СВЦЭМ!$K$34:$K$777,СВЦЭМ!$A$34:$A$777,$A375,СВЦЭМ!$B$33:$B$776,Y$366)+'СЕТ СН'!$F$16</f>
        <v>0</v>
      </c>
    </row>
    <row r="376" spans="1:25" ht="15.75" hidden="1" x14ac:dyDescent="0.2">
      <c r="A376" s="35">
        <f t="shared" si="10"/>
        <v>43779</v>
      </c>
      <c r="B376" s="36">
        <f>SUMIFS(СВЦЭМ!$K$34:$K$777,СВЦЭМ!$A$34:$A$777,$A376,СВЦЭМ!$B$33:$B$776,B$366)+'СЕТ СН'!$F$16</f>
        <v>0</v>
      </c>
      <c r="C376" s="36">
        <f>SUMIFS(СВЦЭМ!$K$34:$K$777,СВЦЭМ!$A$34:$A$777,$A376,СВЦЭМ!$B$33:$B$776,C$366)+'СЕТ СН'!$F$16</f>
        <v>0</v>
      </c>
      <c r="D376" s="36">
        <f>SUMIFS(СВЦЭМ!$K$34:$K$777,СВЦЭМ!$A$34:$A$777,$A376,СВЦЭМ!$B$33:$B$776,D$366)+'СЕТ СН'!$F$16</f>
        <v>0</v>
      </c>
      <c r="E376" s="36">
        <f>SUMIFS(СВЦЭМ!$K$34:$K$777,СВЦЭМ!$A$34:$A$777,$A376,СВЦЭМ!$B$33:$B$776,E$366)+'СЕТ СН'!$F$16</f>
        <v>0</v>
      </c>
      <c r="F376" s="36">
        <f>SUMIFS(СВЦЭМ!$K$34:$K$777,СВЦЭМ!$A$34:$A$777,$A376,СВЦЭМ!$B$33:$B$776,F$366)+'СЕТ СН'!$F$16</f>
        <v>0</v>
      </c>
      <c r="G376" s="36">
        <f>SUMIFS(СВЦЭМ!$K$34:$K$777,СВЦЭМ!$A$34:$A$777,$A376,СВЦЭМ!$B$33:$B$776,G$366)+'СЕТ СН'!$F$16</f>
        <v>0</v>
      </c>
      <c r="H376" s="36">
        <f>SUMIFS(СВЦЭМ!$K$34:$K$777,СВЦЭМ!$A$34:$A$777,$A376,СВЦЭМ!$B$33:$B$776,H$366)+'СЕТ СН'!$F$16</f>
        <v>0</v>
      </c>
      <c r="I376" s="36">
        <f>SUMIFS(СВЦЭМ!$K$34:$K$777,СВЦЭМ!$A$34:$A$777,$A376,СВЦЭМ!$B$33:$B$776,I$366)+'СЕТ СН'!$F$16</f>
        <v>0</v>
      </c>
      <c r="J376" s="36">
        <f>SUMIFS(СВЦЭМ!$K$34:$K$777,СВЦЭМ!$A$34:$A$777,$A376,СВЦЭМ!$B$33:$B$776,J$366)+'СЕТ СН'!$F$16</f>
        <v>0</v>
      </c>
      <c r="K376" s="36">
        <f>SUMIFS(СВЦЭМ!$K$34:$K$777,СВЦЭМ!$A$34:$A$777,$A376,СВЦЭМ!$B$33:$B$776,K$366)+'СЕТ СН'!$F$16</f>
        <v>0</v>
      </c>
      <c r="L376" s="36">
        <f>SUMIFS(СВЦЭМ!$K$34:$K$777,СВЦЭМ!$A$34:$A$777,$A376,СВЦЭМ!$B$33:$B$776,L$366)+'СЕТ СН'!$F$16</f>
        <v>0</v>
      </c>
      <c r="M376" s="36">
        <f>SUMIFS(СВЦЭМ!$K$34:$K$777,СВЦЭМ!$A$34:$A$777,$A376,СВЦЭМ!$B$33:$B$776,M$366)+'СЕТ СН'!$F$16</f>
        <v>0</v>
      </c>
      <c r="N376" s="36">
        <f>SUMIFS(СВЦЭМ!$K$34:$K$777,СВЦЭМ!$A$34:$A$777,$A376,СВЦЭМ!$B$33:$B$776,N$366)+'СЕТ СН'!$F$16</f>
        <v>0</v>
      </c>
      <c r="O376" s="36">
        <f>SUMIFS(СВЦЭМ!$K$34:$K$777,СВЦЭМ!$A$34:$A$777,$A376,СВЦЭМ!$B$33:$B$776,O$366)+'СЕТ СН'!$F$16</f>
        <v>0</v>
      </c>
      <c r="P376" s="36">
        <f>SUMIFS(СВЦЭМ!$K$34:$K$777,СВЦЭМ!$A$34:$A$777,$A376,СВЦЭМ!$B$33:$B$776,P$366)+'СЕТ СН'!$F$16</f>
        <v>0</v>
      </c>
      <c r="Q376" s="36">
        <f>SUMIFS(СВЦЭМ!$K$34:$K$777,СВЦЭМ!$A$34:$A$777,$A376,СВЦЭМ!$B$33:$B$776,Q$366)+'СЕТ СН'!$F$16</f>
        <v>0</v>
      </c>
      <c r="R376" s="36">
        <f>SUMIFS(СВЦЭМ!$K$34:$K$777,СВЦЭМ!$A$34:$A$777,$A376,СВЦЭМ!$B$33:$B$776,R$366)+'СЕТ СН'!$F$16</f>
        <v>0</v>
      </c>
      <c r="S376" s="36">
        <f>SUMIFS(СВЦЭМ!$K$34:$K$777,СВЦЭМ!$A$34:$A$777,$A376,СВЦЭМ!$B$33:$B$776,S$366)+'СЕТ СН'!$F$16</f>
        <v>0</v>
      </c>
      <c r="T376" s="36">
        <f>SUMIFS(СВЦЭМ!$K$34:$K$777,СВЦЭМ!$A$34:$A$777,$A376,СВЦЭМ!$B$33:$B$776,T$366)+'СЕТ СН'!$F$16</f>
        <v>0</v>
      </c>
      <c r="U376" s="36">
        <f>SUMIFS(СВЦЭМ!$K$34:$K$777,СВЦЭМ!$A$34:$A$777,$A376,СВЦЭМ!$B$33:$B$776,U$366)+'СЕТ СН'!$F$16</f>
        <v>0</v>
      </c>
      <c r="V376" s="36">
        <f>SUMIFS(СВЦЭМ!$K$34:$K$777,СВЦЭМ!$A$34:$A$777,$A376,СВЦЭМ!$B$33:$B$776,V$366)+'СЕТ СН'!$F$16</f>
        <v>0</v>
      </c>
      <c r="W376" s="36">
        <f>SUMIFS(СВЦЭМ!$K$34:$K$777,СВЦЭМ!$A$34:$A$777,$A376,СВЦЭМ!$B$33:$B$776,W$366)+'СЕТ СН'!$F$16</f>
        <v>0</v>
      </c>
      <c r="X376" s="36">
        <f>SUMIFS(СВЦЭМ!$K$34:$K$777,СВЦЭМ!$A$34:$A$777,$A376,СВЦЭМ!$B$33:$B$776,X$366)+'СЕТ СН'!$F$16</f>
        <v>0</v>
      </c>
      <c r="Y376" s="36">
        <f>SUMIFS(СВЦЭМ!$K$34:$K$777,СВЦЭМ!$A$34:$A$777,$A376,СВЦЭМ!$B$33:$B$776,Y$366)+'СЕТ СН'!$F$16</f>
        <v>0</v>
      </c>
    </row>
    <row r="377" spans="1:25" ht="15.75" hidden="1" x14ac:dyDescent="0.2">
      <c r="A377" s="35">
        <f t="shared" si="10"/>
        <v>43780</v>
      </c>
      <c r="B377" s="36">
        <f>SUMIFS(СВЦЭМ!$K$34:$K$777,СВЦЭМ!$A$34:$A$777,$A377,СВЦЭМ!$B$33:$B$776,B$366)+'СЕТ СН'!$F$16</f>
        <v>0</v>
      </c>
      <c r="C377" s="36">
        <f>SUMIFS(СВЦЭМ!$K$34:$K$777,СВЦЭМ!$A$34:$A$777,$A377,СВЦЭМ!$B$33:$B$776,C$366)+'СЕТ СН'!$F$16</f>
        <v>0</v>
      </c>
      <c r="D377" s="36">
        <f>SUMIFS(СВЦЭМ!$K$34:$K$777,СВЦЭМ!$A$34:$A$777,$A377,СВЦЭМ!$B$33:$B$776,D$366)+'СЕТ СН'!$F$16</f>
        <v>0</v>
      </c>
      <c r="E377" s="36">
        <f>SUMIFS(СВЦЭМ!$K$34:$K$777,СВЦЭМ!$A$34:$A$777,$A377,СВЦЭМ!$B$33:$B$776,E$366)+'СЕТ СН'!$F$16</f>
        <v>0</v>
      </c>
      <c r="F377" s="36">
        <f>SUMIFS(СВЦЭМ!$K$34:$K$777,СВЦЭМ!$A$34:$A$777,$A377,СВЦЭМ!$B$33:$B$776,F$366)+'СЕТ СН'!$F$16</f>
        <v>0</v>
      </c>
      <c r="G377" s="36">
        <f>SUMIFS(СВЦЭМ!$K$34:$K$777,СВЦЭМ!$A$34:$A$777,$A377,СВЦЭМ!$B$33:$B$776,G$366)+'СЕТ СН'!$F$16</f>
        <v>0</v>
      </c>
      <c r="H377" s="36">
        <f>SUMIFS(СВЦЭМ!$K$34:$K$777,СВЦЭМ!$A$34:$A$777,$A377,СВЦЭМ!$B$33:$B$776,H$366)+'СЕТ СН'!$F$16</f>
        <v>0</v>
      </c>
      <c r="I377" s="36">
        <f>SUMIFS(СВЦЭМ!$K$34:$K$777,СВЦЭМ!$A$34:$A$777,$A377,СВЦЭМ!$B$33:$B$776,I$366)+'СЕТ СН'!$F$16</f>
        <v>0</v>
      </c>
      <c r="J377" s="36">
        <f>SUMIFS(СВЦЭМ!$K$34:$K$777,СВЦЭМ!$A$34:$A$777,$A377,СВЦЭМ!$B$33:$B$776,J$366)+'СЕТ СН'!$F$16</f>
        <v>0</v>
      </c>
      <c r="K377" s="36">
        <f>SUMIFS(СВЦЭМ!$K$34:$K$777,СВЦЭМ!$A$34:$A$777,$A377,СВЦЭМ!$B$33:$B$776,K$366)+'СЕТ СН'!$F$16</f>
        <v>0</v>
      </c>
      <c r="L377" s="36">
        <f>SUMIFS(СВЦЭМ!$K$34:$K$777,СВЦЭМ!$A$34:$A$777,$A377,СВЦЭМ!$B$33:$B$776,L$366)+'СЕТ СН'!$F$16</f>
        <v>0</v>
      </c>
      <c r="M377" s="36">
        <f>SUMIFS(СВЦЭМ!$K$34:$K$777,СВЦЭМ!$A$34:$A$777,$A377,СВЦЭМ!$B$33:$B$776,M$366)+'СЕТ СН'!$F$16</f>
        <v>0</v>
      </c>
      <c r="N377" s="36">
        <f>SUMIFS(СВЦЭМ!$K$34:$K$777,СВЦЭМ!$A$34:$A$777,$A377,СВЦЭМ!$B$33:$B$776,N$366)+'СЕТ СН'!$F$16</f>
        <v>0</v>
      </c>
      <c r="O377" s="36">
        <f>SUMIFS(СВЦЭМ!$K$34:$K$777,СВЦЭМ!$A$34:$A$777,$A377,СВЦЭМ!$B$33:$B$776,O$366)+'СЕТ СН'!$F$16</f>
        <v>0</v>
      </c>
      <c r="P377" s="36">
        <f>SUMIFS(СВЦЭМ!$K$34:$K$777,СВЦЭМ!$A$34:$A$777,$A377,СВЦЭМ!$B$33:$B$776,P$366)+'СЕТ СН'!$F$16</f>
        <v>0</v>
      </c>
      <c r="Q377" s="36">
        <f>SUMIFS(СВЦЭМ!$K$34:$K$777,СВЦЭМ!$A$34:$A$777,$A377,СВЦЭМ!$B$33:$B$776,Q$366)+'СЕТ СН'!$F$16</f>
        <v>0</v>
      </c>
      <c r="R377" s="36">
        <f>SUMIFS(СВЦЭМ!$K$34:$K$777,СВЦЭМ!$A$34:$A$777,$A377,СВЦЭМ!$B$33:$B$776,R$366)+'СЕТ СН'!$F$16</f>
        <v>0</v>
      </c>
      <c r="S377" s="36">
        <f>SUMIFS(СВЦЭМ!$K$34:$K$777,СВЦЭМ!$A$34:$A$777,$A377,СВЦЭМ!$B$33:$B$776,S$366)+'СЕТ СН'!$F$16</f>
        <v>0</v>
      </c>
      <c r="T377" s="36">
        <f>SUMIFS(СВЦЭМ!$K$34:$K$777,СВЦЭМ!$A$34:$A$777,$A377,СВЦЭМ!$B$33:$B$776,T$366)+'СЕТ СН'!$F$16</f>
        <v>0</v>
      </c>
      <c r="U377" s="36">
        <f>SUMIFS(СВЦЭМ!$K$34:$K$777,СВЦЭМ!$A$34:$A$777,$A377,СВЦЭМ!$B$33:$B$776,U$366)+'СЕТ СН'!$F$16</f>
        <v>0</v>
      </c>
      <c r="V377" s="36">
        <f>SUMIFS(СВЦЭМ!$K$34:$K$777,СВЦЭМ!$A$34:$A$777,$A377,СВЦЭМ!$B$33:$B$776,V$366)+'СЕТ СН'!$F$16</f>
        <v>0</v>
      </c>
      <c r="W377" s="36">
        <f>SUMIFS(СВЦЭМ!$K$34:$K$777,СВЦЭМ!$A$34:$A$777,$A377,СВЦЭМ!$B$33:$B$776,W$366)+'СЕТ СН'!$F$16</f>
        <v>0</v>
      </c>
      <c r="X377" s="36">
        <f>SUMIFS(СВЦЭМ!$K$34:$K$777,СВЦЭМ!$A$34:$A$777,$A377,СВЦЭМ!$B$33:$B$776,X$366)+'СЕТ СН'!$F$16</f>
        <v>0</v>
      </c>
      <c r="Y377" s="36">
        <f>SUMIFS(СВЦЭМ!$K$34:$K$777,СВЦЭМ!$A$34:$A$777,$A377,СВЦЭМ!$B$33:$B$776,Y$366)+'СЕТ СН'!$F$16</f>
        <v>0</v>
      </c>
    </row>
    <row r="378" spans="1:25" ht="15.75" hidden="1" x14ac:dyDescent="0.2">
      <c r="A378" s="35">
        <f t="shared" si="10"/>
        <v>43781</v>
      </c>
      <c r="B378" s="36">
        <f>SUMIFS(СВЦЭМ!$K$34:$K$777,СВЦЭМ!$A$34:$A$777,$A378,СВЦЭМ!$B$33:$B$776,B$366)+'СЕТ СН'!$F$16</f>
        <v>0</v>
      </c>
      <c r="C378" s="36">
        <f>SUMIFS(СВЦЭМ!$K$34:$K$777,СВЦЭМ!$A$34:$A$777,$A378,СВЦЭМ!$B$33:$B$776,C$366)+'СЕТ СН'!$F$16</f>
        <v>0</v>
      </c>
      <c r="D378" s="36">
        <f>SUMIFS(СВЦЭМ!$K$34:$K$777,СВЦЭМ!$A$34:$A$777,$A378,СВЦЭМ!$B$33:$B$776,D$366)+'СЕТ СН'!$F$16</f>
        <v>0</v>
      </c>
      <c r="E378" s="36">
        <f>SUMIFS(СВЦЭМ!$K$34:$K$777,СВЦЭМ!$A$34:$A$777,$A378,СВЦЭМ!$B$33:$B$776,E$366)+'СЕТ СН'!$F$16</f>
        <v>0</v>
      </c>
      <c r="F378" s="36">
        <f>SUMIFS(СВЦЭМ!$K$34:$K$777,СВЦЭМ!$A$34:$A$777,$A378,СВЦЭМ!$B$33:$B$776,F$366)+'СЕТ СН'!$F$16</f>
        <v>0</v>
      </c>
      <c r="G378" s="36">
        <f>SUMIFS(СВЦЭМ!$K$34:$K$777,СВЦЭМ!$A$34:$A$777,$A378,СВЦЭМ!$B$33:$B$776,G$366)+'СЕТ СН'!$F$16</f>
        <v>0</v>
      </c>
      <c r="H378" s="36">
        <f>SUMIFS(СВЦЭМ!$K$34:$K$777,СВЦЭМ!$A$34:$A$777,$A378,СВЦЭМ!$B$33:$B$776,H$366)+'СЕТ СН'!$F$16</f>
        <v>0</v>
      </c>
      <c r="I378" s="36">
        <f>SUMIFS(СВЦЭМ!$K$34:$K$777,СВЦЭМ!$A$34:$A$777,$A378,СВЦЭМ!$B$33:$B$776,I$366)+'СЕТ СН'!$F$16</f>
        <v>0</v>
      </c>
      <c r="J378" s="36">
        <f>SUMIFS(СВЦЭМ!$K$34:$K$777,СВЦЭМ!$A$34:$A$777,$A378,СВЦЭМ!$B$33:$B$776,J$366)+'СЕТ СН'!$F$16</f>
        <v>0</v>
      </c>
      <c r="K378" s="36">
        <f>SUMIFS(СВЦЭМ!$K$34:$K$777,СВЦЭМ!$A$34:$A$777,$A378,СВЦЭМ!$B$33:$B$776,K$366)+'СЕТ СН'!$F$16</f>
        <v>0</v>
      </c>
      <c r="L378" s="36">
        <f>SUMIFS(СВЦЭМ!$K$34:$K$777,СВЦЭМ!$A$34:$A$777,$A378,СВЦЭМ!$B$33:$B$776,L$366)+'СЕТ СН'!$F$16</f>
        <v>0</v>
      </c>
      <c r="M378" s="36">
        <f>SUMIFS(СВЦЭМ!$K$34:$K$777,СВЦЭМ!$A$34:$A$777,$A378,СВЦЭМ!$B$33:$B$776,M$366)+'СЕТ СН'!$F$16</f>
        <v>0</v>
      </c>
      <c r="N378" s="36">
        <f>SUMIFS(СВЦЭМ!$K$34:$K$777,СВЦЭМ!$A$34:$A$777,$A378,СВЦЭМ!$B$33:$B$776,N$366)+'СЕТ СН'!$F$16</f>
        <v>0</v>
      </c>
      <c r="O378" s="36">
        <f>SUMIFS(СВЦЭМ!$K$34:$K$777,СВЦЭМ!$A$34:$A$777,$A378,СВЦЭМ!$B$33:$B$776,O$366)+'СЕТ СН'!$F$16</f>
        <v>0</v>
      </c>
      <c r="P378" s="36">
        <f>SUMIFS(СВЦЭМ!$K$34:$K$777,СВЦЭМ!$A$34:$A$777,$A378,СВЦЭМ!$B$33:$B$776,P$366)+'СЕТ СН'!$F$16</f>
        <v>0</v>
      </c>
      <c r="Q378" s="36">
        <f>SUMIFS(СВЦЭМ!$K$34:$K$777,СВЦЭМ!$A$34:$A$777,$A378,СВЦЭМ!$B$33:$B$776,Q$366)+'СЕТ СН'!$F$16</f>
        <v>0</v>
      </c>
      <c r="R378" s="36">
        <f>SUMIFS(СВЦЭМ!$K$34:$K$777,СВЦЭМ!$A$34:$A$777,$A378,СВЦЭМ!$B$33:$B$776,R$366)+'СЕТ СН'!$F$16</f>
        <v>0</v>
      </c>
      <c r="S378" s="36">
        <f>SUMIFS(СВЦЭМ!$K$34:$K$777,СВЦЭМ!$A$34:$A$777,$A378,СВЦЭМ!$B$33:$B$776,S$366)+'СЕТ СН'!$F$16</f>
        <v>0</v>
      </c>
      <c r="T378" s="36">
        <f>SUMIFS(СВЦЭМ!$K$34:$K$777,СВЦЭМ!$A$34:$A$777,$A378,СВЦЭМ!$B$33:$B$776,T$366)+'СЕТ СН'!$F$16</f>
        <v>0</v>
      </c>
      <c r="U378" s="36">
        <f>SUMIFS(СВЦЭМ!$K$34:$K$777,СВЦЭМ!$A$34:$A$777,$A378,СВЦЭМ!$B$33:$B$776,U$366)+'СЕТ СН'!$F$16</f>
        <v>0</v>
      </c>
      <c r="V378" s="36">
        <f>SUMIFS(СВЦЭМ!$K$34:$K$777,СВЦЭМ!$A$34:$A$777,$A378,СВЦЭМ!$B$33:$B$776,V$366)+'СЕТ СН'!$F$16</f>
        <v>0</v>
      </c>
      <c r="W378" s="36">
        <f>SUMIFS(СВЦЭМ!$K$34:$K$777,СВЦЭМ!$A$34:$A$777,$A378,СВЦЭМ!$B$33:$B$776,W$366)+'СЕТ СН'!$F$16</f>
        <v>0</v>
      </c>
      <c r="X378" s="36">
        <f>SUMIFS(СВЦЭМ!$K$34:$K$777,СВЦЭМ!$A$34:$A$777,$A378,СВЦЭМ!$B$33:$B$776,X$366)+'СЕТ СН'!$F$16</f>
        <v>0</v>
      </c>
      <c r="Y378" s="36">
        <f>SUMIFS(СВЦЭМ!$K$34:$K$777,СВЦЭМ!$A$34:$A$777,$A378,СВЦЭМ!$B$33:$B$776,Y$366)+'СЕТ СН'!$F$16</f>
        <v>0</v>
      </c>
    </row>
    <row r="379" spans="1:25" ht="15.75" hidden="1" x14ac:dyDescent="0.2">
      <c r="A379" s="35">
        <f t="shared" si="10"/>
        <v>43782</v>
      </c>
      <c r="B379" s="36">
        <f>SUMIFS(СВЦЭМ!$K$34:$K$777,СВЦЭМ!$A$34:$A$777,$A379,СВЦЭМ!$B$33:$B$776,B$366)+'СЕТ СН'!$F$16</f>
        <v>0</v>
      </c>
      <c r="C379" s="36">
        <f>SUMIFS(СВЦЭМ!$K$34:$K$777,СВЦЭМ!$A$34:$A$777,$A379,СВЦЭМ!$B$33:$B$776,C$366)+'СЕТ СН'!$F$16</f>
        <v>0</v>
      </c>
      <c r="D379" s="36">
        <f>SUMIFS(СВЦЭМ!$K$34:$K$777,СВЦЭМ!$A$34:$A$777,$A379,СВЦЭМ!$B$33:$B$776,D$366)+'СЕТ СН'!$F$16</f>
        <v>0</v>
      </c>
      <c r="E379" s="36">
        <f>SUMIFS(СВЦЭМ!$K$34:$K$777,СВЦЭМ!$A$34:$A$777,$A379,СВЦЭМ!$B$33:$B$776,E$366)+'СЕТ СН'!$F$16</f>
        <v>0</v>
      </c>
      <c r="F379" s="36">
        <f>SUMIFS(СВЦЭМ!$K$34:$K$777,СВЦЭМ!$A$34:$A$777,$A379,СВЦЭМ!$B$33:$B$776,F$366)+'СЕТ СН'!$F$16</f>
        <v>0</v>
      </c>
      <c r="G379" s="36">
        <f>SUMIFS(СВЦЭМ!$K$34:$K$777,СВЦЭМ!$A$34:$A$777,$A379,СВЦЭМ!$B$33:$B$776,G$366)+'СЕТ СН'!$F$16</f>
        <v>0</v>
      </c>
      <c r="H379" s="36">
        <f>SUMIFS(СВЦЭМ!$K$34:$K$777,СВЦЭМ!$A$34:$A$777,$A379,СВЦЭМ!$B$33:$B$776,H$366)+'СЕТ СН'!$F$16</f>
        <v>0</v>
      </c>
      <c r="I379" s="36">
        <f>SUMIFS(СВЦЭМ!$K$34:$K$777,СВЦЭМ!$A$34:$A$777,$A379,СВЦЭМ!$B$33:$B$776,I$366)+'СЕТ СН'!$F$16</f>
        <v>0</v>
      </c>
      <c r="J379" s="36">
        <f>SUMIFS(СВЦЭМ!$K$34:$K$777,СВЦЭМ!$A$34:$A$777,$A379,СВЦЭМ!$B$33:$B$776,J$366)+'СЕТ СН'!$F$16</f>
        <v>0</v>
      </c>
      <c r="K379" s="36">
        <f>SUMIFS(СВЦЭМ!$K$34:$K$777,СВЦЭМ!$A$34:$A$777,$A379,СВЦЭМ!$B$33:$B$776,K$366)+'СЕТ СН'!$F$16</f>
        <v>0</v>
      </c>
      <c r="L379" s="36">
        <f>SUMIFS(СВЦЭМ!$K$34:$K$777,СВЦЭМ!$A$34:$A$777,$A379,СВЦЭМ!$B$33:$B$776,L$366)+'СЕТ СН'!$F$16</f>
        <v>0</v>
      </c>
      <c r="M379" s="36">
        <f>SUMIFS(СВЦЭМ!$K$34:$K$777,СВЦЭМ!$A$34:$A$777,$A379,СВЦЭМ!$B$33:$B$776,M$366)+'СЕТ СН'!$F$16</f>
        <v>0</v>
      </c>
      <c r="N379" s="36">
        <f>SUMIFS(СВЦЭМ!$K$34:$K$777,СВЦЭМ!$A$34:$A$777,$A379,СВЦЭМ!$B$33:$B$776,N$366)+'СЕТ СН'!$F$16</f>
        <v>0</v>
      </c>
      <c r="O379" s="36">
        <f>SUMIFS(СВЦЭМ!$K$34:$K$777,СВЦЭМ!$A$34:$A$777,$A379,СВЦЭМ!$B$33:$B$776,O$366)+'СЕТ СН'!$F$16</f>
        <v>0</v>
      </c>
      <c r="P379" s="36">
        <f>SUMIFS(СВЦЭМ!$K$34:$K$777,СВЦЭМ!$A$34:$A$777,$A379,СВЦЭМ!$B$33:$B$776,P$366)+'СЕТ СН'!$F$16</f>
        <v>0</v>
      </c>
      <c r="Q379" s="36">
        <f>SUMIFS(СВЦЭМ!$K$34:$K$777,СВЦЭМ!$A$34:$A$777,$A379,СВЦЭМ!$B$33:$B$776,Q$366)+'СЕТ СН'!$F$16</f>
        <v>0</v>
      </c>
      <c r="R379" s="36">
        <f>SUMIFS(СВЦЭМ!$K$34:$K$777,СВЦЭМ!$A$34:$A$777,$A379,СВЦЭМ!$B$33:$B$776,R$366)+'СЕТ СН'!$F$16</f>
        <v>0</v>
      </c>
      <c r="S379" s="36">
        <f>SUMIFS(СВЦЭМ!$K$34:$K$777,СВЦЭМ!$A$34:$A$777,$A379,СВЦЭМ!$B$33:$B$776,S$366)+'СЕТ СН'!$F$16</f>
        <v>0</v>
      </c>
      <c r="T379" s="36">
        <f>SUMIFS(СВЦЭМ!$K$34:$K$777,СВЦЭМ!$A$34:$A$777,$A379,СВЦЭМ!$B$33:$B$776,T$366)+'СЕТ СН'!$F$16</f>
        <v>0</v>
      </c>
      <c r="U379" s="36">
        <f>SUMIFS(СВЦЭМ!$K$34:$K$777,СВЦЭМ!$A$34:$A$777,$A379,СВЦЭМ!$B$33:$B$776,U$366)+'СЕТ СН'!$F$16</f>
        <v>0</v>
      </c>
      <c r="V379" s="36">
        <f>SUMIFS(СВЦЭМ!$K$34:$K$777,СВЦЭМ!$A$34:$A$777,$A379,СВЦЭМ!$B$33:$B$776,V$366)+'СЕТ СН'!$F$16</f>
        <v>0</v>
      </c>
      <c r="W379" s="36">
        <f>SUMIFS(СВЦЭМ!$K$34:$K$777,СВЦЭМ!$A$34:$A$777,$A379,СВЦЭМ!$B$33:$B$776,W$366)+'СЕТ СН'!$F$16</f>
        <v>0</v>
      </c>
      <c r="X379" s="36">
        <f>SUMIFS(СВЦЭМ!$K$34:$K$777,СВЦЭМ!$A$34:$A$777,$A379,СВЦЭМ!$B$33:$B$776,X$366)+'СЕТ СН'!$F$16</f>
        <v>0</v>
      </c>
      <c r="Y379" s="36">
        <f>SUMIFS(СВЦЭМ!$K$34:$K$777,СВЦЭМ!$A$34:$A$777,$A379,СВЦЭМ!$B$33:$B$776,Y$366)+'СЕТ СН'!$F$16</f>
        <v>0</v>
      </c>
    </row>
    <row r="380" spans="1:25" ht="15.75" hidden="1" x14ac:dyDescent="0.2">
      <c r="A380" s="35">
        <f t="shared" si="10"/>
        <v>43783</v>
      </c>
      <c r="B380" s="36">
        <f>SUMIFS(СВЦЭМ!$K$34:$K$777,СВЦЭМ!$A$34:$A$777,$A380,СВЦЭМ!$B$33:$B$776,B$366)+'СЕТ СН'!$F$16</f>
        <v>0</v>
      </c>
      <c r="C380" s="36">
        <f>SUMIFS(СВЦЭМ!$K$34:$K$777,СВЦЭМ!$A$34:$A$777,$A380,СВЦЭМ!$B$33:$B$776,C$366)+'СЕТ СН'!$F$16</f>
        <v>0</v>
      </c>
      <c r="D380" s="36">
        <f>SUMIFS(СВЦЭМ!$K$34:$K$777,СВЦЭМ!$A$34:$A$777,$A380,СВЦЭМ!$B$33:$B$776,D$366)+'СЕТ СН'!$F$16</f>
        <v>0</v>
      </c>
      <c r="E380" s="36">
        <f>SUMIFS(СВЦЭМ!$K$34:$K$777,СВЦЭМ!$A$34:$A$777,$A380,СВЦЭМ!$B$33:$B$776,E$366)+'СЕТ СН'!$F$16</f>
        <v>0</v>
      </c>
      <c r="F380" s="36">
        <f>SUMIFS(СВЦЭМ!$K$34:$K$777,СВЦЭМ!$A$34:$A$777,$A380,СВЦЭМ!$B$33:$B$776,F$366)+'СЕТ СН'!$F$16</f>
        <v>0</v>
      </c>
      <c r="G380" s="36">
        <f>SUMIFS(СВЦЭМ!$K$34:$K$777,СВЦЭМ!$A$34:$A$777,$A380,СВЦЭМ!$B$33:$B$776,G$366)+'СЕТ СН'!$F$16</f>
        <v>0</v>
      </c>
      <c r="H380" s="36">
        <f>SUMIFS(СВЦЭМ!$K$34:$K$777,СВЦЭМ!$A$34:$A$777,$A380,СВЦЭМ!$B$33:$B$776,H$366)+'СЕТ СН'!$F$16</f>
        <v>0</v>
      </c>
      <c r="I380" s="36">
        <f>SUMIFS(СВЦЭМ!$K$34:$K$777,СВЦЭМ!$A$34:$A$777,$A380,СВЦЭМ!$B$33:$B$776,I$366)+'СЕТ СН'!$F$16</f>
        <v>0</v>
      </c>
      <c r="J380" s="36">
        <f>SUMIFS(СВЦЭМ!$K$34:$K$777,СВЦЭМ!$A$34:$A$777,$A380,СВЦЭМ!$B$33:$B$776,J$366)+'СЕТ СН'!$F$16</f>
        <v>0</v>
      </c>
      <c r="K380" s="36">
        <f>SUMIFS(СВЦЭМ!$K$34:$K$777,СВЦЭМ!$A$34:$A$777,$A380,СВЦЭМ!$B$33:$B$776,K$366)+'СЕТ СН'!$F$16</f>
        <v>0</v>
      </c>
      <c r="L380" s="36">
        <f>SUMIFS(СВЦЭМ!$K$34:$K$777,СВЦЭМ!$A$34:$A$777,$A380,СВЦЭМ!$B$33:$B$776,L$366)+'СЕТ СН'!$F$16</f>
        <v>0</v>
      </c>
      <c r="M380" s="36">
        <f>SUMIFS(СВЦЭМ!$K$34:$K$777,СВЦЭМ!$A$34:$A$777,$A380,СВЦЭМ!$B$33:$B$776,M$366)+'СЕТ СН'!$F$16</f>
        <v>0</v>
      </c>
      <c r="N380" s="36">
        <f>SUMIFS(СВЦЭМ!$K$34:$K$777,СВЦЭМ!$A$34:$A$777,$A380,СВЦЭМ!$B$33:$B$776,N$366)+'СЕТ СН'!$F$16</f>
        <v>0</v>
      </c>
      <c r="O380" s="36">
        <f>SUMIFS(СВЦЭМ!$K$34:$K$777,СВЦЭМ!$A$34:$A$777,$A380,СВЦЭМ!$B$33:$B$776,O$366)+'СЕТ СН'!$F$16</f>
        <v>0</v>
      </c>
      <c r="P380" s="36">
        <f>SUMIFS(СВЦЭМ!$K$34:$K$777,СВЦЭМ!$A$34:$A$777,$A380,СВЦЭМ!$B$33:$B$776,P$366)+'СЕТ СН'!$F$16</f>
        <v>0</v>
      </c>
      <c r="Q380" s="36">
        <f>SUMIFS(СВЦЭМ!$K$34:$K$777,СВЦЭМ!$A$34:$A$777,$A380,СВЦЭМ!$B$33:$B$776,Q$366)+'СЕТ СН'!$F$16</f>
        <v>0</v>
      </c>
      <c r="R380" s="36">
        <f>SUMIFS(СВЦЭМ!$K$34:$K$777,СВЦЭМ!$A$34:$A$777,$A380,СВЦЭМ!$B$33:$B$776,R$366)+'СЕТ СН'!$F$16</f>
        <v>0</v>
      </c>
      <c r="S380" s="36">
        <f>SUMIFS(СВЦЭМ!$K$34:$K$777,СВЦЭМ!$A$34:$A$777,$A380,СВЦЭМ!$B$33:$B$776,S$366)+'СЕТ СН'!$F$16</f>
        <v>0</v>
      </c>
      <c r="T380" s="36">
        <f>SUMIFS(СВЦЭМ!$K$34:$K$777,СВЦЭМ!$A$34:$A$777,$A380,СВЦЭМ!$B$33:$B$776,T$366)+'СЕТ СН'!$F$16</f>
        <v>0</v>
      </c>
      <c r="U380" s="36">
        <f>SUMIFS(СВЦЭМ!$K$34:$K$777,СВЦЭМ!$A$34:$A$777,$A380,СВЦЭМ!$B$33:$B$776,U$366)+'СЕТ СН'!$F$16</f>
        <v>0</v>
      </c>
      <c r="V380" s="36">
        <f>SUMIFS(СВЦЭМ!$K$34:$K$777,СВЦЭМ!$A$34:$A$777,$A380,СВЦЭМ!$B$33:$B$776,V$366)+'СЕТ СН'!$F$16</f>
        <v>0</v>
      </c>
      <c r="W380" s="36">
        <f>SUMIFS(СВЦЭМ!$K$34:$K$777,СВЦЭМ!$A$34:$A$777,$A380,СВЦЭМ!$B$33:$B$776,W$366)+'СЕТ СН'!$F$16</f>
        <v>0</v>
      </c>
      <c r="X380" s="36">
        <f>SUMIFS(СВЦЭМ!$K$34:$K$777,СВЦЭМ!$A$34:$A$777,$A380,СВЦЭМ!$B$33:$B$776,X$366)+'СЕТ СН'!$F$16</f>
        <v>0</v>
      </c>
      <c r="Y380" s="36">
        <f>SUMIFS(СВЦЭМ!$K$34:$K$777,СВЦЭМ!$A$34:$A$777,$A380,СВЦЭМ!$B$33:$B$776,Y$366)+'СЕТ СН'!$F$16</f>
        <v>0</v>
      </c>
    </row>
    <row r="381" spans="1:25" ht="15.75" hidden="1" x14ac:dyDescent="0.2">
      <c r="A381" s="35">
        <f t="shared" si="10"/>
        <v>43784</v>
      </c>
      <c r="B381" s="36">
        <f>SUMIFS(СВЦЭМ!$K$34:$K$777,СВЦЭМ!$A$34:$A$777,$A381,СВЦЭМ!$B$33:$B$776,B$366)+'СЕТ СН'!$F$16</f>
        <v>0</v>
      </c>
      <c r="C381" s="36">
        <f>SUMIFS(СВЦЭМ!$K$34:$K$777,СВЦЭМ!$A$34:$A$777,$A381,СВЦЭМ!$B$33:$B$776,C$366)+'СЕТ СН'!$F$16</f>
        <v>0</v>
      </c>
      <c r="D381" s="36">
        <f>SUMIFS(СВЦЭМ!$K$34:$K$777,СВЦЭМ!$A$34:$A$777,$A381,СВЦЭМ!$B$33:$B$776,D$366)+'СЕТ СН'!$F$16</f>
        <v>0</v>
      </c>
      <c r="E381" s="36">
        <f>SUMIFS(СВЦЭМ!$K$34:$K$777,СВЦЭМ!$A$34:$A$777,$A381,СВЦЭМ!$B$33:$B$776,E$366)+'СЕТ СН'!$F$16</f>
        <v>0</v>
      </c>
      <c r="F381" s="36">
        <f>SUMIFS(СВЦЭМ!$K$34:$K$777,СВЦЭМ!$A$34:$A$777,$A381,СВЦЭМ!$B$33:$B$776,F$366)+'СЕТ СН'!$F$16</f>
        <v>0</v>
      </c>
      <c r="G381" s="36">
        <f>SUMIFS(СВЦЭМ!$K$34:$K$777,СВЦЭМ!$A$34:$A$777,$A381,СВЦЭМ!$B$33:$B$776,G$366)+'СЕТ СН'!$F$16</f>
        <v>0</v>
      </c>
      <c r="H381" s="36">
        <f>SUMIFS(СВЦЭМ!$K$34:$K$777,СВЦЭМ!$A$34:$A$777,$A381,СВЦЭМ!$B$33:$B$776,H$366)+'СЕТ СН'!$F$16</f>
        <v>0</v>
      </c>
      <c r="I381" s="36">
        <f>SUMIFS(СВЦЭМ!$K$34:$K$777,СВЦЭМ!$A$34:$A$777,$A381,СВЦЭМ!$B$33:$B$776,I$366)+'СЕТ СН'!$F$16</f>
        <v>0</v>
      </c>
      <c r="J381" s="36">
        <f>SUMIFS(СВЦЭМ!$K$34:$K$777,СВЦЭМ!$A$34:$A$777,$A381,СВЦЭМ!$B$33:$B$776,J$366)+'СЕТ СН'!$F$16</f>
        <v>0</v>
      </c>
      <c r="K381" s="36">
        <f>SUMIFS(СВЦЭМ!$K$34:$K$777,СВЦЭМ!$A$34:$A$777,$A381,СВЦЭМ!$B$33:$B$776,K$366)+'СЕТ СН'!$F$16</f>
        <v>0</v>
      </c>
      <c r="L381" s="36">
        <f>SUMIFS(СВЦЭМ!$K$34:$K$777,СВЦЭМ!$A$34:$A$777,$A381,СВЦЭМ!$B$33:$B$776,L$366)+'СЕТ СН'!$F$16</f>
        <v>0</v>
      </c>
      <c r="M381" s="36">
        <f>SUMIFS(СВЦЭМ!$K$34:$K$777,СВЦЭМ!$A$34:$A$777,$A381,СВЦЭМ!$B$33:$B$776,M$366)+'СЕТ СН'!$F$16</f>
        <v>0</v>
      </c>
      <c r="N381" s="36">
        <f>SUMIFS(СВЦЭМ!$K$34:$K$777,СВЦЭМ!$A$34:$A$777,$A381,СВЦЭМ!$B$33:$B$776,N$366)+'СЕТ СН'!$F$16</f>
        <v>0</v>
      </c>
      <c r="O381" s="36">
        <f>SUMIFS(СВЦЭМ!$K$34:$K$777,СВЦЭМ!$A$34:$A$777,$A381,СВЦЭМ!$B$33:$B$776,O$366)+'СЕТ СН'!$F$16</f>
        <v>0</v>
      </c>
      <c r="P381" s="36">
        <f>SUMIFS(СВЦЭМ!$K$34:$K$777,СВЦЭМ!$A$34:$A$777,$A381,СВЦЭМ!$B$33:$B$776,P$366)+'СЕТ СН'!$F$16</f>
        <v>0</v>
      </c>
      <c r="Q381" s="36">
        <f>SUMIFS(СВЦЭМ!$K$34:$K$777,СВЦЭМ!$A$34:$A$777,$A381,СВЦЭМ!$B$33:$B$776,Q$366)+'СЕТ СН'!$F$16</f>
        <v>0</v>
      </c>
      <c r="R381" s="36">
        <f>SUMIFS(СВЦЭМ!$K$34:$K$777,СВЦЭМ!$A$34:$A$777,$A381,СВЦЭМ!$B$33:$B$776,R$366)+'СЕТ СН'!$F$16</f>
        <v>0</v>
      </c>
      <c r="S381" s="36">
        <f>SUMIFS(СВЦЭМ!$K$34:$K$777,СВЦЭМ!$A$34:$A$777,$A381,СВЦЭМ!$B$33:$B$776,S$366)+'СЕТ СН'!$F$16</f>
        <v>0</v>
      </c>
      <c r="T381" s="36">
        <f>SUMIFS(СВЦЭМ!$K$34:$K$777,СВЦЭМ!$A$34:$A$777,$A381,СВЦЭМ!$B$33:$B$776,T$366)+'СЕТ СН'!$F$16</f>
        <v>0</v>
      </c>
      <c r="U381" s="36">
        <f>SUMIFS(СВЦЭМ!$K$34:$K$777,СВЦЭМ!$A$34:$A$777,$A381,СВЦЭМ!$B$33:$B$776,U$366)+'СЕТ СН'!$F$16</f>
        <v>0</v>
      </c>
      <c r="V381" s="36">
        <f>SUMIFS(СВЦЭМ!$K$34:$K$777,СВЦЭМ!$A$34:$A$777,$A381,СВЦЭМ!$B$33:$B$776,V$366)+'СЕТ СН'!$F$16</f>
        <v>0</v>
      </c>
      <c r="W381" s="36">
        <f>SUMIFS(СВЦЭМ!$K$34:$K$777,СВЦЭМ!$A$34:$A$777,$A381,СВЦЭМ!$B$33:$B$776,W$366)+'СЕТ СН'!$F$16</f>
        <v>0</v>
      </c>
      <c r="X381" s="36">
        <f>SUMIFS(СВЦЭМ!$K$34:$K$777,СВЦЭМ!$A$34:$A$777,$A381,СВЦЭМ!$B$33:$B$776,X$366)+'СЕТ СН'!$F$16</f>
        <v>0</v>
      </c>
      <c r="Y381" s="36">
        <f>SUMIFS(СВЦЭМ!$K$34:$K$777,СВЦЭМ!$A$34:$A$777,$A381,СВЦЭМ!$B$33:$B$776,Y$366)+'СЕТ СН'!$F$16</f>
        <v>0</v>
      </c>
    </row>
    <row r="382" spans="1:25" ht="15.75" hidden="1" x14ac:dyDescent="0.2">
      <c r="A382" s="35">
        <f t="shared" si="10"/>
        <v>43785</v>
      </c>
      <c r="B382" s="36">
        <f>SUMIFS(СВЦЭМ!$K$34:$K$777,СВЦЭМ!$A$34:$A$777,$A382,СВЦЭМ!$B$33:$B$776,B$366)+'СЕТ СН'!$F$16</f>
        <v>0</v>
      </c>
      <c r="C382" s="36">
        <f>SUMIFS(СВЦЭМ!$K$34:$K$777,СВЦЭМ!$A$34:$A$777,$A382,СВЦЭМ!$B$33:$B$776,C$366)+'СЕТ СН'!$F$16</f>
        <v>0</v>
      </c>
      <c r="D382" s="36">
        <f>SUMIFS(СВЦЭМ!$K$34:$K$777,СВЦЭМ!$A$34:$A$777,$A382,СВЦЭМ!$B$33:$B$776,D$366)+'СЕТ СН'!$F$16</f>
        <v>0</v>
      </c>
      <c r="E382" s="36">
        <f>SUMIFS(СВЦЭМ!$K$34:$K$777,СВЦЭМ!$A$34:$A$777,$A382,СВЦЭМ!$B$33:$B$776,E$366)+'СЕТ СН'!$F$16</f>
        <v>0</v>
      </c>
      <c r="F382" s="36">
        <f>SUMIFS(СВЦЭМ!$K$34:$K$777,СВЦЭМ!$A$34:$A$777,$A382,СВЦЭМ!$B$33:$B$776,F$366)+'СЕТ СН'!$F$16</f>
        <v>0</v>
      </c>
      <c r="G382" s="36">
        <f>SUMIFS(СВЦЭМ!$K$34:$K$777,СВЦЭМ!$A$34:$A$777,$A382,СВЦЭМ!$B$33:$B$776,G$366)+'СЕТ СН'!$F$16</f>
        <v>0</v>
      </c>
      <c r="H382" s="36">
        <f>SUMIFS(СВЦЭМ!$K$34:$K$777,СВЦЭМ!$A$34:$A$777,$A382,СВЦЭМ!$B$33:$B$776,H$366)+'СЕТ СН'!$F$16</f>
        <v>0</v>
      </c>
      <c r="I382" s="36">
        <f>SUMIFS(СВЦЭМ!$K$34:$K$777,СВЦЭМ!$A$34:$A$777,$A382,СВЦЭМ!$B$33:$B$776,I$366)+'СЕТ СН'!$F$16</f>
        <v>0</v>
      </c>
      <c r="J382" s="36">
        <f>SUMIFS(СВЦЭМ!$K$34:$K$777,СВЦЭМ!$A$34:$A$777,$A382,СВЦЭМ!$B$33:$B$776,J$366)+'СЕТ СН'!$F$16</f>
        <v>0</v>
      </c>
      <c r="K382" s="36">
        <f>SUMIFS(СВЦЭМ!$K$34:$K$777,СВЦЭМ!$A$34:$A$777,$A382,СВЦЭМ!$B$33:$B$776,K$366)+'СЕТ СН'!$F$16</f>
        <v>0</v>
      </c>
      <c r="L382" s="36">
        <f>SUMIFS(СВЦЭМ!$K$34:$K$777,СВЦЭМ!$A$34:$A$777,$A382,СВЦЭМ!$B$33:$B$776,L$366)+'СЕТ СН'!$F$16</f>
        <v>0</v>
      </c>
      <c r="M382" s="36">
        <f>SUMIFS(СВЦЭМ!$K$34:$K$777,СВЦЭМ!$A$34:$A$777,$A382,СВЦЭМ!$B$33:$B$776,M$366)+'СЕТ СН'!$F$16</f>
        <v>0</v>
      </c>
      <c r="N382" s="36">
        <f>SUMIFS(СВЦЭМ!$K$34:$K$777,СВЦЭМ!$A$34:$A$777,$A382,СВЦЭМ!$B$33:$B$776,N$366)+'СЕТ СН'!$F$16</f>
        <v>0</v>
      </c>
      <c r="O382" s="36">
        <f>SUMIFS(СВЦЭМ!$K$34:$K$777,СВЦЭМ!$A$34:$A$777,$A382,СВЦЭМ!$B$33:$B$776,O$366)+'СЕТ СН'!$F$16</f>
        <v>0</v>
      </c>
      <c r="P382" s="36">
        <f>SUMIFS(СВЦЭМ!$K$34:$K$777,СВЦЭМ!$A$34:$A$777,$A382,СВЦЭМ!$B$33:$B$776,P$366)+'СЕТ СН'!$F$16</f>
        <v>0</v>
      </c>
      <c r="Q382" s="36">
        <f>SUMIFS(СВЦЭМ!$K$34:$K$777,СВЦЭМ!$A$34:$A$777,$A382,СВЦЭМ!$B$33:$B$776,Q$366)+'СЕТ СН'!$F$16</f>
        <v>0</v>
      </c>
      <c r="R382" s="36">
        <f>SUMIFS(СВЦЭМ!$K$34:$K$777,СВЦЭМ!$A$34:$A$777,$A382,СВЦЭМ!$B$33:$B$776,R$366)+'СЕТ СН'!$F$16</f>
        <v>0</v>
      </c>
      <c r="S382" s="36">
        <f>SUMIFS(СВЦЭМ!$K$34:$K$777,СВЦЭМ!$A$34:$A$777,$A382,СВЦЭМ!$B$33:$B$776,S$366)+'СЕТ СН'!$F$16</f>
        <v>0</v>
      </c>
      <c r="T382" s="36">
        <f>SUMIFS(СВЦЭМ!$K$34:$K$777,СВЦЭМ!$A$34:$A$777,$A382,СВЦЭМ!$B$33:$B$776,T$366)+'СЕТ СН'!$F$16</f>
        <v>0</v>
      </c>
      <c r="U382" s="36">
        <f>SUMIFS(СВЦЭМ!$K$34:$K$777,СВЦЭМ!$A$34:$A$777,$A382,СВЦЭМ!$B$33:$B$776,U$366)+'СЕТ СН'!$F$16</f>
        <v>0</v>
      </c>
      <c r="V382" s="36">
        <f>SUMIFS(СВЦЭМ!$K$34:$K$777,СВЦЭМ!$A$34:$A$777,$A382,СВЦЭМ!$B$33:$B$776,V$366)+'СЕТ СН'!$F$16</f>
        <v>0</v>
      </c>
      <c r="W382" s="36">
        <f>SUMIFS(СВЦЭМ!$K$34:$K$777,СВЦЭМ!$A$34:$A$777,$A382,СВЦЭМ!$B$33:$B$776,W$366)+'СЕТ СН'!$F$16</f>
        <v>0</v>
      </c>
      <c r="X382" s="36">
        <f>SUMIFS(СВЦЭМ!$K$34:$K$777,СВЦЭМ!$A$34:$A$777,$A382,СВЦЭМ!$B$33:$B$776,X$366)+'СЕТ СН'!$F$16</f>
        <v>0</v>
      </c>
      <c r="Y382" s="36">
        <f>SUMIFS(СВЦЭМ!$K$34:$K$777,СВЦЭМ!$A$34:$A$777,$A382,СВЦЭМ!$B$33:$B$776,Y$366)+'СЕТ СН'!$F$16</f>
        <v>0</v>
      </c>
    </row>
    <row r="383" spans="1:25" ht="15.75" hidden="1" x14ac:dyDescent="0.2">
      <c r="A383" s="35">
        <f t="shared" si="10"/>
        <v>43786</v>
      </c>
      <c r="B383" s="36">
        <f>SUMIFS(СВЦЭМ!$K$34:$K$777,СВЦЭМ!$A$34:$A$777,$A383,СВЦЭМ!$B$33:$B$776,B$366)+'СЕТ СН'!$F$16</f>
        <v>0</v>
      </c>
      <c r="C383" s="36">
        <f>SUMIFS(СВЦЭМ!$K$34:$K$777,СВЦЭМ!$A$34:$A$777,$A383,СВЦЭМ!$B$33:$B$776,C$366)+'СЕТ СН'!$F$16</f>
        <v>0</v>
      </c>
      <c r="D383" s="36">
        <f>SUMIFS(СВЦЭМ!$K$34:$K$777,СВЦЭМ!$A$34:$A$777,$A383,СВЦЭМ!$B$33:$B$776,D$366)+'СЕТ СН'!$F$16</f>
        <v>0</v>
      </c>
      <c r="E383" s="36">
        <f>SUMIFS(СВЦЭМ!$K$34:$K$777,СВЦЭМ!$A$34:$A$777,$A383,СВЦЭМ!$B$33:$B$776,E$366)+'СЕТ СН'!$F$16</f>
        <v>0</v>
      </c>
      <c r="F383" s="36">
        <f>SUMIFS(СВЦЭМ!$K$34:$K$777,СВЦЭМ!$A$34:$A$777,$A383,СВЦЭМ!$B$33:$B$776,F$366)+'СЕТ СН'!$F$16</f>
        <v>0</v>
      </c>
      <c r="G383" s="36">
        <f>SUMIFS(СВЦЭМ!$K$34:$K$777,СВЦЭМ!$A$34:$A$777,$A383,СВЦЭМ!$B$33:$B$776,G$366)+'СЕТ СН'!$F$16</f>
        <v>0</v>
      </c>
      <c r="H383" s="36">
        <f>SUMIFS(СВЦЭМ!$K$34:$K$777,СВЦЭМ!$A$34:$A$777,$A383,СВЦЭМ!$B$33:$B$776,H$366)+'СЕТ СН'!$F$16</f>
        <v>0</v>
      </c>
      <c r="I383" s="36">
        <f>SUMIFS(СВЦЭМ!$K$34:$K$777,СВЦЭМ!$A$34:$A$777,$A383,СВЦЭМ!$B$33:$B$776,I$366)+'СЕТ СН'!$F$16</f>
        <v>0</v>
      </c>
      <c r="J383" s="36">
        <f>SUMIFS(СВЦЭМ!$K$34:$K$777,СВЦЭМ!$A$34:$A$777,$A383,СВЦЭМ!$B$33:$B$776,J$366)+'СЕТ СН'!$F$16</f>
        <v>0</v>
      </c>
      <c r="K383" s="36">
        <f>SUMIFS(СВЦЭМ!$K$34:$K$777,СВЦЭМ!$A$34:$A$777,$A383,СВЦЭМ!$B$33:$B$776,K$366)+'СЕТ СН'!$F$16</f>
        <v>0</v>
      </c>
      <c r="L383" s="36">
        <f>SUMIFS(СВЦЭМ!$K$34:$K$777,СВЦЭМ!$A$34:$A$777,$A383,СВЦЭМ!$B$33:$B$776,L$366)+'СЕТ СН'!$F$16</f>
        <v>0</v>
      </c>
      <c r="M383" s="36">
        <f>SUMIFS(СВЦЭМ!$K$34:$K$777,СВЦЭМ!$A$34:$A$777,$A383,СВЦЭМ!$B$33:$B$776,M$366)+'СЕТ СН'!$F$16</f>
        <v>0</v>
      </c>
      <c r="N383" s="36">
        <f>SUMIFS(СВЦЭМ!$K$34:$K$777,СВЦЭМ!$A$34:$A$777,$A383,СВЦЭМ!$B$33:$B$776,N$366)+'СЕТ СН'!$F$16</f>
        <v>0</v>
      </c>
      <c r="O383" s="36">
        <f>SUMIFS(СВЦЭМ!$K$34:$K$777,СВЦЭМ!$A$34:$A$777,$A383,СВЦЭМ!$B$33:$B$776,O$366)+'СЕТ СН'!$F$16</f>
        <v>0</v>
      </c>
      <c r="P383" s="36">
        <f>SUMIFS(СВЦЭМ!$K$34:$K$777,СВЦЭМ!$A$34:$A$777,$A383,СВЦЭМ!$B$33:$B$776,P$366)+'СЕТ СН'!$F$16</f>
        <v>0</v>
      </c>
      <c r="Q383" s="36">
        <f>SUMIFS(СВЦЭМ!$K$34:$K$777,СВЦЭМ!$A$34:$A$777,$A383,СВЦЭМ!$B$33:$B$776,Q$366)+'СЕТ СН'!$F$16</f>
        <v>0</v>
      </c>
      <c r="R383" s="36">
        <f>SUMIFS(СВЦЭМ!$K$34:$K$777,СВЦЭМ!$A$34:$A$777,$A383,СВЦЭМ!$B$33:$B$776,R$366)+'СЕТ СН'!$F$16</f>
        <v>0</v>
      </c>
      <c r="S383" s="36">
        <f>SUMIFS(СВЦЭМ!$K$34:$K$777,СВЦЭМ!$A$34:$A$777,$A383,СВЦЭМ!$B$33:$B$776,S$366)+'СЕТ СН'!$F$16</f>
        <v>0</v>
      </c>
      <c r="T383" s="36">
        <f>SUMIFS(СВЦЭМ!$K$34:$K$777,СВЦЭМ!$A$34:$A$777,$A383,СВЦЭМ!$B$33:$B$776,T$366)+'СЕТ СН'!$F$16</f>
        <v>0</v>
      </c>
      <c r="U383" s="36">
        <f>SUMIFS(СВЦЭМ!$K$34:$K$777,СВЦЭМ!$A$34:$A$777,$A383,СВЦЭМ!$B$33:$B$776,U$366)+'СЕТ СН'!$F$16</f>
        <v>0</v>
      </c>
      <c r="V383" s="36">
        <f>SUMIFS(СВЦЭМ!$K$34:$K$777,СВЦЭМ!$A$34:$A$777,$A383,СВЦЭМ!$B$33:$B$776,V$366)+'СЕТ СН'!$F$16</f>
        <v>0</v>
      </c>
      <c r="W383" s="36">
        <f>SUMIFS(СВЦЭМ!$K$34:$K$777,СВЦЭМ!$A$34:$A$777,$A383,СВЦЭМ!$B$33:$B$776,W$366)+'СЕТ СН'!$F$16</f>
        <v>0</v>
      </c>
      <c r="X383" s="36">
        <f>SUMIFS(СВЦЭМ!$K$34:$K$777,СВЦЭМ!$A$34:$A$777,$A383,СВЦЭМ!$B$33:$B$776,X$366)+'СЕТ СН'!$F$16</f>
        <v>0</v>
      </c>
      <c r="Y383" s="36">
        <f>SUMIFS(СВЦЭМ!$K$34:$K$777,СВЦЭМ!$A$34:$A$777,$A383,СВЦЭМ!$B$33:$B$776,Y$366)+'СЕТ СН'!$F$16</f>
        <v>0</v>
      </c>
    </row>
    <row r="384" spans="1:25" ht="15.75" hidden="1" x14ac:dyDescent="0.2">
      <c r="A384" s="35">
        <f t="shared" si="10"/>
        <v>43787</v>
      </c>
      <c r="B384" s="36">
        <f>SUMIFS(СВЦЭМ!$K$34:$K$777,СВЦЭМ!$A$34:$A$777,$A384,СВЦЭМ!$B$33:$B$776,B$366)+'СЕТ СН'!$F$16</f>
        <v>0</v>
      </c>
      <c r="C384" s="36">
        <f>SUMIFS(СВЦЭМ!$K$34:$K$777,СВЦЭМ!$A$34:$A$777,$A384,СВЦЭМ!$B$33:$B$776,C$366)+'СЕТ СН'!$F$16</f>
        <v>0</v>
      </c>
      <c r="D384" s="36">
        <f>SUMIFS(СВЦЭМ!$K$34:$K$777,СВЦЭМ!$A$34:$A$777,$A384,СВЦЭМ!$B$33:$B$776,D$366)+'СЕТ СН'!$F$16</f>
        <v>0</v>
      </c>
      <c r="E384" s="36">
        <f>SUMIFS(СВЦЭМ!$K$34:$K$777,СВЦЭМ!$A$34:$A$777,$A384,СВЦЭМ!$B$33:$B$776,E$366)+'СЕТ СН'!$F$16</f>
        <v>0</v>
      </c>
      <c r="F384" s="36">
        <f>SUMIFS(СВЦЭМ!$K$34:$K$777,СВЦЭМ!$A$34:$A$777,$A384,СВЦЭМ!$B$33:$B$776,F$366)+'СЕТ СН'!$F$16</f>
        <v>0</v>
      </c>
      <c r="G384" s="36">
        <f>SUMIFS(СВЦЭМ!$K$34:$K$777,СВЦЭМ!$A$34:$A$777,$A384,СВЦЭМ!$B$33:$B$776,G$366)+'СЕТ СН'!$F$16</f>
        <v>0</v>
      </c>
      <c r="H384" s="36">
        <f>SUMIFS(СВЦЭМ!$K$34:$K$777,СВЦЭМ!$A$34:$A$777,$A384,СВЦЭМ!$B$33:$B$776,H$366)+'СЕТ СН'!$F$16</f>
        <v>0</v>
      </c>
      <c r="I384" s="36">
        <f>SUMIFS(СВЦЭМ!$K$34:$K$777,СВЦЭМ!$A$34:$A$777,$A384,СВЦЭМ!$B$33:$B$776,I$366)+'СЕТ СН'!$F$16</f>
        <v>0</v>
      </c>
      <c r="J384" s="36">
        <f>SUMIFS(СВЦЭМ!$K$34:$K$777,СВЦЭМ!$A$34:$A$777,$A384,СВЦЭМ!$B$33:$B$776,J$366)+'СЕТ СН'!$F$16</f>
        <v>0</v>
      </c>
      <c r="K384" s="36">
        <f>SUMIFS(СВЦЭМ!$K$34:$K$777,СВЦЭМ!$A$34:$A$777,$A384,СВЦЭМ!$B$33:$B$776,K$366)+'СЕТ СН'!$F$16</f>
        <v>0</v>
      </c>
      <c r="L384" s="36">
        <f>SUMIFS(СВЦЭМ!$K$34:$K$777,СВЦЭМ!$A$34:$A$777,$A384,СВЦЭМ!$B$33:$B$776,L$366)+'СЕТ СН'!$F$16</f>
        <v>0</v>
      </c>
      <c r="M384" s="36">
        <f>SUMIFS(СВЦЭМ!$K$34:$K$777,СВЦЭМ!$A$34:$A$777,$A384,СВЦЭМ!$B$33:$B$776,M$366)+'СЕТ СН'!$F$16</f>
        <v>0</v>
      </c>
      <c r="N384" s="36">
        <f>SUMIFS(СВЦЭМ!$K$34:$K$777,СВЦЭМ!$A$34:$A$777,$A384,СВЦЭМ!$B$33:$B$776,N$366)+'СЕТ СН'!$F$16</f>
        <v>0</v>
      </c>
      <c r="O384" s="36">
        <f>SUMIFS(СВЦЭМ!$K$34:$K$777,СВЦЭМ!$A$34:$A$777,$A384,СВЦЭМ!$B$33:$B$776,O$366)+'СЕТ СН'!$F$16</f>
        <v>0</v>
      </c>
      <c r="P384" s="36">
        <f>SUMIFS(СВЦЭМ!$K$34:$K$777,СВЦЭМ!$A$34:$A$777,$A384,СВЦЭМ!$B$33:$B$776,P$366)+'СЕТ СН'!$F$16</f>
        <v>0</v>
      </c>
      <c r="Q384" s="36">
        <f>SUMIFS(СВЦЭМ!$K$34:$K$777,СВЦЭМ!$A$34:$A$777,$A384,СВЦЭМ!$B$33:$B$776,Q$366)+'СЕТ СН'!$F$16</f>
        <v>0</v>
      </c>
      <c r="R384" s="36">
        <f>SUMIFS(СВЦЭМ!$K$34:$K$777,СВЦЭМ!$A$34:$A$777,$A384,СВЦЭМ!$B$33:$B$776,R$366)+'СЕТ СН'!$F$16</f>
        <v>0</v>
      </c>
      <c r="S384" s="36">
        <f>SUMIFS(СВЦЭМ!$K$34:$K$777,СВЦЭМ!$A$34:$A$777,$A384,СВЦЭМ!$B$33:$B$776,S$366)+'СЕТ СН'!$F$16</f>
        <v>0</v>
      </c>
      <c r="T384" s="36">
        <f>SUMIFS(СВЦЭМ!$K$34:$K$777,СВЦЭМ!$A$34:$A$777,$A384,СВЦЭМ!$B$33:$B$776,T$366)+'СЕТ СН'!$F$16</f>
        <v>0</v>
      </c>
      <c r="U384" s="36">
        <f>SUMIFS(СВЦЭМ!$K$34:$K$777,СВЦЭМ!$A$34:$A$777,$A384,СВЦЭМ!$B$33:$B$776,U$366)+'СЕТ СН'!$F$16</f>
        <v>0</v>
      </c>
      <c r="V384" s="36">
        <f>SUMIFS(СВЦЭМ!$K$34:$K$777,СВЦЭМ!$A$34:$A$777,$A384,СВЦЭМ!$B$33:$B$776,V$366)+'СЕТ СН'!$F$16</f>
        <v>0</v>
      </c>
      <c r="W384" s="36">
        <f>SUMIFS(СВЦЭМ!$K$34:$K$777,СВЦЭМ!$A$34:$A$777,$A384,СВЦЭМ!$B$33:$B$776,W$366)+'СЕТ СН'!$F$16</f>
        <v>0</v>
      </c>
      <c r="X384" s="36">
        <f>SUMIFS(СВЦЭМ!$K$34:$K$777,СВЦЭМ!$A$34:$A$777,$A384,СВЦЭМ!$B$33:$B$776,X$366)+'СЕТ СН'!$F$16</f>
        <v>0</v>
      </c>
      <c r="Y384" s="36">
        <f>SUMIFS(СВЦЭМ!$K$34:$K$777,СВЦЭМ!$A$34:$A$777,$A384,СВЦЭМ!$B$33:$B$776,Y$366)+'СЕТ СН'!$F$16</f>
        <v>0</v>
      </c>
    </row>
    <row r="385" spans="1:26" ht="15.75" hidden="1" x14ac:dyDescent="0.2">
      <c r="A385" s="35">
        <f t="shared" si="10"/>
        <v>43788</v>
      </c>
      <c r="B385" s="36">
        <f>SUMIFS(СВЦЭМ!$K$34:$K$777,СВЦЭМ!$A$34:$A$777,$A385,СВЦЭМ!$B$33:$B$776,B$366)+'СЕТ СН'!$F$16</f>
        <v>0</v>
      </c>
      <c r="C385" s="36">
        <f>SUMIFS(СВЦЭМ!$K$34:$K$777,СВЦЭМ!$A$34:$A$777,$A385,СВЦЭМ!$B$33:$B$776,C$366)+'СЕТ СН'!$F$16</f>
        <v>0</v>
      </c>
      <c r="D385" s="36">
        <f>SUMIFS(СВЦЭМ!$K$34:$K$777,СВЦЭМ!$A$34:$A$777,$A385,СВЦЭМ!$B$33:$B$776,D$366)+'СЕТ СН'!$F$16</f>
        <v>0</v>
      </c>
      <c r="E385" s="36">
        <f>SUMIFS(СВЦЭМ!$K$34:$K$777,СВЦЭМ!$A$34:$A$777,$A385,СВЦЭМ!$B$33:$B$776,E$366)+'СЕТ СН'!$F$16</f>
        <v>0</v>
      </c>
      <c r="F385" s="36">
        <f>SUMIFS(СВЦЭМ!$K$34:$K$777,СВЦЭМ!$A$34:$A$777,$A385,СВЦЭМ!$B$33:$B$776,F$366)+'СЕТ СН'!$F$16</f>
        <v>0</v>
      </c>
      <c r="G385" s="36">
        <f>SUMIFS(СВЦЭМ!$K$34:$K$777,СВЦЭМ!$A$34:$A$777,$A385,СВЦЭМ!$B$33:$B$776,G$366)+'СЕТ СН'!$F$16</f>
        <v>0</v>
      </c>
      <c r="H385" s="36">
        <f>SUMIFS(СВЦЭМ!$K$34:$K$777,СВЦЭМ!$A$34:$A$777,$A385,СВЦЭМ!$B$33:$B$776,H$366)+'СЕТ СН'!$F$16</f>
        <v>0</v>
      </c>
      <c r="I385" s="36">
        <f>SUMIFS(СВЦЭМ!$K$34:$K$777,СВЦЭМ!$A$34:$A$777,$A385,СВЦЭМ!$B$33:$B$776,I$366)+'СЕТ СН'!$F$16</f>
        <v>0</v>
      </c>
      <c r="J385" s="36">
        <f>SUMIFS(СВЦЭМ!$K$34:$K$777,СВЦЭМ!$A$34:$A$777,$A385,СВЦЭМ!$B$33:$B$776,J$366)+'СЕТ СН'!$F$16</f>
        <v>0</v>
      </c>
      <c r="K385" s="36">
        <f>SUMIFS(СВЦЭМ!$K$34:$K$777,СВЦЭМ!$A$34:$A$777,$A385,СВЦЭМ!$B$33:$B$776,K$366)+'СЕТ СН'!$F$16</f>
        <v>0</v>
      </c>
      <c r="L385" s="36">
        <f>SUMIFS(СВЦЭМ!$K$34:$K$777,СВЦЭМ!$A$34:$A$777,$A385,СВЦЭМ!$B$33:$B$776,L$366)+'СЕТ СН'!$F$16</f>
        <v>0</v>
      </c>
      <c r="M385" s="36">
        <f>SUMIFS(СВЦЭМ!$K$34:$K$777,СВЦЭМ!$A$34:$A$777,$A385,СВЦЭМ!$B$33:$B$776,M$366)+'СЕТ СН'!$F$16</f>
        <v>0</v>
      </c>
      <c r="N385" s="36">
        <f>SUMIFS(СВЦЭМ!$K$34:$K$777,СВЦЭМ!$A$34:$A$777,$A385,СВЦЭМ!$B$33:$B$776,N$366)+'СЕТ СН'!$F$16</f>
        <v>0</v>
      </c>
      <c r="O385" s="36">
        <f>SUMIFS(СВЦЭМ!$K$34:$K$777,СВЦЭМ!$A$34:$A$777,$A385,СВЦЭМ!$B$33:$B$776,O$366)+'СЕТ СН'!$F$16</f>
        <v>0</v>
      </c>
      <c r="P385" s="36">
        <f>SUMIFS(СВЦЭМ!$K$34:$K$777,СВЦЭМ!$A$34:$A$777,$A385,СВЦЭМ!$B$33:$B$776,P$366)+'СЕТ СН'!$F$16</f>
        <v>0</v>
      </c>
      <c r="Q385" s="36">
        <f>SUMIFS(СВЦЭМ!$K$34:$K$777,СВЦЭМ!$A$34:$A$777,$A385,СВЦЭМ!$B$33:$B$776,Q$366)+'СЕТ СН'!$F$16</f>
        <v>0</v>
      </c>
      <c r="R385" s="36">
        <f>SUMIFS(СВЦЭМ!$K$34:$K$777,СВЦЭМ!$A$34:$A$777,$A385,СВЦЭМ!$B$33:$B$776,R$366)+'СЕТ СН'!$F$16</f>
        <v>0</v>
      </c>
      <c r="S385" s="36">
        <f>SUMIFS(СВЦЭМ!$K$34:$K$777,СВЦЭМ!$A$34:$A$777,$A385,СВЦЭМ!$B$33:$B$776,S$366)+'СЕТ СН'!$F$16</f>
        <v>0</v>
      </c>
      <c r="T385" s="36">
        <f>SUMIFS(СВЦЭМ!$K$34:$K$777,СВЦЭМ!$A$34:$A$777,$A385,СВЦЭМ!$B$33:$B$776,T$366)+'СЕТ СН'!$F$16</f>
        <v>0</v>
      </c>
      <c r="U385" s="36">
        <f>SUMIFS(СВЦЭМ!$K$34:$K$777,СВЦЭМ!$A$34:$A$777,$A385,СВЦЭМ!$B$33:$B$776,U$366)+'СЕТ СН'!$F$16</f>
        <v>0</v>
      </c>
      <c r="V385" s="36">
        <f>SUMIFS(СВЦЭМ!$K$34:$K$777,СВЦЭМ!$A$34:$A$777,$A385,СВЦЭМ!$B$33:$B$776,V$366)+'СЕТ СН'!$F$16</f>
        <v>0</v>
      </c>
      <c r="W385" s="36">
        <f>SUMIFS(СВЦЭМ!$K$34:$K$777,СВЦЭМ!$A$34:$A$777,$A385,СВЦЭМ!$B$33:$B$776,W$366)+'СЕТ СН'!$F$16</f>
        <v>0</v>
      </c>
      <c r="X385" s="36">
        <f>SUMIFS(СВЦЭМ!$K$34:$K$777,СВЦЭМ!$A$34:$A$777,$A385,СВЦЭМ!$B$33:$B$776,X$366)+'СЕТ СН'!$F$16</f>
        <v>0</v>
      </c>
      <c r="Y385" s="36">
        <f>SUMIFS(СВЦЭМ!$K$34:$K$777,СВЦЭМ!$A$34:$A$777,$A385,СВЦЭМ!$B$33:$B$776,Y$366)+'СЕТ СН'!$F$16</f>
        <v>0</v>
      </c>
    </row>
    <row r="386" spans="1:26" ht="15.75" hidden="1" x14ac:dyDescent="0.2">
      <c r="A386" s="35">
        <f t="shared" si="10"/>
        <v>43789</v>
      </c>
      <c r="B386" s="36">
        <f>SUMIFS(СВЦЭМ!$K$34:$K$777,СВЦЭМ!$A$34:$A$777,$A386,СВЦЭМ!$B$33:$B$776,B$366)+'СЕТ СН'!$F$16</f>
        <v>0</v>
      </c>
      <c r="C386" s="36">
        <f>SUMIFS(СВЦЭМ!$K$34:$K$777,СВЦЭМ!$A$34:$A$777,$A386,СВЦЭМ!$B$33:$B$776,C$366)+'СЕТ СН'!$F$16</f>
        <v>0</v>
      </c>
      <c r="D386" s="36">
        <f>SUMIFS(СВЦЭМ!$K$34:$K$777,СВЦЭМ!$A$34:$A$777,$A386,СВЦЭМ!$B$33:$B$776,D$366)+'СЕТ СН'!$F$16</f>
        <v>0</v>
      </c>
      <c r="E386" s="36">
        <f>SUMIFS(СВЦЭМ!$K$34:$K$777,СВЦЭМ!$A$34:$A$777,$A386,СВЦЭМ!$B$33:$B$776,E$366)+'СЕТ СН'!$F$16</f>
        <v>0</v>
      </c>
      <c r="F386" s="36">
        <f>SUMIFS(СВЦЭМ!$K$34:$K$777,СВЦЭМ!$A$34:$A$777,$A386,СВЦЭМ!$B$33:$B$776,F$366)+'СЕТ СН'!$F$16</f>
        <v>0</v>
      </c>
      <c r="G386" s="36">
        <f>SUMIFS(СВЦЭМ!$K$34:$K$777,СВЦЭМ!$A$34:$A$777,$A386,СВЦЭМ!$B$33:$B$776,G$366)+'СЕТ СН'!$F$16</f>
        <v>0</v>
      </c>
      <c r="H386" s="36">
        <f>SUMIFS(СВЦЭМ!$K$34:$K$777,СВЦЭМ!$A$34:$A$777,$A386,СВЦЭМ!$B$33:$B$776,H$366)+'СЕТ СН'!$F$16</f>
        <v>0</v>
      </c>
      <c r="I386" s="36">
        <f>SUMIFS(СВЦЭМ!$K$34:$K$777,СВЦЭМ!$A$34:$A$777,$A386,СВЦЭМ!$B$33:$B$776,I$366)+'СЕТ СН'!$F$16</f>
        <v>0</v>
      </c>
      <c r="J386" s="36">
        <f>SUMIFS(СВЦЭМ!$K$34:$K$777,СВЦЭМ!$A$34:$A$777,$A386,СВЦЭМ!$B$33:$B$776,J$366)+'СЕТ СН'!$F$16</f>
        <v>0</v>
      </c>
      <c r="K386" s="36">
        <f>SUMIFS(СВЦЭМ!$K$34:$K$777,СВЦЭМ!$A$34:$A$777,$A386,СВЦЭМ!$B$33:$B$776,K$366)+'СЕТ СН'!$F$16</f>
        <v>0</v>
      </c>
      <c r="L386" s="36">
        <f>SUMIFS(СВЦЭМ!$K$34:$K$777,СВЦЭМ!$A$34:$A$777,$A386,СВЦЭМ!$B$33:$B$776,L$366)+'СЕТ СН'!$F$16</f>
        <v>0</v>
      </c>
      <c r="M386" s="36">
        <f>SUMIFS(СВЦЭМ!$K$34:$K$777,СВЦЭМ!$A$34:$A$777,$A386,СВЦЭМ!$B$33:$B$776,M$366)+'СЕТ СН'!$F$16</f>
        <v>0</v>
      </c>
      <c r="N386" s="36">
        <f>SUMIFS(СВЦЭМ!$K$34:$K$777,СВЦЭМ!$A$34:$A$777,$A386,СВЦЭМ!$B$33:$B$776,N$366)+'СЕТ СН'!$F$16</f>
        <v>0</v>
      </c>
      <c r="O386" s="36">
        <f>SUMIFS(СВЦЭМ!$K$34:$K$777,СВЦЭМ!$A$34:$A$777,$A386,СВЦЭМ!$B$33:$B$776,O$366)+'СЕТ СН'!$F$16</f>
        <v>0</v>
      </c>
      <c r="P386" s="36">
        <f>SUMIFS(СВЦЭМ!$K$34:$K$777,СВЦЭМ!$A$34:$A$777,$A386,СВЦЭМ!$B$33:$B$776,P$366)+'СЕТ СН'!$F$16</f>
        <v>0</v>
      </c>
      <c r="Q386" s="36">
        <f>SUMIFS(СВЦЭМ!$K$34:$K$777,СВЦЭМ!$A$34:$A$777,$A386,СВЦЭМ!$B$33:$B$776,Q$366)+'СЕТ СН'!$F$16</f>
        <v>0</v>
      </c>
      <c r="R386" s="36">
        <f>SUMIFS(СВЦЭМ!$K$34:$K$777,СВЦЭМ!$A$34:$A$777,$A386,СВЦЭМ!$B$33:$B$776,R$366)+'СЕТ СН'!$F$16</f>
        <v>0</v>
      </c>
      <c r="S386" s="36">
        <f>SUMIFS(СВЦЭМ!$K$34:$K$777,СВЦЭМ!$A$34:$A$777,$A386,СВЦЭМ!$B$33:$B$776,S$366)+'СЕТ СН'!$F$16</f>
        <v>0</v>
      </c>
      <c r="T386" s="36">
        <f>SUMIFS(СВЦЭМ!$K$34:$K$777,СВЦЭМ!$A$34:$A$777,$A386,СВЦЭМ!$B$33:$B$776,T$366)+'СЕТ СН'!$F$16</f>
        <v>0</v>
      </c>
      <c r="U386" s="36">
        <f>SUMIFS(СВЦЭМ!$K$34:$K$777,СВЦЭМ!$A$34:$A$777,$A386,СВЦЭМ!$B$33:$B$776,U$366)+'СЕТ СН'!$F$16</f>
        <v>0</v>
      </c>
      <c r="V386" s="36">
        <f>SUMIFS(СВЦЭМ!$K$34:$K$777,СВЦЭМ!$A$34:$A$777,$A386,СВЦЭМ!$B$33:$B$776,V$366)+'СЕТ СН'!$F$16</f>
        <v>0</v>
      </c>
      <c r="W386" s="36">
        <f>SUMIFS(СВЦЭМ!$K$34:$K$777,СВЦЭМ!$A$34:$A$777,$A386,СВЦЭМ!$B$33:$B$776,W$366)+'СЕТ СН'!$F$16</f>
        <v>0</v>
      </c>
      <c r="X386" s="36">
        <f>SUMIFS(СВЦЭМ!$K$34:$K$777,СВЦЭМ!$A$34:$A$777,$A386,СВЦЭМ!$B$33:$B$776,X$366)+'СЕТ СН'!$F$16</f>
        <v>0</v>
      </c>
      <c r="Y386" s="36">
        <f>SUMIFS(СВЦЭМ!$K$34:$K$777,СВЦЭМ!$A$34:$A$777,$A386,СВЦЭМ!$B$33:$B$776,Y$366)+'СЕТ СН'!$F$16</f>
        <v>0</v>
      </c>
    </row>
    <row r="387" spans="1:26" ht="15.75" hidden="1" x14ac:dyDescent="0.2">
      <c r="A387" s="35">
        <f t="shared" si="10"/>
        <v>43790</v>
      </c>
      <c r="B387" s="36">
        <f>SUMIFS(СВЦЭМ!$K$34:$K$777,СВЦЭМ!$A$34:$A$777,$A387,СВЦЭМ!$B$33:$B$776,B$366)+'СЕТ СН'!$F$16</f>
        <v>0</v>
      </c>
      <c r="C387" s="36">
        <f>SUMIFS(СВЦЭМ!$K$34:$K$777,СВЦЭМ!$A$34:$A$777,$A387,СВЦЭМ!$B$33:$B$776,C$366)+'СЕТ СН'!$F$16</f>
        <v>0</v>
      </c>
      <c r="D387" s="36">
        <f>SUMIFS(СВЦЭМ!$K$34:$K$777,СВЦЭМ!$A$34:$A$777,$A387,СВЦЭМ!$B$33:$B$776,D$366)+'СЕТ СН'!$F$16</f>
        <v>0</v>
      </c>
      <c r="E387" s="36">
        <f>SUMIFS(СВЦЭМ!$K$34:$K$777,СВЦЭМ!$A$34:$A$777,$A387,СВЦЭМ!$B$33:$B$776,E$366)+'СЕТ СН'!$F$16</f>
        <v>0</v>
      </c>
      <c r="F387" s="36">
        <f>SUMIFS(СВЦЭМ!$K$34:$K$777,СВЦЭМ!$A$34:$A$777,$A387,СВЦЭМ!$B$33:$B$776,F$366)+'СЕТ СН'!$F$16</f>
        <v>0</v>
      </c>
      <c r="G387" s="36">
        <f>SUMIFS(СВЦЭМ!$K$34:$K$777,СВЦЭМ!$A$34:$A$777,$A387,СВЦЭМ!$B$33:$B$776,G$366)+'СЕТ СН'!$F$16</f>
        <v>0</v>
      </c>
      <c r="H387" s="36">
        <f>SUMIFS(СВЦЭМ!$K$34:$K$777,СВЦЭМ!$A$34:$A$777,$A387,СВЦЭМ!$B$33:$B$776,H$366)+'СЕТ СН'!$F$16</f>
        <v>0</v>
      </c>
      <c r="I387" s="36">
        <f>SUMIFS(СВЦЭМ!$K$34:$K$777,СВЦЭМ!$A$34:$A$777,$A387,СВЦЭМ!$B$33:$B$776,I$366)+'СЕТ СН'!$F$16</f>
        <v>0</v>
      </c>
      <c r="J387" s="36">
        <f>SUMIFS(СВЦЭМ!$K$34:$K$777,СВЦЭМ!$A$34:$A$777,$A387,СВЦЭМ!$B$33:$B$776,J$366)+'СЕТ СН'!$F$16</f>
        <v>0</v>
      </c>
      <c r="K387" s="36">
        <f>SUMIFS(СВЦЭМ!$K$34:$K$777,СВЦЭМ!$A$34:$A$777,$A387,СВЦЭМ!$B$33:$B$776,K$366)+'СЕТ СН'!$F$16</f>
        <v>0</v>
      </c>
      <c r="L387" s="36">
        <f>SUMIFS(СВЦЭМ!$K$34:$K$777,СВЦЭМ!$A$34:$A$777,$A387,СВЦЭМ!$B$33:$B$776,L$366)+'СЕТ СН'!$F$16</f>
        <v>0</v>
      </c>
      <c r="M387" s="36">
        <f>SUMIFS(СВЦЭМ!$K$34:$K$777,СВЦЭМ!$A$34:$A$777,$A387,СВЦЭМ!$B$33:$B$776,M$366)+'СЕТ СН'!$F$16</f>
        <v>0</v>
      </c>
      <c r="N387" s="36">
        <f>SUMIFS(СВЦЭМ!$K$34:$K$777,СВЦЭМ!$A$34:$A$777,$A387,СВЦЭМ!$B$33:$B$776,N$366)+'СЕТ СН'!$F$16</f>
        <v>0</v>
      </c>
      <c r="O387" s="36">
        <f>SUMIFS(СВЦЭМ!$K$34:$K$777,СВЦЭМ!$A$34:$A$777,$A387,СВЦЭМ!$B$33:$B$776,O$366)+'СЕТ СН'!$F$16</f>
        <v>0</v>
      </c>
      <c r="P387" s="36">
        <f>SUMIFS(СВЦЭМ!$K$34:$K$777,СВЦЭМ!$A$34:$A$777,$A387,СВЦЭМ!$B$33:$B$776,P$366)+'СЕТ СН'!$F$16</f>
        <v>0</v>
      </c>
      <c r="Q387" s="36">
        <f>SUMIFS(СВЦЭМ!$K$34:$K$777,СВЦЭМ!$A$34:$A$777,$A387,СВЦЭМ!$B$33:$B$776,Q$366)+'СЕТ СН'!$F$16</f>
        <v>0</v>
      </c>
      <c r="R387" s="36">
        <f>SUMIFS(СВЦЭМ!$K$34:$K$777,СВЦЭМ!$A$34:$A$777,$A387,СВЦЭМ!$B$33:$B$776,R$366)+'СЕТ СН'!$F$16</f>
        <v>0</v>
      </c>
      <c r="S387" s="36">
        <f>SUMIFS(СВЦЭМ!$K$34:$K$777,СВЦЭМ!$A$34:$A$777,$A387,СВЦЭМ!$B$33:$B$776,S$366)+'СЕТ СН'!$F$16</f>
        <v>0</v>
      </c>
      <c r="T387" s="36">
        <f>SUMIFS(СВЦЭМ!$K$34:$K$777,СВЦЭМ!$A$34:$A$777,$A387,СВЦЭМ!$B$33:$B$776,T$366)+'СЕТ СН'!$F$16</f>
        <v>0</v>
      </c>
      <c r="U387" s="36">
        <f>SUMIFS(СВЦЭМ!$K$34:$K$777,СВЦЭМ!$A$34:$A$777,$A387,СВЦЭМ!$B$33:$B$776,U$366)+'СЕТ СН'!$F$16</f>
        <v>0</v>
      </c>
      <c r="V387" s="36">
        <f>SUMIFS(СВЦЭМ!$K$34:$K$777,СВЦЭМ!$A$34:$A$777,$A387,СВЦЭМ!$B$33:$B$776,V$366)+'СЕТ СН'!$F$16</f>
        <v>0</v>
      </c>
      <c r="W387" s="36">
        <f>SUMIFS(СВЦЭМ!$K$34:$K$777,СВЦЭМ!$A$34:$A$777,$A387,СВЦЭМ!$B$33:$B$776,W$366)+'СЕТ СН'!$F$16</f>
        <v>0</v>
      </c>
      <c r="X387" s="36">
        <f>SUMIFS(СВЦЭМ!$K$34:$K$777,СВЦЭМ!$A$34:$A$777,$A387,СВЦЭМ!$B$33:$B$776,X$366)+'СЕТ СН'!$F$16</f>
        <v>0</v>
      </c>
      <c r="Y387" s="36">
        <f>SUMIFS(СВЦЭМ!$K$34:$K$777,СВЦЭМ!$A$34:$A$777,$A387,СВЦЭМ!$B$33:$B$776,Y$366)+'СЕТ СН'!$F$16</f>
        <v>0</v>
      </c>
    </row>
    <row r="388" spans="1:26" ht="15.75" hidden="1" x14ac:dyDescent="0.2">
      <c r="A388" s="35">
        <f t="shared" si="10"/>
        <v>43791</v>
      </c>
      <c r="B388" s="36">
        <f>SUMIFS(СВЦЭМ!$K$34:$K$777,СВЦЭМ!$A$34:$A$777,$A388,СВЦЭМ!$B$33:$B$776,B$366)+'СЕТ СН'!$F$16</f>
        <v>0</v>
      </c>
      <c r="C388" s="36">
        <f>SUMIFS(СВЦЭМ!$K$34:$K$777,СВЦЭМ!$A$34:$A$777,$A388,СВЦЭМ!$B$33:$B$776,C$366)+'СЕТ СН'!$F$16</f>
        <v>0</v>
      </c>
      <c r="D388" s="36">
        <f>SUMIFS(СВЦЭМ!$K$34:$K$777,СВЦЭМ!$A$34:$A$777,$A388,СВЦЭМ!$B$33:$B$776,D$366)+'СЕТ СН'!$F$16</f>
        <v>0</v>
      </c>
      <c r="E388" s="36">
        <f>SUMIFS(СВЦЭМ!$K$34:$K$777,СВЦЭМ!$A$34:$A$777,$A388,СВЦЭМ!$B$33:$B$776,E$366)+'СЕТ СН'!$F$16</f>
        <v>0</v>
      </c>
      <c r="F388" s="36">
        <f>SUMIFS(СВЦЭМ!$K$34:$K$777,СВЦЭМ!$A$34:$A$777,$A388,СВЦЭМ!$B$33:$B$776,F$366)+'СЕТ СН'!$F$16</f>
        <v>0</v>
      </c>
      <c r="G388" s="36">
        <f>SUMIFS(СВЦЭМ!$K$34:$K$777,СВЦЭМ!$A$34:$A$777,$A388,СВЦЭМ!$B$33:$B$776,G$366)+'СЕТ СН'!$F$16</f>
        <v>0</v>
      </c>
      <c r="H388" s="36">
        <f>SUMIFS(СВЦЭМ!$K$34:$K$777,СВЦЭМ!$A$34:$A$777,$A388,СВЦЭМ!$B$33:$B$776,H$366)+'СЕТ СН'!$F$16</f>
        <v>0</v>
      </c>
      <c r="I388" s="36">
        <f>SUMIFS(СВЦЭМ!$K$34:$K$777,СВЦЭМ!$A$34:$A$777,$A388,СВЦЭМ!$B$33:$B$776,I$366)+'СЕТ СН'!$F$16</f>
        <v>0</v>
      </c>
      <c r="J388" s="36">
        <f>SUMIFS(СВЦЭМ!$K$34:$K$777,СВЦЭМ!$A$34:$A$777,$A388,СВЦЭМ!$B$33:$B$776,J$366)+'СЕТ СН'!$F$16</f>
        <v>0</v>
      </c>
      <c r="K388" s="36">
        <f>SUMIFS(СВЦЭМ!$K$34:$K$777,СВЦЭМ!$A$34:$A$777,$A388,СВЦЭМ!$B$33:$B$776,K$366)+'СЕТ СН'!$F$16</f>
        <v>0</v>
      </c>
      <c r="L388" s="36">
        <f>SUMIFS(СВЦЭМ!$K$34:$K$777,СВЦЭМ!$A$34:$A$777,$A388,СВЦЭМ!$B$33:$B$776,L$366)+'СЕТ СН'!$F$16</f>
        <v>0</v>
      </c>
      <c r="M388" s="36">
        <f>SUMIFS(СВЦЭМ!$K$34:$K$777,СВЦЭМ!$A$34:$A$777,$A388,СВЦЭМ!$B$33:$B$776,M$366)+'СЕТ СН'!$F$16</f>
        <v>0</v>
      </c>
      <c r="N388" s="36">
        <f>SUMIFS(СВЦЭМ!$K$34:$K$777,СВЦЭМ!$A$34:$A$777,$A388,СВЦЭМ!$B$33:$B$776,N$366)+'СЕТ СН'!$F$16</f>
        <v>0</v>
      </c>
      <c r="O388" s="36">
        <f>SUMIFS(СВЦЭМ!$K$34:$K$777,СВЦЭМ!$A$34:$A$777,$A388,СВЦЭМ!$B$33:$B$776,O$366)+'СЕТ СН'!$F$16</f>
        <v>0</v>
      </c>
      <c r="P388" s="36">
        <f>SUMIFS(СВЦЭМ!$K$34:$K$777,СВЦЭМ!$A$34:$A$777,$A388,СВЦЭМ!$B$33:$B$776,P$366)+'СЕТ СН'!$F$16</f>
        <v>0</v>
      </c>
      <c r="Q388" s="36">
        <f>SUMIFS(СВЦЭМ!$K$34:$K$777,СВЦЭМ!$A$34:$A$777,$A388,СВЦЭМ!$B$33:$B$776,Q$366)+'СЕТ СН'!$F$16</f>
        <v>0</v>
      </c>
      <c r="R388" s="36">
        <f>SUMIFS(СВЦЭМ!$K$34:$K$777,СВЦЭМ!$A$34:$A$777,$A388,СВЦЭМ!$B$33:$B$776,R$366)+'СЕТ СН'!$F$16</f>
        <v>0</v>
      </c>
      <c r="S388" s="36">
        <f>SUMIFS(СВЦЭМ!$K$34:$K$777,СВЦЭМ!$A$34:$A$777,$A388,СВЦЭМ!$B$33:$B$776,S$366)+'СЕТ СН'!$F$16</f>
        <v>0</v>
      </c>
      <c r="T388" s="36">
        <f>SUMIFS(СВЦЭМ!$K$34:$K$777,СВЦЭМ!$A$34:$A$777,$A388,СВЦЭМ!$B$33:$B$776,T$366)+'СЕТ СН'!$F$16</f>
        <v>0</v>
      </c>
      <c r="U388" s="36">
        <f>SUMIFS(СВЦЭМ!$K$34:$K$777,СВЦЭМ!$A$34:$A$777,$A388,СВЦЭМ!$B$33:$B$776,U$366)+'СЕТ СН'!$F$16</f>
        <v>0</v>
      </c>
      <c r="V388" s="36">
        <f>SUMIFS(СВЦЭМ!$K$34:$K$777,СВЦЭМ!$A$34:$A$777,$A388,СВЦЭМ!$B$33:$B$776,V$366)+'СЕТ СН'!$F$16</f>
        <v>0</v>
      </c>
      <c r="W388" s="36">
        <f>SUMIFS(СВЦЭМ!$K$34:$K$777,СВЦЭМ!$A$34:$A$777,$A388,СВЦЭМ!$B$33:$B$776,W$366)+'СЕТ СН'!$F$16</f>
        <v>0</v>
      </c>
      <c r="X388" s="36">
        <f>SUMIFS(СВЦЭМ!$K$34:$K$777,СВЦЭМ!$A$34:$A$777,$A388,СВЦЭМ!$B$33:$B$776,X$366)+'СЕТ СН'!$F$16</f>
        <v>0</v>
      </c>
      <c r="Y388" s="36">
        <f>SUMIFS(СВЦЭМ!$K$34:$K$777,СВЦЭМ!$A$34:$A$777,$A388,СВЦЭМ!$B$33:$B$776,Y$366)+'СЕТ СН'!$F$16</f>
        <v>0</v>
      </c>
    </row>
    <row r="389" spans="1:26" ht="15.75" hidden="1" x14ac:dyDescent="0.2">
      <c r="A389" s="35">
        <f t="shared" si="10"/>
        <v>43792</v>
      </c>
      <c r="B389" s="36">
        <f>SUMIFS(СВЦЭМ!$K$34:$K$777,СВЦЭМ!$A$34:$A$777,$A389,СВЦЭМ!$B$33:$B$776,B$366)+'СЕТ СН'!$F$16</f>
        <v>0</v>
      </c>
      <c r="C389" s="36">
        <f>SUMIFS(СВЦЭМ!$K$34:$K$777,СВЦЭМ!$A$34:$A$777,$A389,СВЦЭМ!$B$33:$B$776,C$366)+'СЕТ СН'!$F$16</f>
        <v>0</v>
      </c>
      <c r="D389" s="36">
        <f>SUMIFS(СВЦЭМ!$K$34:$K$777,СВЦЭМ!$A$34:$A$777,$A389,СВЦЭМ!$B$33:$B$776,D$366)+'СЕТ СН'!$F$16</f>
        <v>0</v>
      </c>
      <c r="E389" s="36">
        <f>SUMIFS(СВЦЭМ!$K$34:$K$777,СВЦЭМ!$A$34:$A$777,$A389,СВЦЭМ!$B$33:$B$776,E$366)+'СЕТ СН'!$F$16</f>
        <v>0</v>
      </c>
      <c r="F389" s="36">
        <f>SUMIFS(СВЦЭМ!$K$34:$K$777,СВЦЭМ!$A$34:$A$777,$A389,СВЦЭМ!$B$33:$B$776,F$366)+'СЕТ СН'!$F$16</f>
        <v>0</v>
      </c>
      <c r="G389" s="36">
        <f>SUMIFS(СВЦЭМ!$K$34:$K$777,СВЦЭМ!$A$34:$A$777,$A389,СВЦЭМ!$B$33:$B$776,G$366)+'СЕТ СН'!$F$16</f>
        <v>0</v>
      </c>
      <c r="H389" s="36">
        <f>SUMIFS(СВЦЭМ!$K$34:$K$777,СВЦЭМ!$A$34:$A$777,$A389,СВЦЭМ!$B$33:$B$776,H$366)+'СЕТ СН'!$F$16</f>
        <v>0</v>
      </c>
      <c r="I389" s="36">
        <f>SUMIFS(СВЦЭМ!$K$34:$K$777,СВЦЭМ!$A$34:$A$777,$A389,СВЦЭМ!$B$33:$B$776,I$366)+'СЕТ СН'!$F$16</f>
        <v>0</v>
      </c>
      <c r="J389" s="36">
        <f>SUMIFS(СВЦЭМ!$K$34:$K$777,СВЦЭМ!$A$34:$A$777,$A389,СВЦЭМ!$B$33:$B$776,J$366)+'СЕТ СН'!$F$16</f>
        <v>0</v>
      </c>
      <c r="K389" s="36">
        <f>SUMIFS(СВЦЭМ!$K$34:$K$777,СВЦЭМ!$A$34:$A$777,$A389,СВЦЭМ!$B$33:$B$776,K$366)+'СЕТ СН'!$F$16</f>
        <v>0</v>
      </c>
      <c r="L389" s="36">
        <f>SUMIFS(СВЦЭМ!$K$34:$K$777,СВЦЭМ!$A$34:$A$777,$A389,СВЦЭМ!$B$33:$B$776,L$366)+'СЕТ СН'!$F$16</f>
        <v>0</v>
      </c>
      <c r="M389" s="36">
        <f>SUMIFS(СВЦЭМ!$K$34:$K$777,СВЦЭМ!$A$34:$A$777,$A389,СВЦЭМ!$B$33:$B$776,M$366)+'СЕТ СН'!$F$16</f>
        <v>0</v>
      </c>
      <c r="N389" s="36">
        <f>SUMIFS(СВЦЭМ!$K$34:$K$777,СВЦЭМ!$A$34:$A$777,$A389,СВЦЭМ!$B$33:$B$776,N$366)+'СЕТ СН'!$F$16</f>
        <v>0</v>
      </c>
      <c r="O389" s="36">
        <f>SUMIFS(СВЦЭМ!$K$34:$K$777,СВЦЭМ!$A$34:$A$777,$A389,СВЦЭМ!$B$33:$B$776,O$366)+'СЕТ СН'!$F$16</f>
        <v>0</v>
      </c>
      <c r="P389" s="36">
        <f>SUMIFS(СВЦЭМ!$K$34:$K$777,СВЦЭМ!$A$34:$A$777,$A389,СВЦЭМ!$B$33:$B$776,P$366)+'СЕТ СН'!$F$16</f>
        <v>0</v>
      </c>
      <c r="Q389" s="36">
        <f>SUMIFS(СВЦЭМ!$K$34:$K$777,СВЦЭМ!$A$34:$A$777,$A389,СВЦЭМ!$B$33:$B$776,Q$366)+'СЕТ СН'!$F$16</f>
        <v>0</v>
      </c>
      <c r="R389" s="36">
        <f>SUMIFS(СВЦЭМ!$K$34:$K$777,СВЦЭМ!$A$34:$A$777,$A389,СВЦЭМ!$B$33:$B$776,R$366)+'СЕТ СН'!$F$16</f>
        <v>0</v>
      </c>
      <c r="S389" s="36">
        <f>SUMIFS(СВЦЭМ!$K$34:$K$777,СВЦЭМ!$A$34:$A$777,$A389,СВЦЭМ!$B$33:$B$776,S$366)+'СЕТ СН'!$F$16</f>
        <v>0</v>
      </c>
      <c r="T389" s="36">
        <f>SUMIFS(СВЦЭМ!$K$34:$K$777,СВЦЭМ!$A$34:$A$777,$A389,СВЦЭМ!$B$33:$B$776,T$366)+'СЕТ СН'!$F$16</f>
        <v>0</v>
      </c>
      <c r="U389" s="36">
        <f>SUMIFS(СВЦЭМ!$K$34:$K$777,СВЦЭМ!$A$34:$A$777,$A389,СВЦЭМ!$B$33:$B$776,U$366)+'СЕТ СН'!$F$16</f>
        <v>0</v>
      </c>
      <c r="V389" s="36">
        <f>SUMIFS(СВЦЭМ!$K$34:$K$777,СВЦЭМ!$A$34:$A$777,$A389,СВЦЭМ!$B$33:$B$776,V$366)+'СЕТ СН'!$F$16</f>
        <v>0</v>
      </c>
      <c r="W389" s="36">
        <f>SUMIFS(СВЦЭМ!$K$34:$K$777,СВЦЭМ!$A$34:$A$777,$A389,СВЦЭМ!$B$33:$B$776,W$366)+'СЕТ СН'!$F$16</f>
        <v>0</v>
      </c>
      <c r="X389" s="36">
        <f>SUMIFS(СВЦЭМ!$K$34:$K$777,СВЦЭМ!$A$34:$A$777,$A389,СВЦЭМ!$B$33:$B$776,X$366)+'СЕТ СН'!$F$16</f>
        <v>0</v>
      </c>
      <c r="Y389" s="36">
        <f>SUMIFS(СВЦЭМ!$K$34:$K$777,СВЦЭМ!$A$34:$A$777,$A389,СВЦЭМ!$B$33:$B$776,Y$366)+'СЕТ СН'!$F$16</f>
        <v>0</v>
      </c>
    </row>
    <row r="390" spans="1:26" ht="15.75" hidden="1" x14ac:dyDescent="0.2">
      <c r="A390" s="35">
        <f t="shared" si="10"/>
        <v>43793</v>
      </c>
      <c r="B390" s="36">
        <f>SUMIFS(СВЦЭМ!$K$34:$K$777,СВЦЭМ!$A$34:$A$777,$A390,СВЦЭМ!$B$33:$B$776,B$366)+'СЕТ СН'!$F$16</f>
        <v>0</v>
      </c>
      <c r="C390" s="36">
        <f>SUMIFS(СВЦЭМ!$K$34:$K$777,СВЦЭМ!$A$34:$A$777,$A390,СВЦЭМ!$B$33:$B$776,C$366)+'СЕТ СН'!$F$16</f>
        <v>0</v>
      </c>
      <c r="D390" s="36">
        <f>SUMIFS(СВЦЭМ!$K$34:$K$777,СВЦЭМ!$A$34:$A$777,$A390,СВЦЭМ!$B$33:$B$776,D$366)+'СЕТ СН'!$F$16</f>
        <v>0</v>
      </c>
      <c r="E390" s="36">
        <f>SUMIFS(СВЦЭМ!$K$34:$K$777,СВЦЭМ!$A$34:$A$777,$A390,СВЦЭМ!$B$33:$B$776,E$366)+'СЕТ СН'!$F$16</f>
        <v>0</v>
      </c>
      <c r="F390" s="36">
        <f>SUMIFS(СВЦЭМ!$K$34:$K$777,СВЦЭМ!$A$34:$A$777,$A390,СВЦЭМ!$B$33:$B$776,F$366)+'СЕТ СН'!$F$16</f>
        <v>0</v>
      </c>
      <c r="G390" s="36">
        <f>SUMIFS(СВЦЭМ!$K$34:$K$777,СВЦЭМ!$A$34:$A$777,$A390,СВЦЭМ!$B$33:$B$776,G$366)+'СЕТ СН'!$F$16</f>
        <v>0</v>
      </c>
      <c r="H390" s="36">
        <f>SUMIFS(СВЦЭМ!$K$34:$K$777,СВЦЭМ!$A$34:$A$777,$A390,СВЦЭМ!$B$33:$B$776,H$366)+'СЕТ СН'!$F$16</f>
        <v>0</v>
      </c>
      <c r="I390" s="36">
        <f>SUMIFS(СВЦЭМ!$K$34:$K$777,СВЦЭМ!$A$34:$A$777,$A390,СВЦЭМ!$B$33:$B$776,I$366)+'СЕТ СН'!$F$16</f>
        <v>0</v>
      </c>
      <c r="J390" s="36">
        <f>SUMIFS(СВЦЭМ!$K$34:$K$777,СВЦЭМ!$A$34:$A$777,$A390,СВЦЭМ!$B$33:$B$776,J$366)+'СЕТ СН'!$F$16</f>
        <v>0</v>
      </c>
      <c r="K390" s="36">
        <f>SUMIFS(СВЦЭМ!$K$34:$K$777,СВЦЭМ!$A$34:$A$777,$A390,СВЦЭМ!$B$33:$B$776,K$366)+'СЕТ СН'!$F$16</f>
        <v>0</v>
      </c>
      <c r="L390" s="36">
        <f>SUMIFS(СВЦЭМ!$K$34:$K$777,СВЦЭМ!$A$34:$A$777,$A390,СВЦЭМ!$B$33:$B$776,L$366)+'СЕТ СН'!$F$16</f>
        <v>0</v>
      </c>
      <c r="M390" s="36">
        <f>SUMIFS(СВЦЭМ!$K$34:$K$777,СВЦЭМ!$A$34:$A$777,$A390,СВЦЭМ!$B$33:$B$776,M$366)+'СЕТ СН'!$F$16</f>
        <v>0</v>
      </c>
      <c r="N390" s="36">
        <f>SUMIFS(СВЦЭМ!$K$34:$K$777,СВЦЭМ!$A$34:$A$777,$A390,СВЦЭМ!$B$33:$B$776,N$366)+'СЕТ СН'!$F$16</f>
        <v>0</v>
      </c>
      <c r="O390" s="36">
        <f>SUMIFS(СВЦЭМ!$K$34:$K$777,СВЦЭМ!$A$34:$A$777,$A390,СВЦЭМ!$B$33:$B$776,O$366)+'СЕТ СН'!$F$16</f>
        <v>0</v>
      </c>
      <c r="P390" s="36">
        <f>SUMIFS(СВЦЭМ!$K$34:$K$777,СВЦЭМ!$A$34:$A$777,$A390,СВЦЭМ!$B$33:$B$776,P$366)+'СЕТ СН'!$F$16</f>
        <v>0</v>
      </c>
      <c r="Q390" s="36">
        <f>SUMIFS(СВЦЭМ!$K$34:$K$777,СВЦЭМ!$A$34:$A$777,$A390,СВЦЭМ!$B$33:$B$776,Q$366)+'СЕТ СН'!$F$16</f>
        <v>0</v>
      </c>
      <c r="R390" s="36">
        <f>SUMIFS(СВЦЭМ!$K$34:$K$777,СВЦЭМ!$A$34:$A$777,$A390,СВЦЭМ!$B$33:$B$776,R$366)+'СЕТ СН'!$F$16</f>
        <v>0</v>
      </c>
      <c r="S390" s="36">
        <f>SUMIFS(СВЦЭМ!$K$34:$K$777,СВЦЭМ!$A$34:$A$777,$A390,СВЦЭМ!$B$33:$B$776,S$366)+'СЕТ СН'!$F$16</f>
        <v>0</v>
      </c>
      <c r="T390" s="36">
        <f>SUMIFS(СВЦЭМ!$K$34:$K$777,СВЦЭМ!$A$34:$A$777,$A390,СВЦЭМ!$B$33:$B$776,T$366)+'СЕТ СН'!$F$16</f>
        <v>0</v>
      </c>
      <c r="U390" s="36">
        <f>SUMIFS(СВЦЭМ!$K$34:$K$777,СВЦЭМ!$A$34:$A$777,$A390,СВЦЭМ!$B$33:$B$776,U$366)+'СЕТ СН'!$F$16</f>
        <v>0</v>
      </c>
      <c r="V390" s="36">
        <f>SUMIFS(СВЦЭМ!$K$34:$K$777,СВЦЭМ!$A$34:$A$777,$A390,СВЦЭМ!$B$33:$B$776,V$366)+'СЕТ СН'!$F$16</f>
        <v>0</v>
      </c>
      <c r="W390" s="36">
        <f>SUMIFS(СВЦЭМ!$K$34:$K$777,СВЦЭМ!$A$34:$A$777,$A390,СВЦЭМ!$B$33:$B$776,W$366)+'СЕТ СН'!$F$16</f>
        <v>0</v>
      </c>
      <c r="X390" s="36">
        <f>SUMIFS(СВЦЭМ!$K$34:$K$777,СВЦЭМ!$A$34:$A$777,$A390,СВЦЭМ!$B$33:$B$776,X$366)+'СЕТ СН'!$F$16</f>
        <v>0</v>
      </c>
      <c r="Y390" s="36">
        <f>SUMIFS(СВЦЭМ!$K$34:$K$777,СВЦЭМ!$A$34:$A$777,$A390,СВЦЭМ!$B$33:$B$776,Y$366)+'СЕТ СН'!$F$16</f>
        <v>0</v>
      </c>
    </row>
    <row r="391" spans="1:26" ht="15.75" hidden="1" x14ac:dyDescent="0.2">
      <c r="A391" s="35">
        <f t="shared" si="10"/>
        <v>43794</v>
      </c>
      <c r="B391" s="36">
        <f>SUMIFS(СВЦЭМ!$K$34:$K$777,СВЦЭМ!$A$34:$A$777,$A391,СВЦЭМ!$B$33:$B$776,B$366)+'СЕТ СН'!$F$16</f>
        <v>0</v>
      </c>
      <c r="C391" s="36">
        <f>SUMIFS(СВЦЭМ!$K$34:$K$777,СВЦЭМ!$A$34:$A$777,$A391,СВЦЭМ!$B$33:$B$776,C$366)+'СЕТ СН'!$F$16</f>
        <v>0</v>
      </c>
      <c r="D391" s="36">
        <f>SUMIFS(СВЦЭМ!$K$34:$K$777,СВЦЭМ!$A$34:$A$777,$A391,СВЦЭМ!$B$33:$B$776,D$366)+'СЕТ СН'!$F$16</f>
        <v>0</v>
      </c>
      <c r="E391" s="36">
        <f>SUMIFS(СВЦЭМ!$K$34:$K$777,СВЦЭМ!$A$34:$A$777,$A391,СВЦЭМ!$B$33:$B$776,E$366)+'СЕТ СН'!$F$16</f>
        <v>0</v>
      </c>
      <c r="F391" s="36">
        <f>SUMIFS(СВЦЭМ!$K$34:$K$777,СВЦЭМ!$A$34:$A$777,$A391,СВЦЭМ!$B$33:$B$776,F$366)+'СЕТ СН'!$F$16</f>
        <v>0</v>
      </c>
      <c r="G391" s="36">
        <f>SUMIFS(СВЦЭМ!$K$34:$K$777,СВЦЭМ!$A$34:$A$777,$A391,СВЦЭМ!$B$33:$B$776,G$366)+'СЕТ СН'!$F$16</f>
        <v>0</v>
      </c>
      <c r="H391" s="36">
        <f>SUMIFS(СВЦЭМ!$K$34:$K$777,СВЦЭМ!$A$34:$A$777,$A391,СВЦЭМ!$B$33:$B$776,H$366)+'СЕТ СН'!$F$16</f>
        <v>0</v>
      </c>
      <c r="I391" s="36">
        <f>SUMIFS(СВЦЭМ!$K$34:$K$777,СВЦЭМ!$A$34:$A$777,$A391,СВЦЭМ!$B$33:$B$776,I$366)+'СЕТ СН'!$F$16</f>
        <v>0</v>
      </c>
      <c r="J391" s="36">
        <f>SUMIFS(СВЦЭМ!$K$34:$K$777,СВЦЭМ!$A$34:$A$777,$A391,СВЦЭМ!$B$33:$B$776,J$366)+'СЕТ СН'!$F$16</f>
        <v>0</v>
      </c>
      <c r="K391" s="36">
        <f>SUMIFS(СВЦЭМ!$K$34:$K$777,СВЦЭМ!$A$34:$A$777,$A391,СВЦЭМ!$B$33:$B$776,K$366)+'СЕТ СН'!$F$16</f>
        <v>0</v>
      </c>
      <c r="L391" s="36">
        <f>SUMIFS(СВЦЭМ!$K$34:$K$777,СВЦЭМ!$A$34:$A$777,$A391,СВЦЭМ!$B$33:$B$776,L$366)+'СЕТ СН'!$F$16</f>
        <v>0</v>
      </c>
      <c r="M391" s="36">
        <f>SUMIFS(СВЦЭМ!$K$34:$K$777,СВЦЭМ!$A$34:$A$777,$A391,СВЦЭМ!$B$33:$B$776,M$366)+'СЕТ СН'!$F$16</f>
        <v>0</v>
      </c>
      <c r="N391" s="36">
        <f>SUMIFS(СВЦЭМ!$K$34:$K$777,СВЦЭМ!$A$34:$A$777,$A391,СВЦЭМ!$B$33:$B$776,N$366)+'СЕТ СН'!$F$16</f>
        <v>0</v>
      </c>
      <c r="O391" s="36">
        <f>SUMIFS(СВЦЭМ!$K$34:$K$777,СВЦЭМ!$A$34:$A$777,$A391,СВЦЭМ!$B$33:$B$776,O$366)+'СЕТ СН'!$F$16</f>
        <v>0</v>
      </c>
      <c r="P391" s="36">
        <f>SUMIFS(СВЦЭМ!$K$34:$K$777,СВЦЭМ!$A$34:$A$777,$A391,СВЦЭМ!$B$33:$B$776,P$366)+'СЕТ СН'!$F$16</f>
        <v>0</v>
      </c>
      <c r="Q391" s="36">
        <f>SUMIFS(СВЦЭМ!$K$34:$K$777,СВЦЭМ!$A$34:$A$777,$A391,СВЦЭМ!$B$33:$B$776,Q$366)+'СЕТ СН'!$F$16</f>
        <v>0</v>
      </c>
      <c r="R391" s="36">
        <f>SUMIFS(СВЦЭМ!$K$34:$K$777,СВЦЭМ!$A$34:$A$777,$A391,СВЦЭМ!$B$33:$B$776,R$366)+'СЕТ СН'!$F$16</f>
        <v>0</v>
      </c>
      <c r="S391" s="36">
        <f>SUMIFS(СВЦЭМ!$K$34:$K$777,СВЦЭМ!$A$34:$A$777,$A391,СВЦЭМ!$B$33:$B$776,S$366)+'СЕТ СН'!$F$16</f>
        <v>0</v>
      </c>
      <c r="T391" s="36">
        <f>SUMIFS(СВЦЭМ!$K$34:$K$777,СВЦЭМ!$A$34:$A$777,$A391,СВЦЭМ!$B$33:$B$776,T$366)+'СЕТ СН'!$F$16</f>
        <v>0</v>
      </c>
      <c r="U391" s="36">
        <f>SUMIFS(СВЦЭМ!$K$34:$K$777,СВЦЭМ!$A$34:$A$777,$A391,СВЦЭМ!$B$33:$B$776,U$366)+'СЕТ СН'!$F$16</f>
        <v>0</v>
      </c>
      <c r="V391" s="36">
        <f>SUMIFS(СВЦЭМ!$K$34:$K$777,СВЦЭМ!$A$34:$A$777,$A391,СВЦЭМ!$B$33:$B$776,V$366)+'СЕТ СН'!$F$16</f>
        <v>0</v>
      </c>
      <c r="W391" s="36">
        <f>SUMIFS(СВЦЭМ!$K$34:$K$777,СВЦЭМ!$A$34:$A$777,$A391,СВЦЭМ!$B$33:$B$776,W$366)+'СЕТ СН'!$F$16</f>
        <v>0</v>
      </c>
      <c r="X391" s="36">
        <f>SUMIFS(СВЦЭМ!$K$34:$K$777,СВЦЭМ!$A$34:$A$777,$A391,СВЦЭМ!$B$33:$B$776,X$366)+'СЕТ СН'!$F$16</f>
        <v>0</v>
      </c>
      <c r="Y391" s="36">
        <f>SUMIFS(СВЦЭМ!$K$34:$K$777,СВЦЭМ!$A$34:$A$777,$A391,СВЦЭМ!$B$33:$B$776,Y$366)+'СЕТ СН'!$F$16</f>
        <v>0</v>
      </c>
    </row>
    <row r="392" spans="1:26" ht="15.75" hidden="1" x14ac:dyDescent="0.2">
      <c r="A392" s="35">
        <f t="shared" si="10"/>
        <v>43795</v>
      </c>
      <c r="B392" s="36">
        <f>SUMIFS(СВЦЭМ!$K$34:$K$777,СВЦЭМ!$A$34:$A$777,$A392,СВЦЭМ!$B$33:$B$776,B$366)+'СЕТ СН'!$F$16</f>
        <v>0</v>
      </c>
      <c r="C392" s="36">
        <f>SUMIFS(СВЦЭМ!$K$34:$K$777,СВЦЭМ!$A$34:$A$777,$A392,СВЦЭМ!$B$33:$B$776,C$366)+'СЕТ СН'!$F$16</f>
        <v>0</v>
      </c>
      <c r="D392" s="36">
        <f>SUMIFS(СВЦЭМ!$K$34:$K$777,СВЦЭМ!$A$34:$A$777,$A392,СВЦЭМ!$B$33:$B$776,D$366)+'СЕТ СН'!$F$16</f>
        <v>0</v>
      </c>
      <c r="E392" s="36">
        <f>SUMIFS(СВЦЭМ!$K$34:$K$777,СВЦЭМ!$A$34:$A$777,$A392,СВЦЭМ!$B$33:$B$776,E$366)+'СЕТ СН'!$F$16</f>
        <v>0</v>
      </c>
      <c r="F392" s="36">
        <f>SUMIFS(СВЦЭМ!$K$34:$K$777,СВЦЭМ!$A$34:$A$777,$A392,СВЦЭМ!$B$33:$B$776,F$366)+'СЕТ СН'!$F$16</f>
        <v>0</v>
      </c>
      <c r="G392" s="36">
        <f>SUMIFS(СВЦЭМ!$K$34:$K$777,СВЦЭМ!$A$34:$A$777,$A392,СВЦЭМ!$B$33:$B$776,G$366)+'СЕТ СН'!$F$16</f>
        <v>0</v>
      </c>
      <c r="H392" s="36">
        <f>SUMIFS(СВЦЭМ!$K$34:$K$777,СВЦЭМ!$A$34:$A$777,$A392,СВЦЭМ!$B$33:$B$776,H$366)+'СЕТ СН'!$F$16</f>
        <v>0</v>
      </c>
      <c r="I392" s="36">
        <f>SUMIFS(СВЦЭМ!$K$34:$K$777,СВЦЭМ!$A$34:$A$777,$A392,СВЦЭМ!$B$33:$B$776,I$366)+'СЕТ СН'!$F$16</f>
        <v>0</v>
      </c>
      <c r="J392" s="36">
        <f>SUMIFS(СВЦЭМ!$K$34:$K$777,СВЦЭМ!$A$34:$A$777,$A392,СВЦЭМ!$B$33:$B$776,J$366)+'СЕТ СН'!$F$16</f>
        <v>0</v>
      </c>
      <c r="K392" s="36">
        <f>SUMIFS(СВЦЭМ!$K$34:$K$777,СВЦЭМ!$A$34:$A$777,$A392,СВЦЭМ!$B$33:$B$776,K$366)+'СЕТ СН'!$F$16</f>
        <v>0</v>
      </c>
      <c r="L392" s="36">
        <f>SUMIFS(СВЦЭМ!$K$34:$K$777,СВЦЭМ!$A$34:$A$777,$A392,СВЦЭМ!$B$33:$B$776,L$366)+'СЕТ СН'!$F$16</f>
        <v>0</v>
      </c>
      <c r="M392" s="36">
        <f>SUMIFS(СВЦЭМ!$K$34:$K$777,СВЦЭМ!$A$34:$A$777,$A392,СВЦЭМ!$B$33:$B$776,M$366)+'СЕТ СН'!$F$16</f>
        <v>0</v>
      </c>
      <c r="N392" s="36">
        <f>SUMIFS(СВЦЭМ!$K$34:$K$777,СВЦЭМ!$A$34:$A$777,$A392,СВЦЭМ!$B$33:$B$776,N$366)+'СЕТ СН'!$F$16</f>
        <v>0</v>
      </c>
      <c r="O392" s="36">
        <f>SUMIFS(СВЦЭМ!$K$34:$K$777,СВЦЭМ!$A$34:$A$777,$A392,СВЦЭМ!$B$33:$B$776,O$366)+'СЕТ СН'!$F$16</f>
        <v>0</v>
      </c>
      <c r="P392" s="36">
        <f>SUMIFS(СВЦЭМ!$K$34:$K$777,СВЦЭМ!$A$34:$A$777,$A392,СВЦЭМ!$B$33:$B$776,P$366)+'СЕТ СН'!$F$16</f>
        <v>0</v>
      </c>
      <c r="Q392" s="36">
        <f>SUMIFS(СВЦЭМ!$K$34:$K$777,СВЦЭМ!$A$34:$A$777,$A392,СВЦЭМ!$B$33:$B$776,Q$366)+'СЕТ СН'!$F$16</f>
        <v>0</v>
      </c>
      <c r="R392" s="36">
        <f>SUMIFS(СВЦЭМ!$K$34:$K$777,СВЦЭМ!$A$34:$A$777,$A392,СВЦЭМ!$B$33:$B$776,R$366)+'СЕТ СН'!$F$16</f>
        <v>0</v>
      </c>
      <c r="S392" s="36">
        <f>SUMIFS(СВЦЭМ!$K$34:$K$777,СВЦЭМ!$A$34:$A$777,$A392,СВЦЭМ!$B$33:$B$776,S$366)+'СЕТ СН'!$F$16</f>
        <v>0</v>
      </c>
      <c r="T392" s="36">
        <f>SUMIFS(СВЦЭМ!$K$34:$K$777,СВЦЭМ!$A$34:$A$777,$A392,СВЦЭМ!$B$33:$B$776,T$366)+'СЕТ СН'!$F$16</f>
        <v>0</v>
      </c>
      <c r="U392" s="36">
        <f>SUMIFS(СВЦЭМ!$K$34:$K$777,СВЦЭМ!$A$34:$A$777,$A392,СВЦЭМ!$B$33:$B$776,U$366)+'СЕТ СН'!$F$16</f>
        <v>0</v>
      </c>
      <c r="V392" s="36">
        <f>SUMIFS(СВЦЭМ!$K$34:$K$777,СВЦЭМ!$A$34:$A$777,$A392,СВЦЭМ!$B$33:$B$776,V$366)+'СЕТ СН'!$F$16</f>
        <v>0</v>
      </c>
      <c r="W392" s="36">
        <f>SUMIFS(СВЦЭМ!$K$34:$K$777,СВЦЭМ!$A$34:$A$777,$A392,СВЦЭМ!$B$33:$B$776,W$366)+'СЕТ СН'!$F$16</f>
        <v>0</v>
      </c>
      <c r="X392" s="36">
        <f>SUMIFS(СВЦЭМ!$K$34:$K$777,СВЦЭМ!$A$34:$A$777,$A392,СВЦЭМ!$B$33:$B$776,X$366)+'СЕТ СН'!$F$16</f>
        <v>0</v>
      </c>
      <c r="Y392" s="36">
        <f>SUMIFS(СВЦЭМ!$K$34:$K$777,СВЦЭМ!$A$34:$A$777,$A392,СВЦЭМ!$B$33:$B$776,Y$366)+'СЕТ СН'!$F$16</f>
        <v>0</v>
      </c>
    </row>
    <row r="393" spans="1:26" ht="15.75" hidden="1" x14ac:dyDescent="0.2">
      <c r="A393" s="35">
        <f t="shared" si="10"/>
        <v>43796</v>
      </c>
      <c r="B393" s="36">
        <f>SUMIFS(СВЦЭМ!$K$34:$K$777,СВЦЭМ!$A$34:$A$777,$A393,СВЦЭМ!$B$33:$B$776,B$366)+'СЕТ СН'!$F$16</f>
        <v>0</v>
      </c>
      <c r="C393" s="36">
        <f>SUMIFS(СВЦЭМ!$K$34:$K$777,СВЦЭМ!$A$34:$A$777,$A393,СВЦЭМ!$B$33:$B$776,C$366)+'СЕТ СН'!$F$16</f>
        <v>0</v>
      </c>
      <c r="D393" s="36">
        <f>SUMIFS(СВЦЭМ!$K$34:$K$777,СВЦЭМ!$A$34:$A$777,$A393,СВЦЭМ!$B$33:$B$776,D$366)+'СЕТ СН'!$F$16</f>
        <v>0</v>
      </c>
      <c r="E393" s="36">
        <f>SUMIFS(СВЦЭМ!$K$34:$K$777,СВЦЭМ!$A$34:$A$777,$A393,СВЦЭМ!$B$33:$B$776,E$366)+'СЕТ СН'!$F$16</f>
        <v>0</v>
      </c>
      <c r="F393" s="36">
        <f>SUMIFS(СВЦЭМ!$K$34:$K$777,СВЦЭМ!$A$34:$A$777,$A393,СВЦЭМ!$B$33:$B$776,F$366)+'СЕТ СН'!$F$16</f>
        <v>0</v>
      </c>
      <c r="G393" s="36">
        <f>SUMIFS(СВЦЭМ!$K$34:$K$777,СВЦЭМ!$A$34:$A$777,$A393,СВЦЭМ!$B$33:$B$776,G$366)+'СЕТ СН'!$F$16</f>
        <v>0</v>
      </c>
      <c r="H393" s="36">
        <f>SUMIFS(СВЦЭМ!$K$34:$K$777,СВЦЭМ!$A$34:$A$777,$A393,СВЦЭМ!$B$33:$B$776,H$366)+'СЕТ СН'!$F$16</f>
        <v>0</v>
      </c>
      <c r="I393" s="36">
        <f>SUMIFS(СВЦЭМ!$K$34:$K$777,СВЦЭМ!$A$34:$A$777,$A393,СВЦЭМ!$B$33:$B$776,I$366)+'СЕТ СН'!$F$16</f>
        <v>0</v>
      </c>
      <c r="J393" s="36">
        <f>SUMIFS(СВЦЭМ!$K$34:$K$777,СВЦЭМ!$A$34:$A$777,$A393,СВЦЭМ!$B$33:$B$776,J$366)+'СЕТ СН'!$F$16</f>
        <v>0</v>
      </c>
      <c r="K393" s="36">
        <f>SUMIFS(СВЦЭМ!$K$34:$K$777,СВЦЭМ!$A$34:$A$777,$A393,СВЦЭМ!$B$33:$B$776,K$366)+'СЕТ СН'!$F$16</f>
        <v>0</v>
      </c>
      <c r="L393" s="36">
        <f>SUMIFS(СВЦЭМ!$K$34:$K$777,СВЦЭМ!$A$34:$A$777,$A393,СВЦЭМ!$B$33:$B$776,L$366)+'СЕТ СН'!$F$16</f>
        <v>0</v>
      </c>
      <c r="M393" s="36">
        <f>SUMIFS(СВЦЭМ!$K$34:$K$777,СВЦЭМ!$A$34:$A$777,$A393,СВЦЭМ!$B$33:$B$776,M$366)+'СЕТ СН'!$F$16</f>
        <v>0</v>
      </c>
      <c r="N393" s="36">
        <f>SUMIFS(СВЦЭМ!$K$34:$K$777,СВЦЭМ!$A$34:$A$777,$A393,СВЦЭМ!$B$33:$B$776,N$366)+'СЕТ СН'!$F$16</f>
        <v>0</v>
      </c>
      <c r="O393" s="36">
        <f>SUMIFS(СВЦЭМ!$K$34:$K$777,СВЦЭМ!$A$34:$A$777,$A393,СВЦЭМ!$B$33:$B$776,O$366)+'СЕТ СН'!$F$16</f>
        <v>0</v>
      </c>
      <c r="P393" s="36">
        <f>SUMIFS(СВЦЭМ!$K$34:$K$777,СВЦЭМ!$A$34:$A$777,$A393,СВЦЭМ!$B$33:$B$776,P$366)+'СЕТ СН'!$F$16</f>
        <v>0</v>
      </c>
      <c r="Q393" s="36">
        <f>SUMIFS(СВЦЭМ!$K$34:$K$777,СВЦЭМ!$A$34:$A$777,$A393,СВЦЭМ!$B$33:$B$776,Q$366)+'СЕТ СН'!$F$16</f>
        <v>0</v>
      </c>
      <c r="R393" s="36">
        <f>SUMIFS(СВЦЭМ!$K$34:$K$777,СВЦЭМ!$A$34:$A$777,$A393,СВЦЭМ!$B$33:$B$776,R$366)+'СЕТ СН'!$F$16</f>
        <v>0</v>
      </c>
      <c r="S393" s="36">
        <f>SUMIFS(СВЦЭМ!$K$34:$K$777,СВЦЭМ!$A$34:$A$777,$A393,СВЦЭМ!$B$33:$B$776,S$366)+'СЕТ СН'!$F$16</f>
        <v>0</v>
      </c>
      <c r="T393" s="36">
        <f>SUMIFS(СВЦЭМ!$K$34:$K$777,СВЦЭМ!$A$34:$A$777,$A393,СВЦЭМ!$B$33:$B$776,T$366)+'СЕТ СН'!$F$16</f>
        <v>0</v>
      </c>
      <c r="U393" s="36">
        <f>SUMIFS(СВЦЭМ!$K$34:$K$777,СВЦЭМ!$A$34:$A$777,$A393,СВЦЭМ!$B$33:$B$776,U$366)+'СЕТ СН'!$F$16</f>
        <v>0</v>
      </c>
      <c r="V393" s="36">
        <f>SUMIFS(СВЦЭМ!$K$34:$K$777,СВЦЭМ!$A$34:$A$777,$A393,СВЦЭМ!$B$33:$B$776,V$366)+'СЕТ СН'!$F$16</f>
        <v>0</v>
      </c>
      <c r="W393" s="36">
        <f>SUMIFS(СВЦЭМ!$K$34:$K$777,СВЦЭМ!$A$34:$A$777,$A393,СВЦЭМ!$B$33:$B$776,W$366)+'СЕТ СН'!$F$16</f>
        <v>0</v>
      </c>
      <c r="X393" s="36">
        <f>SUMIFS(СВЦЭМ!$K$34:$K$777,СВЦЭМ!$A$34:$A$777,$A393,СВЦЭМ!$B$33:$B$776,X$366)+'СЕТ СН'!$F$16</f>
        <v>0</v>
      </c>
      <c r="Y393" s="36">
        <f>SUMIFS(СВЦЭМ!$K$34:$K$777,СВЦЭМ!$A$34:$A$777,$A393,СВЦЭМ!$B$33:$B$776,Y$366)+'СЕТ СН'!$F$16</f>
        <v>0</v>
      </c>
    </row>
    <row r="394" spans="1:26" ht="15.75" hidden="1" x14ac:dyDescent="0.2">
      <c r="A394" s="35">
        <f t="shared" si="10"/>
        <v>43797</v>
      </c>
      <c r="B394" s="36">
        <f>SUMIFS(СВЦЭМ!$K$34:$K$777,СВЦЭМ!$A$34:$A$777,$A394,СВЦЭМ!$B$33:$B$776,B$366)+'СЕТ СН'!$F$16</f>
        <v>0</v>
      </c>
      <c r="C394" s="36">
        <f>SUMIFS(СВЦЭМ!$K$34:$K$777,СВЦЭМ!$A$34:$A$777,$A394,СВЦЭМ!$B$33:$B$776,C$366)+'СЕТ СН'!$F$16</f>
        <v>0</v>
      </c>
      <c r="D394" s="36">
        <f>SUMIFS(СВЦЭМ!$K$34:$K$777,СВЦЭМ!$A$34:$A$777,$A394,СВЦЭМ!$B$33:$B$776,D$366)+'СЕТ СН'!$F$16</f>
        <v>0</v>
      </c>
      <c r="E394" s="36">
        <f>SUMIFS(СВЦЭМ!$K$34:$K$777,СВЦЭМ!$A$34:$A$777,$A394,СВЦЭМ!$B$33:$B$776,E$366)+'СЕТ СН'!$F$16</f>
        <v>0</v>
      </c>
      <c r="F394" s="36">
        <f>SUMIFS(СВЦЭМ!$K$34:$K$777,СВЦЭМ!$A$34:$A$777,$A394,СВЦЭМ!$B$33:$B$776,F$366)+'СЕТ СН'!$F$16</f>
        <v>0</v>
      </c>
      <c r="G394" s="36">
        <f>SUMIFS(СВЦЭМ!$K$34:$K$777,СВЦЭМ!$A$34:$A$777,$A394,СВЦЭМ!$B$33:$B$776,G$366)+'СЕТ СН'!$F$16</f>
        <v>0</v>
      </c>
      <c r="H394" s="36">
        <f>SUMIFS(СВЦЭМ!$K$34:$K$777,СВЦЭМ!$A$34:$A$777,$A394,СВЦЭМ!$B$33:$B$776,H$366)+'СЕТ СН'!$F$16</f>
        <v>0</v>
      </c>
      <c r="I394" s="36">
        <f>SUMIFS(СВЦЭМ!$K$34:$K$777,СВЦЭМ!$A$34:$A$777,$A394,СВЦЭМ!$B$33:$B$776,I$366)+'СЕТ СН'!$F$16</f>
        <v>0</v>
      </c>
      <c r="J394" s="36">
        <f>SUMIFS(СВЦЭМ!$K$34:$K$777,СВЦЭМ!$A$34:$A$777,$A394,СВЦЭМ!$B$33:$B$776,J$366)+'СЕТ СН'!$F$16</f>
        <v>0</v>
      </c>
      <c r="K394" s="36">
        <f>SUMIFS(СВЦЭМ!$K$34:$K$777,СВЦЭМ!$A$34:$A$777,$A394,СВЦЭМ!$B$33:$B$776,K$366)+'СЕТ СН'!$F$16</f>
        <v>0</v>
      </c>
      <c r="L394" s="36">
        <f>SUMIFS(СВЦЭМ!$K$34:$K$777,СВЦЭМ!$A$34:$A$777,$A394,СВЦЭМ!$B$33:$B$776,L$366)+'СЕТ СН'!$F$16</f>
        <v>0</v>
      </c>
      <c r="M394" s="36">
        <f>SUMIFS(СВЦЭМ!$K$34:$K$777,СВЦЭМ!$A$34:$A$777,$A394,СВЦЭМ!$B$33:$B$776,M$366)+'СЕТ СН'!$F$16</f>
        <v>0</v>
      </c>
      <c r="N394" s="36">
        <f>SUMIFS(СВЦЭМ!$K$34:$K$777,СВЦЭМ!$A$34:$A$777,$A394,СВЦЭМ!$B$33:$B$776,N$366)+'СЕТ СН'!$F$16</f>
        <v>0</v>
      </c>
      <c r="O394" s="36">
        <f>SUMIFS(СВЦЭМ!$K$34:$K$777,СВЦЭМ!$A$34:$A$777,$A394,СВЦЭМ!$B$33:$B$776,O$366)+'СЕТ СН'!$F$16</f>
        <v>0</v>
      </c>
      <c r="P394" s="36">
        <f>SUMIFS(СВЦЭМ!$K$34:$K$777,СВЦЭМ!$A$34:$A$777,$A394,СВЦЭМ!$B$33:$B$776,P$366)+'СЕТ СН'!$F$16</f>
        <v>0</v>
      </c>
      <c r="Q394" s="36">
        <f>SUMIFS(СВЦЭМ!$K$34:$K$777,СВЦЭМ!$A$34:$A$777,$A394,СВЦЭМ!$B$33:$B$776,Q$366)+'СЕТ СН'!$F$16</f>
        <v>0</v>
      </c>
      <c r="R394" s="36">
        <f>SUMIFS(СВЦЭМ!$K$34:$K$777,СВЦЭМ!$A$34:$A$777,$A394,СВЦЭМ!$B$33:$B$776,R$366)+'СЕТ СН'!$F$16</f>
        <v>0</v>
      </c>
      <c r="S394" s="36">
        <f>SUMIFS(СВЦЭМ!$K$34:$K$777,СВЦЭМ!$A$34:$A$777,$A394,СВЦЭМ!$B$33:$B$776,S$366)+'СЕТ СН'!$F$16</f>
        <v>0</v>
      </c>
      <c r="T394" s="36">
        <f>SUMIFS(СВЦЭМ!$K$34:$K$777,СВЦЭМ!$A$34:$A$777,$A394,СВЦЭМ!$B$33:$B$776,T$366)+'СЕТ СН'!$F$16</f>
        <v>0</v>
      </c>
      <c r="U394" s="36">
        <f>SUMIFS(СВЦЭМ!$K$34:$K$777,СВЦЭМ!$A$34:$A$777,$A394,СВЦЭМ!$B$33:$B$776,U$366)+'СЕТ СН'!$F$16</f>
        <v>0</v>
      </c>
      <c r="V394" s="36">
        <f>SUMIFS(СВЦЭМ!$K$34:$K$777,СВЦЭМ!$A$34:$A$777,$A394,СВЦЭМ!$B$33:$B$776,V$366)+'СЕТ СН'!$F$16</f>
        <v>0</v>
      </c>
      <c r="W394" s="36">
        <f>SUMIFS(СВЦЭМ!$K$34:$K$777,СВЦЭМ!$A$34:$A$777,$A394,СВЦЭМ!$B$33:$B$776,W$366)+'СЕТ СН'!$F$16</f>
        <v>0</v>
      </c>
      <c r="X394" s="36">
        <f>SUMIFS(СВЦЭМ!$K$34:$K$777,СВЦЭМ!$A$34:$A$777,$A394,СВЦЭМ!$B$33:$B$776,X$366)+'СЕТ СН'!$F$16</f>
        <v>0</v>
      </c>
      <c r="Y394" s="36">
        <f>SUMIFS(СВЦЭМ!$K$34:$K$777,СВЦЭМ!$A$34:$A$777,$A394,СВЦЭМ!$B$33:$B$776,Y$366)+'СЕТ СН'!$F$16</f>
        <v>0</v>
      </c>
    </row>
    <row r="395" spans="1:26" ht="15.75" hidden="1" x14ac:dyDescent="0.2">
      <c r="A395" s="35">
        <f t="shared" si="10"/>
        <v>43798</v>
      </c>
      <c r="B395" s="36">
        <f>SUMIFS(СВЦЭМ!$K$34:$K$777,СВЦЭМ!$A$34:$A$777,$A395,СВЦЭМ!$B$33:$B$776,B$366)+'СЕТ СН'!$F$16</f>
        <v>0</v>
      </c>
      <c r="C395" s="36">
        <f>SUMIFS(СВЦЭМ!$K$34:$K$777,СВЦЭМ!$A$34:$A$777,$A395,СВЦЭМ!$B$33:$B$776,C$366)+'СЕТ СН'!$F$16</f>
        <v>0</v>
      </c>
      <c r="D395" s="36">
        <f>SUMIFS(СВЦЭМ!$K$34:$K$777,СВЦЭМ!$A$34:$A$777,$A395,СВЦЭМ!$B$33:$B$776,D$366)+'СЕТ СН'!$F$16</f>
        <v>0</v>
      </c>
      <c r="E395" s="36">
        <f>SUMIFS(СВЦЭМ!$K$34:$K$777,СВЦЭМ!$A$34:$A$777,$A395,СВЦЭМ!$B$33:$B$776,E$366)+'СЕТ СН'!$F$16</f>
        <v>0</v>
      </c>
      <c r="F395" s="36">
        <f>SUMIFS(СВЦЭМ!$K$34:$K$777,СВЦЭМ!$A$34:$A$777,$A395,СВЦЭМ!$B$33:$B$776,F$366)+'СЕТ СН'!$F$16</f>
        <v>0</v>
      </c>
      <c r="G395" s="36">
        <f>SUMIFS(СВЦЭМ!$K$34:$K$777,СВЦЭМ!$A$34:$A$777,$A395,СВЦЭМ!$B$33:$B$776,G$366)+'СЕТ СН'!$F$16</f>
        <v>0</v>
      </c>
      <c r="H395" s="36">
        <f>SUMIFS(СВЦЭМ!$K$34:$K$777,СВЦЭМ!$A$34:$A$777,$A395,СВЦЭМ!$B$33:$B$776,H$366)+'СЕТ СН'!$F$16</f>
        <v>0</v>
      </c>
      <c r="I395" s="36">
        <f>SUMIFS(СВЦЭМ!$K$34:$K$777,СВЦЭМ!$A$34:$A$777,$A395,СВЦЭМ!$B$33:$B$776,I$366)+'СЕТ СН'!$F$16</f>
        <v>0</v>
      </c>
      <c r="J395" s="36">
        <f>SUMIFS(СВЦЭМ!$K$34:$K$777,СВЦЭМ!$A$34:$A$777,$A395,СВЦЭМ!$B$33:$B$776,J$366)+'СЕТ СН'!$F$16</f>
        <v>0</v>
      </c>
      <c r="K395" s="36">
        <f>SUMIFS(СВЦЭМ!$K$34:$K$777,СВЦЭМ!$A$34:$A$777,$A395,СВЦЭМ!$B$33:$B$776,K$366)+'СЕТ СН'!$F$16</f>
        <v>0</v>
      </c>
      <c r="L395" s="36">
        <f>SUMIFS(СВЦЭМ!$K$34:$K$777,СВЦЭМ!$A$34:$A$777,$A395,СВЦЭМ!$B$33:$B$776,L$366)+'СЕТ СН'!$F$16</f>
        <v>0</v>
      </c>
      <c r="M395" s="36">
        <f>SUMIFS(СВЦЭМ!$K$34:$K$777,СВЦЭМ!$A$34:$A$777,$A395,СВЦЭМ!$B$33:$B$776,M$366)+'СЕТ СН'!$F$16</f>
        <v>0</v>
      </c>
      <c r="N395" s="36">
        <f>SUMIFS(СВЦЭМ!$K$34:$K$777,СВЦЭМ!$A$34:$A$777,$A395,СВЦЭМ!$B$33:$B$776,N$366)+'СЕТ СН'!$F$16</f>
        <v>0</v>
      </c>
      <c r="O395" s="36">
        <f>SUMIFS(СВЦЭМ!$K$34:$K$777,СВЦЭМ!$A$34:$A$777,$A395,СВЦЭМ!$B$33:$B$776,O$366)+'СЕТ СН'!$F$16</f>
        <v>0</v>
      </c>
      <c r="P395" s="36">
        <f>SUMIFS(СВЦЭМ!$K$34:$K$777,СВЦЭМ!$A$34:$A$777,$A395,СВЦЭМ!$B$33:$B$776,P$366)+'СЕТ СН'!$F$16</f>
        <v>0</v>
      </c>
      <c r="Q395" s="36">
        <f>SUMIFS(СВЦЭМ!$K$34:$K$777,СВЦЭМ!$A$34:$A$777,$A395,СВЦЭМ!$B$33:$B$776,Q$366)+'СЕТ СН'!$F$16</f>
        <v>0</v>
      </c>
      <c r="R395" s="36">
        <f>SUMIFS(СВЦЭМ!$K$34:$K$777,СВЦЭМ!$A$34:$A$777,$A395,СВЦЭМ!$B$33:$B$776,R$366)+'СЕТ СН'!$F$16</f>
        <v>0</v>
      </c>
      <c r="S395" s="36">
        <f>SUMIFS(СВЦЭМ!$K$34:$K$777,СВЦЭМ!$A$34:$A$777,$A395,СВЦЭМ!$B$33:$B$776,S$366)+'СЕТ СН'!$F$16</f>
        <v>0</v>
      </c>
      <c r="T395" s="36">
        <f>SUMIFS(СВЦЭМ!$K$34:$K$777,СВЦЭМ!$A$34:$A$777,$A395,СВЦЭМ!$B$33:$B$776,T$366)+'СЕТ СН'!$F$16</f>
        <v>0</v>
      </c>
      <c r="U395" s="36">
        <f>SUMIFS(СВЦЭМ!$K$34:$K$777,СВЦЭМ!$A$34:$A$777,$A395,СВЦЭМ!$B$33:$B$776,U$366)+'СЕТ СН'!$F$16</f>
        <v>0</v>
      </c>
      <c r="V395" s="36">
        <f>SUMIFS(СВЦЭМ!$K$34:$K$777,СВЦЭМ!$A$34:$A$777,$A395,СВЦЭМ!$B$33:$B$776,V$366)+'СЕТ СН'!$F$16</f>
        <v>0</v>
      </c>
      <c r="W395" s="36">
        <f>SUMIFS(СВЦЭМ!$K$34:$K$777,СВЦЭМ!$A$34:$A$777,$A395,СВЦЭМ!$B$33:$B$776,W$366)+'СЕТ СН'!$F$16</f>
        <v>0</v>
      </c>
      <c r="X395" s="36">
        <f>SUMIFS(СВЦЭМ!$K$34:$K$777,СВЦЭМ!$A$34:$A$777,$A395,СВЦЭМ!$B$33:$B$776,X$366)+'СЕТ СН'!$F$16</f>
        <v>0</v>
      </c>
      <c r="Y395" s="36">
        <f>SUMIFS(СВЦЭМ!$K$34:$K$777,СВЦЭМ!$A$34:$A$777,$A395,СВЦЭМ!$B$33:$B$776,Y$366)+'СЕТ СН'!$F$16</f>
        <v>0</v>
      </c>
    </row>
    <row r="396" spans="1:26" ht="15.75" hidden="1" x14ac:dyDescent="0.2">
      <c r="A396" s="35">
        <f t="shared" si="10"/>
        <v>43799</v>
      </c>
      <c r="B396" s="36">
        <f>SUMIFS(СВЦЭМ!$K$34:$K$777,СВЦЭМ!$A$34:$A$777,$A396,СВЦЭМ!$B$33:$B$776,B$366)+'СЕТ СН'!$F$16</f>
        <v>0</v>
      </c>
      <c r="C396" s="36">
        <f>SUMIFS(СВЦЭМ!$K$34:$K$777,СВЦЭМ!$A$34:$A$777,$A396,СВЦЭМ!$B$33:$B$776,C$366)+'СЕТ СН'!$F$16</f>
        <v>0</v>
      </c>
      <c r="D396" s="36">
        <f>SUMIFS(СВЦЭМ!$K$34:$K$777,СВЦЭМ!$A$34:$A$777,$A396,СВЦЭМ!$B$33:$B$776,D$366)+'СЕТ СН'!$F$16</f>
        <v>0</v>
      </c>
      <c r="E396" s="36">
        <f>SUMIFS(СВЦЭМ!$K$34:$K$777,СВЦЭМ!$A$34:$A$777,$A396,СВЦЭМ!$B$33:$B$776,E$366)+'СЕТ СН'!$F$16</f>
        <v>0</v>
      </c>
      <c r="F396" s="36">
        <f>SUMIFS(СВЦЭМ!$K$34:$K$777,СВЦЭМ!$A$34:$A$777,$A396,СВЦЭМ!$B$33:$B$776,F$366)+'СЕТ СН'!$F$16</f>
        <v>0</v>
      </c>
      <c r="G396" s="36">
        <f>SUMIFS(СВЦЭМ!$K$34:$K$777,СВЦЭМ!$A$34:$A$777,$A396,СВЦЭМ!$B$33:$B$776,G$366)+'СЕТ СН'!$F$16</f>
        <v>0</v>
      </c>
      <c r="H396" s="36">
        <f>SUMIFS(СВЦЭМ!$K$34:$K$777,СВЦЭМ!$A$34:$A$777,$A396,СВЦЭМ!$B$33:$B$776,H$366)+'СЕТ СН'!$F$16</f>
        <v>0</v>
      </c>
      <c r="I396" s="36">
        <f>SUMIFS(СВЦЭМ!$K$34:$K$777,СВЦЭМ!$A$34:$A$777,$A396,СВЦЭМ!$B$33:$B$776,I$366)+'СЕТ СН'!$F$16</f>
        <v>0</v>
      </c>
      <c r="J396" s="36">
        <f>SUMIFS(СВЦЭМ!$K$34:$K$777,СВЦЭМ!$A$34:$A$777,$A396,СВЦЭМ!$B$33:$B$776,J$366)+'СЕТ СН'!$F$16</f>
        <v>0</v>
      </c>
      <c r="K396" s="36">
        <f>SUMIFS(СВЦЭМ!$K$34:$K$777,СВЦЭМ!$A$34:$A$777,$A396,СВЦЭМ!$B$33:$B$776,K$366)+'СЕТ СН'!$F$16</f>
        <v>0</v>
      </c>
      <c r="L396" s="36">
        <f>SUMIFS(СВЦЭМ!$K$34:$K$777,СВЦЭМ!$A$34:$A$777,$A396,СВЦЭМ!$B$33:$B$776,L$366)+'СЕТ СН'!$F$16</f>
        <v>0</v>
      </c>
      <c r="M396" s="36">
        <f>SUMIFS(СВЦЭМ!$K$34:$K$777,СВЦЭМ!$A$34:$A$777,$A396,СВЦЭМ!$B$33:$B$776,M$366)+'СЕТ СН'!$F$16</f>
        <v>0</v>
      </c>
      <c r="N396" s="36">
        <f>SUMIFS(СВЦЭМ!$K$34:$K$777,СВЦЭМ!$A$34:$A$777,$A396,СВЦЭМ!$B$33:$B$776,N$366)+'СЕТ СН'!$F$16</f>
        <v>0</v>
      </c>
      <c r="O396" s="36">
        <f>SUMIFS(СВЦЭМ!$K$34:$K$777,СВЦЭМ!$A$34:$A$777,$A396,СВЦЭМ!$B$33:$B$776,O$366)+'СЕТ СН'!$F$16</f>
        <v>0</v>
      </c>
      <c r="P396" s="36">
        <f>SUMIFS(СВЦЭМ!$K$34:$K$777,СВЦЭМ!$A$34:$A$777,$A396,СВЦЭМ!$B$33:$B$776,P$366)+'СЕТ СН'!$F$16</f>
        <v>0</v>
      </c>
      <c r="Q396" s="36">
        <f>SUMIFS(СВЦЭМ!$K$34:$K$777,СВЦЭМ!$A$34:$A$777,$A396,СВЦЭМ!$B$33:$B$776,Q$366)+'СЕТ СН'!$F$16</f>
        <v>0</v>
      </c>
      <c r="R396" s="36">
        <f>SUMIFS(СВЦЭМ!$K$34:$K$777,СВЦЭМ!$A$34:$A$777,$A396,СВЦЭМ!$B$33:$B$776,R$366)+'СЕТ СН'!$F$16</f>
        <v>0</v>
      </c>
      <c r="S396" s="36">
        <f>SUMIFS(СВЦЭМ!$K$34:$K$777,СВЦЭМ!$A$34:$A$777,$A396,СВЦЭМ!$B$33:$B$776,S$366)+'СЕТ СН'!$F$16</f>
        <v>0</v>
      </c>
      <c r="T396" s="36">
        <f>SUMIFS(СВЦЭМ!$K$34:$K$777,СВЦЭМ!$A$34:$A$777,$A396,СВЦЭМ!$B$33:$B$776,T$366)+'СЕТ СН'!$F$16</f>
        <v>0</v>
      </c>
      <c r="U396" s="36">
        <f>SUMIFS(СВЦЭМ!$K$34:$K$777,СВЦЭМ!$A$34:$A$777,$A396,СВЦЭМ!$B$33:$B$776,U$366)+'СЕТ СН'!$F$16</f>
        <v>0</v>
      </c>
      <c r="V396" s="36">
        <f>SUMIFS(СВЦЭМ!$K$34:$K$777,СВЦЭМ!$A$34:$A$777,$A396,СВЦЭМ!$B$33:$B$776,V$366)+'СЕТ СН'!$F$16</f>
        <v>0</v>
      </c>
      <c r="W396" s="36">
        <f>SUMIFS(СВЦЭМ!$K$34:$K$777,СВЦЭМ!$A$34:$A$777,$A396,СВЦЭМ!$B$33:$B$776,W$366)+'СЕТ СН'!$F$16</f>
        <v>0</v>
      </c>
      <c r="X396" s="36">
        <f>SUMIFS(СВЦЭМ!$K$34:$K$777,СВЦЭМ!$A$34:$A$777,$A396,СВЦЭМ!$B$33:$B$776,X$366)+'СЕТ СН'!$F$16</f>
        <v>0</v>
      </c>
      <c r="Y396" s="36">
        <f>SUMIFS(СВЦЭМ!$K$34:$K$777,СВЦЭМ!$A$34:$A$777,$A396,СВЦЭМ!$B$33:$B$776,Y$366)+'СЕТ СН'!$F$16</f>
        <v>0</v>
      </c>
    </row>
    <row r="397" spans="1:26" ht="15.75" hidden="1" x14ac:dyDescent="0.2">
      <c r="A397" s="35">
        <f t="shared" si="10"/>
        <v>43800</v>
      </c>
      <c r="B397" s="36">
        <f>SUMIFS(СВЦЭМ!$K$34:$K$777,СВЦЭМ!$A$34:$A$777,$A397,СВЦЭМ!$B$33:$B$776,B$366)+'СЕТ СН'!$F$16</f>
        <v>0</v>
      </c>
      <c r="C397" s="36">
        <f>SUMIFS(СВЦЭМ!$K$34:$K$777,СВЦЭМ!$A$34:$A$777,$A397,СВЦЭМ!$B$33:$B$776,C$366)+'СЕТ СН'!$F$16</f>
        <v>0</v>
      </c>
      <c r="D397" s="36">
        <f>SUMIFS(СВЦЭМ!$K$34:$K$777,СВЦЭМ!$A$34:$A$777,$A397,СВЦЭМ!$B$33:$B$776,D$366)+'СЕТ СН'!$F$16</f>
        <v>0</v>
      </c>
      <c r="E397" s="36">
        <f>SUMIFS(СВЦЭМ!$K$34:$K$777,СВЦЭМ!$A$34:$A$777,$A397,СВЦЭМ!$B$33:$B$776,E$366)+'СЕТ СН'!$F$16</f>
        <v>0</v>
      </c>
      <c r="F397" s="36">
        <f>SUMIFS(СВЦЭМ!$K$34:$K$777,СВЦЭМ!$A$34:$A$777,$A397,СВЦЭМ!$B$33:$B$776,F$366)+'СЕТ СН'!$F$16</f>
        <v>0</v>
      </c>
      <c r="G397" s="36">
        <f>SUMIFS(СВЦЭМ!$K$34:$K$777,СВЦЭМ!$A$34:$A$777,$A397,СВЦЭМ!$B$33:$B$776,G$366)+'СЕТ СН'!$F$16</f>
        <v>0</v>
      </c>
      <c r="H397" s="36">
        <f>SUMIFS(СВЦЭМ!$K$34:$K$777,СВЦЭМ!$A$34:$A$777,$A397,СВЦЭМ!$B$33:$B$776,H$366)+'СЕТ СН'!$F$16</f>
        <v>0</v>
      </c>
      <c r="I397" s="36">
        <f>SUMIFS(СВЦЭМ!$K$34:$K$777,СВЦЭМ!$A$34:$A$777,$A397,СВЦЭМ!$B$33:$B$776,I$366)+'СЕТ СН'!$F$16</f>
        <v>0</v>
      </c>
      <c r="J397" s="36">
        <f>SUMIFS(СВЦЭМ!$K$34:$K$777,СВЦЭМ!$A$34:$A$777,$A397,СВЦЭМ!$B$33:$B$776,J$366)+'СЕТ СН'!$F$16</f>
        <v>0</v>
      </c>
      <c r="K397" s="36">
        <f>SUMIFS(СВЦЭМ!$K$34:$K$777,СВЦЭМ!$A$34:$A$777,$A397,СВЦЭМ!$B$33:$B$776,K$366)+'СЕТ СН'!$F$16</f>
        <v>0</v>
      </c>
      <c r="L397" s="36">
        <f>SUMIFS(СВЦЭМ!$K$34:$K$777,СВЦЭМ!$A$34:$A$777,$A397,СВЦЭМ!$B$33:$B$776,L$366)+'СЕТ СН'!$F$16</f>
        <v>0</v>
      </c>
      <c r="M397" s="36">
        <f>SUMIFS(СВЦЭМ!$K$34:$K$777,СВЦЭМ!$A$34:$A$777,$A397,СВЦЭМ!$B$33:$B$776,M$366)+'СЕТ СН'!$F$16</f>
        <v>0</v>
      </c>
      <c r="N397" s="36">
        <f>SUMIFS(СВЦЭМ!$K$34:$K$777,СВЦЭМ!$A$34:$A$777,$A397,СВЦЭМ!$B$33:$B$776,N$366)+'СЕТ СН'!$F$16</f>
        <v>0</v>
      </c>
      <c r="O397" s="36">
        <f>SUMIFS(СВЦЭМ!$K$34:$K$777,СВЦЭМ!$A$34:$A$777,$A397,СВЦЭМ!$B$33:$B$776,O$366)+'СЕТ СН'!$F$16</f>
        <v>0</v>
      </c>
      <c r="P397" s="36">
        <f>SUMIFS(СВЦЭМ!$K$34:$K$777,СВЦЭМ!$A$34:$A$777,$A397,СВЦЭМ!$B$33:$B$776,P$366)+'СЕТ СН'!$F$16</f>
        <v>0</v>
      </c>
      <c r="Q397" s="36">
        <f>SUMIFS(СВЦЭМ!$K$34:$K$777,СВЦЭМ!$A$34:$A$777,$A397,СВЦЭМ!$B$33:$B$776,Q$366)+'СЕТ СН'!$F$16</f>
        <v>0</v>
      </c>
      <c r="R397" s="36">
        <f>SUMIFS(СВЦЭМ!$K$34:$K$777,СВЦЭМ!$A$34:$A$777,$A397,СВЦЭМ!$B$33:$B$776,R$366)+'СЕТ СН'!$F$16</f>
        <v>0</v>
      </c>
      <c r="S397" s="36">
        <f>SUMIFS(СВЦЭМ!$K$34:$K$777,СВЦЭМ!$A$34:$A$777,$A397,СВЦЭМ!$B$33:$B$776,S$366)+'СЕТ СН'!$F$16</f>
        <v>0</v>
      </c>
      <c r="T397" s="36">
        <f>SUMIFS(СВЦЭМ!$K$34:$K$777,СВЦЭМ!$A$34:$A$777,$A397,СВЦЭМ!$B$33:$B$776,T$366)+'СЕТ СН'!$F$16</f>
        <v>0</v>
      </c>
      <c r="U397" s="36">
        <f>SUMIFS(СВЦЭМ!$K$34:$K$777,СВЦЭМ!$A$34:$A$777,$A397,СВЦЭМ!$B$33:$B$776,U$366)+'СЕТ СН'!$F$16</f>
        <v>0</v>
      </c>
      <c r="V397" s="36">
        <f>SUMIFS(СВЦЭМ!$K$34:$K$777,СВЦЭМ!$A$34:$A$777,$A397,СВЦЭМ!$B$33:$B$776,V$366)+'СЕТ СН'!$F$16</f>
        <v>0</v>
      </c>
      <c r="W397" s="36">
        <f>SUMIFS(СВЦЭМ!$K$34:$K$777,СВЦЭМ!$A$34:$A$777,$A397,СВЦЭМ!$B$33:$B$776,W$366)+'СЕТ СН'!$F$16</f>
        <v>0</v>
      </c>
      <c r="X397" s="36">
        <f>SUMIFS(СВЦЭМ!$K$34:$K$777,СВЦЭМ!$A$34:$A$777,$A397,СВЦЭМ!$B$33:$B$776,X$366)+'СЕТ СН'!$F$16</f>
        <v>0</v>
      </c>
      <c r="Y397" s="36">
        <f>SUMIFS(СВЦЭМ!$K$34:$K$777,СВЦЭМ!$A$34:$A$777,$A397,СВЦЭМ!$B$33:$B$776,Y$366)+'СЕТ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9" t="s">
        <v>7</v>
      </c>
      <c r="B399" s="133" t="s">
        <v>121</v>
      </c>
      <c r="C399" s="134"/>
      <c r="D399" s="134"/>
      <c r="E399" s="134"/>
      <c r="F399" s="134"/>
      <c r="G399" s="134"/>
      <c r="H399" s="134"/>
      <c r="I399" s="134"/>
      <c r="J399" s="134"/>
      <c r="K399" s="134"/>
      <c r="L399" s="134"/>
      <c r="M399" s="134"/>
      <c r="N399" s="134"/>
      <c r="O399" s="134"/>
      <c r="P399" s="134"/>
      <c r="Q399" s="134"/>
      <c r="R399" s="134"/>
      <c r="S399" s="134"/>
      <c r="T399" s="134"/>
      <c r="U399" s="134"/>
      <c r="V399" s="134"/>
      <c r="W399" s="134"/>
      <c r="X399" s="134"/>
      <c r="Y399" s="135"/>
    </row>
    <row r="400" spans="1:26" ht="12.75" hidden="1" customHeight="1" x14ac:dyDescent="0.2">
      <c r="A400" s="140"/>
      <c r="B400" s="136"/>
      <c r="C400" s="137"/>
      <c r="D400" s="137"/>
      <c r="E400" s="137"/>
      <c r="F400" s="137"/>
      <c r="G400" s="137"/>
      <c r="H400" s="137"/>
      <c r="I400" s="137"/>
      <c r="J400" s="137"/>
      <c r="K400" s="137"/>
      <c r="L400" s="137"/>
      <c r="M400" s="137"/>
      <c r="N400" s="137"/>
      <c r="O400" s="137"/>
      <c r="P400" s="137"/>
      <c r="Q400" s="137"/>
      <c r="R400" s="137"/>
      <c r="S400" s="137"/>
      <c r="T400" s="137"/>
      <c r="U400" s="137"/>
      <c r="V400" s="137"/>
      <c r="W400" s="137"/>
      <c r="X400" s="137"/>
      <c r="Y400" s="138"/>
    </row>
    <row r="401" spans="1:27" s="46" customFormat="1" ht="12.75" hidden="1" customHeight="1" x14ac:dyDescent="0.2">
      <c r="A401" s="141"/>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01.11.2019</v>
      </c>
      <c r="B402" s="36">
        <f>SUMIFS(СВЦЭМ!$L$34:$L$777,СВЦЭМ!$A$34:$A$777,$A402,СВЦЭМ!$B$33:$B$776,B$401)+'СЕТ СН'!$F$16</f>
        <v>0</v>
      </c>
      <c r="C402" s="36">
        <f>SUMIFS(СВЦЭМ!$L$34:$L$777,СВЦЭМ!$A$34:$A$777,$A402,СВЦЭМ!$B$33:$B$776,C$401)+'СЕТ СН'!$F$16</f>
        <v>0</v>
      </c>
      <c r="D402" s="36">
        <f>SUMIFS(СВЦЭМ!$L$34:$L$777,СВЦЭМ!$A$34:$A$777,$A402,СВЦЭМ!$B$33:$B$776,D$401)+'СЕТ СН'!$F$16</f>
        <v>0</v>
      </c>
      <c r="E402" s="36">
        <f>SUMIFS(СВЦЭМ!$L$34:$L$777,СВЦЭМ!$A$34:$A$777,$A402,СВЦЭМ!$B$33:$B$776,E$401)+'СЕТ СН'!$F$16</f>
        <v>0</v>
      </c>
      <c r="F402" s="36">
        <f>SUMIFS(СВЦЭМ!$L$34:$L$777,СВЦЭМ!$A$34:$A$777,$A402,СВЦЭМ!$B$33:$B$776,F$401)+'СЕТ СН'!$F$16</f>
        <v>0</v>
      </c>
      <c r="G402" s="36">
        <f>SUMIFS(СВЦЭМ!$L$34:$L$777,СВЦЭМ!$A$34:$A$777,$A402,СВЦЭМ!$B$33:$B$776,G$401)+'СЕТ СН'!$F$16</f>
        <v>0</v>
      </c>
      <c r="H402" s="36">
        <f>SUMIFS(СВЦЭМ!$L$34:$L$777,СВЦЭМ!$A$34:$A$777,$A402,СВЦЭМ!$B$33:$B$776,H$401)+'СЕТ СН'!$F$16</f>
        <v>0</v>
      </c>
      <c r="I402" s="36">
        <f>SUMIFS(СВЦЭМ!$L$34:$L$777,СВЦЭМ!$A$34:$A$777,$A402,СВЦЭМ!$B$33:$B$776,I$401)+'СЕТ СН'!$F$16</f>
        <v>0</v>
      </c>
      <c r="J402" s="36">
        <f>SUMIFS(СВЦЭМ!$L$34:$L$777,СВЦЭМ!$A$34:$A$777,$A402,СВЦЭМ!$B$33:$B$776,J$401)+'СЕТ СН'!$F$16</f>
        <v>0</v>
      </c>
      <c r="K402" s="36">
        <f>SUMIFS(СВЦЭМ!$L$34:$L$777,СВЦЭМ!$A$34:$A$777,$A402,СВЦЭМ!$B$33:$B$776,K$401)+'СЕТ СН'!$F$16</f>
        <v>0</v>
      </c>
      <c r="L402" s="36">
        <f>SUMIFS(СВЦЭМ!$L$34:$L$777,СВЦЭМ!$A$34:$A$777,$A402,СВЦЭМ!$B$33:$B$776,L$401)+'СЕТ СН'!$F$16</f>
        <v>0</v>
      </c>
      <c r="M402" s="36">
        <f>SUMIFS(СВЦЭМ!$L$34:$L$777,СВЦЭМ!$A$34:$A$777,$A402,СВЦЭМ!$B$33:$B$776,M$401)+'СЕТ СН'!$F$16</f>
        <v>0</v>
      </c>
      <c r="N402" s="36">
        <f>SUMIFS(СВЦЭМ!$L$34:$L$777,СВЦЭМ!$A$34:$A$777,$A402,СВЦЭМ!$B$33:$B$776,N$401)+'СЕТ СН'!$F$16</f>
        <v>0</v>
      </c>
      <c r="O402" s="36">
        <f>SUMIFS(СВЦЭМ!$L$34:$L$777,СВЦЭМ!$A$34:$A$777,$A402,СВЦЭМ!$B$33:$B$776,O$401)+'СЕТ СН'!$F$16</f>
        <v>0</v>
      </c>
      <c r="P402" s="36">
        <f>SUMIFS(СВЦЭМ!$L$34:$L$777,СВЦЭМ!$A$34:$A$777,$A402,СВЦЭМ!$B$33:$B$776,P$401)+'СЕТ СН'!$F$16</f>
        <v>0</v>
      </c>
      <c r="Q402" s="36">
        <f>SUMIFS(СВЦЭМ!$L$34:$L$777,СВЦЭМ!$A$34:$A$777,$A402,СВЦЭМ!$B$33:$B$776,Q$401)+'СЕТ СН'!$F$16</f>
        <v>0</v>
      </c>
      <c r="R402" s="36">
        <f>SUMIFS(СВЦЭМ!$L$34:$L$777,СВЦЭМ!$A$34:$A$777,$A402,СВЦЭМ!$B$33:$B$776,R$401)+'СЕТ СН'!$F$16</f>
        <v>0</v>
      </c>
      <c r="S402" s="36">
        <f>SUMIFS(СВЦЭМ!$L$34:$L$777,СВЦЭМ!$A$34:$A$777,$A402,СВЦЭМ!$B$33:$B$776,S$401)+'СЕТ СН'!$F$16</f>
        <v>0</v>
      </c>
      <c r="T402" s="36">
        <f>SUMIFS(СВЦЭМ!$L$34:$L$777,СВЦЭМ!$A$34:$A$777,$A402,СВЦЭМ!$B$33:$B$776,T$401)+'СЕТ СН'!$F$16</f>
        <v>0</v>
      </c>
      <c r="U402" s="36">
        <f>SUMIFS(СВЦЭМ!$L$34:$L$777,СВЦЭМ!$A$34:$A$777,$A402,СВЦЭМ!$B$33:$B$776,U$401)+'СЕТ СН'!$F$16</f>
        <v>0</v>
      </c>
      <c r="V402" s="36">
        <f>SUMIFS(СВЦЭМ!$L$34:$L$777,СВЦЭМ!$A$34:$A$777,$A402,СВЦЭМ!$B$33:$B$776,V$401)+'СЕТ СН'!$F$16</f>
        <v>0</v>
      </c>
      <c r="W402" s="36">
        <f>SUMIFS(СВЦЭМ!$L$34:$L$777,СВЦЭМ!$A$34:$A$777,$A402,СВЦЭМ!$B$33:$B$776,W$401)+'СЕТ СН'!$F$16</f>
        <v>0</v>
      </c>
      <c r="X402" s="36">
        <f>SUMIFS(СВЦЭМ!$L$34:$L$777,СВЦЭМ!$A$34:$A$777,$A402,СВЦЭМ!$B$33:$B$776,X$401)+'СЕТ СН'!$F$16</f>
        <v>0</v>
      </c>
      <c r="Y402" s="36">
        <f>SUMIFS(СВЦЭМ!$L$34:$L$777,СВЦЭМ!$A$34:$A$777,$A402,СВЦЭМ!$B$33:$B$776,Y$401)+'СЕТ СН'!$F$16</f>
        <v>0</v>
      </c>
      <c r="AA402" s="45"/>
    </row>
    <row r="403" spans="1:27" ht="15.75" hidden="1" x14ac:dyDescent="0.2">
      <c r="A403" s="35">
        <f>A402+1</f>
        <v>43771</v>
      </c>
      <c r="B403" s="36">
        <f>SUMIFS(СВЦЭМ!$L$34:$L$777,СВЦЭМ!$A$34:$A$777,$A403,СВЦЭМ!$B$33:$B$776,B$401)+'СЕТ СН'!$F$16</f>
        <v>0</v>
      </c>
      <c r="C403" s="36">
        <f>SUMIFS(СВЦЭМ!$L$34:$L$777,СВЦЭМ!$A$34:$A$777,$A403,СВЦЭМ!$B$33:$B$776,C$401)+'СЕТ СН'!$F$16</f>
        <v>0</v>
      </c>
      <c r="D403" s="36">
        <f>SUMIFS(СВЦЭМ!$L$34:$L$777,СВЦЭМ!$A$34:$A$777,$A403,СВЦЭМ!$B$33:$B$776,D$401)+'СЕТ СН'!$F$16</f>
        <v>0</v>
      </c>
      <c r="E403" s="36">
        <f>SUMIFS(СВЦЭМ!$L$34:$L$777,СВЦЭМ!$A$34:$A$777,$A403,СВЦЭМ!$B$33:$B$776,E$401)+'СЕТ СН'!$F$16</f>
        <v>0</v>
      </c>
      <c r="F403" s="36">
        <f>SUMIFS(СВЦЭМ!$L$34:$L$777,СВЦЭМ!$A$34:$A$777,$A403,СВЦЭМ!$B$33:$B$776,F$401)+'СЕТ СН'!$F$16</f>
        <v>0</v>
      </c>
      <c r="G403" s="36">
        <f>SUMIFS(СВЦЭМ!$L$34:$L$777,СВЦЭМ!$A$34:$A$777,$A403,СВЦЭМ!$B$33:$B$776,G$401)+'СЕТ СН'!$F$16</f>
        <v>0</v>
      </c>
      <c r="H403" s="36">
        <f>SUMIFS(СВЦЭМ!$L$34:$L$777,СВЦЭМ!$A$34:$A$777,$A403,СВЦЭМ!$B$33:$B$776,H$401)+'СЕТ СН'!$F$16</f>
        <v>0</v>
      </c>
      <c r="I403" s="36">
        <f>SUMIFS(СВЦЭМ!$L$34:$L$777,СВЦЭМ!$A$34:$A$777,$A403,СВЦЭМ!$B$33:$B$776,I$401)+'СЕТ СН'!$F$16</f>
        <v>0</v>
      </c>
      <c r="J403" s="36">
        <f>SUMIFS(СВЦЭМ!$L$34:$L$777,СВЦЭМ!$A$34:$A$777,$A403,СВЦЭМ!$B$33:$B$776,J$401)+'СЕТ СН'!$F$16</f>
        <v>0</v>
      </c>
      <c r="K403" s="36">
        <f>SUMIFS(СВЦЭМ!$L$34:$L$777,СВЦЭМ!$A$34:$A$777,$A403,СВЦЭМ!$B$33:$B$776,K$401)+'СЕТ СН'!$F$16</f>
        <v>0</v>
      </c>
      <c r="L403" s="36">
        <f>SUMIFS(СВЦЭМ!$L$34:$L$777,СВЦЭМ!$A$34:$A$777,$A403,СВЦЭМ!$B$33:$B$776,L$401)+'СЕТ СН'!$F$16</f>
        <v>0</v>
      </c>
      <c r="M403" s="36">
        <f>SUMIFS(СВЦЭМ!$L$34:$L$777,СВЦЭМ!$A$34:$A$777,$A403,СВЦЭМ!$B$33:$B$776,M$401)+'СЕТ СН'!$F$16</f>
        <v>0</v>
      </c>
      <c r="N403" s="36">
        <f>SUMIFS(СВЦЭМ!$L$34:$L$777,СВЦЭМ!$A$34:$A$777,$A403,СВЦЭМ!$B$33:$B$776,N$401)+'СЕТ СН'!$F$16</f>
        <v>0</v>
      </c>
      <c r="O403" s="36">
        <f>SUMIFS(СВЦЭМ!$L$34:$L$777,СВЦЭМ!$A$34:$A$777,$A403,СВЦЭМ!$B$33:$B$776,O$401)+'СЕТ СН'!$F$16</f>
        <v>0</v>
      </c>
      <c r="P403" s="36">
        <f>SUMIFS(СВЦЭМ!$L$34:$L$777,СВЦЭМ!$A$34:$A$777,$A403,СВЦЭМ!$B$33:$B$776,P$401)+'СЕТ СН'!$F$16</f>
        <v>0</v>
      </c>
      <c r="Q403" s="36">
        <f>SUMIFS(СВЦЭМ!$L$34:$L$777,СВЦЭМ!$A$34:$A$777,$A403,СВЦЭМ!$B$33:$B$776,Q$401)+'СЕТ СН'!$F$16</f>
        <v>0</v>
      </c>
      <c r="R403" s="36">
        <f>SUMIFS(СВЦЭМ!$L$34:$L$777,СВЦЭМ!$A$34:$A$777,$A403,СВЦЭМ!$B$33:$B$776,R$401)+'СЕТ СН'!$F$16</f>
        <v>0</v>
      </c>
      <c r="S403" s="36">
        <f>SUMIFS(СВЦЭМ!$L$34:$L$777,СВЦЭМ!$A$34:$A$777,$A403,СВЦЭМ!$B$33:$B$776,S$401)+'СЕТ СН'!$F$16</f>
        <v>0</v>
      </c>
      <c r="T403" s="36">
        <f>SUMIFS(СВЦЭМ!$L$34:$L$777,СВЦЭМ!$A$34:$A$777,$A403,СВЦЭМ!$B$33:$B$776,T$401)+'СЕТ СН'!$F$16</f>
        <v>0</v>
      </c>
      <c r="U403" s="36">
        <f>SUMIFS(СВЦЭМ!$L$34:$L$777,СВЦЭМ!$A$34:$A$777,$A403,СВЦЭМ!$B$33:$B$776,U$401)+'СЕТ СН'!$F$16</f>
        <v>0</v>
      </c>
      <c r="V403" s="36">
        <f>SUMIFS(СВЦЭМ!$L$34:$L$777,СВЦЭМ!$A$34:$A$777,$A403,СВЦЭМ!$B$33:$B$776,V$401)+'СЕТ СН'!$F$16</f>
        <v>0</v>
      </c>
      <c r="W403" s="36">
        <f>SUMIFS(СВЦЭМ!$L$34:$L$777,СВЦЭМ!$A$34:$A$777,$A403,СВЦЭМ!$B$33:$B$776,W$401)+'СЕТ СН'!$F$16</f>
        <v>0</v>
      </c>
      <c r="X403" s="36">
        <f>SUMIFS(СВЦЭМ!$L$34:$L$777,СВЦЭМ!$A$34:$A$777,$A403,СВЦЭМ!$B$33:$B$776,X$401)+'СЕТ СН'!$F$16</f>
        <v>0</v>
      </c>
      <c r="Y403" s="36">
        <f>SUMIFS(СВЦЭМ!$L$34:$L$777,СВЦЭМ!$A$34:$A$777,$A403,СВЦЭМ!$B$33:$B$776,Y$401)+'СЕТ СН'!$F$16</f>
        <v>0</v>
      </c>
    </row>
    <row r="404" spans="1:27" ht="15.75" hidden="1" x14ac:dyDescent="0.2">
      <c r="A404" s="35">
        <f t="shared" ref="A404:A432" si="11">A403+1</f>
        <v>43772</v>
      </c>
      <c r="B404" s="36">
        <f>SUMIFS(СВЦЭМ!$L$34:$L$777,СВЦЭМ!$A$34:$A$777,$A404,СВЦЭМ!$B$33:$B$776,B$401)+'СЕТ СН'!$F$16</f>
        <v>0</v>
      </c>
      <c r="C404" s="36">
        <f>SUMIFS(СВЦЭМ!$L$34:$L$777,СВЦЭМ!$A$34:$A$777,$A404,СВЦЭМ!$B$33:$B$776,C$401)+'СЕТ СН'!$F$16</f>
        <v>0</v>
      </c>
      <c r="D404" s="36">
        <f>SUMIFS(СВЦЭМ!$L$34:$L$777,СВЦЭМ!$A$34:$A$777,$A404,СВЦЭМ!$B$33:$B$776,D$401)+'СЕТ СН'!$F$16</f>
        <v>0</v>
      </c>
      <c r="E404" s="36">
        <f>SUMIFS(СВЦЭМ!$L$34:$L$777,СВЦЭМ!$A$34:$A$777,$A404,СВЦЭМ!$B$33:$B$776,E$401)+'СЕТ СН'!$F$16</f>
        <v>0</v>
      </c>
      <c r="F404" s="36">
        <f>SUMIFS(СВЦЭМ!$L$34:$L$777,СВЦЭМ!$A$34:$A$777,$A404,СВЦЭМ!$B$33:$B$776,F$401)+'СЕТ СН'!$F$16</f>
        <v>0</v>
      </c>
      <c r="G404" s="36">
        <f>SUMIFS(СВЦЭМ!$L$34:$L$777,СВЦЭМ!$A$34:$A$777,$A404,СВЦЭМ!$B$33:$B$776,G$401)+'СЕТ СН'!$F$16</f>
        <v>0</v>
      </c>
      <c r="H404" s="36">
        <f>SUMIFS(СВЦЭМ!$L$34:$L$777,СВЦЭМ!$A$34:$A$777,$A404,СВЦЭМ!$B$33:$B$776,H$401)+'СЕТ СН'!$F$16</f>
        <v>0</v>
      </c>
      <c r="I404" s="36">
        <f>SUMIFS(СВЦЭМ!$L$34:$L$777,СВЦЭМ!$A$34:$A$777,$A404,СВЦЭМ!$B$33:$B$776,I$401)+'СЕТ СН'!$F$16</f>
        <v>0</v>
      </c>
      <c r="J404" s="36">
        <f>SUMIFS(СВЦЭМ!$L$34:$L$777,СВЦЭМ!$A$34:$A$777,$A404,СВЦЭМ!$B$33:$B$776,J$401)+'СЕТ СН'!$F$16</f>
        <v>0</v>
      </c>
      <c r="K404" s="36">
        <f>SUMIFS(СВЦЭМ!$L$34:$L$777,СВЦЭМ!$A$34:$A$777,$A404,СВЦЭМ!$B$33:$B$776,K$401)+'СЕТ СН'!$F$16</f>
        <v>0</v>
      </c>
      <c r="L404" s="36">
        <f>SUMIFS(СВЦЭМ!$L$34:$L$777,СВЦЭМ!$A$34:$A$777,$A404,СВЦЭМ!$B$33:$B$776,L$401)+'СЕТ СН'!$F$16</f>
        <v>0</v>
      </c>
      <c r="M404" s="36">
        <f>SUMIFS(СВЦЭМ!$L$34:$L$777,СВЦЭМ!$A$34:$A$777,$A404,СВЦЭМ!$B$33:$B$776,M$401)+'СЕТ СН'!$F$16</f>
        <v>0</v>
      </c>
      <c r="N404" s="36">
        <f>SUMIFS(СВЦЭМ!$L$34:$L$777,СВЦЭМ!$A$34:$A$777,$A404,СВЦЭМ!$B$33:$B$776,N$401)+'СЕТ СН'!$F$16</f>
        <v>0</v>
      </c>
      <c r="O404" s="36">
        <f>SUMIFS(СВЦЭМ!$L$34:$L$777,СВЦЭМ!$A$34:$A$777,$A404,СВЦЭМ!$B$33:$B$776,O$401)+'СЕТ СН'!$F$16</f>
        <v>0</v>
      </c>
      <c r="P404" s="36">
        <f>SUMIFS(СВЦЭМ!$L$34:$L$777,СВЦЭМ!$A$34:$A$777,$A404,СВЦЭМ!$B$33:$B$776,P$401)+'СЕТ СН'!$F$16</f>
        <v>0</v>
      </c>
      <c r="Q404" s="36">
        <f>SUMIFS(СВЦЭМ!$L$34:$L$777,СВЦЭМ!$A$34:$A$777,$A404,СВЦЭМ!$B$33:$B$776,Q$401)+'СЕТ СН'!$F$16</f>
        <v>0</v>
      </c>
      <c r="R404" s="36">
        <f>SUMIFS(СВЦЭМ!$L$34:$L$777,СВЦЭМ!$A$34:$A$777,$A404,СВЦЭМ!$B$33:$B$776,R$401)+'СЕТ СН'!$F$16</f>
        <v>0</v>
      </c>
      <c r="S404" s="36">
        <f>SUMIFS(СВЦЭМ!$L$34:$L$777,СВЦЭМ!$A$34:$A$777,$A404,СВЦЭМ!$B$33:$B$776,S$401)+'СЕТ СН'!$F$16</f>
        <v>0</v>
      </c>
      <c r="T404" s="36">
        <f>SUMIFS(СВЦЭМ!$L$34:$L$777,СВЦЭМ!$A$34:$A$777,$A404,СВЦЭМ!$B$33:$B$776,T$401)+'СЕТ СН'!$F$16</f>
        <v>0</v>
      </c>
      <c r="U404" s="36">
        <f>SUMIFS(СВЦЭМ!$L$34:$L$777,СВЦЭМ!$A$34:$A$777,$A404,СВЦЭМ!$B$33:$B$776,U$401)+'СЕТ СН'!$F$16</f>
        <v>0</v>
      </c>
      <c r="V404" s="36">
        <f>SUMIFS(СВЦЭМ!$L$34:$L$777,СВЦЭМ!$A$34:$A$777,$A404,СВЦЭМ!$B$33:$B$776,V$401)+'СЕТ СН'!$F$16</f>
        <v>0</v>
      </c>
      <c r="W404" s="36">
        <f>SUMIFS(СВЦЭМ!$L$34:$L$777,СВЦЭМ!$A$34:$A$777,$A404,СВЦЭМ!$B$33:$B$776,W$401)+'СЕТ СН'!$F$16</f>
        <v>0</v>
      </c>
      <c r="X404" s="36">
        <f>SUMIFS(СВЦЭМ!$L$34:$L$777,СВЦЭМ!$A$34:$A$777,$A404,СВЦЭМ!$B$33:$B$776,X$401)+'СЕТ СН'!$F$16</f>
        <v>0</v>
      </c>
      <c r="Y404" s="36">
        <f>SUMIFS(СВЦЭМ!$L$34:$L$777,СВЦЭМ!$A$34:$A$777,$A404,СВЦЭМ!$B$33:$B$776,Y$401)+'СЕТ СН'!$F$16</f>
        <v>0</v>
      </c>
    </row>
    <row r="405" spans="1:27" ht="15.75" hidden="1" x14ac:dyDescent="0.2">
      <c r="A405" s="35">
        <f t="shared" si="11"/>
        <v>43773</v>
      </c>
      <c r="B405" s="36">
        <f>SUMIFS(СВЦЭМ!$L$34:$L$777,СВЦЭМ!$A$34:$A$777,$A405,СВЦЭМ!$B$33:$B$776,B$401)+'СЕТ СН'!$F$16</f>
        <v>0</v>
      </c>
      <c r="C405" s="36">
        <f>SUMIFS(СВЦЭМ!$L$34:$L$777,СВЦЭМ!$A$34:$A$777,$A405,СВЦЭМ!$B$33:$B$776,C$401)+'СЕТ СН'!$F$16</f>
        <v>0</v>
      </c>
      <c r="D405" s="36">
        <f>SUMIFS(СВЦЭМ!$L$34:$L$777,СВЦЭМ!$A$34:$A$777,$A405,СВЦЭМ!$B$33:$B$776,D$401)+'СЕТ СН'!$F$16</f>
        <v>0</v>
      </c>
      <c r="E405" s="36">
        <f>SUMIFS(СВЦЭМ!$L$34:$L$777,СВЦЭМ!$A$34:$A$777,$A405,СВЦЭМ!$B$33:$B$776,E$401)+'СЕТ СН'!$F$16</f>
        <v>0</v>
      </c>
      <c r="F405" s="36">
        <f>SUMIFS(СВЦЭМ!$L$34:$L$777,СВЦЭМ!$A$34:$A$777,$A405,СВЦЭМ!$B$33:$B$776,F$401)+'СЕТ СН'!$F$16</f>
        <v>0</v>
      </c>
      <c r="G405" s="36">
        <f>SUMIFS(СВЦЭМ!$L$34:$L$777,СВЦЭМ!$A$34:$A$777,$A405,СВЦЭМ!$B$33:$B$776,G$401)+'СЕТ СН'!$F$16</f>
        <v>0</v>
      </c>
      <c r="H405" s="36">
        <f>SUMIFS(СВЦЭМ!$L$34:$L$777,СВЦЭМ!$A$34:$A$777,$A405,СВЦЭМ!$B$33:$B$776,H$401)+'СЕТ СН'!$F$16</f>
        <v>0</v>
      </c>
      <c r="I405" s="36">
        <f>SUMIFS(СВЦЭМ!$L$34:$L$777,СВЦЭМ!$A$34:$A$777,$A405,СВЦЭМ!$B$33:$B$776,I$401)+'СЕТ СН'!$F$16</f>
        <v>0</v>
      </c>
      <c r="J405" s="36">
        <f>SUMIFS(СВЦЭМ!$L$34:$L$777,СВЦЭМ!$A$34:$A$777,$A405,СВЦЭМ!$B$33:$B$776,J$401)+'СЕТ СН'!$F$16</f>
        <v>0</v>
      </c>
      <c r="K405" s="36">
        <f>SUMIFS(СВЦЭМ!$L$34:$L$777,СВЦЭМ!$A$34:$A$777,$A405,СВЦЭМ!$B$33:$B$776,K$401)+'СЕТ СН'!$F$16</f>
        <v>0</v>
      </c>
      <c r="L405" s="36">
        <f>SUMIFS(СВЦЭМ!$L$34:$L$777,СВЦЭМ!$A$34:$A$777,$A405,СВЦЭМ!$B$33:$B$776,L$401)+'СЕТ СН'!$F$16</f>
        <v>0</v>
      </c>
      <c r="M405" s="36">
        <f>SUMIFS(СВЦЭМ!$L$34:$L$777,СВЦЭМ!$A$34:$A$777,$A405,СВЦЭМ!$B$33:$B$776,M$401)+'СЕТ СН'!$F$16</f>
        <v>0</v>
      </c>
      <c r="N405" s="36">
        <f>SUMIFS(СВЦЭМ!$L$34:$L$777,СВЦЭМ!$A$34:$A$777,$A405,СВЦЭМ!$B$33:$B$776,N$401)+'СЕТ СН'!$F$16</f>
        <v>0</v>
      </c>
      <c r="O405" s="36">
        <f>SUMIFS(СВЦЭМ!$L$34:$L$777,СВЦЭМ!$A$34:$A$777,$A405,СВЦЭМ!$B$33:$B$776,O$401)+'СЕТ СН'!$F$16</f>
        <v>0</v>
      </c>
      <c r="P405" s="36">
        <f>SUMIFS(СВЦЭМ!$L$34:$L$777,СВЦЭМ!$A$34:$A$777,$A405,СВЦЭМ!$B$33:$B$776,P$401)+'СЕТ СН'!$F$16</f>
        <v>0</v>
      </c>
      <c r="Q405" s="36">
        <f>SUMIFS(СВЦЭМ!$L$34:$L$777,СВЦЭМ!$A$34:$A$777,$A405,СВЦЭМ!$B$33:$B$776,Q$401)+'СЕТ СН'!$F$16</f>
        <v>0</v>
      </c>
      <c r="R405" s="36">
        <f>SUMIFS(СВЦЭМ!$L$34:$L$777,СВЦЭМ!$A$34:$A$777,$A405,СВЦЭМ!$B$33:$B$776,R$401)+'СЕТ СН'!$F$16</f>
        <v>0</v>
      </c>
      <c r="S405" s="36">
        <f>SUMIFS(СВЦЭМ!$L$34:$L$777,СВЦЭМ!$A$34:$A$777,$A405,СВЦЭМ!$B$33:$B$776,S$401)+'СЕТ СН'!$F$16</f>
        <v>0</v>
      </c>
      <c r="T405" s="36">
        <f>SUMIFS(СВЦЭМ!$L$34:$L$777,СВЦЭМ!$A$34:$A$777,$A405,СВЦЭМ!$B$33:$B$776,T$401)+'СЕТ СН'!$F$16</f>
        <v>0</v>
      </c>
      <c r="U405" s="36">
        <f>SUMIFS(СВЦЭМ!$L$34:$L$777,СВЦЭМ!$A$34:$A$777,$A405,СВЦЭМ!$B$33:$B$776,U$401)+'СЕТ СН'!$F$16</f>
        <v>0</v>
      </c>
      <c r="V405" s="36">
        <f>SUMIFS(СВЦЭМ!$L$34:$L$777,СВЦЭМ!$A$34:$A$777,$A405,СВЦЭМ!$B$33:$B$776,V$401)+'СЕТ СН'!$F$16</f>
        <v>0</v>
      </c>
      <c r="W405" s="36">
        <f>SUMIFS(СВЦЭМ!$L$34:$L$777,СВЦЭМ!$A$34:$A$777,$A405,СВЦЭМ!$B$33:$B$776,W$401)+'СЕТ СН'!$F$16</f>
        <v>0</v>
      </c>
      <c r="X405" s="36">
        <f>SUMIFS(СВЦЭМ!$L$34:$L$777,СВЦЭМ!$A$34:$A$777,$A405,СВЦЭМ!$B$33:$B$776,X$401)+'СЕТ СН'!$F$16</f>
        <v>0</v>
      </c>
      <c r="Y405" s="36">
        <f>SUMIFS(СВЦЭМ!$L$34:$L$777,СВЦЭМ!$A$34:$A$777,$A405,СВЦЭМ!$B$33:$B$776,Y$401)+'СЕТ СН'!$F$16</f>
        <v>0</v>
      </c>
    </row>
    <row r="406" spans="1:27" ht="15.75" hidden="1" x14ac:dyDescent="0.2">
      <c r="A406" s="35">
        <f t="shared" si="11"/>
        <v>43774</v>
      </c>
      <c r="B406" s="36">
        <f>SUMIFS(СВЦЭМ!$L$34:$L$777,СВЦЭМ!$A$34:$A$777,$A406,СВЦЭМ!$B$33:$B$776,B$401)+'СЕТ СН'!$F$16</f>
        <v>0</v>
      </c>
      <c r="C406" s="36">
        <f>SUMIFS(СВЦЭМ!$L$34:$L$777,СВЦЭМ!$A$34:$A$777,$A406,СВЦЭМ!$B$33:$B$776,C$401)+'СЕТ СН'!$F$16</f>
        <v>0</v>
      </c>
      <c r="D406" s="36">
        <f>SUMIFS(СВЦЭМ!$L$34:$L$777,СВЦЭМ!$A$34:$A$777,$A406,СВЦЭМ!$B$33:$B$776,D$401)+'СЕТ СН'!$F$16</f>
        <v>0</v>
      </c>
      <c r="E406" s="36">
        <f>SUMIFS(СВЦЭМ!$L$34:$L$777,СВЦЭМ!$A$34:$A$777,$A406,СВЦЭМ!$B$33:$B$776,E$401)+'СЕТ СН'!$F$16</f>
        <v>0</v>
      </c>
      <c r="F406" s="36">
        <f>SUMIFS(СВЦЭМ!$L$34:$L$777,СВЦЭМ!$A$34:$A$777,$A406,СВЦЭМ!$B$33:$B$776,F$401)+'СЕТ СН'!$F$16</f>
        <v>0</v>
      </c>
      <c r="G406" s="36">
        <f>SUMIFS(СВЦЭМ!$L$34:$L$777,СВЦЭМ!$A$34:$A$777,$A406,СВЦЭМ!$B$33:$B$776,G$401)+'СЕТ СН'!$F$16</f>
        <v>0</v>
      </c>
      <c r="H406" s="36">
        <f>SUMIFS(СВЦЭМ!$L$34:$L$777,СВЦЭМ!$A$34:$A$777,$A406,СВЦЭМ!$B$33:$B$776,H$401)+'СЕТ СН'!$F$16</f>
        <v>0</v>
      </c>
      <c r="I406" s="36">
        <f>SUMIFS(СВЦЭМ!$L$34:$L$777,СВЦЭМ!$A$34:$A$777,$A406,СВЦЭМ!$B$33:$B$776,I$401)+'СЕТ СН'!$F$16</f>
        <v>0</v>
      </c>
      <c r="J406" s="36">
        <f>SUMIFS(СВЦЭМ!$L$34:$L$777,СВЦЭМ!$A$34:$A$777,$A406,СВЦЭМ!$B$33:$B$776,J$401)+'СЕТ СН'!$F$16</f>
        <v>0</v>
      </c>
      <c r="K406" s="36">
        <f>SUMIFS(СВЦЭМ!$L$34:$L$777,СВЦЭМ!$A$34:$A$777,$A406,СВЦЭМ!$B$33:$B$776,K$401)+'СЕТ СН'!$F$16</f>
        <v>0</v>
      </c>
      <c r="L406" s="36">
        <f>SUMIFS(СВЦЭМ!$L$34:$L$777,СВЦЭМ!$A$34:$A$777,$A406,СВЦЭМ!$B$33:$B$776,L$401)+'СЕТ СН'!$F$16</f>
        <v>0</v>
      </c>
      <c r="M406" s="36">
        <f>SUMIFS(СВЦЭМ!$L$34:$L$777,СВЦЭМ!$A$34:$A$777,$A406,СВЦЭМ!$B$33:$B$776,M$401)+'СЕТ СН'!$F$16</f>
        <v>0</v>
      </c>
      <c r="N406" s="36">
        <f>SUMIFS(СВЦЭМ!$L$34:$L$777,СВЦЭМ!$A$34:$A$777,$A406,СВЦЭМ!$B$33:$B$776,N$401)+'СЕТ СН'!$F$16</f>
        <v>0</v>
      </c>
      <c r="O406" s="36">
        <f>SUMIFS(СВЦЭМ!$L$34:$L$777,СВЦЭМ!$A$34:$A$777,$A406,СВЦЭМ!$B$33:$B$776,O$401)+'СЕТ СН'!$F$16</f>
        <v>0</v>
      </c>
      <c r="P406" s="36">
        <f>SUMIFS(СВЦЭМ!$L$34:$L$777,СВЦЭМ!$A$34:$A$777,$A406,СВЦЭМ!$B$33:$B$776,P$401)+'СЕТ СН'!$F$16</f>
        <v>0</v>
      </c>
      <c r="Q406" s="36">
        <f>SUMIFS(СВЦЭМ!$L$34:$L$777,СВЦЭМ!$A$34:$A$777,$A406,СВЦЭМ!$B$33:$B$776,Q$401)+'СЕТ СН'!$F$16</f>
        <v>0</v>
      </c>
      <c r="R406" s="36">
        <f>SUMIFS(СВЦЭМ!$L$34:$L$777,СВЦЭМ!$A$34:$A$777,$A406,СВЦЭМ!$B$33:$B$776,R$401)+'СЕТ СН'!$F$16</f>
        <v>0</v>
      </c>
      <c r="S406" s="36">
        <f>SUMIFS(СВЦЭМ!$L$34:$L$777,СВЦЭМ!$A$34:$A$777,$A406,СВЦЭМ!$B$33:$B$776,S$401)+'СЕТ СН'!$F$16</f>
        <v>0</v>
      </c>
      <c r="T406" s="36">
        <f>SUMIFS(СВЦЭМ!$L$34:$L$777,СВЦЭМ!$A$34:$A$777,$A406,СВЦЭМ!$B$33:$B$776,T$401)+'СЕТ СН'!$F$16</f>
        <v>0</v>
      </c>
      <c r="U406" s="36">
        <f>SUMIFS(СВЦЭМ!$L$34:$L$777,СВЦЭМ!$A$34:$A$777,$A406,СВЦЭМ!$B$33:$B$776,U$401)+'СЕТ СН'!$F$16</f>
        <v>0</v>
      </c>
      <c r="V406" s="36">
        <f>SUMIFS(СВЦЭМ!$L$34:$L$777,СВЦЭМ!$A$34:$A$777,$A406,СВЦЭМ!$B$33:$B$776,V$401)+'СЕТ СН'!$F$16</f>
        <v>0</v>
      </c>
      <c r="W406" s="36">
        <f>SUMIFS(СВЦЭМ!$L$34:$L$777,СВЦЭМ!$A$34:$A$777,$A406,СВЦЭМ!$B$33:$B$776,W$401)+'СЕТ СН'!$F$16</f>
        <v>0</v>
      </c>
      <c r="X406" s="36">
        <f>SUMIFS(СВЦЭМ!$L$34:$L$777,СВЦЭМ!$A$34:$A$777,$A406,СВЦЭМ!$B$33:$B$776,X$401)+'СЕТ СН'!$F$16</f>
        <v>0</v>
      </c>
      <c r="Y406" s="36">
        <f>SUMIFS(СВЦЭМ!$L$34:$L$777,СВЦЭМ!$A$34:$A$777,$A406,СВЦЭМ!$B$33:$B$776,Y$401)+'СЕТ СН'!$F$16</f>
        <v>0</v>
      </c>
    </row>
    <row r="407" spans="1:27" ht="15.75" hidden="1" x14ac:dyDescent="0.2">
      <c r="A407" s="35">
        <f t="shared" si="11"/>
        <v>43775</v>
      </c>
      <c r="B407" s="36">
        <f>SUMIFS(СВЦЭМ!$L$34:$L$777,СВЦЭМ!$A$34:$A$777,$A407,СВЦЭМ!$B$33:$B$776,B$401)+'СЕТ СН'!$F$16</f>
        <v>0</v>
      </c>
      <c r="C407" s="36">
        <f>SUMIFS(СВЦЭМ!$L$34:$L$777,СВЦЭМ!$A$34:$A$777,$A407,СВЦЭМ!$B$33:$B$776,C$401)+'СЕТ СН'!$F$16</f>
        <v>0</v>
      </c>
      <c r="D407" s="36">
        <f>SUMIFS(СВЦЭМ!$L$34:$L$777,СВЦЭМ!$A$34:$A$777,$A407,СВЦЭМ!$B$33:$B$776,D$401)+'СЕТ СН'!$F$16</f>
        <v>0</v>
      </c>
      <c r="E407" s="36">
        <f>SUMIFS(СВЦЭМ!$L$34:$L$777,СВЦЭМ!$A$34:$A$777,$A407,СВЦЭМ!$B$33:$B$776,E$401)+'СЕТ СН'!$F$16</f>
        <v>0</v>
      </c>
      <c r="F407" s="36">
        <f>SUMIFS(СВЦЭМ!$L$34:$L$777,СВЦЭМ!$A$34:$A$777,$A407,СВЦЭМ!$B$33:$B$776,F$401)+'СЕТ СН'!$F$16</f>
        <v>0</v>
      </c>
      <c r="G407" s="36">
        <f>SUMIFS(СВЦЭМ!$L$34:$L$777,СВЦЭМ!$A$34:$A$777,$A407,СВЦЭМ!$B$33:$B$776,G$401)+'СЕТ СН'!$F$16</f>
        <v>0</v>
      </c>
      <c r="H407" s="36">
        <f>SUMIFS(СВЦЭМ!$L$34:$L$777,СВЦЭМ!$A$34:$A$777,$A407,СВЦЭМ!$B$33:$B$776,H$401)+'СЕТ СН'!$F$16</f>
        <v>0</v>
      </c>
      <c r="I407" s="36">
        <f>SUMIFS(СВЦЭМ!$L$34:$L$777,СВЦЭМ!$A$34:$A$777,$A407,СВЦЭМ!$B$33:$B$776,I$401)+'СЕТ СН'!$F$16</f>
        <v>0</v>
      </c>
      <c r="J407" s="36">
        <f>SUMIFS(СВЦЭМ!$L$34:$L$777,СВЦЭМ!$A$34:$A$777,$A407,СВЦЭМ!$B$33:$B$776,J$401)+'СЕТ СН'!$F$16</f>
        <v>0</v>
      </c>
      <c r="K407" s="36">
        <f>SUMIFS(СВЦЭМ!$L$34:$L$777,СВЦЭМ!$A$34:$A$777,$A407,СВЦЭМ!$B$33:$B$776,K$401)+'СЕТ СН'!$F$16</f>
        <v>0</v>
      </c>
      <c r="L407" s="36">
        <f>SUMIFS(СВЦЭМ!$L$34:$L$777,СВЦЭМ!$A$34:$A$777,$A407,СВЦЭМ!$B$33:$B$776,L$401)+'СЕТ СН'!$F$16</f>
        <v>0</v>
      </c>
      <c r="M407" s="36">
        <f>SUMIFS(СВЦЭМ!$L$34:$L$777,СВЦЭМ!$A$34:$A$777,$A407,СВЦЭМ!$B$33:$B$776,M$401)+'СЕТ СН'!$F$16</f>
        <v>0</v>
      </c>
      <c r="N407" s="36">
        <f>SUMIFS(СВЦЭМ!$L$34:$L$777,СВЦЭМ!$A$34:$A$777,$A407,СВЦЭМ!$B$33:$B$776,N$401)+'СЕТ СН'!$F$16</f>
        <v>0</v>
      </c>
      <c r="O407" s="36">
        <f>SUMIFS(СВЦЭМ!$L$34:$L$777,СВЦЭМ!$A$34:$A$777,$A407,СВЦЭМ!$B$33:$B$776,O$401)+'СЕТ СН'!$F$16</f>
        <v>0</v>
      </c>
      <c r="P407" s="36">
        <f>SUMIFS(СВЦЭМ!$L$34:$L$777,СВЦЭМ!$A$34:$A$777,$A407,СВЦЭМ!$B$33:$B$776,P$401)+'СЕТ СН'!$F$16</f>
        <v>0</v>
      </c>
      <c r="Q407" s="36">
        <f>SUMIFS(СВЦЭМ!$L$34:$L$777,СВЦЭМ!$A$34:$A$777,$A407,СВЦЭМ!$B$33:$B$776,Q$401)+'СЕТ СН'!$F$16</f>
        <v>0</v>
      </c>
      <c r="R407" s="36">
        <f>SUMIFS(СВЦЭМ!$L$34:$L$777,СВЦЭМ!$A$34:$A$777,$A407,СВЦЭМ!$B$33:$B$776,R$401)+'СЕТ СН'!$F$16</f>
        <v>0</v>
      </c>
      <c r="S407" s="36">
        <f>SUMIFS(СВЦЭМ!$L$34:$L$777,СВЦЭМ!$A$34:$A$777,$A407,СВЦЭМ!$B$33:$B$776,S$401)+'СЕТ СН'!$F$16</f>
        <v>0</v>
      </c>
      <c r="T407" s="36">
        <f>SUMIFS(СВЦЭМ!$L$34:$L$777,СВЦЭМ!$A$34:$A$777,$A407,СВЦЭМ!$B$33:$B$776,T$401)+'СЕТ СН'!$F$16</f>
        <v>0</v>
      </c>
      <c r="U407" s="36">
        <f>SUMIFS(СВЦЭМ!$L$34:$L$777,СВЦЭМ!$A$34:$A$777,$A407,СВЦЭМ!$B$33:$B$776,U$401)+'СЕТ СН'!$F$16</f>
        <v>0</v>
      </c>
      <c r="V407" s="36">
        <f>SUMIFS(СВЦЭМ!$L$34:$L$777,СВЦЭМ!$A$34:$A$777,$A407,СВЦЭМ!$B$33:$B$776,V$401)+'СЕТ СН'!$F$16</f>
        <v>0</v>
      </c>
      <c r="W407" s="36">
        <f>SUMIFS(СВЦЭМ!$L$34:$L$777,СВЦЭМ!$A$34:$A$777,$A407,СВЦЭМ!$B$33:$B$776,W$401)+'СЕТ СН'!$F$16</f>
        <v>0</v>
      </c>
      <c r="X407" s="36">
        <f>SUMIFS(СВЦЭМ!$L$34:$L$777,СВЦЭМ!$A$34:$A$777,$A407,СВЦЭМ!$B$33:$B$776,X$401)+'СЕТ СН'!$F$16</f>
        <v>0</v>
      </c>
      <c r="Y407" s="36">
        <f>SUMIFS(СВЦЭМ!$L$34:$L$777,СВЦЭМ!$A$34:$A$777,$A407,СВЦЭМ!$B$33:$B$776,Y$401)+'СЕТ СН'!$F$16</f>
        <v>0</v>
      </c>
    </row>
    <row r="408" spans="1:27" ht="15.75" hidden="1" x14ac:dyDescent="0.2">
      <c r="A408" s="35">
        <f t="shared" si="11"/>
        <v>43776</v>
      </c>
      <c r="B408" s="36">
        <f>SUMIFS(СВЦЭМ!$L$34:$L$777,СВЦЭМ!$A$34:$A$777,$A408,СВЦЭМ!$B$33:$B$776,B$401)+'СЕТ СН'!$F$16</f>
        <v>0</v>
      </c>
      <c r="C408" s="36">
        <f>SUMIFS(СВЦЭМ!$L$34:$L$777,СВЦЭМ!$A$34:$A$777,$A408,СВЦЭМ!$B$33:$B$776,C$401)+'СЕТ СН'!$F$16</f>
        <v>0</v>
      </c>
      <c r="D408" s="36">
        <f>SUMIFS(СВЦЭМ!$L$34:$L$777,СВЦЭМ!$A$34:$A$777,$A408,СВЦЭМ!$B$33:$B$776,D$401)+'СЕТ СН'!$F$16</f>
        <v>0</v>
      </c>
      <c r="E408" s="36">
        <f>SUMIFS(СВЦЭМ!$L$34:$L$777,СВЦЭМ!$A$34:$A$777,$A408,СВЦЭМ!$B$33:$B$776,E$401)+'СЕТ СН'!$F$16</f>
        <v>0</v>
      </c>
      <c r="F408" s="36">
        <f>SUMIFS(СВЦЭМ!$L$34:$L$777,СВЦЭМ!$A$34:$A$777,$A408,СВЦЭМ!$B$33:$B$776,F$401)+'СЕТ СН'!$F$16</f>
        <v>0</v>
      </c>
      <c r="G408" s="36">
        <f>SUMIFS(СВЦЭМ!$L$34:$L$777,СВЦЭМ!$A$34:$A$777,$A408,СВЦЭМ!$B$33:$B$776,G$401)+'СЕТ СН'!$F$16</f>
        <v>0</v>
      </c>
      <c r="H408" s="36">
        <f>SUMIFS(СВЦЭМ!$L$34:$L$777,СВЦЭМ!$A$34:$A$777,$A408,СВЦЭМ!$B$33:$B$776,H$401)+'СЕТ СН'!$F$16</f>
        <v>0</v>
      </c>
      <c r="I408" s="36">
        <f>SUMIFS(СВЦЭМ!$L$34:$L$777,СВЦЭМ!$A$34:$A$777,$A408,СВЦЭМ!$B$33:$B$776,I$401)+'СЕТ СН'!$F$16</f>
        <v>0</v>
      </c>
      <c r="J408" s="36">
        <f>SUMIFS(СВЦЭМ!$L$34:$L$777,СВЦЭМ!$A$34:$A$777,$A408,СВЦЭМ!$B$33:$B$776,J$401)+'СЕТ СН'!$F$16</f>
        <v>0</v>
      </c>
      <c r="K408" s="36">
        <f>SUMIFS(СВЦЭМ!$L$34:$L$777,СВЦЭМ!$A$34:$A$777,$A408,СВЦЭМ!$B$33:$B$776,K$401)+'СЕТ СН'!$F$16</f>
        <v>0</v>
      </c>
      <c r="L408" s="36">
        <f>SUMIFS(СВЦЭМ!$L$34:$L$777,СВЦЭМ!$A$34:$A$777,$A408,СВЦЭМ!$B$33:$B$776,L$401)+'СЕТ СН'!$F$16</f>
        <v>0</v>
      </c>
      <c r="M408" s="36">
        <f>SUMIFS(СВЦЭМ!$L$34:$L$777,СВЦЭМ!$A$34:$A$777,$A408,СВЦЭМ!$B$33:$B$776,M$401)+'СЕТ СН'!$F$16</f>
        <v>0</v>
      </c>
      <c r="N408" s="36">
        <f>SUMIFS(СВЦЭМ!$L$34:$L$777,СВЦЭМ!$A$34:$A$777,$A408,СВЦЭМ!$B$33:$B$776,N$401)+'СЕТ СН'!$F$16</f>
        <v>0</v>
      </c>
      <c r="O408" s="36">
        <f>SUMIFS(СВЦЭМ!$L$34:$L$777,СВЦЭМ!$A$34:$A$777,$A408,СВЦЭМ!$B$33:$B$776,O$401)+'СЕТ СН'!$F$16</f>
        <v>0</v>
      </c>
      <c r="P408" s="36">
        <f>SUMIFS(СВЦЭМ!$L$34:$L$777,СВЦЭМ!$A$34:$A$777,$A408,СВЦЭМ!$B$33:$B$776,P$401)+'СЕТ СН'!$F$16</f>
        <v>0</v>
      </c>
      <c r="Q408" s="36">
        <f>SUMIFS(СВЦЭМ!$L$34:$L$777,СВЦЭМ!$A$34:$A$777,$A408,СВЦЭМ!$B$33:$B$776,Q$401)+'СЕТ СН'!$F$16</f>
        <v>0</v>
      </c>
      <c r="R408" s="36">
        <f>SUMIFS(СВЦЭМ!$L$34:$L$777,СВЦЭМ!$A$34:$A$777,$A408,СВЦЭМ!$B$33:$B$776,R$401)+'СЕТ СН'!$F$16</f>
        <v>0</v>
      </c>
      <c r="S408" s="36">
        <f>SUMIFS(СВЦЭМ!$L$34:$L$777,СВЦЭМ!$A$34:$A$777,$A408,СВЦЭМ!$B$33:$B$776,S$401)+'СЕТ СН'!$F$16</f>
        <v>0</v>
      </c>
      <c r="T408" s="36">
        <f>SUMIFS(СВЦЭМ!$L$34:$L$777,СВЦЭМ!$A$34:$A$777,$A408,СВЦЭМ!$B$33:$B$776,T$401)+'СЕТ СН'!$F$16</f>
        <v>0</v>
      </c>
      <c r="U408" s="36">
        <f>SUMIFS(СВЦЭМ!$L$34:$L$777,СВЦЭМ!$A$34:$A$777,$A408,СВЦЭМ!$B$33:$B$776,U$401)+'СЕТ СН'!$F$16</f>
        <v>0</v>
      </c>
      <c r="V408" s="36">
        <f>SUMIFS(СВЦЭМ!$L$34:$L$777,СВЦЭМ!$A$34:$A$777,$A408,СВЦЭМ!$B$33:$B$776,V$401)+'СЕТ СН'!$F$16</f>
        <v>0</v>
      </c>
      <c r="W408" s="36">
        <f>SUMIFS(СВЦЭМ!$L$34:$L$777,СВЦЭМ!$A$34:$A$777,$A408,СВЦЭМ!$B$33:$B$776,W$401)+'СЕТ СН'!$F$16</f>
        <v>0</v>
      </c>
      <c r="X408" s="36">
        <f>SUMIFS(СВЦЭМ!$L$34:$L$777,СВЦЭМ!$A$34:$A$777,$A408,СВЦЭМ!$B$33:$B$776,X$401)+'СЕТ СН'!$F$16</f>
        <v>0</v>
      </c>
      <c r="Y408" s="36">
        <f>SUMIFS(СВЦЭМ!$L$34:$L$777,СВЦЭМ!$A$34:$A$777,$A408,СВЦЭМ!$B$33:$B$776,Y$401)+'СЕТ СН'!$F$16</f>
        <v>0</v>
      </c>
    </row>
    <row r="409" spans="1:27" ht="15.75" hidden="1" x14ac:dyDescent="0.2">
      <c r="A409" s="35">
        <f t="shared" si="11"/>
        <v>43777</v>
      </c>
      <c r="B409" s="36">
        <f>SUMIFS(СВЦЭМ!$L$34:$L$777,СВЦЭМ!$A$34:$A$777,$A409,СВЦЭМ!$B$33:$B$776,B$401)+'СЕТ СН'!$F$16</f>
        <v>0</v>
      </c>
      <c r="C409" s="36">
        <f>SUMIFS(СВЦЭМ!$L$34:$L$777,СВЦЭМ!$A$34:$A$777,$A409,СВЦЭМ!$B$33:$B$776,C$401)+'СЕТ СН'!$F$16</f>
        <v>0</v>
      </c>
      <c r="D409" s="36">
        <f>SUMIFS(СВЦЭМ!$L$34:$L$777,СВЦЭМ!$A$34:$A$777,$A409,СВЦЭМ!$B$33:$B$776,D$401)+'СЕТ СН'!$F$16</f>
        <v>0</v>
      </c>
      <c r="E409" s="36">
        <f>SUMIFS(СВЦЭМ!$L$34:$L$777,СВЦЭМ!$A$34:$A$777,$A409,СВЦЭМ!$B$33:$B$776,E$401)+'СЕТ СН'!$F$16</f>
        <v>0</v>
      </c>
      <c r="F409" s="36">
        <f>SUMIFS(СВЦЭМ!$L$34:$L$777,СВЦЭМ!$A$34:$A$777,$A409,СВЦЭМ!$B$33:$B$776,F$401)+'СЕТ СН'!$F$16</f>
        <v>0</v>
      </c>
      <c r="G409" s="36">
        <f>SUMIFS(СВЦЭМ!$L$34:$L$777,СВЦЭМ!$A$34:$A$777,$A409,СВЦЭМ!$B$33:$B$776,G$401)+'СЕТ СН'!$F$16</f>
        <v>0</v>
      </c>
      <c r="H409" s="36">
        <f>SUMIFS(СВЦЭМ!$L$34:$L$777,СВЦЭМ!$A$34:$A$777,$A409,СВЦЭМ!$B$33:$B$776,H$401)+'СЕТ СН'!$F$16</f>
        <v>0</v>
      </c>
      <c r="I409" s="36">
        <f>SUMIFS(СВЦЭМ!$L$34:$L$777,СВЦЭМ!$A$34:$A$777,$A409,СВЦЭМ!$B$33:$B$776,I$401)+'СЕТ СН'!$F$16</f>
        <v>0</v>
      </c>
      <c r="J409" s="36">
        <f>SUMIFS(СВЦЭМ!$L$34:$L$777,СВЦЭМ!$A$34:$A$777,$A409,СВЦЭМ!$B$33:$B$776,J$401)+'СЕТ СН'!$F$16</f>
        <v>0</v>
      </c>
      <c r="K409" s="36">
        <f>SUMIFS(СВЦЭМ!$L$34:$L$777,СВЦЭМ!$A$34:$A$777,$A409,СВЦЭМ!$B$33:$B$776,K$401)+'СЕТ СН'!$F$16</f>
        <v>0</v>
      </c>
      <c r="L409" s="36">
        <f>SUMIFS(СВЦЭМ!$L$34:$L$777,СВЦЭМ!$A$34:$A$777,$A409,СВЦЭМ!$B$33:$B$776,L$401)+'СЕТ СН'!$F$16</f>
        <v>0</v>
      </c>
      <c r="M409" s="36">
        <f>SUMIFS(СВЦЭМ!$L$34:$L$777,СВЦЭМ!$A$34:$A$777,$A409,СВЦЭМ!$B$33:$B$776,M$401)+'СЕТ СН'!$F$16</f>
        <v>0</v>
      </c>
      <c r="N409" s="36">
        <f>SUMIFS(СВЦЭМ!$L$34:$L$777,СВЦЭМ!$A$34:$A$777,$A409,СВЦЭМ!$B$33:$B$776,N$401)+'СЕТ СН'!$F$16</f>
        <v>0</v>
      </c>
      <c r="O409" s="36">
        <f>SUMIFS(СВЦЭМ!$L$34:$L$777,СВЦЭМ!$A$34:$A$777,$A409,СВЦЭМ!$B$33:$B$776,O$401)+'СЕТ СН'!$F$16</f>
        <v>0</v>
      </c>
      <c r="P409" s="36">
        <f>SUMIFS(СВЦЭМ!$L$34:$L$777,СВЦЭМ!$A$34:$A$777,$A409,СВЦЭМ!$B$33:$B$776,P$401)+'СЕТ СН'!$F$16</f>
        <v>0</v>
      </c>
      <c r="Q409" s="36">
        <f>SUMIFS(СВЦЭМ!$L$34:$L$777,СВЦЭМ!$A$34:$A$777,$A409,СВЦЭМ!$B$33:$B$776,Q$401)+'СЕТ СН'!$F$16</f>
        <v>0</v>
      </c>
      <c r="R409" s="36">
        <f>SUMIFS(СВЦЭМ!$L$34:$L$777,СВЦЭМ!$A$34:$A$777,$A409,СВЦЭМ!$B$33:$B$776,R$401)+'СЕТ СН'!$F$16</f>
        <v>0</v>
      </c>
      <c r="S409" s="36">
        <f>SUMIFS(СВЦЭМ!$L$34:$L$777,СВЦЭМ!$A$34:$A$777,$A409,СВЦЭМ!$B$33:$B$776,S$401)+'СЕТ СН'!$F$16</f>
        <v>0</v>
      </c>
      <c r="T409" s="36">
        <f>SUMIFS(СВЦЭМ!$L$34:$L$777,СВЦЭМ!$A$34:$A$777,$A409,СВЦЭМ!$B$33:$B$776,T$401)+'СЕТ СН'!$F$16</f>
        <v>0</v>
      </c>
      <c r="U409" s="36">
        <f>SUMIFS(СВЦЭМ!$L$34:$L$777,СВЦЭМ!$A$34:$A$777,$A409,СВЦЭМ!$B$33:$B$776,U$401)+'СЕТ СН'!$F$16</f>
        <v>0</v>
      </c>
      <c r="V409" s="36">
        <f>SUMIFS(СВЦЭМ!$L$34:$L$777,СВЦЭМ!$A$34:$A$777,$A409,СВЦЭМ!$B$33:$B$776,V$401)+'СЕТ СН'!$F$16</f>
        <v>0</v>
      </c>
      <c r="W409" s="36">
        <f>SUMIFS(СВЦЭМ!$L$34:$L$777,СВЦЭМ!$A$34:$A$777,$A409,СВЦЭМ!$B$33:$B$776,W$401)+'СЕТ СН'!$F$16</f>
        <v>0</v>
      </c>
      <c r="X409" s="36">
        <f>SUMIFS(СВЦЭМ!$L$34:$L$777,СВЦЭМ!$A$34:$A$777,$A409,СВЦЭМ!$B$33:$B$776,X$401)+'СЕТ СН'!$F$16</f>
        <v>0</v>
      </c>
      <c r="Y409" s="36">
        <f>SUMIFS(СВЦЭМ!$L$34:$L$777,СВЦЭМ!$A$34:$A$777,$A409,СВЦЭМ!$B$33:$B$776,Y$401)+'СЕТ СН'!$F$16</f>
        <v>0</v>
      </c>
    </row>
    <row r="410" spans="1:27" ht="15.75" hidden="1" x14ac:dyDescent="0.2">
      <c r="A410" s="35">
        <f t="shared" si="11"/>
        <v>43778</v>
      </c>
      <c r="B410" s="36">
        <f>SUMIFS(СВЦЭМ!$L$34:$L$777,СВЦЭМ!$A$34:$A$777,$A410,СВЦЭМ!$B$33:$B$776,B$401)+'СЕТ СН'!$F$16</f>
        <v>0</v>
      </c>
      <c r="C410" s="36">
        <f>SUMIFS(СВЦЭМ!$L$34:$L$777,СВЦЭМ!$A$34:$A$777,$A410,СВЦЭМ!$B$33:$B$776,C$401)+'СЕТ СН'!$F$16</f>
        <v>0</v>
      </c>
      <c r="D410" s="36">
        <f>SUMIFS(СВЦЭМ!$L$34:$L$777,СВЦЭМ!$A$34:$A$777,$A410,СВЦЭМ!$B$33:$B$776,D$401)+'СЕТ СН'!$F$16</f>
        <v>0</v>
      </c>
      <c r="E410" s="36">
        <f>SUMIFS(СВЦЭМ!$L$34:$L$777,СВЦЭМ!$A$34:$A$777,$A410,СВЦЭМ!$B$33:$B$776,E$401)+'СЕТ СН'!$F$16</f>
        <v>0</v>
      </c>
      <c r="F410" s="36">
        <f>SUMIFS(СВЦЭМ!$L$34:$L$777,СВЦЭМ!$A$34:$A$777,$A410,СВЦЭМ!$B$33:$B$776,F$401)+'СЕТ СН'!$F$16</f>
        <v>0</v>
      </c>
      <c r="G410" s="36">
        <f>SUMIFS(СВЦЭМ!$L$34:$L$777,СВЦЭМ!$A$34:$A$777,$A410,СВЦЭМ!$B$33:$B$776,G$401)+'СЕТ СН'!$F$16</f>
        <v>0</v>
      </c>
      <c r="H410" s="36">
        <f>SUMIFS(СВЦЭМ!$L$34:$L$777,СВЦЭМ!$A$34:$A$777,$A410,СВЦЭМ!$B$33:$B$776,H$401)+'СЕТ СН'!$F$16</f>
        <v>0</v>
      </c>
      <c r="I410" s="36">
        <f>SUMIFS(СВЦЭМ!$L$34:$L$777,СВЦЭМ!$A$34:$A$777,$A410,СВЦЭМ!$B$33:$B$776,I$401)+'СЕТ СН'!$F$16</f>
        <v>0</v>
      </c>
      <c r="J410" s="36">
        <f>SUMIFS(СВЦЭМ!$L$34:$L$777,СВЦЭМ!$A$34:$A$777,$A410,СВЦЭМ!$B$33:$B$776,J$401)+'СЕТ СН'!$F$16</f>
        <v>0</v>
      </c>
      <c r="K410" s="36">
        <f>SUMIFS(СВЦЭМ!$L$34:$L$777,СВЦЭМ!$A$34:$A$777,$A410,СВЦЭМ!$B$33:$B$776,K$401)+'СЕТ СН'!$F$16</f>
        <v>0</v>
      </c>
      <c r="L410" s="36">
        <f>SUMIFS(СВЦЭМ!$L$34:$L$777,СВЦЭМ!$A$34:$A$777,$A410,СВЦЭМ!$B$33:$B$776,L$401)+'СЕТ СН'!$F$16</f>
        <v>0</v>
      </c>
      <c r="M410" s="36">
        <f>SUMIFS(СВЦЭМ!$L$34:$L$777,СВЦЭМ!$A$34:$A$777,$A410,СВЦЭМ!$B$33:$B$776,M$401)+'СЕТ СН'!$F$16</f>
        <v>0</v>
      </c>
      <c r="N410" s="36">
        <f>SUMIFS(СВЦЭМ!$L$34:$L$777,СВЦЭМ!$A$34:$A$777,$A410,СВЦЭМ!$B$33:$B$776,N$401)+'СЕТ СН'!$F$16</f>
        <v>0</v>
      </c>
      <c r="O410" s="36">
        <f>SUMIFS(СВЦЭМ!$L$34:$L$777,СВЦЭМ!$A$34:$A$777,$A410,СВЦЭМ!$B$33:$B$776,O$401)+'СЕТ СН'!$F$16</f>
        <v>0</v>
      </c>
      <c r="P410" s="36">
        <f>SUMIFS(СВЦЭМ!$L$34:$L$777,СВЦЭМ!$A$34:$A$777,$A410,СВЦЭМ!$B$33:$B$776,P$401)+'СЕТ СН'!$F$16</f>
        <v>0</v>
      </c>
      <c r="Q410" s="36">
        <f>SUMIFS(СВЦЭМ!$L$34:$L$777,СВЦЭМ!$A$34:$A$777,$A410,СВЦЭМ!$B$33:$B$776,Q$401)+'СЕТ СН'!$F$16</f>
        <v>0</v>
      </c>
      <c r="R410" s="36">
        <f>SUMIFS(СВЦЭМ!$L$34:$L$777,СВЦЭМ!$A$34:$A$777,$A410,СВЦЭМ!$B$33:$B$776,R$401)+'СЕТ СН'!$F$16</f>
        <v>0</v>
      </c>
      <c r="S410" s="36">
        <f>SUMIFS(СВЦЭМ!$L$34:$L$777,СВЦЭМ!$A$34:$A$777,$A410,СВЦЭМ!$B$33:$B$776,S$401)+'СЕТ СН'!$F$16</f>
        <v>0</v>
      </c>
      <c r="T410" s="36">
        <f>SUMIFS(СВЦЭМ!$L$34:$L$777,СВЦЭМ!$A$34:$A$777,$A410,СВЦЭМ!$B$33:$B$776,T$401)+'СЕТ СН'!$F$16</f>
        <v>0</v>
      </c>
      <c r="U410" s="36">
        <f>SUMIFS(СВЦЭМ!$L$34:$L$777,СВЦЭМ!$A$34:$A$777,$A410,СВЦЭМ!$B$33:$B$776,U$401)+'СЕТ СН'!$F$16</f>
        <v>0</v>
      </c>
      <c r="V410" s="36">
        <f>SUMIFS(СВЦЭМ!$L$34:$L$777,СВЦЭМ!$A$34:$A$777,$A410,СВЦЭМ!$B$33:$B$776,V$401)+'СЕТ СН'!$F$16</f>
        <v>0</v>
      </c>
      <c r="W410" s="36">
        <f>SUMIFS(СВЦЭМ!$L$34:$L$777,СВЦЭМ!$A$34:$A$777,$A410,СВЦЭМ!$B$33:$B$776,W$401)+'СЕТ СН'!$F$16</f>
        <v>0</v>
      </c>
      <c r="X410" s="36">
        <f>SUMIFS(СВЦЭМ!$L$34:$L$777,СВЦЭМ!$A$34:$A$777,$A410,СВЦЭМ!$B$33:$B$776,X$401)+'СЕТ СН'!$F$16</f>
        <v>0</v>
      </c>
      <c r="Y410" s="36">
        <f>SUMIFS(СВЦЭМ!$L$34:$L$777,СВЦЭМ!$A$34:$A$777,$A410,СВЦЭМ!$B$33:$B$776,Y$401)+'СЕТ СН'!$F$16</f>
        <v>0</v>
      </c>
    </row>
    <row r="411" spans="1:27" ht="15.75" hidden="1" x14ac:dyDescent="0.2">
      <c r="A411" s="35">
        <f t="shared" si="11"/>
        <v>43779</v>
      </c>
      <c r="B411" s="36">
        <f>SUMIFS(СВЦЭМ!$L$34:$L$777,СВЦЭМ!$A$34:$A$777,$A411,СВЦЭМ!$B$33:$B$776,B$401)+'СЕТ СН'!$F$16</f>
        <v>0</v>
      </c>
      <c r="C411" s="36">
        <f>SUMIFS(СВЦЭМ!$L$34:$L$777,СВЦЭМ!$A$34:$A$777,$A411,СВЦЭМ!$B$33:$B$776,C$401)+'СЕТ СН'!$F$16</f>
        <v>0</v>
      </c>
      <c r="D411" s="36">
        <f>SUMIFS(СВЦЭМ!$L$34:$L$777,СВЦЭМ!$A$34:$A$777,$A411,СВЦЭМ!$B$33:$B$776,D$401)+'СЕТ СН'!$F$16</f>
        <v>0</v>
      </c>
      <c r="E411" s="36">
        <f>SUMIFS(СВЦЭМ!$L$34:$L$777,СВЦЭМ!$A$34:$A$777,$A411,СВЦЭМ!$B$33:$B$776,E$401)+'СЕТ СН'!$F$16</f>
        <v>0</v>
      </c>
      <c r="F411" s="36">
        <f>SUMIFS(СВЦЭМ!$L$34:$L$777,СВЦЭМ!$A$34:$A$777,$A411,СВЦЭМ!$B$33:$B$776,F$401)+'СЕТ СН'!$F$16</f>
        <v>0</v>
      </c>
      <c r="G411" s="36">
        <f>SUMIFS(СВЦЭМ!$L$34:$L$777,СВЦЭМ!$A$34:$A$777,$A411,СВЦЭМ!$B$33:$B$776,G$401)+'СЕТ СН'!$F$16</f>
        <v>0</v>
      </c>
      <c r="H411" s="36">
        <f>SUMIFS(СВЦЭМ!$L$34:$L$777,СВЦЭМ!$A$34:$A$777,$A411,СВЦЭМ!$B$33:$B$776,H$401)+'СЕТ СН'!$F$16</f>
        <v>0</v>
      </c>
      <c r="I411" s="36">
        <f>SUMIFS(СВЦЭМ!$L$34:$L$777,СВЦЭМ!$A$34:$A$777,$A411,СВЦЭМ!$B$33:$B$776,I$401)+'СЕТ СН'!$F$16</f>
        <v>0</v>
      </c>
      <c r="J411" s="36">
        <f>SUMIFS(СВЦЭМ!$L$34:$L$777,СВЦЭМ!$A$34:$A$777,$A411,СВЦЭМ!$B$33:$B$776,J$401)+'СЕТ СН'!$F$16</f>
        <v>0</v>
      </c>
      <c r="K411" s="36">
        <f>SUMIFS(СВЦЭМ!$L$34:$L$777,СВЦЭМ!$A$34:$A$777,$A411,СВЦЭМ!$B$33:$B$776,K$401)+'СЕТ СН'!$F$16</f>
        <v>0</v>
      </c>
      <c r="L411" s="36">
        <f>SUMIFS(СВЦЭМ!$L$34:$L$777,СВЦЭМ!$A$34:$A$777,$A411,СВЦЭМ!$B$33:$B$776,L$401)+'СЕТ СН'!$F$16</f>
        <v>0</v>
      </c>
      <c r="M411" s="36">
        <f>SUMIFS(СВЦЭМ!$L$34:$L$777,СВЦЭМ!$A$34:$A$777,$A411,СВЦЭМ!$B$33:$B$776,M$401)+'СЕТ СН'!$F$16</f>
        <v>0</v>
      </c>
      <c r="N411" s="36">
        <f>SUMIFS(СВЦЭМ!$L$34:$L$777,СВЦЭМ!$A$34:$A$777,$A411,СВЦЭМ!$B$33:$B$776,N$401)+'СЕТ СН'!$F$16</f>
        <v>0</v>
      </c>
      <c r="O411" s="36">
        <f>SUMIFS(СВЦЭМ!$L$34:$L$777,СВЦЭМ!$A$34:$A$777,$A411,СВЦЭМ!$B$33:$B$776,O$401)+'СЕТ СН'!$F$16</f>
        <v>0</v>
      </c>
      <c r="P411" s="36">
        <f>SUMIFS(СВЦЭМ!$L$34:$L$777,СВЦЭМ!$A$34:$A$777,$A411,СВЦЭМ!$B$33:$B$776,P$401)+'СЕТ СН'!$F$16</f>
        <v>0</v>
      </c>
      <c r="Q411" s="36">
        <f>SUMIFS(СВЦЭМ!$L$34:$L$777,СВЦЭМ!$A$34:$A$777,$A411,СВЦЭМ!$B$33:$B$776,Q$401)+'СЕТ СН'!$F$16</f>
        <v>0</v>
      </c>
      <c r="R411" s="36">
        <f>SUMIFS(СВЦЭМ!$L$34:$L$777,СВЦЭМ!$A$34:$A$777,$A411,СВЦЭМ!$B$33:$B$776,R$401)+'СЕТ СН'!$F$16</f>
        <v>0</v>
      </c>
      <c r="S411" s="36">
        <f>SUMIFS(СВЦЭМ!$L$34:$L$777,СВЦЭМ!$A$34:$A$777,$A411,СВЦЭМ!$B$33:$B$776,S$401)+'СЕТ СН'!$F$16</f>
        <v>0</v>
      </c>
      <c r="T411" s="36">
        <f>SUMIFS(СВЦЭМ!$L$34:$L$777,СВЦЭМ!$A$34:$A$777,$A411,СВЦЭМ!$B$33:$B$776,T$401)+'СЕТ СН'!$F$16</f>
        <v>0</v>
      </c>
      <c r="U411" s="36">
        <f>SUMIFS(СВЦЭМ!$L$34:$L$777,СВЦЭМ!$A$34:$A$777,$A411,СВЦЭМ!$B$33:$B$776,U$401)+'СЕТ СН'!$F$16</f>
        <v>0</v>
      </c>
      <c r="V411" s="36">
        <f>SUMIFS(СВЦЭМ!$L$34:$L$777,СВЦЭМ!$A$34:$A$777,$A411,СВЦЭМ!$B$33:$B$776,V$401)+'СЕТ СН'!$F$16</f>
        <v>0</v>
      </c>
      <c r="W411" s="36">
        <f>SUMIFS(СВЦЭМ!$L$34:$L$777,СВЦЭМ!$A$34:$A$777,$A411,СВЦЭМ!$B$33:$B$776,W$401)+'СЕТ СН'!$F$16</f>
        <v>0</v>
      </c>
      <c r="X411" s="36">
        <f>SUMIFS(СВЦЭМ!$L$34:$L$777,СВЦЭМ!$A$34:$A$777,$A411,СВЦЭМ!$B$33:$B$776,X$401)+'СЕТ СН'!$F$16</f>
        <v>0</v>
      </c>
      <c r="Y411" s="36">
        <f>SUMIFS(СВЦЭМ!$L$34:$L$777,СВЦЭМ!$A$34:$A$777,$A411,СВЦЭМ!$B$33:$B$776,Y$401)+'СЕТ СН'!$F$16</f>
        <v>0</v>
      </c>
    </row>
    <row r="412" spans="1:27" ht="15.75" hidden="1" x14ac:dyDescent="0.2">
      <c r="A412" s="35">
        <f t="shared" si="11"/>
        <v>43780</v>
      </c>
      <c r="B412" s="36">
        <f>SUMIFS(СВЦЭМ!$L$34:$L$777,СВЦЭМ!$A$34:$A$777,$A412,СВЦЭМ!$B$33:$B$776,B$401)+'СЕТ СН'!$F$16</f>
        <v>0</v>
      </c>
      <c r="C412" s="36">
        <f>SUMIFS(СВЦЭМ!$L$34:$L$777,СВЦЭМ!$A$34:$A$777,$A412,СВЦЭМ!$B$33:$B$776,C$401)+'СЕТ СН'!$F$16</f>
        <v>0</v>
      </c>
      <c r="D412" s="36">
        <f>SUMIFS(СВЦЭМ!$L$34:$L$777,СВЦЭМ!$A$34:$A$777,$A412,СВЦЭМ!$B$33:$B$776,D$401)+'СЕТ СН'!$F$16</f>
        <v>0</v>
      </c>
      <c r="E412" s="36">
        <f>SUMIFS(СВЦЭМ!$L$34:$L$777,СВЦЭМ!$A$34:$A$777,$A412,СВЦЭМ!$B$33:$B$776,E$401)+'СЕТ СН'!$F$16</f>
        <v>0</v>
      </c>
      <c r="F412" s="36">
        <f>SUMIFS(СВЦЭМ!$L$34:$L$777,СВЦЭМ!$A$34:$A$777,$A412,СВЦЭМ!$B$33:$B$776,F$401)+'СЕТ СН'!$F$16</f>
        <v>0</v>
      </c>
      <c r="G412" s="36">
        <f>SUMIFS(СВЦЭМ!$L$34:$L$777,СВЦЭМ!$A$34:$A$777,$A412,СВЦЭМ!$B$33:$B$776,G$401)+'СЕТ СН'!$F$16</f>
        <v>0</v>
      </c>
      <c r="H412" s="36">
        <f>SUMIFS(СВЦЭМ!$L$34:$L$777,СВЦЭМ!$A$34:$A$777,$A412,СВЦЭМ!$B$33:$B$776,H$401)+'СЕТ СН'!$F$16</f>
        <v>0</v>
      </c>
      <c r="I412" s="36">
        <f>SUMIFS(СВЦЭМ!$L$34:$L$777,СВЦЭМ!$A$34:$A$777,$A412,СВЦЭМ!$B$33:$B$776,I$401)+'СЕТ СН'!$F$16</f>
        <v>0</v>
      </c>
      <c r="J412" s="36">
        <f>SUMIFS(СВЦЭМ!$L$34:$L$777,СВЦЭМ!$A$34:$A$777,$A412,СВЦЭМ!$B$33:$B$776,J$401)+'СЕТ СН'!$F$16</f>
        <v>0</v>
      </c>
      <c r="K412" s="36">
        <f>SUMIFS(СВЦЭМ!$L$34:$L$777,СВЦЭМ!$A$34:$A$777,$A412,СВЦЭМ!$B$33:$B$776,K$401)+'СЕТ СН'!$F$16</f>
        <v>0</v>
      </c>
      <c r="L412" s="36">
        <f>SUMIFS(СВЦЭМ!$L$34:$L$777,СВЦЭМ!$A$34:$A$777,$A412,СВЦЭМ!$B$33:$B$776,L$401)+'СЕТ СН'!$F$16</f>
        <v>0</v>
      </c>
      <c r="M412" s="36">
        <f>SUMIFS(СВЦЭМ!$L$34:$L$777,СВЦЭМ!$A$34:$A$777,$A412,СВЦЭМ!$B$33:$B$776,M$401)+'СЕТ СН'!$F$16</f>
        <v>0</v>
      </c>
      <c r="N412" s="36">
        <f>SUMIFS(СВЦЭМ!$L$34:$L$777,СВЦЭМ!$A$34:$A$777,$A412,СВЦЭМ!$B$33:$B$776,N$401)+'СЕТ СН'!$F$16</f>
        <v>0</v>
      </c>
      <c r="O412" s="36">
        <f>SUMIFS(СВЦЭМ!$L$34:$L$777,СВЦЭМ!$A$34:$A$777,$A412,СВЦЭМ!$B$33:$B$776,O$401)+'СЕТ СН'!$F$16</f>
        <v>0</v>
      </c>
      <c r="P412" s="36">
        <f>SUMIFS(СВЦЭМ!$L$34:$L$777,СВЦЭМ!$A$34:$A$777,$A412,СВЦЭМ!$B$33:$B$776,P$401)+'СЕТ СН'!$F$16</f>
        <v>0</v>
      </c>
      <c r="Q412" s="36">
        <f>SUMIFS(СВЦЭМ!$L$34:$L$777,СВЦЭМ!$A$34:$A$777,$A412,СВЦЭМ!$B$33:$B$776,Q$401)+'СЕТ СН'!$F$16</f>
        <v>0</v>
      </c>
      <c r="R412" s="36">
        <f>SUMIFS(СВЦЭМ!$L$34:$L$777,СВЦЭМ!$A$34:$A$777,$A412,СВЦЭМ!$B$33:$B$776,R$401)+'СЕТ СН'!$F$16</f>
        <v>0</v>
      </c>
      <c r="S412" s="36">
        <f>SUMIFS(СВЦЭМ!$L$34:$L$777,СВЦЭМ!$A$34:$A$777,$A412,СВЦЭМ!$B$33:$B$776,S$401)+'СЕТ СН'!$F$16</f>
        <v>0</v>
      </c>
      <c r="T412" s="36">
        <f>SUMIFS(СВЦЭМ!$L$34:$L$777,СВЦЭМ!$A$34:$A$777,$A412,СВЦЭМ!$B$33:$B$776,T$401)+'СЕТ СН'!$F$16</f>
        <v>0</v>
      </c>
      <c r="U412" s="36">
        <f>SUMIFS(СВЦЭМ!$L$34:$L$777,СВЦЭМ!$A$34:$A$777,$A412,СВЦЭМ!$B$33:$B$776,U$401)+'СЕТ СН'!$F$16</f>
        <v>0</v>
      </c>
      <c r="V412" s="36">
        <f>SUMIFS(СВЦЭМ!$L$34:$L$777,СВЦЭМ!$A$34:$A$777,$A412,СВЦЭМ!$B$33:$B$776,V$401)+'СЕТ СН'!$F$16</f>
        <v>0</v>
      </c>
      <c r="W412" s="36">
        <f>SUMIFS(СВЦЭМ!$L$34:$L$777,СВЦЭМ!$A$34:$A$777,$A412,СВЦЭМ!$B$33:$B$776,W$401)+'СЕТ СН'!$F$16</f>
        <v>0</v>
      </c>
      <c r="X412" s="36">
        <f>SUMIFS(СВЦЭМ!$L$34:$L$777,СВЦЭМ!$A$34:$A$777,$A412,СВЦЭМ!$B$33:$B$776,X$401)+'СЕТ СН'!$F$16</f>
        <v>0</v>
      </c>
      <c r="Y412" s="36">
        <f>SUMIFS(СВЦЭМ!$L$34:$L$777,СВЦЭМ!$A$34:$A$777,$A412,СВЦЭМ!$B$33:$B$776,Y$401)+'СЕТ СН'!$F$16</f>
        <v>0</v>
      </c>
    </row>
    <row r="413" spans="1:27" ht="15.75" hidden="1" x14ac:dyDescent="0.2">
      <c r="A413" s="35">
        <f t="shared" si="11"/>
        <v>43781</v>
      </c>
      <c r="B413" s="36">
        <f>SUMIFS(СВЦЭМ!$L$34:$L$777,СВЦЭМ!$A$34:$A$777,$A413,СВЦЭМ!$B$33:$B$776,B$401)+'СЕТ СН'!$F$16</f>
        <v>0</v>
      </c>
      <c r="C413" s="36">
        <f>SUMIFS(СВЦЭМ!$L$34:$L$777,СВЦЭМ!$A$34:$A$777,$A413,СВЦЭМ!$B$33:$B$776,C$401)+'СЕТ СН'!$F$16</f>
        <v>0</v>
      </c>
      <c r="D413" s="36">
        <f>SUMIFS(СВЦЭМ!$L$34:$L$777,СВЦЭМ!$A$34:$A$777,$A413,СВЦЭМ!$B$33:$B$776,D$401)+'СЕТ СН'!$F$16</f>
        <v>0</v>
      </c>
      <c r="E413" s="36">
        <f>SUMIFS(СВЦЭМ!$L$34:$L$777,СВЦЭМ!$A$34:$A$777,$A413,СВЦЭМ!$B$33:$B$776,E$401)+'СЕТ СН'!$F$16</f>
        <v>0</v>
      </c>
      <c r="F413" s="36">
        <f>SUMIFS(СВЦЭМ!$L$34:$L$777,СВЦЭМ!$A$34:$A$777,$A413,СВЦЭМ!$B$33:$B$776,F$401)+'СЕТ СН'!$F$16</f>
        <v>0</v>
      </c>
      <c r="G413" s="36">
        <f>SUMIFS(СВЦЭМ!$L$34:$L$777,СВЦЭМ!$A$34:$A$777,$A413,СВЦЭМ!$B$33:$B$776,G$401)+'СЕТ СН'!$F$16</f>
        <v>0</v>
      </c>
      <c r="H413" s="36">
        <f>SUMIFS(СВЦЭМ!$L$34:$L$777,СВЦЭМ!$A$34:$A$777,$A413,СВЦЭМ!$B$33:$B$776,H$401)+'СЕТ СН'!$F$16</f>
        <v>0</v>
      </c>
      <c r="I413" s="36">
        <f>SUMIFS(СВЦЭМ!$L$34:$L$777,СВЦЭМ!$A$34:$A$777,$A413,СВЦЭМ!$B$33:$B$776,I$401)+'СЕТ СН'!$F$16</f>
        <v>0</v>
      </c>
      <c r="J413" s="36">
        <f>SUMIFS(СВЦЭМ!$L$34:$L$777,СВЦЭМ!$A$34:$A$777,$A413,СВЦЭМ!$B$33:$B$776,J$401)+'СЕТ СН'!$F$16</f>
        <v>0</v>
      </c>
      <c r="K413" s="36">
        <f>SUMIFS(СВЦЭМ!$L$34:$L$777,СВЦЭМ!$A$34:$A$777,$A413,СВЦЭМ!$B$33:$B$776,K$401)+'СЕТ СН'!$F$16</f>
        <v>0</v>
      </c>
      <c r="L413" s="36">
        <f>SUMIFS(СВЦЭМ!$L$34:$L$777,СВЦЭМ!$A$34:$A$777,$A413,СВЦЭМ!$B$33:$B$776,L$401)+'СЕТ СН'!$F$16</f>
        <v>0</v>
      </c>
      <c r="M413" s="36">
        <f>SUMIFS(СВЦЭМ!$L$34:$L$777,СВЦЭМ!$A$34:$A$777,$A413,СВЦЭМ!$B$33:$B$776,M$401)+'СЕТ СН'!$F$16</f>
        <v>0</v>
      </c>
      <c r="N413" s="36">
        <f>SUMIFS(СВЦЭМ!$L$34:$L$777,СВЦЭМ!$A$34:$A$777,$A413,СВЦЭМ!$B$33:$B$776,N$401)+'СЕТ СН'!$F$16</f>
        <v>0</v>
      </c>
      <c r="O413" s="36">
        <f>SUMIFS(СВЦЭМ!$L$34:$L$777,СВЦЭМ!$A$34:$A$777,$A413,СВЦЭМ!$B$33:$B$776,O$401)+'СЕТ СН'!$F$16</f>
        <v>0</v>
      </c>
      <c r="P413" s="36">
        <f>SUMIFS(СВЦЭМ!$L$34:$L$777,СВЦЭМ!$A$34:$A$777,$A413,СВЦЭМ!$B$33:$B$776,P$401)+'СЕТ СН'!$F$16</f>
        <v>0</v>
      </c>
      <c r="Q413" s="36">
        <f>SUMIFS(СВЦЭМ!$L$34:$L$777,СВЦЭМ!$A$34:$A$777,$A413,СВЦЭМ!$B$33:$B$776,Q$401)+'СЕТ СН'!$F$16</f>
        <v>0</v>
      </c>
      <c r="R413" s="36">
        <f>SUMIFS(СВЦЭМ!$L$34:$L$777,СВЦЭМ!$A$34:$A$777,$A413,СВЦЭМ!$B$33:$B$776,R$401)+'СЕТ СН'!$F$16</f>
        <v>0</v>
      </c>
      <c r="S413" s="36">
        <f>SUMIFS(СВЦЭМ!$L$34:$L$777,СВЦЭМ!$A$34:$A$777,$A413,СВЦЭМ!$B$33:$B$776,S$401)+'СЕТ СН'!$F$16</f>
        <v>0</v>
      </c>
      <c r="T413" s="36">
        <f>SUMIFS(СВЦЭМ!$L$34:$L$777,СВЦЭМ!$A$34:$A$777,$A413,СВЦЭМ!$B$33:$B$776,T$401)+'СЕТ СН'!$F$16</f>
        <v>0</v>
      </c>
      <c r="U413" s="36">
        <f>SUMIFS(СВЦЭМ!$L$34:$L$777,СВЦЭМ!$A$34:$A$777,$A413,СВЦЭМ!$B$33:$B$776,U$401)+'СЕТ СН'!$F$16</f>
        <v>0</v>
      </c>
      <c r="V413" s="36">
        <f>SUMIFS(СВЦЭМ!$L$34:$L$777,СВЦЭМ!$A$34:$A$777,$A413,СВЦЭМ!$B$33:$B$776,V$401)+'СЕТ СН'!$F$16</f>
        <v>0</v>
      </c>
      <c r="W413" s="36">
        <f>SUMIFS(СВЦЭМ!$L$34:$L$777,СВЦЭМ!$A$34:$A$777,$A413,СВЦЭМ!$B$33:$B$776,W$401)+'СЕТ СН'!$F$16</f>
        <v>0</v>
      </c>
      <c r="X413" s="36">
        <f>SUMIFS(СВЦЭМ!$L$34:$L$777,СВЦЭМ!$A$34:$A$777,$A413,СВЦЭМ!$B$33:$B$776,X$401)+'СЕТ СН'!$F$16</f>
        <v>0</v>
      </c>
      <c r="Y413" s="36">
        <f>SUMIFS(СВЦЭМ!$L$34:$L$777,СВЦЭМ!$A$34:$A$777,$A413,СВЦЭМ!$B$33:$B$776,Y$401)+'СЕТ СН'!$F$16</f>
        <v>0</v>
      </c>
    </row>
    <row r="414" spans="1:27" ht="15.75" hidden="1" x14ac:dyDescent="0.2">
      <c r="A414" s="35">
        <f t="shared" si="11"/>
        <v>43782</v>
      </c>
      <c r="B414" s="36">
        <f>SUMIFS(СВЦЭМ!$L$34:$L$777,СВЦЭМ!$A$34:$A$777,$A414,СВЦЭМ!$B$33:$B$776,B$401)+'СЕТ СН'!$F$16</f>
        <v>0</v>
      </c>
      <c r="C414" s="36">
        <f>SUMIFS(СВЦЭМ!$L$34:$L$777,СВЦЭМ!$A$34:$A$777,$A414,СВЦЭМ!$B$33:$B$776,C$401)+'СЕТ СН'!$F$16</f>
        <v>0</v>
      </c>
      <c r="D414" s="36">
        <f>SUMIFS(СВЦЭМ!$L$34:$L$777,СВЦЭМ!$A$34:$A$777,$A414,СВЦЭМ!$B$33:$B$776,D$401)+'СЕТ СН'!$F$16</f>
        <v>0</v>
      </c>
      <c r="E414" s="36">
        <f>SUMIFS(СВЦЭМ!$L$34:$L$777,СВЦЭМ!$A$34:$A$777,$A414,СВЦЭМ!$B$33:$B$776,E$401)+'СЕТ СН'!$F$16</f>
        <v>0</v>
      </c>
      <c r="F414" s="36">
        <f>SUMIFS(СВЦЭМ!$L$34:$L$777,СВЦЭМ!$A$34:$A$777,$A414,СВЦЭМ!$B$33:$B$776,F$401)+'СЕТ СН'!$F$16</f>
        <v>0</v>
      </c>
      <c r="G414" s="36">
        <f>SUMIFS(СВЦЭМ!$L$34:$L$777,СВЦЭМ!$A$34:$A$777,$A414,СВЦЭМ!$B$33:$B$776,G$401)+'СЕТ СН'!$F$16</f>
        <v>0</v>
      </c>
      <c r="H414" s="36">
        <f>SUMIFS(СВЦЭМ!$L$34:$L$777,СВЦЭМ!$A$34:$A$777,$A414,СВЦЭМ!$B$33:$B$776,H$401)+'СЕТ СН'!$F$16</f>
        <v>0</v>
      </c>
      <c r="I414" s="36">
        <f>SUMIFS(СВЦЭМ!$L$34:$L$777,СВЦЭМ!$A$34:$A$777,$A414,СВЦЭМ!$B$33:$B$776,I$401)+'СЕТ СН'!$F$16</f>
        <v>0</v>
      </c>
      <c r="J414" s="36">
        <f>SUMIFS(СВЦЭМ!$L$34:$L$777,СВЦЭМ!$A$34:$A$777,$A414,СВЦЭМ!$B$33:$B$776,J$401)+'СЕТ СН'!$F$16</f>
        <v>0</v>
      </c>
      <c r="K414" s="36">
        <f>SUMIFS(СВЦЭМ!$L$34:$L$777,СВЦЭМ!$A$34:$A$777,$A414,СВЦЭМ!$B$33:$B$776,K$401)+'СЕТ СН'!$F$16</f>
        <v>0</v>
      </c>
      <c r="L414" s="36">
        <f>SUMIFS(СВЦЭМ!$L$34:$L$777,СВЦЭМ!$A$34:$A$777,$A414,СВЦЭМ!$B$33:$B$776,L$401)+'СЕТ СН'!$F$16</f>
        <v>0</v>
      </c>
      <c r="M414" s="36">
        <f>SUMIFS(СВЦЭМ!$L$34:$L$777,СВЦЭМ!$A$34:$A$777,$A414,СВЦЭМ!$B$33:$B$776,M$401)+'СЕТ СН'!$F$16</f>
        <v>0</v>
      </c>
      <c r="N414" s="36">
        <f>SUMIFS(СВЦЭМ!$L$34:$L$777,СВЦЭМ!$A$34:$A$777,$A414,СВЦЭМ!$B$33:$B$776,N$401)+'СЕТ СН'!$F$16</f>
        <v>0</v>
      </c>
      <c r="O414" s="36">
        <f>SUMIFS(СВЦЭМ!$L$34:$L$777,СВЦЭМ!$A$34:$A$777,$A414,СВЦЭМ!$B$33:$B$776,O$401)+'СЕТ СН'!$F$16</f>
        <v>0</v>
      </c>
      <c r="P414" s="36">
        <f>SUMIFS(СВЦЭМ!$L$34:$L$777,СВЦЭМ!$A$34:$A$777,$A414,СВЦЭМ!$B$33:$B$776,P$401)+'СЕТ СН'!$F$16</f>
        <v>0</v>
      </c>
      <c r="Q414" s="36">
        <f>SUMIFS(СВЦЭМ!$L$34:$L$777,СВЦЭМ!$A$34:$A$777,$A414,СВЦЭМ!$B$33:$B$776,Q$401)+'СЕТ СН'!$F$16</f>
        <v>0</v>
      </c>
      <c r="R414" s="36">
        <f>SUMIFS(СВЦЭМ!$L$34:$L$777,СВЦЭМ!$A$34:$A$777,$A414,СВЦЭМ!$B$33:$B$776,R$401)+'СЕТ СН'!$F$16</f>
        <v>0</v>
      </c>
      <c r="S414" s="36">
        <f>SUMIFS(СВЦЭМ!$L$34:$L$777,СВЦЭМ!$A$34:$A$777,$A414,СВЦЭМ!$B$33:$B$776,S$401)+'СЕТ СН'!$F$16</f>
        <v>0</v>
      </c>
      <c r="T414" s="36">
        <f>SUMIFS(СВЦЭМ!$L$34:$L$777,СВЦЭМ!$A$34:$A$777,$A414,СВЦЭМ!$B$33:$B$776,T$401)+'СЕТ СН'!$F$16</f>
        <v>0</v>
      </c>
      <c r="U414" s="36">
        <f>SUMIFS(СВЦЭМ!$L$34:$L$777,СВЦЭМ!$A$34:$A$777,$A414,СВЦЭМ!$B$33:$B$776,U$401)+'СЕТ СН'!$F$16</f>
        <v>0</v>
      </c>
      <c r="V414" s="36">
        <f>SUMIFS(СВЦЭМ!$L$34:$L$777,СВЦЭМ!$A$34:$A$777,$A414,СВЦЭМ!$B$33:$B$776,V$401)+'СЕТ СН'!$F$16</f>
        <v>0</v>
      </c>
      <c r="W414" s="36">
        <f>SUMIFS(СВЦЭМ!$L$34:$L$777,СВЦЭМ!$A$34:$A$777,$A414,СВЦЭМ!$B$33:$B$776,W$401)+'СЕТ СН'!$F$16</f>
        <v>0</v>
      </c>
      <c r="X414" s="36">
        <f>SUMIFS(СВЦЭМ!$L$34:$L$777,СВЦЭМ!$A$34:$A$777,$A414,СВЦЭМ!$B$33:$B$776,X$401)+'СЕТ СН'!$F$16</f>
        <v>0</v>
      </c>
      <c r="Y414" s="36">
        <f>SUMIFS(СВЦЭМ!$L$34:$L$777,СВЦЭМ!$A$34:$A$777,$A414,СВЦЭМ!$B$33:$B$776,Y$401)+'СЕТ СН'!$F$16</f>
        <v>0</v>
      </c>
    </row>
    <row r="415" spans="1:27" ht="15.75" hidden="1" x14ac:dyDescent="0.2">
      <c r="A415" s="35">
        <f t="shared" si="11"/>
        <v>43783</v>
      </c>
      <c r="B415" s="36">
        <f>SUMIFS(СВЦЭМ!$L$34:$L$777,СВЦЭМ!$A$34:$A$777,$A415,СВЦЭМ!$B$33:$B$776,B$401)+'СЕТ СН'!$F$16</f>
        <v>0</v>
      </c>
      <c r="C415" s="36">
        <f>SUMIFS(СВЦЭМ!$L$34:$L$777,СВЦЭМ!$A$34:$A$777,$A415,СВЦЭМ!$B$33:$B$776,C$401)+'СЕТ СН'!$F$16</f>
        <v>0</v>
      </c>
      <c r="D415" s="36">
        <f>SUMIFS(СВЦЭМ!$L$34:$L$777,СВЦЭМ!$A$34:$A$777,$A415,СВЦЭМ!$B$33:$B$776,D$401)+'СЕТ СН'!$F$16</f>
        <v>0</v>
      </c>
      <c r="E415" s="36">
        <f>SUMIFS(СВЦЭМ!$L$34:$L$777,СВЦЭМ!$A$34:$A$777,$A415,СВЦЭМ!$B$33:$B$776,E$401)+'СЕТ СН'!$F$16</f>
        <v>0</v>
      </c>
      <c r="F415" s="36">
        <f>SUMIFS(СВЦЭМ!$L$34:$L$777,СВЦЭМ!$A$34:$A$777,$A415,СВЦЭМ!$B$33:$B$776,F$401)+'СЕТ СН'!$F$16</f>
        <v>0</v>
      </c>
      <c r="G415" s="36">
        <f>SUMIFS(СВЦЭМ!$L$34:$L$777,СВЦЭМ!$A$34:$A$777,$A415,СВЦЭМ!$B$33:$B$776,G$401)+'СЕТ СН'!$F$16</f>
        <v>0</v>
      </c>
      <c r="H415" s="36">
        <f>SUMIFS(СВЦЭМ!$L$34:$L$777,СВЦЭМ!$A$34:$A$777,$A415,СВЦЭМ!$B$33:$B$776,H$401)+'СЕТ СН'!$F$16</f>
        <v>0</v>
      </c>
      <c r="I415" s="36">
        <f>SUMIFS(СВЦЭМ!$L$34:$L$777,СВЦЭМ!$A$34:$A$777,$A415,СВЦЭМ!$B$33:$B$776,I$401)+'СЕТ СН'!$F$16</f>
        <v>0</v>
      </c>
      <c r="J415" s="36">
        <f>SUMIFS(СВЦЭМ!$L$34:$L$777,СВЦЭМ!$A$34:$A$777,$A415,СВЦЭМ!$B$33:$B$776,J$401)+'СЕТ СН'!$F$16</f>
        <v>0</v>
      </c>
      <c r="K415" s="36">
        <f>SUMIFS(СВЦЭМ!$L$34:$L$777,СВЦЭМ!$A$34:$A$777,$A415,СВЦЭМ!$B$33:$B$776,K$401)+'СЕТ СН'!$F$16</f>
        <v>0</v>
      </c>
      <c r="L415" s="36">
        <f>SUMIFS(СВЦЭМ!$L$34:$L$777,СВЦЭМ!$A$34:$A$777,$A415,СВЦЭМ!$B$33:$B$776,L$401)+'СЕТ СН'!$F$16</f>
        <v>0</v>
      </c>
      <c r="M415" s="36">
        <f>SUMIFS(СВЦЭМ!$L$34:$L$777,СВЦЭМ!$A$34:$A$777,$A415,СВЦЭМ!$B$33:$B$776,M$401)+'СЕТ СН'!$F$16</f>
        <v>0</v>
      </c>
      <c r="N415" s="36">
        <f>SUMIFS(СВЦЭМ!$L$34:$L$777,СВЦЭМ!$A$34:$A$777,$A415,СВЦЭМ!$B$33:$B$776,N$401)+'СЕТ СН'!$F$16</f>
        <v>0</v>
      </c>
      <c r="O415" s="36">
        <f>SUMIFS(СВЦЭМ!$L$34:$L$777,СВЦЭМ!$A$34:$A$777,$A415,СВЦЭМ!$B$33:$B$776,O$401)+'СЕТ СН'!$F$16</f>
        <v>0</v>
      </c>
      <c r="P415" s="36">
        <f>SUMIFS(СВЦЭМ!$L$34:$L$777,СВЦЭМ!$A$34:$A$777,$A415,СВЦЭМ!$B$33:$B$776,P$401)+'СЕТ СН'!$F$16</f>
        <v>0</v>
      </c>
      <c r="Q415" s="36">
        <f>SUMIFS(СВЦЭМ!$L$34:$L$777,СВЦЭМ!$A$34:$A$777,$A415,СВЦЭМ!$B$33:$B$776,Q$401)+'СЕТ СН'!$F$16</f>
        <v>0</v>
      </c>
      <c r="R415" s="36">
        <f>SUMIFS(СВЦЭМ!$L$34:$L$777,СВЦЭМ!$A$34:$A$777,$A415,СВЦЭМ!$B$33:$B$776,R$401)+'СЕТ СН'!$F$16</f>
        <v>0</v>
      </c>
      <c r="S415" s="36">
        <f>SUMIFS(СВЦЭМ!$L$34:$L$777,СВЦЭМ!$A$34:$A$777,$A415,СВЦЭМ!$B$33:$B$776,S$401)+'СЕТ СН'!$F$16</f>
        <v>0</v>
      </c>
      <c r="T415" s="36">
        <f>SUMIFS(СВЦЭМ!$L$34:$L$777,СВЦЭМ!$A$34:$A$777,$A415,СВЦЭМ!$B$33:$B$776,T$401)+'СЕТ СН'!$F$16</f>
        <v>0</v>
      </c>
      <c r="U415" s="36">
        <f>SUMIFS(СВЦЭМ!$L$34:$L$777,СВЦЭМ!$A$34:$A$777,$A415,СВЦЭМ!$B$33:$B$776,U$401)+'СЕТ СН'!$F$16</f>
        <v>0</v>
      </c>
      <c r="V415" s="36">
        <f>SUMIFS(СВЦЭМ!$L$34:$L$777,СВЦЭМ!$A$34:$A$777,$A415,СВЦЭМ!$B$33:$B$776,V$401)+'СЕТ СН'!$F$16</f>
        <v>0</v>
      </c>
      <c r="W415" s="36">
        <f>SUMIFS(СВЦЭМ!$L$34:$L$777,СВЦЭМ!$A$34:$A$777,$A415,СВЦЭМ!$B$33:$B$776,W$401)+'СЕТ СН'!$F$16</f>
        <v>0</v>
      </c>
      <c r="X415" s="36">
        <f>SUMIFS(СВЦЭМ!$L$34:$L$777,СВЦЭМ!$A$34:$A$777,$A415,СВЦЭМ!$B$33:$B$776,X$401)+'СЕТ СН'!$F$16</f>
        <v>0</v>
      </c>
      <c r="Y415" s="36">
        <f>SUMIFS(СВЦЭМ!$L$34:$L$777,СВЦЭМ!$A$34:$A$777,$A415,СВЦЭМ!$B$33:$B$776,Y$401)+'СЕТ СН'!$F$16</f>
        <v>0</v>
      </c>
    </row>
    <row r="416" spans="1:27" ht="15.75" hidden="1" x14ac:dyDescent="0.2">
      <c r="A416" s="35">
        <f t="shared" si="11"/>
        <v>43784</v>
      </c>
      <c r="B416" s="36">
        <f>SUMIFS(СВЦЭМ!$L$34:$L$777,СВЦЭМ!$A$34:$A$777,$A416,СВЦЭМ!$B$33:$B$776,B$401)+'СЕТ СН'!$F$16</f>
        <v>0</v>
      </c>
      <c r="C416" s="36">
        <f>SUMIFS(СВЦЭМ!$L$34:$L$777,СВЦЭМ!$A$34:$A$777,$A416,СВЦЭМ!$B$33:$B$776,C$401)+'СЕТ СН'!$F$16</f>
        <v>0</v>
      </c>
      <c r="D416" s="36">
        <f>SUMIFS(СВЦЭМ!$L$34:$L$777,СВЦЭМ!$A$34:$A$777,$A416,СВЦЭМ!$B$33:$B$776,D$401)+'СЕТ СН'!$F$16</f>
        <v>0</v>
      </c>
      <c r="E416" s="36">
        <f>SUMIFS(СВЦЭМ!$L$34:$L$777,СВЦЭМ!$A$34:$A$777,$A416,СВЦЭМ!$B$33:$B$776,E$401)+'СЕТ СН'!$F$16</f>
        <v>0</v>
      </c>
      <c r="F416" s="36">
        <f>SUMIFS(СВЦЭМ!$L$34:$L$777,СВЦЭМ!$A$34:$A$777,$A416,СВЦЭМ!$B$33:$B$776,F$401)+'СЕТ СН'!$F$16</f>
        <v>0</v>
      </c>
      <c r="G416" s="36">
        <f>SUMIFS(СВЦЭМ!$L$34:$L$777,СВЦЭМ!$A$34:$A$777,$A416,СВЦЭМ!$B$33:$B$776,G$401)+'СЕТ СН'!$F$16</f>
        <v>0</v>
      </c>
      <c r="H416" s="36">
        <f>SUMIFS(СВЦЭМ!$L$34:$L$777,СВЦЭМ!$A$34:$A$777,$A416,СВЦЭМ!$B$33:$B$776,H$401)+'СЕТ СН'!$F$16</f>
        <v>0</v>
      </c>
      <c r="I416" s="36">
        <f>SUMIFS(СВЦЭМ!$L$34:$L$777,СВЦЭМ!$A$34:$A$777,$A416,СВЦЭМ!$B$33:$B$776,I$401)+'СЕТ СН'!$F$16</f>
        <v>0</v>
      </c>
      <c r="J416" s="36">
        <f>SUMIFS(СВЦЭМ!$L$34:$L$777,СВЦЭМ!$A$34:$A$777,$A416,СВЦЭМ!$B$33:$B$776,J$401)+'СЕТ СН'!$F$16</f>
        <v>0</v>
      </c>
      <c r="K416" s="36">
        <f>SUMIFS(СВЦЭМ!$L$34:$L$777,СВЦЭМ!$A$34:$A$777,$A416,СВЦЭМ!$B$33:$B$776,K$401)+'СЕТ СН'!$F$16</f>
        <v>0</v>
      </c>
      <c r="L416" s="36">
        <f>SUMIFS(СВЦЭМ!$L$34:$L$777,СВЦЭМ!$A$34:$A$777,$A416,СВЦЭМ!$B$33:$B$776,L$401)+'СЕТ СН'!$F$16</f>
        <v>0</v>
      </c>
      <c r="M416" s="36">
        <f>SUMIFS(СВЦЭМ!$L$34:$L$777,СВЦЭМ!$A$34:$A$777,$A416,СВЦЭМ!$B$33:$B$776,M$401)+'СЕТ СН'!$F$16</f>
        <v>0</v>
      </c>
      <c r="N416" s="36">
        <f>SUMIFS(СВЦЭМ!$L$34:$L$777,СВЦЭМ!$A$34:$A$777,$A416,СВЦЭМ!$B$33:$B$776,N$401)+'СЕТ СН'!$F$16</f>
        <v>0</v>
      </c>
      <c r="O416" s="36">
        <f>SUMIFS(СВЦЭМ!$L$34:$L$777,СВЦЭМ!$A$34:$A$777,$A416,СВЦЭМ!$B$33:$B$776,O$401)+'СЕТ СН'!$F$16</f>
        <v>0</v>
      </c>
      <c r="P416" s="36">
        <f>SUMIFS(СВЦЭМ!$L$34:$L$777,СВЦЭМ!$A$34:$A$777,$A416,СВЦЭМ!$B$33:$B$776,P$401)+'СЕТ СН'!$F$16</f>
        <v>0</v>
      </c>
      <c r="Q416" s="36">
        <f>SUMIFS(СВЦЭМ!$L$34:$L$777,СВЦЭМ!$A$34:$A$777,$A416,СВЦЭМ!$B$33:$B$776,Q$401)+'СЕТ СН'!$F$16</f>
        <v>0</v>
      </c>
      <c r="R416" s="36">
        <f>SUMIFS(СВЦЭМ!$L$34:$L$777,СВЦЭМ!$A$34:$A$777,$A416,СВЦЭМ!$B$33:$B$776,R$401)+'СЕТ СН'!$F$16</f>
        <v>0</v>
      </c>
      <c r="S416" s="36">
        <f>SUMIFS(СВЦЭМ!$L$34:$L$777,СВЦЭМ!$A$34:$A$777,$A416,СВЦЭМ!$B$33:$B$776,S$401)+'СЕТ СН'!$F$16</f>
        <v>0</v>
      </c>
      <c r="T416" s="36">
        <f>SUMIFS(СВЦЭМ!$L$34:$L$777,СВЦЭМ!$A$34:$A$777,$A416,СВЦЭМ!$B$33:$B$776,T$401)+'СЕТ СН'!$F$16</f>
        <v>0</v>
      </c>
      <c r="U416" s="36">
        <f>SUMIFS(СВЦЭМ!$L$34:$L$777,СВЦЭМ!$A$34:$A$777,$A416,СВЦЭМ!$B$33:$B$776,U$401)+'СЕТ СН'!$F$16</f>
        <v>0</v>
      </c>
      <c r="V416" s="36">
        <f>SUMIFS(СВЦЭМ!$L$34:$L$777,СВЦЭМ!$A$34:$A$777,$A416,СВЦЭМ!$B$33:$B$776,V$401)+'СЕТ СН'!$F$16</f>
        <v>0</v>
      </c>
      <c r="W416" s="36">
        <f>SUMIFS(СВЦЭМ!$L$34:$L$777,СВЦЭМ!$A$34:$A$777,$A416,СВЦЭМ!$B$33:$B$776,W$401)+'СЕТ СН'!$F$16</f>
        <v>0</v>
      </c>
      <c r="X416" s="36">
        <f>SUMIFS(СВЦЭМ!$L$34:$L$777,СВЦЭМ!$A$34:$A$777,$A416,СВЦЭМ!$B$33:$B$776,X$401)+'СЕТ СН'!$F$16</f>
        <v>0</v>
      </c>
      <c r="Y416" s="36">
        <f>SUMIFS(СВЦЭМ!$L$34:$L$777,СВЦЭМ!$A$34:$A$777,$A416,СВЦЭМ!$B$33:$B$776,Y$401)+'СЕТ СН'!$F$16</f>
        <v>0</v>
      </c>
    </row>
    <row r="417" spans="1:25" ht="15.75" hidden="1" x14ac:dyDescent="0.2">
      <c r="A417" s="35">
        <f t="shared" si="11"/>
        <v>43785</v>
      </c>
      <c r="B417" s="36">
        <f>SUMIFS(СВЦЭМ!$L$34:$L$777,СВЦЭМ!$A$34:$A$777,$A417,СВЦЭМ!$B$33:$B$776,B$401)+'СЕТ СН'!$F$16</f>
        <v>0</v>
      </c>
      <c r="C417" s="36">
        <f>SUMIFS(СВЦЭМ!$L$34:$L$777,СВЦЭМ!$A$34:$A$777,$A417,СВЦЭМ!$B$33:$B$776,C$401)+'СЕТ СН'!$F$16</f>
        <v>0</v>
      </c>
      <c r="D417" s="36">
        <f>SUMIFS(СВЦЭМ!$L$34:$L$777,СВЦЭМ!$A$34:$A$777,$A417,СВЦЭМ!$B$33:$B$776,D$401)+'СЕТ СН'!$F$16</f>
        <v>0</v>
      </c>
      <c r="E417" s="36">
        <f>SUMIFS(СВЦЭМ!$L$34:$L$777,СВЦЭМ!$A$34:$A$777,$A417,СВЦЭМ!$B$33:$B$776,E$401)+'СЕТ СН'!$F$16</f>
        <v>0</v>
      </c>
      <c r="F417" s="36">
        <f>SUMIFS(СВЦЭМ!$L$34:$L$777,СВЦЭМ!$A$34:$A$777,$A417,СВЦЭМ!$B$33:$B$776,F$401)+'СЕТ СН'!$F$16</f>
        <v>0</v>
      </c>
      <c r="G417" s="36">
        <f>SUMIFS(СВЦЭМ!$L$34:$L$777,СВЦЭМ!$A$34:$A$777,$A417,СВЦЭМ!$B$33:$B$776,G$401)+'СЕТ СН'!$F$16</f>
        <v>0</v>
      </c>
      <c r="H417" s="36">
        <f>SUMIFS(СВЦЭМ!$L$34:$L$777,СВЦЭМ!$A$34:$A$777,$A417,СВЦЭМ!$B$33:$B$776,H$401)+'СЕТ СН'!$F$16</f>
        <v>0</v>
      </c>
      <c r="I417" s="36">
        <f>SUMIFS(СВЦЭМ!$L$34:$L$777,СВЦЭМ!$A$34:$A$777,$A417,СВЦЭМ!$B$33:$B$776,I$401)+'СЕТ СН'!$F$16</f>
        <v>0</v>
      </c>
      <c r="J417" s="36">
        <f>SUMIFS(СВЦЭМ!$L$34:$L$777,СВЦЭМ!$A$34:$A$777,$A417,СВЦЭМ!$B$33:$B$776,J$401)+'СЕТ СН'!$F$16</f>
        <v>0</v>
      </c>
      <c r="K417" s="36">
        <f>SUMIFS(СВЦЭМ!$L$34:$L$777,СВЦЭМ!$A$34:$A$777,$A417,СВЦЭМ!$B$33:$B$776,K$401)+'СЕТ СН'!$F$16</f>
        <v>0</v>
      </c>
      <c r="L417" s="36">
        <f>SUMIFS(СВЦЭМ!$L$34:$L$777,СВЦЭМ!$A$34:$A$777,$A417,СВЦЭМ!$B$33:$B$776,L$401)+'СЕТ СН'!$F$16</f>
        <v>0</v>
      </c>
      <c r="M417" s="36">
        <f>SUMIFS(СВЦЭМ!$L$34:$L$777,СВЦЭМ!$A$34:$A$777,$A417,СВЦЭМ!$B$33:$B$776,M$401)+'СЕТ СН'!$F$16</f>
        <v>0</v>
      </c>
      <c r="N417" s="36">
        <f>SUMIFS(СВЦЭМ!$L$34:$L$777,СВЦЭМ!$A$34:$A$777,$A417,СВЦЭМ!$B$33:$B$776,N$401)+'СЕТ СН'!$F$16</f>
        <v>0</v>
      </c>
      <c r="O417" s="36">
        <f>SUMIFS(СВЦЭМ!$L$34:$L$777,СВЦЭМ!$A$34:$A$777,$A417,СВЦЭМ!$B$33:$B$776,O$401)+'СЕТ СН'!$F$16</f>
        <v>0</v>
      </c>
      <c r="P417" s="36">
        <f>SUMIFS(СВЦЭМ!$L$34:$L$777,СВЦЭМ!$A$34:$A$777,$A417,СВЦЭМ!$B$33:$B$776,P$401)+'СЕТ СН'!$F$16</f>
        <v>0</v>
      </c>
      <c r="Q417" s="36">
        <f>SUMIFS(СВЦЭМ!$L$34:$L$777,СВЦЭМ!$A$34:$A$777,$A417,СВЦЭМ!$B$33:$B$776,Q$401)+'СЕТ СН'!$F$16</f>
        <v>0</v>
      </c>
      <c r="R417" s="36">
        <f>SUMIFS(СВЦЭМ!$L$34:$L$777,СВЦЭМ!$A$34:$A$777,$A417,СВЦЭМ!$B$33:$B$776,R$401)+'СЕТ СН'!$F$16</f>
        <v>0</v>
      </c>
      <c r="S417" s="36">
        <f>SUMIFS(СВЦЭМ!$L$34:$L$777,СВЦЭМ!$A$34:$A$777,$A417,СВЦЭМ!$B$33:$B$776,S$401)+'СЕТ СН'!$F$16</f>
        <v>0</v>
      </c>
      <c r="T417" s="36">
        <f>SUMIFS(СВЦЭМ!$L$34:$L$777,СВЦЭМ!$A$34:$A$777,$A417,СВЦЭМ!$B$33:$B$776,T$401)+'СЕТ СН'!$F$16</f>
        <v>0</v>
      </c>
      <c r="U417" s="36">
        <f>SUMIFS(СВЦЭМ!$L$34:$L$777,СВЦЭМ!$A$34:$A$777,$A417,СВЦЭМ!$B$33:$B$776,U$401)+'СЕТ СН'!$F$16</f>
        <v>0</v>
      </c>
      <c r="V417" s="36">
        <f>SUMIFS(СВЦЭМ!$L$34:$L$777,СВЦЭМ!$A$34:$A$777,$A417,СВЦЭМ!$B$33:$B$776,V$401)+'СЕТ СН'!$F$16</f>
        <v>0</v>
      </c>
      <c r="W417" s="36">
        <f>SUMIFS(СВЦЭМ!$L$34:$L$777,СВЦЭМ!$A$34:$A$777,$A417,СВЦЭМ!$B$33:$B$776,W$401)+'СЕТ СН'!$F$16</f>
        <v>0</v>
      </c>
      <c r="X417" s="36">
        <f>SUMIFS(СВЦЭМ!$L$34:$L$777,СВЦЭМ!$A$34:$A$777,$A417,СВЦЭМ!$B$33:$B$776,X$401)+'СЕТ СН'!$F$16</f>
        <v>0</v>
      </c>
      <c r="Y417" s="36">
        <f>SUMIFS(СВЦЭМ!$L$34:$L$777,СВЦЭМ!$A$34:$A$777,$A417,СВЦЭМ!$B$33:$B$776,Y$401)+'СЕТ СН'!$F$16</f>
        <v>0</v>
      </c>
    </row>
    <row r="418" spans="1:25" ht="15.75" hidden="1" x14ac:dyDescent="0.2">
      <c r="A418" s="35">
        <f t="shared" si="11"/>
        <v>43786</v>
      </c>
      <c r="B418" s="36">
        <f>SUMIFS(СВЦЭМ!$L$34:$L$777,СВЦЭМ!$A$34:$A$777,$A418,СВЦЭМ!$B$33:$B$776,B$401)+'СЕТ СН'!$F$16</f>
        <v>0</v>
      </c>
      <c r="C418" s="36">
        <f>SUMIFS(СВЦЭМ!$L$34:$L$777,СВЦЭМ!$A$34:$A$777,$A418,СВЦЭМ!$B$33:$B$776,C$401)+'СЕТ СН'!$F$16</f>
        <v>0</v>
      </c>
      <c r="D418" s="36">
        <f>SUMIFS(СВЦЭМ!$L$34:$L$777,СВЦЭМ!$A$34:$A$777,$A418,СВЦЭМ!$B$33:$B$776,D$401)+'СЕТ СН'!$F$16</f>
        <v>0</v>
      </c>
      <c r="E418" s="36">
        <f>SUMIFS(СВЦЭМ!$L$34:$L$777,СВЦЭМ!$A$34:$A$777,$A418,СВЦЭМ!$B$33:$B$776,E$401)+'СЕТ СН'!$F$16</f>
        <v>0</v>
      </c>
      <c r="F418" s="36">
        <f>SUMIFS(СВЦЭМ!$L$34:$L$777,СВЦЭМ!$A$34:$A$777,$A418,СВЦЭМ!$B$33:$B$776,F$401)+'СЕТ СН'!$F$16</f>
        <v>0</v>
      </c>
      <c r="G418" s="36">
        <f>SUMIFS(СВЦЭМ!$L$34:$L$777,СВЦЭМ!$A$34:$A$777,$A418,СВЦЭМ!$B$33:$B$776,G$401)+'СЕТ СН'!$F$16</f>
        <v>0</v>
      </c>
      <c r="H418" s="36">
        <f>SUMIFS(СВЦЭМ!$L$34:$L$777,СВЦЭМ!$A$34:$A$777,$A418,СВЦЭМ!$B$33:$B$776,H$401)+'СЕТ СН'!$F$16</f>
        <v>0</v>
      </c>
      <c r="I418" s="36">
        <f>SUMIFS(СВЦЭМ!$L$34:$L$777,СВЦЭМ!$A$34:$A$777,$A418,СВЦЭМ!$B$33:$B$776,I$401)+'СЕТ СН'!$F$16</f>
        <v>0</v>
      </c>
      <c r="J418" s="36">
        <f>SUMIFS(СВЦЭМ!$L$34:$L$777,СВЦЭМ!$A$34:$A$777,$A418,СВЦЭМ!$B$33:$B$776,J$401)+'СЕТ СН'!$F$16</f>
        <v>0</v>
      </c>
      <c r="K418" s="36">
        <f>SUMIFS(СВЦЭМ!$L$34:$L$777,СВЦЭМ!$A$34:$A$777,$A418,СВЦЭМ!$B$33:$B$776,K$401)+'СЕТ СН'!$F$16</f>
        <v>0</v>
      </c>
      <c r="L418" s="36">
        <f>SUMIFS(СВЦЭМ!$L$34:$L$777,СВЦЭМ!$A$34:$A$777,$A418,СВЦЭМ!$B$33:$B$776,L$401)+'СЕТ СН'!$F$16</f>
        <v>0</v>
      </c>
      <c r="M418" s="36">
        <f>SUMIFS(СВЦЭМ!$L$34:$L$777,СВЦЭМ!$A$34:$A$777,$A418,СВЦЭМ!$B$33:$B$776,M$401)+'СЕТ СН'!$F$16</f>
        <v>0</v>
      </c>
      <c r="N418" s="36">
        <f>SUMIFS(СВЦЭМ!$L$34:$L$777,СВЦЭМ!$A$34:$A$777,$A418,СВЦЭМ!$B$33:$B$776,N$401)+'СЕТ СН'!$F$16</f>
        <v>0</v>
      </c>
      <c r="O418" s="36">
        <f>SUMIFS(СВЦЭМ!$L$34:$L$777,СВЦЭМ!$A$34:$A$777,$A418,СВЦЭМ!$B$33:$B$776,O$401)+'СЕТ СН'!$F$16</f>
        <v>0</v>
      </c>
      <c r="P418" s="36">
        <f>SUMIFS(СВЦЭМ!$L$34:$L$777,СВЦЭМ!$A$34:$A$777,$A418,СВЦЭМ!$B$33:$B$776,P$401)+'СЕТ СН'!$F$16</f>
        <v>0</v>
      </c>
      <c r="Q418" s="36">
        <f>SUMIFS(СВЦЭМ!$L$34:$L$777,СВЦЭМ!$A$34:$A$777,$A418,СВЦЭМ!$B$33:$B$776,Q$401)+'СЕТ СН'!$F$16</f>
        <v>0</v>
      </c>
      <c r="R418" s="36">
        <f>SUMIFS(СВЦЭМ!$L$34:$L$777,СВЦЭМ!$A$34:$A$777,$A418,СВЦЭМ!$B$33:$B$776,R$401)+'СЕТ СН'!$F$16</f>
        <v>0</v>
      </c>
      <c r="S418" s="36">
        <f>SUMIFS(СВЦЭМ!$L$34:$L$777,СВЦЭМ!$A$34:$A$777,$A418,СВЦЭМ!$B$33:$B$776,S$401)+'СЕТ СН'!$F$16</f>
        <v>0</v>
      </c>
      <c r="T418" s="36">
        <f>SUMIFS(СВЦЭМ!$L$34:$L$777,СВЦЭМ!$A$34:$A$777,$A418,СВЦЭМ!$B$33:$B$776,T$401)+'СЕТ СН'!$F$16</f>
        <v>0</v>
      </c>
      <c r="U418" s="36">
        <f>SUMIFS(СВЦЭМ!$L$34:$L$777,СВЦЭМ!$A$34:$A$777,$A418,СВЦЭМ!$B$33:$B$776,U$401)+'СЕТ СН'!$F$16</f>
        <v>0</v>
      </c>
      <c r="V418" s="36">
        <f>SUMIFS(СВЦЭМ!$L$34:$L$777,СВЦЭМ!$A$34:$A$777,$A418,СВЦЭМ!$B$33:$B$776,V$401)+'СЕТ СН'!$F$16</f>
        <v>0</v>
      </c>
      <c r="W418" s="36">
        <f>SUMIFS(СВЦЭМ!$L$34:$L$777,СВЦЭМ!$A$34:$A$777,$A418,СВЦЭМ!$B$33:$B$776,W$401)+'СЕТ СН'!$F$16</f>
        <v>0</v>
      </c>
      <c r="X418" s="36">
        <f>SUMIFS(СВЦЭМ!$L$34:$L$777,СВЦЭМ!$A$34:$A$777,$A418,СВЦЭМ!$B$33:$B$776,X$401)+'СЕТ СН'!$F$16</f>
        <v>0</v>
      </c>
      <c r="Y418" s="36">
        <f>SUMIFS(СВЦЭМ!$L$34:$L$777,СВЦЭМ!$A$34:$A$777,$A418,СВЦЭМ!$B$33:$B$776,Y$401)+'СЕТ СН'!$F$16</f>
        <v>0</v>
      </c>
    </row>
    <row r="419" spans="1:25" ht="15.75" hidden="1" x14ac:dyDescent="0.2">
      <c r="A419" s="35">
        <f t="shared" si="11"/>
        <v>43787</v>
      </c>
      <c r="B419" s="36">
        <f>SUMIFS(СВЦЭМ!$L$34:$L$777,СВЦЭМ!$A$34:$A$777,$A419,СВЦЭМ!$B$33:$B$776,B$401)+'СЕТ СН'!$F$16</f>
        <v>0</v>
      </c>
      <c r="C419" s="36">
        <f>SUMIFS(СВЦЭМ!$L$34:$L$777,СВЦЭМ!$A$34:$A$777,$A419,СВЦЭМ!$B$33:$B$776,C$401)+'СЕТ СН'!$F$16</f>
        <v>0</v>
      </c>
      <c r="D419" s="36">
        <f>SUMIFS(СВЦЭМ!$L$34:$L$777,СВЦЭМ!$A$34:$A$777,$A419,СВЦЭМ!$B$33:$B$776,D$401)+'СЕТ СН'!$F$16</f>
        <v>0</v>
      </c>
      <c r="E419" s="36">
        <f>SUMIFS(СВЦЭМ!$L$34:$L$777,СВЦЭМ!$A$34:$A$777,$A419,СВЦЭМ!$B$33:$B$776,E$401)+'СЕТ СН'!$F$16</f>
        <v>0</v>
      </c>
      <c r="F419" s="36">
        <f>SUMIFS(СВЦЭМ!$L$34:$L$777,СВЦЭМ!$A$34:$A$777,$A419,СВЦЭМ!$B$33:$B$776,F$401)+'СЕТ СН'!$F$16</f>
        <v>0</v>
      </c>
      <c r="G419" s="36">
        <f>SUMIFS(СВЦЭМ!$L$34:$L$777,СВЦЭМ!$A$34:$A$777,$A419,СВЦЭМ!$B$33:$B$776,G$401)+'СЕТ СН'!$F$16</f>
        <v>0</v>
      </c>
      <c r="H419" s="36">
        <f>SUMIFS(СВЦЭМ!$L$34:$L$777,СВЦЭМ!$A$34:$A$777,$A419,СВЦЭМ!$B$33:$B$776,H$401)+'СЕТ СН'!$F$16</f>
        <v>0</v>
      </c>
      <c r="I419" s="36">
        <f>SUMIFS(СВЦЭМ!$L$34:$L$777,СВЦЭМ!$A$34:$A$777,$A419,СВЦЭМ!$B$33:$B$776,I$401)+'СЕТ СН'!$F$16</f>
        <v>0</v>
      </c>
      <c r="J419" s="36">
        <f>SUMIFS(СВЦЭМ!$L$34:$L$777,СВЦЭМ!$A$34:$A$777,$A419,СВЦЭМ!$B$33:$B$776,J$401)+'СЕТ СН'!$F$16</f>
        <v>0</v>
      </c>
      <c r="K419" s="36">
        <f>SUMIFS(СВЦЭМ!$L$34:$L$777,СВЦЭМ!$A$34:$A$777,$A419,СВЦЭМ!$B$33:$B$776,K$401)+'СЕТ СН'!$F$16</f>
        <v>0</v>
      </c>
      <c r="L419" s="36">
        <f>SUMIFS(СВЦЭМ!$L$34:$L$777,СВЦЭМ!$A$34:$A$777,$A419,СВЦЭМ!$B$33:$B$776,L$401)+'СЕТ СН'!$F$16</f>
        <v>0</v>
      </c>
      <c r="M419" s="36">
        <f>SUMIFS(СВЦЭМ!$L$34:$L$777,СВЦЭМ!$A$34:$A$777,$A419,СВЦЭМ!$B$33:$B$776,M$401)+'СЕТ СН'!$F$16</f>
        <v>0</v>
      </c>
      <c r="N419" s="36">
        <f>SUMIFS(СВЦЭМ!$L$34:$L$777,СВЦЭМ!$A$34:$A$777,$A419,СВЦЭМ!$B$33:$B$776,N$401)+'СЕТ СН'!$F$16</f>
        <v>0</v>
      </c>
      <c r="O419" s="36">
        <f>SUMIFS(СВЦЭМ!$L$34:$L$777,СВЦЭМ!$A$34:$A$777,$A419,СВЦЭМ!$B$33:$B$776,O$401)+'СЕТ СН'!$F$16</f>
        <v>0</v>
      </c>
      <c r="P419" s="36">
        <f>SUMIFS(СВЦЭМ!$L$34:$L$777,СВЦЭМ!$A$34:$A$777,$A419,СВЦЭМ!$B$33:$B$776,P$401)+'СЕТ СН'!$F$16</f>
        <v>0</v>
      </c>
      <c r="Q419" s="36">
        <f>SUMIFS(СВЦЭМ!$L$34:$L$777,СВЦЭМ!$A$34:$A$777,$A419,СВЦЭМ!$B$33:$B$776,Q$401)+'СЕТ СН'!$F$16</f>
        <v>0</v>
      </c>
      <c r="R419" s="36">
        <f>SUMIFS(СВЦЭМ!$L$34:$L$777,СВЦЭМ!$A$34:$A$777,$A419,СВЦЭМ!$B$33:$B$776,R$401)+'СЕТ СН'!$F$16</f>
        <v>0</v>
      </c>
      <c r="S419" s="36">
        <f>SUMIFS(СВЦЭМ!$L$34:$L$777,СВЦЭМ!$A$34:$A$777,$A419,СВЦЭМ!$B$33:$B$776,S$401)+'СЕТ СН'!$F$16</f>
        <v>0</v>
      </c>
      <c r="T419" s="36">
        <f>SUMIFS(СВЦЭМ!$L$34:$L$777,СВЦЭМ!$A$34:$A$777,$A419,СВЦЭМ!$B$33:$B$776,T$401)+'СЕТ СН'!$F$16</f>
        <v>0</v>
      </c>
      <c r="U419" s="36">
        <f>SUMIFS(СВЦЭМ!$L$34:$L$777,СВЦЭМ!$A$34:$A$777,$A419,СВЦЭМ!$B$33:$B$776,U$401)+'СЕТ СН'!$F$16</f>
        <v>0</v>
      </c>
      <c r="V419" s="36">
        <f>SUMIFS(СВЦЭМ!$L$34:$L$777,СВЦЭМ!$A$34:$A$777,$A419,СВЦЭМ!$B$33:$B$776,V$401)+'СЕТ СН'!$F$16</f>
        <v>0</v>
      </c>
      <c r="W419" s="36">
        <f>SUMIFS(СВЦЭМ!$L$34:$L$777,СВЦЭМ!$A$34:$A$777,$A419,СВЦЭМ!$B$33:$B$776,W$401)+'СЕТ СН'!$F$16</f>
        <v>0</v>
      </c>
      <c r="X419" s="36">
        <f>SUMIFS(СВЦЭМ!$L$34:$L$777,СВЦЭМ!$A$34:$A$777,$A419,СВЦЭМ!$B$33:$B$776,X$401)+'СЕТ СН'!$F$16</f>
        <v>0</v>
      </c>
      <c r="Y419" s="36">
        <f>SUMIFS(СВЦЭМ!$L$34:$L$777,СВЦЭМ!$A$34:$A$777,$A419,СВЦЭМ!$B$33:$B$776,Y$401)+'СЕТ СН'!$F$16</f>
        <v>0</v>
      </c>
    </row>
    <row r="420" spans="1:25" ht="15.75" hidden="1" x14ac:dyDescent="0.2">
      <c r="A420" s="35">
        <f t="shared" si="11"/>
        <v>43788</v>
      </c>
      <c r="B420" s="36">
        <f>SUMIFS(СВЦЭМ!$L$34:$L$777,СВЦЭМ!$A$34:$A$777,$A420,СВЦЭМ!$B$33:$B$776,B$401)+'СЕТ СН'!$F$16</f>
        <v>0</v>
      </c>
      <c r="C420" s="36">
        <f>SUMIFS(СВЦЭМ!$L$34:$L$777,СВЦЭМ!$A$34:$A$777,$A420,СВЦЭМ!$B$33:$B$776,C$401)+'СЕТ СН'!$F$16</f>
        <v>0</v>
      </c>
      <c r="D420" s="36">
        <f>SUMIFS(СВЦЭМ!$L$34:$L$777,СВЦЭМ!$A$34:$A$777,$A420,СВЦЭМ!$B$33:$B$776,D$401)+'СЕТ СН'!$F$16</f>
        <v>0</v>
      </c>
      <c r="E420" s="36">
        <f>SUMIFS(СВЦЭМ!$L$34:$L$777,СВЦЭМ!$A$34:$A$777,$A420,СВЦЭМ!$B$33:$B$776,E$401)+'СЕТ СН'!$F$16</f>
        <v>0</v>
      </c>
      <c r="F420" s="36">
        <f>SUMIFS(СВЦЭМ!$L$34:$L$777,СВЦЭМ!$A$34:$A$777,$A420,СВЦЭМ!$B$33:$B$776,F$401)+'СЕТ СН'!$F$16</f>
        <v>0</v>
      </c>
      <c r="G420" s="36">
        <f>SUMIFS(СВЦЭМ!$L$34:$L$777,СВЦЭМ!$A$34:$A$777,$A420,СВЦЭМ!$B$33:$B$776,G$401)+'СЕТ СН'!$F$16</f>
        <v>0</v>
      </c>
      <c r="H420" s="36">
        <f>SUMIFS(СВЦЭМ!$L$34:$L$777,СВЦЭМ!$A$34:$A$777,$A420,СВЦЭМ!$B$33:$B$776,H$401)+'СЕТ СН'!$F$16</f>
        <v>0</v>
      </c>
      <c r="I420" s="36">
        <f>SUMIFS(СВЦЭМ!$L$34:$L$777,СВЦЭМ!$A$34:$A$777,$A420,СВЦЭМ!$B$33:$B$776,I$401)+'СЕТ СН'!$F$16</f>
        <v>0</v>
      </c>
      <c r="J420" s="36">
        <f>SUMIFS(СВЦЭМ!$L$34:$L$777,СВЦЭМ!$A$34:$A$777,$A420,СВЦЭМ!$B$33:$B$776,J$401)+'СЕТ СН'!$F$16</f>
        <v>0</v>
      </c>
      <c r="K420" s="36">
        <f>SUMIFS(СВЦЭМ!$L$34:$L$777,СВЦЭМ!$A$34:$A$777,$A420,СВЦЭМ!$B$33:$B$776,K$401)+'СЕТ СН'!$F$16</f>
        <v>0</v>
      </c>
      <c r="L420" s="36">
        <f>SUMIFS(СВЦЭМ!$L$34:$L$777,СВЦЭМ!$A$34:$A$777,$A420,СВЦЭМ!$B$33:$B$776,L$401)+'СЕТ СН'!$F$16</f>
        <v>0</v>
      </c>
      <c r="M420" s="36">
        <f>SUMIFS(СВЦЭМ!$L$34:$L$777,СВЦЭМ!$A$34:$A$777,$A420,СВЦЭМ!$B$33:$B$776,M$401)+'СЕТ СН'!$F$16</f>
        <v>0</v>
      </c>
      <c r="N420" s="36">
        <f>SUMIFS(СВЦЭМ!$L$34:$L$777,СВЦЭМ!$A$34:$A$777,$A420,СВЦЭМ!$B$33:$B$776,N$401)+'СЕТ СН'!$F$16</f>
        <v>0</v>
      </c>
      <c r="O420" s="36">
        <f>SUMIFS(СВЦЭМ!$L$34:$L$777,СВЦЭМ!$A$34:$A$777,$A420,СВЦЭМ!$B$33:$B$776,O$401)+'СЕТ СН'!$F$16</f>
        <v>0</v>
      </c>
      <c r="P420" s="36">
        <f>SUMIFS(СВЦЭМ!$L$34:$L$777,СВЦЭМ!$A$34:$A$777,$A420,СВЦЭМ!$B$33:$B$776,P$401)+'СЕТ СН'!$F$16</f>
        <v>0</v>
      </c>
      <c r="Q420" s="36">
        <f>SUMIFS(СВЦЭМ!$L$34:$L$777,СВЦЭМ!$A$34:$A$777,$A420,СВЦЭМ!$B$33:$B$776,Q$401)+'СЕТ СН'!$F$16</f>
        <v>0</v>
      </c>
      <c r="R420" s="36">
        <f>SUMIFS(СВЦЭМ!$L$34:$L$777,СВЦЭМ!$A$34:$A$777,$A420,СВЦЭМ!$B$33:$B$776,R$401)+'СЕТ СН'!$F$16</f>
        <v>0</v>
      </c>
      <c r="S420" s="36">
        <f>SUMIFS(СВЦЭМ!$L$34:$L$777,СВЦЭМ!$A$34:$A$777,$A420,СВЦЭМ!$B$33:$B$776,S$401)+'СЕТ СН'!$F$16</f>
        <v>0</v>
      </c>
      <c r="T420" s="36">
        <f>SUMIFS(СВЦЭМ!$L$34:$L$777,СВЦЭМ!$A$34:$A$777,$A420,СВЦЭМ!$B$33:$B$776,T$401)+'СЕТ СН'!$F$16</f>
        <v>0</v>
      </c>
      <c r="U420" s="36">
        <f>SUMIFS(СВЦЭМ!$L$34:$L$777,СВЦЭМ!$A$34:$A$777,$A420,СВЦЭМ!$B$33:$B$776,U$401)+'СЕТ СН'!$F$16</f>
        <v>0</v>
      </c>
      <c r="V420" s="36">
        <f>SUMIFS(СВЦЭМ!$L$34:$L$777,СВЦЭМ!$A$34:$A$777,$A420,СВЦЭМ!$B$33:$B$776,V$401)+'СЕТ СН'!$F$16</f>
        <v>0</v>
      </c>
      <c r="W420" s="36">
        <f>SUMIFS(СВЦЭМ!$L$34:$L$777,СВЦЭМ!$A$34:$A$777,$A420,СВЦЭМ!$B$33:$B$776,W$401)+'СЕТ СН'!$F$16</f>
        <v>0</v>
      </c>
      <c r="X420" s="36">
        <f>SUMIFS(СВЦЭМ!$L$34:$L$777,СВЦЭМ!$A$34:$A$777,$A420,СВЦЭМ!$B$33:$B$776,X$401)+'СЕТ СН'!$F$16</f>
        <v>0</v>
      </c>
      <c r="Y420" s="36">
        <f>SUMIFS(СВЦЭМ!$L$34:$L$777,СВЦЭМ!$A$34:$A$777,$A420,СВЦЭМ!$B$33:$B$776,Y$401)+'СЕТ СН'!$F$16</f>
        <v>0</v>
      </c>
    </row>
    <row r="421" spans="1:25" ht="15.75" hidden="1" x14ac:dyDescent="0.2">
      <c r="A421" s="35">
        <f t="shared" si="11"/>
        <v>43789</v>
      </c>
      <c r="B421" s="36">
        <f>SUMIFS(СВЦЭМ!$L$34:$L$777,СВЦЭМ!$A$34:$A$777,$A421,СВЦЭМ!$B$33:$B$776,B$401)+'СЕТ СН'!$F$16</f>
        <v>0</v>
      </c>
      <c r="C421" s="36">
        <f>SUMIFS(СВЦЭМ!$L$34:$L$777,СВЦЭМ!$A$34:$A$777,$A421,СВЦЭМ!$B$33:$B$776,C$401)+'СЕТ СН'!$F$16</f>
        <v>0</v>
      </c>
      <c r="D421" s="36">
        <f>SUMIFS(СВЦЭМ!$L$34:$L$777,СВЦЭМ!$A$34:$A$777,$A421,СВЦЭМ!$B$33:$B$776,D$401)+'СЕТ СН'!$F$16</f>
        <v>0</v>
      </c>
      <c r="E421" s="36">
        <f>SUMIFS(СВЦЭМ!$L$34:$L$777,СВЦЭМ!$A$34:$A$777,$A421,СВЦЭМ!$B$33:$B$776,E$401)+'СЕТ СН'!$F$16</f>
        <v>0</v>
      </c>
      <c r="F421" s="36">
        <f>SUMIFS(СВЦЭМ!$L$34:$L$777,СВЦЭМ!$A$34:$A$777,$A421,СВЦЭМ!$B$33:$B$776,F$401)+'СЕТ СН'!$F$16</f>
        <v>0</v>
      </c>
      <c r="G421" s="36">
        <f>SUMIFS(СВЦЭМ!$L$34:$L$777,СВЦЭМ!$A$34:$A$777,$A421,СВЦЭМ!$B$33:$B$776,G$401)+'СЕТ СН'!$F$16</f>
        <v>0</v>
      </c>
      <c r="H421" s="36">
        <f>SUMIFS(СВЦЭМ!$L$34:$L$777,СВЦЭМ!$A$34:$A$777,$A421,СВЦЭМ!$B$33:$B$776,H$401)+'СЕТ СН'!$F$16</f>
        <v>0</v>
      </c>
      <c r="I421" s="36">
        <f>SUMIFS(СВЦЭМ!$L$34:$L$777,СВЦЭМ!$A$34:$A$777,$A421,СВЦЭМ!$B$33:$B$776,I$401)+'СЕТ СН'!$F$16</f>
        <v>0</v>
      </c>
      <c r="J421" s="36">
        <f>SUMIFS(СВЦЭМ!$L$34:$L$777,СВЦЭМ!$A$34:$A$777,$A421,СВЦЭМ!$B$33:$B$776,J$401)+'СЕТ СН'!$F$16</f>
        <v>0</v>
      </c>
      <c r="K421" s="36">
        <f>SUMIFS(СВЦЭМ!$L$34:$L$777,СВЦЭМ!$A$34:$A$777,$A421,СВЦЭМ!$B$33:$B$776,K$401)+'СЕТ СН'!$F$16</f>
        <v>0</v>
      </c>
      <c r="L421" s="36">
        <f>SUMIFS(СВЦЭМ!$L$34:$L$777,СВЦЭМ!$A$34:$A$777,$A421,СВЦЭМ!$B$33:$B$776,L$401)+'СЕТ СН'!$F$16</f>
        <v>0</v>
      </c>
      <c r="M421" s="36">
        <f>SUMIFS(СВЦЭМ!$L$34:$L$777,СВЦЭМ!$A$34:$A$777,$A421,СВЦЭМ!$B$33:$B$776,M$401)+'СЕТ СН'!$F$16</f>
        <v>0</v>
      </c>
      <c r="N421" s="36">
        <f>SUMIFS(СВЦЭМ!$L$34:$L$777,СВЦЭМ!$A$34:$A$777,$A421,СВЦЭМ!$B$33:$B$776,N$401)+'СЕТ СН'!$F$16</f>
        <v>0</v>
      </c>
      <c r="O421" s="36">
        <f>SUMIFS(СВЦЭМ!$L$34:$L$777,СВЦЭМ!$A$34:$A$777,$A421,СВЦЭМ!$B$33:$B$776,O$401)+'СЕТ СН'!$F$16</f>
        <v>0</v>
      </c>
      <c r="P421" s="36">
        <f>SUMIFS(СВЦЭМ!$L$34:$L$777,СВЦЭМ!$A$34:$A$777,$A421,СВЦЭМ!$B$33:$B$776,P$401)+'СЕТ СН'!$F$16</f>
        <v>0</v>
      </c>
      <c r="Q421" s="36">
        <f>SUMIFS(СВЦЭМ!$L$34:$L$777,СВЦЭМ!$A$34:$A$777,$A421,СВЦЭМ!$B$33:$B$776,Q$401)+'СЕТ СН'!$F$16</f>
        <v>0</v>
      </c>
      <c r="R421" s="36">
        <f>SUMIFS(СВЦЭМ!$L$34:$L$777,СВЦЭМ!$A$34:$A$777,$A421,СВЦЭМ!$B$33:$B$776,R$401)+'СЕТ СН'!$F$16</f>
        <v>0</v>
      </c>
      <c r="S421" s="36">
        <f>SUMIFS(СВЦЭМ!$L$34:$L$777,СВЦЭМ!$A$34:$A$777,$A421,СВЦЭМ!$B$33:$B$776,S$401)+'СЕТ СН'!$F$16</f>
        <v>0</v>
      </c>
      <c r="T421" s="36">
        <f>SUMIFS(СВЦЭМ!$L$34:$L$777,СВЦЭМ!$A$34:$A$777,$A421,СВЦЭМ!$B$33:$B$776,T$401)+'СЕТ СН'!$F$16</f>
        <v>0</v>
      </c>
      <c r="U421" s="36">
        <f>SUMIFS(СВЦЭМ!$L$34:$L$777,СВЦЭМ!$A$34:$A$777,$A421,СВЦЭМ!$B$33:$B$776,U$401)+'СЕТ СН'!$F$16</f>
        <v>0</v>
      </c>
      <c r="V421" s="36">
        <f>SUMIFS(СВЦЭМ!$L$34:$L$777,СВЦЭМ!$A$34:$A$777,$A421,СВЦЭМ!$B$33:$B$776,V$401)+'СЕТ СН'!$F$16</f>
        <v>0</v>
      </c>
      <c r="W421" s="36">
        <f>SUMIFS(СВЦЭМ!$L$34:$L$777,СВЦЭМ!$A$34:$A$777,$A421,СВЦЭМ!$B$33:$B$776,W$401)+'СЕТ СН'!$F$16</f>
        <v>0</v>
      </c>
      <c r="X421" s="36">
        <f>SUMIFS(СВЦЭМ!$L$34:$L$777,СВЦЭМ!$A$34:$A$777,$A421,СВЦЭМ!$B$33:$B$776,X$401)+'СЕТ СН'!$F$16</f>
        <v>0</v>
      </c>
      <c r="Y421" s="36">
        <f>SUMIFS(СВЦЭМ!$L$34:$L$777,СВЦЭМ!$A$34:$A$777,$A421,СВЦЭМ!$B$33:$B$776,Y$401)+'СЕТ СН'!$F$16</f>
        <v>0</v>
      </c>
    </row>
    <row r="422" spans="1:25" ht="15.75" hidden="1" x14ac:dyDescent="0.2">
      <c r="A422" s="35">
        <f t="shared" si="11"/>
        <v>43790</v>
      </c>
      <c r="B422" s="36">
        <f>SUMIFS(СВЦЭМ!$L$34:$L$777,СВЦЭМ!$A$34:$A$777,$A422,СВЦЭМ!$B$33:$B$776,B$401)+'СЕТ СН'!$F$16</f>
        <v>0</v>
      </c>
      <c r="C422" s="36">
        <f>SUMIFS(СВЦЭМ!$L$34:$L$777,СВЦЭМ!$A$34:$A$777,$A422,СВЦЭМ!$B$33:$B$776,C$401)+'СЕТ СН'!$F$16</f>
        <v>0</v>
      </c>
      <c r="D422" s="36">
        <f>SUMIFS(СВЦЭМ!$L$34:$L$777,СВЦЭМ!$A$34:$A$777,$A422,СВЦЭМ!$B$33:$B$776,D$401)+'СЕТ СН'!$F$16</f>
        <v>0</v>
      </c>
      <c r="E422" s="36">
        <f>SUMIFS(СВЦЭМ!$L$34:$L$777,СВЦЭМ!$A$34:$A$777,$A422,СВЦЭМ!$B$33:$B$776,E$401)+'СЕТ СН'!$F$16</f>
        <v>0</v>
      </c>
      <c r="F422" s="36">
        <f>SUMIFS(СВЦЭМ!$L$34:$L$777,СВЦЭМ!$A$34:$A$777,$A422,СВЦЭМ!$B$33:$B$776,F$401)+'СЕТ СН'!$F$16</f>
        <v>0</v>
      </c>
      <c r="G422" s="36">
        <f>SUMIFS(СВЦЭМ!$L$34:$L$777,СВЦЭМ!$A$34:$A$777,$A422,СВЦЭМ!$B$33:$B$776,G$401)+'СЕТ СН'!$F$16</f>
        <v>0</v>
      </c>
      <c r="H422" s="36">
        <f>SUMIFS(СВЦЭМ!$L$34:$L$777,СВЦЭМ!$A$34:$A$777,$A422,СВЦЭМ!$B$33:$B$776,H$401)+'СЕТ СН'!$F$16</f>
        <v>0</v>
      </c>
      <c r="I422" s="36">
        <f>SUMIFS(СВЦЭМ!$L$34:$L$777,СВЦЭМ!$A$34:$A$777,$A422,СВЦЭМ!$B$33:$B$776,I$401)+'СЕТ СН'!$F$16</f>
        <v>0</v>
      </c>
      <c r="J422" s="36">
        <f>SUMIFS(СВЦЭМ!$L$34:$L$777,СВЦЭМ!$A$34:$A$777,$A422,СВЦЭМ!$B$33:$B$776,J$401)+'СЕТ СН'!$F$16</f>
        <v>0</v>
      </c>
      <c r="K422" s="36">
        <f>SUMIFS(СВЦЭМ!$L$34:$L$777,СВЦЭМ!$A$34:$A$777,$A422,СВЦЭМ!$B$33:$B$776,K$401)+'СЕТ СН'!$F$16</f>
        <v>0</v>
      </c>
      <c r="L422" s="36">
        <f>SUMIFS(СВЦЭМ!$L$34:$L$777,СВЦЭМ!$A$34:$A$777,$A422,СВЦЭМ!$B$33:$B$776,L$401)+'СЕТ СН'!$F$16</f>
        <v>0</v>
      </c>
      <c r="M422" s="36">
        <f>SUMIFS(СВЦЭМ!$L$34:$L$777,СВЦЭМ!$A$34:$A$777,$A422,СВЦЭМ!$B$33:$B$776,M$401)+'СЕТ СН'!$F$16</f>
        <v>0</v>
      </c>
      <c r="N422" s="36">
        <f>SUMIFS(СВЦЭМ!$L$34:$L$777,СВЦЭМ!$A$34:$A$777,$A422,СВЦЭМ!$B$33:$B$776,N$401)+'СЕТ СН'!$F$16</f>
        <v>0</v>
      </c>
      <c r="O422" s="36">
        <f>SUMIFS(СВЦЭМ!$L$34:$L$777,СВЦЭМ!$A$34:$A$777,$A422,СВЦЭМ!$B$33:$B$776,O$401)+'СЕТ СН'!$F$16</f>
        <v>0</v>
      </c>
      <c r="P422" s="36">
        <f>SUMIFS(СВЦЭМ!$L$34:$L$777,СВЦЭМ!$A$34:$A$777,$A422,СВЦЭМ!$B$33:$B$776,P$401)+'СЕТ СН'!$F$16</f>
        <v>0</v>
      </c>
      <c r="Q422" s="36">
        <f>SUMIFS(СВЦЭМ!$L$34:$L$777,СВЦЭМ!$A$34:$A$777,$A422,СВЦЭМ!$B$33:$B$776,Q$401)+'СЕТ СН'!$F$16</f>
        <v>0</v>
      </c>
      <c r="R422" s="36">
        <f>SUMIFS(СВЦЭМ!$L$34:$L$777,СВЦЭМ!$A$34:$A$777,$A422,СВЦЭМ!$B$33:$B$776,R$401)+'СЕТ СН'!$F$16</f>
        <v>0</v>
      </c>
      <c r="S422" s="36">
        <f>SUMIFS(СВЦЭМ!$L$34:$L$777,СВЦЭМ!$A$34:$A$777,$A422,СВЦЭМ!$B$33:$B$776,S$401)+'СЕТ СН'!$F$16</f>
        <v>0</v>
      </c>
      <c r="T422" s="36">
        <f>SUMIFS(СВЦЭМ!$L$34:$L$777,СВЦЭМ!$A$34:$A$777,$A422,СВЦЭМ!$B$33:$B$776,T$401)+'СЕТ СН'!$F$16</f>
        <v>0</v>
      </c>
      <c r="U422" s="36">
        <f>SUMIFS(СВЦЭМ!$L$34:$L$777,СВЦЭМ!$A$34:$A$777,$A422,СВЦЭМ!$B$33:$B$776,U$401)+'СЕТ СН'!$F$16</f>
        <v>0</v>
      </c>
      <c r="V422" s="36">
        <f>SUMIFS(СВЦЭМ!$L$34:$L$777,СВЦЭМ!$A$34:$A$777,$A422,СВЦЭМ!$B$33:$B$776,V$401)+'СЕТ СН'!$F$16</f>
        <v>0</v>
      </c>
      <c r="W422" s="36">
        <f>SUMIFS(СВЦЭМ!$L$34:$L$777,СВЦЭМ!$A$34:$A$777,$A422,СВЦЭМ!$B$33:$B$776,W$401)+'СЕТ СН'!$F$16</f>
        <v>0</v>
      </c>
      <c r="X422" s="36">
        <f>SUMIFS(СВЦЭМ!$L$34:$L$777,СВЦЭМ!$A$34:$A$777,$A422,СВЦЭМ!$B$33:$B$776,X$401)+'СЕТ СН'!$F$16</f>
        <v>0</v>
      </c>
      <c r="Y422" s="36">
        <f>SUMIFS(СВЦЭМ!$L$34:$L$777,СВЦЭМ!$A$34:$A$777,$A422,СВЦЭМ!$B$33:$B$776,Y$401)+'СЕТ СН'!$F$16</f>
        <v>0</v>
      </c>
    </row>
    <row r="423" spans="1:25" ht="15.75" hidden="1" x14ac:dyDescent="0.2">
      <c r="A423" s="35">
        <f t="shared" si="11"/>
        <v>43791</v>
      </c>
      <c r="B423" s="36">
        <f>SUMIFS(СВЦЭМ!$L$34:$L$777,СВЦЭМ!$A$34:$A$777,$A423,СВЦЭМ!$B$33:$B$776,B$401)+'СЕТ СН'!$F$16</f>
        <v>0</v>
      </c>
      <c r="C423" s="36">
        <f>SUMIFS(СВЦЭМ!$L$34:$L$777,СВЦЭМ!$A$34:$A$777,$A423,СВЦЭМ!$B$33:$B$776,C$401)+'СЕТ СН'!$F$16</f>
        <v>0</v>
      </c>
      <c r="D423" s="36">
        <f>SUMIFS(СВЦЭМ!$L$34:$L$777,СВЦЭМ!$A$34:$A$777,$A423,СВЦЭМ!$B$33:$B$776,D$401)+'СЕТ СН'!$F$16</f>
        <v>0</v>
      </c>
      <c r="E423" s="36">
        <f>SUMIFS(СВЦЭМ!$L$34:$L$777,СВЦЭМ!$A$34:$A$777,$A423,СВЦЭМ!$B$33:$B$776,E$401)+'СЕТ СН'!$F$16</f>
        <v>0</v>
      </c>
      <c r="F423" s="36">
        <f>SUMIFS(СВЦЭМ!$L$34:$L$777,СВЦЭМ!$A$34:$A$777,$A423,СВЦЭМ!$B$33:$B$776,F$401)+'СЕТ СН'!$F$16</f>
        <v>0</v>
      </c>
      <c r="G423" s="36">
        <f>SUMIFS(СВЦЭМ!$L$34:$L$777,СВЦЭМ!$A$34:$A$777,$A423,СВЦЭМ!$B$33:$B$776,G$401)+'СЕТ СН'!$F$16</f>
        <v>0</v>
      </c>
      <c r="H423" s="36">
        <f>SUMIFS(СВЦЭМ!$L$34:$L$777,СВЦЭМ!$A$34:$A$777,$A423,СВЦЭМ!$B$33:$B$776,H$401)+'СЕТ СН'!$F$16</f>
        <v>0</v>
      </c>
      <c r="I423" s="36">
        <f>SUMIFS(СВЦЭМ!$L$34:$L$777,СВЦЭМ!$A$34:$A$777,$A423,СВЦЭМ!$B$33:$B$776,I$401)+'СЕТ СН'!$F$16</f>
        <v>0</v>
      </c>
      <c r="J423" s="36">
        <f>SUMIFS(СВЦЭМ!$L$34:$L$777,СВЦЭМ!$A$34:$A$777,$A423,СВЦЭМ!$B$33:$B$776,J$401)+'СЕТ СН'!$F$16</f>
        <v>0</v>
      </c>
      <c r="K423" s="36">
        <f>SUMIFS(СВЦЭМ!$L$34:$L$777,СВЦЭМ!$A$34:$A$777,$A423,СВЦЭМ!$B$33:$B$776,K$401)+'СЕТ СН'!$F$16</f>
        <v>0</v>
      </c>
      <c r="L423" s="36">
        <f>SUMIFS(СВЦЭМ!$L$34:$L$777,СВЦЭМ!$A$34:$A$777,$A423,СВЦЭМ!$B$33:$B$776,L$401)+'СЕТ СН'!$F$16</f>
        <v>0</v>
      </c>
      <c r="M423" s="36">
        <f>SUMIFS(СВЦЭМ!$L$34:$L$777,СВЦЭМ!$A$34:$A$777,$A423,СВЦЭМ!$B$33:$B$776,M$401)+'СЕТ СН'!$F$16</f>
        <v>0</v>
      </c>
      <c r="N423" s="36">
        <f>SUMIFS(СВЦЭМ!$L$34:$L$777,СВЦЭМ!$A$34:$A$777,$A423,СВЦЭМ!$B$33:$B$776,N$401)+'СЕТ СН'!$F$16</f>
        <v>0</v>
      </c>
      <c r="O423" s="36">
        <f>SUMIFS(СВЦЭМ!$L$34:$L$777,СВЦЭМ!$A$34:$A$777,$A423,СВЦЭМ!$B$33:$B$776,O$401)+'СЕТ СН'!$F$16</f>
        <v>0</v>
      </c>
      <c r="P423" s="36">
        <f>SUMIFS(СВЦЭМ!$L$34:$L$777,СВЦЭМ!$A$34:$A$777,$A423,СВЦЭМ!$B$33:$B$776,P$401)+'СЕТ СН'!$F$16</f>
        <v>0</v>
      </c>
      <c r="Q423" s="36">
        <f>SUMIFS(СВЦЭМ!$L$34:$L$777,СВЦЭМ!$A$34:$A$777,$A423,СВЦЭМ!$B$33:$B$776,Q$401)+'СЕТ СН'!$F$16</f>
        <v>0</v>
      </c>
      <c r="R423" s="36">
        <f>SUMIFS(СВЦЭМ!$L$34:$L$777,СВЦЭМ!$A$34:$A$777,$A423,СВЦЭМ!$B$33:$B$776,R$401)+'СЕТ СН'!$F$16</f>
        <v>0</v>
      </c>
      <c r="S423" s="36">
        <f>SUMIFS(СВЦЭМ!$L$34:$L$777,СВЦЭМ!$A$34:$A$777,$A423,СВЦЭМ!$B$33:$B$776,S$401)+'СЕТ СН'!$F$16</f>
        <v>0</v>
      </c>
      <c r="T423" s="36">
        <f>SUMIFS(СВЦЭМ!$L$34:$L$777,СВЦЭМ!$A$34:$A$777,$A423,СВЦЭМ!$B$33:$B$776,T$401)+'СЕТ СН'!$F$16</f>
        <v>0</v>
      </c>
      <c r="U423" s="36">
        <f>SUMIFS(СВЦЭМ!$L$34:$L$777,СВЦЭМ!$A$34:$A$777,$A423,СВЦЭМ!$B$33:$B$776,U$401)+'СЕТ СН'!$F$16</f>
        <v>0</v>
      </c>
      <c r="V423" s="36">
        <f>SUMIFS(СВЦЭМ!$L$34:$L$777,СВЦЭМ!$A$34:$A$777,$A423,СВЦЭМ!$B$33:$B$776,V$401)+'СЕТ СН'!$F$16</f>
        <v>0</v>
      </c>
      <c r="W423" s="36">
        <f>SUMIFS(СВЦЭМ!$L$34:$L$777,СВЦЭМ!$A$34:$A$777,$A423,СВЦЭМ!$B$33:$B$776,W$401)+'СЕТ СН'!$F$16</f>
        <v>0</v>
      </c>
      <c r="X423" s="36">
        <f>SUMIFS(СВЦЭМ!$L$34:$L$777,СВЦЭМ!$A$34:$A$777,$A423,СВЦЭМ!$B$33:$B$776,X$401)+'СЕТ СН'!$F$16</f>
        <v>0</v>
      </c>
      <c r="Y423" s="36">
        <f>SUMIFS(СВЦЭМ!$L$34:$L$777,СВЦЭМ!$A$34:$A$777,$A423,СВЦЭМ!$B$33:$B$776,Y$401)+'СЕТ СН'!$F$16</f>
        <v>0</v>
      </c>
    </row>
    <row r="424" spans="1:25" ht="15.75" hidden="1" x14ac:dyDescent="0.2">
      <c r="A424" s="35">
        <f t="shared" si="11"/>
        <v>43792</v>
      </c>
      <c r="B424" s="36">
        <f>SUMIFS(СВЦЭМ!$L$34:$L$777,СВЦЭМ!$A$34:$A$777,$A424,СВЦЭМ!$B$33:$B$776,B$401)+'СЕТ СН'!$F$16</f>
        <v>0</v>
      </c>
      <c r="C424" s="36">
        <f>SUMIFS(СВЦЭМ!$L$34:$L$777,СВЦЭМ!$A$34:$A$777,$A424,СВЦЭМ!$B$33:$B$776,C$401)+'СЕТ СН'!$F$16</f>
        <v>0</v>
      </c>
      <c r="D424" s="36">
        <f>SUMIFS(СВЦЭМ!$L$34:$L$777,СВЦЭМ!$A$34:$A$777,$A424,СВЦЭМ!$B$33:$B$776,D$401)+'СЕТ СН'!$F$16</f>
        <v>0</v>
      </c>
      <c r="E424" s="36">
        <f>SUMIFS(СВЦЭМ!$L$34:$L$777,СВЦЭМ!$A$34:$A$777,$A424,СВЦЭМ!$B$33:$B$776,E$401)+'СЕТ СН'!$F$16</f>
        <v>0</v>
      </c>
      <c r="F424" s="36">
        <f>SUMIFS(СВЦЭМ!$L$34:$L$777,СВЦЭМ!$A$34:$A$777,$A424,СВЦЭМ!$B$33:$B$776,F$401)+'СЕТ СН'!$F$16</f>
        <v>0</v>
      </c>
      <c r="G424" s="36">
        <f>SUMIFS(СВЦЭМ!$L$34:$L$777,СВЦЭМ!$A$34:$A$777,$A424,СВЦЭМ!$B$33:$B$776,G$401)+'СЕТ СН'!$F$16</f>
        <v>0</v>
      </c>
      <c r="H424" s="36">
        <f>SUMIFS(СВЦЭМ!$L$34:$L$777,СВЦЭМ!$A$34:$A$777,$A424,СВЦЭМ!$B$33:$B$776,H$401)+'СЕТ СН'!$F$16</f>
        <v>0</v>
      </c>
      <c r="I424" s="36">
        <f>SUMIFS(СВЦЭМ!$L$34:$L$777,СВЦЭМ!$A$34:$A$777,$A424,СВЦЭМ!$B$33:$B$776,I$401)+'СЕТ СН'!$F$16</f>
        <v>0</v>
      </c>
      <c r="J424" s="36">
        <f>SUMIFS(СВЦЭМ!$L$34:$L$777,СВЦЭМ!$A$34:$A$777,$A424,СВЦЭМ!$B$33:$B$776,J$401)+'СЕТ СН'!$F$16</f>
        <v>0</v>
      </c>
      <c r="K424" s="36">
        <f>SUMIFS(СВЦЭМ!$L$34:$L$777,СВЦЭМ!$A$34:$A$777,$A424,СВЦЭМ!$B$33:$B$776,K$401)+'СЕТ СН'!$F$16</f>
        <v>0</v>
      </c>
      <c r="L424" s="36">
        <f>SUMIFS(СВЦЭМ!$L$34:$L$777,СВЦЭМ!$A$34:$A$777,$A424,СВЦЭМ!$B$33:$B$776,L$401)+'СЕТ СН'!$F$16</f>
        <v>0</v>
      </c>
      <c r="M424" s="36">
        <f>SUMIFS(СВЦЭМ!$L$34:$L$777,СВЦЭМ!$A$34:$A$777,$A424,СВЦЭМ!$B$33:$B$776,M$401)+'СЕТ СН'!$F$16</f>
        <v>0</v>
      </c>
      <c r="N424" s="36">
        <f>SUMIFS(СВЦЭМ!$L$34:$L$777,СВЦЭМ!$A$34:$A$777,$A424,СВЦЭМ!$B$33:$B$776,N$401)+'СЕТ СН'!$F$16</f>
        <v>0</v>
      </c>
      <c r="O424" s="36">
        <f>SUMIFS(СВЦЭМ!$L$34:$L$777,СВЦЭМ!$A$34:$A$777,$A424,СВЦЭМ!$B$33:$B$776,O$401)+'СЕТ СН'!$F$16</f>
        <v>0</v>
      </c>
      <c r="P424" s="36">
        <f>SUMIFS(СВЦЭМ!$L$34:$L$777,СВЦЭМ!$A$34:$A$777,$A424,СВЦЭМ!$B$33:$B$776,P$401)+'СЕТ СН'!$F$16</f>
        <v>0</v>
      </c>
      <c r="Q424" s="36">
        <f>SUMIFS(СВЦЭМ!$L$34:$L$777,СВЦЭМ!$A$34:$A$777,$A424,СВЦЭМ!$B$33:$B$776,Q$401)+'СЕТ СН'!$F$16</f>
        <v>0</v>
      </c>
      <c r="R424" s="36">
        <f>SUMIFS(СВЦЭМ!$L$34:$L$777,СВЦЭМ!$A$34:$A$777,$A424,СВЦЭМ!$B$33:$B$776,R$401)+'СЕТ СН'!$F$16</f>
        <v>0</v>
      </c>
      <c r="S424" s="36">
        <f>SUMIFS(СВЦЭМ!$L$34:$L$777,СВЦЭМ!$A$34:$A$777,$A424,СВЦЭМ!$B$33:$B$776,S$401)+'СЕТ СН'!$F$16</f>
        <v>0</v>
      </c>
      <c r="T424" s="36">
        <f>SUMIFS(СВЦЭМ!$L$34:$L$777,СВЦЭМ!$A$34:$A$777,$A424,СВЦЭМ!$B$33:$B$776,T$401)+'СЕТ СН'!$F$16</f>
        <v>0</v>
      </c>
      <c r="U424" s="36">
        <f>SUMIFS(СВЦЭМ!$L$34:$L$777,СВЦЭМ!$A$34:$A$777,$A424,СВЦЭМ!$B$33:$B$776,U$401)+'СЕТ СН'!$F$16</f>
        <v>0</v>
      </c>
      <c r="V424" s="36">
        <f>SUMIFS(СВЦЭМ!$L$34:$L$777,СВЦЭМ!$A$34:$A$777,$A424,СВЦЭМ!$B$33:$B$776,V$401)+'СЕТ СН'!$F$16</f>
        <v>0</v>
      </c>
      <c r="W424" s="36">
        <f>SUMIFS(СВЦЭМ!$L$34:$L$777,СВЦЭМ!$A$34:$A$777,$A424,СВЦЭМ!$B$33:$B$776,W$401)+'СЕТ СН'!$F$16</f>
        <v>0</v>
      </c>
      <c r="X424" s="36">
        <f>SUMIFS(СВЦЭМ!$L$34:$L$777,СВЦЭМ!$A$34:$A$777,$A424,СВЦЭМ!$B$33:$B$776,X$401)+'СЕТ СН'!$F$16</f>
        <v>0</v>
      </c>
      <c r="Y424" s="36">
        <f>SUMIFS(СВЦЭМ!$L$34:$L$777,СВЦЭМ!$A$34:$A$777,$A424,СВЦЭМ!$B$33:$B$776,Y$401)+'СЕТ СН'!$F$16</f>
        <v>0</v>
      </c>
    </row>
    <row r="425" spans="1:25" ht="15.75" hidden="1" x14ac:dyDescent="0.2">
      <c r="A425" s="35">
        <f t="shared" si="11"/>
        <v>43793</v>
      </c>
      <c r="B425" s="36">
        <f>SUMIFS(СВЦЭМ!$L$34:$L$777,СВЦЭМ!$A$34:$A$777,$A425,СВЦЭМ!$B$33:$B$776,B$401)+'СЕТ СН'!$F$16</f>
        <v>0</v>
      </c>
      <c r="C425" s="36">
        <f>SUMIFS(СВЦЭМ!$L$34:$L$777,СВЦЭМ!$A$34:$A$777,$A425,СВЦЭМ!$B$33:$B$776,C$401)+'СЕТ СН'!$F$16</f>
        <v>0</v>
      </c>
      <c r="D425" s="36">
        <f>SUMIFS(СВЦЭМ!$L$34:$L$777,СВЦЭМ!$A$34:$A$777,$A425,СВЦЭМ!$B$33:$B$776,D$401)+'СЕТ СН'!$F$16</f>
        <v>0</v>
      </c>
      <c r="E425" s="36">
        <f>SUMIFS(СВЦЭМ!$L$34:$L$777,СВЦЭМ!$A$34:$A$777,$A425,СВЦЭМ!$B$33:$B$776,E$401)+'СЕТ СН'!$F$16</f>
        <v>0</v>
      </c>
      <c r="F425" s="36">
        <f>SUMIFS(СВЦЭМ!$L$34:$L$777,СВЦЭМ!$A$34:$A$777,$A425,СВЦЭМ!$B$33:$B$776,F$401)+'СЕТ СН'!$F$16</f>
        <v>0</v>
      </c>
      <c r="G425" s="36">
        <f>SUMIFS(СВЦЭМ!$L$34:$L$777,СВЦЭМ!$A$34:$A$777,$A425,СВЦЭМ!$B$33:$B$776,G$401)+'СЕТ СН'!$F$16</f>
        <v>0</v>
      </c>
      <c r="H425" s="36">
        <f>SUMIFS(СВЦЭМ!$L$34:$L$777,СВЦЭМ!$A$34:$A$777,$A425,СВЦЭМ!$B$33:$B$776,H$401)+'СЕТ СН'!$F$16</f>
        <v>0</v>
      </c>
      <c r="I425" s="36">
        <f>SUMIFS(СВЦЭМ!$L$34:$L$777,СВЦЭМ!$A$34:$A$777,$A425,СВЦЭМ!$B$33:$B$776,I$401)+'СЕТ СН'!$F$16</f>
        <v>0</v>
      </c>
      <c r="J425" s="36">
        <f>SUMIFS(СВЦЭМ!$L$34:$L$777,СВЦЭМ!$A$34:$A$777,$A425,СВЦЭМ!$B$33:$B$776,J$401)+'СЕТ СН'!$F$16</f>
        <v>0</v>
      </c>
      <c r="K425" s="36">
        <f>SUMIFS(СВЦЭМ!$L$34:$L$777,СВЦЭМ!$A$34:$A$777,$A425,СВЦЭМ!$B$33:$B$776,K$401)+'СЕТ СН'!$F$16</f>
        <v>0</v>
      </c>
      <c r="L425" s="36">
        <f>SUMIFS(СВЦЭМ!$L$34:$L$777,СВЦЭМ!$A$34:$A$777,$A425,СВЦЭМ!$B$33:$B$776,L$401)+'СЕТ СН'!$F$16</f>
        <v>0</v>
      </c>
      <c r="M425" s="36">
        <f>SUMIFS(СВЦЭМ!$L$34:$L$777,СВЦЭМ!$A$34:$A$777,$A425,СВЦЭМ!$B$33:$B$776,M$401)+'СЕТ СН'!$F$16</f>
        <v>0</v>
      </c>
      <c r="N425" s="36">
        <f>SUMIFS(СВЦЭМ!$L$34:$L$777,СВЦЭМ!$A$34:$A$777,$A425,СВЦЭМ!$B$33:$B$776,N$401)+'СЕТ СН'!$F$16</f>
        <v>0</v>
      </c>
      <c r="O425" s="36">
        <f>SUMIFS(СВЦЭМ!$L$34:$L$777,СВЦЭМ!$A$34:$A$777,$A425,СВЦЭМ!$B$33:$B$776,O$401)+'СЕТ СН'!$F$16</f>
        <v>0</v>
      </c>
      <c r="P425" s="36">
        <f>SUMIFS(СВЦЭМ!$L$34:$L$777,СВЦЭМ!$A$34:$A$777,$A425,СВЦЭМ!$B$33:$B$776,P$401)+'СЕТ СН'!$F$16</f>
        <v>0</v>
      </c>
      <c r="Q425" s="36">
        <f>SUMIFS(СВЦЭМ!$L$34:$L$777,СВЦЭМ!$A$34:$A$777,$A425,СВЦЭМ!$B$33:$B$776,Q$401)+'СЕТ СН'!$F$16</f>
        <v>0</v>
      </c>
      <c r="R425" s="36">
        <f>SUMIFS(СВЦЭМ!$L$34:$L$777,СВЦЭМ!$A$34:$A$777,$A425,СВЦЭМ!$B$33:$B$776,R$401)+'СЕТ СН'!$F$16</f>
        <v>0</v>
      </c>
      <c r="S425" s="36">
        <f>SUMIFS(СВЦЭМ!$L$34:$L$777,СВЦЭМ!$A$34:$A$777,$A425,СВЦЭМ!$B$33:$B$776,S$401)+'СЕТ СН'!$F$16</f>
        <v>0</v>
      </c>
      <c r="T425" s="36">
        <f>SUMIFS(СВЦЭМ!$L$34:$L$777,СВЦЭМ!$A$34:$A$777,$A425,СВЦЭМ!$B$33:$B$776,T$401)+'СЕТ СН'!$F$16</f>
        <v>0</v>
      </c>
      <c r="U425" s="36">
        <f>SUMIFS(СВЦЭМ!$L$34:$L$777,СВЦЭМ!$A$34:$A$777,$A425,СВЦЭМ!$B$33:$B$776,U$401)+'СЕТ СН'!$F$16</f>
        <v>0</v>
      </c>
      <c r="V425" s="36">
        <f>SUMIFS(СВЦЭМ!$L$34:$L$777,СВЦЭМ!$A$34:$A$777,$A425,СВЦЭМ!$B$33:$B$776,V$401)+'СЕТ СН'!$F$16</f>
        <v>0</v>
      </c>
      <c r="W425" s="36">
        <f>SUMIFS(СВЦЭМ!$L$34:$L$777,СВЦЭМ!$A$34:$A$777,$A425,СВЦЭМ!$B$33:$B$776,W$401)+'СЕТ СН'!$F$16</f>
        <v>0</v>
      </c>
      <c r="X425" s="36">
        <f>SUMIFS(СВЦЭМ!$L$34:$L$777,СВЦЭМ!$A$34:$A$777,$A425,СВЦЭМ!$B$33:$B$776,X$401)+'СЕТ СН'!$F$16</f>
        <v>0</v>
      </c>
      <c r="Y425" s="36">
        <f>SUMIFS(СВЦЭМ!$L$34:$L$777,СВЦЭМ!$A$34:$A$777,$A425,СВЦЭМ!$B$33:$B$776,Y$401)+'СЕТ СН'!$F$16</f>
        <v>0</v>
      </c>
    </row>
    <row r="426" spans="1:25" ht="15.75" hidden="1" x14ac:dyDescent="0.2">
      <c r="A426" s="35">
        <f t="shared" si="11"/>
        <v>43794</v>
      </c>
      <c r="B426" s="36">
        <f>SUMIFS(СВЦЭМ!$L$34:$L$777,СВЦЭМ!$A$34:$A$777,$A426,СВЦЭМ!$B$33:$B$776,B$401)+'СЕТ СН'!$F$16</f>
        <v>0</v>
      </c>
      <c r="C426" s="36">
        <f>SUMIFS(СВЦЭМ!$L$34:$L$777,СВЦЭМ!$A$34:$A$777,$A426,СВЦЭМ!$B$33:$B$776,C$401)+'СЕТ СН'!$F$16</f>
        <v>0</v>
      </c>
      <c r="D426" s="36">
        <f>SUMIFS(СВЦЭМ!$L$34:$L$777,СВЦЭМ!$A$34:$A$777,$A426,СВЦЭМ!$B$33:$B$776,D$401)+'СЕТ СН'!$F$16</f>
        <v>0</v>
      </c>
      <c r="E426" s="36">
        <f>SUMIFS(СВЦЭМ!$L$34:$L$777,СВЦЭМ!$A$34:$A$777,$A426,СВЦЭМ!$B$33:$B$776,E$401)+'СЕТ СН'!$F$16</f>
        <v>0</v>
      </c>
      <c r="F426" s="36">
        <f>SUMIFS(СВЦЭМ!$L$34:$L$777,СВЦЭМ!$A$34:$A$777,$A426,СВЦЭМ!$B$33:$B$776,F$401)+'СЕТ СН'!$F$16</f>
        <v>0</v>
      </c>
      <c r="G426" s="36">
        <f>SUMIFS(СВЦЭМ!$L$34:$L$777,СВЦЭМ!$A$34:$A$777,$A426,СВЦЭМ!$B$33:$B$776,G$401)+'СЕТ СН'!$F$16</f>
        <v>0</v>
      </c>
      <c r="H426" s="36">
        <f>SUMIFS(СВЦЭМ!$L$34:$L$777,СВЦЭМ!$A$34:$A$777,$A426,СВЦЭМ!$B$33:$B$776,H$401)+'СЕТ СН'!$F$16</f>
        <v>0</v>
      </c>
      <c r="I426" s="36">
        <f>SUMIFS(СВЦЭМ!$L$34:$L$777,СВЦЭМ!$A$34:$A$777,$A426,СВЦЭМ!$B$33:$B$776,I$401)+'СЕТ СН'!$F$16</f>
        <v>0</v>
      </c>
      <c r="J426" s="36">
        <f>SUMIFS(СВЦЭМ!$L$34:$L$777,СВЦЭМ!$A$34:$A$777,$A426,СВЦЭМ!$B$33:$B$776,J$401)+'СЕТ СН'!$F$16</f>
        <v>0</v>
      </c>
      <c r="K426" s="36">
        <f>SUMIFS(СВЦЭМ!$L$34:$L$777,СВЦЭМ!$A$34:$A$777,$A426,СВЦЭМ!$B$33:$B$776,K$401)+'СЕТ СН'!$F$16</f>
        <v>0</v>
      </c>
      <c r="L426" s="36">
        <f>SUMIFS(СВЦЭМ!$L$34:$L$777,СВЦЭМ!$A$34:$A$777,$A426,СВЦЭМ!$B$33:$B$776,L$401)+'СЕТ СН'!$F$16</f>
        <v>0</v>
      </c>
      <c r="M426" s="36">
        <f>SUMIFS(СВЦЭМ!$L$34:$L$777,СВЦЭМ!$A$34:$A$777,$A426,СВЦЭМ!$B$33:$B$776,M$401)+'СЕТ СН'!$F$16</f>
        <v>0</v>
      </c>
      <c r="N426" s="36">
        <f>SUMIFS(СВЦЭМ!$L$34:$L$777,СВЦЭМ!$A$34:$A$777,$A426,СВЦЭМ!$B$33:$B$776,N$401)+'СЕТ СН'!$F$16</f>
        <v>0</v>
      </c>
      <c r="O426" s="36">
        <f>SUMIFS(СВЦЭМ!$L$34:$L$777,СВЦЭМ!$A$34:$A$777,$A426,СВЦЭМ!$B$33:$B$776,O$401)+'СЕТ СН'!$F$16</f>
        <v>0</v>
      </c>
      <c r="P426" s="36">
        <f>SUMIFS(СВЦЭМ!$L$34:$L$777,СВЦЭМ!$A$34:$A$777,$A426,СВЦЭМ!$B$33:$B$776,P$401)+'СЕТ СН'!$F$16</f>
        <v>0</v>
      </c>
      <c r="Q426" s="36">
        <f>SUMIFS(СВЦЭМ!$L$34:$L$777,СВЦЭМ!$A$34:$A$777,$A426,СВЦЭМ!$B$33:$B$776,Q$401)+'СЕТ СН'!$F$16</f>
        <v>0</v>
      </c>
      <c r="R426" s="36">
        <f>SUMIFS(СВЦЭМ!$L$34:$L$777,СВЦЭМ!$A$34:$A$777,$A426,СВЦЭМ!$B$33:$B$776,R$401)+'СЕТ СН'!$F$16</f>
        <v>0</v>
      </c>
      <c r="S426" s="36">
        <f>SUMIFS(СВЦЭМ!$L$34:$L$777,СВЦЭМ!$A$34:$A$777,$A426,СВЦЭМ!$B$33:$B$776,S$401)+'СЕТ СН'!$F$16</f>
        <v>0</v>
      </c>
      <c r="T426" s="36">
        <f>SUMIFS(СВЦЭМ!$L$34:$L$777,СВЦЭМ!$A$34:$A$777,$A426,СВЦЭМ!$B$33:$B$776,T$401)+'СЕТ СН'!$F$16</f>
        <v>0</v>
      </c>
      <c r="U426" s="36">
        <f>SUMIFS(СВЦЭМ!$L$34:$L$777,СВЦЭМ!$A$34:$A$777,$A426,СВЦЭМ!$B$33:$B$776,U$401)+'СЕТ СН'!$F$16</f>
        <v>0</v>
      </c>
      <c r="V426" s="36">
        <f>SUMIFS(СВЦЭМ!$L$34:$L$777,СВЦЭМ!$A$34:$A$777,$A426,СВЦЭМ!$B$33:$B$776,V$401)+'СЕТ СН'!$F$16</f>
        <v>0</v>
      </c>
      <c r="W426" s="36">
        <f>SUMIFS(СВЦЭМ!$L$34:$L$777,СВЦЭМ!$A$34:$A$777,$A426,СВЦЭМ!$B$33:$B$776,W$401)+'СЕТ СН'!$F$16</f>
        <v>0</v>
      </c>
      <c r="X426" s="36">
        <f>SUMIFS(СВЦЭМ!$L$34:$L$777,СВЦЭМ!$A$34:$A$777,$A426,СВЦЭМ!$B$33:$B$776,X$401)+'СЕТ СН'!$F$16</f>
        <v>0</v>
      </c>
      <c r="Y426" s="36">
        <f>SUMIFS(СВЦЭМ!$L$34:$L$777,СВЦЭМ!$A$34:$A$777,$A426,СВЦЭМ!$B$33:$B$776,Y$401)+'СЕТ СН'!$F$16</f>
        <v>0</v>
      </c>
    </row>
    <row r="427" spans="1:25" ht="15.75" hidden="1" x14ac:dyDescent="0.2">
      <c r="A427" s="35">
        <f t="shared" si="11"/>
        <v>43795</v>
      </c>
      <c r="B427" s="36">
        <f>SUMIFS(СВЦЭМ!$L$34:$L$777,СВЦЭМ!$A$34:$A$777,$A427,СВЦЭМ!$B$33:$B$776,B$401)+'СЕТ СН'!$F$16</f>
        <v>0</v>
      </c>
      <c r="C427" s="36">
        <f>SUMIFS(СВЦЭМ!$L$34:$L$777,СВЦЭМ!$A$34:$A$777,$A427,СВЦЭМ!$B$33:$B$776,C$401)+'СЕТ СН'!$F$16</f>
        <v>0</v>
      </c>
      <c r="D427" s="36">
        <f>SUMIFS(СВЦЭМ!$L$34:$L$777,СВЦЭМ!$A$34:$A$777,$A427,СВЦЭМ!$B$33:$B$776,D$401)+'СЕТ СН'!$F$16</f>
        <v>0</v>
      </c>
      <c r="E427" s="36">
        <f>SUMIFS(СВЦЭМ!$L$34:$L$777,СВЦЭМ!$A$34:$A$777,$A427,СВЦЭМ!$B$33:$B$776,E$401)+'СЕТ СН'!$F$16</f>
        <v>0</v>
      </c>
      <c r="F427" s="36">
        <f>SUMIFS(СВЦЭМ!$L$34:$L$777,СВЦЭМ!$A$34:$A$777,$A427,СВЦЭМ!$B$33:$B$776,F$401)+'СЕТ СН'!$F$16</f>
        <v>0</v>
      </c>
      <c r="G427" s="36">
        <f>SUMIFS(СВЦЭМ!$L$34:$L$777,СВЦЭМ!$A$34:$A$777,$A427,СВЦЭМ!$B$33:$B$776,G$401)+'СЕТ СН'!$F$16</f>
        <v>0</v>
      </c>
      <c r="H427" s="36">
        <f>SUMIFS(СВЦЭМ!$L$34:$L$777,СВЦЭМ!$A$34:$A$777,$A427,СВЦЭМ!$B$33:$B$776,H$401)+'СЕТ СН'!$F$16</f>
        <v>0</v>
      </c>
      <c r="I427" s="36">
        <f>SUMIFS(СВЦЭМ!$L$34:$L$777,СВЦЭМ!$A$34:$A$777,$A427,СВЦЭМ!$B$33:$B$776,I$401)+'СЕТ СН'!$F$16</f>
        <v>0</v>
      </c>
      <c r="J427" s="36">
        <f>SUMIFS(СВЦЭМ!$L$34:$L$777,СВЦЭМ!$A$34:$A$777,$A427,СВЦЭМ!$B$33:$B$776,J$401)+'СЕТ СН'!$F$16</f>
        <v>0</v>
      </c>
      <c r="K427" s="36">
        <f>SUMIFS(СВЦЭМ!$L$34:$L$777,СВЦЭМ!$A$34:$A$777,$A427,СВЦЭМ!$B$33:$B$776,K$401)+'СЕТ СН'!$F$16</f>
        <v>0</v>
      </c>
      <c r="L427" s="36">
        <f>SUMIFS(СВЦЭМ!$L$34:$L$777,СВЦЭМ!$A$34:$A$777,$A427,СВЦЭМ!$B$33:$B$776,L$401)+'СЕТ СН'!$F$16</f>
        <v>0</v>
      </c>
      <c r="M427" s="36">
        <f>SUMIFS(СВЦЭМ!$L$34:$L$777,СВЦЭМ!$A$34:$A$777,$A427,СВЦЭМ!$B$33:$B$776,M$401)+'СЕТ СН'!$F$16</f>
        <v>0</v>
      </c>
      <c r="N427" s="36">
        <f>SUMIFS(СВЦЭМ!$L$34:$L$777,СВЦЭМ!$A$34:$A$777,$A427,СВЦЭМ!$B$33:$B$776,N$401)+'СЕТ СН'!$F$16</f>
        <v>0</v>
      </c>
      <c r="O427" s="36">
        <f>SUMIFS(СВЦЭМ!$L$34:$L$777,СВЦЭМ!$A$34:$A$777,$A427,СВЦЭМ!$B$33:$B$776,O$401)+'СЕТ СН'!$F$16</f>
        <v>0</v>
      </c>
      <c r="P427" s="36">
        <f>SUMIFS(СВЦЭМ!$L$34:$L$777,СВЦЭМ!$A$34:$A$777,$A427,СВЦЭМ!$B$33:$B$776,P$401)+'СЕТ СН'!$F$16</f>
        <v>0</v>
      </c>
      <c r="Q427" s="36">
        <f>SUMIFS(СВЦЭМ!$L$34:$L$777,СВЦЭМ!$A$34:$A$777,$A427,СВЦЭМ!$B$33:$B$776,Q$401)+'СЕТ СН'!$F$16</f>
        <v>0</v>
      </c>
      <c r="R427" s="36">
        <f>SUMIFS(СВЦЭМ!$L$34:$L$777,СВЦЭМ!$A$34:$A$777,$A427,СВЦЭМ!$B$33:$B$776,R$401)+'СЕТ СН'!$F$16</f>
        <v>0</v>
      </c>
      <c r="S427" s="36">
        <f>SUMIFS(СВЦЭМ!$L$34:$L$777,СВЦЭМ!$A$34:$A$777,$A427,СВЦЭМ!$B$33:$B$776,S$401)+'СЕТ СН'!$F$16</f>
        <v>0</v>
      </c>
      <c r="T427" s="36">
        <f>SUMIFS(СВЦЭМ!$L$34:$L$777,СВЦЭМ!$A$34:$A$777,$A427,СВЦЭМ!$B$33:$B$776,T$401)+'СЕТ СН'!$F$16</f>
        <v>0</v>
      </c>
      <c r="U427" s="36">
        <f>SUMIFS(СВЦЭМ!$L$34:$L$777,СВЦЭМ!$A$34:$A$777,$A427,СВЦЭМ!$B$33:$B$776,U$401)+'СЕТ СН'!$F$16</f>
        <v>0</v>
      </c>
      <c r="V427" s="36">
        <f>SUMIFS(СВЦЭМ!$L$34:$L$777,СВЦЭМ!$A$34:$A$777,$A427,СВЦЭМ!$B$33:$B$776,V$401)+'СЕТ СН'!$F$16</f>
        <v>0</v>
      </c>
      <c r="W427" s="36">
        <f>SUMIFS(СВЦЭМ!$L$34:$L$777,СВЦЭМ!$A$34:$A$777,$A427,СВЦЭМ!$B$33:$B$776,W$401)+'СЕТ СН'!$F$16</f>
        <v>0</v>
      </c>
      <c r="X427" s="36">
        <f>SUMIFS(СВЦЭМ!$L$34:$L$777,СВЦЭМ!$A$34:$A$777,$A427,СВЦЭМ!$B$33:$B$776,X$401)+'СЕТ СН'!$F$16</f>
        <v>0</v>
      </c>
      <c r="Y427" s="36">
        <f>SUMIFS(СВЦЭМ!$L$34:$L$777,СВЦЭМ!$A$34:$A$777,$A427,СВЦЭМ!$B$33:$B$776,Y$401)+'СЕТ СН'!$F$16</f>
        <v>0</v>
      </c>
    </row>
    <row r="428" spans="1:25" ht="15.75" hidden="1" x14ac:dyDescent="0.2">
      <c r="A428" s="35">
        <f t="shared" si="11"/>
        <v>43796</v>
      </c>
      <c r="B428" s="36">
        <f>SUMIFS(СВЦЭМ!$L$34:$L$777,СВЦЭМ!$A$34:$A$777,$A428,СВЦЭМ!$B$33:$B$776,B$401)+'СЕТ СН'!$F$16</f>
        <v>0</v>
      </c>
      <c r="C428" s="36">
        <f>SUMIFS(СВЦЭМ!$L$34:$L$777,СВЦЭМ!$A$34:$A$777,$A428,СВЦЭМ!$B$33:$B$776,C$401)+'СЕТ СН'!$F$16</f>
        <v>0</v>
      </c>
      <c r="D428" s="36">
        <f>SUMIFS(СВЦЭМ!$L$34:$L$777,СВЦЭМ!$A$34:$A$777,$A428,СВЦЭМ!$B$33:$B$776,D$401)+'СЕТ СН'!$F$16</f>
        <v>0</v>
      </c>
      <c r="E428" s="36">
        <f>SUMIFS(СВЦЭМ!$L$34:$L$777,СВЦЭМ!$A$34:$A$777,$A428,СВЦЭМ!$B$33:$B$776,E$401)+'СЕТ СН'!$F$16</f>
        <v>0</v>
      </c>
      <c r="F428" s="36">
        <f>SUMIFS(СВЦЭМ!$L$34:$L$777,СВЦЭМ!$A$34:$A$777,$A428,СВЦЭМ!$B$33:$B$776,F$401)+'СЕТ СН'!$F$16</f>
        <v>0</v>
      </c>
      <c r="G428" s="36">
        <f>SUMIFS(СВЦЭМ!$L$34:$L$777,СВЦЭМ!$A$34:$A$777,$A428,СВЦЭМ!$B$33:$B$776,G$401)+'СЕТ СН'!$F$16</f>
        <v>0</v>
      </c>
      <c r="H428" s="36">
        <f>SUMIFS(СВЦЭМ!$L$34:$L$777,СВЦЭМ!$A$34:$A$777,$A428,СВЦЭМ!$B$33:$B$776,H$401)+'СЕТ СН'!$F$16</f>
        <v>0</v>
      </c>
      <c r="I428" s="36">
        <f>SUMIFS(СВЦЭМ!$L$34:$L$777,СВЦЭМ!$A$34:$A$777,$A428,СВЦЭМ!$B$33:$B$776,I$401)+'СЕТ СН'!$F$16</f>
        <v>0</v>
      </c>
      <c r="J428" s="36">
        <f>SUMIFS(СВЦЭМ!$L$34:$L$777,СВЦЭМ!$A$34:$A$777,$A428,СВЦЭМ!$B$33:$B$776,J$401)+'СЕТ СН'!$F$16</f>
        <v>0</v>
      </c>
      <c r="K428" s="36">
        <f>SUMIFS(СВЦЭМ!$L$34:$L$777,СВЦЭМ!$A$34:$A$777,$A428,СВЦЭМ!$B$33:$B$776,K$401)+'СЕТ СН'!$F$16</f>
        <v>0</v>
      </c>
      <c r="L428" s="36">
        <f>SUMIFS(СВЦЭМ!$L$34:$L$777,СВЦЭМ!$A$34:$A$777,$A428,СВЦЭМ!$B$33:$B$776,L$401)+'СЕТ СН'!$F$16</f>
        <v>0</v>
      </c>
      <c r="M428" s="36">
        <f>SUMIFS(СВЦЭМ!$L$34:$L$777,СВЦЭМ!$A$34:$A$777,$A428,СВЦЭМ!$B$33:$B$776,M$401)+'СЕТ СН'!$F$16</f>
        <v>0</v>
      </c>
      <c r="N428" s="36">
        <f>SUMIFS(СВЦЭМ!$L$34:$L$777,СВЦЭМ!$A$34:$A$777,$A428,СВЦЭМ!$B$33:$B$776,N$401)+'СЕТ СН'!$F$16</f>
        <v>0</v>
      </c>
      <c r="O428" s="36">
        <f>SUMIFS(СВЦЭМ!$L$34:$L$777,СВЦЭМ!$A$34:$A$777,$A428,СВЦЭМ!$B$33:$B$776,O$401)+'СЕТ СН'!$F$16</f>
        <v>0</v>
      </c>
      <c r="P428" s="36">
        <f>SUMIFS(СВЦЭМ!$L$34:$L$777,СВЦЭМ!$A$34:$A$777,$A428,СВЦЭМ!$B$33:$B$776,P$401)+'СЕТ СН'!$F$16</f>
        <v>0</v>
      </c>
      <c r="Q428" s="36">
        <f>SUMIFS(СВЦЭМ!$L$34:$L$777,СВЦЭМ!$A$34:$A$777,$A428,СВЦЭМ!$B$33:$B$776,Q$401)+'СЕТ СН'!$F$16</f>
        <v>0</v>
      </c>
      <c r="R428" s="36">
        <f>SUMIFS(СВЦЭМ!$L$34:$L$777,СВЦЭМ!$A$34:$A$777,$A428,СВЦЭМ!$B$33:$B$776,R$401)+'СЕТ СН'!$F$16</f>
        <v>0</v>
      </c>
      <c r="S428" s="36">
        <f>SUMIFS(СВЦЭМ!$L$34:$L$777,СВЦЭМ!$A$34:$A$777,$A428,СВЦЭМ!$B$33:$B$776,S$401)+'СЕТ СН'!$F$16</f>
        <v>0</v>
      </c>
      <c r="T428" s="36">
        <f>SUMIFS(СВЦЭМ!$L$34:$L$777,СВЦЭМ!$A$34:$A$777,$A428,СВЦЭМ!$B$33:$B$776,T$401)+'СЕТ СН'!$F$16</f>
        <v>0</v>
      </c>
      <c r="U428" s="36">
        <f>SUMIFS(СВЦЭМ!$L$34:$L$777,СВЦЭМ!$A$34:$A$777,$A428,СВЦЭМ!$B$33:$B$776,U$401)+'СЕТ СН'!$F$16</f>
        <v>0</v>
      </c>
      <c r="V428" s="36">
        <f>SUMIFS(СВЦЭМ!$L$34:$L$777,СВЦЭМ!$A$34:$A$777,$A428,СВЦЭМ!$B$33:$B$776,V$401)+'СЕТ СН'!$F$16</f>
        <v>0</v>
      </c>
      <c r="W428" s="36">
        <f>SUMIFS(СВЦЭМ!$L$34:$L$777,СВЦЭМ!$A$34:$A$777,$A428,СВЦЭМ!$B$33:$B$776,W$401)+'СЕТ СН'!$F$16</f>
        <v>0</v>
      </c>
      <c r="X428" s="36">
        <f>SUMIFS(СВЦЭМ!$L$34:$L$777,СВЦЭМ!$A$34:$A$777,$A428,СВЦЭМ!$B$33:$B$776,X$401)+'СЕТ СН'!$F$16</f>
        <v>0</v>
      </c>
      <c r="Y428" s="36">
        <f>SUMIFS(СВЦЭМ!$L$34:$L$777,СВЦЭМ!$A$34:$A$777,$A428,СВЦЭМ!$B$33:$B$776,Y$401)+'СЕТ СН'!$F$16</f>
        <v>0</v>
      </c>
    </row>
    <row r="429" spans="1:25" ht="15.75" hidden="1" x14ac:dyDescent="0.2">
      <c r="A429" s="35">
        <f t="shared" si="11"/>
        <v>43797</v>
      </c>
      <c r="B429" s="36">
        <f>SUMIFS(СВЦЭМ!$L$34:$L$777,СВЦЭМ!$A$34:$A$777,$A429,СВЦЭМ!$B$33:$B$776,B$401)+'СЕТ СН'!$F$16</f>
        <v>0</v>
      </c>
      <c r="C429" s="36">
        <f>SUMIFS(СВЦЭМ!$L$34:$L$777,СВЦЭМ!$A$34:$A$777,$A429,СВЦЭМ!$B$33:$B$776,C$401)+'СЕТ СН'!$F$16</f>
        <v>0</v>
      </c>
      <c r="D429" s="36">
        <f>SUMIFS(СВЦЭМ!$L$34:$L$777,СВЦЭМ!$A$34:$A$777,$A429,СВЦЭМ!$B$33:$B$776,D$401)+'СЕТ СН'!$F$16</f>
        <v>0</v>
      </c>
      <c r="E429" s="36">
        <f>SUMIFS(СВЦЭМ!$L$34:$L$777,СВЦЭМ!$A$34:$A$777,$A429,СВЦЭМ!$B$33:$B$776,E$401)+'СЕТ СН'!$F$16</f>
        <v>0</v>
      </c>
      <c r="F429" s="36">
        <f>SUMIFS(СВЦЭМ!$L$34:$L$777,СВЦЭМ!$A$34:$A$777,$A429,СВЦЭМ!$B$33:$B$776,F$401)+'СЕТ СН'!$F$16</f>
        <v>0</v>
      </c>
      <c r="G429" s="36">
        <f>SUMIFS(СВЦЭМ!$L$34:$L$777,СВЦЭМ!$A$34:$A$777,$A429,СВЦЭМ!$B$33:$B$776,G$401)+'СЕТ СН'!$F$16</f>
        <v>0</v>
      </c>
      <c r="H429" s="36">
        <f>SUMIFS(СВЦЭМ!$L$34:$L$777,СВЦЭМ!$A$34:$A$777,$A429,СВЦЭМ!$B$33:$B$776,H$401)+'СЕТ СН'!$F$16</f>
        <v>0</v>
      </c>
      <c r="I429" s="36">
        <f>SUMIFS(СВЦЭМ!$L$34:$L$777,СВЦЭМ!$A$34:$A$777,$A429,СВЦЭМ!$B$33:$B$776,I$401)+'СЕТ СН'!$F$16</f>
        <v>0</v>
      </c>
      <c r="J429" s="36">
        <f>SUMIFS(СВЦЭМ!$L$34:$L$777,СВЦЭМ!$A$34:$A$777,$A429,СВЦЭМ!$B$33:$B$776,J$401)+'СЕТ СН'!$F$16</f>
        <v>0</v>
      </c>
      <c r="K429" s="36">
        <f>SUMIFS(СВЦЭМ!$L$34:$L$777,СВЦЭМ!$A$34:$A$777,$A429,СВЦЭМ!$B$33:$B$776,K$401)+'СЕТ СН'!$F$16</f>
        <v>0</v>
      </c>
      <c r="L429" s="36">
        <f>SUMIFS(СВЦЭМ!$L$34:$L$777,СВЦЭМ!$A$34:$A$777,$A429,СВЦЭМ!$B$33:$B$776,L$401)+'СЕТ СН'!$F$16</f>
        <v>0</v>
      </c>
      <c r="M429" s="36">
        <f>SUMIFS(СВЦЭМ!$L$34:$L$777,СВЦЭМ!$A$34:$A$777,$A429,СВЦЭМ!$B$33:$B$776,M$401)+'СЕТ СН'!$F$16</f>
        <v>0</v>
      </c>
      <c r="N429" s="36">
        <f>SUMIFS(СВЦЭМ!$L$34:$L$777,СВЦЭМ!$A$34:$A$777,$A429,СВЦЭМ!$B$33:$B$776,N$401)+'СЕТ СН'!$F$16</f>
        <v>0</v>
      </c>
      <c r="O429" s="36">
        <f>SUMIFS(СВЦЭМ!$L$34:$L$777,СВЦЭМ!$A$34:$A$777,$A429,СВЦЭМ!$B$33:$B$776,O$401)+'СЕТ СН'!$F$16</f>
        <v>0</v>
      </c>
      <c r="P429" s="36">
        <f>SUMIFS(СВЦЭМ!$L$34:$L$777,СВЦЭМ!$A$34:$A$777,$A429,СВЦЭМ!$B$33:$B$776,P$401)+'СЕТ СН'!$F$16</f>
        <v>0</v>
      </c>
      <c r="Q429" s="36">
        <f>SUMIFS(СВЦЭМ!$L$34:$L$777,СВЦЭМ!$A$34:$A$777,$A429,СВЦЭМ!$B$33:$B$776,Q$401)+'СЕТ СН'!$F$16</f>
        <v>0</v>
      </c>
      <c r="R429" s="36">
        <f>SUMIFS(СВЦЭМ!$L$34:$L$777,СВЦЭМ!$A$34:$A$777,$A429,СВЦЭМ!$B$33:$B$776,R$401)+'СЕТ СН'!$F$16</f>
        <v>0</v>
      </c>
      <c r="S429" s="36">
        <f>SUMIFS(СВЦЭМ!$L$34:$L$777,СВЦЭМ!$A$34:$A$777,$A429,СВЦЭМ!$B$33:$B$776,S$401)+'СЕТ СН'!$F$16</f>
        <v>0</v>
      </c>
      <c r="T429" s="36">
        <f>SUMIFS(СВЦЭМ!$L$34:$L$777,СВЦЭМ!$A$34:$A$777,$A429,СВЦЭМ!$B$33:$B$776,T$401)+'СЕТ СН'!$F$16</f>
        <v>0</v>
      </c>
      <c r="U429" s="36">
        <f>SUMIFS(СВЦЭМ!$L$34:$L$777,СВЦЭМ!$A$34:$A$777,$A429,СВЦЭМ!$B$33:$B$776,U$401)+'СЕТ СН'!$F$16</f>
        <v>0</v>
      </c>
      <c r="V429" s="36">
        <f>SUMIFS(СВЦЭМ!$L$34:$L$777,СВЦЭМ!$A$34:$A$777,$A429,СВЦЭМ!$B$33:$B$776,V$401)+'СЕТ СН'!$F$16</f>
        <v>0</v>
      </c>
      <c r="W429" s="36">
        <f>SUMIFS(СВЦЭМ!$L$34:$L$777,СВЦЭМ!$A$34:$A$777,$A429,СВЦЭМ!$B$33:$B$776,W$401)+'СЕТ СН'!$F$16</f>
        <v>0</v>
      </c>
      <c r="X429" s="36">
        <f>SUMIFS(СВЦЭМ!$L$34:$L$777,СВЦЭМ!$A$34:$A$777,$A429,СВЦЭМ!$B$33:$B$776,X$401)+'СЕТ СН'!$F$16</f>
        <v>0</v>
      </c>
      <c r="Y429" s="36">
        <f>SUMIFS(СВЦЭМ!$L$34:$L$777,СВЦЭМ!$A$34:$A$777,$A429,СВЦЭМ!$B$33:$B$776,Y$401)+'СЕТ СН'!$F$16</f>
        <v>0</v>
      </c>
    </row>
    <row r="430" spans="1:25" ht="15.75" hidden="1" x14ac:dyDescent="0.2">
      <c r="A430" s="35">
        <f t="shared" si="11"/>
        <v>43798</v>
      </c>
      <c r="B430" s="36">
        <f>SUMIFS(СВЦЭМ!$L$34:$L$777,СВЦЭМ!$A$34:$A$777,$A430,СВЦЭМ!$B$33:$B$776,B$401)+'СЕТ СН'!$F$16</f>
        <v>0</v>
      </c>
      <c r="C430" s="36">
        <f>SUMIFS(СВЦЭМ!$L$34:$L$777,СВЦЭМ!$A$34:$A$777,$A430,СВЦЭМ!$B$33:$B$776,C$401)+'СЕТ СН'!$F$16</f>
        <v>0</v>
      </c>
      <c r="D430" s="36">
        <f>SUMIFS(СВЦЭМ!$L$34:$L$777,СВЦЭМ!$A$34:$A$777,$A430,СВЦЭМ!$B$33:$B$776,D$401)+'СЕТ СН'!$F$16</f>
        <v>0</v>
      </c>
      <c r="E430" s="36">
        <f>SUMIFS(СВЦЭМ!$L$34:$L$777,СВЦЭМ!$A$34:$A$777,$A430,СВЦЭМ!$B$33:$B$776,E$401)+'СЕТ СН'!$F$16</f>
        <v>0</v>
      </c>
      <c r="F430" s="36">
        <f>SUMIFS(СВЦЭМ!$L$34:$L$777,СВЦЭМ!$A$34:$A$777,$A430,СВЦЭМ!$B$33:$B$776,F$401)+'СЕТ СН'!$F$16</f>
        <v>0</v>
      </c>
      <c r="G430" s="36">
        <f>SUMIFS(СВЦЭМ!$L$34:$L$777,СВЦЭМ!$A$34:$A$777,$A430,СВЦЭМ!$B$33:$B$776,G$401)+'СЕТ СН'!$F$16</f>
        <v>0</v>
      </c>
      <c r="H430" s="36">
        <f>SUMIFS(СВЦЭМ!$L$34:$L$777,СВЦЭМ!$A$34:$A$777,$A430,СВЦЭМ!$B$33:$B$776,H$401)+'СЕТ СН'!$F$16</f>
        <v>0</v>
      </c>
      <c r="I430" s="36">
        <f>SUMIFS(СВЦЭМ!$L$34:$L$777,СВЦЭМ!$A$34:$A$777,$A430,СВЦЭМ!$B$33:$B$776,I$401)+'СЕТ СН'!$F$16</f>
        <v>0</v>
      </c>
      <c r="J430" s="36">
        <f>SUMIFS(СВЦЭМ!$L$34:$L$777,СВЦЭМ!$A$34:$A$777,$A430,СВЦЭМ!$B$33:$B$776,J$401)+'СЕТ СН'!$F$16</f>
        <v>0</v>
      </c>
      <c r="K430" s="36">
        <f>SUMIFS(СВЦЭМ!$L$34:$L$777,СВЦЭМ!$A$34:$A$777,$A430,СВЦЭМ!$B$33:$B$776,K$401)+'СЕТ СН'!$F$16</f>
        <v>0</v>
      </c>
      <c r="L430" s="36">
        <f>SUMIFS(СВЦЭМ!$L$34:$L$777,СВЦЭМ!$A$34:$A$777,$A430,СВЦЭМ!$B$33:$B$776,L$401)+'СЕТ СН'!$F$16</f>
        <v>0</v>
      </c>
      <c r="M430" s="36">
        <f>SUMIFS(СВЦЭМ!$L$34:$L$777,СВЦЭМ!$A$34:$A$777,$A430,СВЦЭМ!$B$33:$B$776,M$401)+'СЕТ СН'!$F$16</f>
        <v>0</v>
      </c>
      <c r="N430" s="36">
        <f>SUMIFS(СВЦЭМ!$L$34:$L$777,СВЦЭМ!$A$34:$A$777,$A430,СВЦЭМ!$B$33:$B$776,N$401)+'СЕТ СН'!$F$16</f>
        <v>0</v>
      </c>
      <c r="O430" s="36">
        <f>SUMIFS(СВЦЭМ!$L$34:$L$777,СВЦЭМ!$A$34:$A$777,$A430,СВЦЭМ!$B$33:$B$776,O$401)+'СЕТ СН'!$F$16</f>
        <v>0</v>
      </c>
      <c r="P430" s="36">
        <f>SUMIFS(СВЦЭМ!$L$34:$L$777,СВЦЭМ!$A$34:$A$777,$A430,СВЦЭМ!$B$33:$B$776,P$401)+'СЕТ СН'!$F$16</f>
        <v>0</v>
      </c>
      <c r="Q430" s="36">
        <f>SUMIFS(СВЦЭМ!$L$34:$L$777,СВЦЭМ!$A$34:$A$777,$A430,СВЦЭМ!$B$33:$B$776,Q$401)+'СЕТ СН'!$F$16</f>
        <v>0</v>
      </c>
      <c r="R430" s="36">
        <f>SUMIFS(СВЦЭМ!$L$34:$L$777,СВЦЭМ!$A$34:$A$777,$A430,СВЦЭМ!$B$33:$B$776,R$401)+'СЕТ СН'!$F$16</f>
        <v>0</v>
      </c>
      <c r="S430" s="36">
        <f>SUMIFS(СВЦЭМ!$L$34:$L$777,СВЦЭМ!$A$34:$A$777,$A430,СВЦЭМ!$B$33:$B$776,S$401)+'СЕТ СН'!$F$16</f>
        <v>0</v>
      </c>
      <c r="T430" s="36">
        <f>SUMIFS(СВЦЭМ!$L$34:$L$777,СВЦЭМ!$A$34:$A$777,$A430,СВЦЭМ!$B$33:$B$776,T$401)+'СЕТ СН'!$F$16</f>
        <v>0</v>
      </c>
      <c r="U430" s="36">
        <f>SUMIFS(СВЦЭМ!$L$34:$L$777,СВЦЭМ!$A$34:$A$777,$A430,СВЦЭМ!$B$33:$B$776,U$401)+'СЕТ СН'!$F$16</f>
        <v>0</v>
      </c>
      <c r="V430" s="36">
        <f>SUMIFS(СВЦЭМ!$L$34:$L$777,СВЦЭМ!$A$34:$A$777,$A430,СВЦЭМ!$B$33:$B$776,V$401)+'СЕТ СН'!$F$16</f>
        <v>0</v>
      </c>
      <c r="W430" s="36">
        <f>SUMIFS(СВЦЭМ!$L$34:$L$777,СВЦЭМ!$A$34:$A$777,$A430,СВЦЭМ!$B$33:$B$776,W$401)+'СЕТ СН'!$F$16</f>
        <v>0</v>
      </c>
      <c r="X430" s="36">
        <f>SUMIFS(СВЦЭМ!$L$34:$L$777,СВЦЭМ!$A$34:$A$777,$A430,СВЦЭМ!$B$33:$B$776,X$401)+'СЕТ СН'!$F$16</f>
        <v>0</v>
      </c>
      <c r="Y430" s="36">
        <f>SUMIFS(СВЦЭМ!$L$34:$L$777,СВЦЭМ!$A$34:$A$777,$A430,СВЦЭМ!$B$33:$B$776,Y$401)+'СЕТ СН'!$F$16</f>
        <v>0</v>
      </c>
    </row>
    <row r="431" spans="1:25" ht="15.75" hidden="1" x14ac:dyDescent="0.2">
      <c r="A431" s="35">
        <f t="shared" si="11"/>
        <v>43799</v>
      </c>
      <c r="B431" s="36">
        <f>SUMIFS(СВЦЭМ!$L$34:$L$777,СВЦЭМ!$A$34:$A$777,$A431,СВЦЭМ!$B$33:$B$776,B$401)+'СЕТ СН'!$F$16</f>
        <v>0</v>
      </c>
      <c r="C431" s="36">
        <f>SUMIFS(СВЦЭМ!$L$34:$L$777,СВЦЭМ!$A$34:$A$777,$A431,СВЦЭМ!$B$33:$B$776,C$401)+'СЕТ СН'!$F$16</f>
        <v>0</v>
      </c>
      <c r="D431" s="36">
        <f>SUMIFS(СВЦЭМ!$L$34:$L$777,СВЦЭМ!$A$34:$A$777,$A431,СВЦЭМ!$B$33:$B$776,D$401)+'СЕТ СН'!$F$16</f>
        <v>0</v>
      </c>
      <c r="E431" s="36">
        <f>SUMIFS(СВЦЭМ!$L$34:$L$777,СВЦЭМ!$A$34:$A$777,$A431,СВЦЭМ!$B$33:$B$776,E$401)+'СЕТ СН'!$F$16</f>
        <v>0</v>
      </c>
      <c r="F431" s="36">
        <f>SUMIFS(СВЦЭМ!$L$34:$L$777,СВЦЭМ!$A$34:$A$777,$A431,СВЦЭМ!$B$33:$B$776,F$401)+'СЕТ СН'!$F$16</f>
        <v>0</v>
      </c>
      <c r="G431" s="36">
        <f>SUMIFS(СВЦЭМ!$L$34:$L$777,СВЦЭМ!$A$34:$A$777,$A431,СВЦЭМ!$B$33:$B$776,G$401)+'СЕТ СН'!$F$16</f>
        <v>0</v>
      </c>
      <c r="H431" s="36">
        <f>SUMIFS(СВЦЭМ!$L$34:$L$777,СВЦЭМ!$A$34:$A$777,$A431,СВЦЭМ!$B$33:$B$776,H$401)+'СЕТ СН'!$F$16</f>
        <v>0</v>
      </c>
      <c r="I431" s="36">
        <f>SUMIFS(СВЦЭМ!$L$34:$L$777,СВЦЭМ!$A$34:$A$777,$A431,СВЦЭМ!$B$33:$B$776,I$401)+'СЕТ СН'!$F$16</f>
        <v>0</v>
      </c>
      <c r="J431" s="36">
        <f>SUMIFS(СВЦЭМ!$L$34:$L$777,СВЦЭМ!$A$34:$A$777,$A431,СВЦЭМ!$B$33:$B$776,J$401)+'СЕТ СН'!$F$16</f>
        <v>0</v>
      </c>
      <c r="K431" s="36">
        <f>SUMIFS(СВЦЭМ!$L$34:$L$777,СВЦЭМ!$A$34:$A$777,$A431,СВЦЭМ!$B$33:$B$776,K$401)+'СЕТ СН'!$F$16</f>
        <v>0</v>
      </c>
      <c r="L431" s="36">
        <f>SUMIFS(СВЦЭМ!$L$34:$L$777,СВЦЭМ!$A$34:$A$777,$A431,СВЦЭМ!$B$33:$B$776,L$401)+'СЕТ СН'!$F$16</f>
        <v>0</v>
      </c>
      <c r="M431" s="36">
        <f>SUMIFS(СВЦЭМ!$L$34:$L$777,СВЦЭМ!$A$34:$A$777,$A431,СВЦЭМ!$B$33:$B$776,M$401)+'СЕТ СН'!$F$16</f>
        <v>0</v>
      </c>
      <c r="N431" s="36">
        <f>SUMIFS(СВЦЭМ!$L$34:$L$777,СВЦЭМ!$A$34:$A$777,$A431,СВЦЭМ!$B$33:$B$776,N$401)+'СЕТ СН'!$F$16</f>
        <v>0</v>
      </c>
      <c r="O431" s="36">
        <f>SUMIFS(СВЦЭМ!$L$34:$L$777,СВЦЭМ!$A$34:$A$777,$A431,СВЦЭМ!$B$33:$B$776,O$401)+'СЕТ СН'!$F$16</f>
        <v>0</v>
      </c>
      <c r="P431" s="36">
        <f>SUMIFS(СВЦЭМ!$L$34:$L$777,СВЦЭМ!$A$34:$A$777,$A431,СВЦЭМ!$B$33:$B$776,P$401)+'СЕТ СН'!$F$16</f>
        <v>0</v>
      </c>
      <c r="Q431" s="36">
        <f>SUMIFS(СВЦЭМ!$L$34:$L$777,СВЦЭМ!$A$34:$A$777,$A431,СВЦЭМ!$B$33:$B$776,Q$401)+'СЕТ СН'!$F$16</f>
        <v>0</v>
      </c>
      <c r="R431" s="36">
        <f>SUMIFS(СВЦЭМ!$L$34:$L$777,СВЦЭМ!$A$34:$A$777,$A431,СВЦЭМ!$B$33:$B$776,R$401)+'СЕТ СН'!$F$16</f>
        <v>0</v>
      </c>
      <c r="S431" s="36">
        <f>SUMIFS(СВЦЭМ!$L$34:$L$777,СВЦЭМ!$A$34:$A$777,$A431,СВЦЭМ!$B$33:$B$776,S$401)+'СЕТ СН'!$F$16</f>
        <v>0</v>
      </c>
      <c r="T431" s="36">
        <f>SUMIFS(СВЦЭМ!$L$34:$L$777,СВЦЭМ!$A$34:$A$777,$A431,СВЦЭМ!$B$33:$B$776,T$401)+'СЕТ СН'!$F$16</f>
        <v>0</v>
      </c>
      <c r="U431" s="36">
        <f>SUMIFS(СВЦЭМ!$L$34:$L$777,СВЦЭМ!$A$34:$A$777,$A431,СВЦЭМ!$B$33:$B$776,U$401)+'СЕТ СН'!$F$16</f>
        <v>0</v>
      </c>
      <c r="V431" s="36">
        <f>SUMIFS(СВЦЭМ!$L$34:$L$777,СВЦЭМ!$A$34:$A$777,$A431,СВЦЭМ!$B$33:$B$776,V$401)+'СЕТ СН'!$F$16</f>
        <v>0</v>
      </c>
      <c r="W431" s="36">
        <f>SUMIFS(СВЦЭМ!$L$34:$L$777,СВЦЭМ!$A$34:$A$777,$A431,СВЦЭМ!$B$33:$B$776,W$401)+'СЕТ СН'!$F$16</f>
        <v>0</v>
      </c>
      <c r="X431" s="36">
        <f>SUMIFS(СВЦЭМ!$L$34:$L$777,СВЦЭМ!$A$34:$A$777,$A431,СВЦЭМ!$B$33:$B$776,X$401)+'СЕТ СН'!$F$16</f>
        <v>0</v>
      </c>
      <c r="Y431" s="36">
        <f>SUMIFS(СВЦЭМ!$L$34:$L$777,СВЦЭМ!$A$34:$A$777,$A431,СВЦЭМ!$B$33:$B$776,Y$401)+'СЕТ СН'!$F$16</f>
        <v>0</v>
      </c>
    </row>
    <row r="432" spans="1:25" ht="15.75" hidden="1" x14ac:dyDescent="0.2">
      <c r="A432" s="35">
        <f t="shared" si="11"/>
        <v>43800</v>
      </c>
      <c r="B432" s="36">
        <f>SUMIFS(СВЦЭМ!$L$34:$L$777,СВЦЭМ!$A$34:$A$777,$A432,СВЦЭМ!$B$33:$B$776,B$401)+'СЕТ СН'!$F$16</f>
        <v>0</v>
      </c>
      <c r="C432" s="36">
        <f>SUMIFS(СВЦЭМ!$L$34:$L$777,СВЦЭМ!$A$34:$A$777,$A432,СВЦЭМ!$B$33:$B$776,C$401)+'СЕТ СН'!$F$16</f>
        <v>0</v>
      </c>
      <c r="D432" s="36">
        <f>SUMIFS(СВЦЭМ!$L$34:$L$777,СВЦЭМ!$A$34:$A$777,$A432,СВЦЭМ!$B$33:$B$776,D$401)+'СЕТ СН'!$F$16</f>
        <v>0</v>
      </c>
      <c r="E432" s="36">
        <f>SUMIFS(СВЦЭМ!$L$34:$L$777,СВЦЭМ!$A$34:$A$777,$A432,СВЦЭМ!$B$33:$B$776,E$401)+'СЕТ СН'!$F$16</f>
        <v>0</v>
      </c>
      <c r="F432" s="36">
        <f>SUMIFS(СВЦЭМ!$L$34:$L$777,СВЦЭМ!$A$34:$A$777,$A432,СВЦЭМ!$B$33:$B$776,F$401)+'СЕТ СН'!$F$16</f>
        <v>0</v>
      </c>
      <c r="G432" s="36">
        <f>SUMIFS(СВЦЭМ!$L$34:$L$777,СВЦЭМ!$A$34:$A$777,$A432,СВЦЭМ!$B$33:$B$776,G$401)+'СЕТ СН'!$F$16</f>
        <v>0</v>
      </c>
      <c r="H432" s="36">
        <f>SUMIFS(СВЦЭМ!$L$34:$L$777,СВЦЭМ!$A$34:$A$777,$A432,СВЦЭМ!$B$33:$B$776,H$401)+'СЕТ СН'!$F$16</f>
        <v>0</v>
      </c>
      <c r="I432" s="36">
        <f>SUMIFS(СВЦЭМ!$L$34:$L$777,СВЦЭМ!$A$34:$A$777,$A432,СВЦЭМ!$B$33:$B$776,I$401)+'СЕТ СН'!$F$16</f>
        <v>0</v>
      </c>
      <c r="J432" s="36">
        <f>SUMIFS(СВЦЭМ!$L$34:$L$777,СВЦЭМ!$A$34:$A$777,$A432,СВЦЭМ!$B$33:$B$776,J$401)+'СЕТ СН'!$F$16</f>
        <v>0</v>
      </c>
      <c r="K432" s="36">
        <f>SUMIFS(СВЦЭМ!$L$34:$L$777,СВЦЭМ!$A$34:$A$777,$A432,СВЦЭМ!$B$33:$B$776,K$401)+'СЕТ СН'!$F$16</f>
        <v>0</v>
      </c>
      <c r="L432" s="36">
        <f>SUMIFS(СВЦЭМ!$L$34:$L$777,СВЦЭМ!$A$34:$A$777,$A432,СВЦЭМ!$B$33:$B$776,L$401)+'СЕТ СН'!$F$16</f>
        <v>0</v>
      </c>
      <c r="M432" s="36">
        <f>SUMIFS(СВЦЭМ!$L$34:$L$777,СВЦЭМ!$A$34:$A$777,$A432,СВЦЭМ!$B$33:$B$776,M$401)+'СЕТ СН'!$F$16</f>
        <v>0</v>
      </c>
      <c r="N432" s="36">
        <f>SUMIFS(СВЦЭМ!$L$34:$L$777,СВЦЭМ!$A$34:$A$777,$A432,СВЦЭМ!$B$33:$B$776,N$401)+'СЕТ СН'!$F$16</f>
        <v>0</v>
      </c>
      <c r="O432" s="36">
        <f>SUMIFS(СВЦЭМ!$L$34:$L$777,СВЦЭМ!$A$34:$A$777,$A432,СВЦЭМ!$B$33:$B$776,O$401)+'СЕТ СН'!$F$16</f>
        <v>0</v>
      </c>
      <c r="P432" s="36">
        <f>SUMIFS(СВЦЭМ!$L$34:$L$777,СВЦЭМ!$A$34:$A$777,$A432,СВЦЭМ!$B$33:$B$776,P$401)+'СЕТ СН'!$F$16</f>
        <v>0</v>
      </c>
      <c r="Q432" s="36">
        <f>SUMIFS(СВЦЭМ!$L$34:$L$777,СВЦЭМ!$A$34:$A$777,$A432,СВЦЭМ!$B$33:$B$776,Q$401)+'СЕТ СН'!$F$16</f>
        <v>0</v>
      </c>
      <c r="R432" s="36">
        <f>SUMIFS(СВЦЭМ!$L$34:$L$777,СВЦЭМ!$A$34:$A$777,$A432,СВЦЭМ!$B$33:$B$776,R$401)+'СЕТ СН'!$F$16</f>
        <v>0</v>
      </c>
      <c r="S432" s="36">
        <f>SUMIFS(СВЦЭМ!$L$34:$L$777,СВЦЭМ!$A$34:$A$777,$A432,СВЦЭМ!$B$33:$B$776,S$401)+'СЕТ СН'!$F$16</f>
        <v>0</v>
      </c>
      <c r="T432" s="36">
        <f>SUMIFS(СВЦЭМ!$L$34:$L$777,СВЦЭМ!$A$34:$A$777,$A432,СВЦЭМ!$B$33:$B$776,T$401)+'СЕТ СН'!$F$16</f>
        <v>0</v>
      </c>
      <c r="U432" s="36">
        <f>SUMIFS(СВЦЭМ!$L$34:$L$777,СВЦЭМ!$A$34:$A$777,$A432,СВЦЭМ!$B$33:$B$776,U$401)+'СЕТ СН'!$F$16</f>
        <v>0</v>
      </c>
      <c r="V432" s="36">
        <f>SUMIFS(СВЦЭМ!$L$34:$L$777,СВЦЭМ!$A$34:$A$777,$A432,СВЦЭМ!$B$33:$B$776,V$401)+'СЕТ СН'!$F$16</f>
        <v>0</v>
      </c>
      <c r="W432" s="36">
        <f>SUMIFS(СВЦЭМ!$L$34:$L$777,СВЦЭМ!$A$34:$A$777,$A432,СВЦЭМ!$B$33:$B$776,W$401)+'СЕТ СН'!$F$16</f>
        <v>0</v>
      </c>
      <c r="X432" s="36">
        <f>SUMIFS(СВЦЭМ!$L$34:$L$777,СВЦЭМ!$A$34:$A$777,$A432,СВЦЭМ!$B$33:$B$776,X$401)+'СЕТ СН'!$F$16</f>
        <v>0</v>
      </c>
      <c r="Y432" s="36">
        <f>SUMIFS(СВЦЭМ!$L$34:$L$777,СВЦЭМ!$A$34:$A$777,$A432,СВЦЭМ!$B$33:$B$776,Y$401)+'СЕТ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9" t="s">
        <v>122</v>
      </c>
      <c r="B435" s="159"/>
      <c r="C435" s="159"/>
      <c r="D435" s="159"/>
      <c r="E435" s="159"/>
      <c r="F435" s="159"/>
      <c r="G435" s="159"/>
      <c r="H435" s="159"/>
      <c r="I435" s="159"/>
      <c r="J435" s="159"/>
      <c r="K435" s="159"/>
      <c r="L435" s="160">
        <f>СВЦЭМ!$D$18+'СЕТ СН'!$F$17</f>
        <v>6.8126040699999999</v>
      </c>
      <c r="M435" s="161"/>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8" t="s">
        <v>74</v>
      </c>
      <c r="B437" s="128"/>
      <c r="C437" s="128"/>
      <c r="D437" s="128"/>
      <c r="E437" s="128"/>
      <c r="F437" s="128"/>
      <c r="G437" s="128"/>
      <c r="H437" s="128"/>
      <c r="I437" s="128"/>
      <c r="J437" s="128"/>
      <c r="K437" s="128"/>
      <c r="L437" s="128"/>
      <c r="M437" s="128"/>
      <c r="N437" s="129" t="s">
        <v>29</v>
      </c>
      <c r="O437" s="129"/>
      <c r="P437" s="129"/>
      <c r="Q437" s="129"/>
      <c r="R437" s="129"/>
      <c r="S437" s="129"/>
      <c r="T437" s="129"/>
      <c r="U437" s="129"/>
      <c r="V437" s="47"/>
      <c r="W437" s="47"/>
      <c r="X437" s="47"/>
      <c r="Y437" s="47"/>
    </row>
    <row r="438" spans="1:26" ht="15.75" x14ac:dyDescent="0.25">
      <c r="A438" s="128"/>
      <c r="B438" s="128"/>
      <c r="C438" s="128"/>
      <c r="D438" s="128"/>
      <c r="E438" s="128"/>
      <c r="F438" s="128"/>
      <c r="G438" s="128"/>
      <c r="H438" s="128"/>
      <c r="I438" s="128"/>
      <c r="J438" s="128"/>
      <c r="K438" s="128"/>
      <c r="L438" s="128"/>
      <c r="M438" s="128"/>
      <c r="N438" s="130" t="s">
        <v>0</v>
      </c>
      <c r="O438" s="130"/>
      <c r="P438" s="130" t="s">
        <v>1</v>
      </c>
      <c r="Q438" s="130"/>
      <c r="R438" s="130" t="s">
        <v>2</v>
      </c>
      <c r="S438" s="130"/>
      <c r="T438" s="130" t="s">
        <v>3</v>
      </c>
      <c r="U438" s="130"/>
    </row>
    <row r="439" spans="1:26" ht="15.75" x14ac:dyDescent="0.25">
      <c r="A439" s="128"/>
      <c r="B439" s="128"/>
      <c r="C439" s="128"/>
      <c r="D439" s="128"/>
      <c r="E439" s="128"/>
      <c r="F439" s="128"/>
      <c r="G439" s="128"/>
      <c r="H439" s="128"/>
      <c r="I439" s="128"/>
      <c r="J439" s="128"/>
      <c r="K439" s="128"/>
      <c r="L439" s="128"/>
      <c r="M439" s="128"/>
      <c r="N439" s="131">
        <f>СВЦЭМ!$D$12+'СЕТ СН'!$F$13-'СЕТ СН'!$F$25</f>
        <v>610699.45816733071</v>
      </c>
      <c r="O439" s="132"/>
      <c r="P439" s="131">
        <f>СВЦЭМ!$D$12+'СЕТ СН'!$F$13-'СЕТ СН'!$G$25</f>
        <v>610699.45816733071</v>
      </c>
      <c r="Q439" s="132"/>
      <c r="R439" s="131">
        <f>СВЦЭМ!$D$12+'СЕТ СН'!$F$13-'СЕТ СН'!$H$25</f>
        <v>610699.45816733071</v>
      </c>
      <c r="S439" s="132"/>
      <c r="T439" s="131">
        <f>СВЦЭМ!$D$12+'СЕТ СН'!$F$13-'СЕТ СН'!$I$25</f>
        <v>610699.45816733071</v>
      </c>
      <c r="U439" s="132"/>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ноябре 2019г.</v>
      </c>
      <c r="B1" s="144"/>
      <c r="C1" s="144"/>
      <c r="D1" s="144"/>
      <c r="E1" s="144"/>
      <c r="F1" s="144"/>
      <c r="G1" s="144"/>
      <c r="H1" s="144"/>
      <c r="I1" s="144"/>
      <c r="J1" s="144"/>
      <c r="K1" s="144"/>
      <c r="L1" s="144"/>
      <c r="M1" s="144"/>
      <c r="N1" s="144"/>
      <c r="O1" s="144"/>
      <c r="P1" s="144"/>
      <c r="Q1" s="144"/>
      <c r="R1" s="144"/>
      <c r="S1" s="144"/>
      <c r="T1" s="144"/>
      <c r="U1" s="144"/>
      <c r="V1" s="144"/>
      <c r="W1" s="144"/>
      <c r="X1" s="144"/>
      <c r="Y1" s="144"/>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5" t="s">
        <v>42</v>
      </c>
      <c r="B3" s="145"/>
      <c r="C3" s="145"/>
      <c r="D3" s="145"/>
      <c r="E3" s="145"/>
      <c r="F3" s="145"/>
      <c r="G3" s="145"/>
      <c r="H3" s="145"/>
      <c r="I3" s="145"/>
      <c r="J3" s="145"/>
      <c r="K3" s="145"/>
      <c r="L3" s="145"/>
      <c r="M3" s="145"/>
      <c r="N3" s="145"/>
      <c r="O3" s="145"/>
      <c r="P3" s="145"/>
      <c r="Q3" s="145"/>
      <c r="R3" s="145"/>
      <c r="S3" s="145"/>
      <c r="T3" s="145"/>
      <c r="U3" s="145"/>
      <c r="V3" s="145"/>
      <c r="W3" s="145"/>
      <c r="X3" s="145"/>
      <c r="Y3" s="145"/>
    </row>
    <row r="4" spans="1:25" ht="32.25" customHeight="1" x14ac:dyDescent="0.2">
      <c r="A4" s="145" t="s">
        <v>81</v>
      </c>
      <c r="B4" s="145"/>
      <c r="C4" s="145"/>
      <c r="D4" s="145"/>
      <c r="E4" s="145"/>
      <c r="F4" s="145"/>
      <c r="G4" s="145"/>
      <c r="H4" s="145"/>
      <c r="I4" s="145"/>
      <c r="J4" s="145"/>
      <c r="K4" s="145"/>
      <c r="L4" s="145"/>
      <c r="M4" s="145"/>
      <c r="N4" s="145"/>
      <c r="O4" s="145"/>
      <c r="P4" s="145"/>
      <c r="Q4" s="145"/>
      <c r="R4" s="145"/>
      <c r="S4" s="145"/>
      <c r="T4" s="145"/>
      <c r="U4" s="145"/>
      <c r="V4" s="145"/>
      <c r="W4" s="145"/>
      <c r="X4" s="145"/>
      <c r="Y4" s="145"/>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9" t="s">
        <v>7</v>
      </c>
      <c r="B9" s="133" t="s">
        <v>138</v>
      </c>
      <c r="C9" s="134"/>
      <c r="D9" s="134"/>
      <c r="E9" s="134"/>
      <c r="F9" s="134"/>
      <c r="G9" s="134"/>
      <c r="H9" s="134"/>
      <c r="I9" s="134"/>
      <c r="J9" s="134"/>
      <c r="K9" s="134"/>
      <c r="L9" s="134"/>
      <c r="M9" s="134"/>
      <c r="N9" s="134"/>
      <c r="O9" s="134"/>
      <c r="P9" s="134"/>
      <c r="Q9" s="134"/>
      <c r="R9" s="134"/>
      <c r="S9" s="134"/>
      <c r="T9" s="134"/>
      <c r="U9" s="134"/>
      <c r="V9" s="134"/>
      <c r="W9" s="134"/>
      <c r="X9" s="134"/>
      <c r="Y9" s="135"/>
    </row>
    <row r="10" spans="1:25" ht="12.75" x14ac:dyDescent="0.2">
      <c r="A10" s="140"/>
      <c r="B10" s="136"/>
      <c r="C10" s="137"/>
      <c r="D10" s="137"/>
      <c r="E10" s="137"/>
      <c r="F10" s="137"/>
      <c r="G10" s="137"/>
      <c r="H10" s="137"/>
      <c r="I10" s="137"/>
      <c r="J10" s="137"/>
      <c r="K10" s="137"/>
      <c r="L10" s="137"/>
      <c r="M10" s="137"/>
      <c r="N10" s="137"/>
      <c r="O10" s="137"/>
      <c r="P10" s="137"/>
      <c r="Q10" s="137"/>
      <c r="R10" s="137"/>
      <c r="S10" s="137"/>
      <c r="T10" s="137"/>
      <c r="U10" s="137"/>
      <c r="V10" s="137"/>
      <c r="W10" s="137"/>
      <c r="X10" s="137"/>
      <c r="Y10" s="138"/>
    </row>
    <row r="11" spans="1:25" ht="15.75" x14ac:dyDescent="0.2">
      <c r="A11" s="14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01.11.2019</v>
      </c>
      <c r="B12" s="36">
        <f>SUMIFS(СВЦЭМ!$D$33:$D$776,СВЦЭМ!$A$33:$A$776,$A12,СВЦЭМ!$B$33:$B$776,B$11)+'СЕТ СН'!$F$14+СВЦЭМ!$D$10+'СЕТ СН'!$F$8*'СЕТ СН'!$F$9-'СЕТ СН'!$F$26</f>
        <v>883.35255634000009</v>
      </c>
      <c r="C12" s="36">
        <f>SUMIFS(СВЦЭМ!$D$33:$D$776,СВЦЭМ!$A$33:$A$776,$A12,СВЦЭМ!$B$33:$B$776,C$11)+'СЕТ СН'!$F$14+СВЦЭМ!$D$10+'СЕТ СН'!$F$8*'СЕТ СН'!$F$9-'СЕТ СН'!$F$26</f>
        <v>927.27495099999999</v>
      </c>
      <c r="D12" s="36">
        <f>SUMIFS(СВЦЭМ!$D$33:$D$776,СВЦЭМ!$A$33:$A$776,$A12,СВЦЭМ!$B$33:$B$776,D$11)+'СЕТ СН'!$F$14+СВЦЭМ!$D$10+'СЕТ СН'!$F$8*'СЕТ СН'!$F$9-'СЕТ СН'!$F$26</f>
        <v>945.68428074000008</v>
      </c>
      <c r="E12" s="36">
        <f>SUMIFS(СВЦЭМ!$D$33:$D$776,СВЦЭМ!$A$33:$A$776,$A12,СВЦЭМ!$B$33:$B$776,E$11)+'СЕТ СН'!$F$14+СВЦЭМ!$D$10+'СЕТ СН'!$F$8*'СЕТ СН'!$F$9-'СЕТ СН'!$F$26</f>
        <v>958.00039917000004</v>
      </c>
      <c r="F12" s="36">
        <f>SUMIFS(СВЦЭМ!$D$33:$D$776,СВЦЭМ!$A$33:$A$776,$A12,СВЦЭМ!$B$33:$B$776,F$11)+'СЕТ СН'!$F$14+СВЦЭМ!$D$10+'СЕТ СН'!$F$8*'СЕТ СН'!$F$9-'СЕТ СН'!$F$26</f>
        <v>961.40430843000001</v>
      </c>
      <c r="G12" s="36">
        <f>SUMIFS(СВЦЭМ!$D$33:$D$776,СВЦЭМ!$A$33:$A$776,$A12,СВЦЭМ!$B$33:$B$776,G$11)+'СЕТ СН'!$F$14+СВЦЭМ!$D$10+'СЕТ СН'!$F$8*'СЕТ СН'!$F$9-'СЕТ СН'!$F$26</f>
        <v>942.87758437000002</v>
      </c>
      <c r="H12" s="36">
        <f>SUMIFS(СВЦЭМ!$D$33:$D$776,СВЦЭМ!$A$33:$A$776,$A12,СВЦЭМ!$B$33:$B$776,H$11)+'СЕТ СН'!$F$14+СВЦЭМ!$D$10+'СЕТ СН'!$F$8*'СЕТ СН'!$F$9-'СЕТ СН'!$F$26</f>
        <v>933.26964549000002</v>
      </c>
      <c r="I12" s="36">
        <f>SUMIFS(СВЦЭМ!$D$33:$D$776,СВЦЭМ!$A$33:$A$776,$A12,СВЦЭМ!$B$33:$B$776,I$11)+'СЕТ СН'!$F$14+СВЦЭМ!$D$10+'СЕТ СН'!$F$8*'СЕТ СН'!$F$9-'СЕТ СН'!$F$26</f>
        <v>917.38629094999999</v>
      </c>
      <c r="J12" s="36">
        <f>SUMIFS(СВЦЭМ!$D$33:$D$776,СВЦЭМ!$A$33:$A$776,$A12,СВЦЭМ!$B$33:$B$776,J$11)+'СЕТ СН'!$F$14+СВЦЭМ!$D$10+'СЕТ СН'!$F$8*'СЕТ СН'!$F$9-'СЕТ СН'!$F$26</f>
        <v>892.79691360000004</v>
      </c>
      <c r="K12" s="36">
        <f>SUMIFS(СВЦЭМ!$D$33:$D$776,СВЦЭМ!$A$33:$A$776,$A12,СВЦЭМ!$B$33:$B$776,K$11)+'СЕТ СН'!$F$14+СВЦЭМ!$D$10+'СЕТ СН'!$F$8*'СЕТ СН'!$F$9-'СЕТ СН'!$F$26</f>
        <v>880.26354909000008</v>
      </c>
      <c r="L12" s="36">
        <f>SUMIFS(СВЦЭМ!$D$33:$D$776,СВЦЭМ!$A$33:$A$776,$A12,СВЦЭМ!$B$33:$B$776,L$11)+'СЕТ СН'!$F$14+СВЦЭМ!$D$10+'СЕТ СН'!$F$8*'СЕТ СН'!$F$9-'СЕТ СН'!$F$26</f>
        <v>885.68264916999999</v>
      </c>
      <c r="M12" s="36">
        <f>SUMIFS(СВЦЭМ!$D$33:$D$776,СВЦЭМ!$A$33:$A$776,$A12,СВЦЭМ!$B$33:$B$776,M$11)+'СЕТ СН'!$F$14+СВЦЭМ!$D$10+'СЕТ СН'!$F$8*'СЕТ СН'!$F$9-'СЕТ СН'!$F$26</f>
        <v>888.33448987000008</v>
      </c>
      <c r="N12" s="36">
        <f>SUMIFS(СВЦЭМ!$D$33:$D$776,СВЦЭМ!$A$33:$A$776,$A12,СВЦЭМ!$B$33:$B$776,N$11)+'СЕТ СН'!$F$14+СВЦЭМ!$D$10+'СЕТ СН'!$F$8*'СЕТ СН'!$F$9-'СЕТ СН'!$F$26</f>
        <v>893.97474771999998</v>
      </c>
      <c r="O12" s="36">
        <f>SUMIFS(СВЦЭМ!$D$33:$D$776,СВЦЭМ!$A$33:$A$776,$A12,СВЦЭМ!$B$33:$B$776,O$11)+'СЕТ СН'!$F$14+СВЦЭМ!$D$10+'СЕТ СН'!$F$8*'СЕТ СН'!$F$9-'СЕТ СН'!$F$26</f>
        <v>891.98500105000005</v>
      </c>
      <c r="P12" s="36">
        <f>SUMIFS(СВЦЭМ!$D$33:$D$776,СВЦЭМ!$A$33:$A$776,$A12,СВЦЭМ!$B$33:$B$776,P$11)+'СЕТ СН'!$F$14+СВЦЭМ!$D$10+'СЕТ СН'!$F$8*'СЕТ СН'!$F$9-'СЕТ СН'!$F$26</f>
        <v>898.40629939000007</v>
      </c>
      <c r="Q12" s="36">
        <f>SUMIFS(СВЦЭМ!$D$33:$D$776,СВЦЭМ!$A$33:$A$776,$A12,СВЦЭМ!$B$33:$B$776,Q$11)+'СЕТ СН'!$F$14+СВЦЭМ!$D$10+'СЕТ СН'!$F$8*'СЕТ СН'!$F$9-'СЕТ СН'!$F$26</f>
        <v>895.70492666000007</v>
      </c>
      <c r="R12" s="36">
        <f>SUMIFS(СВЦЭМ!$D$33:$D$776,СВЦЭМ!$A$33:$A$776,$A12,СВЦЭМ!$B$33:$B$776,R$11)+'СЕТ СН'!$F$14+СВЦЭМ!$D$10+'СЕТ СН'!$F$8*'СЕТ СН'!$F$9-'СЕТ СН'!$F$26</f>
        <v>853.07636280000008</v>
      </c>
      <c r="S12" s="36">
        <f>SUMIFS(СВЦЭМ!$D$33:$D$776,СВЦЭМ!$A$33:$A$776,$A12,СВЦЭМ!$B$33:$B$776,S$11)+'СЕТ СН'!$F$14+СВЦЭМ!$D$10+'СЕТ СН'!$F$8*'СЕТ СН'!$F$9-'СЕТ СН'!$F$26</f>
        <v>834.90764300000001</v>
      </c>
      <c r="T12" s="36">
        <f>SUMIFS(СВЦЭМ!$D$33:$D$776,СВЦЭМ!$A$33:$A$776,$A12,СВЦЭМ!$B$33:$B$776,T$11)+'СЕТ СН'!$F$14+СВЦЭМ!$D$10+'СЕТ СН'!$F$8*'СЕТ СН'!$F$9-'СЕТ СН'!$F$26</f>
        <v>813.83558027000004</v>
      </c>
      <c r="U12" s="36">
        <f>SUMIFS(СВЦЭМ!$D$33:$D$776,СВЦЭМ!$A$33:$A$776,$A12,СВЦЭМ!$B$33:$B$776,U$11)+'СЕТ СН'!$F$14+СВЦЭМ!$D$10+'СЕТ СН'!$F$8*'СЕТ СН'!$F$9-'СЕТ СН'!$F$26</f>
        <v>812.75187243000005</v>
      </c>
      <c r="V12" s="36">
        <f>SUMIFS(СВЦЭМ!$D$33:$D$776,СВЦЭМ!$A$33:$A$776,$A12,СВЦЭМ!$B$33:$B$776,V$11)+'СЕТ СН'!$F$14+СВЦЭМ!$D$10+'СЕТ СН'!$F$8*'СЕТ СН'!$F$9-'СЕТ СН'!$F$26</f>
        <v>820.62172145</v>
      </c>
      <c r="W12" s="36">
        <f>SUMIFS(СВЦЭМ!$D$33:$D$776,СВЦЭМ!$A$33:$A$776,$A12,СВЦЭМ!$B$33:$B$776,W$11)+'СЕТ СН'!$F$14+СВЦЭМ!$D$10+'СЕТ СН'!$F$8*'СЕТ СН'!$F$9-'СЕТ СН'!$F$26</f>
        <v>836.78603830999998</v>
      </c>
      <c r="X12" s="36">
        <f>SUMIFS(СВЦЭМ!$D$33:$D$776,СВЦЭМ!$A$33:$A$776,$A12,СВЦЭМ!$B$33:$B$776,X$11)+'СЕТ СН'!$F$14+СВЦЭМ!$D$10+'СЕТ СН'!$F$8*'СЕТ СН'!$F$9-'СЕТ СН'!$F$26</f>
        <v>850.90330176000009</v>
      </c>
      <c r="Y12" s="36">
        <f>SUMIFS(СВЦЭМ!$D$33:$D$776,СВЦЭМ!$A$33:$A$776,$A12,СВЦЭМ!$B$33:$B$776,Y$11)+'СЕТ СН'!$F$14+СВЦЭМ!$D$10+'СЕТ СН'!$F$8*'СЕТ СН'!$F$9-'СЕТ СН'!$F$26</f>
        <v>878.32718561000002</v>
      </c>
    </row>
    <row r="13" spans="1:25" ht="15.75" x14ac:dyDescent="0.2">
      <c r="A13" s="35">
        <f>A12+1</f>
        <v>43771</v>
      </c>
      <c r="B13" s="36">
        <f>SUMIFS(СВЦЭМ!$D$33:$D$776,СВЦЭМ!$A$33:$A$776,$A13,СВЦЭМ!$B$33:$B$776,B$11)+'СЕТ СН'!$F$14+СВЦЭМ!$D$10+'СЕТ СН'!$F$8*'СЕТ СН'!$F$9-'СЕТ СН'!$F$26</f>
        <v>895.52942177</v>
      </c>
      <c r="C13" s="36">
        <f>SUMIFS(СВЦЭМ!$D$33:$D$776,СВЦЭМ!$A$33:$A$776,$A13,СВЦЭМ!$B$33:$B$776,C$11)+'СЕТ СН'!$F$14+СВЦЭМ!$D$10+'СЕТ СН'!$F$8*'СЕТ СН'!$F$9-'СЕТ СН'!$F$26</f>
        <v>933.28200902000003</v>
      </c>
      <c r="D13" s="36">
        <f>SUMIFS(СВЦЭМ!$D$33:$D$776,СВЦЭМ!$A$33:$A$776,$A13,СВЦЭМ!$B$33:$B$776,D$11)+'СЕТ СН'!$F$14+СВЦЭМ!$D$10+'СЕТ СН'!$F$8*'СЕТ СН'!$F$9-'СЕТ СН'!$F$26</f>
        <v>955.60799196000005</v>
      </c>
      <c r="E13" s="36">
        <f>SUMIFS(СВЦЭМ!$D$33:$D$776,СВЦЭМ!$A$33:$A$776,$A13,СВЦЭМ!$B$33:$B$776,E$11)+'СЕТ СН'!$F$14+СВЦЭМ!$D$10+'СЕТ СН'!$F$8*'СЕТ СН'!$F$9-'СЕТ СН'!$F$26</f>
        <v>965.39692180999998</v>
      </c>
      <c r="F13" s="36">
        <f>SUMIFS(СВЦЭМ!$D$33:$D$776,СВЦЭМ!$A$33:$A$776,$A13,СВЦЭМ!$B$33:$B$776,F$11)+'СЕТ СН'!$F$14+СВЦЭМ!$D$10+'СЕТ СН'!$F$8*'СЕТ СН'!$F$9-'СЕТ СН'!$F$26</f>
        <v>950.35472894000009</v>
      </c>
      <c r="G13" s="36">
        <f>SUMIFS(СВЦЭМ!$D$33:$D$776,СВЦЭМ!$A$33:$A$776,$A13,СВЦЭМ!$B$33:$B$776,G$11)+'СЕТ СН'!$F$14+СВЦЭМ!$D$10+'СЕТ СН'!$F$8*'СЕТ СН'!$F$9-'СЕТ СН'!$F$26</f>
        <v>937.35133991000009</v>
      </c>
      <c r="H13" s="36">
        <f>SUMIFS(СВЦЭМ!$D$33:$D$776,СВЦЭМ!$A$33:$A$776,$A13,СВЦЭМ!$B$33:$B$776,H$11)+'СЕТ СН'!$F$14+СВЦЭМ!$D$10+'СЕТ СН'!$F$8*'СЕТ СН'!$F$9-'СЕТ СН'!$F$26</f>
        <v>915.55015042000002</v>
      </c>
      <c r="I13" s="36">
        <f>SUMIFS(СВЦЭМ!$D$33:$D$776,СВЦЭМ!$A$33:$A$776,$A13,СВЦЭМ!$B$33:$B$776,I$11)+'СЕТ СН'!$F$14+СВЦЭМ!$D$10+'СЕТ СН'!$F$8*'СЕТ СН'!$F$9-'СЕТ СН'!$F$26</f>
        <v>906.71558021999999</v>
      </c>
      <c r="J13" s="36">
        <f>SUMIFS(СВЦЭМ!$D$33:$D$776,СВЦЭМ!$A$33:$A$776,$A13,СВЦЭМ!$B$33:$B$776,J$11)+'СЕТ СН'!$F$14+СВЦЭМ!$D$10+'СЕТ СН'!$F$8*'СЕТ СН'!$F$9-'СЕТ СН'!$F$26</f>
        <v>892.15020140000001</v>
      </c>
      <c r="K13" s="36">
        <f>SUMIFS(СВЦЭМ!$D$33:$D$776,СВЦЭМ!$A$33:$A$776,$A13,СВЦЭМ!$B$33:$B$776,K$11)+'СЕТ СН'!$F$14+СВЦЭМ!$D$10+'СЕТ СН'!$F$8*'СЕТ СН'!$F$9-'СЕТ СН'!$F$26</f>
        <v>863.39673096000001</v>
      </c>
      <c r="L13" s="36">
        <f>SUMIFS(СВЦЭМ!$D$33:$D$776,СВЦЭМ!$A$33:$A$776,$A13,СВЦЭМ!$B$33:$B$776,L$11)+'СЕТ СН'!$F$14+СВЦЭМ!$D$10+'СЕТ СН'!$F$8*'СЕТ СН'!$F$9-'СЕТ СН'!$F$26</f>
        <v>849.01404821000006</v>
      </c>
      <c r="M13" s="36">
        <f>SUMIFS(СВЦЭМ!$D$33:$D$776,СВЦЭМ!$A$33:$A$776,$A13,СВЦЭМ!$B$33:$B$776,M$11)+'СЕТ СН'!$F$14+СВЦЭМ!$D$10+'СЕТ СН'!$F$8*'СЕТ СН'!$F$9-'СЕТ СН'!$F$26</f>
        <v>860.16080278000004</v>
      </c>
      <c r="N13" s="36">
        <f>SUMIFS(СВЦЭМ!$D$33:$D$776,СВЦЭМ!$A$33:$A$776,$A13,СВЦЭМ!$B$33:$B$776,N$11)+'СЕТ СН'!$F$14+СВЦЭМ!$D$10+'СЕТ СН'!$F$8*'СЕТ СН'!$F$9-'СЕТ СН'!$F$26</f>
        <v>858.92887156000006</v>
      </c>
      <c r="O13" s="36">
        <f>SUMIFS(СВЦЭМ!$D$33:$D$776,СВЦЭМ!$A$33:$A$776,$A13,СВЦЭМ!$B$33:$B$776,O$11)+'СЕТ СН'!$F$14+СВЦЭМ!$D$10+'СЕТ СН'!$F$8*'СЕТ СН'!$F$9-'СЕТ СН'!$F$26</f>
        <v>864.73748416000001</v>
      </c>
      <c r="P13" s="36">
        <f>SUMIFS(СВЦЭМ!$D$33:$D$776,СВЦЭМ!$A$33:$A$776,$A13,СВЦЭМ!$B$33:$B$776,P$11)+'СЕТ СН'!$F$14+СВЦЭМ!$D$10+'СЕТ СН'!$F$8*'СЕТ СН'!$F$9-'СЕТ СН'!$F$26</f>
        <v>872.10498973000006</v>
      </c>
      <c r="Q13" s="36">
        <f>SUMIFS(СВЦЭМ!$D$33:$D$776,СВЦЭМ!$A$33:$A$776,$A13,СВЦЭМ!$B$33:$B$776,Q$11)+'СЕТ СН'!$F$14+СВЦЭМ!$D$10+'СЕТ СН'!$F$8*'СЕТ СН'!$F$9-'СЕТ СН'!$F$26</f>
        <v>854.63016217000006</v>
      </c>
      <c r="R13" s="36">
        <f>SUMIFS(СВЦЭМ!$D$33:$D$776,СВЦЭМ!$A$33:$A$776,$A13,СВЦЭМ!$B$33:$B$776,R$11)+'СЕТ СН'!$F$14+СВЦЭМ!$D$10+'СЕТ СН'!$F$8*'СЕТ СН'!$F$9-'СЕТ СН'!$F$26</f>
        <v>810.83076846000006</v>
      </c>
      <c r="S13" s="36">
        <f>SUMIFS(СВЦЭМ!$D$33:$D$776,СВЦЭМ!$A$33:$A$776,$A13,СВЦЭМ!$B$33:$B$776,S$11)+'СЕТ СН'!$F$14+СВЦЭМ!$D$10+'СЕТ СН'!$F$8*'СЕТ СН'!$F$9-'СЕТ СН'!$F$26</f>
        <v>790.46318458000007</v>
      </c>
      <c r="T13" s="36">
        <f>SUMIFS(СВЦЭМ!$D$33:$D$776,СВЦЭМ!$A$33:$A$776,$A13,СВЦЭМ!$B$33:$B$776,T$11)+'СЕТ СН'!$F$14+СВЦЭМ!$D$10+'СЕТ СН'!$F$8*'СЕТ СН'!$F$9-'СЕТ СН'!$F$26</f>
        <v>783.01785399000005</v>
      </c>
      <c r="U13" s="36">
        <f>SUMIFS(СВЦЭМ!$D$33:$D$776,СВЦЭМ!$A$33:$A$776,$A13,СВЦЭМ!$B$33:$B$776,U$11)+'СЕТ СН'!$F$14+СВЦЭМ!$D$10+'СЕТ СН'!$F$8*'СЕТ СН'!$F$9-'СЕТ СН'!$F$26</f>
        <v>782.85493470000006</v>
      </c>
      <c r="V13" s="36">
        <f>SUMIFS(СВЦЭМ!$D$33:$D$776,СВЦЭМ!$A$33:$A$776,$A13,СВЦЭМ!$B$33:$B$776,V$11)+'СЕТ СН'!$F$14+СВЦЭМ!$D$10+'СЕТ СН'!$F$8*'СЕТ СН'!$F$9-'СЕТ СН'!$F$26</f>
        <v>784.38358889000006</v>
      </c>
      <c r="W13" s="36">
        <f>SUMIFS(СВЦЭМ!$D$33:$D$776,СВЦЭМ!$A$33:$A$776,$A13,СВЦЭМ!$B$33:$B$776,W$11)+'СЕТ СН'!$F$14+СВЦЭМ!$D$10+'СЕТ СН'!$F$8*'СЕТ СН'!$F$9-'СЕТ СН'!$F$26</f>
        <v>812.98321258999999</v>
      </c>
      <c r="X13" s="36">
        <f>SUMIFS(СВЦЭМ!$D$33:$D$776,СВЦЭМ!$A$33:$A$776,$A13,СВЦЭМ!$B$33:$B$776,X$11)+'СЕТ СН'!$F$14+СВЦЭМ!$D$10+'СЕТ СН'!$F$8*'СЕТ СН'!$F$9-'СЕТ СН'!$F$26</f>
        <v>826.71972081000001</v>
      </c>
      <c r="Y13" s="36">
        <f>SUMIFS(СВЦЭМ!$D$33:$D$776,СВЦЭМ!$A$33:$A$776,$A13,СВЦЭМ!$B$33:$B$776,Y$11)+'СЕТ СН'!$F$14+СВЦЭМ!$D$10+'СЕТ СН'!$F$8*'СЕТ СН'!$F$9-'СЕТ СН'!$F$26</f>
        <v>853.17962531000001</v>
      </c>
    </row>
    <row r="14" spans="1:25" ht="15.75" x14ac:dyDescent="0.2">
      <c r="A14" s="35">
        <f t="shared" ref="A14:A42" si="0">A13+1</f>
        <v>43772</v>
      </c>
      <c r="B14" s="36">
        <f>SUMIFS(СВЦЭМ!$D$33:$D$776,СВЦЭМ!$A$33:$A$776,$A14,СВЦЭМ!$B$33:$B$776,B$11)+'СЕТ СН'!$F$14+СВЦЭМ!$D$10+'СЕТ СН'!$F$8*'СЕТ СН'!$F$9-'СЕТ СН'!$F$26</f>
        <v>838.35306160000005</v>
      </c>
      <c r="C14" s="36">
        <f>SUMIFS(СВЦЭМ!$D$33:$D$776,СВЦЭМ!$A$33:$A$776,$A14,СВЦЭМ!$B$33:$B$776,C$11)+'СЕТ СН'!$F$14+СВЦЭМ!$D$10+'СЕТ СН'!$F$8*'СЕТ СН'!$F$9-'СЕТ СН'!$F$26</f>
        <v>877.84668279000005</v>
      </c>
      <c r="D14" s="36">
        <f>SUMIFS(СВЦЭМ!$D$33:$D$776,СВЦЭМ!$A$33:$A$776,$A14,СВЦЭМ!$B$33:$B$776,D$11)+'СЕТ СН'!$F$14+СВЦЭМ!$D$10+'СЕТ СН'!$F$8*'СЕТ СН'!$F$9-'СЕТ СН'!$F$26</f>
        <v>893.64724820000004</v>
      </c>
      <c r="E14" s="36">
        <f>SUMIFS(СВЦЭМ!$D$33:$D$776,СВЦЭМ!$A$33:$A$776,$A14,СВЦЭМ!$B$33:$B$776,E$11)+'СЕТ СН'!$F$14+СВЦЭМ!$D$10+'СЕТ СН'!$F$8*'СЕТ СН'!$F$9-'СЕТ СН'!$F$26</f>
        <v>898.40944032000004</v>
      </c>
      <c r="F14" s="36">
        <f>SUMIFS(СВЦЭМ!$D$33:$D$776,СВЦЭМ!$A$33:$A$776,$A14,СВЦЭМ!$B$33:$B$776,F$11)+'СЕТ СН'!$F$14+СВЦЭМ!$D$10+'СЕТ СН'!$F$8*'СЕТ СН'!$F$9-'СЕТ СН'!$F$26</f>
        <v>914.85491530000002</v>
      </c>
      <c r="G14" s="36">
        <f>SUMIFS(СВЦЭМ!$D$33:$D$776,СВЦЭМ!$A$33:$A$776,$A14,СВЦЭМ!$B$33:$B$776,G$11)+'СЕТ СН'!$F$14+СВЦЭМ!$D$10+'СЕТ СН'!$F$8*'СЕТ СН'!$F$9-'СЕТ СН'!$F$26</f>
        <v>901.53680840000004</v>
      </c>
      <c r="H14" s="36">
        <f>SUMIFS(СВЦЭМ!$D$33:$D$776,СВЦЭМ!$A$33:$A$776,$A14,СВЦЭМ!$B$33:$B$776,H$11)+'СЕТ СН'!$F$14+СВЦЭМ!$D$10+'СЕТ СН'!$F$8*'СЕТ СН'!$F$9-'СЕТ СН'!$F$26</f>
        <v>886.78104625000003</v>
      </c>
      <c r="I14" s="36">
        <f>SUMIFS(СВЦЭМ!$D$33:$D$776,СВЦЭМ!$A$33:$A$776,$A14,СВЦЭМ!$B$33:$B$776,I$11)+'СЕТ СН'!$F$14+СВЦЭМ!$D$10+'СЕТ СН'!$F$8*'СЕТ СН'!$F$9-'СЕТ СН'!$F$26</f>
        <v>877.34302510999999</v>
      </c>
      <c r="J14" s="36">
        <f>SUMIFS(СВЦЭМ!$D$33:$D$776,СВЦЭМ!$A$33:$A$776,$A14,СВЦЭМ!$B$33:$B$776,J$11)+'СЕТ СН'!$F$14+СВЦЭМ!$D$10+'СЕТ СН'!$F$8*'СЕТ СН'!$F$9-'СЕТ СН'!$F$26</f>
        <v>840.66852055000004</v>
      </c>
      <c r="K14" s="36">
        <f>SUMIFS(СВЦЭМ!$D$33:$D$776,СВЦЭМ!$A$33:$A$776,$A14,СВЦЭМ!$B$33:$B$776,K$11)+'СЕТ СН'!$F$14+СВЦЭМ!$D$10+'СЕТ СН'!$F$8*'СЕТ СН'!$F$9-'СЕТ СН'!$F$26</f>
        <v>795.56319887000006</v>
      </c>
      <c r="L14" s="36">
        <f>SUMIFS(СВЦЭМ!$D$33:$D$776,СВЦЭМ!$A$33:$A$776,$A14,СВЦЭМ!$B$33:$B$776,L$11)+'СЕТ СН'!$F$14+СВЦЭМ!$D$10+'СЕТ СН'!$F$8*'СЕТ СН'!$F$9-'СЕТ СН'!$F$26</f>
        <v>781.62904227000001</v>
      </c>
      <c r="M14" s="36">
        <f>SUMIFS(СВЦЭМ!$D$33:$D$776,СВЦЭМ!$A$33:$A$776,$A14,СВЦЭМ!$B$33:$B$776,M$11)+'СЕТ СН'!$F$14+СВЦЭМ!$D$10+'СЕТ СН'!$F$8*'СЕТ СН'!$F$9-'СЕТ СН'!$F$26</f>
        <v>784.09013034999998</v>
      </c>
      <c r="N14" s="36">
        <f>SUMIFS(СВЦЭМ!$D$33:$D$776,СВЦЭМ!$A$33:$A$776,$A14,СВЦЭМ!$B$33:$B$776,N$11)+'СЕТ СН'!$F$14+СВЦЭМ!$D$10+'СЕТ СН'!$F$8*'СЕТ СН'!$F$9-'СЕТ СН'!$F$26</f>
        <v>788.10684092000008</v>
      </c>
      <c r="O14" s="36">
        <f>SUMIFS(СВЦЭМ!$D$33:$D$776,СВЦЭМ!$A$33:$A$776,$A14,СВЦЭМ!$B$33:$B$776,O$11)+'СЕТ СН'!$F$14+СВЦЭМ!$D$10+'СЕТ СН'!$F$8*'СЕТ СН'!$F$9-'СЕТ СН'!$F$26</f>
        <v>791.77019247999999</v>
      </c>
      <c r="P14" s="36">
        <f>SUMIFS(СВЦЭМ!$D$33:$D$776,СВЦЭМ!$A$33:$A$776,$A14,СВЦЭМ!$B$33:$B$776,P$11)+'СЕТ СН'!$F$14+СВЦЭМ!$D$10+'СЕТ СН'!$F$8*'СЕТ СН'!$F$9-'СЕТ СН'!$F$26</f>
        <v>798.68085730000007</v>
      </c>
      <c r="Q14" s="36">
        <f>SUMIFS(СВЦЭМ!$D$33:$D$776,СВЦЭМ!$A$33:$A$776,$A14,СВЦЭМ!$B$33:$B$776,Q$11)+'СЕТ СН'!$F$14+СВЦЭМ!$D$10+'СЕТ СН'!$F$8*'СЕТ СН'!$F$9-'СЕТ СН'!$F$26</f>
        <v>792.08000717000004</v>
      </c>
      <c r="R14" s="36">
        <f>SUMIFS(СВЦЭМ!$D$33:$D$776,СВЦЭМ!$A$33:$A$776,$A14,СВЦЭМ!$B$33:$B$776,R$11)+'СЕТ СН'!$F$14+СВЦЭМ!$D$10+'СЕТ СН'!$F$8*'СЕТ СН'!$F$9-'СЕТ СН'!$F$26</f>
        <v>757.00239542000008</v>
      </c>
      <c r="S14" s="36">
        <f>SUMIFS(СВЦЭМ!$D$33:$D$776,СВЦЭМ!$A$33:$A$776,$A14,СВЦЭМ!$B$33:$B$776,S$11)+'СЕТ СН'!$F$14+СВЦЭМ!$D$10+'СЕТ СН'!$F$8*'СЕТ СН'!$F$9-'СЕТ СН'!$F$26</f>
        <v>729.93710141000008</v>
      </c>
      <c r="T14" s="36">
        <f>SUMIFS(СВЦЭМ!$D$33:$D$776,СВЦЭМ!$A$33:$A$776,$A14,СВЦЭМ!$B$33:$B$776,T$11)+'СЕТ СН'!$F$14+СВЦЭМ!$D$10+'СЕТ СН'!$F$8*'СЕТ СН'!$F$9-'СЕТ СН'!$F$26</f>
        <v>712.82652073000008</v>
      </c>
      <c r="U14" s="36">
        <f>SUMIFS(СВЦЭМ!$D$33:$D$776,СВЦЭМ!$A$33:$A$776,$A14,СВЦЭМ!$B$33:$B$776,U$11)+'СЕТ СН'!$F$14+СВЦЭМ!$D$10+'СЕТ СН'!$F$8*'СЕТ СН'!$F$9-'СЕТ СН'!$F$26</f>
        <v>713.37219526000001</v>
      </c>
      <c r="V14" s="36">
        <f>SUMIFS(СВЦЭМ!$D$33:$D$776,СВЦЭМ!$A$33:$A$776,$A14,СВЦЭМ!$B$33:$B$776,V$11)+'СЕТ СН'!$F$14+СВЦЭМ!$D$10+'СЕТ СН'!$F$8*'СЕТ СН'!$F$9-'СЕТ СН'!$F$26</f>
        <v>724.71000763000006</v>
      </c>
      <c r="W14" s="36">
        <f>SUMIFS(СВЦЭМ!$D$33:$D$776,СВЦЭМ!$A$33:$A$776,$A14,СВЦЭМ!$B$33:$B$776,W$11)+'СЕТ СН'!$F$14+СВЦЭМ!$D$10+'СЕТ СН'!$F$8*'СЕТ СН'!$F$9-'СЕТ СН'!$F$26</f>
        <v>732.33500154000001</v>
      </c>
      <c r="X14" s="36">
        <f>SUMIFS(СВЦЭМ!$D$33:$D$776,СВЦЭМ!$A$33:$A$776,$A14,СВЦЭМ!$B$33:$B$776,X$11)+'СЕТ СН'!$F$14+СВЦЭМ!$D$10+'СЕТ СН'!$F$8*'СЕТ СН'!$F$9-'СЕТ СН'!$F$26</f>
        <v>745.47304600000007</v>
      </c>
      <c r="Y14" s="36">
        <f>SUMIFS(СВЦЭМ!$D$33:$D$776,СВЦЭМ!$A$33:$A$776,$A14,СВЦЭМ!$B$33:$B$776,Y$11)+'СЕТ СН'!$F$14+СВЦЭМ!$D$10+'СЕТ СН'!$F$8*'СЕТ СН'!$F$9-'СЕТ СН'!$F$26</f>
        <v>788.36140759</v>
      </c>
    </row>
    <row r="15" spans="1:25" ht="15.75" x14ac:dyDescent="0.2">
      <c r="A15" s="35">
        <f t="shared" si="0"/>
        <v>43773</v>
      </c>
      <c r="B15" s="36">
        <f>SUMIFS(СВЦЭМ!$D$33:$D$776,СВЦЭМ!$A$33:$A$776,$A15,СВЦЭМ!$B$33:$B$776,B$11)+'СЕТ СН'!$F$14+СВЦЭМ!$D$10+'СЕТ СН'!$F$8*'СЕТ СН'!$F$9-'СЕТ СН'!$F$26</f>
        <v>865.55062315000009</v>
      </c>
      <c r="C15" s="36">
        <f>SUMIFS(СВЦЭМ!$D$33:$D$776,СВЦЭМ!$A$33:$A$776,$A15,СВЦЭМ!$B$33:$B$776,C$11)+'СЕТ СН'!$F$14+СВЦЭМ!$D$10+'СЕТ СН'!$F$8*'СЕТ СН'!$F$9-'СЕТ СН'!$F$26</f>
        <v>898.27074593999998</v>
      </c>
      <c r="D15" s="36">
        <f>SUMIFS(СВЦЭМ!$D$33:$D$776,СВЦЭМ!$A$33:$A$776,$A15,СВЦЭМ!$B$33:$B$776,D$11)+'СЕТ СН'!$F$14+СВЦЭМ!$D$10+'СЕТ СН'!$F$8*'СЕТ СН'!$F$9-'СЕТ СН'!$F$26</f>
        <v>909.56845663000001</v>
      </c>
      <c r="E15" s="36">
        <f>SUMIFS(СВЦЭМ!$D$33:$D$776,СВЦЭМ!$A$33:$A$776,$A15,СВЦЭМ!$B$33:$B$776,E$11)+'СЕТ СН'!$F$14+СВЦЭМ!$D$10+'СЕТ СН'!$F$8*'СЕТ СН'!$F$9-'СЕТ СН'!$F$26</f>
        <v>933.41818566000006</v>
      </c>
      <c r="F15" s="36">
        <f>SUMIFS(СВЦЭМ!$D$33:$D$776,СВЦЭМ!$A$33:$A$776,$A15,СВЦЭМ!$B$33:$B$776,F$11)+'СЕТ СН'!$F$14+СВЦЭМ!$D$10+'СЕТ СН'!$F$8*'СЕТ СН'!$F$9-'СЕТ СН'!$F$26</f>
        <v>935.11924529999999</v>
      </c>
      <c r="G15" s="36">
        <f>SUMIFS(СВЦЭМ!$D$33:$D$776,СВЦЭМ!$A$33:$A$776,$A15,СВЦЭМ!$B$33:$B$776,G$11)+'СЕТ СН'!$F$14+СВЦЭМ!$D$10+'СЕТ СН'!$F$8*'СЕТ СН'!$F$9-'СЕТ СН'!$F$26</f>
        <v>901.29016314</v>
      </c>
      <c r="H15" s="36">
        <f>SUMIFS(СВЦЭМ!$D$33:$D$776,СВЦЭМ!$A$33:$A$776,$A15,СВЦЭМ!$B$33:$B$776,H$11)+'СЕТ СН'!$F$14+СВЦЭМ!$D$10+'СЕТ СН'!$F$8*'СЕТ СН'!$F$9-'СЕТ СН'!$F$26</f>
        <v>868.82923703000006</v>
      </c>
      <c r="I15" s="36">
        <f>SUMIFS(СВЦЭМ!$D$33:$D$776,СВЦЭМ!$A$33:$A$776,$A15,СВЦЭМ!$B$33:$B$776,I$11)+'СЕТ СН'!$F$14+СВЦЭМ!$D$10+'СЕТ СН'!$F$8*'СЕТ СН'!$F$9-'СЕТ СН'!$F$26</f>
        <v>859.23025365000001</v>
      </c>
      <c r="J15" s="36">
        <f>SUMIFS(СВЦЭМ!$D$33:$D$776,СВЦЭМ!$A$33:$A$776,$A15,СВЦЭМ!$B$33:$B$776,J$11)+'СЕТ СН'!$F$14+СВЦЭМ!$D$10+'СЕТ СН'!$F$8*'СЕТ СН'!$F$9-'СЕТ СН'!$F$26</f>
        <v>842.46658174000004</v>
      </c>
      <c r="K15" s="36">
        <f>SUMIFS(СВЦЭМ!$D$33:$D$776,СВЦЭМ!$A$33:$A$776,$A15,СВЦЭМ!$B$33:$B$776,K$11)+'СЕТ СН'!$F$14+СВЦЭМ!$D$10+'СЕТ СН'!$F$8*'СЕТ СН'!$F$9-'СЕТ СН'!$F$26</f>
        <v>814.23579495000001</v>
      </c>
      <c r="L15" s="36">
        <f>SUMIFS(СВЦЭМ!$D$33:$D$776,СВЦЭМ!$A$33:$A$776,$A15,СВЦЭМ!$B$33:$B$776,L$11)+'СЕТ СН'!$F$14+СВЦЭМ!$D$10+'СЕТ СН'!$F$8*'СЕТ СН'!$F$9-'СЕТ СН'!$F$26</f>
        <v>799.10380010000006</v>
      </c>
      <c r="M15" s="36">
        <f>SUMIFS(СВЦЭМ!$D$33:$D$776,СВЦЭМ!$A$33:$A$776,$A15,СВЦЭМ!$B$33:$B$776,M$11)+'СЕТ СН'!$F$14+СВЦЭМ!$D$10+'СЕТ СН'!$F$8*'СЕТ СН'!$F$9-'СЕТ СН'!$F$26</f>
        <v>800.54173939000009</v>
      </c>
      <c r="N15" s="36">
        <f>SUMIFS(СВЦЭМ!$D$33:$D$776,СВЦЭМ!$A$33:$A$776,$A15,СВЦЭМ!$B$33:$B$776,N$11)+'СЕТ СН'!$F$14+СВЦЭМ!$D$10+'СЕТ СН'!$F$8*'СЕТ СН'!$F$9-'СЕТ СН'!$F$26</f>
        <v>802.35607890000006</v>
      </c>
      <c r="O15" s="36">
        <f>SUMIFS(СВЦЭМ!$D$33:$D$776,СВЦЭМ!$A$33:$A$776,$A15,СВЦЭМ!$B$33:$B$776,O$11)+'СЕТ СН'!$F$14+СВЦЭМ!$D$10+'СЕТ СН'!$F$8*'СЕТ СН'!$F$9-'СЕТ СН'!$F$26</f>
        <v>805.97058830000003</v>
      </c>
      <c r="P15" s="36">
        <f>SUMIFS(СВЦЭМ!$D$33:$D$776,СВЦЭМ!$A$33:$A$776,$A15,СВЦЭМ!$B$33:$B$776,P$11)+'СЕТ СН'!$F$14+СВЦЭМ!$D$10+'СЕТ СН'!$F$8*'СЕТ СН'!$F$9-'СЕТ СН'!$F$26</f>
        <v>824.23262046000002</v>
      </c>
      <c r="Q15" s="36">
        <f>SUMIFS(СВЦЭМ!$D$33:$D$776,СВЦЭМ!$A$33:$A$776,$A15,СВЦЭМ!$B$33:$B$776,Q$11)+'СЕТ СН'!$F$14+СВЦЭМ!$D$10+'СЕТ СН'!$F$8*'СЕТ СН'!$F$9-'СЕТ СН'!$F$26</f>
        <v>827.98104073000002</v>
      </c>
      <c r="R15" s="36">
        <f>SUMIFS(СВЦЭМ!$D$33:$D$776,СВЦЭМ!$A$33:$A$776,$A15,СВЦЭМ!$B$33:$B$776,R$11)+'СЕТ СН'!$F$14+СВЦЭМ!$D$10+'СЕТ СН'!$F$8*'СЕТ СН'!$F$9-'СЕТ СН'!$F$26</f>
        <v>788.30889405000005</v>
      </c>
      <c r="S15" s="36">
        <f>SUMIFS(СВЦЭМ!$D$33:$D$776,СВЦЭМ!$A$33:$A$776,$A15,СВЦЭМ!$B$33:$B$776,S$11)+'СЕТ СН'!$F$14+СВЦЭМ!$D$10+'СЕТ СН'!$F$8*'СЕТ СН'!$F$9-'СЕТ СН'!$F$26</f>
        <v>756.22164424000005</v>
      </c>
      <c r="T15" s="36">
        <f>SUMIFS(СВЦЭМ!$D$33:$D$776,СВЦЭМ!$A$33:$A$776,$A15,СВЦЭМ!$B$33:$B$776,T$11)+'СЕТ СН'!$F$14+СВЦЭМ!$D$10+'СЕТ СН'!$F$8*'СЕТ СН'!$F$9-'СЕТ СН'!$F$26</f>
        <v>742.89180142000009</v>
      </c>
      <c r="U15" s="36">
        <f>SUMIFS(СВЦЭМ!$D$33:$D$776,СВЦЭМ!$A$33:$A$776,$A15,СВЦЭМ!$B$33:$B$776,U$11)+'СЕТ СН'!$F$14+СВЦЭМ!$D$10+'СЕТ СН'!$F$8*'СЕТ СН'!$F$9-'СЕТ СН'!$F$26</f>
        <v>736.60678902000006</v>
      </c>
      <c r="V15" s="36">
        <f>SUMIFS(СВЦЭМ!$D$33:$D$776,СВЦЭМ!$A$33:$A$776,$A15,СВЦЭМ!$B$33:$B$776,V$11)+'СЕТ СН'!$F$14+СВЦЭМ!$D$10+'СЕТ СН'!$F$8*'СЕТ СН'!$F$9-'СЕТ СН'!$F$26</f>
        <v>745.48863996</v>
      </c>
      <c r="W15" s="36">
        <f>SUMIFS(СВЦЭМ!$D$33:$D$776,СВЦЭМ!$A$33:$A$776,$A15,СВЦЭМ!$B$33:$B$776,W$11)+'СЕТ СН'!$F$14+СВЦЭМ!$D$10+'СЕТ СН'!$F$8*'СЕТ СН'!$F$9-'СЕТ СН'!$F$26</f>
        <v>763.86179007999999</v>
      </c>
      <c r="X15" s="36">
        <f>SUMIFS(СВЦЭМ!$D$33:$D$776,СВЦЭМ!$A$33:$A$776,$A15,СВЦЭМ!$B$33:$B$776,X$11)+'СЕТ СН'!$F$14+СВЦЭМ!$D$10+'СЕТ СН'!$F$8*'СЕТ СН'!$F$9-'СЕТ СН'!$F$26</f>
        <v>778.34333945000003</v>
      </c>
      <c r="Y15" s="36">
        <f>SUMIFS(СВЦЭМ!$D$33:$D$776,СВЦЭМ!$A$33:$A$776,$A15,СВЦЭМ!$B$33:$B$776,Y$11)+'СЕТ СН'!$F$14+СВЦЭМ!$D$10+'СЕТ СН'!$F$8*'СЕТ СН'!$F$9-'СЕТ СН'!$F$26</f>
        <v>810.16522516999999</v>
      </c>
    </row>
    <row r="16" spans="1:25" ht="15.75" x14ac:dyDescent="0.2">
      <c r="A16" s="35">
        <f t="shared" si="0"/>
        <v>43774</v>
      </c>
      <c r="B16" s="36">
        <f>SUMIFS(СВЦЭМ!$D$33:$D$776,СВЦЭМ!$A$33:$A$776,$A16,СВЦЭМ!$B$33:$B$776,B$11)+'СЕТ СН'!$F$14+СВЦЭМ!$D$10+'СЕТ СН'!$F$8*'СЕТ СН'!$F$9-'СЕТ СН'!$F$26</f>
        <v>917.31542585</v>
      </c>
      <c r="C16" s="36">
        <f>SUMIFS(СВЦЭМ!$D$33:$D$776,СВЦЭМ!$A$33:$A$776,$A16,СВЦЭМ!$B$33:$B$776,C$11)+'СЕТ СН'!$F$14+СВЦЭМ!$D$10+'СЕТ СН'!$F$8*'СЕТ СН'!$F$9-'СЕТ СН'!$F$26</f>
        <v>936.81908744000009</v>
      </c>
      <c r="D16" s="36">
        <f>SUMIFS(СВЦЭМ!$D$33:$D$776,СВЦЭМ!$A$33:$A$776,$A16,СВЦЭМ!$B$33:$B$776,D$11)+'СЕТ СН'!$F$14+СВЦЭМ!$D$10+'СЕТ СН'!$F$8*'СЕТ СН'!$F$9-'СЕТ СН'!$F$26</f>
        <v>928.65463404000002</v>
      </c>
      <c r="E16" s="36">
        <f>SUMIFS(СВЦЭМ!$D$33:$D$776,СВЦЭМ!$A$33:$A$776,$A16,СВЦЭМ!$B$33:$B$776,E$11)+'СЕТ СН'!$F$14+СВЦЭМ!$D$10+'СЕТ СН'!$F$8*'СЕТ СН'!$F$9-'СЕТ СН'!$F$26</f>
        <v>934.13339455000005</v>
      </c>
      <c r="F16" s="36">
        <f>SUMIFS(СВЦЭМ!$D$33:$D$776,СВЦЭМ!$A$33:$A$776,$A16,СВЦЭМ!$B$33:$B$776,F$11)+'СЕТ СН'!$F$14+СВЦЭМ!$D$10+'СЕТ СН'!$F$8*'СЕТ СН'!$F$9-'СЕТ СН'!$F$26</f>
        <v>936.24637708</v>
      </c>
      <c r="G16" s="36">
        <f>SUMIFS(СВЦЭМ!$D$33:$D$776,СВЦЭМ!$A$33:$A$776,$A16,СВЦЭМ!$B$33:$B$776,G$11)+'СЕТ СН'!$F$14+СВЦЭМ!$D$10+'СЕТ СН'!$F$8*'СЕТ СН'!$F$9-'СЕТ СН'!$F$26</f>
        <v>917.54620413000009</v>
      </c>
      <c r="H16" s="36">
        <f>SUMIFS(СВЦЭМ!$D$33:$D$776,СВЦЭМ!$A$33:$A$776,$A16,СВЦЭМ!$B$33:$B$776,H$11)+'СЕТ СН'!$F$14+СВЦЭМ!$D$10+'СЕТ СН'!$F$8*'СЕТ СН'!$F$9-'СЕТ СН'!$F$26</f>
        <v>874.65216448000001</v>
      </c>
      <c r="I16" s="36">
        <f>SUMIFS(СВЦЭМ!$D$33:$D$776,СВЦЭМ!$A$33:$A$776,$A16,СВЦЭМ!$B$33:$B$776,I$11)+'СЕТ СН'!$F$14+СВЦЭМ!$D$10+'СЕТ СН'!$F$8*'СЕТ СН'!$F$9-'СЕТ СН'!$F$26</f>
        <v>887.89753639000003</v>
      </c>
      <c r="J16" s="36">
        <f>SUMIFS(СВЦЭМ!$D$33:$D$776,СВЦЭМ!$A$33:$A$776,$A16,СВЦЭМ!$B$33:$B$776,J$11)+'СЕТ СН'!$F$14+СВЦЭМ!$D$10+'СЕТ СН'!$F$8*'СЕТ СН'!$F$9-'СЕТ СН'!$F$26</f>
        <v>870.44233131999999</v>
      </c>
      <c r="K16" s="36">
        <f>SUMIFS(СВЦЭМ!$D$33:$D$776,СВЦЭМ!$A$33:$A$776,$A16,СВЦЭМ!$B$33:$B$776,K$11)+'СЕТ СН'!$F$14+СВЦЭМ!$D$10+'СЕТ СН'!$F$8*'СЕТ СН'!$F$9-'СЕТ СН'!$F$26</f>
        <v>844.97791530000006</v>
      </c>
      <c r="L16" s="36">
        <f>SUMIFS(СВЦЭМ!$D$33:$D$776,СВЦЭМ!$A$33:$A$776,$A16,СВЦЭМ!$B$33:$B$776,L$11)+'СЕТ СН'!$F$14+СВЦЭМ!$D$10+'СЕТ СН'!$F$8*'СЕТ СН'!$F$9-'СЕТ СН'!$F$26</f>
        <v>841.66018755000005</v>
      </c>
      <c r="M16" s="36">
        <f>SUMIFS(СВЦЭМ!$D$33:$D$776,СВЦЭМ!$A$33:$A$776,$A16,СВЦЭМ!$B$33:$B$776,M$11)+'СЕТ СН'!$F$14+СВЦЭМ!$D$10+'СЕТ СН'!$F$8*'СЕТ СН'!$F$9-'СЕТ СН'!$F$26</f>
        <v>846.55678861000001</v>
      </c>
      <c r="N16" s="36">
        <f>SUMIFS(СВЦЭМ!$D$33:$D$776,СВЦЭМ!$A$33:$A$776,$A16,СВЦЭМ!$B$33:$B$776,N$11)+'СЕТ СН'!$F$14+СВЦЭМ!$D$10+'СЕТ СН'!$F$8*'СЕТ СН'!$F$9-'СЕТ СН'!$F$26</f>
        <v>846.13904530000002</v>
      </c>
      <c r="O16" s="36">
        <f>SUMIFS(СВЦЭМ!$D$33:$D$776,СВЦЭМ!$A$33:$A$776,$A16,СВЦЭМ!$B$33:$B$776,O$11)+'СЕТ СН'!$F$14+СВЦЭМ!$D$10+'СЕТ СН'!$F$8*'СЕТ СН'!$F$9-'СЕТ СН'!$F$26</f>
        <v>861.80890080000006</v>
      </c>
      <c r="P16" s="36">
        <f>SUMIFS(СВЦЭМ!$D$33:$D$776,СВЦЭМ!$A$33:$A$776,$A16,СВЦЭМ!$B$33:$B$776,P$11)+'СЕТ СН'!$F$14+СВЦЭМ!$D$10+'СЕТ СН'!$F$8*'СЕТ СН'!$F$9-'СЕТ СН'!$F$26</f>
        <v>866.39186553000002</v>
      </c>
      <c r="Q16" s="36">
        <f>SUMIFS(СВЦЭМ!$D$33:$D$776,СВЦЭМ!$A$33:$A$776,$A16,СВЦЭМ!$B$33:$B$776,Q$11)+'СЕТ СН'!$F$14+СВЦЭМ!$D$10+'СЕТ СН'!$F$8*'СЕТ СН'!$F$9-'СЕТ СН'!$F$26</f>
        <v>852.32218765000005</v>
      </c>
      <c r="R16" s="36">
        <f>SUMIFS(СВЦЭМ!$D$33:$D$776,СВЦЭМ!$A$33:$A$776,$A16,СВЦЭМ!$B$33:$B$776,R$11)+'СЕТ СН'!$F$14+СВЦЭМ!$D$10+'СЕТ СН'!$F$8*'СЕТ СН'!$F$9-'СЕТ СН'!$F$26</f>
        <v>800.96455907000006</v>
      </c>
      <c r="S16" s="36">
        <f>SUMIFS(СВЦЭМ!$D$33:$D$776,СВЦЭМ!$A$33:$A$776,$A16,СВЦЭМ!$B$33:$B$776,S$11)+'СЕТ СН'!$F$14+СВЦЭМ!$D$10+'СЕТ СН'!$F$8*'СЕТ СН'!$F$9-'СЕТ СН'!$F$26</f>
        <v>774.07481164000001</v>
      </c>
      <c r="T16" s="36">
        <f>SUMIFS(СВЦЭМ!$D$33:$D$776,СВЦЭМ!$A$33:$A$776,$A16,СВЦЭМ!$B$33:$B$776,T$11)+'СЕТ СН'!$F$14+СВЦЭМ!$D$10+'СЕТ СН'!$F$8*'СЕТ СН'!$F$9-'СЕТ СН'!$F$26</f>
        <v>785.12580633000005</v>
      </c>
      <c r="U16" s="36">
        <f>SUMIFS(СВЦЭМ!$D$33:$D$776,СВЦЭМ!$A$33:$A$776,$A16,СВЦЭМ!$B$33:$B$776,U$11)+'СЕТ СН'!$F$14+СВЦЭМ!$D$10+'СЕТ СН'!$F$8*'СЕТ СН'!$F$9-'СЕТ СН'!$F$26</f>
        <v>789.11510694000003</v>
      </c>
      <c r="V16" s="36">
        <f>SUMIFS(СВЦЭМ!$D$33:$D$776,СВЦЭМ!$A$33:$A$776,$A16,СВЦЭМ!$B$33:$B$776,V$11)+'СЕТ СН'!$F$14+СВЦЭМ!$D$10+'СЕТ СН'!$F$8*'СЕТ СН'!$F$9-'СЕТ СН'!$F$26</f>
        <v>779.99886038</v>
      </c>
      <c r="W16" s="36">
        <f>SUMIFS(СВЦЭМ!$D$33:$D$776,СВЦЭМ!$A$33:$A$776,$A16,СВЦЭМ!$B$33:$B$776,W$11)+'СЕТ СН'!$F$14+СВЦЭМ!$D$10+'СЕТ СН'!$F$8*'СЕТ СН'!$F$9-'СЕТ СН'!$F$26</f>
        <v>786.75581060000002</v>
      </c>
      <c r="X16" s="36">
        <f>SUMIFS(СВЦЭМ!$D$33:$D$776,СВЦЭМ!$A$33:$A$776,$A16,СВЦЭМ!$B$33:$B$776,X$11)+'СЕТ СН'!$F$14+СВЦЭМ!$D$10+'СЕТ СН'!$F$8*'СЕТ СН'!$F$9-'СЕТ СН'!$F$26</f>
        <v>803.85847955000008</v>
      </c>
      <c r="Y16" s="36">
        <f>SUMIFS(СВЦЭМ!$D$33:$D$776,СВЦЭМ!$A$33:$A$776,$A16,СВЦЭМ!$B$33:$B$776,Y$11)+'СЕТ СН'!$F$14+СВЦЭМ!$D$10+'СЕТ СН'!$F$8*'СЕТ СН'!$F$9-'СЕТ СН'!$F$26</f>
        <v>843.57079432</v>
      </c>
    </row>
    <row r="17" spans="1:25" ht="15.75" x14ac:dyDescent="0.2">
      <c r="A17" s="35">
        <f t="shared" si="0"/>
        <v>43775</v>
      </c>
      <c r="B17" s="36">
        <f>SUMIFS(СВЦЭМ!$D$33:$D$776,СВЦЭМ!$A$33:$A$776,$A17,СВЦЭМ!$B$33:$B$776,B$11)+'СЕТ СН'!$F$14+СВЦЭМ!$D$10+'СЕТ СН'!$F$8*'СЕТ СН'!$F$9-'СЕТ СН'!$F$26</f>
        <v>840.40432323000005</v>
      </c>
      <c r="C17" s="36">
        <f>SUMIFS(СВЦЭМ!$D$33:$D$776,СВЦЭМ!$A$33:$A$776,$A17,СВЦЭМ!$B$33:$B$776,C$11)+'СЕТ СН'!$F$14+СВЦЭМ!$D$10+'СЕТ СН'!$F$8*'СЕТ СН'!$F$9-'СЕТ СН'!$F$26</f>
        <v>860.76927235000005</v>
      </c>
      <c r="D17" s="36">
        <f>SUMIFS(СВЦЭМ!$D$33:$D$776,СВЦЭМ!$A$33:$A$776,$A17,СВЦЭМ!$B$33:$B$776,D$11)+'СЕТ СН'!$F$14+СВЦЭМ!$D$10+'СЕТ СН'!$F$8*'СЕТ СН'!$F$9-'СЕТ СН'!$F$26</f>
        <v>874.39141863000009</v>
      </c>
      <c r="E17" s="36">
        <f>SUMIFS(СВЦЭМ!$D$33:$D$776,СВЦЭМ!$A$33:$A$776,$A17,СВЦЭМ!$B$33:$B$776,E$11)+'СЕТ СН'!$F$14+СВЦЭМ!$D$10+'СЕТ СН'!$F$8*'СЕТ СН'!$F$9-'СЕТ СН'!$F$26</f>
        <v>881.88631721000002</v>
      </c>
      <c r="F17" s="36">
        <f>SUMIFS(СВЦЭМ!$D$33:$D$776,СВЦЭМ!$A$33:$A$776,$A17,СВЦЭМ!$B$33:$B$776,F$11)+'СЕТ СН'!$F$14+СВЦЭМ!$D$10+'СЕТ СН'!$F$8*'СЕТ СН'!$F$9-'СЕТ СН'!$F$26</f>
        <v>886.24073379000004</v>
      </c>
      <c r="G17" s="36">
        <f>SUMIFS(СВЦЭМ!$D$33:$D$776,СВЦЭМ!$A$33:$A$776,$A17,СВЦЭМ!$B$33:$B$776,G$11)+'СЕТ СН'!$F$14+СВЦЭМ!$D$10+'СЕТ СН'!$F$8*'СЕТ СН'!$F$9-'СЕТ СН'!$F$26</f>
        <v>869.93746070999998</v>
      </c>
      <c r="H17" s="36">
        <f>SUMIFS(СВЦЭМ!$D$33:$D$776,СВЦЭМ!$A$33:$A$776,$A17,СВЦЭМ!$B$33:$B$776,H$11)+'СЕТ СН'!$F$14+СВЦЭМ!$D$10+'СЕТ СН'!$F$8*'СЕТ СН'!$F$9-'СЕТ СН'!$F$26</f>
        <v>841.26978302999999</v>
      </c>
      <c r="I17" s="36">
        <f>SUMIFS(СВЦЭМ!$D$33:$D$776,СВЦЭМ!$A$33:$A$776,$A17,СВЦЭМ!$B$33:$B$776,I$11)+'СЕТ СН'!$F$14+СВЦЭМ!$D$10+'СЕТ СН'!$F$8*'СЕТ СН'!$F$9-'СЕТ СН'!$F$26</f>
        <v>810.44753399000001</v>
      </c>
      <c r="J17" s="36">
        <f>SUMIFS(СВЦЭМ!$D$33:$D$776,СВЦЭМ!$A$33:$A$776,$A17,СВЦЭМ!$B$33:$B$776,J$11)+'СЕТ СН'!$F$14+СВЦЭМ!$D$10+'СЕТ СН'!$F$8*'СЕТ СН'!$F$9-'СЕТ СН'!$F$26</f>
        <v>802.83254045000001</v>
      </c>
      <c r="K17" s="36">
        <f>SUMIFS(СВЦЭМ!$D$33:$D$776,СВЦЭМ!$A$33:$A$776,$A17,СВЦЭМ!$B$33:$B$776,K$11)+'СЕТ СН'!$F$14+СВЦЭМ!$D$10+'СЕТ СН'!$F$8*'СЕТ СН'!$F$9-'СЕТ СН'!$F$26</f>
        <v>798.46033699999998</v>
      </c>
      <c r="L17" s="36">
        <f>SUMIFS(СВЦЭМ!$D$33:$D$776,СВЦЭМ!$A$33:$A$776,$A17,СВЦЭМ!$B$33:$B$776,L$11)+'СЕТ СН'!$F$14+СВЦЭМ!$D$10+'СЕТ СН'!$F$8*'СЕТ СН'!$F$9-'СЕТ СН'!$F$26</f>
        <v>815.71342728000002</v>
      </c>
      <c r="M17" s="36">
        <f>SUMIFS(СВЦЭМ!$D$33:$D$776,СВЦЭМ!$A$33:$A$776,$A17,СВЦЭМ!$B$33:$B$776,M$11)+'СЕТ СН'!$F$14+СВЦЭМ!$D$10+'СЕТ СН'!$F$8*'СЕТ СН'!$F$9-'СЕТ СН'!$F$26</f>
        <v>847.37765053999999</v>
      </c>
      <c r="N17" s="36">
        <f>SUMIFS(СВЦЭМ!$D$33:$D$776,СВЦЭМ!$A$33:$A$776,$A17,СВЦЭМ!$B$33:$B$776,N$11)+'СЕТ СН'!$F$14+СВЦЭМ!$D$10+'СЕТ СН'!$F$8*'СЕТ СН'!$F$9-'СЕТ СН'!$F$26</f>
        <v>857.30155114000002</v>
      </c>
      <c r="O17" s="36">
        <f>SUMIFS(СВЦЭМ!$D$33:$D$776,СВЦЭМ!$A$33:$A$776,$A17,СВЦЭМ!$B$33:$B$776,O$11)+'СЕТ СН'!$F$14+СВЦЭМ!$D$10+'СЕТ СН'!$F$8*'СЕТ СН'!$F$9-'СЕТ СН'!$F$26</f>
        <v>860.48881209000001</v>
      </c>
      <c r="P17" s="36">
        <f>SUMIFS(СВЦЭМ!$D$33:$D$776,СВЦЭМ!$A$33:$A$776,$A17,СВЦЭМ!$B$33:$B$776,P$11)+'СЕТ СН'!$F$14+СВЦЭМ!$D$10+'СЕТ СН'!$F$8*'СЕТ СН'!$F$9-'СЕТ СН'!$F$26</f>
        <v>870.16768937000006</v>
      </c>
      <c r="Q17" s="36">
        <f>SUMIFS(СВЦЭМ!$D$33:$D$776,СВЦЭМ!$A$33:$A$776,$A17,СВЦЭМ!$B$33:$B$776,Q$11)+'СЕТ СН'!$F$14+СВЦЭМ!$D$10+'СЕТ СН'!$F$8*'СЕТ СН'!$F$9-'СЕТ СН'!$F$26</f>
        <v>856.97223421000001</v>
      </c>
      <c r="R17" s="36">
        <f>SUMIFS(СВЦЭМ!$D$33:$D$776,СВЦЭМ!$A$33:$A$776,$A17,СВЦЭМ!$B$33:$B$776,R$11)+'СЕТ СН'!$F$14+СВЦЭМ!$D$10+'СЕТ СН'!$F$8*'СЕТ СН'!$F$9-'СЕТ СН'!$F$26</f>
        <v>817.52511932000004</v>
      </c>
      <c r="S17" s="36">
        <f>SUMIFS(СВЦЭМ!$D$33:$D$776,СВЦЭМ!$A$33:$A$776,$A17,СВЦЭМ!$B$33:$B$776,S$11)+'СЕТ СН'!$F$14+СВЦЭМ!$D$10+'СЕТ СН'!$F$8*'СЕТ СН'!$F$9-'СЕТ СН'!$F$26</f>
        <v>798.74001937000003</v>
      </c>
      <c r="T17" s="36">
        <f>SUMIFS(СВЦЭМ!$D$33:$D$776,СВЦЭМ!$A$33:$A$776,$A17,СВЦЭМ!$B$33:$B$776,T$11)+'СЕТ СН'!$F$14+СВЦЭМ!$D$10+'СЕТ СН'!$F$8*'СЕТ СН'!$F$9-'СЕТ СН'!$F$26</f>
        <v>822.54536258000007</v>
      </c>
      <c r="U17" s="36">
        <f>SUMIFS(СВЦЭМ!$D$33:$D$776,СВЦЭМ!$A$33:$A$776,$A17,СВЦЭМ!$B$33:$B$776,U$11)+'СЕТ СН'!$F$14+СВЦЭМ!$D$10+'СЕТ СН'!$F$8*'СЕТ СН'!$F$9-'СЕТ СН'!$F$26</f>
        <v>810.92346177000002</v>
      </c>
      <c r="V17" s="36">
        <f>SUMIFS(СВЦЭМ!$D$33:$D$776,СВЦЭМ!$A$33:$A$776,$A17,СВЦЭМ!$B$33:$B$776,V$11)+'СЕТ СН'!$F$14+СВЦЭМ!$D$10+'СЕТ СН'!$F$8*'СЕТ СН'!$F$9-'СЕТ СН'!$F$26</f>
        <v>798.87318391000008</v>
      </c>
      <c r="W17" s="36">
        <f>SUMIFS(СВЦЭМ!$D$33:$D$776,СВЦЭМ!$A$33:$A$776,$A17,СВЦЭМ!$B$33:$B$776,W$11)+'СЕТ СН'!$F$14+СВЦЭМ!$D$10+'СЕТ СН'!$F$8*'СЕТ СН'!$F$9-'СЕТ СН'!$F$26</f>
        <v>786.83432505000007</v>
      </c>
      <c r="X17" s="36">
        <f>SUMIFS(СВЦЭМ!$D$33:$D$776,СВЦЭМ!$A$33:$A$776,$A17,СВЦЭМ!$B$33:$B$776,X$11)+'СЕТ СН'!$F$14+СВЦЭМ!$D$10+'СЕТ СН'!$F$8*'СЕТ СН'!$F$9-'СЕТ СН'!$F$26</f>
        <v>789.52008132000003</v>
      </c>
      <c r="Y17" s="36">
        <f>SUMIFS(СВЦЭМ!$D$33:$D$776,СВЦЭМ!$A$33:$A$776,$A17,СВЦЭМ!$B$33:$B$776,Y$11)+'СЕТ СН'!$F$14+СВЦЭМ!$D$10+'СЕТ СН'!$F$8*'СЕТ СН'!$F$9-'СЕТ СН'!$F$26</f>
        <v>785.06335971999999</v>
      </c>
    </row>
    <row r="18" spans="1:25" ht="15.75" x14ac:dyDescent="0.2">
      <c r="A18" s="35">
        <f t="shared" si="0"/>
        <v>43776</v>
      </c>
      <c r="B18" s="36">
        <f>SUMIFS(СВЦЭМ!$D$33:$D$776,СВЦЭМ!$A$33:$A$776,$A18,СВЦЭМ!$B$33:$B$776,B$11)+'СЕТ СН'!$F$14+СВЦЭМ!$D$10+'СЕТ СН'!$F$8*'СЕТ СН'!$F$9-'СЕТ СН'!$F$26</f>
        <v>830.96265440000002</v>
      </c>
      <c r="C18" s="36">
        <f>SUMIFS(СВЦЭМ!$D$33:$D$776,СВЦЭМ!$A$33:$A$776,$A18,СВЦЭМ!$B$33:$B$776,C$11)+'СЕТ СН'!$F$14+СВЦЭМ!$D$10+'СЕТ СН'!$F$8*'СЕТ СН'!$F$9-'СЕТ СН'!$F$26</f>
        <v>861.65017054999998</v>
      </c>
      <c r="D18" s="36">
        <f>SUMIFS(СВЦЭМ!$D$33:$D$776,СВЦЭМ!$A$33:$A$776,$A18,СВЦЭМ!$B$33:$B$776,D$11)+'СЕТ СН'!$F$14+СВЦЭМ!$D$10+'СЕТ СН'!$F$8*'СЕТ СН'!$F$9-'СЕТ СН'!$F$26</f>
        <v>875.62877366000009</v>
      </c>
      <c r="E18" s="36">
        <f>SUMIFS(СВЦЭМ!$D$33:$D$776,СВЦЭМ!$A$33:$A$776,$A18,СВЦЭМ!$B$33:$B$776,E$11)+'СЕТ СН'!$F$14+СВЦЭМ!$D$10+'СЕТ СН'!$F$8*'СЕТ СН'!$F$9-'СЕТ СН'!$F$26</f>
        <v>889.51254933000007</v>
      </c>
      <c r="F18" s="36">
        <f>SUMIFS(СВЦЭМ!$D$33:$D$776,СВЦЭМ!$A$33:$A$776,$A18,СВЦЭМ!$B$33:$B$776,F$11)+'СЕТ СН'!$F$14+СВЦЭМ!$D$10+'СЕТ СН'!$F$8*'СЕТ СН'!$F$9-'СЕТ СН'!$F$26</f>
        <v>889.12809785000002</v>
      </c>
      <c r="G18" s="36">
        <f>SUMIFS(СВЦЭМ!$D$33:$D$776,СВЦЭМ!$A$33:$A$776,$A18,СВЦЭМ!$B$33:$B$776,G$11)+'СЕТ СН'!$F$14+СВЦЭМ!$D$10+'СЕТ СН'!$F$8*'СЕТ СН'!$F$9-'СЕТ СН'!$F$26</f>
        <v>860.54765795000003</v>
      </c>
      <c r="H18" s="36">
        <f>SUMIFS(СВЦЭМ!$D$33:$D$776,СВЦЭМ!$A$33:$A$776,$A18,СВЦЭМ!$B$33:$B$776,H$11)+'СЕТ СН'!$F$14+СВЦЭМ!$D$10+'СЕТ СН'!$F$8*'СЕТ СН'!$F$9-'СЕТ СН'!$F$26</f>
        <v>817.27670838000006</v>
      </c>
      <c r="I18" s="36">
        <f>SUMIFS(СВЦЭМ!$D$33:$D$776,СВЦЭМ!$A$33:$A$776,$A18,СВЦЭМ!$B$33:$B$776,I$11)+'СЕТ СН'!$F$14+СВЦЭМ!$D$10+'СЕТ СН'!$F$8*'СЕТ СН'!$F$9-'СЕТ СН'!$F$26</f>
        <v>796.33395422000001</v>
      </c>
      <c r="J18" s="36">
        <f>SUMIFS(СВЦЭМ!$D$33:$D$776,СВЦЭМ!$A$33:$A$776,$A18,СВЦЭМ!$B$33:$B$776,J$11)+'СЕТ СН'!$F$14+СВЦЭМ!$D$10+'СЕТ СН'!$F$8*'СЕТ СН'!$F$9-'СЕТ СН'!$F$26</f>
        <v>790.11619710000002</v>
      </c>
      <c r="K18" s="36">
        <f>SUMIFS(СВЦЭМ!$D$33:$D$776,СВЦЭМ!$A$33:$A$776,$A18,СВЦЭМ!$B$33:$B$776,K$11)+'СЕТ СН'!$F$14+СВЦЭМ!$D$10+'СЕТ СН'!$F$8*'СЕТ СН'!$F$9-'СЕТ СН'!$F$26</f>
        <v>790.94005764000008</v>
      </c>
      <c r="L18" s="36">
        <f>SUMIFS(СВЦЭМ!$D$33:$D$776,СВЦЭМ!$A$33:$A$776,$A18,СВЦЭМ!$B$33:$B$776,L$11)+'СЕТ СН'!$F$14+СВЦЭМ!$D$10+'СЕТ СН'!$F$8*'СЕТ СН'!$F$9-'СЕТ СН'!$F$26</f>
        <v>812.92361220000009</v>
      </c>
      <c r="M18" s="36">
        <f>SUMIFS(СВЦЭМ!$D$33:$D$776,СВЦЭМ!$A$33:$A$776,$A18,СВЦЭМ!$B$33:$B$776,M$11)+'СЕТ СН'!$F$14+СВЦЭМ!$D$10+'СЕТ СН'!$F$8*'СЕТ СН'!$F$9-'СЕТ СН'!$F$26</f>
        <v>829.16992914000002</v>
      </c>
      <c r="N18" s="36">
        <f>SUMIFS(СВЦЭМ!$D$33:$D$776,СВЦЭМ!$A$33:$A$776,$A18,СВЦЭМ!$B$33:$B$776,N$11)+'СЕТ СН'!$F$14+СВЦЭМ!$D$10+'СЕТ СН'!$F$8*'СЕТ СН'!$F$9-'СЕТ СН'!$F$26</f>
        <v>841.06239633000007</v>
      </c>
      <c r="O18" s="36">
        <f>SUMIFS(СВЦЭМ!$D$33:$D$776,СВЦЭМ!$A$33:$A$776,$A18,СВЦЭМ!$B$33:$B$776,O$11)+'СЕТ СН'!$F$14+СВЦЭМ!$D$10+'СЕТ СН'!$F$8*'СЕТ СН'!$F$9-'СЕТ СН'!$F$26</f>
        <v>851.36754042000007</v>
      </c>
      <c r="P18" s="36">
        <f>SUMIFS(СВЦЭМ!$D$33:$D$776,СВЦЭМ!$A$33:$A$776,$A18,СВЦЭМ!$B$33:$B$776,P$11)+'СЕТ СН'!$F$14+СВЦЭМ!$D$10+'СЕТ СН'!$F$8*'СЕТ СН'!$F$9-'СЕТ СН'!$F$26</f>
        <v>852.41190424000001</v>
      </c>
      <c r="Q18" s="36">
        <f>SUMIFS(СВЦЭМ!$D$33:$D$776,СВЦЭМ!$A$33:$A$776,$A18,СВЦЭМ!$B$33:$B$776,Q$11)+'СЕТ СН'!$F$14+СВЦЭМ!$D$10+'СЕТ СН'!$F$8*'СЕТ СН'!$F$9-'СЕТ СН'!$F$26</f>
        <v>846.06609014000003</v>
      </c>
      <c r="R18" s="36">
        <f>SUMIFS(СВЦЭМ!$D$33:$D$776,СВЦЭМ!$A$33:$A$776,$A18,СВЦЭМ!$B$33:$B$776,R$11)+'СЕТ СН'!$F$14+СВЦЭМ!$D$10+'СЕТ СН'!$F$8*'СЕТ СН'!$F$9-'СЕТ СН'!$F$26</f>
        <v>800.41605686000003</v>
      </c>
      <c r="S18" s="36">
        <f>SUMIFS(СВЦЭМ!$D$33:$D$776,СВЦЭМ!$A$33:$A$776,$A18,СВЦЭМ!$B$33:$B$776,S$11)+'СЕТ СН'!$F$14+СВЦЭМ!$D$10+'СЕТ СН'!$F$8*'СЕТ СН'!$F$9-'СЕТ СН'!$F$26</f>
        <v>787.53513519000001</v>
      </c>
      <c r="T18" s="36">
        <f>SUMIFS(СВЦЭМ!$D$33:$D$776,СВЦЭМ!$A$33:$A$776,$A18,СВЦЭМ!$B$33:$B$776,T$11)+'СЕТ СН'!$F$14+СВЦЭМ!$D$10+'СЕТ СН'!$F$8*'СЕТ СН'!$F$9-'СЕТ СН'!$F$26</f>
        <v>775.66246197999999</v>
      </c>
      <c r="U18" s="36">
        <f>SUMIFS(СВЦЭМ!$D$33:$D$776,СВЦЭМ!$A$33:$A$776,$A18,СВЦЭМ!$B$33:$B$776,U$11)+'СЕТ СН'!$F$14+СВЦЭМ!$D$10+'СЕТ СН'!$F$8*'СЕТ СН'!$F$9-'СЕТ СН'!$F$26</f>
        <v>773.31666387000007</v>
      </c>
      <c r="V18" s="36">
        <f>SUMIFS(СВЦЭМ!$D$33:$D$776,СВЦЭМ!$A$33:$A$776,$A18,СВЦЭМ!$B$33:$B$776,V$11)+'СЕТ СН'!$F$14+СВЦЭМ!$D$10+'СЕТ СН'!$F$8*'СЕТ СН'!$F$9-'СЕТ СН'!$F$26</f>
        <v>773.38863347000006</v>
      </c>
      <c r="W18" s="36">
        <f>SUMIFS(СВЦЭМ!$D$33:$D$776,СВЦЭМ!$A$33:$A$776,$A18,СВЦЭМ!$B$33:$B$776,W$11)+'СЕТ СН'!$F$14+СВЦЭМ!$D$10+'СЕТ СН'!$F$8*'СЕТ СН'!$F$9-'СЕТ СН'!$F$26</f>
        <v>765.78301228999999</v>
      </c>
      <c r="X18" s="36">
        <f>SUMIFS(СВЦЭМ!$D$33:$D$776,СВЦЭМ!$A$33:$A$776,$A18,СВЦЭМ!$B$33:$B$776,X$11)+'СЕТ СН'!$F$14+СВЦЭМ!$D$10+'СЕТ СН'!$F$8*'СЕТ СН'!$F$9-'СЕТ СН'!$F$26</f>
        <v>772.23261823000007</v>
      </c>
      <c r="Y18" s="36">
        <f>SUMIFS(СВЦЭМ!$D$33:$D$776,СВЦЭМ!$A$33:$A$776,$A18,СВЦЭМ!$B$33:$B$776,Y$11)+'СЕТ СН'!$F$14+СВЦЭМ!$D$10+'СЕТ СН'!$F$8*'СЕТ СН'!$F$9-'СЕТ СН'!$F$26</f>
        <v>807.22612805000006</v>
      </c>
    </row>
    <row r="19" spans="1:25" ht="15.75" x14ac:dyDescent="0.2">
      <c r="A19" s="35">
        <f t="shared" si="0"/>
        <v>43777</v>
      </c>
      <c r="B19" s="36">
        <f>SUMIFS(СВЦЭМ!$D$33:$D$776,СВЦЭМ!$A$33:$A$776,$A19,СВЦЭМ!$B$33:$B$776,B$11)+'СЕТ СН'!$F$14+СВЦЭМ!$D$10+'СЕТ СН'!$F$8*'СЕТ СН'!$F$9-'СЕТ СН'!$F$26</f>
        <v>880.92520448000005</v>
      </c>
      <c r="C19" s="36">
        <f>SUMIFS(СВЦЭМ!$D$33:$D$776,СВЦЭМ!$A$33:$A$776,$A19,СВЦЭМ!$B$33:$B$776,C$11)+'СЕТ СН'!$F$14+СВЦЭМ!$D$10+'СЕТ СН'!$F$8*'СЕТ СН'!$F$9-'СЕТ СН'!$F$26</f>
        <v>918.19436872000006</v>
      </c>
      <c r="D19" s="36">
        <f>SUMIFS(СВЦЭМ!$D$33:$D$776,СВЦЭМ!$A$33:$A$776,$A19,СВЦЭМ!$B$33:$B$776,D$11)+'СЕТ СН'!$F$14+СВЦЭМ!$D$10+'СЕТ СН'!$F$8*'СЕТ СН'!$F$9-'СЕТ СН'!$F$26</f>
        <v>927.50004812000009</v>
      </c>
      <c r="E19" s="36">
        <f>SUMIFS(СВЦЭМ!$D$33:$D$776,СВЦЭМ!$A$33:$A$776,$A19,СВЦЭМ!$B$33:$B$776,E$11)+'СЕТ СН'!$F$14+СВЦЭМ!$D$10+'СЕТ СН'!$F$8*'СЕТ СН'!$F$9-'СЕТ СН'!$F$26</f>
        <v>935.86633823</v>
      </c>
      <c r="F19" s="36">
        <f>SUMIFS(СВЦЭМ!$D$33:$D$776,СВЦЭМ!$A$33:$A$776,$A19,СВЦЭМ!$B$33:$B$776,F$11)+'СЕТ СН'!$F$14+СВЦЭМ!$D$10+'СЕТ СН'!$F$8*'СЕТ СН'!$F$9-'СЕТ СН'!$F$26</f>
        <v>931.65093521000006</v>
      </c>
      <c r="G19" s="36">
        <f>SUMIFS(СВЦЭМ!$D$33:$D$776,СВЦЭМ!$A$33:$A$776,$A19,СВЦЭМ!$B$33:$B$776,G$11)+'СЕТ СН'!$F$14+СВЦЭМ!$D$10+'СЕТ СН'!$F$8*'СЕТ СН'!$F$9-'СЕТ СН'!$F$26</f>
        <v>912.03348546000007</v>
      </c>
      <c r="H19" s="36">
        <f>SUMIFS(СВЦЭМ!$D$33:$D$776,СВЦЭМ!$A$33:$A$776,$A19,СВЦЭМ!$B$33:$B$776,H$11)+'СЕТ СН'!$F$14+СВЦЭМ!$D$10+'СЕТ СН'!$F$8*'СЕТ СН'!$F$9-'СЕТ СН'!$F$26</f>
        <v>862.35435663999999</v>
      </c>
      <c r="I19" s="36">
        <f>SUMIFS(СВЦЭМ!$D$33:$D$776,СВЦЭМ!$A$33:$A$776,$A19,СВЦЭМ!$B$33:$B$776,I$11)+'СЕТ СН'!$F$14+СВЦЭМ!$D$10+'СЕТ СН'!$F$8*'СЕТ СН'!$F$9-'СЕТ СН'!$F$26</f>
        <v>831.08893398000009</v>
      </c>
      <c r="J19" s="36">
        <f>SUMIFS(СВЦЭМ!$D$33:$D$776,СВЦЭМ!$A$33:$A$776,$A19,СВЦЭМ!$B$33:$B$776,J$11)+'СЕТ СН'!$F$14+СВЦЭМ!$D$10+'СЕТ СН'!$F$8*'СЕТ СН'!$F$9-'СЕТ СН'!$F$26</f>
        <v>821.68764450000003</v>
      </c>
      <c r="K19" s="36">
        <f>SUMIFS(СВЦЭМ!$D$33:$D$776,СВЦЭМ!$A$33:$A$776,$A19,СВЦЭМ!$B$33:$B$776,K$11)+'СЕТ СН'!$F$14+СВЦЭМ!$D$10+'СЕТ СН'!$F$8*'СЕТ СН'!$F$9-'СЕТ СН'!$F$26</f>
        <v>819.19028456000001</v>
      </c>
      <c r="L19" s="36">
        <f>SUMIFS(СВЦЭМ!$D$33:$D$776,СВЦЭМ!$A$33:$A$776,$A19,СВЦЭМ!$B$33:$B$776,L$11)+'СЕТ СН'!$F$14+СВЦЭМ!$D$10+'СЕТ СН'!$F$8*'СЕТ СН'!$F$9-'СЕТ СН'!$F$26</f>
        <v>812.41381044000002</v>
      </c>
      <c r="M19" s="36">
        <f>SUMIFS(СВЦЭМ!$D$33:$D$776,СВЦЭМ!$A$33:$A$776,$A19,СВЦЭМ!$B$33:$B$776,M$11)+'СЕТ СН'!$F$14+СВЦЭМ!$D$10+'СЕТ СН'!$F$8*'СЕТ СН'!$F$9-'СЕТ СН'!$F$26</f>
        <v>824.19822503</v>
      </c>
      <c r="N19" s="36">
        <f>SUMIFS(СВЦЭМ!$D$33:$D$776,СВЦЭМ!$A$33:$A$776,$A19,СВЦЭМ!$B$33:$B$776,N$11)+'СЕТ СН'!$F$14+СВЦЭМ!$D$10+'СЕТ СН'!$F$8*'СЕТ СН'!$F$9-'СЕТ СН'!$F$26</f>
        <v>835.87199191000002</v>
      </c>
      <c r="O19" s="36">
        <f>SUMIFS(СВЦЭМ!$D$33:$D$776,СВЦЭМ!$A$33:$A$776,$A19,СВЦЭМ!$B$33:$B$776,O$11)+'СЕТ СН'!$F$14+СВЦЭМ!$D$10+'СЕТ СН'!$F$8*'СЕТ СН'!$F$9-'СЕТ СН'!$F$26</f>
        <v>844.98582900000008</v>
      </c>
      <c r="P19" s="36">
        <f>SUMIFS(СВЦЭМ!$D$33:$D$776,СВЦЭМ!$A$33:$A$776,$A19,СВЦЭМ!$B$33:$B$776,P$11)+'СЕТ СН'!$F$14+СВЦЭМ!$D$10+'СЕТ СН'!$F$8*'СЕТ СН'!$F$9-'СЕТ СН'!$F$26</f>
        <v>848.54637124999999</v>
      </c>
      <c r="Q19" s="36">
        <f>SUMIFS(СВЦЭМ!$D$33:$D$776,СВЦЭМ!$A$33:$A$776,$A19,СВЦЭМ!$B$33:$B$776,Q$11)+'СЕТ СН'!$F$14+СВЦЭМ!$D$10+'СЕТ СН'!$F$8*'СЕТ СН'!$F$9-'СЕТ СН'!$F$26</f>
        <v>850.87353461000009</v>
      </c>
      <c r="R19" s="36">
        <f>SUMIFS(СВЦЭМ!$D$33:$D$776,СВЦЭМ!$A$33:$A$776,$A19,СВЦЭМ!$B$33:$B$776,R$11)+'СЕТ СН'!$F$14+СВЦЭМ!$D$10+'СЕТ СН'!$F$8*'СЕТ СН'!$F$9-'СЕТ СН'!$F$26</f>
        <v>811.72389683000006</v>
      </c>
      <c r="S19" s="36">
        <f>SUMIFS(СВЦЭМ!$D$33:$D$776,СВЦЭМ!$A$33:$A$776,$A19,СВЦЭМ!$B$33:$B$776,S$11)+'СЕТ СН'!$F$14+СВЦЭМ!$D$10+'СЕТ СН'!$F$8*'СЕТ СН'!$F$9-'СЕТ СН'!$F$26</f>
        <v>793.84762201000001</v>
      </c>
      <c r="T19" s="36">
        <f>SUMIFS(СВЦЭМ!$D$33:$D$776,СВЦЭМ!$A$33:$A$776,$A19,СВЦЭМ!$B$33:$B$776,T$11)+'СЕТ СН'!$F$14+СВЦЭМ!$D$10+'СЕТ СН'!$F$8*'СЕТ СН'!$F$9-'СЕТ СН'!$F$26</f>
        <v>777.22413390000008</v>
      </c>
      <c r="U19" s="36">
        <f>SUMIFS(СВЦЭМ!$D$33:$D$776,СВЦЭМ!$A$33:$A$776,$A19,СВЦЭМ!$B$33:$B$776,U$11)+'СЕТ СН'!$F$14+СВЦЭМ!$D$10+'СЕТ СН'!$F$8*'СЕТ СН'!$F$9-'СЕТ СН'!$F$26</f>
        <v>771.01001470000006</v>
      </c>
      <c r="V19" s="36">
        <f>SUMIFS(СВЦЭМ!$D$33:$D$776,СВЦЭМ!$A$33:$A$776,$A19,СВЦЭМ!$B$33:$B$776,V$11)+'СЕТ СН'!$F$14+СВЦЭМ!$D$10+'СЕТ СН'!$F$8*'СЕТ СН'!$F$9-'СЕТ СН'!$F$26</f>
        <v>784.44115783000007</v>
      </c>
      <c r="W19" s="36">
        <f>SUMIFS(СВЦЭМ!$D$33:$D$776,СВЦЭМ!$A$33:$A$776,$A19,СВЦЭМ!$B$33:$B$776,W$11)+'СЕТ СН'!$F$14+СВЦЭМ!$D$10+'СЕТ СН'!$F$8*'СЕТ СН'!$F$9-'СЕТ СН'!$F$26</f>
        <v>797.19395113000007</v>
      </c>
      <c r="X19" s="36">
        <f>SUMIFS(СВЦЭМ!$D$33:$D$776,СВЦЭМ!$A$33:$A$776,$A19,СВЦЭМ!$B$33:$B$776,X$11)+'СЕТ СН'!$F$14+СВЦЭМ!$D$10+'СЕТ СН'!$F$8*'СЕТ СН'!$F$9-'СЕТ СН'!$F$26</f>
        <v>813.62081724000006</v>
      </c>
      <c r="Y19" s="36">
        <f>SUMIFS(СВЦЭМ!$D$33:$D$776,СВЦЭМ!$A$33:$A$776,$A19,СВЦЭМ!$B$33:$B$776,Y$11)+'СЕТ СН'!$F$14+СВЦЭМ!$D$10+'СЕТ СН'!$F$8*'СЕТ СН'!$F$9-'СЕТ СН'!$F$26</f>
        <v>840.54081099000007</v>
      </c>
    </row>
    <row r="20" spans="1:25" ht="15.75" x14ac:dyDescent="0.2">
      <c r="A20" s="35">
        <f t="shared" si="0"/>
        <v>43778</v>
      </c>
      <c r="B20" s="36">
        <f>SUMIFS(СВЦЭМ!$D$33:$D$776,СВЦЭМ!$A$33:$A$776,$A20,СВЦЭМ!$B$33:$B$776,B$11)+'СЕТ СН'!$F$14+СВЦЭМ!$D$10+'СЕТ СН'!$F$8*'СЕТ СН'!$F$9-'СЕТ СН'!$F$26</f>
        <v>900.83860992000007</v>
      </c>
      <c r="C20" s="36">
        <f>SUMIFS(СВЦЭМ!$D$33:$D$776,СВЦЭМ!$A$33:$A$776,$A20,СВЦЭМ!$B$33:$B$776,C$11)+'СЕТ СН'!$F$14+СВЦЭМ!$D$10+'СЕТ СН'!$F$8*'СЕТ СН'!$F$9-'СЕТ СН'!$F$26</f>
        <v>938.89553716</v>
      </c>
      <c r="D20" s="36">
        <f>SUMIFS(СВЦЭМ!$D$33:$D$776,СВЦЭМ!$A$33:$A$776,$A20,СВЦЭМ!$B$33:$B$776,D$11)+'СЕТ СН'!$F$14+СВЦЭМ!$D$10+'СЕТ СН'!$F$8*'СЕТ СН'!$F$9-'СЕТ СН'!$F$26</f>
        <v>953.58814121</v>
      </c>
      <c r="E20" s="36">
        <f>SUMIFS(СВЦЭМ!$D$33:$D$776,СВЦЭМ!$A$33:$A$776,$A20,СВЦЭМ!$B$33:$B$776,E$11)+'СЕТ СН'!$F$14+СВЦЭМ!$D$10+'СЕТ СН'!$F$8*'СЕТ СН'!$F$9-'СЕТ СН'!$F$26</f>
        <v>969.5367857</v>
      </c>
      <c r="F20" s="36">
        <f>SUMIFS(СВЦЭМ!$D$33:$D$776,СВЦЭМ!$A$33:$A$776,$A20,СВЦЭМ!$B$33:$B$776,F$11)+'СЕТ СН'!$F$14+СВЦЭМ!$D$10+'СЕТ СН'!$F$8*'СЕТ СН'!$F$9-'СЕТ СН'!$F$26</f>
        <v>964.85153152000009</v>
      </c>
      <c r="G20" s="36">
        <f>SUMIFS(СВЦЭМ!$D$33:$D$776,СВЦЭМ!$A$33:$A$776,$A20,СВЦЭМ!$B$33:$B$776,G$11)+'СЕТ СН'!$F$14+СВЦЭМ!$D$10+'СЕТ СН'!$F$8*'СЕТ СН'!$F$9-'СЕТ СН'!$F$26</f>
        <v>956.30606163000004</v>
      </c>
      <c r="H20" s="36">
        <f>SUMIFS(СВЦЭМ!$D$33:$D$776,СВЦЭМ!$A$33:$A$776,$A20,СВЦЭМ!$B$33:$B$776,H$11)+'СЕТ СН'!$F$14+СВЦЭМ!$D$10+'СЕТ СН'!$F$8*'СЕТ СН'!$F$9-'СЕТ СН'!$F$26</f>
        <v>912.89879417999998</v>
      </c>
      <c r="I20" s="36">
        <f>SUMIFS(СВЦЭМ!$D$33:$D$776,СВЦЭМ!$A$33:$A$776,$A20,СВЦЭМ!$B$33:$B$776,I$11)+'СЕТ СН'!$F$14+СВЦЭМ!$D$10+'СЕТ СН'!$F$8*'СЕТ СН'!$F$9-'СЕТ СН'!$F$26</f>
        <v>872.26554540000006</v>
      </c>
      <c r="J20" s="36">
        <f>SUMIFS(СВЦЭМ!$D$33:$D$776,СВЦЭМ!$A$33:$A$776,$A20,СВЦЭМ!$B$33:$B$776,J$11)+'СЕТ СН'!$F$14+СВЦЭМ!$D$10+'СЕТ СН'!$F$8*'СЕТ СН'!$F$9-'СЕТ СН'!$F$26</f>
        <v>857.05148058000009</v>
      </c>
      <c r="K20" s="36">
        <f>SUMIFS(СВЦЭМ!$D$33:$D$776,СВЦЭМ!$A$33:$A$776,$A20,СВЦЭМ!$B$33:$B$776,K$11)+'СЕТ СН'!$F$14+СВЦЭМ!$D$10+'СЕТ СН'!$F$8*'СЕТ СН'!$F$9-'СЕТ СН'!$F$26</f>
        <v>851.13879849</v>
      </c>
      <c r="L20" s="36">
        <f>SUMIFS(СВЦЭМ!$D$33:$D$776,СВЦЭМ!$A$33:$A$776,$A20,СВЦЭМ!$B$33:$B$776,L$11)+'СЕТ СН'!$F$14+СВЦЭМ!$D$10+'СЕТ СН'!$F$8*'СЕТ СН'!$F$9-'СЕТ СН'!$F$26</f>
        <v>858.67874501000006</v>
      </c>
      <c r="M20" s="36">
        <f>SUMIFS(СВЦЭМ!$D$33:$D$776,СВЦЭМ!$A$33:$A$776,$A20,СВЦЭМ!$B$33:$B$776,M$11)+'СЕТ СН'!$F$14+СВЦЭМ!$D$10+'СЕТ СН'!$F$8*'СЕТ СН'!$F$9-'СЕТ СН'!$F$26</f>
        <v>864.10064983000007</v>
      </c>
      <c r="N20" s="36">
        <f>SUMIFS(СВЦЭМ!$D$33:$D$776,СВЦЭМ!$A$33:$A$776,$A20,СВЦЭМ!$B$33:$B$776,N$11)+'СЕТ СН'!$F$14+СВЦЭМ!$D$10+'СЕТ СН'!$F$8*'СЕТ СН'!$F$9-'СЕТ СН'!$F$26</f>
        <v>869.03827551000006</v>
      </c>
      <c r="O20" s="36">
        <f>SUMIFS(СВЦЭМ!$D$33:$D$776,СВЦЭМ!$A$33:$A$776,$A20,СВЦЭМ!$B$33:$B$776,O$11)+'СЕТ СН'!$F$14+СВЦЭМ!$D$10+'СЕТ СН'!$F$8*'СЕТ СН'!$F$9-'СЕТ СН'!$F$26</f>
        <v>880.29155020000007</v>
      </c>
      <c r="P20" s="36">
        <f>SUMIFS(СВЦЭМ!$D$33:$D$776,СВЦЭМ!$A$33:$A$776,$A20,СВЦЭМ!$B$33:$B$776,P$11)+'СЕТ СН'!$F$14+СВЦЭМ!$D$10+'СЕТ СН'!$F$8*'СЕТ СН'!$F$9-'СЕТ СН'!$F$26</f>
        <v>891.77665184</v>
      </c>
      <c r="Q20" s="36">
        <f>SUMIFS(СВЦЭМ!$D$33:$D$776,СВЦЭМ!$A$33:$A$776,$A20,СВЦЭМ!$B$33:$B$776,Q$11)+'СЕТ СН'!$F$14+СВЦЭМ!$D$10+'СЕТ СН'!$F$8*'СЕТ СН'!$F$9-'СЕТ СН'!$F$26</f>
        <v>887.01491726000006</v>
      </c>
      <c r="R20" s="36">
        <f>SUMIFS(СВЦЭМ!$D$33:$D$776,СВЦЭМ!$A$33:$A$776,$A20,СВЦЭМ!$B$33:$B$776,R$11)+'СЕТ СН'!$F$14+СВЦЭМ!$D$10+'СЕТ СН'!$F$8*'СЕТ СН'!$F$9-'СЕТ СН'!$F$26</f>
        <v>844.58602657000006</v>
      </c>
      <c r="S20" s="36">
        <f>SUMIFS(СВЦЭМ!$D$33:$D$776,СВЦЭМ!$A$33:$A$776,$A20,СВЦЭМ!$B$33:$B$776,S$11)+'СЕТ СН'!$F$14+СВЦЭМ!$D$10+'СЕТ СН'!$F$8*'СЕТ СН'!$F$9-'СЕТ СН'!$F$26</f>
        <v>810.40706575000002</v>
      </c>
      <c r="T20" s="36">
        <f>SUMIFS(СВЦЭМ!$D$33:$D$776,СВЦЭМ!$A$33:$A$776,$A20,СВЦЭМ!$B$33:$B$776,T$11)+'СЕТ СН'!$F$14+СВЦЭМ!$D$10+'СЕТ СН'!$F$8*'СЕТ СН'!$F$9-'СЕТ СН'!$F$26</f>
        <v>820.95325413</v>
      </c>
      <c r="U20" s="36">
        <f>SUMIFS(СВЦЭМ!$D$33:$D$776,СВЦЭМ!$A$33:$A$776,$A20,СВЦЭМ!$B$33:$B$776,U$11)+'СЕТ СН'!$F$14+СВЦЭМ!$D$10+'СЕТ СН'!$F$8*'СЕТ СН'!$F$9-'СЕТ СН'!$F$26</f>
        <v>822.14487846000009</v>
      </c>
      <c r="V20" s="36">
        <f>SUMIFS(СВЦЭМ!$D$33:$D$776,СВЦЭМ!$A$33:$A$776,$A20,СВЦЭМ!$B$33:$B$776,V$11)+'СЕТ СН'!$F$14+СВЦЭМ!$D$10+'СЕТ СН'!$F$8*'СЕТ СН'!$F$9-'СЕТ СН'!$F$26</f>
        <v>814.13901294000004</v>
      </c>
      <c r="W20" s="36">
        <f>SUMIFS(СВЦЭМ!$D$33:$D$776,СВЦЭМ!$A$33:$A$776,$A20,СВЦЭМ!$B$33:$B$776,W$11)+'СЕТ СН'!$F$14+СВЦЭМ!$D$10+'СЕТ СН'!$F$8*'СЕТ СН'!$F$9-'СЕТ СН'!$F$26</f>
        <v>804.40823485999999</v>
      </c>
      <c r="X20" s="36">
        <f>SUMIFS(СВЦЭМ!$D$33:$D$776,СВЦЭМ!$A$33:$A$776,$A20,СВЦЭМ!$B$33:$B$776,X$11)+'СЕТ СН'!$F$14+СВЦЭМ!$D$10+'СЕТ СН'!$F$8*'СЕТ СН'!$F$9-'СЕТ СН'!$F$26</f>
        <v>804.21967133999999</v>
      </c>
      <c r="Y20" s="36">
        <f>SUMIFS(СВЦЭМ!$D$33:$D$776,СВЦЭМ!$A$33:$A$776,$A20,СВЦЭМ!$B$33:$B$776,Y$11)+'СЕТ СН'!$F$14+СВЦЭМ!$D$10+'СЕТ СН'!$F$8*'СЕТ СН'!$F$9-'СЕТ СН'!$F$26</f>
        <v>833.89041852000003</v>
      </c>
    </row>
    <row r="21" spans="1:25" ht="15.75" x14ac:dyDescent="0.2">
      <c r="A21" s="35">
        <f t="shared" si="0"/>
        <v>43779</v>
      </c>
      <c r="B21" s="36">
        <f>SUMIFS(СВЦЭМ!$D$33:$D$776,СВЦЭМ!$A$33:$A$776,$A21,СВЦЭМ!$B$33:$B$776,B$11)+'СЕТ СН'!$F$14+СВЦЭМ!$D$10+'СЕТ СН'!$F$8*'СЕТ СН'!$F$9-'СЕТ СН'!$F$26</f>
        <v>898.22086634000004</v>
      </c>
      <c r="C21" s="36">
        <f>SUMIFS(СВЦЭМ!$D$33:$D$776,СВЦЭМ!$A$33:$A$776,$A21,СВЦЭМ!$B$33:$B$776,C$11)+'СЕТ СН'!$F$14+СВЦЭМ!$D$10+'СЕТ СН'!$F$8*'СЕТ СН'!$F$9-'СЕТ СН'!$F$26</f>
        <v>933.83891821999998</v>
      </c>
      <c r="D21" s="36">
        <f>SUMIFS(СВЦЭМ!$D$33:$D$776,СВЦЭМ!$A$33:$A$776,$A21,СВЦЭМ!$B$33:$B$776,D$11)+'СЕТ СН'!$F$14+СВЦЭМ!$D$10+'СЕТ СН'!$F$8*'СЕТ СН'!$F$9-'СЕТ СН'!$F$26</f>
        <v>951.45177416000001</v>
      </c>
      <c r="E21" s="36">
        <f>SUMIFS(СВЦЭМ!$D$33:$D$776,СВЦЭМ!$A$33:$A$776,$A21,СВЦЭМ!$B$33:$B$776,E$11)+'СЕТ СН'!$F$14+СВЦЭМ!$D$10+'СЕТ СН'!$F$8*'СЕТ СН'!$F$9-'СЕТ СН'!$F$26</f>
        <v>965.62859639999999</v>
      </c>
      <c r="F21" s="36">
        <f>SUMIFS(СВЦЭМ!$D$33:$D$776,СВЦЭМ!$A$33:$A$776,$A21,СВЦЭМ!$B$33:$B$776,F$11)+'СЕТ СН'!$F$14+СВЦЭМ!$D$10+'СЕТ СН'!$F$8*'СЕТ СН'!$F$9-'СЕТ СН'!$F$26</f>
        <v>965.21687750000001</v>
      </c>
      <c r="G21" s="36">
        <f>SUMIFS(СВЦЭМ!$D$33:$D$776,СВЦЭМ!$A$33:$A$776,$A21,СВЦЭМ!$B$33:$B$776,G$11)+'СЕТ СН'!$F$14+СВЦЭМ!$D$10+'СЕТ СН'!$F$8*'СЕТ СН'!$F$9-'СЕТ СН'!$F$26</f>
        <v>953.11360983999998</v>
      </c>
      <c r="H21" s="36">
        <f>SUMIFS(СВЦЭМ!$D$33:$D$776,СВЦЭМ!$A$33:$A$776,$A21,СВЦЭМ!$B$33:$B$776,H$11)+'СЕТ СН'!$F$14+СВЦЭМ!$D$10+'СЕТ СН'!$F$8*'СЕТ СН'!$F$9-'СЕТ СН'!$F$26</f>
        <v>927.80821987000002</v>
      </c>
      <c r="I21" s="36">
        <f>SUMIFS(СВЦЭМ!$D$33:$D$776,СВЦЭМ!$A$33:$A$776,$A21,СВЦЭМ!$B$33:$B$776,I$11)+'СЕТ СН'!$F$14+СВЦЭМ!$D$10+'СЕТ СН'!$F$8*'СЕТ СН'!$F$9-'СЕТ СН'!$F$26</f>
        <v>916.95224647000009</v>
      </c>
      <c r="J21" s="36">
        <f>SUMIFS(СВЦЭМ!$D$33:$D$776,СВЦЭМ!$A$33:$A$776,$A21,СВЦЭМ!$B$33:$B$776,J$11)+'СЕТ СН'!$F$14+СВЦЭМ!$D$10+'СЕТ СН'!$F$8*'СЕТ СН'!$F$9-'СЕТ СН'!$F$26</f>
        <v>906.00667887999998</v>
      </c>
      <c r="K21" s="36">
        <f>SUMIFS(СВЦЭМ!$D$33:$D$776,СВЦЭМ!$A$33:$A$776,$A21,СВЦЭМ!$B$33:$B$776,K$11)+'СЕТ СН'!$F$14+СВЦЭМ!$D$10+'СЕТ СН'!$F$8*'СЕТ СН'!$F$9-'СЕТ СН'!$F$26</f>
        <v>877.17230437000001</v>
      </c>
      <c r="L21" s="36">
        <f>SUMIFS(СВЦЭМ!$D$33:$D$776,СВЦЭМ!$A$33:$A$776,$A21,СВЦЭМ!$B$33:$B$776,L$11)+'СЕТ СН'!$F$14+СВЦЭМ!$D$10+'СЕТ СН'!$F$8*'СЕТ СН'!$F$9-'СЕТ СН'!$F$26</f>
        <v>862.74577510000006</v>
      </c>
      <c r="M21" s="36">
        <f>SUMIFS(СВЦЭМ!$D$33:$D$776,СВЦЭМ!$A$33:$A$776,$A21,СВЦЭМ!$B$33:$B$776,M$11)+'СЕТ СН'!$F$14+СВЦЭМ!$D$10+'СЕТ СН'!$F$8*'СЕТ СН'!$F$9-'СЕТ СН'!$F$26</f>
        <v>862.72786687000007</v>
      </c>
      <c r="N21" s="36">
        <f>SUMIFS(СВЦЭМ!$D$33:$D$776,СВЦЭМ!$A$33:$A$776,$A21,СВЦЭМ!$B$33:$B$776,N$11)+'СЕТ СН'!$F$14+СВЦЭМ!$D$10+'СЕТ СН'!$F$8*'СЕТ СН'!$F$9-'СЕТ СН'!$F$26</f>
        <v>869.41726226000003</v>
      </c>
      <c r="O21" s="36">
        <f>SUMIFS(СВЦЭМ!$D$33:$D$776,СВЦЭМ!$A$33:$A$776,$A21,СВЦЭМ!$B$33:$B$776,O$11)+'СЕТ СН'!$F$14+СВЦЭМ!$D$10+'СЕТ СН'!$F$8*'СЕТ СН'!$F$9-'СЕТ СН'!$F$26</f>
        <v>881.98527004000005</v>
      </c>
      <c r="P21" s="36">
        <f>SUMIFS(СВЦЭМ!$D$33:$D$776,СВЦЭМ!$A$33:$A$776,$A21,СВЦЭМ!$B$33:$B$776,P$11)+'СЕТ СН'!$F$14+СВЦЭМ!$D$10+'СЕТ СН'!$F$8*'СЕТ СН'!$F$9-'СЕТ СН'!$F$26</f>
        <v>897.79714879000005</v>
      </c>
      <c r="Q21" s="36">
        <f>SUMIFS(СВЦЭМ!$D$33:$D$776,СВЦЭМ!$A$33:$A$776,$A21,СВЦЭМ!$B$33:$B$776,Q$11)+'СЕТ СН'!$F$14+СВЦЭМ!$D$10+'СЕТ СН'!$F$8*'СЕТ СН'!$F$9-'СЕТ СН'!$F$26</f>
        <v>900.41494796000006</v>
      </c>
      <c r="R21" s="36">
        <f>SUMIFS(СВЦЭМ!$D$33:$D$776,СВЦЭМ!$A$33:$A$776,$A21,СВЦЭМ!$B$33:$B$776,R$11)+'СЕТ СН'!$F$14+СВЦЭМ!$D$10+'СЕТ СН'!$F$8*'СЕТ СН'!$F$9-'СЕТ СН'!$F$26</f>
        <v>850.30464041000005</v>
      </c>
      <c r="S21" s="36">
        <f>SUMIFS(СВЦЭМ!$D$33:$D$776,СВЦЭМ!$A$33:$A$776,$A21,СВЦЭМ!$B$33:$B$776,S$11)+'СЕТ СН'!$F$14+СВЦЭМ!$D$10+'СЕТ СН'!$F$8*'СЕТ СН'!$F$9-'СЕТ СН'!$F$26</f>
        <v>819.64826596</v>
      </c>
      <c r="T21" s="36">
        <f>SUMIFS(СВЦЭМ!$D$33:$D$776,СВЦЭМ!$A$33:$A$776,$A21,СВЦЭМ!$B$33:$B$776,T$11)+'СЕТ СН'!$F$14+СВЦЭМ!$D$10+'СЕТ СН'!$F$8*'СЕТ СН'!$F$9-'СЕТ СН'!$F$26</f>
        <v>828.99244749000002</v>
      </c>
      <c r="U21" s="36">
        <f>SUMIFS(СВЦЭМ!$D$33:$D$776,СВЦЭМ!$A$33:$A$776,$A21,СВЦЭМ!$B$33:$B$776,U$11)+'СЕТ СН'!$F$14+СВЦЭМ!$D$10+'СЕТ СН'!$F$8*'СЕТ СН'!$F$9-'СЕТ СН'!$F$26</f>
        <v>826.72041919000003</v>
      </c>
      <c r="V21" s="36">
        <f>SUMIFS(СВЦЭМ!$D$33:$D$776,СВЦЭМ!$A$33:$A$776,$A21,СВЦЭМ!$B$33:$B$776,V$11)+'СЕТ СН'!$F$14+СВЦЭМ!$D$10+'СЕТ СН'!$F$8*'СЕТ СН'!$F$9-'СЕТ СН'!$F$26</f>
        <v>818.09684622000009</v>
      </c>
      <c r="W21" s="36">
        <f>SUMIFS(СВЦЭМ!$D$33:$D$776,СВЦЭМ!$A$33:$A$776,$A21,СВЦЭМ!$B$33:$B$776,W$11)+'СЕТ СН'!$F$14+СВЦЭМ!$D$10+'СЕТ СН'!$F$8*'СЕТ СН'!$F$9-'СЕТ СН'!$F$26</f>
        <v>810.91037720000008</v>
      </c>
      <c r="X21" s="36">
        <f>SUMIFS(СВЦЭМ!$D$33:$D$776,СВЦЭМ!$A$33:$A$776,$A21,СВЦЭМ!$B$33:$B$776,X$11)+'СЕТ СН'!$F$14+СВЦЭМ!$D$10+'СЕТ СН'!$F$8*'СЕТ СН'!$F$9-'СЕТ СН'!$F$26</f>
        <v>797.16977813000005</v>
      </c>
      <c r="Y21" s="36">
        <f>SUMIFS(СВЦЭМ!$D$33:$D$776,СВЦЭМ!$A$33:$A$776,$A21,СВЦЭМ!$B$33:$B$776,Y$11)+'СЕТ СН'!$F$14+СВЦЭМ!$D$10+'СЕТ СН'!$F$8*'СЕТ СН'!$F$9-'СЕТ СН'!$F$26</f>
        <v>815.97194510000008</v>
      </c>
    </row>
    <row r="22" spans="1:25" ht="15.75" x14ac:dyDescent="0.2">
      <c r="A22" s="35">
        <f t="shared" si="0"/>
        <v>43780</v>
      </c>
      <c r="B22" s="36">
        <f>SUMIFS(СВЦЭМ!$D$33:$D$776,СВЦЭМ!$A$33:$A$776,$A22,СВЦЭМ!$B$33:$B$776,B$11)+'СЕТ СН'!$F$14+СВЦЭМ!$D$10+'СЕТ СН'!$F$8*'СЕТ СН'!$F$9-'СЕТ СН'!$F$26</f>
        <v>888.72366830999999</v>
      </c>
      <c r="C22" s="36">
        <f>SUMIFS(СВЦЭМ!$D$33:$D$776,СВЦЭМ!$A$33:$A$776,$A22,СВЦЭМ!$B$33:$B$776,C$11)+'СЕТ СН'!$F$14+СВЦЭМ!$D$10+'СЕТ СН'!$F$8*'СЕТ СН'!$F$9-'СЕТ СН'!$F$26</f>
        <v>925.71266718000004</v>
      </c>
      <c r="D22" s="36">
        <f>SUMIFS(СВЦЭМ!$D$33:$D$776,СВЦЭМ!$A$33:$A$776,$A22,СВЦЭМ!$B$33:$B$776,D$11)+'СЕТ СН'!$F$14+СВЦЭМ!$D$10+'СЕТ СН'!$F$8*'СЕТ СН'!$F$9-'СЕТ СН'!$F$26</f>
        <v>953.02255100000002</v>
      </c>
      <c r="E22" s="36">
        <f>SUMIFS(СВЦЭМ!$D$33:$D$776,СВЦЭМ!$A$33:$A$776,$A22,СВЦЭМ!$B$33:$B$776,E$11)+'СЕТ СН'!$F$14+СВЦЭМ!$D$10+'СЕТ СН'!$F$8*'СЕТ СН'!$F$9-'СЕТ СН'!$F$26</f>
        <v>962.48053494999999</v>
      </c>
      <c r="F22" s="36">
        <f>SUMIFS(СВЦЭМ!$D$33:$D$776,СВЦЭМ!$A$33:$A$776,$A22,СВЦЭМ!$B$33:$B$776,F$11)+'СЕТ СН'!$F$14+СВЦЭМ!$D$10+'СЕТ СН'!$F$8*'СЕТ СН'!$F$9-'СЕТ СН'!$F$26</f>
        <v>970.45631684</v>
      </c>
      <c r="G22" s="36">
        <f>SUMIFS(СВЦЭМ!$D$33:$D$776,СВЦЭМ!$A$33:$A$776,$A22,СВЦЭМ!$B$33:$B$776,G$11)+'СЕТ СН'!$F$14+СВЦЭМ!$D$10+'СЕТ СН'!$F$8*'СЕТ СН'!$F$9-'СЕТ СН'!$F$26</f>
        <v>938.51708686000006</v>
      </c>
      <c r="H22" s="36">
        <f>SUMIFS(СВЦЭМ!$D$33:$D$776,СВЦЭМ!$A$33:$A$776,$A22,СВЦЭМ!$B$33:$B$776,H$11)+'СЕТ СН'!$F$14+СВЦЭМ!$D$10+'СЕТ СН'!$F$8*'СЕТ СН'!$F$9-'СЕТ СН'!$F$26</f>
        <v>933.49062781000009</v>
      </c>
      <c r="I22" s="36">
        <f>SUMIFS(СВЦЭМ!$D$33:$D$776,СВЦЭМ!$A$33:$A$776,$A22,СВЦЭМ!$B$33:$B$776,I$11)+'СЕТ СН'!$F$14+СВЦЭМ!$D$10+'СЕТ СН'!$F$8*'СЕТ СН'!$F$9-'СЕТ СН'!$F$26</f>
        <v>922.93252473000007</v>
      </c>
      <c r="J22" s="36">
        <f>SUMIFS(СВЦЭМ!$D$33:$D$776,СВЦЭМ!$A$33:$A$776,$A22,СВЦЭМ!$B$33:$B$776,J$11)+'СЕТ СН'!$F$14+СВЦЭМ!$D$10+'СЕТ СН'!$F$8*'СЕТ СН'!$F$9-'СЕТ СН'!$F$26</f>
        <v>918.57869919000007</v>
      </c>
      <c r="K22" s="36">
        <f>SUMIFS(СВЦЭМ!$D$33:$D$776,СВЦЭМ!$A$33:$A$776,$A22,СВЦЭМ!$B$33:$B$776,K$11)+'СЕТ СН'!$F$14+СВЦЭМ!$D$10+'СЕТ СН'!$F$8*'СЕТ СН'!$F$9-'СЕТ СН'!$F$26</f>
        <v>909.05284927000002</v>
      </c>
      <c r="L22" s="36">
        <f>SUMIFS(СВЦЭМ!$D$33:$D$776,СВЦЭМ!$A$33:$A$776,$A22,СВЦЭМ!$B$33:$B$776,L$11)+'СЕТ СН'!$F$14+СВЦЭМ!$D$10+'СЕТ СН'!$F$8*'СЕТ СН'!$F$9-'СЕТ СН'!$F$26</f>
        <v>870.71588890999999</v>
      </c>
      <c r="M22" s="36">
        <f>SUMIFS(СВЦЭМ!$D$33:$D$776,СВЦЭМ!$A$33:$A$776,$A22,СВЦЭМ!$B$33:$B$776,M$11)+'СЕТ СН'!$F$14+СВЦЭМ!$D$10+'СЕТ СН'!$F$8*'СЕТ СН'!$F$9-'СЕТ СН'!$F$26</f>
        <v>857.52975201000004</v>
      </c>
      <c r="N22" s="36">
        <f>SUMIFS(СВЦЭМ!$D$33:$D$776,СВЦЭМ!$A$33:$A$776,$A22,СВЦЭМ!$B$33:$B$776,N$11)+'СЕТ СН'!$F$14+СВЦЭМ!$D$10+'СЕТ СН'!$F$8*'СЕТ СН'!$F$9-'СЕТ СН'!$F$26</f>
        <v>853.53944488000002</v>
      </c>
      <c r="O22" s="36">
        <f>SUMIFS(СВЦЭМ!$D$33:$D$776,СВЦЭМ!$A$33:$A$776,$A22,СВЦЭМ!$B$33:$B$776,O$11)+'СЕТ СН'!$F$14+СВЦЭМ!$D$10+'СЕТ СН'!$F$8*'СЕТ СН'!$F$9-'СЕТ СН'!$F$26</f>
        <v>855.09560523000005</v>
      </c>
      <c r="P22" s="36">
        <f>SUMIFS(СВЦЭМ!$D$33:$D$776,СВЦЭМ!$A$33:$A$776,$A22,СВЦЭМ!$B$33:$B$776,P$11)+'СЕТ СН'!$F$14+СВЦЭМ!$D$10+'СЕТ СН'!$F$8*'СЕТ СН'!$F$9-'СЕТ СН'!$F$26</f>
        <v>859.36969493000004</v>
      </c>
      <c r="Q22" s="36">
        <f>SUMIFS(СВЦЭМ!$D$33:$D$776,СВЦЭМ!$A$33:$A$776,$A22,СВЦЭМ!$B$33:$B$776,Q$11)+'СЕТ СН'!$F$14+СВЦЭМ!$D$10+'СЕТ СН'!$F$8*'СЕТ СН'!$F$9-'СЕТ СН'!$F$26</f>
        <v>862.10029966000002</v>
      </c>
      <c r="R22" s="36">
        <f>SUMIFS(СВЦЭМ!$D$33:$D$776,СВЦЭМ!$A$33:$A$776,$A22,СВЦЭМ!$B$33:$B$776,R$11)+'СЕТ СН'!$F$14+СВЦЭМ!$D$10+'СЕТ СН'!$F$8*'СЕТ СН'!$F$9-'СЕТ СН'!$F$26</f>
        <v>863.10665096000002</v>
      </c>
      <c r="S22" s="36">
        <f>SUMIFS(СВЦЭМ!$D$33:$D$776,СВЦЭМ!$A$33:$A$776,$A22,СВЦЭМ!$B$33:$B$776,S$11)+'СЕТ СН'!$F$14+СВЦЭМ!$D$10+'СЕТ СН'!$F$8*'СЕТ СН'!$F$9-'СЕТ СН'!$F$26</f>
        <v>859.05159358000003</v>
      </c>
      <c r="T22" s="36">
        <f>SUMIFS(СВЦЭМ!$D$33:$D$776,СВЦЭМ!$A$33:$A$776,$A22,СВЦЭМ!$B$33:$B$776,T$11)+'СЕТ СН'!$F$14+СВЦЭМ!$D$10+'СЕТ СН'!$F$8*'СЕТ СН'!$F$9-'СЕТ СН'!$F$26</f>
        <v>866.39018329999999</v>
      </c>
      <c r="U22" s="36">
        <f>SUMIFS(СВЦЭМ!$D$33:$D$776,СВЦЭМ!$A$33:$A$776,$A22,СВЦЭМ!$B$33:$B$776,U$11)+'СЕТ СН'!$F$14+СВЦЭМ!$D$10+'СЕТ СН'!$F$8*'СЕТ СН'!$F$9-'СЕТ СН'!$F$26</f>
        <v>858.11035964000007</v>
      </c>
      <c r="V22" s="36">
        <f>SUMIFS(СВЦЭМ!$D$33:$D$776,СВЦЭМ!$A$33:$A$776,$A22,СВЦЭМ!$B$33:$B$776,V$11)+'СЕТ СН'!$F$14+СВЦЭМ!$D$10+'СЕТ СН'!$F$8*'СЕТ СН'!$F$9-'СЕТ СН'!$F$26</f>
        <v>856.52749030000007</v>
      </c>
      <c r="W22" s="36">
        <f>SUMIFS(СВЦЭМ!$D$33:$D$776,СВЦЭМ!$A$33:$A$776,$A22,СВЦЭМ!$B$33:$B$776,W$11)+'СЕТ СН'!$F$14+СВЦЭМ!$D$10+'СЕТ СН'!$F$8*'СЕТ СН'!$F$9-'СЕТ СН'!$F$26</f>
        <v>854.13996545999998</v>
      </c>
      <c r="X22" s="36">
        <f>SUMIFS(СВЦЭМ!$D$33:$D$776,СВЦЭМ!$A$33:$A$776,$A22,СВЦЭМ!$B$33:$B$776,X$11)+'СЕТ СН'!$F$14+СВЦЭМ!$D$10+'СЕТ СН'!$F$8*'СЕТ СН'!$F$9-'СЕТ СН'!$F$26</f>
        <v>854.42779043000007</v>
      </c>
      <c r="Y22" s="36">
        <f>SUMIFS(СВЦЭМ!$D$33:$D$776,СВЦЭМ!$A$33:$A$776,$A22,СВЦЭМ!$B$33:$B$776,Y$11)+'СЕТ СН'!$F$14+СВЦЭМ!$D$10+'СЕТ СН'!$F$8*'СЕТ СН'!$F$9-'СЕТ СН'!$F$26</f>
        <v>887.60472032000007</v>
      </c>
    </row>
    <row r="23" spans="1:25" ht="15.75" x14ac:dyDescent="0.2">
      <c r="A23" s="35">
        <f t="shared" si="0"/>
        <v>43781</v>
      </c>
      <c r="B23" s="36">
        <f>SUMIFS(СВЦЭМ!$D$33:$D$776,СВЦЭМ!$A$33:$A$776,$A23,СВЦЭМ!$B$33:$B$776,B$11)+'СЕТ СН'!$F$14+СВЦЭМ!$D$10+'СЕТ СН'!$F$8*'СЕТ СН'!$F$9-'СЕТ СН'!$F$26</f>
        <v>881.31483319000006</v>
      </c>
      <c r="C23" s="36">
        <f>SUMIFS(СВЦЭМ!$D$33:$D$776,СВЦЭМ!$A$33:$A$776,$A23,СВЦЭМ!$B$33:$B$776,C$11)+'СЕТ СН'!$F$14+СВЦЭМ!$D$10+'СЕТ СН'!$F$8*'СЕТ СН'!$F$9-'СЕТ СН'!$F$26</f>
        <v>925.45966847</v>
      </c>
      <c r="D23" s="36">
        <f>SUMIFS(СВЦЭМ!$D$33:$D$776,СВЦЭМ!$A$33:$A$776,$A23,СВЦЭМ!$B$33:$B$776,D$11)+'СЕТ СН'!$F$14+СВЦЭМ!$D$10+'СЕТ СН'!$F$8*'СЕТ СН'!$F$9-'СЕТ СН'!$F$26</f>
        <v>931.73668172000009</v>
      </c>
      <c r="E23" s="36">
        <f>SUMIFS(СВЦЭМ!$D$33:$D$776,СВЦЭМ!$A$33:$A$776,$A23,СВЦЭМ!$B$33:$B$776,E$11)+'СЕТ СН'!$F$14+СВЦЭМ!$D$10+'СЕТ СН'!$F$8*'СЕТ СН'!$F$9-'СЕТ СН'!$F$26</f>
        <v>941.93378381000002</v>
      </c>
      <c r="F23" s="36">
        <f>SUMIFS(СВЦЭМ!$D$33:$D$776,СВЦЭМ!$A$33:$A$776,$A23,СВЦЭМ!$B$33:$B$776,F$11)+'СЕТ СН'!$F$14+СВЦЭМ!$D$10+'СЕТ СН'!$F$8*'СЕТ СН'!$F$9-'СЕТ СН'!$F$26</f>
        <v>936.89411949000009</v>
      </c>
      <c r="G23" s="36">
        <f>SUMIFS(СВЦЭМ!$D$33:$D$776,СВЦЭМ!$A$33:$A$776,$A23,СВЦЭМ!$B$33:$B$776,G$11)+'СЕТ СН'!$F$14+СВЦЭМ!$D$10+'СЕТ СН'!$F$8*'СЕТ СН'!$F$9-'СЕТ СН'!$F$26</f>
        <v>914.73889744000007</v>
      </c>
      <c r="H23" s="36">
        <f>SUMIFS(СВЦЭМ!$D$33:$D$776,СВЦЭМ!$A$33:$A$776,$A23,СВЦЭМ!$B$33:$B$776,H$11)+'СЕТ СН'!$F$14+СВЦЭМ!$D$10+'СЕТ СН'!$F$8*'СЕТ СН'!$F$9-'СЕТ СН'!$F$26</f>
        <v>884.65982715000007</v>
      </c>
      <c r="I23" s="36">
        <f>SUMIFS(СВЦЭМ!$D$33:$D$776,СВЦЭМ!$A$33:$A$776,$A23,СВЦЭМ!$B$33:$B$776,I$11)+'СЕТ СН'!$F$14+СВЦЭМ!$D$10+'СЕТ СН'!$F$8*'СЕТ СН'!$F$9-'СЕТ СН'!$F$26</f>
        <v>862.97957298000006</v>
      </c>
      <c r="J23" s="36">
        <f>SUMIFS(СВЦЭМ!$D$33:$D$776,СВЦЭМ!$A$33:$A$776,$A23,СВЦЭМ!$B$33:$B$776,J$11)+'СЕТ СН'!$F$14+СВЦЭМ!$D$10+'СЕТ СН'!$F$8*'СЕТ СН'!$F$9-'СЕТ СН'!$F$26</f>
        <v>845.06275873000004</v>
      </c>
      <c r="K23" s="36">
        <f>SUMIFS(СВЦЭМ!$D$33:$D$776,СВЦЭМ!$A$33:$A$776,$A23,СВЦЭМ!$B$33:$B$776,K$11)+'СЕТ СН'!$F$14+СВЦЭМ!$D$10+'СЕТ СН'!$F$8*'СЕТ СН'!$F$9-'СЕТ СН'!$F$26</f>
        <v>842.37489346000007</v>
      </c>
      <c r="L23" s="36">
        <f>SUMIFS(СВЦЭМ!$D$33:$D$776,СВЦЭМ!$A$33:$A$776,$A23,СВЦЭМ!$B$33:$B$776,L$11)+'СЕТ СН'!$F$14+СВЦЭМ!$D$10+'СЕТ СН'!$F$8*'СЕТ СН'!$F$9-'СЕТ СН'!$F$26</f>
        <v>815.79546682</v>
      </c>
      <c r="M23" s="36">
        <f>SUMIFS(СВЦЭМ!$D$33:$D$776,СВЦЭМ!$A$33:$A$776,$A23,СВЦЭМ!$B$33:$B$776,M$11)+'СЕТ СН'!$F$14+СВЦЭМ!$D$10+'СЕТ СН'!$F$8*'СЕТ СН'!$F$9-'СЕТ СН'!$F$26</f>
        <v>802.35013563000007</v>
      </c>
      <c r="N23" s="36">
        <f>SUMIFS(СВЦЭМ!$D$33:$D$776,СВЦЭМ!$A$33:$A$776,$A23,СВЦЭМ!$B$33:$B$776,N$11)+'СЕТ СН'!$F$14+СВЦЭМ!$D$10+'СЕТ СН'!$F$8*'СЕТ СН'!$F$9-'СЕТ СН'!$F$26</f>
        <v>825.51048142000002</v>
      </c>
      <c r="O23" s="36">
        <f>SUMIFS(СВЦЭМ!$D$33:$D$776,СВЦЭМ!$A$33:$A$776,$A23,СВЦЭМ!$B$33:$B$776,O$11)+'СЕТ СН'!$F$14+СВЦЭМ!$D$10+'СЕТ СН'!$F$8*'СЕТ СН'!$F$9-'СЕТ СН'!$F$26</f>
        <v>831.71855783000001</v>
      </c>
      <c r="P23" s="36">
        <f>SUMIFS(СВЦЭМ!$D$33:$D$776,СВЦЭМ!$A$33:$A$776,$A23,СВЦЭМ!$B$33:$B$776,P$11)+'СЕТ СН'!$F$14+СВЦЭМ!$D$10+'СЕТ СН'!$F$8*'СЕТ СН'!$F$9-'СЕТ СН'!$F$26</f>
        <v>849.19603868000002</v>
      </c>
      <c r="Q23" s="36">
        <f>SUMIFS(СВЦЭМ!$D$33:$D$776,СВЦЭМ!$A$33:$A$776,$A23,СВЦЭМ!$B$33:$B$776,Q$11)+'СЕТ СН'!$F$14+СВЦЭМ!$D$10+'СЕТ СН'!$F$8*'СЕТ СН'!$F$9-'СЕТ СН'!$F$26</f>
        <v>864.99760982000009</v>
      </c>
      <c r="R23" s="36">
        <f>SUMIFS(СВЦЭМ!$D$33:$D$776,СВЦЭМ!$A$33:$A$776,$A23,СВЦЭМ!$B$33:$B$776,R$11)+'СЕТ СН'!$F$14+СВЦЭМ!$D$10+'СЕТ СН'!$F$8*'СЕТ СН'!$F$9-'СЕТ СН'!$F$26</f>
        <v>865.03020220000008</v>
      </c>
      <c r="S23" s="36">
        <f>SUMIFS(СВЦЭМ!$D$33:$D$776,СВЦЭМ!$A$33:$A$776,$A23,СВЦЭМ!$B$33:$B$776,S$11)+'СЕТ СН'!$F$14+СВЦЭМ!$D$10+'СЕТ СН'!$F$8*'СЕТ СН'!$F$9-'СЕТ СН'!$F$26</f>
        <v>872.75337916000001</v>
      </c>
      <c r="T23" s="36">
        <f>SUMIFS(СВЦЭМ!$D$33:$D$776,СВЦЭМ!$A$33:$A$776,$A23,СВЦЭМ!$B$33:$B$776,T$11)+'СЕТ СН'!$F$14+СВЦЭМ!$D$10+'СЕТ СН'!$F$8*'СЕТ СН'!$F$9-'СЕТ СН'!$F$26</f>
        <v>863.96959246000006</v>
      </c>
      <c r="U23" s="36">
        <f>SUMIFS(СВЦЭМ!$D$33:$D$776,СВЦЭМ!$A$33:$A$776,$A23,СВЦЭМ!$B$33:$B$776,U$11)+'СЕТ СН'!$F$14+СВЦЭМ!$D$10+'СЕТ СН'!$F$8*'СЕТ СН'!$F$9-'СЕТ СН'!$F$26</f>
        <v>855.36409796999999</v>
      </c>
      <c r="V23" s="36">
        <f>SUMIFS(СВЦЭМ!$D$33:$D$776,СВЦЭМ!$A$33:$A$776,$A23,СВЦЭМ!$B$33:$B$776,V$11)+'СЕТ СН'!$F$14+СВЦЭМ!$D$10+'СЕТ СН'!$F$8*'СЕТ СН'!$F$9-'СЕТ СН'!$F$26</f>
        <v>851.33109502000002</v>
      </c>
      <c r="W23" s="36">
        <f>SUMIFS(СВЦЭМ!$D$33:$D$776,СВЦЭМ!$A$33:$A$776,$A23,СВЦЭМ!$B$33:$B$776,W$11)+'СЕТ СН'!$F$14+СВЦЭМ!$D$10+'СЕТ СН'!$F$8*'СЕТ СН'!$F$9-'СЕТ СН'!$F$26</f>
        <v>869.35155677</v>
      </c>
      <c r="X23" s="36">
        <f>SUMIFS(СВЦЭМ!$D$33:$D$776,СВЦЭМ!$A$33:$A$776,$A23,СВЦЭМ!$B$33:$B$776,X$11)+'СЕТ СН'!$F$14+СВЦЭМ!$D$10+'СЕТ СН'!$F$8*'СЕТ СН'!$F$9-'СЕТ СН'!$F$26</f>
        <v>891.81933902000003</v>
      </c>
      <c r="Y23" s="36">
        <f>SUMIFS(СВЦЭМ!$D$33:$D$776,СВЦЭМ!$A$33:$A$776,$A23,СВЦЭМ!$B$33:$B$776,Y$11)+'СЕТ СН'!$F$14+СВЦЭМ!$D$10+'СЕТ СН'!$F$8*'СЕТ СН'!$F$9-'СЕТ СН'!$F$26</f>
        <v>949.49764137</v>
      </c>
    </row>
    <row r="24" spans="1:25" ht="15.75" x14ac:dyDescent="0.2">
      <c r="A24" s="35">
        <f t="shared" si="0"/>
        <v>43782</v>
      </c>
      <c r="B24" s="36">
        <f>SUMIFS(СВЦЭМ!$D$33:$D$776,СВЦЭМ!$A$33:$A$776,$A24,СВЦЭМ!$B$33:$B$776,B$11)+'СЕТ СН'!$F$14+СВЦЭМ!$D$10+'СЕТ СН'!$F$8*'СЕТ СН'!$F$9-'СЕТ СН'!$F$26</f>
        <v>932.84445496000001</v>
      </c>
      <c r="C24" s="36">
        <f>SUMIFS(СВЦЭМ!$D$33:$D$776,СВЦЭМ!$A$33:$A$776,$A24,СВЦЭМ!$B$33:$B$776,C$11)+'СЕТ СН'!$F$14+СВЦЭМ!$D$10+'СЕТ СН'!$F$8*'СЕТ СН'!$F$9-'СЕТ СН'!$F$26</f>
        <v>998.31941118999998</v>
      </c>
      <c r="D24" s="36">
        <f>SUMIFS(СВЦЭМ!$D$33:$D$776,СВЦЭМ!$A$33:$A$776,$A24,СВЦЭМ!$B$33:$B$776,D$11)+'СЕТ СН'!$F$14+СВЦЭМ!$D$10+'СЕТ СН'!$F$8*'СЕТ СН'!$F$9-'СЕТ СН'!$F$26</f>
        <v>1025.73591119</v>
      </c>
      <c r="E24" s="36">
        <f>SUMIFS(СВЦЭМ!$D$33:$D$776,СВЦЭМ!$A$33:$A$776,$A24,СВЦЭМ!$B$33:$B$776,E$11)+'СЕТ СН'!$F$14+СВЦЭМ!$D$10+'СЕТ СН'!$F$8*'СЕТ СН'!$F$9-'СЕТ СН'!$F$26</f>
        <v>1009.17608112</v>
      </c>
      <c r="F24" s="36">
        <f>SUMIFS(СВЦЭМ!$D$33:$D$776,СВЦЭМ!$A$33:$A$776,$A24,СВЦЭМ!$B$33:$B$776,F$11)+'СЕТ СН'!$F$14+СВЦЭМ!$D$10+'СЕТ СН'!$F$8*'СЕТ СН'!$F$9-'СЕТ СН'!$F$26</f>
        <v>986.02489586000002</v>
      </c>
      <c r="G24" s="36">
        <f>SUMIFS(СВЦЭМ!$D$33:$D$776,СВЦЭМ!$A$33:$A$776,$A24,СВЦЭМ!$B$33:$B$776,G$11)+'СЕТ СН'!$F$14+СВЦЭМ!$D$10+'СЕТ СН'!$F$8*'СЕТ СН'!$F$9-'СЕТ СН'!$F$26</f>
        <v>959.34604421000006</v>
      </c>
      <c r="H24" s="36">
        <f>SUMIFS(СВЦЭМ!$D$33:$D$776,СВЦЭМ!$A$33:$A$776,$A24,СВЦЭМ!$B$33:$B$776,H$11)+'СЕТ СН'!$F$14+СВЦЭМ!$D$10+'СЕТ СН'!$F$8*'СЕТ СН'!$F$9-'СЕТ СН'!$F$26</f>
        <v>928.64433438000003</v>
      </c>
      <c r="I24" s="36">
        <f>SUMIFS(СВЦЭМ!$D$33:$D$776,СВЦЭМ!$A$33:$A$776,$A24,СВЦЭМ!$B$33:$B$776,I$11)+'СЕТ СН'!$F$14+СВЦЭМ!$D$10+'СЕТ СН'!$F$8*'СЕТ СН'!$F$9-'СЕТ СН'!$F$26</f>
        <v>876.14827904000003</v>
      </c>
      <c r="J24" s="36">
        <f>SUMIFS(СВЦЭМ!$D$33:$D$776,СВЦЭМ!$A$33:$A$776,$A24,СВЦЭМ!$B$33:$B$776,J$11)+'СЕТ СН'!$F$14+СВЦЭМ!$D$10+'СЕТ СН'!$F$8*'СЕТ СН'!$F$9-'СЕТ СН'!$F$26</f>
        <v>849.07720087000007</v>
      </c>
      <c r="K24" s="36">
        <f>SUMIFS(СВЦЭМ!$D$33:$D$776,СВЦЭМ!$A$33:$A$776,$A24,СВЦЭМ!$B$33:$B$776,K$11)+'СЕТ СН'!$F$14+СВЦЭМ!$D$10+'СЕТ СН'!$F$8*'СЕТ СН'!$F$9-'СЕТ СН'!$F$26</f>
        <v>838.01506627000003</v>
      </c>
      <c r="L24" s="36">
        <f>SUMIFS(СВЦЭМ!$D$33:$D$776,СВЦЭМ!$A$33:$A$776,$A24,СВЦЭМ!$B$33:$B$776,L$11)+'СЕТ СН'!$F$14+СВЦЭМ!$D$10+'СЕТ СН'!$F$8*'СЕТ СН'!$F$9-'СЕТ СН'!$F$26</f>
        <v>806.51499712000009</v>
      </c>
      <c r="M24" s="36">
        <f>SUMIFS(СВЦЭМ!$D$33:$D$776,СВЦЭМ!$A$33:$A$776,$A24,СВЦЭМ!$B$33:$B$776,M$11)+'СЕТ СН'!$F$14+СВЦЭМ!$D$10+'СЕТ СН'!$F$8*'СЕТ СН'!$F$9-'СЕТ СН'!$F$26</f>
        <v>795.19199656000001</v>
      </c>
      <c r="N24" s="36">
        <f>SUMIFS(СВЦЭМ!$D$33:$D$776,СВЦЭМ!$A$33:$A$776,$A24,СВЦЭМ!$B$33:$B$776,N$11)+'СЕТ СН'!$F$14+СВЦЭМ!$D$10+'СЕТ СН'!$F$8*'СЕТ СН'!$F$9-'СЕТ СН'!$F$26</f>
        <v>795.87272442000005</v>
      </c>
      <c r="O24" s="36">
        <f>SUMIFS(СВЦЭМ!$D$33:$D$776,СВЦЭМ!$A$33:$A$776,$A24,СВЦЭМ!$B$33:$B$776,O$11)+'СЕТ СН'!$F$14+СВЦЭМ!$D$10+'СЕТ СН'!$F$8*'СЕТ СН'!$F$9-'СЕТ СН'!$F$26</f>
        <v>798.22846059000005</v>
      </c>
      <c r="P24" s="36">
        <f>SUMIFS(СВЦЭМ!$D$33:$D$776,СВЦЭМ!$A$33:$A$776,$A24,СВЦЭМ!$B$33:$B$776,P$11)+'СЕТ СН'!$F$14+СВЦЭМ!$D$10+'СЕТ СН'!$F$8*'СЕТ СН'!$F$9-'СЕТ СН'!$F$26</f>
        <v>799.86498939000001</v>
      </c>
      <c r="Q24" s="36">
        <f>SUMIFS(СВЦЭМ!$D$33:$D$776,СВЦЭМ!$A$33:$A$776,$A24,СВЦЭМ!$B$33:$B$776,Q$11)+'СЕТ СН'!$F$14+СВЦЭМ!$D$10+'СЕТ СН'!$F$8*'СЕТ СН'!$F$9-'СЕТ СН'!$F$26</f>
        <v>799.32979332000002</v>
      </c>
      <c r="R24" s="36">
        <f>SUMIFS(СВЦЭМ!$D$33:$D$776,СВЦЭМ!$A$33:$A$776,$A24,СВЦЭМ!$B$33:$B$776,R$11)+'СЕТ СН'!$F$14+СВЦЭМ!$D$10+'СЕТ СН'!$F$8*'СЕТ СН'!$F$9-'СЕТ СН'!$F$26</f>
        <v>789.58730371000001</v>
      </c>
      <c r="S24" s="36">
        <f>SUMIFS(СВЦЭМ!$D$33:$D$776,СВЦЭМ!$A$33:$A$776,$A24,СВЦЭМ!$B$33:$B$776,S$11)+'СЕТ СН'!$F$14+СВЦЭМ!$D$10+'СЕТ СН'!$F$8*'СЕТ СН'!$F$9-'СЕТ СН'!$F$26</f>
        <v>793.17252995000001</v>
      </c>
      <c r="T24" s="36">
        <f>SUMIFS(СВЦЭМ!$D$33:$D$776,СВЦЭМ!$A$33:$A$776,$A24,СВЦЭМ!$B$33:$B$776,T$11)+'СЕТ СН'!$F$14+СВЦЭМ!$D$10+'СЕТ СН'!$F$8*'СЕТ СН'!$F$9-'СЕТ СН'!$F$26</f>
        <v>811.11758037000004</v>
      </c>
      <c r="U24" s="36">
        <f>SUMIFS(СВЦЭМ!$D$33:$D$776,СВЦЭМ!$A$33:$A$776,$A24,СВЦЭМ!$B$33:$B$776,U$11)+'СЕТ СН'!$F$14+СВЦЭМ!$D$10+'СЕТ СН'!$F$8*'СЕТ СН'!$F$9-'СЕТ СН'!$F$26</f>
        <v>808.66161080000006</v>
      </c>
      <c r="V24" s="36">
        <f>SUMIFS(СВЦЭМ!$D$33:$D$776,СВЦЭМ!$A$33:$A$776,$A24,СВЦЭМ!$B$33:$B$776,V$11)+'СЕТ СН'!$F$14+СВЦЭМ!$D$10+'СЕТ СН'!$F$8*'СЕТ СН'!$F$9-'СЕТ СН'!$F$26</f>
        <v>796.00203041999998</v>
      </c>
      <c r="W24" s="36">
        <f>SUMIFS(СВЦЭМ!$D$33:$D$776,СВЦЭМ!$A$33:$A$776,$A24,СВЦЭМ!$B$33:$B$776,W$11)+'СЕТ СН'!$F$14+СВЦЭМ!$D$10+'СЕТ СН'!$F$8*'СЕТ СН'!$F$9-'СЕТ СН'!$F$26</f>
        <v>787.57307607000007</v>
      </c>
      <c r="X24" s="36">
        <f>SUMIFS(СВЦЭМ!$D$33:$D$776,СВЦЭМ!$A$33:$A$776,$A24,СВЦЭМ!$B$33:$B$776,X$11)+'СЕТ СН'!$F$14+СВЦЭМ!$D$10+'СЕТ СН'!$F$8*'СЕТ СН'!$F$9-'СЕТ СН'!$F$26</f>
        <v>795.64857054000004</v>
      </c>
      <c r="Y24" s="36">
        <f>SUMIFS(СВЦЭМ!$D$33:$D$776,СВЦЭМ!$A$33:$A$776,$A24,СВЦЭМ!$B$33:$B$776,Y$11)+'СЕТ СН'!$F$14+СВЦЭМ!$D$10+'СЕТ СН'!$F$8*'СЕТ СН'!$F$9-'СЕТ СН'!$F$26</f>
        <v>833.00171074000002</v>
      </c>
    </row>
    <row r="25" spans="1:25" ht="15.75" x14ac:dyDescent="0.2">
      <c r="A25" s="35">
        <f t="shared" si="0"/>
        <v>43783</v>
      </c>
      <c r="B25" s="36">
        <f>SUMIFS(СВЦЭМ!$D$33:$D$776,СВЦЭМ!$A$33:$A$776,$A25,СВЦЭМ!$B$33:$B$776,B$11)+'СЕТ СН'!$F$14+СВЦЭМ!$D$10+'СЕТ СН'!$F$8*'СЕТ СН'!$F$9-'СЕТ СН'!$F$26</f>
        <v>818.96963497000002</v>
      </c>
      <c r="C25" s="36">
        <f>SUMIFS(СВЦЭМ!$D$33:$D$776,СВЦЭМ!$A$33:$A$776,$A25,СВЦЭМ!$B$33:$B$776,C$11)+'СЕТ СН'!$F$14+СВЦЭМ!$D$10+'СЕТ СН'!$F$8*'СЕТ СН'!$F$9-'СЕТ СН'!$F$26</f>
        <v>845.8203469</v>
      </c>
      <c r="D25" s="36">
        <f>SUMIFS(СВЦЭМ!$D$33:$D$776,СВЦЭМ!$A$33:$A$776,$A25,СВЦЭМ!$B$33:$B$776,D$11)+'СЕТ СН'!$F$14+СВЦЭМ!$D$10+'СЕТ СН'!$F$8*'СЕТ СН'!$F$9-'СЕТ СН'!$F$26</f>
        <v>849.28192662000004</v>
      </c>
      <c r="E25" s="36">
        <f>SUMIFS(СВЦЭМ!$D$33:$D$776,СВЦЭМ!$A$33:$A$776,$A25,СВЦЭМ!$B$33:$B$776,E$11)+'СЕТ СН'!$F$14+СВЦЭМ!$D$10+'СЕТ СН'!$F$8*'СЕТ СН'!$F$9-'СЕТ СН'!$F$26</f>
        <v>853.23273764999999</v>
      </c>
      <c r="F25" s="36">
        <f>SUMIFS(СВЦЭМ!$D$33:$D$776,СВЦЭМ!$A$33:$A$776,$A25,СВЦЭМ!$B$33:$B$776,F$11)+'СЕТ СН'!$F$14+СВЦЭМ!$D$10+'СЕТ СН'!$F$8*'СЕТ СН'!$F$9-'СЕТ СН'!$F$26</f>
        <v>851.20652580000001</v>
      </c>
      <c r="G25" s="36">
        <f>SUMIFS(СВЦЭМ!$D$33:$D$776,СВЦЭМ!$A$33:$A$776,$A25,СВЦЭМ!$B$33:$B$776,G$11)+'СЕТ СН'!$F$14+СВЦЭМ!$D$10+'СЕТ СН'!$F$8*'СЕТ СН'!$F$9-'СЕТ СН'!$F$26</f>
        <v>855.47660057000007</v>
      </c>
      <c r="H25" s="36">
        <f>SUMIFS(СВЦЭМ!$D$33:$D$776,СВЦЭМ!$A$33:$A$776,$A25,СВЦЭМ!$B$33:$B$776,H$11)+'СЕТ СН'!$F$14+СВЦЭМ!$D$10+'СЕТ СН'!$F$8*'СЕТ СН'!$F$9-'СЕТ СН'!$F$26</f>
        <v>841.70740096000009</v>
      </c>
      <c r="I25" s="36">
        <f>SUMIFS(СВЦЭМ!$D$33:$D$776,СВЦЭМ!$A$33:$A$776,$A25,СВЦЭМ!$B$33:$B$776,I$11)+'СЕТ СН'!$F$14+СВЦЭМ!$D$10+'СЕТ СН'!$F$8*'СЕТ СН'!$F$9-'СЕТ СН'!$F$26</f>
        <v>884.98880301000008</v>
      </c>
      <c r="J25" s="36">
        <f>SUMIFS(СВЦЭМ!$D$33:$D$776,СВЦЭМ!$A$33:$A$776,$A25,СВЦЭМ!$B$33:$B$776,J$11)+'СЕТ СН'!$F$14+СВЦЭМ!$D$10+'СЕТ СН'!$F$8*'СЕТ СН'!$F$9-'СЕТ СН'!$F$26</f>
        <v>946.18752459000007</v>
      </c>
      <c r="K25" s="36">
        <f>SUMIFS(СВЦЭМ!$D$33:$D$776,СВЦЭМ!$A$33:$A$776,$A25,СВЦЭМ!$B$33:$B$776,K$11)+'СЕТ СН'!$F$14+СВЦЭМ!$D$10+'СЕТ СН'!$F$8*'СЕТ СН'!$F$9-'СЕТ СН'!$F$26</f>
        <v>955.76377887000001</v>
      </c>
      <c r="L25" s="36">
        <f>SUMIFS(СВЦЭМ!$D$33:$D$776,СВЦЭМ!$A$33:$A$776,$A25,СВЦЭМ!$B$33:$B$776,L$11)+'СЕТ СН'!$F$14+СВЦЭМ!$D$10+'СЕТ СН'!$F$8*'СЕТ СН'!$F$9-'СЕТ СН'!$F$26</f>
        <v>914.48806826999999</v>
      </c>
      <c r="M25" s="36">
        <f>SUMIFS(СВЦЭМ!$D$33:$D$776,СВЦЭМ!$A$33:$A$776,$A25,СВЦЭМ!$B$33:$B$776,M$11)+'СЕТ СН'!$F$14+СВЦЭМ!$D$10+'СЕТ СН'!$F$8*'СЕТ СН'!$F$9-'СЕТ СН'!$F$26</f>
        <v>895.50293377000003</v>
      </c>
      <c r="N25" s="36">
        <f>SUMIFS(СВЦЭМ!$D$33:$D$776,СВЦЭМ!$A$33:$A$776,$A25,СВЦЭМ!$B$33:$B$776,N$11)+'СЕТ СН'!$F$14+СВЦЭМ!$D$10+'СЕТ СН'!$F$8*'СЕТ СН'!$F$9-'СЕТ СН'!$F$26</f>
        <v>880.08302875000004</v>
      </c>
      <c r="O25" s="36">
        <f>SUMIFS(СВЦЭМ!$D$33:$D$776,СВЦЭМ!$A$33:$A$776,$A25,СВЦЭМ!$B$33:$B$776,O$11)+'СЕТ СН'!$F$14+СВЦЭМ!$D$10+'СЕТ СН'!$F$8*'СЕТ СН'!$F$9-'СЕТ СН'!$F$26</f>
        <v>872.89921877000006</v>
      </c>
      <c r="P25" s="36">
        <f>SUMIFS(СВЦЭМ!$D$33:$D$776,СВЦЭМ!$A$33:$A$776,$A25,СВЦЭМ!$B$33:$B$776,P$11)+'СЕТ СН'!$F$14+СВЦЭМ!$D$10+'СЕТ СН'!$F$8*'СЕТ СН'!$F$9-'СЕТ СН'!$F$26</f>
        <v>871.01851168000007</v>
      </c>
      <c r="Q25" s="36">
        <f>SUMIFS(СВЦЭМ!$D$33:$D$776,СВЦЭМ!$A$33:$A$776,$A25,СВЦЭМ!$B$33:$B$776,Q$11)+'СЕТ СН'!$F$14+СВЦЭМ!$D$10+'СЕТ СН'!$F$8*'СЕТ СН'!$F$9-'СЕТ СН'!$F$26</f>
        <v>869.61605057000008</v>
      </c>
      <c r="R25" s="36">
        <f>SUMIFS(СВЦЭМ!$D$33:$D$776,СВЦЭМ!$A$33:$A$776,$A25,СВЦЭМ!$B$33:$B$776,R$11)+'СЕТ СН'!$F$14+СВЦЭМ!$D$10+'СЕТ СН'!$F$8*'СЕТ СН'!$F$9-'СЕТ СН'!$F$26</f>
        <v>867.98956041000008</v>
      </c>
      <c r="S25" s="36">
        <f>SUMIFS(СВЦЭМ!$D$33:$D$776,СВЦЭМ!$A$33:$A$776,$A25,СВЦЭМ!$B$33:$B$776,S$11)+'СЕТ СН'!$F$14+СВЦЭМ!$D$10+'СЕТ СН'!$F$8*'СЕТ СН'!$F$9-'СЕТ СН'!$F$26</f>
        <v>898.22671816000002</v>
      </c>
      <c r="T25" s="36">
        <f>SUMIFS(СВЦЭМ!$D$33:$D$776,СВЦЭМ!$A$33:$A$776,$A25,СВЦЭМ!$B$33:$B$776,T$11)+'СЕТ СН'!$F$14+СВЦЭМ!$D$10+'СЕТ СН'!$F$8*'СЕТ СН'!$F$9-'СЕТ СН'!$F$26</f>
        <v>912.41458167000008</v>
      </c>
      <c r="U25" s="36">
        <f>SUMIFS(СВЦЭМ!$D$33:$D$776,СВЦЭМ!$A$33:$A$776,$A25,СВЦЭМ!$B$33:$B$776,U$11)+'СЕТ СН'!$F$14+СВЦЭМ!$D$10+'СЕТ СН'!$F$8*'СЕТ СН'!$F$9-'СЕТ СН'!$F$26</f>
        <v>906.61158864000004</v>
      </c>
      <c r="V25" s="36">
        <f>SUMIFS(СВЦЭМ!$D$33:$D$776,СВЦЭМ!$A$33:$A$776,$A25,СВЦЭМ!$B$33:$B$776,V$11)+'СЕТ СН'!$F$14+СВЦЭМ!$D$10+'СЕТ СН'!$F$8*'СЕТ СН'!$F$9-'СЕТ СН'!$F$26</f>
        <v>901.51235250000002</v>
      </c>
      <c r="W25" s="36">
        <f>SUMIFS(СВЦЭМ!$D$33:$D$776,СВЦЭМ!$A$33:$A$776,$A25,СВЦЭМ!$B$33:$B$776,W$11)+'СЕТ СН'!$F$14+СВЦЭМ!$D$10+'СЕТ СН'!$F$8*'СЕТ СН'!$F$9-'СЕТ СН'!$F$26</f>
        <v>897.52596019999999</v>
      </c>
      <c r="X25" s="36">
        <f>SUMIFS(СВЦЭМ!$D$33:$D$776,СВЦЭМ!$A$33:$A$776,$A25,СВЦЭМ!$B$33:$B$776,X$11)+'СЕТ СН'!$F$14+СВЦЭМ!$D$10+'СЕТ СН'!$F$8*'СЕТ СН'!$F$9-'СЕТ СН'!$F$26</f>
        <v>890.77268595999999</v>
      </c>
      <c r="Y25" s="36">
        <f>SUMIFS(СВЦЭМ!$D$33:$D$776,СВЦЭМ!$A$33:$A$776,$A25,СВЦЭМ!$B$33:$B$776,Y$11)+'СЕТ СН'!$F$14+СВЦЭМ!$D$10+'СЕТ СН'!$F$8*'СЕТ СН'!$F$9-'СЕТ СН'!$F$26</f>
        <v>893.97475523000003</v>
      </c>
    </row>
    <row r="26" spans="1:25" ht="15.75" x14ac:dyDescent="0.2">
      <c r="A26" s="35">
        <f t="shared" si="0"/>
        <v>43784</v>
      </c>
      <c r="B26" s="36">
        <f>SUMIFS(СВЦЭМ!$D$33:$D$776,СВЦЭМ!$A$33:$A$776,$A26,СВЦЭМ!$B$33:$B$776,B$11)+'СЕТ СН'!$F$14+СВЦЭМ!$D$10+'СЕТ СН'!$F$8*'СЕТ СН'!$F$9-'СЕТ СН'!$F$26</f>
        <v>891.11936141000001</v>
      </c>
      <c r="C26" s="36">
        <f>SUMIFS(СВЦЭМ!$D$33:$D$776,СВЦЭМ!$A$33:$A$776,$A26,СВЦЭМ!$B$33:$B$776,C$11)+'СЕТ СН'!$F$14+СВЦЭМ!$D$10+'СЕТ СН'!$F$8*'СЕТ СН'!$F$9-'СЕТ СН'!$F$26</f>
        <v>927.27868875000001</v>
      </c>
      <c r="D26" s="36">
        <f>SUMIFS(СВЦЭМ!$D$33:$D$776,СВЦЭМ!$A$33:$A$776,$A26,СВЦЭМ!$B$33:$B$776,D$11)+'СЕТ СН'!$F$14+СВЦЭМ!$D$10+'СЕТ СН'!$F$8*'СЕТ СН'!$F$9-'СЕТ СН'!$F$26</f>
        <v>921.01175899999998</v>
      </c>
      <c r="E26" s="36">
        <f>SUMIFS(СВЦЭМ!$D$33:$D$776,СВЦЭМ!$A$33:$A$776,$A26,СВЦЭМ!$B$33:$B$776,E$11)+'СЕТ СН'!$F$14+СВЦЭМ!$D$10+'СЕТ СН'!$F$8*'СЕТ СН'!$F$9-'СЕТ СН'!$F$26</f>
        <v>931.04198397000005</v>
      </c>
      <c r="F26" s="36">
        <f>SUMIFS(СВЦЭМ!$D$33:$D$776,СВЦЭМ!$A$33:$A$776,$A26,СВЦЭМ!$B$33:$B$776,F$11)+'СЕТ СН'!$F$14+СВЦЭМ!$D$10+'СЕТ СН'!$F$8*'СЕТ СН'!$F$9-'СЕТ СН'!$F$26</f>
        <v>930.72272362000001</v>
      </c>
      <c r="G26" s="36">
        <f>SUMIFS(СВЦЭМ!$D$33:$D$776,СВЦЭМ!$A$33:$A$776,$A26,СВЦЭМ!$B$33:$B$776,G$11)+'СЕТ СН'!$F$14+СВЦЭМ!$D$10+'СЕТ СН'!$F$8*'СЕТ СН'!$F$9-'СЕТ СН'!$F$26</f>
        <v>913.66539383000008</v>
      </c>
      <c r="H26" s="36">
        <f>SUMIFS(СВЦЭМ!$D$33:$D$776,СВЦЭМ!$A$33:$A$776,$A26,СВЦЭМ!$B$33:$B$776,H$11)+'СЕТ СН'!$F$14+СВЦЭМ!$D$10+'СЕТ СН'!$F$8*'СЕТ СН'!$F$9-'СЕТ СН'!$F$26</f>
        <v>904.22725021000008</v>
      </c>
      <c r="I26" s="36">
        <f>SUMIFS(СВЦЭМ!$D$33:$D$776,СВЦЭМ!$A$33:$A$776,$A26,СВЦЭМ!$B$33:$B$776,I$11)+'СЕТ СН'!$F$14+СВЦЭМ!$D$10+'СЕТ СН'!$F$8*'СЕТ СН'!$F$9-'СЕТ СН'!$F$26</f>
        <v>916.55651519000003</v>
      </c>
      <c r="J26" s="36">
        <f>SUMIFS(СВЦЭМ!$D$33:$D$776,СВЦЭМ!$A$33:$A$776,$A26,СВЦЭМ!$B$33:$B$776,J$11)+'СЕТ СН'!$F$14+СВЦЭМ!$D$10+'СЕТ СН'!$F$8*'СЕТ СН'!$F$9-'СЕТ СН'!$F$26</f>
        <v>924.70016585000008</v>
      </c>
      <c r="K26" s="36">
        <f>SUMIFS(СВЦЭМ!$D$33:$D$776,СВЦЭМ!$A$33:$A$776,$A26,СВЦЭМ!$B$33:$B$776,K$11)+'СЕТ СН'!$F$14+СВЦЭМ!$D$10+'СЕТ СН'!$F$8*'СЕТ СН'!$F$9-'СЕТ СН'!$F$26</f>
        <v>932.46405332000006</v>
      </c>
      <c r="L26" s="36">
        <f>SUMIFS(СВЦЭМ!$D$33:$D$776,СВЦЭМ!$A$33:$A$776,$A26,СВЦЭМ!$B$33:$B$776,L$11)+'СЕТ СН'!$F$14+СВЦЭМ!$D$10+'СЕТ СН'!$F$8*'СЕТ СН'!$F$9-'СЕТ СН'!$F$26</f>
        <v>886.33946183</v>
      </c>
      <c r="M26" s="36">
        <f>SUMIFS(СВЦЭМ!$D$33:$D$776,СВЦЭМ!$A$33:$A$776,$A26,СВЦЭМ!$B$33:$B$776,M$11)+'СЕТ СН'!$F$14+СВЦЭМ!$D$10+'СЕТ СН'!$F$8*'СЕТ СН'!$F$9-'СЕТ СН'!$F$26</f>
        <v>861.10090833000004</v>
      </c>
      <c r="N26" s="36">
        <f>SUMIFS(СВЦЭМ!$D$33:$D$776,СВЦЭМ!$A$33:$A$776,$A26,СВЦЭМ!$B$33:$B$776,N$11)+'СЕТ СН'!$F$14+СВЦЭМ!$D$10+'СЕТ СН'!$F$8*'СЕТ СН'!$F$9-'СЕТ СН'!$F$26</f>
        <v>854.33530972000005</v>
      </c>
      <c r="O26" s="36">
        <f>SUMIFS(СВЦЭМ!$D$33:$D$776,СВЦЭМ!$A$33:$A$776,$A26,СВЦЭМ!$B$33:$B$776,O$11)+'СЕТ СН'!$F$14+СВЦЭМ!$D$10+'СЕТ СН'!$F$8*'СЕТ СН'!$F$9-'СЕТ СН'!$F$26</f>
        <v>853.50353275999998</v>
      </c>
      <c r="P26" s="36">
        <f>SUMIFS(СВЦЭМ!$D$33:$D$776,СВЦЭМ!$A$33:$A$776,$A26,СВЦЭМ!$B$33:$B$776,P$11)+'СЕТ СН'!$F$14+СВЦЭМ!$D$10+'СЕТ СН'!$F$8*'СЕТ СН'!$F$9-'СЕТ СН'!$F$26</f>
        <v>850.88697660000003</v>
      </c>
      <c r="Q26" s="36">
        <f>SUMIFS(СВЦЭМ!$D$33:$D$776,СВЦЭМ!$A$33:$A$776,$A26,СВЦЭМ!$B$33:$B$776,Q$11)+'СЕТ СН'!$F$14+СВЦЭМ!$D$10+'СЕТ СН'!$F$8*'СЕТ СН'!$F$9-'СЕТ СН'!$F$26</f>
        <v>849.65398112000003</v>
      </c>
      <c r="R26" s="36">
        <f>SUMIFS(СВЦЭМ!$D$33:$D$776,СВЦЭМ!$A$33:$A$776,$A26,СВЦЭМ!$B$33:$B$776,R$11)+'СЕТ СН'!$F$14+СВЦЭМ!$D$10+'СЕТ СН'!$F$8*'СЕТ СН'!$F$9-'СЕТ СН'!$F$26</f>
        <v>852.39531520000003</v>
      </c>
      <c r="S26" s="36">
        <f>SUMIFS(СВЦЭМ!$D$33:$D$776,СВЦЭМ!$A$33:$A$776,$A26,СВЦЭМ!$B$33:$B$776,S$11)+'СЕТ СН'!$F$14+СВЦЭМ!$D$10+'СЕТ СН'!$F$8*'СЕТ СН'!$F$9-'СЕТ СН'!$F$26</f>
        <v>865.52694408000002</v>
      </c>
      <c r="T26" s="36">
        <f>SUMIFS(СВЦЭМ!$D$33:$D$776,СВЦЭМ!$A$33:$A$776,$A26,СВЦЭМ!$B$33:$B$776,T$11)+'СЕТ СН'!$F$14+СВЦЭМ!$D$10+'СЕТ СН'!$F$8*'СЕТ СН'!$F$9-'СЕТ СН'!$F$26</f>
        <v>869.32903770000007</v>
      </c>
      <c r="U26" s="36">
        <f>SUMIFS(СВЦЭМ!$D$33:$D$776,СВЦЭМ!$A$33:$A$776,$A26,СВЦЭМ!$B$33:$B$776,U$11)+'СЕТ СН'!$F$14+СВЦЭМ!$D$10+'СЕТ СН'!$F$8*'СЕТ СН'!$F$9-'СЕТ СН'!$F$26</f>
        <v>861.57761898000001</v>
      </c>
      <c r="V26" s="36">
        <f>SUMIFS(СВЦЭМ!$D$33:$D$776,СВЦЭМ!$A$33:$A$776,$A26,СВЦЭМ!$B$33:$B$776,V$11)+'СЕТ СН'!$F$14+СВЦЭМ!$D$10+'СЕТ СН'!$F$8*'СЕТ СН'!$F$9-'СЕТ СН'!$F$26</f>
        <v>853.20578538000007</v>
      </c>
      <c r="W26" s="36">
        <f>SUMIFS(СВЦЭМ!$D$33:$D$776,СВЦЭМ!$A$33:$A$776,$A26,СВЦЭМ!$B$33:$B$776,W$11)+'СЕТ СН'!$F$14+СВЦЭМ!$D$10+'СЕТ СН'!$F$8*'СЕТ СН'!$F$9-'СЕТ СН'!$F$26</f>
        <v>847.88501148</v>
      </c>
      <c r="X26" s="36">
        <f>SUMIFS(СВЦЭМ!$D$33:$D$776,СВЦЭМ!$A$33:$A$776,$A26,СВЦЭМ!$B$33:$B$776,X$11)+'СЕТ СН'!$F$14+СВЦЭМ!$D$10+'СЕТ СН'!$F$8*'СЕТ СН'!$F$9-'СЕТ СН'!$F$26</f>
        <v>836.54229037000005</v>
      </c>
      <c r="Y26" s="36">
        <f>SUMIFS(СВЦЭМ!$D$33:$D$776,СВЦЭМ!$A$33:$A$776,$A26,СВЦЭМ!$B$33:$B$776,Y$11)+'СЕТ СН'!$F$14+СВЦЭМ!$D$10+'СЕТ СН'!$F$8*'СЕТ СН'!$F$9-'СЕТ СН'!$F$26</f>
        <v>838.07212350000009</v>
      </c>
    </row>
    <row r="27" spans="1:25" ht="15.75" x14ac:dyDescent="0.2">
      <c r="A27" s="35">
        <f t="shared" si="0"/>
        <v>43785</v>
      </c>
      <c r="B27" s="36">
        <f>SUMIFS(СВЦЭМ!$D$33:$D$776,СВЦЭМ!$A$33:$A$776,$A27,СВЦЭМ!$B$33:$B$776,B$11)+'СЕТ СН'!$F$14+СВЦЭМ!$D$10+'СЕТ СН'!$F$8*'СЕТ СН'!$F$9-'СЕТ СН'!$F$26</f>
        <v>931.68534621000003</v>
      </c>
      <c r="C27" s="36">
        <f>SUMIFS(СВЦЭМ!$D$33:$D$776,СВЦЭМ!$A$33:$A$776,$A27,СВЦЭМ!$B$33:$B$776,C$11)+'СЕТ СН'!$F$14+СВЦЭМ!$D$10+'СЕТ СН'!$F$8*'СЕТ СН'!$F$9-'СЕТ СН'!$F$26</f>
        <v>949.67921831000001</v>
      </c>
      <c r="D27" s="36">
        <f>SUMIFS(СВЦЭМ!$D$33:$D$776,СВЦЭМ!$A$33:$A$776,$A27,СВЦЭМ!$B$33:$B$776,D$11)+'СЕТ СН'!$F$14+СВЦЭМ!$D$10+'СЕТ СН'!$F$8*'СЕТ СН'!$F$9-'СЕТ СН'!$F$26</f>
        <v>951.23989186000006</v>
      </c>
      <c r="E27" s="36">
        <f>SUMIFS(СВЦЭМ!$D$33:$D$776,СВЦЭМ!$A$33:$A$776,$A27,СВЦЭМ!$B$33:$B$776,E$11)+'СЕТ СН'!$F$14+СВЦЭМ!$D$10+'СЕТ СН'!$F$8*'СЕТ СН'!$F$9-'СЕТ СН'!$F$26</f>
        <v>961.68065486</v>
      </c>
      <c r="F27" s="36">
        <f>SUMIFS(СВЦЭМ!$D$33:$D$776,СВЦЭМ!$A$33:$A$776,$A27,СВЦЭМ!$B$33:$B$776,F$11)+'СЕТ СН'!$F$14+СВЦЭМ!$D$10+'СЕТ СН'!$F$8*'СЕТ СН'!$F$9-'СЕТ СН'!$F$26</f>
        <v>955.85755807999999</v>
      </c>
      <c r="G27" s="36">
        <f>SUMIFS(СВЦЭМ!$D$33:$D$776,СВЦЭМ!$A$33:$A$776,$A27,СВЦЭМ!$B$33:$B$776,G$11)+'СЕТ СН'!$F$14+СВЦЭМ!$D$10+'СЕТ СН'!$F$8*'СЕТ СН'!$F$9-'СЕТ СН'!$F$26</f>
        <v>957.36013852000008</v>
      </c>
      <c r="H27" s="36">
        <f>SUMIFS(СВЦЭМ!$D$33:$D$776,СВЦЭМ!$A$33:$A$776,$A27,СВЦЭМ!$B$33:$B$776,H$11)+'СЕТ СН'!$F$14+СВЦЭМ!$D$10+'СЕТ СН'!$F$8*'СЕТ СН'!$F$9-'СЕТ СН'!$F$26</f>
        <v>953.10319286000004</v>
      </c>
      <c r="I27" s="36">
        <f>SUMIFS(СВЦЭМ!$D$33:$D$776,СВЦЭМ!$A$33:$A$776,$A27,СВЦЭМ!$B$33:$B$776,I$11)+'СЕТ СН'!$F$14+СВЦЭМ!$D$10+'СЕТ СН'!$F$8*'СЕТ СН'!$F$9-'СЕТ СН'!$F$26</f>
        <v>922.30582313000002</v>
      </c>
      <c r="J27" s="36">
        <f>SUMIFS(СВЦЭМ!$D$33:$D$776,СВЦЭМ!$A$33:$A$776,$A27,СВЦЭМ!$B$33:$B$776,J$11)+'СЕТ СН'!$F$14+СВЦЭМ!$D$10+'СЕТ СН'!$F$8*'СЕТ СН'!$F$9-'СЕТ СН'!$F$26</f>
        <v>929.69995899000003</v>
      </c>
      <c r="K27" s="36">
        <f>SUMIFS(СВЦЭМ!$D$33:$D$776,СВЦЭМ!$A$33:$A$776,$A27,СВЦЭМ!$B$33:$B$776,K$11)+'СЕТ СН'!$F$14+СВЦЭМ!$D$10+'СЕТ СН'!$F$8*'СЕТ СН'!$F$9-'СЕТ СН'!$F$26</f>
        <v>940.43683025000007</v>
      </c>
      <c r="L27" s="36">
        <f>SUMIFS(СВЦЭМ!$D$33:$D$776,СВЦЭМ!$A$33:$A$776,$A27,СВЦЭМ!$B$33:$B$776,L$11)+'СЕТ СН'!$F$14+СВЦЭМ!$D$10+'СЕТ СН'!$F$8*'СЕТ СН'!$F$9-'СЕТ СН'!$F$26</f>
        <v>904.82591036000008</v>
      </c>
      <c r="M27" s="36">
        <f>SUMIFS(СВЦЭМ!$D$33:$D$776,СВЦЭМ!$A$33:$A$776,$A27,СВЦЭМ!$B$33:$B$776,M$11)+'СЕТ СН'!$F$14+СВЦЭМ!$D$10+'СЕТ СН'!$F$8*'СЕТ СН'!$F$9-'СЕТ СН'!$F$26</f>
        <v>883.09884492000003</v>
      </c>
      <c r="N27" s="36">
        <f>SUMIFS(СВЦЭМ!$D$33:$D$776,СВЦЭМ!$A$33:$A$776,$A27,СВЦЭМ!$B$33:$B$776,N$11)+'СЕТ СН'!$F$14+СВЦЭМ!$D$10+'СЕТ СН'!$F$8*'СЕТ СН'!$F$9-'СЕТ СН'!$F$26</f>
        <v>879.42334882</v>
      </c>
      <c r="O27" s="36">
        <f>SUMIFS(СВЦЭМ!$D$33:$D$776,СВЦЭМ!$A$33:$A$776,$A27,СВЦЭМ!$B$33:$B$776,O$11)+'СЕТ СН'!$F$14+СВЦЭМ!$D$10+'СЕТ СН'!$F$8*'СЕТ СН'!$F$9-'СЕТ СН'!$F$26</f>
        <v>879.53526949000002</v>
      </c>
      <c r="P27" s="36">
        <f>SUMIFS(СВЦЭМ!$D$33:$D$776,СВЦЭМ!$A$33:$A$776,$A27,СВЦЭМ!$B$33:$B$776,P$11)+'СЕТ СН'!$F$14+СВЦЭМ!$D$10+'СЕТ СН'!$F$8*'СЕТ СН'!$F$9-'СЕТ СН'!$F$26</f>
        <v>871.30533206000007</v>
      </c>
      <c r="Q27" s="36">
        <f>SUMIFS(СВЦЭМ!$D$33:$D$776,СВЦЭМ!$A$33:$A$776,$A27,СВЦЭМ!$B$33:$B$776,Q$11)+'СЕТ СН'!$F$14+СВЦЭМ!$D$10+'СЕТ СН'!$F$8*'СЕТ СН'!$F$9-'СЕТ СН'!$F$26</f>
        <v>864.67639694000002</v>
      </c>
      <c r="R27" s="36">
        <f>SUMIFS(СВЦЭМ!$D$33:$D$776,СВЦЭМ!$A$33:$A$776,$A27,СВЦЭМ!$B$33:$B$776,R$11)+'СЕТ СН'!$F$14+СВЦЭМ!$D$10+'СЕТ СН'!$F$8*'СЕТ СН'!$F$9-'СЕТ СН'!$F$26</f>
        <v>860.75581236000005</v>
      </c>
      <c r="S27" s="36">
        <f>SUMIFS(СВЦЭМ!$D$33:$D$776,СВЦЭМ!$A$33:$A$776,$A27,СВЦЭМ!$B$33:$B$776,S$11)+'СЕТ СН'!$F$14+СВЦЭМ!$D$10+'СЕТ СН'!$F$8*'СЕТ СН'!$F$9-'СЕТ СН'!$F$26</f>
        <v>872.84723853000003</v>
      </c>
      <c r="T27" s="36">
        <f>SUMIFS(СВЦЭМ!$D$33:$D$776,СВЦЭМ!$A$33:$A$776,$A27,СВЦЭМ!$B$33:$B$776,T$11)+'СЕТ СН'!$F$14+СВЦЭМ!$D$10+'СЕТ СН'!$F$8*'СЕТ СН'!$F$9-'СЕТ СН'!$F$26</f>
        <v>894.87916365000001</v>
      </c>
      <c r="U27" s="36">
        <f>SUMIFS(СВЦЭМ!$D$33:$D$776,СВЦЭМ!$A$33:$A$776,$A27,СВЦЭМ!$B$33:$B$776,U$11)+'СЕТ СН'!$F$14+СВЦЭМ!$D$10+'СЕТ СН'!$F$8*'СЕТ СН'!$F$9-'СЕТ СН'!$F$26</f>
        <v>889.75799772000005</v>
      </c>
      <c r="V27" s="36">
        <f>SUMIFS(СВЦЭМ!$D$33:$D$776,СВЦЭМ!$A$33:$A$776,$A27,СВЦЭМ!$B$33:$B$776,V$11)+'СЕТ СН'!$F$14+СВЦЭМ!$D$10+'СЕТ СН'!$F$8*'СЕТ СН'!$F$9-'СЕТ СН'!$F$26</f>
        <v>884.38178341000003</v>
      </c>
      <c r="W27" s="36">
        <f>SUMIFS(СВЦЭМ!$D$33:$D$776,СВЦЭМ!$A$33:$A$776,$A27,СВЦЭМ!$B$33:$B$776,W$11)+'СЕТ СН'!$F$14+СВЦЭМ!$D$10+'СЕТ СН'!$F$8*'СЕТ СН'!$F$9-'СЕТ СН'!$F$26</f>
        <v>881.12846205000005</v>
      </c>
      <c r="X27" s="36">
        <f>SUMIFS(СВЦЭМ!$D$33:$D$776,СВЦЭМ!$A$33:$A$776,$A27,СВЦЭМ!$B$33:$B$776,X$11)+'СЕТ СН'!$F$14+СВЦЭМ!$D$10+'СЕТ СН'!$F$8*'СЕТ СН'!$F$9-'СЕТ СН'!$F$26</f>
        <v>871.63495589000001</v>
      </c>
      <c r="Y27" s="36">
        <f>SUMIFS(СВЦЭМ!$D$33:$D$776,СВЦЭМ!$A$33:$A$776,$A27,СВЦЭМ!$B$33:$B$776,Y$11)+'СЕТ СН'!$F$14+СВЦЭМ!$D$10+'СЕТ СН'!$F$8*'СЕТ СН'!$F$9-'СЕТ СН'!$F$26</f>
        <v>881.52777863000006</v>
      </c>
    </row>
    <row r="28" spans="1:25" ht="15.75" x14ac:dyDescent="0.2">
      <c r="A28" s="35">
        <f t="shared" si="0"/>
        <v>43786</v>
      </c>
      <c r="B28" s="36">
        <f>SUMIFS(СВЦЭМ!$D$33:$D$776,СВЦЭМ!$A$33:$A$776,$A28,СВЦЭМ!$B$33:$B$776,B$11)+'СЕТ СН'!$F$14+СВЦЭМ!$D$10+'СЕТ СН'!$F$8*'СЕТ СН'!$F$9-'СЕТ СН'!$F$26</f>
        <v>923.26717146999999</v>
      </c>
      <c r="C28" s="36">
        <f>SUMIFS(СВЦЭМ!$D$33:$D$776,СВЦЭМ!$A$33:$A$776,$A28,СВЦЭМ!$B$33:$B$776,C$11)+'СЕТ СН'!$F$14+СВЦЭМ!$D$10+'СЕТ СН'!$F$8*'СЕТ СН'!$F$9-'СЕТ СН'!$F$26</f>
        <v>951.56568324</v>
      </c>
      <c r="D28" s="36">
        <f>SUMIFS(СВЦЭМ!$D$33:$D$776,СВЦЭМ!$A$33:$A$776,$A28,СВЦЭМ!$B$33:$B$776,D$11)+'СЕТ СН'!$F$14+СВЦЭМ!$D$10+'СЕТ СН'!$F$8*'СЕТ СН'!$F$9-'СЕТ СН'!$F$26</f>
        <v>944.50987858000008</v>
      </c>
      <c r="E28" s="36">
        <f>SUMIFS(СВЦЭМ!$D$33:$D$776,СВЦЭМ!$A$33:$A$776,$A28,СВЦЭМ!$B$33:$B$776,E$11)+'СЕТ СН'!$F$14+СВЦЭМ!$D$10+'СЕТ СН'!$F$8*'СЕТ СН'!$F$9-'СЕТ СН'!$F$26</f>
        <v>958.34144093000009</v>
      </c>
      <c r="F28" s="36">
        <f>SUMIFS(СВЦЭМ!$D$33:$D$776,СВЦЭМ!$A$33:$A$776,$A28,СВЦЭМ!$B$33:$B$776,F$11)+'СЕТ СН'!$F$14+СВЦЭМ!$D$10+'СЕТ СН'!$F$8*'СЕТ СН'!$F$9-'СЕТ СН'!$F$26</f>
        <v>955.24764297000002</v>
      </c>
      <c r="G28" s="36">
        <f>SUMIFS(СВЦЭМ!$D$33:$D$776,СВЦЭМ!$A$33:$A$776,$A28,СВЦЭМ!$B$33:$B$776,G$11)+'СЕТ СН'!$F$14+СВЦЭМ!$D$10+'СЕТ СН'!$F$8*'СЕТ СН'!$F$9-'СЕТ СН'!$F$26</f>
        <v>949.63755169000001</v>
      </c>
      <c r="H28" s="36">
        <f>SUMIFS(СВЦЭМ!$D$33:$D$776,СВЦЭМ!$A$33:$A$776,$A28,СВЦЭМ!$B$33:$B$776,H$11)+'СЕТ СН'!$F$14+СВЦЭМ!$D$10+'СЕТ СН'!$F$8*'СЕТ СН'!$F$9-'СЕТ СН'!$F$26</f>
        <v>936.25981252000008</v>
      </c>
      <c r="I28" s="36">
        <f>SUMIFS(СВЦЭМ!$D$33:$D$776,СВЦЭМ!$A$33:$A$776,$A28,СВЦЭМ!$B$33:$B$776,I$11)+'СЕТ СН'!$F$14+СВЦЭМ!$D$10+'СЕТ СН'!$F$8*'СЕТ СН'!$F$9-'СЕТ СН'!$F$26</f>
        <v>920.82991198000002</v>
      </c>
      <c r="J28" s="36">
        <f>SUMIFS(СВЦЭМ!$D$33:$D$776,СВЦЭМ!$A$33:$A$776,$A28,СВЦЭМ!$B$33:$B$776,J$11)+'СЕТ СН'!$F$14+СВЦЭМ!$D$10+'СЕТ СН'!$F$8*'СЕТ СН'!$F$9-'СЕТ СН'!$F$26</f>
        <v>933.77055776000009</v>
      </c>
      <c r="K28" s="36">
        <f>SUMIFS(СВЦЭМ!$D$33:$D$776,СВЦЭМ!$A$33:$A$776,$A28,СВЦЭМ!$B$33:$B$776,K$11)+'СЕТ СН'!$F$14+СВЦЭМ!$D$10+'СЕТ СН'!$F$8*'СЕТ СН'!$F$9-'СЕТ СН'!$F$26</f>
        <v>954.60864320000007</v>
      </c>
      <c r="L28" s="36">
        <f>SUMIFS(СВЦЭМ!$D$33:$D$776,СВЦЭМ!$A$33:$A$776,$A28,СВЦЭМ!$B$33:$B$776,L$11)+'СЕТ СН'!$F$14+СВЦЭМ!$D$10+'СЕТ СН'!$F$8*'СЕТ СН'!$F$9-'СЕТ СН'!$F$26</f>
        <v>918.29117773000007</v>
      </c>
      <c r="M28" s="36">
        <f>SUMIFS(СВЦЭМ!$D$33:$D$776,СВЦЭМ!$A$33:$A$776,$A28,СВЦЭМ!$B$33:$B$776,M$11)+'СЕТ СН'!$F$14+СВЦЭМ!$D$10+'СЕТ СН'!$F$8*'СЕТ СН'!$F$9-'СЕТ СН'!$F$26</f>
        <v>897.28113030000009</v>
      </c>
      <c r="N28" s="36">
        <f>SUMIFS(СВЦЭМ!$D$33:$D$776,СВЦЭМ!$A$33:$A$776,$A28,СВЦЭМ!$B$33:$B$776,N$11)+'СЕТ СН'!$F$14+СВЦЭМ!$D$10+'СЕТ СН'!$F$8*'СЕТ СН'!$F$9-'СЕТ СН'!$F$26</f>
        <v>893.42621936</v>
      </c>
      <c r="O28" s="36">
        <f>SUMIFS(СВЦЭМ!$D$33:$D$776,СВЦЭМ!$A$33:$A$776,$A28,СВЦЭМ!$B$33:$B$776,O$11)+'СЕТ СН'!$F$14+СВЦЭМ!$D$10+'СЕТ СН'!$F$8*'СЕТ СН'!$F$9-'СЕТ СН'!$F$26</f>
        <v>894.29407107000009</v>
      </c>
      <c r="P28" s="36">
        <f>SUMIFS(СВЦЭМ!$D$33:$D$776,СВЦЭМ!$A$33:$A$776,$A28,СВЦЭМ!$B$33:$B$776,P$11)+'СЕТ СН'!$F$14+СВЦЭМ!$D$10+'СЕТ СН'!$F$8*'СЕТ СН'!$F$9-'СЕТ СН'!$F$26</f>
        <v>893.19760788000008</v>
      </c>
      <c r="Q28" s="36">
        <f>SUMIFS(СВЦЭМ!$D$33:$D$776,СВЦЭМ!$A$33:$A$776,$A28,СВЦЭМ!$B$33:$B$776,Q$11)+'СЕТ СН'!$F$14+СВЦЭМ!$D$10+'СЕТ СН'!$F$8*'СЕТ СН'!$F$9-'СЕТ СН'!$F$26</f>
        <v>894.07446453</v>
      </c>
      <c r="R28" s="36">
        <f>SUMIFS(СВЦЭМ!$D$33:$D$776,СВЦЭМ!$A$33:$A$776,$A28,СВЦЭМ!$B$33:$B$776,R$11)+'СЕТ СН'!$F$14+СВЦЭМ!$D$10+'СЕТ СН'!$F$8*'СЕТ СН'!$F$9-'СЕТ СН'!$F$26</f>
        <v>892.01014832999999</v>
      </c>
      <c r="S28" s="36">
        <f>SUMIFS(СВЦЭМ!$D$33:$D$776,СВЦЭМ!$A$33:$A$776,$A28,СВЦЭМ!$B$33:$B$776,S$11)+'СЕТ СН'!$F$14+СВЦЭМ!$D$10+'СЕТ СН'!$F$8*'СЕТ СН'!$F$9-'СЕТ СН'!$F$26</f>
        <v>904.01726287000008</v>
      </c>
      <c r="T28" s="36">
        <f>SUMIFS(СВЦЭМ!$D$33:$D$776,СВЦЭМ!$A$33:$A$776,$A28,СВЦЭМ!$B$33:$B$776,T$11)+'СЕТ СН'!$F$14+СВЦЭМ!$D$10+'СЕТ СН'!$F$8*'СЕТ СН'!$F$9-'СЕТ СН'!$F$26</f>
        <v>921.66178161000005</v>
      </c>
      <c r="U28" s="36">
        <f>SUMIFS(СВЦЭМ!$D$33:$D$776,СВЦЭМ!$A$33:$A$776,$A28,СВЦЭМ!$B$33:$B$776,U$11)+'СЕТ СН'!$F$14+СВЦЭМ!$D$10+'СЕТ СН'!$F$8*'СЕТ СН'!$F$9-'СЕТ СН'!$F$26</f>
        <v>919.64078231000008</v>
      </c>
      <c r="V28" s="36">
        <f>SUMIFS(СВЦЭМ!$D$33:$D$776,СВЦЭМ!$A$33:$A$776,$A28,СВЦЭМ!$B$33:$B$776,V$11)+'СЕТ СН'!$F$14+СВЦЭМ!$D$10+'СЕТ СН'!$F$8*'СЕТ СН'!$F$9-'СЕТ СН'!$F$26</f>
        <v>909.19124939000005</v>
      </c>
      <c r="W28" s="36">
        <f>SUMIFS(СВЦЭМ!$D$33:$D$776,СВЦЭМ!$A$33:$A$776,$A28,СВЦЭМ!$B$33:$B$776,W$11)+'СЕТ СН'!$F$14+СВЦЭМ!$D$10+'СЕТ СН'!$F$8*'СЕТ СН'!$F$9-'СЕТ СН'!$F$26</f>
        <v>901.58396174000006</v>
      </c>
      <c r="X28" s="36">
        <f>SUMIFS(СВЦЭМ!$D$33:$D$776,СВЦЭМ!$A$33:$A$776,$A28,СВЦЭМ!$B$33:$B$776,X$11)+'СЕТ СН'!$F$14+СВЦЭМ!$D$10+'СЕТ СН'!$F$8*'СЕТ СН'!$F$9-'СЕТ СН'!$F$26</f>
        <v>893.99424323000005</v>
      </c>
      <c r="Y28" s="36">
        <f>SUMIFS(СВЦЭМ!$D$33:$D$776,СВЦЭМ!$A$33:$A$776,$A28,СВЦЭМ!$B$33:$B$776,Y$11)+'СЕТ СН'!$F$14+СВЦЭМ!$D$10+'СЕТ СН'!$F$8*'СЕТ СН'!$F$9-'СЕТ СН'!$F$26</f>
        <v>895.70140900000001</v>
      </c>
    </row>
    <row r="29" spans="1:25" ht="15.75" x14ac:dyDescent="0.2">
      <c r="A29" s="35">
        <f t="shared" si="0"/>
        <v>43787</v>
      </c>
      <c r="B29" s="36">
        <f>SUMIFS(СВЦЭМ!$D$33:$D$776,СВЦЭМ!$A$33:$A$776,$A29,СВЦЭМ!$B$33:$B$776,B$11)+'СЕТ СН'!$F$14+СВЦЭМ!$D$10+'СЕТ СН'!$F$8*'СЕТ СН'!$F$9-'СЕТ СН'!$F$26</f>
        <v>900.69238210000003</v>
      </c>
      <c r="C29" s="36">
        <f>SUMIFS(СВЦЭМ!$D$33:$D$776,СВЦЭМ!$A$33:$A$776,$A29,СВЦЭМ!$B$33:$B$776,C$11)+'СЕТ СН'!$F$14+СВЦЭМ!$D$10+'СЕТ СН'!$F$8*'СЕТ СН'!$F$9-'СЕТ СН'!$F$26</f>
        <v>912.74362187000008</v>
      </c>
      <c r="D29" s="36">
        <f>SUMIFS(СВЦЭМ!$D$33:$D$776,СВЦЭМ!$A$33:$A$776,$A29,СВЦЭМ!$B$33:$B$776,D$11)+'СЕТ СН'!$F$14+СВЦЭМ!$D$10+'СЕТ СН'!$F$8*'СЕТ СН'!$F$9-'СЕТ СН'!$F$26</f>
        <v>904.36476035999999</v>
      </c>
      <c r="E29" s="36">
        <f>SUMIFS(СВЦЭМ!$D$33:$D$776,СВЦЭМ!$A$33:$A$776,$A29,СВЦЭМ!$B$33:$B$776,E$11)+'СЕТ СН'!$F$14+СВЦЭМ!$D$10+'СЕТ СН'!$F$8*'СЕТ СН'!$F$9-'СЕТ СН'!$F$26</f>
        <v>912.78320350000001</v>
      </c>
      <c r="F29" s="36">
        <f>SUMIFS(СВЦЭМ!$D$33:$D$776,СВЦЭМ!$A$33:$A$776,$A29,СВЦЭМ!$B$33:$B$776,F$11)+'СЕТ СН'!$F$14+СВЦЭМ!$D$10+'СЕТ СН'!$F$8*'СЕТ СН'!$F$9-'СЕТ СН'!$F$26</f>
        <v>903.85454508999999</v>
      </c>
      <c r="G29" s="36">
        <f>SUMIFS(СВЦЭМ!$D$33:$D$776,СВЦЭМ!$A$33:$A$776,$A29,СВЦЭМ!$B$33:$B$776,G$11)+'СЕТ СН'!$F$14+СВЦЭМ!$D$10+'СЕТ СН'!$F$8*'СЕТ СН'!$F$9-'СЕТ СН'!$F$26</f>
        <v>907.67673095000009</v>
      </c>
      <c r="H29" s="36">
        <f>SUMIFS(СВЦЭМ!$D$33:$D$776,СВЦЭМ!$A$33:$A$776,$A29,СВЦЭМ!$B$33:$B$776,H$11)+'СЕТ СН'!$F$14+СВЦЭМ!$D$10+'СЕТ СН'!$F$8*'СЕТ СН'!$F$9-'СЕТ СН'!$F$26</f>
        <v>927.48939371000006</v>
      </c>
      <c r="I29" s="36">
        <f>SUMIFS(СВЦЭМ!$D$33:$D$776,СВЦЭМ!$A$33:$A$776,$A29,СВЦЭМ!$B$33:$B$776,I$11)+'СЕТ СН'!$F$14+СВЦЭМ!$D$10+'СЕТ СН'!$F$8*'СЕТ СН'!$F$9-'СЕТ СН'!$F$26</f>
        <v>957.04896571000006</v>
      </c>
      <c r="J29" s="36">
        <f>SUMIFS(СВЦЭМ!$D$33:$D$776,СВЦЭМ!$A$33:$A$776,$A29,СВЦЭМ!$B$33:$B$776,J$11)+'СЕТ СН'!$F$14+СВЦЭМ!$D$10+'СЕТ СН'!$F$8*'СЕТ СН'!$F$9-'СЕТ СН'!$F$26</f>
        <v>975.55753414000003</v>
      </c>
      <c r="K29" s="36">
        <f>SUMIFS(СВЦЭМ!$D$33:$D$776,СВЦЭМ!$A$33:$A$776,$A29,СВЦЭМ!$B$33:$B$776,K$11)+'СЕТ СН'!$F$14+СВЦЭМ!$D$10+'СЕТ СН'!$F$8*'СЕТ СН'!$F$9-'СЕТ СН'!$F$26</f>
        <v>987.85620907000009</v>
      </c>
      <c r="L29" s="36">
        <f>SUMIFS(СВЦЭМ!$D$33:$D$776,СВЦЭМ!$A$33:$A$776,$A29,СВЦЭМ!$B$33:$B$776,L$11)+'СЕТ СН'!$F$14+СВЦЭМ!$D$10+'СЕТ СН'!$F$8*'СЕТ СН'!$F$9-'СЕТ СН'!$F$26</f>
        <v>956.00063274000001</v>
      </c>
      <c r="M29" s="36">
        <f>SUMIFS(СВЦЭМ!$D$33:$D$776,СВЦЭМ!$A$33:$A$776,$A29,СВЦЭМ!$B$33:$B$776,M$11)+'СЕТ СН'!$F$14+СВЦЭМ!$D$10+'СЕТ СН'!$F$8*'СЕТ СН'!$F$9-'СЕТ СН'!$F$26</f>
        <v>933.11570682000001</v>
      </c>
      <c r="N29" s="36">
        <f>SUMIFS(СВЦЭМ!$D$33:$D$776,СВЦЭМ!$A$33:$A$776,$A29,СВЦЭМ!$B$33:$B$776,N$11)+'СЕТ СН'!$F$14+СВЦЭМ!$D$10+'СЕТ СН'!$F$8*'СЕТ СН'!$F$9-'СЕТ СН'!$F$26</f>
        <v>928.98586653000007</v>
      </c>
      <c r="O29" s="36">
        <f>SUMIFS(СВЦЭМ!$D$33:$D$776,СВЦЭМ!$A$33:$A$776,$A29,СВЦЭМ!$B$33:$B$776,O$11)+'СЕТ СН'!$F$14+СВЦЭМ!$D$10+'СЕТ СН'!$F$8*'СЕТ СН'!$F$9-'СЕТ СН'!$F$26</f>
        <v>928.72034545000008</v>
      </c>
      <c r="P29" s="36">
        <f>SUMIFS(СВЦЭМ!$D$33:$D$776,СВЦЭМ!$A$33:$A$776,$A29,СВЦЭМ!$B$33:$B$776,P$11)+'СЕТ СН'!$F$14+СВЦЭМ!$D$10+'СЕТ СН'!$F$8*'СЕТ СН'!$F$9-'СЕТ СН'!$F$26</f>
        <v>929.62700314000006</v>
      </c>
      <c r="Q29" s="36">
        <f>SUMIFS(СВЦЭМ!$D$33:$D$776,СВЦЭМ!$A$33:$A$776,$A29,СВЦЭМ!$B$33:$B$776,Q$11)+'СЕТ СН'!$F$14+СВЦЭМ!$D$10+'СЕТ СН'!$F$8*'СЕТ СН'!$F$9-'СЕТ СН'!$F$26</f>
        <v>927.11781984000004</v>
      </c>
      <c r="R29" s="36">
        <f>SUMIFS(СВЦЭМ!$D$33:$D$776,СВЦЭМ!$A$33:$A$776,$A29,СВЦЭМ!$B$33:$B$776,R$11)+'СЕТ СН'!$F$14+СВЦЭМ!$D$10+'СЕТ СН'!$F$8*'СЕТ СН'!$F$9-'СЕТ СН'!$F$26</f>
        <v>926.53067935000001</v>
      </c>
      <c r="S29" s="36">
        <f>SUMIFS(СВЦЭМ!$D$33:$D$776,СВЦЭМ!$A$33:$A$776,$A29,СВЦЭМ!$B$33:$B$776,S$11)+'СЕТ СН'!$F$14+СВЦЭМ!$D$10+'СЕТ СН'!$F$8*'СЕТ СН'!$F$9-'СЕТ СН'!$F$26</f>
        <v>939.23870055000009</v>
      </c>
      <c r="T29" s="36">
        <f>SUMIFS(СВЦЭМ!$D$33:$D$776,СВЦЭМ!$A$33:$A$776,$A29,СВЦЭМ!$B$33:$B$776,T$11)+'СЕТ СН'!$F$14+СВЦЭМ!$D$10+'СЕТ СН'!$F$8*'СЕТ СН'!$F$9-'СЕТ СН'!$F$26</f>
        <v>955.30735858000003</v>
      </c>
      <c r="U29" s="36">
        <f>SUMIFS(СВЦЭМ!$D$33:$D$776,СВЦЭМ!$A$33:$A$776,$A29,СВЦЭМ!$B$33:$B$776,U$11)+'СЕТ СН'!$F$14+СВЦЭМ!$D$10+'СЕТ СН'!$F$8*'СЕТ СН'!$F$9-'СЕТ СН'!$F$26</f>
        <v>953.21388926999998</v>
      </c>
      <c r="V29" s="36">
        <f>SUMIFS(СВЦЭМ!$D$33:$D$776,СВЦЭМ!$A$33:$A$776,$A29,СВЦЭМ!$B$33:$B$776,V$11)+'СЕТ СН'!$F$14+СВЦЭМ!$D$10+'СЕТ СН'!$F$8*'СЕТ СН'!$F$9-'СЕТ СН'!$F$26</f>
        <v>946.81481377</v>
      </c>
      <c r="W29" s="36">
        <f>SUMIFS(СВЦЭМ!$D$33:$D$776,СВЦЭМ!$A$33:$A$776,$A29,СВЦЭМ!$B$33:$B$776,W$11)+'СЕТ СН'!$F$14+СВЦЭМ!$D$10+'СЕТ СН'!$F$8*'СЕТ СН'!$F$9-'СЕТ СН'!$F$26</f>
        <v>943.58453087000009</v>
      </c>
      <c r="X29" s="36">
        <f>SUMIFS(СВЦЭМ!$D$33:$D$776,СВЦЭМ!$A$33:$A$776,$A29,СВЦЭМ!$B$33:$B$776,X$11)+'СЕТ СН'!$F$14+СВЦЭМ!$D$10+'СЕТ СН'!$F$8*'СЕТ СН'!$F$9-'СЕТ СН'!$F$26</f>
        <v>934.59200599000008</v>
      </c>
      <c r="Y29" s="36">
        <f>SUMIFS(СВЦЭМ!$D$33:$D$776,СВЦЭМ!$A$33:$A$776,$A29,СВЦЭМ!$B$33:$B$776,Y$11)+'СЕТ СН'!$F$14+СВЦЭМ!$D$10+'СЕТ СН'!$F$8*'СЕТ СН'!$F$9-'СЕТ СН'!$F$26</f>
        <v>931.76107575000003</v>
      </c>
    </row>
    <row r="30" spans="1:25" ht="15.75" x14ac:dyDescent="0.2">
      <c r="A30" s="35">
        <f t="shared" si="0"/>
        <v>43788</v>
      </c>
      <c r="B30" s="36">
        <f>SUMIFS(СВЦЭМ!$D$33:$D$776,СВЦЭМ!$A$33:$A$776,$A30,СВЦЭМ!$B$33:$B$776,B$11)+'СЕТ СН'!$F$14+СВЦЭМ!$D$10+'СЕТ СН'!$F$8*'СЕТ СН'!$F$9-'СЕТ СН'!$F$26</f>
        <v>999.13051215000007</v>
      </c>
      <c r="C30" s="36">
        <f>SUMIFS(СВЦЭМ!$D$33:$D$776,СВЦЭМ!$A$33:$A$776,$A30,СВЦЭМ!$B$33:$B$776,C$11)+'СЕТ СН'!$F$14+СВЦЭМ!$D$10+'СЕТ СН'!$F$8*'СЕТ СН'!$F$9-'СЕТ СН'!$F$26</f>
        <v>1021.76506742</v>
      </c>
      <c r="D30" s="36">
        <f>SUMIFS(СВЦЭМ!$D$33:$D$776,СВЦЭМ!$A$33:$A$776,$A30,СВЦЭМ!$B$33:$B$776,D$11)+'СЕТ СН'!$F$14+СВЦЭМ!$D$10+'СЕТ СН'!$F$8*'СЕТ СН'!$F$9-'СЕТ СН'!$F$26</f>
        <v>1021.6058946100001</v>
      </c>
      <c r="E30" s="36">
        <f>SUMIFS(СВЦЭМ!$D$33:$D$776,СВЦЭМ!$A$33:$A$776,$A30,СВЦЭМ!$B$33:$B$776,E$11)+'СЕТ СН'!$F$14+СВЦЭМ!$D$10+'СЕТ СН'!$F$8*'СЕТ СН'!$F$9-'СЕТ СН'!$F$26</f>
        <v>1022.6002055600001</v>
      </c>
      <c r="F30" s="36">
        <f>SUMIFS(СВЦЭМ!$D$33:$D$776,СВЦЭМ!$A$33:$A$776,$A30,СВЦЭМ!$B$33:$B$776,F$11)+'СЕТ СН'!$F$14+СВЦЭМ!$D$10+'СЕТ СН'!$F$8*'СЕТ СН'!$F$9-'СЕТ СН'!$F$26</f>
        <v>1009.12148833</v>
      </c>
      <c r="G30" s="36">
        <f>SUMIFS(СВЦЭМ!$D$33:$D$776,СВЦЭМ!$A$33:$A$776,$A30,СВЦЭМ!$B$33:$B$776,G$11)+'СЕТ СН'!$F$14+СВЦЭМ!$D$10+'СЕТ СН'!$F$8*'СЕТ СН'!$F$9-'СЕТ СН'!$F$26</f>
        <v>1005.13549278</v>
      </c>
      <c r="H30" s="36">
        <f>SUMIFS(СВЦЭМ!$D$33:$D$776,СВЦЭМ!$A$33:$A$776,$A30,СВЦЭМ!$B$33:$B$776,H$11)+'СЕТ СН'!$F$14+СВЦЭМ!$D$10+'СЕТ СН'!$F$8*'СЕТ СН'!$F$9-'СЕТ СН'!$F$26</f>
        <v>981.40952375000006</v>
      </c>
      <c r="I30" s="36">
        <f>SUMIFS(СВЦЭМ!$D$33:$D$776,СВЦЭМ!$A$33:$A$776,$A30,СВЦЭМ!$B$33:$B$776,I$11)+'СЕТ СН'!$F$14+СВЦЭМ!$D$10+'СЕТ СН'!$F$8*'СЕТ СН'!$F$9-'СЕТ СН'!$F$26</f>
        <v>989.70102594000002</v>
      </c>
      <c r="J30" s="36">
        <f>SUMIFS(СВЦЭМ!$D$33:$D$776,СВЦЭМ!$A$33:$A$776,$A30,СВЦЭМ!$B$33:$B$776,J$11)+'СЕТ СН'!$F$14+СВЦЭМ!$D$10+'СЕТ СН'!$F$8*'СЕТ СН'!$F$9-'СЕТ СН'!$F$26</f>
        <v>996.72442629</v>
      </c>
      <c r="K30" s="36">
        <f>SUMIFS(СВЦЭМ!$D$33:$D$776,СВЦЭМ!$A$33:$A$776,$A30,СВЦЭМ!$B$33:$B$776,K$11)+'СЕТ СН'!$F$14+СВЦЭМ!$D$10+'СЕТ СН'!$F$8*'СЕТ СН'!$F$9-'СЕТ СН'!$F$26</f>
        <v>1003.9771011800001</v>
      </c>
      <c r="L30" s="36">
        <f>SUMIFS(СВЦЭМ!$D$33:$D$776,СВЦЭМ!$A$33:$A$776,$A30,СВЦЭМ!$B$33:$B$776,L$11)+'СЕТ СН'!$F$14+СВЦЭМ!$D$10+'СЕТ СН'!$F$8*'СЕТ СН'!$F$9-'СЕТ СН'!$F$26</f>
        <v>966.13916416000006</v>
      </c>
      <c r="M30" s="36">
        <f>SUMIFS(СВЦЭМ!$D$33:$D$776,СВЦЭМ!$A$33:$A$776,$A30,СВЦЭМ!$B$33:$B$776,M$11)+'СЕТ СН'!$F$14+СВЦЭМ!$D$10+'СЕТ СН'!$F$8*'СЕТ СН'!$F$9-'СЕТ СН'!$F$26</f>
        <v>949.87973228999999</v>
      </c>
      <c r="N30" s="36">
        <f>SUMIFS(СВЦЭМ!$D$33:$D$776,СВЦЭМ!$A$33:$A$776,$A30,СВЦЭМ!$B$33:$B$776,N$11)+'СЕТ СН'!$F$14+СВЦЭМ!$D$10+'СЕТ СН'!$F$8*'СЕТ СН'!$F$9-'СЕТ СН'!$F$26</f>
        <v>945.00468978000004</v>
      </c>
      <c r="O30" s="36">
        <f>SUMIFS(СВЦЭМ!$D$33:$D$776,СВЦЭМ!$A$33:$A$776,$A30,СВЦЭМ!$B$33:$B$776,O$11)+'СЕТ СН'!$F$14+СВЦЭМ!$D$10+'СЕТ СН'!$F$8*'СЕТ СН'!$F$9-'СЕТ СН'!$F$26</f>
        <v>941.05081576000009</v>
      </c>
      <c r="P30" s="36">
        <f>SUMIFS(СВЦЭМ!$D$33:$D$776,СВЦЭМ!$A$33:$A$776,$A30,СВЦЭМ!$B$33:$B$776,P$11)+'СЕТ СН'!$F$14+СВЦЭМ!$D$10+'СЕТ СН'!$F$8*'СЕТ СН'!$F$9-'СЕТ СН'!$F$26</f>
        <v>940.81160282000008</v>
      </c>
      <c r="Q30" s="36">
        <f>SUMIFS(СВЦЭМ!$D$33:$D$776,СВЦЭМ!$A$33:$A$776,$A30,СВЦЭМ!$B$33:$B$776,Q$11)+'СЕТ СН'!$F$14+СВЦЭМ!$D$10+'СЕТ СН'!$F$8*'СЕТ СН'!$F$9-'СЕТ СН'!$F$26</f>
        <v>942.66084171</v>
      </c>
      <c r="R30" s="36">
        <f>SUMIFS(СВЦЭМ!$D$33:$D$776,СВЦЭМ!$A$33:$A$776,$A30,СВЦЭМ!$B$33:$B$776,R$11)+'СЕТ СН'!$F$14+СВЦЭМ!$D$10+'СЕТ СН'!$F$8*'СЕТ СН'!$F$9-'СЕТ СН'!$F$26</f>
        <v>941.23000775000003</v>
      </c>
      <c r="S30" s="36">
        <f>SUMIFS(СВЦЭМ!$D$33:$D$776,СВЦЭМ!$A$33:$A$776,$A30,СВЦЭМ!$B$33:$B$776,S$11)+'СЕТ СН'!$F$14+СВЦЭМ!$D$10+'СЕТ СН'!$F$8*'СЕТ СН'!$F$9-'СЕТ СН'!$F$26</f>
        <v>951.75527598000008</v>
      </c>
      <c r="T30" s="36">
        <f>SUMIFS(СВЦЭМ!$D$33:$D$776,СВЦЭМ!$A$33:$A$776,$A30,СВЦЭМ!$B$33:$B$776,T$11)+'СЕТ СН'!$F$14+СВЦЭМ!$D$10+'СЕТ СН'!$F$8*'СЕТ СН'!$F$9-'СЕТ СН'!$F$26</f>
        <v>964.89404725000009</v>
      </c>
      <c r="U30" s="36">
        <f>SUMIFS(СВЦЭМ!$D$33:$D$776,СВЦЭМ!$A$33:$A$776,$A30,СВЦЭМ!$B$33:$B$776,U$11)+'СЕТ СН'!$F$14+СВЦЭМ!$D$10+'СЕТ СН'!$F$8*'СЕТ СН'!$F$9-'СЕТ СН'!$F$26</f>
        <v>961.50807688999998</v>
      </c>
      <c r="V30" s="36">
        <f>SUMIFS(СВЦЭМ!$D$33:$D$776,СВЦЭМ!$A$33:$A$776,$A30,СВЦЭМ!$B$33:$B$776,V$11)+'СЕТ СН'!$F$14+СВЦЭМ!$D$10+'СЕТ СН'!$F$8*'СЕТ СН'!$F$9-'СЕТ СН'!$F$26</f>
        <v>957.22020997000004</v>
      </c>
      <c r="W30" s="36">
        <f>SUMIFS(СВЦЭМ!$D$33:$D$776,СВЦЭМ!$A$33:$A$776,$A30,СВЦЭМ!$B$33:$B$776,W$11)+'СЕТ СН'!$F$14+СВЦЭМ!$D$10+'СЕТ СН'!$F$8*'СЕТ СН'!$F$9-'СЕТ СН'!$F$26</f>
        <v>953.70672869999999</v>
      </c>
      <c r="X30" s="36">
        <f>SUMIFS(СВЦЭМ!$D$33:$D$776,СВЦЭМ!$A$33:$A$776,$A30,СВЦЭМ!$B$33:$B$776,X$11)+'СЕТ СН'!$F$14+СВЦЭМ!$D$10+'СЕТ СН'!$F$8*'СЕТ СН'!$F$9-'СЕТ СН'!$F$26</f>
        <v>950.05418166000004</v>
      </c>
      <c r="Y30" s="36">
        <f>SUMIFS(СВЦЭМ!$D$33:$D$776,СВЦЭМ!$A$33:$A$776,$A30,СВЦЭМ!$B$33:$B$776,Y$11)+'СЕТ СН'!$F$14+СВЦЭМ!$D$10+'СЕТ СН'!$F$8*'СЕТ СН'!$F$9-'СЕТ СН'!$F$26</f>
        <v>955.14897803000008</v>
      </c>
    </row>
    <row r="31" spans="1:25" ht="15.75" x14ac:dyDescent="0.2">
      <c r="A31" s="35">
        <f t="shared" si="0"/>
        <v>43789</v>
      </c>
      <c r="B31" s="36">
        <f>SUMIFS(СВЦЭМ!$D$33:$D$776,СВЦЭМ!$A$33:$A$776,$A31,СВЦЭМ!$B$33:$B$776,B$11)+'СЕТ СН'!$F$14+СВЦЭМ!$D$10+'СЕТ СН'!$F$8*'СЕТ СН'!$F$9-'СЕТ СН'!$F$26</f>
        <v>935.38654832999998</v>
      </c>
      <c r="C31" s="36">
        <f>SUMIFS(СВЦЭМ!$D$33:$D$776,СВЦЭМ!$A$33:$A$776,$A31,СВЦЭМ!$B$33:$B$776,C$11)+'СЕТ СН'!$F$14+СВЦЭМ!$D$10+'СЕТ СН'!$F$8*'СЕТ СН'!$F$9-'СЕТ СН'!$F$26</f>
        <v>947.32094630000006</v>
      </c>
      <c r="D31" s="36">
        <f>SUMIFS(СВЦЭМ!$D$33:$D$776,СВЦЭМ!$A$33:$A$776,$A31,СВЦЭМ!$B$33:$B$776,D$11)+'СЕТ СН'!$F$14+СВЦЭМ!$D$10+'СЕТ СН'!$F$8*'СЕТ СН'!$F$9-'СЕТ СН'!$F$26</f>
        <v>946.93898403000003</v>
      </c>
      <c r="E31" s="36">
        <f>SUMIFS(СВЦЭМ!$D$33:$D$776,СВЦЭМ!$A$33:$A$776,$A31,СВЦЭМ!$B$33:$B$776,E$11)+'СЕТ СН'!$F$14+СВЦЭМ!$D$10+'СЕТ СН'!$F$8*'СЕТ СН'!$F$9-'СЕТ СН'!$F$26</f>
        <v>953.91491541000005</v>
      </c>
      <c r="F31" s="36">
        <f>SUMIFS(СВЦЭМ!$D$33:$D$776,СВЦЭМ!$A$33:$A$776,$A31,СВЦЭМ!$B$33:$B$776,F$11)+'СЕТ СН'!$F$14+СВЦЭМ!$D$10+'СЕТ СН'!$F$8*'СЕТ СН'!$F$9-'СЕТ СН'!$F$26</f>
        <v>942.62440604000005</v>
      </c>
      <c r="G31" s="36">
        <f>SUMIFS(СВЦЭМ!$D$33:$D$776,СВЦЭМ!$A$33:$A$776,$A31,СВЦЭМ!$B$33:$B$776,G$11)+'СЕТ СН'!$F$14+СВЦЭМ!$D$10+'СЕТ СН'!$F$8*'СЕТ СН'!$F$9-'СЕТ СН'!$F$26</f>
        <v>943.79471666000006</v>
      </c>
      <c r="H31" s="36">
        <f>SUMIFS(СВЦЭМ!$D$33:$D$776,СВЦЭМ!$A$33:$A$776,$A31,СВЦЭМ!$B$33:$B$776,H$11)+'СЕТ СН'!$F$14+СВЦЭМ!$D$10+'СЕТ СН'!$F$8*'СЕТ СН'!$F$9-'СЕТ СН'!$F$26</f>
        <v>951.22435675000008</v>
      </c>
      <c r="I31" s="36">
        <f>SUMIFS(СВЦЭМ!$D$33:$D$776,СВЦЭМ!$A$33:$A$776,$A31,СВЦЭМ!$B$33:$B$776,I$11)+'СЕТ СН'!$F$14+СВЦЭМ!$D$10+'СЕТ СН'!$F$8*'СЕТ СН'!$F$9-'СЕТ СН'!$F$26</f>
        <v>959.97071879999999</v>
      </c>
      <c r="J31" s="36">
        <f>SUMIFS(СВЦЭМ!$D$33:$D$776,СВЦЭМ!$A$33:$A$776,$A31,СВЦЭМ!$B$33:$B$776,J$11)+'СЕТ СН'!$F$14+СВЦЭМ!$D$10+'СЕТ СН'!$F$8*'СЕТ СН'!$F$9-'СЕТ СН'!$F$26</f>
        <v>968.96872558000007</v>
      </c>
      <c r="K31" s="36">
        <f>SUMIFS(СВЦЭМ!$D$33:$D$776,СВЦЭМ!$A$33:$A$776,$A31,СВЦЭМ!$B$33:$B$776,K$11)+'СЕТ СН'!$F$14+СВЦЭМ!$D$10+'СЕТ СН'!$F$8*'СЕТ СН'!$F$9-'СЕТ СН'!$F$26</f>
        <v>975.46765776000007</v>
      </c>
      <c r="L31" s="36">
        <f>SUMIFS(СВЦЭМ!$D$33:$D$776,СВЦЭМ!$A$33:$A$776,$A31,СВЦЭМ!$B$33:$B$776,L$11)+'СЕТ СН'!$F$14+СВЦЭМ!$D$10+'СЕТ СН'!$F$8*'СЕТ СН'!$F$9-'СЕТ СН'!$F$26</f>
        <v>947.61653254999999</v>
      </c>
      <c r="M31" s="36">
        <f>SUMIFS(СВЦЭМ!$D$33:$D$776,СВЦЭМ!$A$33:$A$776,$A31,СВЦЭМ!$B$33:$B$776,M$11)+'СЕТ СН'!$F$14+СВЦЭМ!$D$10+'СЕТ СН'!$F$8*'СЕТ СН'!$F$9-'СЕТ СН'!$F$26</f>
        <v>924.70825742</v>
      </c>
      <c r="N31" s="36">
        <f>SUMIFS(СВЦЭМ!$D$33:$D$776,СВЦЭМ!$A$33:$A$776,$A31,СВЦЭМ!$B$33:$B$776,N$11)+'СЕТ СН'!$F$14+СВЦЭМ!$D$10+'СЕТ СН'!$F$8*'СЕТ СН'!$F$9-'СЕТ СН'!$F$26</f>
        <v>913.92795195000008</v>
      </c>
      <c r="O31" s="36">
        <f>SUMIFS(СВЦЭМ!$D$33:$D$776,СВЦЭМ!$A$33:$A$776,$A31,СВЦЭМ!$B$33:$B$776,O$11)+'СЕТ СН'!$F$14+СВЦЭМ!$D$10+'СЕТ СН'!$F$8*'СЕТ СН'!$F$9-'СЕТ СН'!$F$26</f>
        <v>914.32904388000009</v>
      </c>
      <c r="P31" s="36">
        <f>SUMIFS(СВЦЭМ!$D$33:$D$776,СВЦЭМ!$A$33:$A$776,$A31,СВЦЭМ!$B$33:$B$776,P$11)+'СЕТ СН'!$F$14+СВЦЭМ!$D$10+'СЕТ СН'!$F$8*'СЕТ СН'!$F$9-'СЕТ СН'!$F$26</f>
        <v>908.86732483000003</v>
      </c>
      <c r="Q31" s="36">
        <f>SUMIFS(СВЦЭМ!$D$33:$D$776,СВЦЭМ!$A$33:$A$776,$A31,СВЦЭМ!$B$33:$B$776,Q$11)+'СЕТ СН'!$F$14+СВЦЭМ!$D$10+'СЕТ СН'!$F$8*'СЕТ СН'!$F$9-'СЕТ СН'!$F$26</f>
        <v>904.18153773000006</v>
      </c>
      <c r="R31" s="36">
        <f>SUMIFS(СВЦЭМ!$D$33:$D$776,СВЦЭМ!$A$33:$A$776,$A31,СВЦЭМ!$B$33:$B$776,R$11)+'СЕТ СН'!$F$14+СВЦЭМ!$D$10+'СЕТ СН'!$F$8*'СЕТ СН'!$F$9-'СЕТ СН'!$F$26</f>
        <v>911.87599097999998</v>
      </c>
      <c r="S31" s="36">
        <f>SUMIFS(СВЦЭМ!$D$33:$D$776,СВЦЭМ!$A$33:$A$776,$A31,СВЦЭМ!$B$33:$B$776,S$11)+'СЕТ СН'!$F$14+СВЦЭМ!$D$10+'СЕТ СН'!$F$8*'СЕТ СН'!$F$9-'СЕТ СН'!$F$26</f>
        <v>928.31264640000006</v>
      </c>
      <c r="T31" s="36">
        <f>SUMIFS(СВЦЭМ!$D$33:$D$776,СВЦЭМ!$A$33:$A$776,$A31,СВЦЭМ!$B$33:$B$776,T$11)+'СЕТ СН'!$F$14+СВЦЭМ!$D$10+'СЕТ СН'!$F$8*'СЕТ СН'!$F$9-'СЕТ СН'!$F$26</f>
        <v>937.74385931000006</v>
      </c>
      <c r="U31" s="36">
        <f>SUMIFS(СВЦЭМ!$D$33:$D$776,СВЦЭМ!$A$33:$A$776,$A31,СВЦЭМ!$B$33:$B$776,U$11)+'СЕТ СН'!$F$14+СВЦЭМ!$D$10+'СЕТ СН'!$F$8*'СЕТ СН'!$F$9-'СЕТ СН'!$F$26</f>
        <v>933.45072600000003</v>
      </c>
      <c r="V31" s="36">
        <f>SUMIFS(СВЦЭМ!$D$33:$D$776,СВЦЭМ!$A$33:$A$776,$A31,СВЦЭМ!$B$33:$B$776,V$11)+'СЕТ СН'!$F$14+СВЦЭМ!$D$10+'СЕТ СН'!$F$8*'СЕТ СН'!$F$9-'СЕТ СН'!$F$26</f>
        <v>922.24862871000005</v>
      </c>
      <c r="W31" s="36">
        <f>SUMIFS(СВЦЭМ!$D$33:$D$776,СВЦЭМ!$A$33:$A$776,$A31,СВЦЭМ!$B$33:$B$776,W$11)+'СЕТ СН'!$F$14+СВЦЭМ!$D$10+'СЕТ СН'!$F$8*'СЕТ СН'!$F$9-'СЕТ СН'!$F$26</f>
        <v>925.78694716000007</v>
      </c>
      <c r="X31" s="36">
        <f>SUMIFS(СВЦЭМ!$D$33:$D$776,СВЦЭМ!$A$33:$A$776,$A31,СВЦЭМ!$B$33:$B$776,X$11)+'СЕТ СН'!$F$14+СВЦЭМ!$D$10+'СЕТ СН'!$F$8*'СЕТ СН'!$F$9-'СЕТ СН'!$F$26</f>
        <v>918.78270277000001</v>
      </c>
      <c r="Y31" s="36">
        <f>SUMIFS(СВЦЭМ!$D$33:$D$776,СВЦЭМ!$A$33:$A$776,$A31,СВЦЭМ!$B$33:$B$776,Y$11)+'СЕТ СН'!$F$14+СВЦЭМ!$D$10+'СЕТ СН'!$F$8*'СЕТ СН'!$F$9-'СЕТ СН'!$F$26</f>
        <v>919.56485124000005</v>
      </c>
    </row>
    <row r="32" spans="1:25" ht="15.75" x14ac:dyDescent="0.2">
      <c r="A32" s="35">
        <f t="shared" si="0"/>
        <v>43790</v>
      </c>
      <c r="B32" s="36">
        <f>SUMIFS(СВЦЭМ!$D$33:$D$776,СВЦЭМ!$A$33:$A$776,$A32,СВЦЭМ!$B$33:$B$776,B$11)+'СЕТ СН'!$F$14+СВЦЭМ!$D$10+'СЕТ СН'!$F$8*'СЕТ СН'!$F$9-'СЕТ СН'!$F$26</f>
        <v>988.20266420000007</v>
      </c>
      <c r="C32" s="36">
        <f>SUMIFS(СВЦЭМ!$D$33:$D$776,СВЦЭМ!$A$33:$A$776,$A32,СВЦЭМ!$B$33:$B$776,C$11)+'СЕТ СН'!$F$14+СВЦЭМ!$D$10+'СЕТ СН'!$F$8*'СЕТ СН'!$F$9-'СЕТ СН'!$F$26</f>
        <v>994.78229886000008</v>
      </c>
      <c r="D32" s="36">
        <f>SUMIFS(СВЦЭМ!$D$33:$D$776,СВЦЭМ!$A$33:$A$776,$A32,СВЦЭМ!$B$33:$B$776,D$11)+'СЕТ СН'!$F$14+СВЦЭМ!$D$10+'СЕТ СН'!$F$8*'СЕТ СН'!$F$9-'СЕТ СН'!$F$26</f>
        <v>1037.5609110600001</v>
      </c>
      <c r="E32" s="36">
        <f>SUMIFS(СВЦЭМ!$D$33:$D$776,СВЦЭМ!$A$33:$A$776,$A32,СВЦЭМ!$B$33:$B$776,E$11)+'СЕТ СН'!$F$14+СВЦЭМ!$D$10+'СЕТ СН'!$F$8*'СЕТ СН'!$F$9-'СЕТ СН'!$F$26</f>
        <v>1035.5361990400002</v>
      </c>
      <c r="F32" s="36">
        <f>SUMIFS(СВЦЭМ!$D$33:$D$776,СВЦЭМ!$A$33:$A$776,$A32,СВЦЭМ!$B$33:$B$776,F$11)+'СЕТ СН'!$F$14+СВЦЭМ!$D$10+'СЕТ СН'!$F$8*'СЕТ СН'!$F$9-'СЕТ СН'!$F$26</f>
        <v>1033.7578663200002</v>
      </c>
      <c r="G32" s="36">
        <f>SUMIFS(СВЦЭМ!$D$33:$D$776,СВЦЭМ!$A$33:$A$776,$A32,СВЦЭМ!$B$33:$B$776,G$11)+'СЕТ СН'!$F$14+СВЦЭМ!$D$10+'СЕТ СН'!$F$8*'СЕТ СН'!$F$9-'СЕТ СН'!$F$26</f>
        <v>1023.41767409</v>
      </c>
      <c r="H32" s="36">
        <f>SUMIFS(СВЦЭМ!$D$33:$D$776,СВЦЭМ!$A$33:$A$776,$A32,СВЦЭМ!$B$33:$B$776,H$11)+'СЕТ СН'!$F$14+СВЦЭМ!$D$10+'СЕТ СН'!$F$8*'СЕТ СН'!$F$9-'СЕТ СН'!$F$26</f>
        <v>983.52353502000005</v>
      </c>
      <c r="I32" s="36">
        <f>SUMIFS(СВЦЭМ!$D$33:$D$776,СВЦЭМ!$A$33:$A$776,$A32,СВЦЭМ!$B$33:$B$776,I$11)+'СЕТ СН'!$F$14+СВЦЭМ!$D$10+'СЕТ СН'!$F$8*'СЕТ СН'!$F$9-'СЕТ СН'!$F$26</f>
        <v>966.07787412000005</v>
      </c>
      <c r="J32" s="36">
        <f>SUMIFS(СВЦЭМ!$D$33:$D$776,СВЦЭМ!$A$33:$A$776,$A32,СВЦЭМ!$B$33:$B$776,J$11)+'СЕТ СН'!$F$14+СВЦЭМ!$D$10+'СЕТ СН'!$F$8*'СЕТ СН'!$F$9-'СЕТ СН'!$F$26</f>
        <v>941.42580701000009</v>
      </c>
      <c r="K32" s="36">
        <f>SUMIFS(СВЦЭМ!$D$33:$D$776,СВЦЭМ!$A$33:$A$776,$A32,СВЦЭМ!$B$33:$B$776,K$11)+'СЕТ СН'!$F$14+СВЦЭМ!$D$10+'СЕТ СН'!$F$8*'СЕТ СН'!$F$9-'СЕТ СН'!$F$26</f>
        <v>936.31081875000007</v>
      </c>
      <c r="L32" s="36">
        <f>SUMIFS(СВЦЭМ!$D$33:$D$776,СВЦЭМ!$A$33:$A$776,$A32,СВЦЭМ!$B$33:$B$776,L$11)+'СЕТ СН'!$F$14+СВЦЭМ!$D$10+'СЕТ СН'!$F$8*'СЕТ СН'!$F$9-'СЕТ СН'!$F$26</f>
        <v>909.27483801000005</v>
      </c>
      <c r="M32" s="36">
        <f>SUMIFS(СВЦЭМ!$D$33:$D$776,СВЦЭМ!$A$33:$A$776,$A32,СВЦЭМ!$B$33:$B$776,M$11)+'СЕТ СН'!$F$14+СВЦЭМ!$D$10+'СЕТ СН'!$F$8*'СЕТ СН'!$F$9-'СЕТ СН'!$F$26</f>
        <v>907.98139047000006</v>
      </c>
      <c r="N32" s="36">
        <f>SUMIFS(СВЦЭМ!$D$33:$D$776,СВЦЭМ!$A$33:$A$776,$A32,СВЦЭМ!$B$33:$B$776,N$11)+'СЕТ СН'!$F$14+СВЦЭМ!$D$10+'СЕТ СН'!$F$8*'СЕТ СН'!$F$9-'СЕТ СН'!$F$26</f>
        <v>923.70122845000003</v>
      </c>
      <c r="O32" s="36">
        <f>SUMIFS(СВЦЭМ!$D$33:$D$776,СВЦЭМ!$A$33:$A$776,$A32,СВЦЭМ!$B$33:$B$776,O$11)+'СЕТ СН'!$F$14+СВЦЭМ!$D$10+'СЕТ СН'!$F$8*'СЕТ СН'!$F$9-'СЕТ СН'!$F$26</f>
        <v>941.89002027000004</v>
      </c>
      <c r="P32" s="36">
        <f>SUMIFS(СВЦЭМ!$D$33:$D$776,СВЦЭМ!$A$33:$A$776,$A32,СВЦЭМ!$B$33:$B$776,P$11)+'СЕТ СН'!$F$14+СВЦЭМ!$D$10+'СЕТ СН'!$F$8*'СЕТ СН'!$F$9-'СЕТ СН'!$F$26</f>
        <v>940.32668242</v>
      </c>
      <c r="Q32" s="36">
        <f>SUMIFS(СВЦЭМ!$D$33:$D$776,СВЦЭМ!$A$33:$A$776,$A32,СВЦЭМ!$B$33:$B$776,Q$11)+'СЕТ СН'!$F$14+СВЦЭМ!$D$10+'СЕТ СН'!$F$8*'СЕТ СН'!$F$9-'СЕТ СН'!$F$26</f>
        <v>939.93835809000007</v>
      </c>
      <c r="R32" s="36">
        <f>SUMIFS(СВЦЭМ!$D$33:$D$776,СВЦЭМ!$A$33:$A$776,$A32,СВЦЭМ!$B$33:$B$776,R$11)+'СЕТ СН'!$F$14+СВЦЭМ!$D$10+'СЕТ СН'!$F$8*'СЕТ СН'!$F$9-'СЕТ СН'!$F$26</f>
        <v>924.71889078000004</v>
      </c>
      <c r="S32" s="36">
        <f>SUMIFS(СВЦЭМ!$D$33:$D$776,СВЦЭМ!$A$33:$A$776,$A32,СВЦЭМ!$B$33:$B$776,S$11)+'СЕТ СН'!$F$14+СВЦЭМ!$D$10+'СЕТ СН'!$F$8*'СЕТ СН'!$F$9-'СЕТ СН'!$F$26</f>
        <v>903.59271196999998</v>
      </c>
      <c r="T32" s="36">
        <f>SUMIFS(СВЦЭМ!$D$33:$D$776,СВЦЭМ!$A$33:$A$776,$A32,СВЦЭМ!$B$33:$B$776,T$11)+'СЕТ СН'!$F$14+СВЦЭМ!$D$10+'СЕТ СН'!$F$8*'СЕТ СН'!$F$9-'СЕТ СН'!$F$26</f>
        <v>896.24646885000004</v>
      </c>
      <c r="U32" s="36">
        <f>SUMIFS(СВЦЭМ!$D$33:$D$776,СВЦЭМ!$A$33:$A$776,$A32,СВЦЭМ!$B$33:$B$776,U$11)+'СЕТ СН'!$F$14+СВЦЭМ!$D$10+'СЕТ СН'!$F$8*'СЕТ СН'!$F$9-'СЕТ СН'!$F$26</f>
        <v>893.85306760000003</v>
      </c>
      <c r="V32" s="36">
        <f>SUMIFS(СВЦЭМ!$D$33:$D$776,СВЦЭМ!$A$33:$A$776,$A32,СВЦЭМ!$B$33:$B$776,V$11)+'СЕТ СН'!$F$14+СВЦЭМ!$D$10+'СЕТ СН'!$F$8*'СЕТ СН'!$F$9-'СЕТ СН'!$F$26</f>
        <v>880.37649261000001</v>
      </c>
      <c r="W32" s="36">
        <f>SUMIFS(СВЦЭМ!$D$33:$D$776,СВЦЭМ!$A$33:$A$776,$A32,СВЦЭМ!$B$33:$B$776,W$11)+'СЕТ СН'!$F$14+СВЦЭМ!$D$10+'СЕТ СН'!$F$8*'СЕТ СН'!$F$9-'СЕТ СН'!$F$26</f>
        <v>872.15877209000007</v>
      </c>
      <c r="X32" s="36">
        <f>SUMIFS(СВЦЭМ!$D$33:$D$776,СВЦЭМ!$A$33:$A$776,$A32,СВЦЭМ!$B$33:$B$776,X$11)+'СЕТ СН'!$F$14+СВЦЭМ!$D$10+'СЕТ СН'!$F$8*'СЕТ СН'!$F$9-'СЕТ СН'!$F$26</f>
        <v>875.53425058000005</v>
      </c>
      <c r="Y32" s="36">
        <f>SUMIFS(СВЦЭМ!$D$33:$D$776,СВЦЭМ!$A$33:$A$776,$A32,СВЦЭМ!$B$33:$B$776,Y$11)+'СЕТ СН'!$F$14+СВЦЭМ!$D$10+'СЕТ СН'!$F$8*'СЕТ СН'!$F$9-'СЕТ СН'!$F$26</f>
        <v>933.32298646000004</v>
      </c>
    </row>
    <row r="33" spans="1:27" ht="15.75" x14ac:dyDescent="0.2">
      <c r="A33" s="35">
        <f t="shared" si="0"/>
        <v>43791</v>
      </c>
      <c r="B33" s="36">
        <f>SUMIFS(СВЦЭМ!$D$33:$D$776,СВЦЭМ!$A$33:$A$776,$A33,СВЦЭМ!$B$33:$B$776,B$11)+'СЕТ СН'!$F$14+СВЦЭМ!$D$10+'СЕТ СН'!$F$8*'СЕТ СН'!$F$9-'СЕТ СН'!$F$26</f>
        <v>988.42111371999999</v>
      </c>
      <c r="C33" s="36">
        <f>SUMIFS(СВЦЭМ!$D$33:$D$776,СВЦЭМ!$A$33:$A$776,$A33,СВЦЭМ!$B$33:$B$776,C$11)+'СЕТ СН'!$F$14+СВЦЭМ!$D$10+'СЕТ СН'!$F$8*'СЕТ СН'!$F$9-'СЕТ СН'!$F$26</f>
        <v>1023.42860982</v>
      </c>
      <c r="D33" s="36">
        <f>SUMIFS(СВЦЭМ!$D$33:$D$776,СВЦЭМ!$A$33:$A$776,$A33,СВЦЭМ!$B$33:$B$776,D$11)+'СЕТ СН'!$F$14+СВЦЭМ!$D$10+'СЕТ СН'!$F$8*'СЕТ СН'!$F$9-'СЕТ СН'!$F$26</f>
        <v>1027.93011972</v>
      </c>
      <c r="E33" s="36">
        <f>SUMIFS(СВЦЭМ!$D$33:$D$776,СВЦЭМ!$A$33:$A$776,$A33,СВЦЭМ!$B$33:$B$776,E$11)+'СЕТ СН'!$F$14+СВЦЭМ!$D$10+'СЕТ СН'!$F$8*'СЕТ СН'!$F$9-'СЕТ СН'!$F$26</f>
        <v>1013.40917356</v>
      </c>
      <c r="F33" s="36">
        <f>SUMIFS(СВЦЭМ!$D$33:$D$776,СВЦЭМ!$A$33:$A$776,$A33,СВЦЭМ!$B$33:$B$776,F$11)+'СЕТ СН'!$F$14+СВЦЭМ!$D$10+'СЕТ СН'!$F$8*'СЕТ СН'!$F$9-'СЕТ СН'!$F$26</f>
        <v>1000.9504629400001</v>
      </c>
      <c r="G33" s="36">
        <f>SUMIFS(СВЦЭМ!$D$33:$D$776,СВЦЭМ!$A$33:$A$776,$A33,СВЦЭМ!$B$33:$B$776,G$11)+'СЕТ СН'!$F$14+СВЦЭМ!$D$10+'СЕТ СН'!$F$8*'СЕТ СН'!$F$9-'СЕТ СН'!$F$26</f>
        <v>985.54359174000001</v>
      </c>
      <c r="H33" s="36">
        <f>SUMIFS(СВЦЭМ!$D$33:$D$776,СВЦЭМ!$A$33:$A$776,$A33,СВЦЭМ!$B$33:$B$776,H$11)+'СЕТ СН'!$F$14+СВЦЭМ!$D$10+'СЕТ СН'!$F$8*'СЕТ СН'!$F$9-'СЕТ СН'!$F$26</f>
        <v>965.95350969000003</v>
      </c>
      <c r="I33" s="36">
        <f>SUMIFS(СВЦЭМ!$D$33:$D$776,СВЦЭМ!$A$33:$A$776,$A33,СВЦЭМ!$B$33:$B$776,I$11)+'СЕТ СН'!$F$14+СВЦЭМ!$D$10+'СЕТ СН'!$F$8*'СЕТ СН'!$F$9-'СЕТ СН'!$F$26</f>
        <v>965.80544417999999</v>
      </c>
      <c r="J33" s="36">
        <f>SUMIFS(СВЦЭМ!$D$33:$D$776,СВЦЭМ!$A$33:$A$776,$A33,СВЦЭМ!$B$33:$B$776,J$11)+'СЕТ СН'!$F$14+СВЦЭМ!$D$10+'СЕТ СН'!$F$8*'СЕТ СН'!$F$9-'СЕТ СН'!$F$26</f>
        <v>938.79367045000004</v>
      </c>
      <c r="K33" s="36">
        <f>SUMIFS(СВЦЭМ!$D$33:$D$776,СВЦЭМ!$A$33:$A$776,$A33,СВЦЭМ!$B$33:$B$776,K$11)+'СЕТ СН'!$F$14+СВЦЭМ!$D$10+'СЕТ СН'!$F$8*'СЕТ СН'!$F$9-'СЕТ СН'!$F$26</f>
        <v>933.75118031</v>
      </c>
      <c r="L33" s="36">
        <f>SUMIFS(СВЦЭМ!$D$33:$D$776,СВЦЭМ!$A$33:$A$776,$A33,СВЦЭМ!$B$33:$B$776,L$11)+'СЕТ СН'!$F$14+СВЦЭМ!$D$10+'СЕТ СН'!$F$8*'СЕТ СН'!$F$9-'СЕТ СН'!$F$26</f>
        <v>900.14933690000009</v>
      </c>
      <c r="M33" s="36">
        <f>SUMIFS(СВЦЭМ!$D$33:$D$776,СВЦЭМ!$A$33:$A$776,$A33,СВЦЭМ!$B$33:$B$776,M$11)+'СЕТ СН'!$F$14+СВЦЭМ!$D$10+'СЕТ СН'!$F$8*'СЕТ СН'!$F$9-'СЕТ СН'!$F$26</f>
        <v>897.67018862999998</v>
      </c>
      <c r="N33" s="36">
        <f>SUMIFS(СВЦЭМ!$D$33:$D$776,СВЦЭМ!$A$33:$A$776,$A33,СВЦЭМ!$B$33:$B$776,N$11)+'СЕТ СН'!$F$14+СВЦЭМ!$D$10+'СЕТ СН'!$F$8*'СЕТ СН'!$F$9-'СЕТ СН'!$F$26</f>
        <v>892.89849934000006</v>
      </c>
      <c r="O33" s="36">
        <f>SUMIFS(СВЦЭМ!$D$33:$D$776,СВЦЭМ!$A$33:$A$776,$A33,СВЦЭМ!$B$33:$B$776,O$11)+'СЕТ СН'!$F$14+СВЦЭМ!$D$10+'СЕТ СН'!$F$8*'СЕТ СН'!$F$9-'СЕТ СН'!$F$26</f>
        <v>908.52282009999999</v>
      </c>
      <c r="P33" s="36">
        <f>SUMIFS(СВЦЭМ!$D$33:$D$776,СВЦЭМ!$A$33:$A$776,$A33,СВЦЭМ!$B$33:$B$776,P$11)+'СЕТ СН'!$F$14+СВЦЭМ!$D$10+'СЕТ СН'!$F$8*'СЕТ СН'!$F$9-'СЕТ СН'!$F$26</f>
        <v>919.96030237000002</v>
      </c>
      <c r="Q33" s="36">
        <f>SUMIFS(СВЦЭМ!$D$33:$D$776,СВЦЭМ!$A$33:$A$776,$A33,СВЦЭМ!$B$33:$B$776,Q$11)+'СЕТ СН'!$F$14+СВЦЭМ!$D$10+'СЕТ СН'!$F$8*'СЕТ СН'!$F$9-'СЕТ СН'!$F$26</f>
        <v>920.48186687000009</v>
      </c>
      <c r="R33" s="36">
        <f>SUMIFS(СВЦЭМ!$D$33:$D$776,СВЦЭМ!$A$33:$A$776,$A33,СВЦЭМ!$B$33:$B$776,R$11)+'СЕТ СН'!$F$14+СВЦЭМ!$D$10+'СЕТ СН'!$F$8*'СЕТ СН'!$F$9-'СЕТ СН'!$F$26</f>
        <v>903.44074245000002</v>
      </c>
      <c r="S33" s="36">
        <f>SUMIFS(СВЦЭМ!$D$33:$D$776,СВЦЭМ!$A$33:$A$776,$A33,СВЦЭМ!$B$33:$B$776,S$11)+'СЕТ СН'!$F$14+СВЦЭМ!$D$10+'СЕТ СН'!$F$8*'СЕТ СН'!$F$9-'СЕТ СН'!$F$26</f>
        <v>893.97934845000009</v>
      </c>
      <c r="T33" s="36">
        <f>SUMIFS(СВЦЭМ!$D$33:$D$776,СВЦЭМ!$A$33:$A$776,$A33,СВЦЭМ!$B$33:$B$776,T$11)+'СЕТ СН'!$F$14+СВЦЭМ!$D$10+'СЕТ СН'!$F$8*'СЕТ СН'!$F$9-'СЕТ СН'!$F$26</f>
        <v>889.18658782</v>
      </c>
      <c r="U33" s="36">
        <f>SUMIFS(СВЦЭМ!$D$33:$D$776,СВЦЭМ!$A$33:$A$776,$A33,СВЦЭМ!$B$33:$B$776,U$11)+'СЕТ СН'!$F$14+СВЦЭМ!$D$10+'СЕТ СН'!$F$8*'СЕТ СН'!$F$9-'СЕТ СН'!$F$26</f>
        <v>882.46921512000006</v>
      </c>
      <c r="V33" s="36">
        <f>SUMIFS(СВЦЭМ!$D$33:$D$776,СВЦЭМ!$A$33:$A$776,$A33,СВЦЭМ!$B$33:$B$776,V$11)+'СЕТ СН'!$F$14+СВЦЭМ!$D$10+'СЕТ СН'!$F$8*'СЕТ СН'!$F$9-'СЕТ СН'!$F$26</f>
        <v>874.83931037000002</v>
      </c>
      <c r="W33" s="36">
        <f>SUMIFS(СВЦЭМ!$D$33:$D$776,СВЦЭМ!$A$33:$A$776,$A33,СВЦЭМ!$B$33:$B$776,W$11)+'СЕТ СН'!$F$14+СВЦЭМ!$D$10+'СЕТ СН'!$F$8*'СЕТ СН'!$F$9-'СЕТ СН'!$F$26</f>
        <v>862.51632963000009</v>
      </c>
      <c r="X33" s="36">
        <f>SUMIFS(СВЦЭМ!$D$33:$D$776,СВЦЭМ!$A$33:$A$776,$A33,СВЦЭМ!$B$33:$B$776,X$11)+'СЕТ СН'!$F$14+СВЦЭМ!$D$10+'СЕТ СН'!$F$8*'СЕТ СН'!$F$9-'СЕТ СН'!$F$26</f>
        <v>877.08221073000004</v>
      </c>
      <c r="Y33" s="36">
        <f>SUMIFS(СВЦЭМ!$D$33:$D$776,СВЦЭМ!$A$33:$A$776,$A33,СВЦЭМ!$B$33:$B$776,Y$11)+'СЕТ СН'!$F$14+СВЦЭМ!$D$10+'СЕТ СН'!$F$8*'СЕТ СН'!$F$9-'СЕТ СН'!$F$26</f>
        <v>909.56464337</v>
      </c>
    </row>
    <row r="34" spans="1:27" ht="15.75" x14ac:dyDescent="0.2">
      <c r="A34" s="35">
        <f t="shared" si="0"/>
        <v>43792</v>
      </c>
      <c r="B34" s="36">
        <f>SUMIFS(СВЦЭМ!$D$33:$D$776,СВЦЭМ!$A$33:$A$776,$A34,СВЦЭМ!$B$33:$B$776,B$11)+'СЕТ СН'!$F$14+СВЦЭМ!$D$10+'СЕТ СН'!$F$8*'СЕТ СН'!$F$9-'СЕТ СН'!$F$26</f>
        <v>943.00880085000006</v>
      </c>
      <c r="C34" s="36">
        <f>SUMIFS(СВЦЭМ!$D$33:$D$776,СВЦЭМ!$A$33:$A$776,$A34,СВЦЭМ!$B$33:$B$776,C$11)+'СЕТ СН'!$F$14+СВЦЭМ!$D$10+'СЕТ СН'!$F$8*'СЕТ СН'!$F$9-'СЕТ СН'!$F$26</f>
        <v>982.07411597999999</v>
      </c>
      <c r="D34" s="36">
        <f>SUMIFS(СВЦЭМ!$D$33:$D$776,СВЦЭМ!$A$33:$A$776,$A34,СВЦЭМ!$B$33:$B$776,D$11)+'СЕТ СН'!$F$14+СВЦЭМ!$D$10+'СЕТ СН'!$F$8*'СЕТ СН'!$F$9-'СЕТ СН'!$F$26</f>
        <v>992.42483838999999</v>
      </c>
      <c r="E34" s="36">
        <f>SUMIFS(СВЦЭМ!$D$33:$D$776,СВЦЭМ!$A$33:$A$776,$A34,СВЦЭМ!$B$33:$B$776,E$11)+'СЕТ СН'!$F$14+СВЦЭМ!$D$10+'СЕТ СН'!$F$8*'СЕТ СН'!$F$9-'СЕТ СН'!$F$26</f>
        <v>998.63798800000006</v>
      </c>
      <c r="F34" s="36">
        <f>SUMIFS(СВЦЭМ!$D$33:$D$776,СВЦЭМ!$A$33:$A$776,$A34,СВЦЭМ!$B$33:$B$776,F$11)+'СЕТ СН'!$F$14+СВЦЭМ!$D$10+'СЕТ СН'!$F$8*'СЕТ СН'!$F$9-'СЕТ СН'!$F$26</f>
        <v>995.51812444000007</v>
      </c>
      <c r="G34" s="36">
        <f>SUMIFS(СВЦЭМ!$D$33:$D$776,СВЦЭМ!$A$33:$A$776,$A34,СВЦЭМ!$B$33:$B$776,G$11)+'СЕТ СН'!$F$14+СВЦЭМ!$D$10+'СЕТ СН'!$F$8*'СЕТ СН'!$F$9-'СЕТ СН'!$F$26</f>
        <v>987.45604409000009</v>
      </c>
      <c r="H34" s="36">
        <f>SUMIFS(СВЦЭМ!$D$33:$D$776,СВЦЭМ!$A$33:$A$776,$A34,СВЦЭМ!$B$33:$B$776,H$11)+'СЕТ СН'!$F$14+СВЦЭМ!$D$10+'СЕТ СН'!$F$8*'СЕТ СН'!$F$9-'СЕТ СН'!$F$26</f>
        <v>968.86607632000005</v>
      </c>
      <c r="I34" s="36">
        <f>SUMIFS(СВЦЭМ!$D$33:$D$776,СВЦЭМ!$A$33:$A$776,$A34,СВЦЭМ!$B$33:$B$776,I$11)+'СЕТ СН'!$F$14+СВЦЭМ!$D$10+'СЕТ СН'!$F$8*'СЕТ СН'!$F$9-'СЕТ СН'!$F$26</f>
        <v>970.13907853000001</v>
      </c>
      <c r="J34" s="36">
        <f>SUMIFS(СВЦЭМ!$D$33:$D$776,СВЦЭМ!$A$33:$A$776,$A34,СВЦЭМ!$B$33:$B$776,J$11)+'СЕТ СН'!$F$14+СВЦЭМ!$D$10+'СЕТ СН'!$F$8*'СЕТ СН'!$F$9-'СЕТ СН'!$F$26</f>
        <v>948.96151092000002</v>
      </c>
      <c r="K34" s="36">
        <f>SUMIFS(СВЦЭМ!$D$33:$D$776,СВЦЭМ!$A$33:$A$776,$A34,СВЦЭМ!$B$33:$B$776,K$11)+'СЕТ СН'!$F$14+СВЦЭМ!$D$10+'СЕТ СН'!$F$8*'СЕТ СН'!$F$9-'СЕТ СН'!$F$26</f>
        <v>935.55249764000007</v>
      </c>
      <c r="L34" s="36">
        <f>SUMIFS(СВЦЭМ!$D$33:$D$776,СВЦЭМ!$A$33:$A$776,$A34,СВЦЭМ!$B$33:$B$776,L$11)+'СЕТ СН'!$F$14+СВЦЭМ!$D$10+'СЕТ СН'!$F$8*'СЕТ СН'!$F$9-'СЕТ СН'!$F$26</f>
        <v>902.63786679000009</v>
      </c>
      <c r="M34" s="36">
        <f>SUMIFS(СВЦЭМ!$D$33:$D$776,СВЦЭМ!$A$33:$A$776,$A34,СВЦЭМ!$B$33:$B$776,M$11)+'СЕТ СН'!$F$14+СВЦЭМ!$D$10+'СЕТ СН'!$F$8*'СЕТ СН'!$F$9-'СЕТ СН'!$F$26</f>
        <v>897.22488248000002</v>
      </c>
      <c r="N34" s="36">
        <f>SUMIFS(СВЦЭМ!$D$33:$D$776,СВЦЭМ!$A$33:$A$776,$A34,СВЦЭМ!$B$33:$B$776,N$11)+'СЕТ СН'!$F$14+СВЦЭМ!$D$10+'СЕТ СН'!$F$8*'СЕТ СН'!$F$9-'СЕТ СН'!$F$26</f>
        <v>891.31264748000001</v>
      </c>
      <c r="O34" s="36">
        <f>SUMIFS(СВЦЭМ!$D$33:$D$776,СВЦЭМ!$A$33:$A$776,$A34,СВЦЭМ!$B$33:$B$776,O$11)+'СЕТ СН'!$F$14+СВЦЭМ!$D$10+'СЕТ СН'!$F$8*'СЕТ СН'!$F$9-'СЕТ СН'!$F$26</f>
        <v>899.13741700000003</v>
      </c>
      <c r="P34" s="36">
        <f>SUMIFS(СВЦЭМ!$D$33:$D$776,СВЦЭМ!$A$33:$A$776,$A34,СВЦЭМ!$B$33:$B$776,P$11)+'СЕТ СН'!$F$14+СВЦЭМ!$D$10+'СЕТ СН'!$F$8*'СЕТ СН'!$F$9-'СЕТ СН'!$F$26</f>
        <v>910.21708953000007</v>
      </c>
      <c r="Q34" s="36">
        <f>SUMIFS(СВЦЭМ!$D$33:$D$776,СВЦЭМ!$A$33:$A$776,$A34,СВЦЭМ!$B$33:$B$776,Q$11)+'СЕТ СН'!$F$14+СВЦЭМ!$D$10+'СЕТ СН'!$F$8*'СЕТ СН'!$F$9-'СЕТ СН'!$F$26</f>
        <v>908.06298293000009</v>
      </c>
      <c r="R34" s="36">
        <f>SUMIFS(СВЦЭМ!$D$33:$D$776,СВЦЭМ!$A$33:$A$776,$A34,СВЦЭМ!$B$33:$B$776,R$11)+'СЕТ СН'!$F$14+СВЦЭМ!$D$10+'СЕТ СН'!$F$8*'СЕТ СН'!$F$9-'СЕТ СН'!$F$26</f>
        <v>899.52377229000001</v>
      </c>
      <c r="S34" s="36">
        <f>SUMIFS(СВЦЭМ!$D$33:$D$776,СВЦЭМ!$A$33:$A$776,$A34,СВЦЭМ!$B$33:$B$776,S$11)+'СЕТ СН'!$F$14+СВЦЭМ!$D$10+'СЕТ СН'!$F$8*'СЕТ СН'!$F$9-'СЕТ СН'!$F$26</f>
        <v>892.18439182999998</v>
      </c>
      <c r="T34" s="36">
        <f>SUMIFS(СВЦЭМ!$D$33:$D$776,СВЦЭМ!$A$33:$A$776,$A34,СВЦЭМ!$B$33:$B$776,T$11)+'СЕТ СН'!$F$14+СВЦЭМ!$D$10+'СЕТ СН'!$F$8*'СЕТ СН'!$F$9-'СЕТ СН'!$F$26</f>
        <v>884.96195494000006</v>
      </c>
      <c r="U34" s="36">
        <f>SUMIFS(СВЦЭМ!$D$33:$D$776,СВЦЭМ!$A$33:$A$776,$A34,СВЦЭМ!$B$33:$B$776,U$11)+'СЕТ СН'!$F$14+СВЦЭМ!$D$10+'СЕТ СН'!$F$8*'СЕТ СН'!$F$9-'СЕТ СН'!$F$26</f>
        <v>882.39627310000003</v>
      </c>
      <c r="V34" s="36">
        <f>SUMIFS(СВЦЭМ!$D$33:$D$776,СВЦЭМ!$A$33:$A$776,$A34,СВЦЭМ!$B$33:$B$776,V$11)+'СЕТ СН'!$F$14+СВЦЭМ!$D$10+'СЕТ СН'!$F$8*'СЕТ СН'!$F$9-'СЕТ СН'!$F$26</f>
        <v>891.25878344</v>
      </c>
      <c r="W34" s="36">
        <f>SUMIFS(СВЦЭМ!$D$33:$D$776,СВЦЭМ!$A$33:$A$776,$A34,СВЦЭМ!$B$33:$B$776,W$11)+'СЕТ СН'!$F$14+СВЦЭМ!$D$10+'СЕТ СН'!$F$8*'СЕТ СН'!$F$9-'СЕТ СН'!$F$26</f>
        <v>903.12281948000009</v>
      </c>
      <c r="X34" s="36">
        <f>SUMIFS(СВЦЭМ!$D$33:$D$776,СВЦЭМ!$A$33:$A$776,$A34,СВЦЭМ!$B$33:$B$776,X$11)+'СЕТ СН'!$F$14+СВЦЭМ!$D$10+'СЕТ СН'!$F$8*'СЕТ СН'!$F$9-'СЕТ СН'!$F$26</f>
        <v>915.62434926000003</v>
      </c>
      <c r="Y34" s="36">
        <f>SUMIFS(СВЦЭМ!$D$33:$D$776,СВЦЭМ!$A$33:$A$776,$A34,СВЦЭМ!$B$33:$B$776,Y$11)+'СЕТ СН'!$F$14+СВЦЭМ!$D$10+'СЕТ СН'!$F$8*'СЕТ СН'!$F$9-'СЕТ СН'!$F$26</f>
        <v>924.69480393000003</v>
      </c>
    </row>
    <row r="35" spans="1:27" ht="15.75" x14ac:dyDescent="0.2">
      <c r="A35" s="35">
        <f t="shared" si="0"/>
        <v>43793</v>
      </c>
      <c r="B35" s="36">
        <f>SUMIFS(СВЦЭМ!$D$33:$D$776,СВЦЭМ!$A$33:$A$776,$A35,СВЦЭМ!$B$33:$B$776,B$11)+'СЕТ СН'!$F$14+СВЦЭМ!$D$10+'СЕТ СН'!$F$8*'СЕТ СН'!$F$9-'СЕТ СН'!$F$26</f>
        <v>903.69794621000005</v>
      </c>
      <c r="C35" s="36">
        <f>SUMIFS(СВЦЭМ!$D$33:$D$776,СВЦЭМ!$A$33:$A$776,$A35,СВЦЭМ!$B$33:$B$776,C$11)+'СЕТ СН'!$F$14+СВЦЭМ!$D$10+'СЕТ СН'!$F$8*'СЕТ СН'!$F$9-'СЕТ СН'!$F$26</f>
        <v>919.27047149000009</v>
      </c>
      <c r="D35" s="36">
        <f>SUMIFS(СВЦЭМ!$D$33:$D$776,СВЦЭМ!$A$33:$A$776,$A35,СВЦЭМ!$B$33:$B$776,D$11)+'СЕТ СН'!$F$14+СВЦЭМ!$D$10+'СЕТ СН'!$F$8*'СЕТ СН'!$F$9-'СЕТ СН'!$F$26</f>
        <v>976.23232848999999</v>
      </c>
      <c r="E35" s="36">
        <f>SUMIFS(СВЦЭМ!$D$33:$D$776,СВЦЭМ!$A$33:$A$776,$A35,СВЦЭМ!$B$33:$B$776,E$11)+'СЕТ СН'!$F$14+СВЦЭМ!$D$10+'СЕТ СН'!$F$8*'СЕТ СН'!$F$9-'СЕТ СН'!$F$26</f>
        <v>999.23796408999999</v>
      </c>
      <c r="F35" s="36">
        <f>SUMIFS(СВЦЭМ!$D$33:$D$776,СВЦЭМ!$A$33:$A$776,$A35,СВЦЭМ!$B$33:$B$776,F$11)+'СЕТ СН'!$F$14+СВЦЭМ!$D$10+'СЕТ СН'!$F$8*'СЕТ СН'!$F$9-'СЕТ СН'!$F$26</f>
        <v>1003.07557706</v>
      </c>
      <c r="G35" s="36">
        <f>SUMIFS(СВЦЭМ!$D$33:$D$776,СВЦЭМ!$A$33:$A$776,$A35,СВЦЭМ!$B$33:$B$776,G$11)+'СЕТ СН'!$F$14+СВЦЭМ!$D$10+'СЕТ СН'!$F$8*'СЕТ СН'!$F$9-'СЕТ СН'!$F$26</f>
        <v>1003.3178818</v>
      </c>
      <c r="H35" s="36">
        <f>SUMIFS(СВЦЭМ!$D$33:$D$776,СВЦЭМ!$A$33:$A$776,$A35,СВЦЭМ!$B$33:$B$776,H$11)+'СЕТ СН'!$F$14+СВЦЭМ!$D$10+'СЕТ СН'!$F$8*'СЕТ СН'!$F$9-'СЕТ СН'!$F$26</f>
        <v>992.01885672000003</v>
      </c>
      <c r="I35" s="36">
        <f>SUMIFS(СВЦЭМ!$D$33:$D$776,СВЦЭМ!$A$33:$A$776,$A35,СВЦЭМ!$B$33:$B$776,I$11)+'СЕТ СН'!$F$14+СВЦЭМ!$D$10+'СЕТ СН'!$F$8*'СЕТ СН'!$F$9-'СЕТ СН'!$F$26</f>
        <v>982.78499629999999</v>
      </c>
      <c r="J35" s="36">
        <f>SUMIFS(СВЦЭМ!$D$33:$D$776,СВЦЭМ!$A$33:$A$776,$A35,СВЦЭМ!$B$33:$B$776,J$11)+'СЕТ СН'!$F$14+СВЦЭМ!$D$10+'СЕТ СН'!$F$8*'СЕТ СН'!$F$9-'СЕТ СН'!$F$26</f>
        <v>957.43471529999999</v>
      </c>
      <c r="K35" s="36">
        <f>SUMIFS(СВЦЭМ!$D$33:$D$776,СВЦЭМ!$A$33:$A$776,$A35,СВЦЭМ!$B$33:$B$776,K$11)+'СЕТ СН'!$F$14+СВЦЭМ!$D$10+'СЕТ СН'!$F$8*'СЕТ СН'!$F$9-'СЕТ СН'!$F$26</f>
        <v>950.38964848000001</v>
      </c>
      <c r="L35" s="36">
        <f>SUMIFS(СВЦЭМ!$D$33:$D$776,СВЦЭМ!$A$33:$A$776,$A35,СВЦЭМ!$B$33:$B$776,L$11)+'СЕТ СН'!$F$14+СВЦЭМ!$D$10+'СЕТ СН'!$F$8*'СЕТ СН'!$F$9-'СЕТ СН'!$F$26</f>
        <v>906.58329618000005</v>
      </c>
      <c r="M35" s="36">
        <f>SUMIFS(СВЦЭМ!$D$33:$D$776,СВЦЭМ!$A$33:$A$776,$A35,СВЦЭМ!$B$33:$B$776,M$11)+'СЕТ СН'!$F$14+СВЦЭМ!$D$10+'СЕТ СН'!$F$8*'СЕТ СН'!$F$9-'СЕТ СН'!$F$26</f>
        <v>894.93443917000002</v>
      </c>
      <c r="N35" s="36">
        <f>SUMIFS(СВЦЭМ!$D$33:$D$776,СВЦЭМ!$A$33:$A$776,$A35,СВЦЭМ!$B$33:$B$776,N$11)+'СЕТ СН'!$F$14+СВЦЭМ!$D$10+'СЕТ СН'!$F$8*'СЕТ СН'!$F$9-'СЕТ СН'!$F$26</f>
        <v>885.19792337000001</v>
      </c>
      <c r="O35" s="36">
        <f>SUMIFS(СВЦЭМ!$D$33:$D$776,СВЦЭМ!$A$33:$A$776,$A35,СВЦЭМ!$B$33:$B$776,O$11)+'СЕТ СН'!$F$14+СВЦЭМ!$D$10+'СЕТ СН'!$F$8*'СЕТ СН'!$F$9-'СЕТ СН'!$F$26</f>
        <v>885.10010209000006</v>
      </c>
      <c r="P35" s="36">
        <f>SUMIFS(СВЦЭМ!$D$33:$D$776,СВЦЭМ!$A$33:$A$776,$A35,СВЦЭМ!$B$33:$B$776,P$11)+'СЕТ СН'!$F$14+СВЦЭМ!$D$10+'СЕТ СН'!$F$8*'СЕТ СН'!$F$9-'СЕТ СН'!$F$26</f>
        <v>892.3400034</v>
      </c>
      <c r="Q35" s="36">
        <f>SUMIFS(СВЦЭМ!$D$33:$D$776,СВЦЭМ!$A$33:$A$776,$A35,СВЦЭМ!$B$33:$B$776,Q$11)+'СЕТ СН'!$F$14+СВЦЭМ!$D$10+'СЕТ СН'!$F$8*'СЕТ СН'!$F$9-'СЕТ СН'!$F$26</f>
        <v>880.88548466000009</v>
      </c>
      <c r="R35" s="36">
        <f>SUMIFS(СВЦЭМ!$D$33:$D$776,СВЦЭМ!$A$33:$A$776,$A35,СВЦЭМ!$B$33:$B$776,R$11)+'СЕТ СН'!$F$14+СВЦЭМ!$D$10+'СЕТ СН'!$F$8*'СЕТ СН'!$F$9-'СЕТ СН'!$F$26</f>
        <v>902.83540167000001</v>
      </c>
      <c r="S35" s="36">
        <f>SUMIFS(СВЦЭМ!$D$33:$D$776,СВЦЭМ!$A$33:$A$776,$A35,СВЦЭМ!$B$33:$B$776,S$11)+'СЕТ СН'!$F$14+СВЦЭМ!$D$10+'СЕТ СН'!$F$8*'СЕТ СН'!$F$9-'СЕТ СН'!$F$26</f>
        <v>914.12764339</v>
      </c>
      <c r="T35" s="36">
        <f>SUMIFS(СВЦЭМ!$D$33:$D$776,СВЦЭМ!$A$33:$A$776,$A35,СВЦЭМ!$B$33:$B$776,T$11)+'СЕТ СН'!$F$14+СВЦЭМ!$D$10+'СЕТ СН'!$F$8*'СЕТ СН'!$F$9-'СЕТ СН'!$F$26</f>
        <v>906.95008378</v>
      </c>
      <c r="U35" s="36">
        <f>SUMIFS(СВЦЭМ!$D$33:$D$776,СВЦЭМ!$A$33:$A$776,$A35,СВЦЭМ!$B$33:$B$776,U$11)+'СЕТ СН'!$F$14+СВЦЭМ!$D$10+'СЕТ СН'!$F$8*'СЕТ СН'!$F$9-'СЕТ СН'!$F$26</f>
        <v>917.96652368000002</v>
      </c>
      <c r="V35" s="36">
        <f>SUMIFS(СВЦЭМ!$D$33:$D$776,СВЦЭМ!$A$33:$A$776,$A35,СВЦЭМ!$B$33:$B$776,V$11)+'СЕТ СН'!$F$14+СВЦЭМ!$D$10+'СЕТ СН'!$F$8*'СЕТ СН'!$F$9-'СЕТ СН'!$F$26</f>
        <v>914.39063056000009</v>
      </c>
      <c r="W35" s="36">
        <f>SUMIFS(СВЦЭМ!$D$33:$D$776,СВЦЭМ!$A$33:$A$776,$A35,СВЦЭМ!$B$33:$B$776,W$11)+'СЕТ СН'!$F$14+СВЦЭМ!$D$10+'СЕТ СН'!$F$8*'СЕТ СН'!$F$9-'СЕТ СН'!$F$26</f>
        <v>914.30919344000006</v>
      </c>
      <c r="X35" s="36">
        <f>SUMIFS(СВЦЭМ!$D$33:$D$776,СВЦЭМ!$A$33:$A$776,$A35,СВЦЭМ!$B$33:$B$776,X$11)+'СЕТ СН'!$F$14+СВЦЭМ!$D$10+'СЕТ СН'!$F$8*'СЕТ СН'!$F$9-'СЕТ СН'!$F$26</f>
        <v>913.20739682999999</v>
      </c>
      <c r="Y35" s="36">
        <f>SUMIFS(СВЦЭМ!$D$33:$D$776,СВЦЭМ!$A$33:$A$776,$A35,СВЦЭМ!$B$33:$B$776,Y$11)+'СЕТ СН'!$F$14+СВЦЭМ!$D$10+'СЕТ СН'!$F$8*'СЕТ СН'!$F$9-'СЕТ СН'!$F$26</f>
        <v>938.67346233000001</v>
      </c>
    </row>
    <row r="36" spans="1:27" ht="15.75" x14ac:dyDescent="0.2">
      <c r="A36" s="35">
        <f t="shared" si="0"/>
        <v>43794</v>
      </c>
      <c r="B36" s="36">
        <f>SUMIFS(СВЦЭМ!$D$33:$D$776,СВЦЭМ!$A$33:$A$776,$A36,СВЦЭМ!$B$33:$B$776,B$11)+'СЕТ СН'!$F$14+СВЦЭМ!$D$10+'СЕТ СН'!$F$8*'СЕТ СН'!$F$9-'СЕТ СН'!$F$26</f>
        <v>977.84698337000009</v>
      </c>
      <c r="C36" s="36">
        <f>SUMIFS(СВЦЭМ!$D$33:$D$776,СВЦЭМ!$A$33:$A$776,$A36,СВЦЭМ!$B$33:$B$776,C$11)+'СЕТ СН'!$F$14+СВЦЭМ!$D$10+'СЕТ СН'!$F$8*'СЕТ СН'!$F$9-'СЕТ СН'!$F$26</f>
        <v>999.65068317000009</v>
      </c>
      <c r="D36" s="36">
        <f>SUMIFS(СВЦЭМ!$D$33:$D$776,СВЦЭМ!$A$33:$A$776,$A36,СВЦЭМ!$B$33:$B$776,D$11)+'СЕТ СН'!$F$14+СВЦЭМ!$D$10+'СЕТ СН'!$F$8*'СЕТ СН'!$F$9-'СЕТ СН'!$F$26</f>
        <v>1037.59160623</v>
      </c>
      <c r="E36" s="36">
        <f>SUMIFS(СВЦЭМ!$D$33:$D$776,СВЦЭМ!$A$33:$A$776,$A36,СВЦЭМ!$B$33:$B$776,E$11)+'СЕТ СН'!$F$14+СВЦЭМ!$D$10+'СЕТ СН'!$F$8*'СЕТ СН'!$F$9-'СЕТ СН'!$F$26</f>
        <v>1044.3530948600001</v>
      </c>
      <c r="F36" s="36">
        <f>SUMIFS(СВЦЭМ!$D$33:$D$776,СВЦЭМ!$A$33:$A$776,$A36,СВЦЭМ!$B$33:$B$776,F$11)+'СЕТ СН'!$F$14+СВЦЭМ!$D$10+'СЕТ СН'!$F$8*'СЕТ СН'!$F$9-'СЕТ СН'!$F$26</f>
        <v>1028.3465591600002</v>
      </c>
      <c r="G36" s="36">
        <f>SUMIFS(СВЦЭМ!$D$33:$D$776,СВЦЭМ!$A$33:$A$776,$A36,СВЦЭМ!$B$33:$B$776,G$11)+'СЕТ СН'!$F$14+СВЦЭМ!$D$10+'СЕТ СН'!$F$8*'СЕТ СН'!$F$9-'СЕТ СН'!$F$26</f>
        <v>1027.91784482</v>
      </c>
      <c r="H36" s="36">
        <f>SUMIFS(СВЦЭМ!$D$33:$D$776,СВЦЭМ!$A$33:$A$776,$A36,СВЦЭМ!$B$33:$B$776,H$11)+'СЕТ СН'!$F$14+СВЦЭМ!$D$10+'СЕТ СН'!$F$8*'СЕТ СН'!$F$9-'СЕТ СН'!$F$26</f>
        <v>987.35454179999999</v>
      </c>
      <c r="I36" s="36">
        <f>SUMIFS(СВЦЭМ!$D$33:$D$776,СВЦЭМ!$A$33:$A$776,$A36,СВЦЭМ!$B$33:$B$776,I$11)+'СЕТ СН'!$F$14+СВЦЭМ!$D$10+'СЕТ СН'!$F$8*'СЕТ СН'!$F$9-'СЕТ СН'!$F$26</f>
        <v>971.35895040000003</v>
      </c>
      <c r="J36" s="36">
        <f>SUMIFS(СВЦЭМ!$D$33:$D$776,СВЦЭМ!$A$33:$A$776,$A36,СВЦЭМ!$B$33:$B$776,J$11)+'СЕТ СН'!$F$14+СВЦЭМ!$D$10+'СЕТ СН'!$F$8*'СЕТ СН'!$F$9-'СЕТ СН'!$F$26</f>
        <v>954.06649378999998</v>
      </c>
      <c r="K36" s="36">
        <f>SUMIFS(СВЦЭМ!$D$33:$D$776,СВЦЭМ!$A$33:$A$776,$A36,СВЦЭМ!$B$33:$B$776,K$11)+'СЕТ СН'!$F$14+СВЦЭМ!$D$10+'СЕТ СН'!$F$8*'СЕТ СН'!$F$9-'СЕТ СН'!$F$26</f>
        <v>943.80276296</v>
      </c>
      <c r="L36" s="36">
        <f>SUMIFS(СВЦЭМ!$D$33:$D$776,СВЦЭМ!$A$33:$A$776,$A36,СВЦЭМ!$B$33:$B$776,L$11)+'СЕТ СН'!$F$14+СВЦЭМ!$D$10+'СЕТ СН'!$F$8*'СЕТ СН'!$F$9-'СЕТ СН'!$F$26</f>
        <v>902.56129403</v>
      </c>
      <c r="M36" s="36">
        <f>SUMIFS(СВЦЭМ!$D$33:$D$776,СВЦЭМ!$A$33:$A$776,$A36,СВЦЭМ!$B$33:$B$776,M$11)+'СЕТ СН'!$F$14+СВЦЭМ!$D$10+'СЕТ СН'!$F$8*'СЕТ СН'!$F$9-'СЕТ СН'!$F$26</f>
        <v>902.78194415000007</v>
      </c>
      <c r="N36" s="36">
        <f>SUMIFS(СВЦЭМ!$D$33:$D$776,СВЦЭМ!$A$33:$A$776,$A36,СВЦЭМ!$B$33:$B$776,N$11)+'СЕТ СН'!$F$14+СВЦЭМ!$D$10+'СЕТ СН'!$F$8*'СЕТ СН'!$F$9-'СЕТ СН'!$F$26</f>
        <v>891.74756841999999</v>
      </c>
      <c r="O36" s="36">
        <f>SUMIFS(СВЦЭМ!$D$33:$D$776,СВЦЭМ!$A$33:$A$776,$A36,СВЦЭМ!$B$33:$B$776,O$11)+'СЕТ СН'!$F$14+СВЦЭМ!$D$10+'СЕТ СН'!$F$8*'СЕТ СН'!$F$9-'СЕТ СН'!$F$26</f>
        <v>899.64547972000003</v>
      </c>
      <c r="P36" s="36">
        <f>SUMIFS(СВЦЭМ!$D$33:$D$776,СВЦЭМ!$A$33:$A$776,$A36,СВЦЭМ!$B$33:$B$776,P$11)+'СЕТ СН'!$F$14+СВЦЭМ!$D$10+'СЕТ СН'!$F$8*'СЕТ СН'!$F$9-'СЕТ СН'!$F$26</f>
        <v>907.60554997000008</v>
      </c>
      <c r="Q36" s="36">
        <f>SUMIFS(СВЦЭМ!$D$33:$D$776,СВЦЭМ!$A$33:$A$776,$A36,СВЦЭМ!$B$33:$B$776,Q$11)+'СЕТ СН'!$F$14+СВЦЭМ!$D$10+'СЕТ СН'!$F$8*'СЕТ СН'!$F$9-'СЕТ СН'!$F$26</f>
        <v>882.61906627000008</v>
      </c>
      <c r="R36" s="36">
        <f>SUMIFS(СВЦЭМ!$D$33:$D$776,СВЦЭМ!$A$33:$A$776,$A36,СВЦЭМ!$B$33:$B$776,R$11)+'СЕТ СН'!$F$14+СВЦЭМ!$D$10+'СЕТ СН'!$F$8*'СЕТ СН'!$F$9-'СЕТ СН'!$F$26</f>
        <v>895.35680437000008</v>
      </c>
      <c r="S36" s="36">
        <f>SUMIFS(СВЦЭМ!$D$33:$D$776,СВЦЭМ!$A$33:$A$776,$A36,СВЦЭМ!$B$33:$B$776,S$11)+'СЕТ СН'!$F$14+СВЦЭМ!$D$10+'СЕТ СН'!$F$8*'СЕТ СН'!$F$9-'СЕТ СН'!$F$26</f>
        <v>891.91161552000005</v>
      </c>
      <c r="T36" s="36">
        <f>SUMIFS(СВЦЭМ!$D$33:$D$776,СВЦЭМ!$A$33:$A$776,$A36,СВЦЭМ!$B$33:$B$776,T$11)+'СЕТ СН'!$F$14+СВЦЭМ!$D$10+'СЕТ СН'!$F$8*'СЕТ СН'!$F$9-'СЕТ СН'!$F$26</f>
        <v>886.67191377000006</v>
      </c>
      <c r="U36" s="36">
        <f>SUMIFS(СВЦЭМ!$D$33:$D$776,СВЦЭМ!$A$33:$A$776,$A36,СВЦЭМ!$B$33:$B$776,U$11)+'СЕТ СН'!$F$14+СВЦЭМ!$D$10+'СЕТ СН'!$F$8*'СЕТ СН'!$F$9-'СЕТ СН'!$F$26</f>
        <v>894.66561712000009</v>
      </c>
      <c r="V36" s="36">
        <f>SUMIFS(СВЦЭМ!$D$33:$D$776,СВЦЭМ!$A$33:$A$776,$A36,СВЦЭМ!$B$33:$B$776,V$11)+'СЕТ СН'!$F$14+СВЦЭМ!$D$10+'СЕТ СН'!$F$8*'СЕТ СН'!$F$9-'СЕТ СН'!$F$26</f>
        <v>901.77044566000006</v>
      </c>
      <c r="W36" s="36">
        <f>SUMIFS(СВЦЭМ!$D$33:$D$776,СВЦЭМ!$A$33:$A$776,$A36,СВЦЭМ!$B$33:$B$776,W$11)+'СЕТ СН'!$F$14+СВЦЭМ!$D$10+'СЕТ СН'!$F$8*'СЕТ СН'!$F$9-'СЕТ СН'!$F$26</f>
        <v>925.44733799000005</v>
      </c>
      <c r="X36" s="36">
        <f>SUMIFS(СВЦЭМ!$D$33:$D$776,СВЦЭМ!$A$33:$A$776,$A36,СВЦЭМ!$B$33:$B$776,X$11)+'СЕТ СН'!$F$14+СВЦЭМ!$D$10+'СЕТ СН'!$F$8*'СЕТ СН'!$F$9-'СЕТ СН'!$F$26</f>
        <v>936.77174596999998</v>
      </c>
      <c r="Y36" s="36">
        <f>SUMIFS(СВЦЭМ!$D$33:$D$776,СВЦЭМ!$A$33:$A$776,$A36,СВЦЭМ!$B$33:$B$776,Y$11)+'СЕТ СН'!$F$14+СВЦЭМ!$D$10+'СЕТ СН'!$F$8*'СЕТ СН'!$F$9-'СЕТ СН'!$F$26</f>
        <v>952.52829127000007</v>
      </c>
    </row>
    <row r="37" spans="1:27" ht="15.75" x14ac:dyDescent="0.2">
      <c r="A37" s="35">
        <f t="shared" si="0"/>
        <v>43795</v>
      </c>
      <c r="B37" s="36">
        <f>SUMIFS(СВЦЭМ!$D$33:$D$776,СВЦЭМ!$A$33:$A$776,$A37,СВЦЭМ!$B$33:$B$776,B$11)+'СЕТ СН'!$F$14+СВЦЭМ!$D$10+'СЕТ СН'!$F$8*'СЕТ СН'!$F$9-'СЕТ СН'!$F$26</f>
        <v>1003.0151543000001</v>
      </c>
      <c r="C37" s="36">
        <f>SUMIFS(СВЦЭМ!$D$33:$D$776,СВЦЭМ!$A$33:$A$776,$A37,СВЦЭМ!$B$33:$B$776,C$11)+'СЕТ СН'!$F$14+СВЦЭМ!$D$10+'СЕТ СН'!$F$8*'СЕТ СН'!$F$9-'СЕТ СН'!$F$26</f>
        <v>1015.5526210100001</v>
      </c>
      <c r="D37" s="36">
        <f>SUMIFS(СВЦЭМ!$D$33:$D$776,СВЦЭМ!$A$33:$A$776,$A37,СВЦЭМ!$B$33:$B$776,D$11)+'СЕТ СН'!$F$14+СВЦЭМ!$D$10+'СЕТ СН'!$F$8*'СЕТ СН'!$F$9-'СЕТ СН'!$F$26</f>
        <v>1029.6103620200001</v>
      </c>
      <c r="E37" s="36">
        <f>SUMIFS(СВЦЭМ!$D$33:$D$776,СВЦЭМ!$A$33:$A$776,$A37,СВЦЭМ!$B$33:$B$776,E$11)+'СЕТ СН'!$F$14+СВЦЭМ!$D$10+'СЕТ СН'!$F$8*'СЕТ СН'!$F$9-'СЕТ СН'!$F$26</f>
        <v>1033.3320657200002</v>
      </c>
      <c r="F37" s="36">
        <f>SUMIFS(СВЦЭМ!$D$33:$D$776,СВЦЭМ!$A$33:$A$776,$A37,СВЦЭМ!$B$33:$B$776,F$11)+'СЕТ СН'!$F$14+СВЦЭМ!$D$10+'СЕТ СН'!$F$8*'СЕТ СН'!$F$9-'СЕТ СН'!$F$26</f>
        <v>1021.94903804</v>
      </c>
      <c r="G37" s="36">
        <f>SUMIFS(СВЦЭМ!$D$33:$D$776,СВЦЭМ!$A$33:$A$776,$A37,СВЦЭМ!$B$33:$B$776,G$11)+'СЕТ СН'!$F$14+СВЦЭМ!$D$10+'СЕТ СН'!$F$8*'СЕТ СН'!$F$9-'СЕТ СН'!$F$26</f>
        <v>1018.6160839300001</v>
      </c>
      <c r="H37" s="36">
        <f>SUMIFS(СВЦЭМ!$D$33:$D$776,СВЦЭМ!$A$33:$A$776,$A37,СВЦЭМ!$B$33:$B$776,H$11)+'СЕТ СН'!$F$14+СВЦЭМ!$D$10+'СЕТ СН'!$F$8*'СЕТ СН'!$F$9-'СЕТ СН'!$F$26</f>
        <v>992.92414031999999</v>
      </c>
      <c r="I37" s="36">
        <f>SUMIFS(СВЦЭМ!$D$33:$D$776,СВЦЭМ!$A$33:$A$776,$A37,СВЦЭМ!$B$33:$B$776,I$11)+'СЕТ СН'!$F$14+СВЦЭМ!$D$10+'СЕТ СН'!$F$8*'СЕТ СН'!$F$9-'СЕТ СН'!$F$26</f>
        <v>988.82247362999999</v>
      </c>
      <c r="J37" s="36">
        <f>SUMIFS(СВЦЭМ!$D$33:$D$776,СВЦЭМ!$A$33:$A$776,$A37,СВЦЭМ!$B$33:$B$776,J$11)+'СЕТ СН'!$F$14+СВЦЭМ!$D$10+'СЕТ СН'!$F$8*'СЕТ СН'!$F$9-'СЕТ СН'!$F$26</f>
        <v>948.93341177000002</v>
      </c>
      <c r="K37" s="36">
        <f>SUMIFS(СВЦЭМ!$D$33:$D$776,СВЦЭМ!$A$33:$A$776,$A37,СВЦЭМ!$B$33:$B$776,K$11)+'СЕТ СН'!$F$14+СВЦЭМ!$D$10+'СЕТ СН'!$F$8*'СЕТ СН'!$F$9-'СЕТ СН'!$F$26</f>
        <v>931.69288444000006</v>
      </c>
      <c r="L37" s="36">
        <f>SUMIFS(СВЦЭМ!$D$33:$D$776,СВЦЭМ!$A$33:$A$776,$A37,СВЦЭМ!$B$33:$B$776,L$11)+'СЕТ СН'!$F$14+СВЦЭМ!$D$10+'СЕТ СН'!$F$8*'СЕТ СН'!$F$9-'СЕТ СН'!$F$26</f>
        <v>896.35554379000007</v>
      </c>
      <c r="M37" s="36">
        <f>SUMIFS(СВЦЭМ!$D$33:$D$776,СВЦЭМ!$A$33:$A$776,$A37,СВЦЭМ!$B$33:$B$776,M$11)+'СЕТ СН'!$F$14+СВЦЭМ!$D$10+'СЕТ СН'!$F$8*'СЕТ СН'!$F$9-'СЕТ СН'!$F$26</f>
        <v>896.66324323000003</v>
      </c>
      <c r="N37" s="36">
        <f>SUMIFS(СВЦЭМ!$D$33:$D$776,СВЦЭМ!$A$33:$A$776,$A37,СВЦЭМ!$B$33:$B$776,N$11)+'СЕТ СН'!$F$14+СВЦЭМ!$D$10+'СЕТ СН'!$F$8*'СЕТ СН'!$F$9-'СЕТ СН'!$F$26</f>
        <v>883.57430564000003</v>
      </c>
      <c r="O37" s="36">
        <f>SUMIFS(СВЦЭМ!$D$33:$D$776,СВЦЭМ!$A$33:$A$776,$A37,СВЦЭМ!$B$33:$B$776,O$11)+'СЕТ СН'!$F$14+СВЦЭМ!$D$10+'СЕТ СН'!$F$8*'СЕТ СН'!$F$9-'СЕТ СН'!$F$26</f>
        <v>893.38000456999998</v>
      </c>
      <c r="P37" s="36">
        <f>SUMIFS(СВЦЭМ!$D$33:$D$776,СВЦЭМ!$A$33:$A$776,$A37,СВЦЭМ!$B$33:$B$776,P$11)+'СЕТ СН'!$F$14+СВЦЭМ!$D$10+'СЕТ СН'!$F$8*'СЕТ СН'!$F$9-'СЕТ СН'!$F$26</f>
        <v>903.56078527</v>
      </c>
      <c r="Q37" s="36">
        <f>SUMIFS(СВЦЭМ!$D$33:$D$776,СВЦЭМ!$A$33:$A$776,$A37,СВЦЭМ!$B$33:$B$776,Q$11)+'СЕТ СН'!$F$14+СВЦЭМ!$D$10+'СЕТ СН'!$F$8*'СЕТ СН'!$F$9-'СЕТ СН'!$F$26</f>
        <v>898.62042575999999</v>
      </c>
      <c r="R37" s="36">
        <f>SUMIFS(СВЦЭМ!$D$33:$D$776,СВЦЭМ!$A$33:$A$776,$A37,СВЦЭМ!$B$33:$B$776,R$11)+'СЕТ СН'!$F$14+СВЦЭМ!$D$10+'СЕТ СН'!$F$8*'СЕТ СН'!$F$9-'СЕТ СН'!$F$26</f>
        <v>918.06130206</v>
      </c>
      <c r="S37" s="36">
        <f>SUMIFS(СВЦЭМ!$D$33:$D$776,СВЦЭМ!$A$33:$A$776,$A37,СВЦЭМ!$B$33:$B$776,S$11)+'СЕТ СН'!$F$14+СВЦЭМ!$D$10+'СЕТ СН'!$F$8*'СЕТ СН'!$F$9-'СЕТ СН'!$F$26</f>
        <v>920.21261013000003</v>
      </c>
      <c r="T37" s="36">
        <f>SUMIFS(СВЦЭМ!$D$33:$D$776,СВЦЭМ!$A$33:$A$776,$A37,СВЦЭМ!$B$33:$B$776,T$11)+'СЕТ СН'!$F$14+СВЦЭМ!$D$10+'СЕТ СН'!$F$8*'СЕТ СН'!$F$9-'СЕТ СН'!$F$26</f>
        <v>900.44595035999998</v>
      </c>
      <c r="U37" s="36">
        <f>SUMIFS(СВЦЭМ!$D$33:$D$776,СВЦЭМ!$A$33:$A$776,$A37,СВЦЭМ!$B$33:$B$776,U$11)+'СЕТ СН'!$F$14+СВЦЭМ!$D$10+'СЕТ СН'!$F$8*'СЕТ СН'!$F$9-'СЕТ СН'!$F$26</f>
        <v>895.69347236999999</v>
      </c>
      <c r="V37" s="36">
        <f>SUMIFS(СВЦЭМ!$D$33:$D$776,СВЦЭМ!$A$33:$A$776,$A37,СВЦЭМ!$B$33:$B$776,V$11)+'СЕТ СН'!$F$14+СВЦЭМ!$D$10+'СЕТ СН'!$F$8*'СЕТ СН'!$F$9-'СЕТ СН'!$F$26</f>
        <v>909.64468579000004</v>
      </c>
      <c r="W37" s="36">
        <f>SUMIFS(СВЦЭМ!$D$33:$D$776,СВЦЭМ!$A$33:$A$776,$A37,СВЦЭМ!$B$33:$B$776,W$11)+'СЕТ СН'!$F$14+СВЦЭМ!$D$10+'СЕТ СН'!$F$8*'СЕТ СН'!$F$9-'СЕТ СН'!$F$26</f>
        <v>941.41123542000003</v>
      </c>
      <c r="X37" s="36">
        <f>SUMIFS(СВЦЭМ!$D$33:$D$776,СВЦЭМ!$A$33:$A$776,$A37,СВЦЭМ!$B$33:$B$776,X$11)+'СЕТ СН'!$F$14+СВЦЭМ!$D$10+'СЕТ СН'!$F$8*'СЕТ СН'!$F$9-'СЕТ СН'!$F$26</f>
        <v>944.35709494000002</v>
      </c>
      <c r="Y37" s="36">
        <f>SUMIFS(СВЦЭМ!$D$33:$D$776,СВЦЭМ!$A$33:$A$776,$A37,СВЦЭМ!$B$33:$B$776,Y$11)+'СЕТ СН'!$F$14+СВЦЭМ!$D$10+'СЕТ СН'!$F$8*'СЕТ СН'!$F$9-'СЕТ СН'!$F$26</f>
        <v>968.71917826000004</v>
      </c>
    </row>
    <row r="38" spans="1:27" ht="15.75" x14ac:dyDescent="0.2">
      <c r="A38" s="35">
        <f t="shared" si="0"/>
        <v>43796</v>
      </c>
      <c r="B38" s="36">
        <f>SUMIFS(СВЦЭМ!$D$33:$D$776,СВЦЭМ!$A$33:$A$776,$A38,СВЦЭМ!$B$33:$B$776,B$11)+'СЕТ СН'!$F$14+СВЦЭМ!$D$10+'СЕТ СН'!$F$8*'СЕТ СН'!$F$9-'СЕТ СН'!$F$26</f>
        <v>1010.52548806</v>
      </c>
      <c r="C38" s="36">
        <f>SUMIFS(СВЦЭМ!$D$33:$D$776,СВЦЭМ!$A$33:$A$776,$A38,СВЦЭМ!$B$33:$B$776,C$11)+'СЕТ СН'!$F$14+СВЦЭМ!$D$10+'СЕТ СН'!$F$8*'СЕТ СН'!$F$9-'СЕТ СН'!$F$26</f>
        <v>1025.51717732</v>
      </c>
      <c r="D38" s="36">
        <f>SUMIFS(СВЦЭМ!$D$33:$D$776,СВЦЭМ!$A$33:$A$776,$A38,СВЦЭМ!$B$33:$B$776,D$11)+'СЕТ СН'!$F$14+СВЦЭМ!$D$10+'СЕТ СН'!$F$8*'СЕТ СН'!$F$9-'СЕТ СН'!$F$26</f>
        <v>1054.7952469100001</v>
      </c>
      <c r="E38" s="36">
        <f>SUMIFS(СВЦЭМ!$D$33:$D$776,СВЦЭМ!$A$33:$A$776,$A38,СВЦЭМ!$B$33:$B$776,E$11)+'СЕТ СН'!$F$14+СВЦЭМ!$D$10+'СЕТ СН'!$F$8*'СЕТ СН'!$F$9-'СЕТ СН'!$F$26</f>
        <v>1053.9241345300002</v>
      </c>
      <c r="F38" s="36">
        <f>SUMIFS(СВЦЭМ!$D$33:$D$776,СВЦЭМ!$A$33:$A$776,$A38,СВЦЭМ!$B$33:$B$776,F$11)+'СЕТ СН'!$F$14+СВЦЭМ!$D$10+'СЕТ СН'!$F$8*'СЕТ СН'!$F$9-'СЕТ СН'!$F$26</f>
        <v>1049.2935348800002</v>
      </c>
      <c r="G38" s="36">
        <f>SUMIFS(СВЦЭМ!$D$33:$D$776,СВЦЭМ!$A$33:$A$776,$A38,СВЦЭМ!$B$33:$B$776,G$11)+'СЕТ СН'!$F$14+СВЦЭМ!$D$10+'СЕТ СН'!$F$8*'СЕТ СН'!$F$9-'СЕТ СН'!$F$26</f>
        <v>1035.9130274300001</v>
      </c>
      <c r="H38" s="36">
        <f>SUMIFS(СВЦЭМ!$D$33:$D$776,СВЦЭМ!$A$33:$A$776,$A38,СВЦЭМ!$B$33:$B$776,H$11)+'СЕТ СН'!$F$14+СВЦЭМ!$D$10+'СЕТ СН'!$F$8*'СЕТ СН'!$F$9-'СЕТ СН'!$F$26</f>
        <v>1006.8254199300001</v>
      </c>
      <c r="I38" s="36">
        <f>SUMIFS(СВЦЭМ!$D$33:$D$776,СВЦЭМ!$A$33:$A$776,$A38,СВЦЭМ!$B$33:$B$776,I$11)+'СЕТ СН'!$F$14+СВЦЭМ!$D$10+'СЕТ СН'!$F$8*'СЕТ СН'!$F$9-'СЕТ СН'!$F$26</f>
        <v>1016.21244885</v>
      </c>
      <c r="J38" s="36">
        <f>SUMIFS(СВЦЭМ!$D$33:$D$776,СВЦЭМ!$A$33:$A$776,$A38,СВЦЭМ!$B$33:$B$776,J$11)+'СЕТ СН'!$F$14+СВЦЭМ!$D$10+'СЕТ СН'!$F$8*'СЕТ СН'!$F$9-'СЕТ СН'!$F$26</f>
        <v>983.65433026000005</v>
      </c>
      <c r="K38" s="36">
        <f>SUMIFS(СВЦЭМ!$D$33:$D$776,СВЦЭМ!$A$33:$A$776,$A38,СВЦЭМ!$B$33:$B$776,K$11)+'СЕТ СН'!$F$14+СВЦЭМ!$D$10+'СЕТ СН'!$F$8*'СЕТ СН'!$F$9-'СЕТ СН'!$F$26</f>
        <v>970.75996302999999</v>
      </c>
      <c r="L38" s="36">
        <f>SUMIFS(СВЦЭМ!$D$33:$D$776,СВЦЭМ!$A$33:$A$776,$A38,СВЦЭМ!$B$33:$B$776,L$11)+'СЕТ СН'!$F$14+СВЦЭМ!$D$10+'СЕТ СН'!$F$8*'СЕТ СН'!$F$9-'СЕТ СН'!$F$26</f>
        <v>935.55375661000005</v>
      </c>
      <c r="M38" s="36">
        <f>SUMIFS(СВЦЭМ!$D$33:$D$776,СВЦЭМ!$A$33:$A$776,$A38,СВЦЭМ!$B$33:$B$776,M$11)+'СЕТ СН'!$F$14+СВЦЭМ!$D$10+'СЕТ СН'!$F$8*'СЕТ СН'!$F$9-'СЕТ СН'!$F$26</f>
        <v>924.50798725000004</v>
      </c>
      <c r="N38" s="36">
        <f>SUMIFS(СВЦЭМ!$D$33:$D$776,СВЦЭМ!$A$33:$A$776,$A38,СВЦЭМ!$B$33:$B$776,N$11)+'СЕТ СН'!$F$14+СВЦЭМ!$D$10+'СЕТ СН'!$F$8*'СЕТ СН'!$F$9-'СЕТ СН'!$F$26</f>
        <v>913.53396988000009</v>
      </c>
      <c r="O38" s="36">
        <f>SUMIFS(СВЦЭМ!$D$33:$D$776,СВЦЭМ!$A$33:$A$776,$A38,СВЦЭМ!$B$33:$B$776,O$11)+'СЕТ СН'!$F$14+СВЦЭМ!$D$10+'СЕТ СН'!$F$8*'СЕТ СН'!$F$9-'СЕТ СН'!$F$26</f>
        <v>928.16975911000009</v>
      </c>
      <c r="P38" s="36">
        <f>SUMIFS(СВЦЭМ!$D$33:$D$776,СВЦЭМ!$A$33:$A$776,$A38,СВЦЭМ!$B$33:$B$776,P$11)+'СЕТ СН'!$F$14+СВЦЭМ!$D$10+'СЕТ СН'!$F$8*'СЕТ СН'!$F$9-'СЕТ СН'!$F$26</f>
        <v>936.27809726999999</v>
      </c>
      <c r="Q38" s="36">
        <f>SUMIFS(СВЦЭМ!$D$33:$D$776,СВЦЭМ!$A$33:$A$776,$A38,СВЦЭМ!$B$33:$B$776,Q$11)+'СЕТ СН'!$F$14+СВЦЭМ!$D$10+'СЕТ СН'!$F$8*'СЕТ СН'!$F$9-'СЕТ СН'!$F$26</f>
        <v>920.14754262000008</v>
      </c>
      <c r="R38" s="36">
        <f>SUMIFS(СВЦЭМ!$D$33:$D$776,СВЦЭМ!$A$33:$A$776,$A38,СВЦЭМ!$B$33:$B$776,R$11)+'СЕТ СН'!$F$14+СВЦЭМ!$D$10+'СЕТ СН'!$F$8*'СЕТ СН'!$F$9-'СЕТ СН'!$F$26</f>
        <v>922.81872009000006</v>
      </c>
      <c r="S38" s="36">
        <f>SUMIFS(СВЦЭМ!$D$33:$D$776,СВЦЭМ!$A$33:$A$776,$A38,СВЦЭМ!$B$33:$B$776,S$11)+'СЕТ СН'!$F$14+СВЦЭМ!$D$10+'СЕТ СН'!$F$8*'СЕТ СН'!$F$9-'СЕТ СН'!$F$26</f>
        <v>936.19163354</v>
      </c>
      <c r="T38" s="36">
        <f>SUMIFS(СВЦЭМ!$D$33:$D$776,СВЦЭМ!$A$33:$A$776,$A38,СВЦЭМ!$B$33:$B$776,T$11)+'СЕТ СН'!$F$14+СВЦЭМ!$D$10+'СЕТ СН'!$F$8*'СЕТ СН'!$F$9-'СЕТ СН'!$F$26</f>
        <v>917.42814319000001</v>
      </c>
      <c r="U38" s="36">
        <f>SUMIFS(СВЦЭМ!$D$33:$D$776,СВЦЭМ!$A$33:$A$776,$A38,СВЦЭМ!$B$33:$B$776,U$11)+'СЕТ СН'!$F$14+СВЦЭМ!$D$10+'СЕТ СН'!$F$8*'СЕТ СН'!$F$9-'СЕТ СН'!$F$26</f>
        <v>913.17983303000005</v>
      </c>
      <c r="V38" s="36">
        <f>SUMIFS(СВЦЭМ!$D$33:$D$776,СВЦЭМ!$A$33:$A$776,$A38,СВЦЭМ!$B$33:$B$776,V$11)+'СЕТ СН'!$F$14+СВЦЭМ!$D$10+'СЕТ СН'!$F$8*'СЕТ СН'!$F$9-'СЕТ СН'!$F$26</f>
        <v>916.37352395000005</v>
      </c>
      <c r="W38" s="36">
        <f>SUMIFS(СВЦЭМ!$D$33:$D$776,СВЦЭМ!$A$33:$A$776,$A38,СВЦЭМ!$B$33:$B$776,W$11)+'СЕТ СН'!$F$14+СВЦЭМ!$D$10+'СЕТ СН'!$F$8*'СЕТ СН'!$F$9-'СЕТ СН'!$F$26</f>
        <v>918.67435363000004</v>
      </c>
      <c r="X38" s="36">
        <f>SUMIFS(СВЦЭМ!$D$33:$D$776,СВЦЭМ!$A$33:$A$776,$A38,СВЦЭМ!$B$33:$B$776,X$11)+'СЕТ СН'!$F$14+СВЦЭМ!$D$10+'СЕТ СН'!$F$8*'СЕТ СН'!$F$9-'СЕТ СН'!$F$26</f>
        <v>930.01131307000003</v>
      </c>
      <c r="Y38" s="36">
        <f>SUMIFS(СВЦЭМ!$D$33:$D$776,СВЦЭМ!$A$33:$A$776,$A38,СВЦЭМ!$B$33:$B$776,Y$11)+'СЕТ СН'!$F$14+СВЦЭМ!$D$10+'СЕТ СН'!$F$8*'СЕТ СН'!$F$9-'СЕТ СН'!$F$26</f>
        <v>953.14634414</v>
      </c>
    </row>
    <row r="39" spans="1:27" ht="15.75" x14ac:dyDescent="0.2">
      <c r="A39" s="35">
        <f t="shared" si="0"/>
        <v>43797</v>
      </c>
      <c r="B39" s="36">
        <f>SUMIFS(СВЦЭМ!$D$33:$D$776,СВЦЭМ!$A$33:$A$776,$A39,СВЦЭМ!$B$33:$B$776,B$11)+'СЕТ СН'!$F$14+СВЦЭМ!$D$10+'СЕТ СН'!$F$8*'СЕТ СН'!$F$9-'СЕТ СН'!$F$26</f>
        <v>1031.4873843999999</v>
      </c>
      <c r="C39" s="36">
        <f>SUMIFS(СВЦЭМ!$D$33:$D$776,СВЦЭМ!$A$33:$A$776,$A39,СВЦЭМ!$B$33:$B$776,C$11)+'СЕТ СН'!$F$14+СВЦЭМ!$D$10+'СЕТ СН'!$F$8*'СЕТ СН'!$F$9-'СЕТ СН'!$F$26</f>
        <v>1053.95052231</v>
      </c>
      <c r="D39" s="36">
        <f>SUMIFS(СВЦЭМ!$D$33:$D$776,СВЦЭМ!$A$33:$A$776,$A39,СВЦЭМ!$B$33:$B$776,D$11)+'СЕТ СН'!$F$14+СВЦЭМ!$D$10+'СЕТ СН'!$F$8*'СЕТ СН'!$F$9-'СЕТ СН'!$F$26</f>
        <v>1093.9700639600001</v>
      </c>
      <c r="E39" s="36">
        <f>SUMIFS(СВЦЭМ!$D$33:$D$776,СВЦЭМ!$A$33:$A$776,$A39,СВЦЭМ!$B$33:$B$776,E$11)+'СЕТ СН'!$F$14+СВЦЭМ!$D$10+'СЕТ СН'!$F$8*'СЕТ СН'!$F$9-'СЕТ СН'!$F$26</f>
        <v>1078.50634089</v>
      </c>
      <c r="F39" s="36">
        <f>SUMIFS(СВЦЭМ!$D$33:$D$776,СВЦЭМ!$A$33:$A$776,$A39,СВЦЭМ!$B$33:$B$776,F$11)+'СЕТ СН'!$F$14+СВЦЭМ!$D$10+'СЕТ СН'!$F$8*'СЕТ СН'!$F$9-'СЕТ СН'!$F$26</f>
        <v>1068.68561636</v>
      </c>
      <c r="G39" s="36">
        <f>SUMIFS(СВЦЭМ!$D$33:$D$776,СВЦЭМ!$A$33:$A$776,$A39,СВЦЭМ!$B$33:$B$776,G$11)+'СЕТ СН'!$F$14+СВЦЭМ!$D$10+'СЕТ СН'!$F$8*'СЕТ СН'!$F$9-'СЕТ СН'!$F$26</f>
        <v>1065.67067739</v>
      </c>
      <c r="H39" s="36">
        <f>SUMIFS(СВЦЭМ!$D$33:$D$776,СВЦЭМ!$A$33:$A$776,$A39,СВЦЭМ!$B$33:$B$776,H$11)+'СЕТ СН'!$F$14+СВЦЭМ!$D$10+'СЕТ СН'!$F$8*'СЕТ СН'!$F$9-'СЕТ СН'!$F$26</f>
        <v>1039.28556473</v>
      </c>
      <c r="I39" s="36">
        <f>SUMIFS(СВЦЭМ!$D$33:$D$776,СВЦЭМ!$A$33:$A$776,$A39,СВЦЭМ!$B$33:$B$776,I$11)+'СЕТ СН'!$F$14+СВЦЭМ!$D$10+'СЕТ СН'!$F$8*'СЕТ СН'!$F$9-'СЕТ СН'!$F$26</f>
        <v>1021.2914372</v>
      </c>
      <c r="J39" s="36">
        <f>SUMIFS(СВЦЭМ!$D$33:$D$776,СВЦЭМ!$A$33:$A$776,$A39,СВЦЭМ!$B$33:$B$776,J$11)+'СЕТ СН'!$F$14+СВЦЭМ!$D$10+'СЕТ СН'!$F$8*'СЕТ СН'!$F$9-'СЕТ СН'!$F$26</f>
        <v>1004.74006693</v>
      </c>
      <c r="K39" s="36">
        <f>SUMIFS(СВЦЭМ!$D$33:$D$776,СВЦЭМ!$A$33:$A$776,$A39,СВЦЭМ!$B$33:$B$776,K$11)+'СЕТ СН'!$F$14+СВЦЭМ!$D$10+'СЕТ СН'!$F$8*'СЕТ СН'!$F$9-'СЕТ СН'!$F$26</f>
        <v>988.56008875000009</v>
      </c>
      <c r="L39" s="36">
        <f>SUMIFS(СВЦЭМ!$D$33:$D$776,СВЦЭМ!$A$33:$A$776,$A39,СВЦЭМ!$B$33:$B$776,L$11)+'СЕТ СН'!$F$14+СВЦЭМ!$D$10+'СЕТ СН'!$F$8*'СЕТ СН'!$F$9-'СЕТ СН'!$F$26</f>
        <v>955.31105701000001</v>
      </c>
      <c r="M39" s="36">
        <f>SUMIFS(СВЦЭМ!$D$33:$D$776,СВЦЭМ!$A$33:$A$776,$A39,СВЦЭМ!$B$33:$B$776,M$11)+'СЕТ СН'!$F$14+СВЦЭМ!$D$10+'СЕТ СН'!$F$8*'СЕТ СН'!$F$9-'СЕТ СН'!$F$26</f>
        <v>940.96467419999999</v>
      </c>
      <c r="N39" s="36">
        <f>SUMIFS(СВЦЭМ!$D$33:$D$776,СВЦЭМ!$A$33:$A$776,$A39,СВЦЭМ!$B$33:$B$776,N$11)+'СЕТ СН'!$F$14+СВЦЭМ!$D$10+'СЕТ СН'!$F$8*'СЕТ СН'!$F$9-'СЕТ СН'!$F$26</f>
        <v>936.74752860000001</v>
      </c>
      <c r="O39" s="36">
        <f>SUMIFS(СВЦЭМ!$D$33:$D$776,СВЦЭМ!$A$33:$A$776,$A39,СВЦЭМ!$B$33:$B$776,O$11)+'СЕТ СН'!$F$14+СВЦЭМ!$D$10+'СЕТ СН'!$F$8*'СЕТ СН'!$F$9-'СЕТ СН'!$F$26</f>
        <v>942.32962264000003</v>
      </c>
      <c r="P39" s="36">
        <f>SUMIFS(СВЦЭМ!$D$33:$D$776,СВЦЭМ!$A$33:$A$776,$A39,СВЦЭМ!$B$33:$B$776,P$11)+'СЕТ СН'!$F$14+СВЦЭМ!$D$10+'СЕТ СН'!$F$8*'СЕТ СН'!$F$9-'СЕТ СН'!$F$26</f>
        <v>946.96042984000007</v>
      </c>
      <c r="Q39" s="36">
        <f>SUMIFS(СВЦЭМ!$D$33:$D$776,СВЦЭМ!$A$33:$A$776,$A39,СВЦЭМ!$B$33:$B$776,Q$11)+'СЕТ СН'!$F$14+СВЦЭМ!$D$10+'СЕТ СН'!$F$8*'СЕТ СН'!$F$9-'СЕТ СН'!$F$26</f>
        <v>933.75423518000002</v>
      </c>
      <c r="R39" s="36">
        <f>SUMIFS(СВЦЭМ!$D$33:$D$776,СВЦЭМ!$A$33:$A$776,$A39,СВЦЭМ!$B$33:$B$776,R$11)+'СЕТ СН'!$F$14+СВЦЭМ!$D$10+'СЕТ СН'!$F$8*'СЕТ СН'!$F$9-'СЕТ СН'!$F$26</f>
        <v>943.77421975000004</v>
      </c>
      <c r="S39" s="36">
        <f>SUMIFS(СВЦЭМ!$D$33:$D$776,СВЦЭМ!$A$33:$A$776,$A39,СВЦЭМ!$B$33:$B$776,S$11)+'СЕТ СН'!$F$14+СВЦЭМ!$D$10+'СЕТ СН'!$F$8*'СЕТ СН'!$F$9-'СЕТ СН'!$F$26</f>
        <v>944.19602606000001</v>
      </c>
      <c r="T39" s="36">
        <f>SUMIFS(СВЦЭМ!$D$33:$D$776,СВЦЭМ!$A$33:$A$776,$A39,СВЦЭМ!$B$33:$B$776,T$11)+'СЕТ СН'!$F$14+СВЦЭМ!$D$10+'СЕТ СН'!$F$8*'СЕТ СН'!$F$9-'СЕТ СН'!$F$26</f>
        <v>942.48116589000006</v>
      </c>
      <c r="U39" s="36">
        <f>SUMIFS(СВЦЭМ!$D$33:$D$776,СВЦЭМ!$A$33:$A$776,$A39,СВЦЭМ!$B$33:$B$776,U$11)+'СЕТ СН'!$F$14+СВЦЭМ!$D$10+'СЕТ СН'!$F$8*'СЕТ СН'!$F$9-'СЕТ СН'!$F$26</f>
        <v>925.41796407000004</v>
      </c>
      <c r="V39" s="36">
        <f>SUMIFS(СВЦЭМ!$D$33:$D$776,СВЦЭМ!$A$33:$A$776,$A39,СВЦЭМ!$B$33:$B$776,V$11)+'СЕТ СН'!$F$14+СВЦЭМ!$D$10+'СЕТ СН'!$F$8*'СЕТ СН'!$F$9-'СЕТ СН'!$F$26</f>
        <v>914.36248885000009</v>
      </c>
      <c r="W39" s="36">
        <f>SUMIFS(СВЦЭМ!$D$33:$D$776,СВЦЭМ!$A$33:$A$776,$A39,СВЦЭМ!$B$33:$B$776,W$11)+'СЕТ СН'!$F$14+СВЦЭМ!$D$10+'СЕТ СН'!$F$8*'СЕТ СН'!$F$9-'СЕТ СН'!$F$26</f>
        <v>918.17625628000008</v>
      </c>
      <c r="X39" s="36">
        <f>SUMIFS(СВЦЭМ!$D$33:$D$776,СВЦЭМ!$A$33:$A$776,$A39,СВЦЭМ!$B$33:$B$776,X$11)+'СЕТ СН'!$F$14+СВЦЭМ!$D$10+'СЕТ СН'!$F$8*'СЕТ СН'!$F$9-'СЕТ СН'!$F$26</f>
        <v>883.61189381000008</v>
      </c>
      <c r="Y39" s="36">
        <f>SUMIFS(СВЦЭМ!$D$33:$D$776,СВЦЭМ!$A$33:$A$776,$A39,СВЦЭМ!$B$33:$B$776,Y$11)+'СЕТ СН'!$F$14+СВЦЭМ!$D$10+'СЕТ СН'!$F$8*'СЕТ СН'!$F$9-'СЕТ СН'!$F$26</f>
        <v>897.98614837000002</v>
      </c>
    </row>
    <row r="40" spans="1:27" ht="15.75" x14ac:dyDescent="0.2">
      <c r="A40" s="35">
        <f t="shared" si="0"/>
        <v>43798</v>
      </c>
      <c r="B40" s="36">
        <f>SUMIFS(СВЦЭМ!$D$33:$D$776,СВЦЭМ!$A$33:$A$776,$A40,СВЦЭМ!$B$33:$B$776,B$11)+'СЕТ СН'!$F$14+СВЦЭМ!$D$10+'СЕТ СН'!$F$8*'СЕТ СН'!$F$9-'СЕТ СН'!$F$26</f>
        <v>977.98977272000002</v>
      </c>
      <c r="C40" s="36">
        <f>SUMIFS(СВЦЭМ!$D$33:$D$776,СВЦЭМ!$A$33:$A$776,$A40,СВЦЭМ!$B$33:$B$776,C$11)+'СЕТ СН'!$F$14+СВЦЭМ!$D$10+'СЕТ СН'!$F$8*'СЕТ СН'!$F$9-'СЕТ СН'!$F$26</f>
        <v>980.58033472</v>
      </c>
      <c r="D40" s="36">
        <f>SUMIFS(СВЦЭМ!$D$33:$D$776,СВЦЭМ!$A$33:$A$776,$A40,СВЦЭМ!$B$33:$B$776,D$11)+'СЕТ СН'!$F$14+СВЦЭМ!$D$10+'СЕТ СН'!$F$8*'СЕТ СН'!$F$9-'СЕТ СН'!$F$26</f>
        <v>1011.18607051</v>
      </c>
      <c r="E40" s="36">
        <f>SUMIFS(СВЦЭМ!$D$33:$D$776,СВЦЭМ!$A$33:$A$776,$A40,СВЦЭМ!$B$33:$B$776,E$11)+'СЕТ СН'!$F$14+СВЦЭМ!$D$10+'СЕТ СН'!$F$8*'СЕТ СН'!$F$9-'СЕТ СН'!$F$26</f>
        <v>1014.63479298</v>
      </c>
      <c r="F40" s="36">
        <f>SUMIFS(СВЦЭМ!$D$33:$D$776,СВЦЭМ!$A$33:$A$776,$A40,СВЦЭМ!$B$33:$B$776,F$11)+'СЕТ СН'!$F$14+СВЦЭМ!$D$10+'СЕТ СН'!$F$8*'СЕТ СН'!$F$9-'СЕТ СН'!$F$26</f>
        <v>1003.20070301</v>
      </c>
      <c r="G40" s="36">
        <f>SUMIFS(СВЦЭМ!$D$33:$D$776,СВЦЭМ!$A$33:$A$776,$A40,СВЦЭМ!$B$33:$B$776,G$11)+'СЕТ СН'!$F$14+СВЦЭМ!$D$10+'СЕТ СН'!$F$8*'СЕТ СН'!$F$9-'СЕТ СН'!$F$26</f>
        <v>1002.8682389200001</v>
      </c>
      <c r="H40" s="36">
        <f>SUMIFS(СВЦЭМ!$D$33:$D$776,СВЦЭМ!$A$33:$A$776,$A40,СВЦЭМ!$B$33:$B$776,H$11)+'СЕТ СН'!$F$14+СВЦЭМ!$D$10+'СЕТ СН'!$F$8*'СЕТ СН'!$F$9-'СЕТ СН'!$F$26</f>
        <v>975.76071752000007</v>
      </c>
      <c r="I40" s="36">
        <f>SUMIFS(СВЦЭМ!$D$33:$D$776,СВЦЭМ!$A$33:$A$776,$A40,СВЦЭМ!$B$33:$B$776,I$11)+'СЕТ СН'!$F$14+СВЦЭМ!$D$10+'СЕТ СН'!$F$8*'СЕТ СН'!$F$9-'СЕТ СН'!$F$26</f>
        <v>960.89073618000009</v>
      </c>
      <c r="J40" s="36">
        <f>SUMIFS(СВЦЭМ!$D$33:$D$776,СВЦЭМ!$A$33:$A$776,$A40,СВЦЭМ!$B$33:$B$776,J$11)+'СЕТ СН'!$F$14+СВЦЭМ!$D$10+'СЕТ СН'!$F$8*'СЕТ СН'!$F$9-'СЕТ СН'!$F$26</f>
        <v>949.37322612000003</v>
      </c>
      <c r="K40" s="36">
        <f>SUMIFS(СВЦЭМ!$D$33:$D$776,СВЦЭМ!$A$33:$A$776,$A40,СВЦЭМ!$B$33:$B$776,K$11)+'СЕТ СН'!$F$14+СВЦЭМ!$D$10+'СЕТ СН'!$F$8*'СЕТ СН'!$F$9-'СЕТ СН'!$F$26</f>
        <v>936.49798695000004</v>
      </c>
      <c r="L40" s="36">
        <f>SUMIFS(СВЦЭМ!$D$33:$D$776,СВЦЭМ!$A$33:$A$776,$A40,СВЦЭМ!$B$33:$B$776,L$11)+'СЕТ СН'!$F$14+СВЦЭМ!$D$10+'СЕТ СН'!$F$8*'СЕТ СН'!$F$9-'СЕТ СН'!$F$26</f>
        <v>900.77303198000004</v>
      </c>
      <c r="M40" s="36">
        <f>SUMIFS(СВЦЭМ!$D$33:$D$776,СВЦЭМ!$A$33:$A$776,$A40,СВЦЭМ!$B$33:$B$776,M$11)+'СЕТ СН'!$F$14+СВЦЭМ!$D$10+'СЕТ СН'!$F$8*'СЕТ СН'!$F$9-'СЕТ СН'!$F$26</f>
        <v>889.48899971000003</v>
      </c>
      <c r="N40" s="36">
        <f>SUMIFS(СВЦЭМ!$D$33:$D$776,СВЦЭМ!$A$33:$A$776,$A40,СВЦЭМ!$B$33:$B$776,N$11)+'СЕТ СН'!$F$14+СВЦЭМ!$D$10+'СЕТ СН'!$F$8*'СЕТ СН'!$F$9-'СЕТ СН'!$F$26</f>
        <v>881.71122696999998</v>
      </c>
      <c r="O40" s="36">
        <f>SUMIFS(СВЦЭМ!$D$33:$D$776,СВЦЭМ!$A$33:$A$776,$A40,СВЦЭМ!$B$33:$B$776,O$11)+'СЕТ СН'!$F$14+СВЦЭМ!$D$10+'СЕТ СН'!$F$8*'СЕТ СН'!$F$9-'СЕТ СН'!$F$26</f>
        <v>892.86207087000003</v>
      </c>
      <c r="P40" s="36">
        <f>SUMIFS(СВЦЭМ!$D$33:$D$776,СВЦЭМ!$A$33:$A$776,$A40,СВЦЭМ!$B$33:$B$776,P$11)+'СЕТ СН'!$F$14+СВЦЭМ!$D$10+'СЕТ СН'!$F$8*'СЕТ СН'!$F$9-'СЕТ СН'!$F$26</f>
        <v>904.24092697000003</v>
      </c>
      <c r="Q40" s="36">
        <f>SUMIFS(СВЦЭМ!$D$33:$D$776,СВЦЭМ!$A$33:$A$776,$A40,СВЦЭМ!$B$33:$B$776,Q$11)+'СЕТ СН'!$F$14+СВЦЭМ!$D$10+'СЕТ СН'!$F$8*'СЕТ СН'!$F$9-'СЕТ СН'!$F$26</f>
        <v>913.54461198000001</v>
      </c>
      <c r="R40" s="36">
        <f>SUMIFS(СВЦЭМ!$D$33:$D$776,СВЦЭМ!$A$33:$A$776,$A40,СВЦЭМ!$B$33:$B$776,R$11)+'СЕТ СН'!$F$14+СВЦЭМ!$D$10+'СЕТ СН'!$F$8*'СЕТ СН'!$F$9-'СЕТ СН'!$F$26</f>
        <v>920.94424486000003</v>
      </c>
      <c r="S40" s="36">
        <f>SUMIFS(СВЦЭМ!$D$33:$D$776,СВЦЭМ!$A$33:$A$776,$A40,СВЦЭМ!$B$33:$B$776,S$11)+'СЕТ СН'!$F$14+СВЦЭМ!$D$10+'СЕТ СН'!$F$8*'СЕТ СН'!$F$9-'СЕТ СН'!$F$26</f>
        <v>927.99113826000007</v>
      </c>
      <c r="T40" s="36">
        <f>SUMIFS(СВЦЭМ!$D$33:$D$776,СВЦЭМ!$A$33:$A$776,$A40,СВЦЭМ!$B$33:$B$776,T$11)+'СЕТ СН'!$F$14+СВЦЭМ!$D$10+'СЕТ СН'!$F$8*'СЕТ СН'!$F$9-'СЕТ СН'!$F$26</f>
        <v>928.06969738000009</v>
      </c>
      <c r="U40" s="36">
        <f>SUMIFS(СВЦЭМ!$D$33:$D$776,СВЦЭМ!$A$33:$A$776,$A40,СВЦЭМ!$B$33:$B$776,U$11)+'СЕТ СН'!$F$14+СВЦЭМ!$D$10+'СЕТ СН'!$F$8*'СЕТ СН'!$F$9-'СЕТ СН'!$F$26</f>
        <v>922.30453724000006</v>
      </c>
      <c r="V40" s="36">
        <f>SUMIFS(СВЦЭМ!$D$33:$D$776,СВЦЭМ!$A$33:$A$776,$A40,СВЦЭМ!$B$33:$B$776,V$11)+'СЕТ СН'!$F$14+СВЦЭМ!$D$10+'СЕТ СН'!$F$8*'СЕТ СН'!$F$9-'СЕТ СН'!$F$26</f>
        <v>925.6223162</v>
      </c>
      <c r="W40" s="36">
        <f>SUMIFS(СВЦЭМ!$D$33:$D$776,СВЦЭМ!$A$33:$A$776,$A40,СВЦЭМ!$B$33:$B$776,W$11)+'СЕТ СН'!$F$14+СВЦЭМ!$D$10+'СЕТ СН'!$F$8*'СЕТ СН'!$F$9-'СЕТ СН'!$F$26</f>
        <v>935.97491186000002</v>
      </c>
      <c r="X40" s="36">
        <f>SUMIFS(СВЦЭМ!$D$33:$D$776,СВЦЭМ!$A$33:$A$776,$A40,СВЦЭМ!$B$33:$B$776,X$11)+'СЕТ СН'!$F$14+СВЦЭМ!$D$10+'СЕТ СН'!$F$8*'СЕТ СН'!$F$9-'СЕТ СН'!$F$26</f>
        <v>933.11122246000002</v>
      </c>
      <c r="Y40" s="36">
        <f>SUMIFS(СВЦЭМ!$D$33:$D$776,СВЦЭМ!$A$33:$A$776,$A40,СВЦЭМ!$B$33:$B$776,Y$11)+'СЕТ СН'!$F$14+СВЦЭМ!$D$10+'СЕТ СН'!$F$8*'СЕТ СН'!$F$9-'СЕТ СН'!$F$26</f>
        <v>962.22403069000006</v>
      </c>
    </row>
    <row r="41" spans="1:27" ht="15.75" x14ac:dyDescent="0.2">
      <c r="A41" s="35">
        <f t="shared" si="0"/>
        <v>43799</v>
      </c>
      <c r="B41" s="36">
        <f>SUMIFS(СВЦЭМ!$D$33:$D$776,СВЦЭМ!$A$33:$A$776,$A41,СВЦЭМ!$B$33:$B$776,B$11)+'СЕТ СН'!$F$14+СВЦЭМ!$D$10+'СЕТ СН'!$F$8*'СЕТ СН'!$F$9-'СЕТ СН'!$F$26</f>
        <v>1009.31647549</v>
      </c>
      <c r="C41" s="36">
        <f>SUMIFS(СВЦЭМ!$D$33:$D$776,СВЦЭМ!$A$33:$A$776,$A41,СВЦЭМ!$B$33:$B$776,C$11)+'СЕТ СН'!$F$14+СВЦЭМ!$D$10+'СЕТ СН'!$F$8*'СЕТ СН'!$F$9-'СЕТ СН'!$F$26</f>
        <v>1004.2926076800001</v>
      </c>
      <c r="D41" s="36">
        <f>SUMIFS(СВЦЭМ!$D$33:$D$776,СВЦЭМ!$A$33:$A$776,$A41,СВЦЭМ!$B$33:$B$776,D$11)+'СЕТ СН'!$F$14+СВЦЭМ!$D$10+'СЕТ СН'!$F$8*'СЕТ СН'!$F$9-'СЕТ СН'!$F$26</f>
        <v>1044.4611572700001</v>
      </c>
      <c r="E41" s="36">
        <f>SUMIFS(СВЦЭМ!$D$33:$D$776,СВЦЭМ!$A$33:$A$776,$A41,СВЦЭМ!$B$33:$B$776,E$11)+'СЕТ СН'!$F$14+СВЦЭМ!$D$10+'СЕТ СН'!$F$8*'СЕТ СН'!$F$9-'СЕТ СН'!$F$26</f>
        <v>1047.4793595800002</v>
      </c>
      <c r="F41" s="36">
        <f>SUMIFS(СВЦЭМ!$D$33:$D$776,СВЦЭМ!$A$33:$A$776,$A41,СВЦЭМ!$B$33:$B$776,F$11)+'СЕТ СН'!$F$14+СВЦЭМ!$D$10+'СЕТ СН'!$F$8*'СЕТ СН'!$F$9-'СЕТ СН'!$F$26</f>
        <v>1025.6121302800002</v>
      </c>
      <c r="G41" s="36">
        <f>SUMIFS(СВЦЭМ!$D$33:$D$776,СВЦЭМ!$A$33:$A$776,$A41,СВЦЭМ!$B$33:$B$776,G$11)+'СЕТ СН'!$F$14+СВЦЭМ!$D$10+'СЕТ СН'!$F$8*'СЕТ СН'!$F$9-'СЕТ СН'!$F$26</f>
        <v>1031.70926353</v>
      </c>
      <c r="H41" s="36">
        <f>SUMIFS(СВЦЭМ!$D$33:$D$776,СВЦЭМ!$A$33:$A$776,$A41,СВЦЭМ!$B$33:$B$776,H$11)+'СЕТ СН'!$F$14+СВЦЭМ!$D$10+'СЕТ СН'!$F$8*'СЕТ СН'!$F$9-'СЕТ СН'!$F$26</f>
        <v>1014.289892</v>
      </c>
      <c r="I41" s="36">
        <f>SUMIFS(СВЦЭМ!$D$33:$D$776,СВЦЭМ!$A$33:$A$776,$A41,СВЦЭМ!$B$33:$B$776,I$11)+'СЕТ СН'!$F$14+СВЦЭМ!$D$10+'СЕТ СН'!$F$8*'СЕТ СН'!$F$9-'СЕТ СН'!$F$26</f>
        <v>1004.0168999800001</v>
      </c>
      <c r="J41" s="36">
        <f>SUMIFS(СВЦЭМ!$D$33:$D$776,СВЦЭМ!$A$33:$A$776,$A41,СВЦЭМ!$B$33:$B$776,J$11)+'СЕТ СН'!$F$14+СВЦЭМ!$D$10+'СЕТ СН'!$F$8*'СЕТ СН'!$F$9-'СЕТ СН'!$F$26</f>
        <v>975.98319875000004</v>
      </c>
      <c r="K41" s="36">
        <f>SUMIFS(СВЦЭМ!$D$33:$D$776,СВЦЭМ!$A$33:$A$776,$A41,СВЦЭМ!$B$33:$B$776,K$11)+'СЕТ СН'!$F$14+СВЦЭМ!$D$10+'СЕТ СН'!$F$8*'СЕТ СН'!$F$9-'СЕТ СН'!$F$26</f>
        <v>956.49458393999998</v>
      </c>
      <c r="L41" s="36">
        <f>SUMIFS(СВЦЭМ!$D$33:$D$776,СВЦЭМ!$A$33:$A$776,$A41,СВЦЭМ!$B$33:$B$776,L$11)+'СЕТ СН'!$F$14+СВЦЭМ!$D$10+'СЕТ СН'!$F$8*'СЕТ СН'!$F$9-'СЕТ СН'!$F$26</f>
        <v>915.07521527000006</v>
      </c>
      <c r="M41" s="36">
        <f>SUMIFS(СВЦЭМ!$D$33:$D$776,СВЦЭМ!$A$33:$A$776,$A41,СВЦЭМ!$B$33:$B$776,M$11)+'СЕТ СН'!$F$14+СВЦЭМ!$D$10+'СЕТ СН'!$F$8*'СЕТ СН'!$F$9-'СЕТ СН'!$F$26</f>
        <v>904.61495444000002</v>
      </c>
      <c r="N41" s="36">
        <f>SUMIFS(СВЦЭМ!$D$33:$D$776,СВЦЭМ!$A$33:$A$776,$A41,СВЦЭМ!$B$33:$B$776,N$11)+'СЕТ СН'!$F$14+СВЦЭМ!$D$10+'СЕТ СН'!$F$8*'СЕТ СН'!$F$9-'СЕТ СН'!$F$26</f>
        <v>898.04288729000007</v>
      </c>
      <c r="O41" s="36">
        <f>SUMIFS(СВЦЭМ!$D$33:$D$776,СВЦЭМ!$A$33:$A$776,$A41,СВЦЭМ!$B$33:$B$776,O$11)+'СЕТ СН'!$F$14+СВЦЭМ!$D$10+'СЕТ СН'!$F$8*'СЕТ СН'!$F$9-'СЕТ СН'!$F$26</f>
        <v>907.87252310000008</v>
      </c>
      <c r="P41" s="36">
        <f>SUMIFS(СВЦЭМ!$D$33:$D$776,СВЦЭМ!$A$33:$A$776,$A41,СВЦЭМ!$B$33:$B$776,P$11)+'СЕТ СН'!$F$14+СВЦЭМ!$D$10+'СЕТ СН'!$F$8*'СЕТ СН'!$F$9-'СЕТ СН'!$F$26</f>
        <v>916.17302853000001</v>
      </c>
      <c r="Q41" s="36">
        <f>SUMIFS(СВЦЭМ!$D$33:$D$776,СВЦЭМ!$A$33:$A$776,$A41,СВЦЭМ!$B$33:$B$776,Q$11)+'СЕТ СН'!$F$14+СВЦЭМ!$D$10+'СЕТ СН'!$F$8*'СЕТ СН'!$F$9-'СЕТ СН'!$F$26</f>
        <v>919.54529078000007</v>
      </c>
      <c r="R41" s="36">
        <f>SUMIFS(СВЦЭМ!$D$33:$D$776,СВЦЭМ!$A$33:$A$776,$A41,СВЦЭМ!$B$33:$B$776,R$11)+'СЕТ СН'!$F$14+СВЦЭМ!$D$10+'СЕТ СН'!$F$8*'СЕТ СН'!$F$9-'СЕТ СН'!$F$26</f>
        <v>900.62585224000009</v>
      </c>
      <c r="S41" s="36">
        <f>SUMIFS(СВЦЭМ!$D$33:$D$776,СВЦЭМ!$A$33:$A$776,$A41,СВЦЭМ!$B$33:$B$776,S$11)+'СЕТ СН'!$F$14+СВЦЭМ!$D$10+'СЕТ СН'!$F$8*'СЕТ СН'!$F$9-'СЕТ СН'!$F$26</f>
        <v>891.79720508000003</v>
      </c>
      <c r="T41" s="36">
        <f>SUMIFS(СВЦЭМ!$D$33:$D$776,СВЦЭМ!$A$33:$A$776,$A41,СВЦЭМ!$B$33:$B$776,T$11)+'СЕТ СН'!$F$14+СВЦЭМ!$D$10+'СЕТ СН'!$F$8*'СЕТ СН'!$F$9-'СЕТ СН'!$F$26</f>
        <v>881.60696423000002</v>
      </c>
      <c r="U41" s="36">
        <f>SUMIFS(СВЦЭМ!$D$33:$D$776,СВЦЭМ!$A$33:$A$776,$A41,СВЦЭМ!$B$33:$B$776,U$11)+'СЕТ СН'!$F$14+СВЦЭМ!$D$10+'СЕТ СН'!$F$8*'СЕТ СН'!$F$9-'СЕТ СН'!$F$26</f>
        <v>880.70864496000002</v>
      </c>
      <c r="V41" s="36">
        <f>SUMIFS(СВЦЭМ!$D$33:$D$776,СВЦЭМ!$A$33:$A$776,$A41,СВЦЭМ!$B$33:$B$776,V$11)+'СЕТ СН'!$F$14+СВЦЭМ!$D$10+'СЕТ СН'!$F$8*'СЕТ СН'!$F$9-'СЕТ СН'!$F$26</f>
        <v>891.62334358999999</v>
      </c>
      <c r="W41" s="36">
        <f>SUMIFS(СВЦЭМ!$D$33:$D$776,СВЦЭМ!$A$33:$A$776,$A41,СВЦЭМ!$B$33:$B$776,W$11)+'СЕТ СН'!$F$14+СВЦЭМ!$D$10+'СЕТ СН'!$F$8*'СЕТ СН'!$F$9-'СЕТ СН'!$F$26</f>
        <v>902.50288232000003</v>
      </c>
      <c r="X41" s="36">
        <f>SUMIFS(СВЦЭМ!$D$33:$D$776,СВЦЭМ!$A$33:$A$776,$A41,СВЦЭМ!$B$33:$B$776,X$11)+'СЕТ СН'!$F$14+СВЦЭМ!$D$10+'СЕТ СН'!$F$8*'СЕТ СН'!$F$9-'СЕТ СН'!$F$26</f>
        <v>904.45080531000008</v>
      </c>
      <c r="Y41" s="36">
        <f>SUMIFS(СВЦЭМ!$D$33:$D$776,СВЦЭМ!$A$33:$A$776,$A41,СВЦЭМ!$B$33:$B$776,Y$11)+'СЕТ СН'!$F$14+СВЦЭМ!$D$10+'СЕТ СН'!$F$8*'СЕТ СН'!$F$9-'СЕТ СН'!$F$26</f>
        <v>945.21489774000008</v>
      </c>
    </row>
    <row r="42" spans="1:27" ht="15.75" hidden="1" x14ac:dyDescent="0.2">
      <c r="A42" s="35">
        <f t="shared" si="0"/>
        <v>43800</v>
      </c>
      <c r="B42" s="36">
        <f>SUMIFS(СВЦЭМ!$D$33:$D$776,СВЦЭМ!$A$33:$A$776,$A42,СВЦЭМ!$B$33:$B$776,B$11)+'СЕТ СН'!$F$14+СВЦЭМ!$D$10+'СЕТ СН'!$F$8*'СЕТ СН'!$F$9-'СЕТ СН'!$F$26</f>
        <v>128.80162784000001</v>
      </c>
      <c r="C42" s="36">
        <f>SUMIFS(СВЦЭМ!$D$33:$D$776,СВЦЭМ!$A$33:$A$776,$A42,СВЦЭМ!$B$33:$B$776,C$11)+'СЕТ СН'!$F$14+СВЦЭМ!$D$10+'СЕТ СН'!$F$8*'СЕТ СН'!$F$9-'СЕТ СН'!$F$26</f>
        <v>128.80162784000001</v>
      </c>
      <c r="D42" s="36">
        <f>SUMIFS(СВЦЭМ!$D$33:$D$776,СВЦЭМ!$A$33:$A$776,$A42,СВЦЭМ!$B$33:$B$776,D$11)+'СЕТ СН'!$F$14+СВЦЭМ!$D$10+'СЕТ СН'!$F$8*'СЕТ СН'!$F$9-'СЕТ СН'!$F$26</f>
        <v>128.80162784000001</v>
      </c>
      <c r="E42" s="36">
        <f>SUMIFS(СВЦЭМ!$D$33:$D$776,СВЦЭМ!$A$33:$A$776,$A42,СВЦЭМ!$B$33:$B$776,E$11)+'СЕТ СН'!$F$14+СВЦЭМ!$D$10+'СЕТ СН'!$F$8*'СЕТ СН'!$F$9-'СЕТ СН'!$F$26</f>
        <v>128.80162784000001</v>
      </c>
      <c r="F42" s="36">
        <f>SUMIFS(СВЦЭМ!$D$33:$D$776,СВЦЭМ!$A$33:$A$776,$A42,СВЦЭМ!$B$33:$B$776,F$11)+'СЕТ СН'!$F$14+СВЦЭМ!$D$10+'СЕТ СН'!$F$8*'СЕТ СН'!$F$9-'СЕТ СН'!$F$26</f>
        <v>128.80162784000001</v>
      </c>
      <c r="G42" s="36">
        <f>SUMIFS(СВЦЭМ!$D$33:$D$776,СВЦЭМ!$A$33:$A$776,$A42,СВЦЭМ!$B$33:$B$776,G$11)+'СЕТ СН'!$F$14+СВЦЭМ!$D$10+'СЕТ СН'!$F$8*'СЕТ СН'!$F$9-'СЕТ СН'!$F$26</f>
        <v>128.80162784000001</v>
      </c>
      <c r="H42" s="36">
        <f>SUMIFS(СВЦЭМ!$D$33:$D$776,СВЦЭМ!$A$33:$A$776,$A42,СВЦЭМ!$B$33:$B$776,H$11)+'СЕТ СН'!$F$14+СВЦЭМ!$D$10+'СЕТ СН'!$F$8*'СЕТ СН'!$F$9-'СЕТ СН'!$F$26</f>
        <v>128.80162784000001</v>
      </c>
      <c r="I42" s="36">
        <f>SUMIFS(СВЦЭМ!$D$33:$D$776,СВЦЭМ!$A$33:$A$776,$A42,СВЦЭМ!$B$33:$B$776,I$11)+'СЕТ СН'!$F$14+СВЦЭМ!$D$10+'СЕТ СН'!$F$8*'СЕТ СН'!$F$9-'СЕТ СН'!$F$26</f>
        <v>128.80162784000001</v>
      </c>
      <c r="J42" s="36">
        <f>SUMIFS(СВЦЭМ!$D$33:$D$776,СВЦЭМ!$A$33:$A$776,$A42,СВЦЭМ!$B$33:$B$776,J$11)+'СЕТ СН'!$F$14+СВЦЭМ!$D$10+'СЕТ СН'!$F$8*'СЕТ СН'!$F$9-'СЕТ СН'!$F$26</f>
        <v>128.80162784000001</v>
      </c>
      <c r="K42" s="36">
        <f>SUMIFS(СВЦЭМ!$D$33:$D$776,СВЦЭМ!$A$33:$A$776,$A42,СВЦЭМ!$B$33:$B$776,K$11)+'СЕТ СН'!$F$14+СВЦЭМ!$D$10+'СЕТ СН'!$F$8*'СЕТ СН'!$F$9-'СЕТ СН'!$F$26</f>
        <v>128.80162784000001</v>
      </c>
      <c r="L42" s="36">
        <f>SUMIFS(СВЦЭМ!$D$33:$D$776,СВЦЭМ!$A$33:$A$776,$A42,СВЦЭМ!$B$33:$B$776,L$11)+'СЕТ СН'!$F$14+СВЦЭМ!$D$10+'СЕТ СН'!$F$8*'СЕТ СН'!$F$9-'СЕТ СН'!$F$26</f>
        <v>128.80162784000001</v>
      </c>
      <c r="M42" s="36">
        <f>SUMIFS(СВЦЭМ!$D$33:$D$776,СВЦЭМ!$A$33:$A$776,$A42,СВЦЭМ!$B$33:$B$776,M$11)+'СЕТ СН'!$F$14+СВЦЭМ!$D$10+'СЕТ СН'!$F$8*'СЕТ СН'!$F$9-'СЕТ СН'!$F$26</f>
        <v>128.80162784000001</v>
      </c>
      <c r="N42" s="36">
        <f>SUMIFS(СВЦЭМ!$D$33:$D$776,СВЦЭМ!$A$33:$A$776,$A42,СВЦЭМ!$B$33:$B$776,N$11)+'СЕТ СН'!$F$14+СВЦЭМ!$D$10+'СЕТ СН'!$F$8*'СЕТ СН'!$F$9-'СЕТ СН'!$F$26</f>
        <v>128.80162784000001</v>
      </c>
      <c r="O42" s="36">
        <f>SUMIFS(СВЦЭМ!$D$33:$D$776,СВЦЭМ!$A$33:$A$776,$A42,СВЦЭМ!$B$33:$B$776,O$11)+'СЕТ СН'!$F$14+СВЦЭМ!$D$10+'СЕТ СН'!$F$8*'СЕТ СН'!$F$9-'СЕТ СН'!$F$26</f>
        <v>128.80162784000001</v>
      </c>
      <c r="P42" s="36">
        <f>SUMIFS(СВЦЭМ!$D$33:$D$776,СВЦЭМ!$A$33:$A$776,$A42,СВЦЭМ!$B$33:$B$776,P$11)+'СЕТ СН'!$F$14+СВЦЭМ!$D$10+'СЕТ СН'!$F$8*'СЕТ СН'!$F$9-'СЕТ СН'!$F$26</f>
        <v>128.80162784000001</v>
      </c>
      <c r="Q42" s="36">
        <f>SUMIFS(СВЦЭМ!$D$33:$D$776,СВЦЭМ!$A$33:$A$776,$A42,СВЦЭМ!$B$33:$B$776,Q$11)+'СЕТ СН'!$F$14+СВЦЭМ!$D$10+'СЕТ СН'!$F$8*'СЕТ СН'!$F$9-'СЕТ СН'!$F$26</f>
        <v>128.80162784000001</v>
      </c>
      <c r="R42" s="36">
        <f>SUMIFS(СВЦЭМ!$D$33:$D$776,СВЦЭМ!$A$33:$A$776,$A42,СВЦЭМ!$B$33:$B$776,R$11)+'СЕТ СН'!$F$14+СВЦЭМ!$D$10+'СЕТ СН'!$F$8*'СЕТ СН'!$F$9-'СЕТ СН'!$F$26</f>
        <v>128.80162784000001</v>
      </c>
      <c r="S42" s="36">
        <f>SUMIFS(СВЦЭМ!$D$33:$D$776,СВЦЭМ!$A$33:$A$776,$A42,СВЦЭМ!$B$33:$B$776,S$11)+'СЕТ СН'!$F$14+СВЦЭМ!$D$10+'СЕТ СН'!$F$8*'СЕТ СН'!$F$9-'СЕТ СН'!$F$26</f>
        <v>128.80162784000001</v>
      </c>
      <c r="T42" s="36">
        <f>SUMIFS(СВЦЭМ!$D$33:$D$776,СВЦЭМ!$A$33:$A$776,$A42,СВЦЭМ!$B$33:$B$776,T$11)+'СЕТ СН'!$F$14+СВЦЭМ!$D$10+'СЕТ СН'!$F$8*'СЕТ СН'!$F$9-'СЕТ СН'!$F$26</f>
        <v>128.80162784000001</v>
      </c>
      <c r="U42" s="36">
        <f>SUMIFS(СВЦЭМ!$D$33:$D$776,СВЦЭМ!$A$33:$A$776,$A42,СВЦЭМ!$B$33:$B$776,U$11)+'СЕТ СН'!$F$14+СВЦЭМ!$D$10+'СЕТ СН'!$F$8*'СЕТ СН'!$F$9-'СЕТ СН'!$F$26</f>
        <v>128.80162784000001</v>
      </c>
      <c r="V42" s="36">
        <f>SUMIFS(СВЦЭМ!$D$33:$D$776,СВЦЭМ!$A$33:$A$776,$A42,СВЦЭМ!$B$33:$B$776,V$11)+'СЕТ СН'!$F$14+СВЦЭМ!$D$10+'СЕТ СН'!$F$8*'СЕТ СН'!$F$9-'СЕТ СН'!$F$26</f>
        <v>128.80162784000001</v>
      </c>
      <c r="W42" s="36">
        <f>SUMIFS(СВЦЭМ!$D$33:$D$776,СВЦЭМ!$A$33:$A$776,$A42,СВЦЭМ!$B$33:$B$776,W$11)+'СЕТ СН'!$F$14+СВЦЭМ!$D$10+'СЕТ СН'!$F$8*'СЕТ СН'!$F$9-'СЕТ СН'!$F$26</f>
        <v>128.80162784000001</v>
      </c>
      <c r="X42" s="36">
        <f>SUMIFS(СВЦЭМ!$D$33:$D$776,СВЦЭМ!$A$33:$A$776,$A42,СВЦЭМ!$B$33:$B$776,X$11)+'СЕТ СН'!$F$14+СВЦЭМ!$D$10+'СЕТ СН'!$F$8*'СЕТ СН'!$F$9-'СЕТ СН'!$F$26</f>
        <v>128.80162784000001</v>
      </c>
      <c r="Y42" s="36">
        <f>SUMIFS(СВЦЭМ!$D$33:$D$776,СВЦЭМ!$A$33:$A$776,$A42,СВЦЭМ!$B$33:$B$776,Y$11)+'СЕТ СН'!$F$14+СВЦЭМ!$D$10+'СЕТ СН'!$F$8*'СЕТ СН'!$F$9-'СЕТ СН'!$F$26</f>
        <v>128.80162784000001</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9" t="s">
        <v>7</v>
      </c>
      <c r="B45" s="133" t="s">
        <v>69</v>
      </c>
      <c r="C45" s="134"/>
      <c r="D45" s="134"/>
      <c r="E45" s="134"/>
      <c r="F45" s="134"/>
      <c r="G45" s="134"/>
      <c r="H45" s="134"/>
      <c r="I45" s="134"/>
      <c r="J45" s="134"/>
      <c r="K45" s="134"/>
      <c r="L45" s="134"/>
      <c r="M45" s="134"/>
      <c r="N45" s="134"/>
      <c r="O45" s="134"/>
      <c r="P45" s="134"/>
      <c r="Q45" s="134"/>
      <c r="R45" s="134"/>
      <c r="S45" s="134"/>
      <c r="T45" s="134"/>
      <c r="U45" s="134"/>
      <c r="V45" s="134"/>
      <c r="W45" s="134"/>
      <c r="X45" s="134"/>
      <c r="Y45" s="135"/>
    </row>
    <row r="46" spans="1:27" ht="12.75" customHeight="1" x14ac:dyDescent="0.2">
      <c r="A46" s="140"/>
      <c r="B46" s="136"/>
      <c r="C46" s="137"/>
      <c r="D46" s="137"/>
      <c r="E46" s="137"/>
      <c r="F46" s="137"/>
      <c r="G46" s="137"/>
      <c r="H46" s="137"/>
      <c r="I46" s="137"/>
      <c r="J46" s="137"/>
      <c r="K46" s="137"/>
      <c r="L46" s="137"/>
      <c r="M46" s="137"/>
      <c r="N46" s="137"/>
      <c r="O46" s="137"/>
      <c r="P46" s="137"/>
      <c r="Q46" s="137"/>
      <c r="R46" s="137"/>
      <c r="S46" s="137"/>
      <c r="T46" s="137"/>
      <c r="U46" s="137"/>
      <c r="V46" s="137"/>
      <c r="W46" s="137"/>
      <c r="X46" s="137"/>
      <c r="Y46" s="138"/>
    </row>
    <row r="47" spans="1:27" ht="12.75" customHeight="1" x14ac:dyDescent="0.2">
      <c r="A47" s="14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01.11.2019</v>
      </c>
      <c r="B48" s="36">
        <f>SUMIFS(СВЦЭМ!$D$33:$D$776,СВЦЭМ!$A$33:$A$776,$A48,СВЦЭМ!$B$33:$B$776,B$47)+'СЕТ СН'!$F$14+СВЦЭМ!$D$10+'СЕТ СН'!$F$6-'СЕТ СН'!$F$26</f>
        <v>811.9725113400001</v>
      </c>
      <c r="C48" s="36">
        <f>SUMIFS(СВЦЭМ!$D$33:$D$776,СВЦЭМ!$A$33:$A$776,$A48,СВЦЭМ!$B$33:$B$776,C$47)+'СЕТ СН'!$F$14+СВЦЭМ!$D$10+'СЕТ СН'!$F$6-'СЕТ СН'!$F$26</f>
        <v>855.89490599999999</v>
      </c>
      <c r="D48" s="36">
        <f>SUMIFS(СВЦЭМ!$D$33:$D$776,СВЦЭМ!$A$33:$A$776,$A48,СВЦЭМ!$B$33:$B$776,D$47)+'СЕТ СН'!$F$14+СВЦЭМ!$D$10+'СЕТ СН'!$F$6-'СЕТ СН'!$F$26</f>
        <v>874.30423574000008</v>
      </c>
      <c r="E48" s="36">
        <f>SUMIFS(СВЦЭМ!$D$33:$D$776,СВЦЭМ!$A$33:$A$776,$A48,СВЦЭМ!$B$33:$B$776,E$47)+'СЕТ СН'!$F$14+СВЦЭМ!$D$10+'СЕТ СН'!$F$6-'СЕТ СН'!$F$26</f>
        <v>886.62035417000004</v>
      </c>
      <c r="F48" s="36">
        <f>SUMIFS(СВЦЭМ!$D$33:$D$776,СВЦЭМ!$A$33:$A$776,$A48,СВЦЭМ!$B$33:$B$776,F$47)+'СЕТ СН'!$F$14+СВЦЭМ!$D$10+'СЕТ СН'!$F$6-'СЕТ СН'!$F$26</f>
        <v>890.02426343000002</v>
      </c>
      <c r="G48" s="36">
        <f>SUMIFS(СВЦЭМ!$D$33:$D$776,СВЦЭМ!$A$33:$A$776,$A48,СВЦЭМ!$B$33:$B$776,G$47)+'СЕТ СН'!$F$14+СВЦЭМ!$D$10+'СЕТ СН'!$F$6-'СЕТ СН'!$F$26</f>
        <v>871.49753937000003</v>
      </c>
      <c r="H48" s="36">
        <f>SUMIFS(СВЦЭМ!$D$33:$D$776,СВЦЭМ!$A$33:$A$776,$A48,СВЦЭМ!$B$33:$B$776,H$47)+'СЕТ СН'!$F$14+СВЦЭМ!$D$10+'СЕТ СН'!$F$6-'СЕТ СН'!$F$26</f>
        <v>861.88960049000002</v>
      </c>
      <c r="I48" s="36">
        <f>SUMIFS(СВЦЭМ!$D$33:$D$776,СВЦЭМ!$A$33:$A$776,$A48,СВЦЭМ!$B$33:$B$776,I$47)+'СЕТ СН'!$F$14+СВЦЭМ!$D$10+'СЕТ СН'!$F$6-'СЕТ СН'!$F$26</f>
        <v>846.00624594999999</v>
      </c>
      <c r="J48" s="36">
        <f>SUMIFS(СВЦЭМ!$D$33:$D$776,СВЦЭМ!$A$33:$A$776,$A48,СВЦЭМ!$B$33:$B$776,J$47)+'СЕТ СН'!$F$14+СВЦЭМ!$D$10+'СЕТ СН'!$F$6-'СЕТ СН'!$F$26</f>
        <v>821.41686860000004</v>
      </c>
      <c r="K48" s="36">
        <f>SUMIFS(СВЦЭМ!$D$33:$D$776,СВЦЭМ!$A$33:$A$776,$A48,СВЦЭМ!$B$33:$B$776,K$47)+'СЕТ СН'!$F$14+СВЦЭМ!$D$10+'СЕТ СН'!$F$6-'СЕТ СН'!$F$26</f>
        <v>808.88350409000009</v>
      </c>
      <c r="L48" s="36">
        <f>SUMIFS(СВЦЭМ!$D$33:$D$776,СВЦЭМ!$A$33:$A$776,$A48,СВЦЭМ!$B$33:$B$776,L$47)+'СЕТ СН'!$F$14+СВЦЭМ!$D$10+'СЕТ СН'!$F$6-'СЕТ СН'!$F$26</f>
        <v>814.30260417</v>
      </c>
      <c r="M48" s="36">
        <f>SUMIFS(СВЦЭМ!$D$33:$D$776,СВЦЭМ!$A$33:$A$776,$A48,СВЦЭМ!$B$33:$B$776,M$47)+'СЕТ СН'!$F$14+СВЦЭМ!$D$10+'СЕТ СН'!$F$6-'СЕТ СН'!$F$26</f>
        <v>816.95444487000009</v>
      </c>
      <c r="N48" s="36">
        <f>SUMIFS(СВЦЭМ!$D$33:$D$776,СВЦЭМ!$A$33:$A$776,$A48,СВЦЭМ!$B$33:$B$776,N$47)+'СЕТ СН'!$F$14+СВЦЭМ!$D$10+'СЕТ СН'!$F$6-'СЕТ СН'!$F$26</f>
        <v>822.59470271999999</v>
      </c>
      <c r="O48" s="36">
        <f>SUMIFS(СВЦЭМ!$D$33:$D$776,СВЦЭМ!$A$33:$A$776,$A48,СВЦЭМ!$B$33:$B$776,O$47)+'СЕТ СН'!$F$14+СВЦЭМ!$D$10+'СЕТ СН'!$F$6-'СЕТ СН'!$F$26</f>
        <v>820.60495605000006</v>
      </c>
      <c r="P48" s="36">
        <f>SUMIFS(СВЦЭМ!$D$33:$D$776,СВЦЭМ!$A$33:$A$776,$A48,СВЦЭМ!$B$33:$B$776,P$47)+'СЕТ СН'!$F$14+СВЦЭМ!$D$10+'СЕТ СН'!$F$6-'СЕТ СН'!$F$26</f>
        <v>827.02625439000008</v>
      </c>
      <c r="Q48" s="36">
        <f>SUMIFS(СВЦЭМ!$D$33:$D$776,СВЦЭМ!$A$33:$A$776,$A48,СВЦЭМ!$B$33:$B$776,Q$47)+'СЕТ СН'!$F$14+СВЦЭМ!$D$10+'СЕТ СН'!$F$6-'СЕТ СН'!$F$26</f>
        <v>824.32488166000007</v>
      </c>
      <c r="R48" s="36">
        <f>SUMIFS(СВЦЭМ!$D$33:$D$776,СВЦЭМ!$A$33:$A$776,$A48,СВЦЭМ!$B$33:$B$776,R$47)+'СЕТ СН'!$F$14+СВЦЭМ!$D$10+'СЕТ СН'!$F$6-'СЕТ СН'!$F$26</f>
        <v>781.69631780000009</v>
      </c>
      <c r="S48" s="36">
        <f>SUMIFS(СВЦЭМ!$D$33:$D$776,СВЦЭМ!$A$33:$A$776,$A48,СВЦЭМ!$B$33:$B$776,S$47)+'СЕТ СН'!$F$14+СВЦЭМ!$D$10+'СЕТ СН'!$F$6-'СЕТ СН'!$F$26</f>
        <v>763.52759800000001</v>
      </c>
      <c r="T48" s="36">
        <f>SUMIFS(СВЦЭМ!$D$33:$D$776,СВЦЭМ!$A$33:$A$776,$A48,СВЦЭМ!$B$33:$B$776,T$47)+'СЕТ СН'!$F$14+СВЦЭМ!$D$10+'СЕТ СН'!$F$6-'СЕТ СН'!$F$26</f>
        <v>742.45553527000004</v>
      </c>
      <c r="U48" s="36">
        <f>SUMIFS(СВЦЭМ!$D$33:$D$776,СВЦЭМ!$A$33:$A$776,$A48,СВЦЭМ!$B$33:$B$776,U$47)+'СЕТ СН'!$F$14+СВЦЭМ!$D$10+'СЕТ СН'!$F$6-'СЕТ СН'!$F$26</f>
        <v>741.37182743000005</v>
      </c>
      <c r="V48" s="36">
        <f>SUMIFS(СВЦЭМ!$D$33:$D$776,СВЦЭМ!$A$33:$A$776,$A48,СВЦЭМ!$B$33:$B$776,V$47)+'СЕТ СН'!$F$14+СВЦЭМ!$D$10+'СЕТ СН'!$F$6-'СЕТ СН'!$F$26</f>
        <v>749.24167645</v>
      </c>
      <c r="W48" s="36">
        <f>SUMIFS(СВЦЭМ!$D$33:$D$776,СВЦЭМ!$A$33:$A$776,$A48,СВЦЭМ!$B$33:$B$776,W$47)+'СЕТ СН'!$F$14+СВЦЭМ!$D$10+'СЕТ СН'!$F$6-'СЕТ СН'!$F$26</f>
        <v>765.40599330999999</v>
      </c>
      <c r="X48" s="36">
        <f>SUMIFS(СВЦЭМ!$D$33:$D$776,СВЦЭМ!$A$33:$A$776,$A48,СВЦЭМ!$B$33:$B$776,X$47)+'СЕТ СН'!$F$14+СВЦЭМ!$D$10+'СЕТ СН'!$F$6-'СЕТ СН'!$F$26</f>
        <v>779.52325676000009</v>
      </c>
      <c r="Y48" s="36">
        <f>SUMIFS(СВЦЭМ!$D$33:$D$776,СВЦЭМ!$A$33:$A$776,$A48,СВЦЭМ!$B$33:$B$776,Y$47)+'СЕТ СН'!$F$14+СВЦЭМ!$D$10+'СЕТ СН'!$F$6-'СЕТ СН'!$F$26</f>
        <v>806.94714061000002</v>
      </c>
      <c r="AA48" s="45"/>
    </row>
    <row r="49" spans="1:25" ht="15.75" x14ac:dyDescent="0.2">
      <c r="A49" s="35">
        <f>A48+1</f>
        <v>43771</v>
      </c>
      <c r="B49" s="36">
        <f>SUMIFS(СВЦЭМ!$D$33:$D$776,СВЦЭМ!$A$33:$A$776,$A49,СВЦЭМ!$B$33:$B$776,B$47)+'СЕТ СН'!$F$14+СВЦЭМ!$D$10+'СЕТ СН'!$F$6-'СЕТ СН'!$F$26</f>
        <v>824.14937677</v>
      </c>
      <c r="C49" s="36">
        <f>SUMIFS(СВЦЭМ!$D$33:$D$776,СВЦЭМ!$A$33:$A$776,$A49,СВЦЭМ!$B$33:$B$776,C$47)+'СЕТ СН'!$F$14+СВЦЭМ!$D$10+'СЕТ СН'!$F$6-'СЕТ СН'!$F$26</f>
        <v>861.90196402000004</v>
      </c>
      <c r="D49" s="36">
        <f>SUMIFS(СВЦЭМ!$D$33:$D$776,СВЦЭМ!$A$33:$A$776,$A49,СВЦЭМ!$B$33:$B$776,D$47)+'СЕТ СН'!$F$14+СВЦЭМ!$D$10+'СЕТ СН'!$F$6-'СЕТ СН'!$F$26</f>
        <v>884.22794696000005</v>
      </c>
      <c r="E49" s="36">
        <f>SUMIFS(СВЦЭМ!$D$33:$D$776,СВЦЭМ!$A$33:$A$776,$A49,СВЦЭМ!$B$33:$B$776,E$47)+'СЕТ СН'!$F$14+СВЦЭМ!$D$10+'СЕТ СН'!$F$6-'СЕТ СН'!$F$26</f>
        <v>894.01687680999999</v>
      </c>
      <c r="F49" s="36">
        <f>SUMIFS(СВЦЭМ!$D$33:$D$776,СВЦЭМ!$A$33:$A$776,$A49,СВЦЭМ!$B$33:$B$776,F$47)+'СЕТ СН'!$F$14+СВЦЭМ!$D$10+'СЕТ СН'!$F$6-'СЕТ СН'!$F$26</f>
        <v>878.97468394000009</v>
      </c>
      <c r="G49" s="36">
        <f>SUMIFS(СВЦЭМ!$D$33:$D$776,СВЦЭМ!$A$33:$A$776,$A49,СВЦЭМ!$B$33:$B$776,G$47)+'СЕТ СН'!$F$14+СВЦЭМ!$D$10+'СЕТ СН'!$F$6-'СЕТ СН'!$F$26</f>
        <v>865.9712949100001</v>
      </c>
      <c r="H49" s="36">
        <f>SUMIFS(СВЦЭМ!$D$33:$D$776,СВЦЭМ!$A$33:$A$776,$A49,СВЦЭМ!$B$33:$B$776,H$47)+'СЕТ СН'!$F$14+СВЦЭМ!$D$10+'СЕТ СН'!$F$6-'СЕТ СН'!$F$26</f>
        <v>844.17010542000003</v>
      </c>
      <c r="I49" s="36">
        <f>SUMIFS(СВЦЭМ!$D$33:$D$776,СВЦЭМ!$A$33:$A$776,$A49,СВЦЭМ!$B$33:$B$776,I$47)+'СЕТ СН'!$F$14+СВЦЭМ!$D$10+'СЕТ СН'!$F$6-'СЕТ СН'!$F$26</f>
        <v>835.33553522</v>
      </c>
      <c r="J49" s="36">
        <f>SUMIFS(СВЦЭМ!$D$33:$D$776,СВЦЭМ!$A$33:$A$776,$A49,СВЦЭМ!$B$33:$B$776,J$47)+'СЕТ СН'!$F$14+СВЦЭМ!$D$10+'СЕТ СН'!$F$6-'СЕТ СН'!$F$26</f>
        <v>820.77015640000002</v>
      </c>
      <c r="K49" s="36">
        <f>SUMIFS(СВЦЭМ!$D$33:$D$776,СВЦЭМ!$A$33:$A$776,$A49,СВЦЭМ!$B$33:$B$776,K$47)+'СЕТ СН'!$F$14+СВЦЭМ!$D$10+'СЕТ СН'!$F$6-'СЕТ СН'!$F$26</f>
        <v>792.01668596000002</v>
      </c>
      <c r="L49" s="36">
        <f>SUMIFS(СВЦЭМ!$D$33:$D$776,СВЦЭМ!$A$33:$A$776,$A49,СВЦЭМ!$B$33:$B$776,L$47)+'СЕТ СН'!$F$14+СВЦЭМ!$D$10+'СЕТ СН'!$F$6-'СЕТ СН'!$F$26</f>
        <v>777.63400321000006</v>
      </c>
      <c r="M49" s="36">
        <f>SUMIFS(СВЦЭМ!$D$33:$D$776,СВЦЭМ!$A$33:$A$776,$A49,СВЦЭМ!$B$33:$B$776,M$47)+'СЕТ СН'!$F$14+СВЦЭМ!$D$10+'СЕТ СН'!$F$6-'СЕТ СН'!$F$26</f>
        <v>788.78075778000004</v>
      </c>
      <c r="N49" s="36">
        <f>SUMIFS(СВЦЭМ!$D$33:$D$776,СВЦЭМ!$A$33:$A$776,$A49,СВЦЭМ!$B$33:$B$776,N$47)+'СЕТ СН'!$F$14+СВЦЭМ!$D$10+'СЕТ СН'!$F$6-'СЕТ СН'!$F$26</f>
        <v>787.54882656000007</v>
      </c>
      <c r="O49" s="36">
        <f>SUMIFS(СВЦЭМ!$D$33:$D$776,СВЦЭМ!$A$33:$A$776,$A49,СВЦЭМ!$B$33:$B$776,O$47)+'СЕТ СН'!$F$14+СВЦЭМ!$D$10+'СЕТ СН'!$F$6-'СЕТ СН'!$F$26</f>
        <v>793.35743916000001</v>
      </c>
      <c r="P49" s="36">
        <f>SUMIFS(СВЦЭМ!$D$33:$D$776,СВЦЭМ!$A$33:$A$776,$A49,СВЦЭМ!$B$33:$B$776,P$47)+'СЕТ СН'!$F$14+СВЦЭМ!$D$10+'СЕТ СН'!$F$6-'СЕТ СН'!$F$26</f>
        <v>800.72494473000006</v>
      </c>
      <c r="Q49" s="36">
        <f>SUMIFS(СВЦЭМ!$D$33:$D$776,СВЦЭМ!$A$33:$A$776,$A49,СВЦЭМ!$B$33:$B$776,Q$47)+'СЕТ СН'!$F$14+СВЦЭМ!$D$10+'СЕТ СН'!$F$6-'СЕТ СН'!$F$26</f>
        <v>783.25011717000007</v>
      </c>
      <c r="R49" s="36">
        <f>SUMIFS(СВЦЭМ!$D$33:$D$776,СВЦЭМ!$A$33:$A$776,$A49,СВЦЭМ!$B$33:$B$776,R$47)+'СЕТ СН'!$F$14+СВЦЭМ!$D$10+'СЕТ СН'!$F$6-'СЕТ СН'!$F$26</f>
        <v>739.45072346000006</v>
      </c>
      <c r="S49" s="36">
        <f>SUMIFS(СВЦЭМ!$D$33:$D$776,СВЦЭМ!$A$33:$A$776,$A49,СВЦЭМ!$B$33:$B$776,S$47)+'СЕТ СН'!$F$14+СВЦЭМ!$D$10+'СЕТ СН'!$F$6-'СЕТ СН'!$F$26</f>
        <v>719.08313958000008</v>
      </c>
      <c r="T49" s="36">
        <f>SUMIFS(СВЦЭМ!$D$33:$D$776,СВЦЭМ!$A$33:$A$776,$A49,СВЦЭМ!$B$33:$B$776,T$47)+'СЕТ СН'!$F$14+СВЦЭМ!$D$10+'СЕТ СН'!$F$6-'СЕТ СН'!$F$26</f>
        <v>711.63780899000005</v>
      </c>
      <c r="U49" s="36">
        <f>SUMIFS(СВЦЭМ!$D$33:$D$776,СВЦЭМ!$A$33:$A$776,$A49,СВЦЭМ!$B$33:$B$776,U$47)+'СЕТ СН'!$F$14+СВЦЭМ!$D$10+'СЕТ СН'!$F$6-'СЕТ СН'!$F$26</f>
        <v>711.47488970000006</v>
      </c>
      <c r="V49" s="36">
        <f>SUMIFS(СВЦЭМ!$D$33:$D$776,СВЦЭМ!$A$33:$A$776,$A49,СВЦЭМ!$B$33:$B$776,V$47)+'СЕТ СН'!$F$14+СВЦЭМ!$D$10+'СЕТ СН'!$F$6-'СЕТ СН'!$F$26</f>
        <v>713.00354389000006</v>
      </c>
      <c r="W49" s="36">
        <f>SUMIFS(СВЦЭМ!$D$33:$D$776,СВЦЭМ!$A$33:$A$776,$A49,СВЦЭМ!$B$33:$B$776,W$47)+'СЕТ СН'!$F$14+СВЦЭМ!$D$10+'СЕТ СН'!$F$6-'СЕТ СН'!$F$26</f>
        <v>741.60316759</v>
      </c>
      <c r="X49" s="36">
        <f>SUMIFS(СВЦЭМ!$D$33:$D$776,СВЦЭМ!$A$33:$A$776,$A49,СВЦЭМ!$B$33:$B$776,X$47)+'СЕТ СН'!$F$14+СВЦЭМ!$D$10+'СЕТ СН'!$F$6-'СЕТ СН'!$F$26</f>
        <v>755.33967581000002</v>
      </c>
      <c r="Y49" s="36">
        <f>SUMIFS(СВЦЭМ!$D$33:$D$776,СВЦЭМ!$A$33:$A$776,$A49,СВЦЭМ!$B$33:$B$776,Y$47)+'СЕТ СН'!$F$14+СВЦЭМ!$D$10+'СЕТ СН'!$F$6-'СЕТ СН'!$F$26</f>
        <v>781.79958031000001</v>
      </c>
    </row>
    <row r="50" spans="1:25" ht="15.75" x14ac:dyDescent="0.2">
      <c r="A50" s="35">
        <f t="shared" ref="A50:A78" si="1">A49+1</f>
        <v>43772</v>
      </c>
      <c r="B50" s="36">
        <f>SUMIFS(СВЦЭМ!$D$33:$D$776,СВЦЭМ!$A$33:$A$776,$A50,СВЦЭМ!$B$33:$B$776,B$47)+'СЕТ СН'!$F$14+СВЦЭМ!$D$10+'СЕТ СН'!$F$6-'СЕТ СН'!$F$26</f>
        <v>766.97301660000005</v>
      </c>
      <c r="C50" s="36">
        <f>SUMIFS(СВЦЭМ!$D$33:$D$776,СВЦЭМ!$A$33:$A$776,$A50,СВЦЭМ!$B$33:$B$776,C$47)+'СЕТ СН'!$F$14+СВЦЭМ!$D$10+'СЕТ СН'!$F$6-'СЕТ СН'!$F$26</f>
        <v>806.46663779000005</v>
      </c>
      <c r="D50" s="36">
        <f>SUMIFS(СВЦЭМ!$D$33:$D$776,СВЦЭМ!$A$33:$A$776,$A50,СВЦЭМ!$B$33:$B$776,D$47)+'СЕТ СН'!$F$14+СВЦЭМ!$D$10+'СЕТ СН'!$F$6-'СЕТ СН'!$F$26</f>
        <v>822.26720320000004</v>
      </c>
      <c r="E50" s="36">
        <f>SUMIFS(СВЦЭМ!$D$33:$D$776,СВЦЭМ!$A$33:$A$776,$A50,СВЦЭМ!$B$33:$B$776,E$47)+'СЕТ СН'!$F$14+СВЦЭМ!$D$10+'СЕТ СН'!$F$6-'СЕТ СН'!$F$26</f>
        <v>827.02939532000005</v>
      </c>
      <c r="F50" s="36">
        <f>SUMIFS(СВЦЭМ!$D$33:$D$776,СВЦЭМ!$A$33:$A$776,$A50,СВЦЭМ!$B$33:$B$776,F$47)+'СЕТ СН'!$F$14+СВЦЭМ!$D$10+'СЕТ СН'!$F$6-'СЕТ СН'!$F$26</f>
        <v>843.47487030000002</v>
      </c>
      <c r="G50" s="36">
        <f>SUMIFS(СВЦЭМ!$D$33:$D$776,СВЦЭМ!$A$33:$A$776,$A50,СВЦЭМ!$B$33:$B$776,G$47)+'СЕТ СН'!$F$14+СВЦЭМ!$D$10+'СЕТ СН'!$F$6-'СЕТ СН'!$F$26</f>
        <v>830.15676340000005</v>
      </c>
      <c r="H50" s="36">
        <f>SUMIFS(СВЦЭМ!$D$33:$D$776,СВЦЭМ!$A$33:$A$776,$A50,СВЦЭМ!$B$33:$B$776,H$47)+'СЕТ СН'!$F$14+СВЦЭМ!$D$10+'СЕТ СН'!$F$6-'СЕТ СН'!$F$26</f>
        <v>815.40100125000004</v>
      </c>
      <c r="I50" s="36">
        <f>SUMIFS(СВЦЭМ!$D$33:$D$776,СВЦЭМ!$A$33:$A$776,$A50,СВЦЭМ!$B$33:$B$776,I$47)+'СЕТ СН'!$F$14+СВЦЭМ!$D$10+'СЕТ СН'!$F$6-'СЕТ СН'!$F$26</f>
        <v>805.96298010999999</v>
      </c>
      <c r="J50" s="36">
        <f>SUMIFS(СВЦЭМ!$D$33:$D$776,СВЦЭМ!$A$33:$A$776,$A50,СВЦЭМ!$B$33:$B$776,J$47)+'СЕТ СН'!$F$14+СВЦЭМ!$D$10+'СЕТ СН'!$F$6-'СЕТ СН'!$F$26</f>
        <v>769.28847555000004</v>
      </c>
      <c r="K50" s="36">
        <f>SUMIFS(СВЦЭМ!$D$33:$D$776,СВЦЭМ!$A$33:$A$776,$A50,СВЦЭМ!$B$33:$B$776,K$47)+'СЕТ СН'!$F$14+СВЦЭМ!$D$10+'СЕТ СН'!$F$6-'СЕТ СН'!$F$26</f>
        <v>724.18315387000007</v>
      </c>
      <c r="L50" s="36">
        <f>SUMIFS(СВЦЭМ!$D$33:$D$776,СВЦЭМ!$A$33:$A$776,$A50,СВЦЭМ!$B$33:$B$776,L$47)+'СЕТ СН'!$F$14+СВЦЭМ!$D$10+'СЕТ СН'!$F$6-'СЕТ СН'!$F$26</f>
        <v>710.24899727000002</v>
      </c>
      <c r="M50" s="36">
        <f>SUMIFS(СВЦЭМ!$D$33:$D$776,СВЦЭМ!$A$33:$A$776,$A50,СВЦЭМ!$B$33:$B$776,M$47)+'СЕТ СН'!$F$14+СВЦЭМ!$D$10+'СЕТ СН'!$F$6-'СЕТ СН'!$F$26</f>
        <v>712.71008534999999</v>
      </c>
      <c r="N50" s="36">
        <f>SUMIFS(СВЦЭМ!$D$33:$D$776,СВЦЭМ!$A$33:$A$776,$A50,СВЦЭМ!$B$33:$B$776,N$47)+'СЕТ СН'!$F$14+СВЦЭМ!$D$10+'СЕТ СН'!$F$6-'СЕТ СН'!$F$26</f>
        <v>716.72679592000009</v>
      </c>
      <c r="O50" s="36">
        <f>SUMIFS(СВЦЭМ!$D$33:$D$776,СВЦЭМ!$A$33:$A$776,$A50,СВЦЭМ!$B$33:$B$776,O$47)+'СЕТ СН'!$F$14+СВЦЭМ!$D$10+'СЕТ СН'!$F$6-'СЕТ СН'!$F$26</f>
        <v>720.39014748</v>
      </c>
      <c r="P50" s="36">
        <f>SUMIFS(СВЦЭМ!$D$33:$D$776,СВЦЭМ!$A$33:$A$776,$A50,СВЦЭМ!$B$33:$B$776,P$47)+'СЕТ СН'!$F$14+СВЦЭМ!$D$10+'СЕТ СН'!$F$6-'СЕТ СН'!$F$26</f>
        <v>727.30081230000008</v>
      </c>
      <c r="Q50" s="36">
        <f>SUMIFS(СВЦЭМ!$D$33:$D$776,СВЦЭМ!$A$33:$A$776,$A50,СВЦЭМ!$B$33:$B$776,Q$47)+'СЕТ СН'!$F$14+СВЦЭМ!$D$10+'СЕТ СН'!$F$6-'СЕТ СН'!$F$26</f>
        <v>720.69996217000005</v>
      </c>
      <c r="R50" s="36">
        <f>SUMIFS(СВЦЭМ!$D$33:$D$776,СВЦЭМ!$A$33:$A$776,$A50,СВЦЭМ!$B$33:$B$776,R$47)+'СЕТ СН'!$F$14+СВЦЭМ!$D$10+'СЕТ СН'!$F$6-'СЕТ СН'!$F$26</f>
        <v>685.62235042000009</v>
      </c>
      <c r="S50" s="36">
        <f>SUMIFS(СВЦЭМ!$D$33:$D$776,СВЦЭМ!$A$33:$A$776,$A50,СВЦЭМ!$B$33:$B$776,S$47)+'СЕТ СН'!$F$14+СВЦЭМ!$D$10+'СЕТ СН'!$F$6-'СЕТ СН'!$F$26</f>
        <v>658.55705641000009</v>
      </c>
      <c r="T50" s="36">
        <f>SUMIFS(СВЦЭМ!$D$33:$D$776,СВЦЭМ!$A$33:$A$776,$A50,СВЦЭМ!$B$33:$B$776,T$47)+'СЕТ СН'!$F$14+СВЦЭМ!$D$10+'СЕТ СН'!$F$6-'СЕТ СН'!$F$26</f>
        <v>641.44647573000009</v>
      </c>
      <c r="U50" s="36">
        <f>SUMIFS(СВЦЭМ!$D$33:$D$776,СВЦЭМ!$A$33:$A$776,$A50,СВЦЭМ!$B$33:$B$776,U$47)+'СЕТ СН'!$F$14+СВЦЭМ!$D$10+'СЕТ СН'!$F$6-'СЕТ СН'!$F$26</f>
        <v>641.99215026000002</v>
      </c>
      <c r="V50" s="36">
        <f>SUMIFS(СВЦЭМ!$D$33:$D$776,СВЦЭМ!$A$33:$A$776,$A50,СВЦЭМ!$B$33:$B$776,V$47)+'СЕТ СН'!$F$14+СВЦЭМ!$D$10+'СЕТ СН'!$F$6-'СЕТ СН'!$F$26</f>
        <v>653.32996263000007</v>
      </c>
      <c r="W50" s="36">
        <f>SUMIFS(СВЦЭМ!$D$33:$D$776,СВЦЭМ!$A$33:$A$776,$A50,СВЦЭМ!$B$33:$B$776,W$47)+'СЕТ СН'!$F$14+СВЦЭМ!$D$10+'СЕТ СН'!$F$6-'СЕТ СН'!$F$26</f>
        <v>660.95495654000001</v>
      </c>
      <c r="X50" s="36">
        <f>SUMIFS(СВЦЭМ!$D$33:$D$776,СВЦЭМ!$A$33:$A$776,$A50,СВЦЭМ!$B$33:$B$776,X$47)+'СЕТ СН'!$F$14+СВЦЭМ!$D$10+'СЕТ СН'!$F$6-'СЕТ СН'!$F$26</f>
        <v>674.09300100000007</v>
      </c>
      <c r="Y50" s="36">
        <f>SUMIFS(СВЦЭМ!$D$33:$D$776,СВЦЭМ!$A$33:$A$776,$A50,СВЦЭМ!$B$33:$B$776,Y$47)+'СЕТ СН'!$F$14+СВЦЭМ!$D$10+'СЕТ СН'!$F$6-'СЕТ СН'!$F$26</f>
        <v>716.98136259</v>
      </c>
    </row>
    <row r="51" spans="1:25" ht="15.75" x14ac:dyDescent="0.2">
      <c r="A51" s="35">
        <f t="shared" si="1"/>
        <v>43773</v>
      </c>
      <c r="B51" s="36">
        <f>SUMIFS(СВЦЭМ!$D$33:$D$776,СВЦЭМ!$A$33:$A$776,$A51,СВЦЭМ!$B$33:$B$776,B$47)+'СЕТ СН'!$F$14+СВЦЭМ!$D$10+'СЕТ СН'!$F$6-'СЕТ СН'!$F$26</f>
        <v>794.1705781500001</v>
      </c>
      <c r="C51" s="36">
        <f>SUMIFS(СВЦЭМ!$D$33:$D$776,СВЦЭМ!$A$33:$A$776,$A51,СВЦЭМ!$B$33:$B$776,C$47)+'СЕТ СН'!$F$14+СВЦЭМ!$D$10+'СЕТ СН'!$F$6-'СЕТ СН'!$F$26</f>
        <v>826.89070093999999</v>
      </c>
      <c r="D51" s="36">
        <f>SUMIFS(СВЦЭМ!$D$33:$D$776,СВЦЭМ!$A$33:$A$776,$A51,СВЦЭМ!$B$33:$B$776,D$47)+'СЕТ СН'!$F$14+СВЦЭМ!$D$10+'СЕТ СН'!$F$6-'СЕТ СН'!$F$26</f>
        <v>838.18841163000002</v>
      </c>
      <c r="E51" s="36">
        <f>SUMIFS(СВЦЭМ!$D$33:$D$776,СВЦЭМ!$A$33:$A$776,$A51,СВЦЭМ!$B$33:$B$776,E$47)+'СЕТ СН'!$F$14+СВЦЭМ!$D$10+'СЕТ СН'!$F$6-'СЕТ СН'!$F$26</f>
        <v>862.03814066000007</v>
      </c>
      <c r="F51" s="36">
        <f>SUMIFS(СВЦЭМ!$D$33:$D$776,СВЦЭМ!$A$33:$A$776,$A51,СВЦЭМ!$B$33:$B$776,F$47)+'СЕТ СН'!$F$14+СВЦЭМ!$D$10+'СЕТ СН'!$F$6-'СЕТ СН'!$F$26</f>
        <v>863.73920029999999</v>
      </c>
      <c r="G51" s="36">
        <f>SUMIFS(СВЦЭМ!$D$33:$D$776,СВЦЭМ!$A$33:$A$776,$A51,СВЦЭМ!$B$33:$B$776,G$47)+'СЕТ СН'!$F$14+СВЦЭМ!$D$10+'СЕТ СН'!$F$6-'СЕТ СН'!$F$26</f>
        <v>829.91011814000001</v>
      </c>
      <c r="H51" s="36">
        <f>SUMIFS(СВЦЭМ!$D$33:$D$776,СВЦЭМ!$A$33:$A$776,$A51,СВЦЭМ!$B$33:$B$776,H$47)+'СЕТ СН'!$F$14+СВЦЭМ!$D$10+'СЕТ СН'!$F$6-'СЕТ СН'!$F$26</f>
        <v>797.44919203000006</v>
      </c>
      <c r="I51" s="36">
        <f>SUMIFS(СВЦЭМ!$D$33:$D$776,СВЦЭМ!$A$33:$A$776,$A51,СВЦЭМ!$B$33:$B$776,I$47)+'СЕТ СН'!$F$14+СВЦЭМ!$D$10+'СЕТ СН'!$F$6-'СЕТ СН'!$F$26</f>
        <v>787.85020865000001</v>
      </c>
      <c r="J51" s="36">
        <f>SUMIFS(СВЦЭМ!$D$33:$D$776,СВЦЭМ!$A$33:$A$776,$A51,СВЦЭМ!$B$33:$B$776,J$47)+'СЕТ СН'!$F$14+СВЦЭМ!$D$10+'СЕТ СН'!$F$6-'СЕТ СН'!$F$26</f>
        <v>771.08653674000004</v>
      </c>
      <c r="K51" s="36">
        <f>SUMIFS(СВЦЭМ!$D$33:$D$776,СВЦЭМ!$A$33:$A$776,$A51,СВЦЭМ!$B$33:$B$776,K$47)+'СЕТ СН'!$F$14+СВЦЭМ!$D$10+'СЕТ СН'!$F$6-'СЕТ СН'!$F$26</f>
        <v>742.85574995000002</v>
      </c>
      <c r="L51" s="36">
        <f>SUMIFS(СВЦЭМ!$D$33:$D$776,СВЦЭМ!$A$33:$A$776,$A51,СВЦЭМ!$B$33:$B$776,L$47)+'СЕТ СН'!$F$14+СВЦЭМ!$D$10+'СЕТ СН'!$F$6-'СЕТ СН'!$F$26</f>
        <v>727.72375510000006</v>
      </c>
      <c r="M51" s="36">
        <f>SUMIFS(СВЦЭМ!$D$33:$D$776,СВЦЭМ!$A$33:$A$776,$A51,СВЦЭМ!$B$33:$B$776,M$47)+'СЕТ СН'!$F$14+СВЦЭМ!$D$10+'СЕТ СН'!$F$6-'СЕТ СН'!$F$26</f>
        <v>729.16169439000009</v>
      </c>
      <c r="N51" s="36">
        <f>SUMIFS(СВЦЭМ!$D$33:$D$776,СВЦЭМ!$A$33:$A$776,$A51,СВЦЭМ!$B$33:$B$776,N$47)+'СЕТ СН'!$F$14+СВЦЭМ!$D$10+'СЕТ СН'!$F$6-'СЕТ СН'!$F$26</f>
        <v>730.97603390000006</v>
      </c>
      <c r="O51" s="36">
        <f>SUMIFS(СВЦЭМ!$D$33:$D$776,СВЦЭМ!$A$33:$A$776,$A51,СВЦЭМ!$B$33:$B$776,O$47)+'СЕТ СН'!$F$14+СВЦЭМ!$D$10+'СЕТ СН'!$F$6-'СЕТ СН'!$F$26</f>
        <v>734.59054330000004</v>
      </c>
      <c r="P51" s="36">
        <f>SUMIFS(СВЦЭМ!$D$33:$D$776,СВЦЭМ!$A$33:$A$776,$A51,СВЦЭМ!$B$33:$B$776,P$47)+'СЕТ СН'!$F$14+СВЦЭМ!$D$10+'СЕТ СН'!$F$6-'СЕТ СН'!$F$26</f>
        <v>752.85257546000003</v>
      </c>
      <c r="Q51" s="36">
        <f>SUMIFS(СВЦЭМ!$D$33:$D$776,СВЦЭМ!$A$33:$A$776,$A51,СВЦЭМ!$B$33:$B$776,Q$47)+'СЕТ СН'!$F$14+СВЦЭМ!$D$10+'СЕТ СН'!$F$6-'СЕТ СН'!$F$26</f>
        <v>756.60099573000002</v>
      </c>
      <c r="R51" s="36">
        <f>SUMIFS(СВЦЭМ!$D$33:$D$776,СВЦЭМ!$A$33:$A$776,$A51,СВЦЭМ!$B$33:$B$776,R$47)+'СЕТ СН'!$F$14+СВЦЭМ!$D$10+'СЕТ СН'!$F$6-'СЕТ СН'!$F$26</f>
        <v>716.92884905000005</v>
      </c>
      <c r="S51" s="36">
        <f>SUMIFS(СВЦЭМ!$D$33:$D$776,СВЦЭМ!$A$33:$A$776,$A51,СВЦЭМ!$B$33:$B$776,S$47)+'СЕТ СН'!$F$14+СВЦЭМ!$D$10+'СЕТ СН'!$F$6-'СЕТ СН'!$F$26</f>
        <v>684.84159924000005</v>
      </c>
      <c r="T51" s="36">
        <f>SUMIFS(СВЦЭМ!$D$33:$D$776,СВЦЭМ!$A$33:$A$776,$A51,СВЦЭМ!$B$33:$B$776,T$47)+'СЕТ СН'!$F$14+СВЦЭМ!$D$10+'СЕТ СН'!$F$6-'СЕТ СН'!$F$26</f>
        <v>671.5117564200001</v>
      </c>
      <c r="U51" s="36">
        <f>SUMIFS(СВЦЭМ!$D$33:$D$776,СВЦЭМ!$A$33:$A$776,$A51,СВЦЭМ!$B$33:$B$776,U$47)+'СЕТ СН'!$F$14+СВЦЭМ!$D$10+'СЕТ СН'!$F$6-'СЕТ СН'!$F$26</f>
        <v>665.22674402000007</v>
      </c>
      <c r="V51" s="36">
        <f>SUMIFS(СВЦЭМ!$D$33:$D$776,СВЦЭМ!$A$33:$A$776,$A51,СВЦЭМ!$B$33:$B$776,V$47)+'СЕТ СН'!$F$14+СВЦЭМ!$D$10+'СЕТ СН'!$F$6-'СЕТ СН'!$F$26</f>
        <v>674.10859496</v>
      </c>
      <c r="W51" s="36">
        <f>SUMIFS(СВЦЭМ!$D$33:$D$776,СВЦЭМ!$A$33:$A$776,$A51,СВЦЭМ!$B$33:$B$776,W$47)+'СЕТ СН'!$F$14+СВЦЭМ!$D$10+'СЕТ СН'!$F$6-'СЕТ СН'!$F$26</f>
        <v>692.48174508</v>
      </c>
      <c r="X51" s="36">
        <f>SUMIFS(СВЦЭМ!$D$33:$D$776,СВЦЭМ!$A$33:$A$776,$A51,СВЦЭМ!$B$33:$B$776,X$47)+'СЕТ СН'!$F$14+СВЦЭМ!$D$10+'СЕТ СН'!$F$6-'СЕТ СН'!$F$26</f>
        <v>706.96329445000003</v>
      </c>
      <c r="Y51" s="36">
        <f>SUMIFS(СВЦЭМ!$D$33:$D$776,СВЦЭМ!$A$33:$A$776,$A51,СВЦЭМ!$B$33:$B$776,Y$47)+'СЕТ СН'!$F$14+СВЦЭМ!$D$10+'СЕТ СН'!$F$6-'СЕТ СН'!$F$26</f>
        <v>738.78518016999999</v>
      </c>
    </row>
    <row r="52" spans="1:25" ht="15.75" x14ac:dyDescent="0.2">
      <c r="A52" s="35">
        <f t="shared" si="1"/>
        <v>43774</v>
      </c>
      <c r="B52" s="36">
        <f>SUMIFS(СВЦЭМ!$D$33:$D$776,СВЦЭМ!$A$33:$A$776,$A52,СВЦЭМ!$B$33:$B$776,B$47)+'СЕТ СН'!$F$14+СВЦЭМ!$D$10+'СЕТ СН'!$F$6-'СЕТ СН'!$F$26</f>
        <v>845.93538085</v>
      </c>
      <c r="C52" s="36">
        <f>SUMIFS(СВЦЭМ!$D$33:$D$776,СВЦЭМ!$A$33:$A$776,$A52,СВЦЭМ!$B$33:$B$776,C$47)+'СЕТ СН'!$F$14+СВЦЭМ!$D$10+'СЕТ СН'!$F$6-'СЕТ СН'!$F$26</f>
        <v>865.43904244000009</v>
      </c>
      <c r="D52" s="36">
        <f>SUMIFS(СВЦЭМ!$D$33:$D$776,СВЦЭМ!$A$33:$A$776,$A52,СВЦЭМ!$B$33:$B$776,D$47)+'СЕТ СН'!$F$14+СВЦЭМ!$D$10+'СЕТ СН'!$F$6-'СЕТ СН'!$F$26</f>
        <v>857.27458904000002</v>
      </c>
      <c r="E52" s="36">
        <f>SUMIFS(СВЦЭМ!$D$33:$D$776,СВЦЭМ!$A$33:$A$776,$A52,СВЦЭМ!$B$33:$B$776,E$47)+'СЕТ СН'!$F$14+СВЦЭМ!$D$10+'СЕТ СН'!$F$6-'СЕТ СН'!$F$26</f>
        <v>862.75334955000005</v>
      </c>
      <c r="F52" s="36">
        <f>SUMIFS(СВЦЭМ!$D$33:$D$776,СВЦЭМ!$A$33:$A$776,$A52,СВЦЭМ!$B$33:$B$776,F$47)+'СЕТ СН'!$F$14+СВЦЭМ!$D$10+'СЕТ СН'!$F$6-'СЕТ СН'!$F$26</f>
        <v>864.86633208000001</v>
      </c>
      <c r="G52" s="36">
        <f>SUMIFS(СВЦЭМ!$D$33:$D$776,СВЦЭМ!$A$33:$A$776,$A52,СВЦЭМ!$B$33:$B$776,G$47)+'СЕТ СН'!$F$14+СВЦЭМ!$D$10+'СЕТ СН'!$F$6-'СЕТ СН'!$F$26</f>
        <v>846.1661591300001</v>
      </c>
      <c r="H52" s="36">
        <f>SUMIFS(СВЦЭМ!$D$33:$D$776,СВЦЭМ!$A$33:$A$776,$A52,СВЦЭМ!$B$33:$B$776,H$47)+'СЕТ СН'!$F$14+СВЦЭМ!$D$10+'СЕТ СН'!$F$6-'СЕТ СН'!$F$26</f>
        <v>803.27211948000001</v>
      </c>
      <c r="I52" s="36">
        <f>SUMIFS(СВЦЭМ!$D$33:$D$776,СВЦЭМ!$A$33:$A$776,$A52,СВЦЭМ!$B$33:$B$776,I$47)+'СЕТ СН'!$F$14+СВЦЭМ!$D$10+'СЕТ СН'!$F$6-'СЕТ СН'!$F$26</f>
        <v>816.51749139000003</v>
      </c>
      <c r="J52" s="36">
        <f>SUMIFS(СВЦЭМ!$D$33:$D$776,СВЦЭМ!$A$33:$A$776,$A52,СВЦЭМ!$B$33:$B$776,J$47)+'СЕТ СН'!$F$14+СВЦЭМ!$D$10+'СЕТ СН'!$F$6-'СЕТ СН'!$F$26</f>
        <v>799.06228632</v>
      </c>
      <c r="K52" s="36">
        <f>SUMIFS(СВЦЭМ!$D$33:$D$776,СВЦЭМ!$A$33:$A$776,$A52,СВЦЭМ!$B$33:$B$776,K$47)+'СЕТ СН'!$F$14+СВЦЭМ!$D$10+'СЕТ СН'!$F$6-'СЕТ СН'!$F$26</f>
        <v>773.59787030000007</v>
      </c>
      <c r="L52" s="36">
        <f>SUMIFS(СВЦЭМ!$D$33:$D$776,СВЦЭМ!$A$33:$A$776,$A52,СВЦЭМ!$B$33:$B$776,L$47)+'СЕТ СН'!$F$14+СВЦЭМ!$D$10+'СЕТ СН'!$F$6-'СЕТ СН'!$F$26</f>
        <v>770.28014255000005</v>
      </c>
      <c r="M52" s="36">
        <f>SUMIFS(СВЦЭМ!$D$33:$D$776,СВЦЭМ!$A$33:$A$776,$A52,СВЦЭМ!$B$33:$B$776,M$47)+'СЕТ СН'!$F$14+СВЦЭМ!$D$10+'СЕТ СН'!$F$6-'СЕТ СН'!$F$26</f>
        <v>775.17674361000002</v>
      </c>
      <c r="N52" s="36">
        <f>SUMIFS(СВЦЭМ!$D$33:$D$776,СВЦЭМ!$A$33:$A$776,$A52,СВЦЭМ!$B$33:$B$776,N$47)+'СЕТ СН'!$F$14+СВЦЭМ!$D$10+'СЕТ СН'!$F$6-'СЕТ СН'!$F$26</f>
        <v>774.75900030000003</v>
      </c>
      <c r="O52" s="36">
        <f>SUMIFS(СВЦЭМ!$D$33:$D$776,СВЦЭМ!$A$33:$A$776,$A52,СВЦЭМ!$B$33:$B$776,O$47)+'СЕТ СН'!$F$14+СВЦЭМ!$D$10+'СЕТ СН'!$F$6-'СЕТ СН'!$F$26</f>
        <v>790.42885580000006</v>
      </c>
      <c r="P52" s="36">
        <f>SUMIFS(СВЦЭМ!$D$33:$D$776,СВЦЭМ!$A$33:$A$776,$A52,СВЦЭМ!$B$33:$B$776,P$47)+'СЕТ СН'!$F$14+СВЦЭМ!$D$10+'СЕТ СН'!$F$6-'СЕТ СН'!$F$26</f>
        <v>795.01182053000002</v>
      </c>
      <c r="Q52" s="36">
        <f>SUMIFS(СВЦЭМ!$D$33:$D$776,СВЦЭМ!$A$33:$A$776,$A52,СВЦЭМ!$B$33:$B$776,Q$47)+'СЕТ СН'!$F$14+СВЦЭМ!$D$10+'СЕТ СН'!$F$6-'СЕТ СН'!$F$26</f>
        <v>780.94214265000005</v>
      </c>
      <c r="R52" s="36">
        <f>SUMIFS(СВЦЭМ!$D$33:$D$776,СВЦЭМ!$A$33:$A$776,$A52,СВЦЭМ!$B$33:$B$776,R$47)+'СЕТ СН'!$F$14+СВЦЭМ!$D$10+'СЕТ СН'!$F$6-'СЕТ СН'!$F$26</f>
        <v>729.58451407000007</v>
      </c>
      <c r="S52" s="36">
        <f>SUMIFS(СВЦЭМ!$D$33:$D$776,СВЦЭМ!$A$33:$A$776,$A52,СВЦЭМ!$B$33:$B$776,S$47)+'СЕТ СН'!$F$14+СВЦЭМ!$D$10+'СЕТ СН'!$F$6-'СЕТ СН'!$F$26</f>
        <v>702.69476664000001</v>
      </c>
      <c r="T52" s="36">
        <f>SUMIFS(СВЦЭМ!$D$33:$D$776,СВЦЭМ!$A$33:$A$776,$A52,СВЦЭМ!$B$33:$B$776,T$47)+'СЕТ СН'!$F$14+СВЦЭМ!$D$10+'СЕТ СН'!$F$6-'СЕТ СН'!$F$26</f>
        <v>713.74576133000005</v>
      </c>
      <c r="U52" s="36">
        <f>SUMIFS(СВЦЭМ!$D$33:$D$776,СВЦЭМ!$A$33:$A$776,$A52,СВЦЭМ!$B$33:$B$776,U$47)+'СЕТ СН'!$F$14+СВЦЭМ!$D$10+'СЕТ СН'!$F$6-'СЕТ СН'!$F$26</f>
        <v>717.73506194000004</v>
      </c>
      <c r="V52" s="36">
        <f>SUMIFS(СВЦЭМ!$D$33:$D$776,СВЦЭМ!$A$33:$A$776,$A52,СВЦЭМ!$B$33:$B$776,V$47)+'СЕТ СН'!$F$14+СВЦЭМ!$D$10+'СЕТ СН'!$F$6-'СЕТ СН'!$F$26</f>
        <v>708.61881538</v>
      </c>
      <c r="W52" s="36">
        <f>SUMIFS(СВЦЭМ!$D$33:$D$776,СВЦЭМ!$A$33:$A$776,$A52,СВЦЭМ!$B$33:$B$776,W$47)+'СЕТ СН'!$F$14+СВЦЭМ!$D$10+'СЕТ СН'!$F$6-'СЕТ СН'!$F$26</f>
        <v>715.37576560000002</v>
      </c>
      <c r="X52" s="36">
        <f>SUMIFS(СВЦЭМ!$D$33:$D$776,СВЦЭМ!$A$33:$A$776,$A52,СВЦЭМ!$B$33:$B$776,X$47)+'СЕТ СН'!$F$14+СВЦЭМ!$D$10+'СЕТ СН'!$F$6-'СЕТ СН'!$F$26</f>
        <v>732.47843455000009</v>
      </c>
      <c r="Y52" s="36">
        <f>SUMIFS(СВЦЭМ!$D$33:$D$776,СВЦЭМ!$A$33:$A$776,$A52,СВЦЭМ!$B$33:$B$776,Y$47)+'СЕТ СН'!$F$14+СВЦЭМ!$D$10+'СЕТ СН'!$F$6-'СЕТ СН'!$F$26</f>
        <v>772.19074932000001</v>
      </c>
    </row>
    <row r="53" spans="1:25" ht="15.75" x14ac:dyDescent="0.2">
      <c r="A53" s="35">
        <f t="shared" si="1"/>
        <v>43775</v>
      </c>
      <c r="B53" s="36">
        <f>SUMIFS(СВЦЭМ!$D$33:$D$776,СВЦЭМ!$A$33:$A$776,$A53,СВЦЭМ!$B$33:$B$776,B$47)+'СЕТ СН'!$F$14+СВЦЭМ!$D$10+'СЕТ СН'!$F$6-'СЕТ СН'!$F$26</f>
        <v>769.02427823000005</v>
      </c>
      <c r="C53" s="36">
        <f>SUMIFS(СВЦЭМ!$D$33:$D$776,СВЦЭМ!$A$33:$A$776,$A53,СВЦЭМ!$B$33:$B$776,C$47)+'СЕТ СН'!$F$14+СВЦЭМ!$D$10+'СЕТ СН'!$F$6-'СЕТ СН'!$F$26</f>
        <v>789.38922735000006</v>
      </c>
      <c r="D53" s="36">
        <f>SUMIFS(СВЦЭМ!$D$33:$D$776,СВЦЭМ!$A$33:$A$776,$A53,СВЦЭМ!$B$33:$B$776,D$47)+'СЕТ СН'!$F$14+СВЦЭМ!$D$10+'СЕТ СН'!$F$6-'СЕТ СН'!$F$26</f>
        <v>803.01137363000009</v>
      </c>
      <c r="E53" s="36">
        <f>SUMIFS(СВЦЭМ!$D$33:$D$776,СВЦЭМ!$A$33:$A$776,$A53,СВЦЭМ!$B$33:$B$776,E$47)+'СЕТ СН'!$F$14+СВЦЭМ!$D$10+'СЕТ СН'!$F$6-'СЕТ СН'!$F$26</f>
        <v>810.50627221000002</v>
      </c>
      <c r="F53" s="36">
        <f>SUMIFS(СВЦЭМ!$D$33:$D$776,СВЦЭМ!$A$33:$A$776,$A53,СВЦЭМ!$B$33:$B$776,F$47)+'СЕТ СН'!$F$14+СВЦЭМ!$D$10+'СЕТ СН'!$F$6-'СЕТ СН'!$F$26</f>
        <v>814.86068879000004</v>
      </c>
      <c r="G53" s="36">
        <f>SUMIFS(СВЦЭМ!$D$33:$D$776,СВЦЭМ!$A$33:$A$776,$A53,СВЦЭМ!$B$33:$B$776,G$47)+'СЕТ СН'!$F$14+СВЦЭМ!$D$10+'СЕТ СН'!$F$6-'СЕТ СН'!$F$26</f>
        <v>798.55741570999999</v>
      </c>
      <c r="H53" s="36">
        <f>SUMIFS(СВЦЭМ!$D$33:$D$776,СВЦЭМ!$A$33:$A$776,$A53,СВЦЭМ!$B$33:$B$776,H$47)+'СЕТ СН'!$F$14+СВЦЭМ!$D$10+'СЕТ СН'!$F$6-'СЕТ СН'!$F$26</f>
        <v>769.88973802999999</v>
      </c>
      <c r="I53" s="36">
        <f>SUMIFS(СВЦЭМ!$D$33:$D$776,СВЦЭМ!$A$33:$A$776,$A53,СВЦЭМ!$B$33:$B$776,I$47)+'СЕТ СН'!$F$14+СВЦЭМ!$D$10+'СЕТ СН'!$F$6-'СЕТ СН'!$F$26</f>
        <v>739.06748899000002</v>
      </c>
      <c r="J53" s="36">
        <f>SUMIFS(СВЦЭМ!$D$33:$D$776,СВЦЭМ!$A$33:$A$776,$A53,СВЦЭМ!$B$33:$B$776,J$47)+'СЕТ СН'!$F$14+СВЦЭМ!$D$10+'СЕТ СН'!$F$6-'СЕТ СН'!$F$26</f>
        <v>731.45249545000001</v>
      </c>
      <c r="K53" s="36">
        <f>SUMIFS(СВЦЭМ!$D$33:$D$776,СВЦЭМ!$A$33:$A$776,$A53,СВЦЭМ!$B$33:$B$776,K$47)+'СЕТ СН'!$F$14+СВЦЭМ!$D$10+'СЕТ СН'!$F$6-'СЕТ СН'!$F$26</f>
        <v>727.08029199999999</v>
      </c>
      <c r="L53" s="36">
        <f>SUMIFS(СВЦЭМ!$D$33:$D$776,СВЦЭМ!$A$33:$A$776,$A53,СВЦЭМ!$B$33:$B$776,L$47)+'СЕТ СН'!$F$14+СВЦЭМ!$D$10+'СЕТ СН'!$F$6-'СЕТ СН'!$F$26</f>
        <v>744.33338228000002</v>
      </c>
      <c r="M53" s="36">
        <f>SUMIFS(СВЦЭМ!$D$33:$D$776,СВЦЭМ!$A$33:$A$776,$A53,СВЦЭМ!$B$33:$B$776,M$47)+'СЕТ СН'!$F$14+СВЦЭМ!$D$10+'СЕТ СН'!$F$6-'СЕТ СН'!$F$26</f>
        <v>775.99760554</v>
      </c>
      <c r="N53" s="36">
        <f>SUMIFS(СВЦЭМ!$D$33:$D$776,СВЦЭМ!$A$33:$A$776,$A53,СВЦЭМ!$B$33:$B$776,N$47)+'СЕТ СН'!$F$14+СВЦЭМ!$D$10+'СЕТ СН'!$F$6-'СЕТ СН'!$F$26</f>
        <v>785.92150614000002</v>
      </c>
      <c r="O53" s="36">
        <f>SUMIFS(СВЦЭМ!$D$33:$D$776,СВЦЭМ!$A$33:$A$776,$A53,СВЦЭМ!$B$33:$B$776,O$47)+'СЕТ СН'!$F$14+СВЦЭМ!$D$10+'СЕТ СН'!$F$6-'СЕТ СН'!$F$26</f>
        <v>789.10876709000001</v>
      </c>
      <c r="P53" s="36">
        <f>SUMIFS(СВЦЭМ!$D$33:$D$776,СВЦЭМ!$A$33:$A$776,$A53,СВЦЭМ!$B$33:$B$776,P$47)+'СЕТ СН'!$F$14+СВЦЭМ!$D$10+'СЕТ СН'!$F$6-'СЕТ СН'!$F$26</f>
        <v>798.78764437000007</v>
      </c>
      <c r="Q53" s="36">
        <f>SUMIFS(СВЦЭМ!$D$33:$D$776,СВЦЭМ!$A$33:$A$776,$A53,СВЦЭМ!$B$33:$B$776,Q$47)+'СЕТ СН'!$F$14+СВЦЭМ!$D$10+'СЕТ СН'!$F$6-'СЕТ СН'!$F$26</f>
        <v>785.59218921000002</v>
      </c>
      <c r="R53" s="36">
        <f>SUMIFS(СВЦЭМ!$D$33:$D$776,СВЦЭМ!$A$33:$A$776,$A53,СВЦЭМ!$B$33:$B$776,R$47)+'СЕТ СН'!$F$14+СВЦЭМ!$D$10+'СЕТ СН'!$F$6-'СЕТ СН'!$F$26</f>
        <v>746.14507432000005</v>
      </c>
      <c r="S53" s="36">
        <f>SUMIFS(СВЦЭМ!$D$33:$D$776,СВЦЭМ!$A$33:$A$776,$A53,СВЦЭМ!$B$33:$B$776,S$47)+'СЕТ СН'!$F$14+СВЦЭМ!$D$10+'СЕТ СН'!$F$6-'СЕТ СН'!$F$26</f>
        <v>727.35997437000003</v>
      </c>
      <c r="T53" s="36">
        <f>SUMIFS(СВЦЭМ!$D$33:$D$776,СВЦЭМ!$A$33:$A$776,$A53,СВЦЭМ!$B$33:$B$776,T$47)+'СЕТ СН'!$F$14+СВЦЭМ!$D$10+'СЕТ СН'!$F$6-'СЕТ СН'!$F$26</f>
        <v>751.16531758000008</v>
      </c>
      <c r="U53" s="36">
        <f>SUMIFS(СВЦЭМ!$D$33:$D$776,СВЦЭМ!$A$33:$A$776,$A53,СВЦЭМ!$B$33:$B$776,U$47)+'СЕТ СН'!$F$14+СВЦЭМ!$D$10+'СЕТ СН'!$F$6-'СЕТ СН'!$F$26</f>
        <v>739.54341677000002</v>
      </c>
      <c r="V53" s="36">
        <f>SUMIFS(СВЦЭМ!$D$33:$D$776,СВЦЭМ!$A$33:$A$776,$A53,СВЦЭМ!$B$33:$B$776,V$47)+'СЕТ СН'!$F$14+СВЦЭМ!$D$10+'СЕТ СН'!$F$6-'СЕТ СН'!$F$26</f>
        <v>727.49313891000008</v>
      </c>
      <c r="W53" s="36">
        <f>SUMIFS(СВЦЭМ!$D$33:$D$776,СВЦЭМ!$A$33:$A$776,$A53,СВЦЭМ!$B$33:$B$776,W$47)+'СЕТ СН'!$F$14+СВЦЭМ!$D$10+'СЕТ СН'!$F$6-'СЕТ СН'!$F$26</f>
        <v>715.45428005000008</v>
      </c>
      <c r="X53" s="36">
        <f>SUMIFS(СВЦЭМ!$D$33:$D$776,СВЦЭМ!$A$33:$A$776,$A53,СВЦЭМ!$B$33:$B$776,X$47)+'СЕТ СН'!$F$14+СВЦЭМ!$D$10+'СЕТ СН'!$F$6-'СЕТ СН'!$F$26</f>
        <v>718.14003632000004</v>
      </c>
      <c r="Y53" s="36">
        <f>SUMIFS(СВЦЭМ!$D$33:$D$776,СВЦЭМ!$A$33:$A$776,$A53,СВЦЭМ!$B$33:$B$776,Y$47)+'СЕТ СН'!$F$14+СВЦЭМ!$D$10+'СЕТ СН'!$F$6-'СЕТ СН'!$F$26</f>
        <v>713.68331472</v>
      </c>
    </row>
    <row r="54" spans="1:25" ht="15.75" x14ac:dyDescent="0.2">
      <c r="A54" s="35">
        <f t="shared" si="1"/>
        <v>43776</v>
      </c>
      <c r="B54" s="36">
        <f>SUMIFS(СВЦЭМ!$D$33:$D$776,СВЦЭМ!$A$33:$A$776,$A54,СВЦЭМ!$B$33:$B$776,B$47)+'СЕТ СН'!$F$14+СВЦЭМ!$D$10+'СЕТ СН'!$F$6-'СЕТ СН'!$F$26</f>
        <v>759.58260940000002</v>
      </c>
      <c r="C54" s="36">
        <f>SUMIFS(СВЦЭМ!$D$33:$D$776,СВЦЭМ!$A$33:$A$776,$A54,СВЦЭМ!$B$33:$B$776,C$47)+'СЕТ СН'!$F$14+СВЦЭМ!$D$10+'СЕТ СН'!$F$6-'СЕТ СН'!$F$26</f>
        <v>790.27012554999999</v>
      </c>
      <c r="D54" s="36">
        <f>SUMIFS(СВЦЭМ!$D$33:$D$776,СВЦЭМ!$A$33:$A$776,$A54,СВЦЭМ!$B$33:$B$776,D$47)+'СЕТ СН'!$F$14+СВЦЭМ!$D$10+'СЕТ СН'!$F$6-'СЕТ СН'!$F$26</f>
        <v>804.2487286600001</v>
      </c>
      <c r="E54" s="36">
        <f>SUMIFS(СВЦЭМ!$D$33:$D$776,СВЦЭМ!$A$33:$A$776,$A54,СВЦЭМ!$B$33:$B$776,E$47)+'СЕТ СН'!$F$14+СВЦЭМ!$D$10+'СЕТ СН'!$F$6-'СЕТ СН'!$F$26</f>
        <v>818.13250433000007</v>
      </c>
      <c r="F54" s="36">
        <f>SUMIFS(СВЦЭМ!$D$33:$D$776,СВЦЭМ!$A$33:$A$776,$A54,СВЦЭМ!$B$33:$B$776,F$47)+'СЕТ СН'!$F$14+СВЦЭМ!$D$10+'СЕТ СН'!$F$6-'СЕТ СН'!$F$26</f>
        <v>817.74805285000002</v>
      </c>
      <c r="G54" s="36">
        <f>SUMIFS(СВЦЭМ!$D$33:$D$776,СВЦЭМ!$A$33:$A$776,$A54,СВЦЭМ!$B$33:$B$776,G$47)+'СЕТ СН'!$F$14+СВЦЭМ!$D$10+'СЕТ СН'!$F$6-'СЕТ СН'!$F$26</f>
        <v>789.16761295000003</v>
      </c>
      <c r="H54" s="36">
        <f>SUMIFS(СВЦЭМ!$D$33:$D$776,СВЦЭМ!$A$33:$A$776,$A54,СВЦЭМ!$B$33:$B$776,H$47)+'СЕТ СН'!$F$14+СВЦЭМ!$D$10+'СЕТ СН'!$F$6-'СЕТ СН'!$F$26</f>
        <v>745.89666338000006</v>
      </c>
      <c r="I54" s="36">
        <f>SUMIFS(СВЦЭМ!$D$33:$D$776,СВЦЭМ!$A$33:$A$776,$A54,СВЦЭМ!$B$33:$B$776,I$47)+'СЕТ СН'!$F$14+СВЦЭМ!$D$10+'СЕТ СН'!$F$6-'СЕТ СН'!$F$26</f>
        <v>724.95390922000001</v>
      </c>
      <c r="J54" s="36">
        <f>SUMIFS(СВЦЭМ!$D$33:$D$776,СВЦЭМ!$A$33:$A$776,$A54,СВЦЭМ!$B$33:$B$776,J$47)+'СЕТ СН'!$F$14+СВЦЭМ!$D$10+'СЕТ СН'!$F$6-'СЕТ СН'!$F$26</f>
        <v>718.73615210000003</v>
      </c>
      <c r="K54" s="36">
        <f>SUMIFS(СВЦЭМ!$D$33:$D$776,СВЦЭМ!$A$33:$A$776,$A54,СВЦЭМ!$B$33:$B$776,K$47)+'СЕТ СН'!$F$14+СВЦЭМ!$D$10+'СЕТ СН'!$F$6-'СЕТ СН'!$F$26</f>
        <v>719.56001264000008</v>
      </c>
      <c r="L54" s="36">
        <f>SUMIFS(СВЦЭМ!$D$33:$D$776,СВЦЭМ!$A$33:$A$776,$A54,СВЦЭМ!$B$33:$B$776,L$47)+'СЕТ СН'!$F$14+СВЦЭМ!$D$10+'СЕТ СН'!$F$6-'СЕТ СН'!$F$26</f>
        <v>741.5435672000001</v>
      </c>
      <c r="M54" s="36">
        <f>SUMIFS(СВЦЭМ!$D$33:$D$776,СВЦЭМ!$A$33:$A$776,$A54,СВЦЭМ!$B$33:$B$776,M$47)+'СЕТ СН'!$F$14+СВЦЭМ!$D$10+'СЕТ СН'!$F$6-'СЕТ СН'!$F$26</f>
        <v>757.78988414000003</v>
      </c>
      <c r="N54" s="36">
        <f>SUMIFS(СВЦЭМ!$D$33:$D$776,СВЦЭМ!$A$33:$A$776,$A54,СВЦЭМ!$B$33:$B$776,N$47)+'СЕТ СН'!$F$14+СВЦЭМ!$D$10+'СЕТ СН'!$F$6-'СЕТ СН'!$F$26</f>
        <v>769.68235133000007</v>
      </c>
      <c r="O54" s="36">
        <f>SUMIFS(СВЦЭМ!$D$33:$D$776,СВЦЭМ!$A$33:$A$776,$A54,СВЦЭМ!$B$33:$B$776,O$47)+'СЕТ СН'!$F$14+СВЦЭМ!$D$10+'СЕТ СН'!$F$6-'СЕТ СН'!$F$26</f>
        <v>779.98749542000007</v>
      </c>
      <c r="P54" s="36">
        <f>SUMIFS(СВЦЭМ!$D$33:$D$776,СВЦЭМ!$A$33:$A$776,$A54,СВЦЭМ!$B$33:$B$776,P$47)+'СЕТ СН'!$F$14+СВЦЭМ!$D$10+'СЕТ СН'!$F$6-'СЕТ СН'!$F$26</f>
        <v>781.03185924000002</v>
      </c>
      <c r="Q54" s="36">
        <f>SUMIFS(СВЦЭМ!$D$33:$D$776,СВЦЭМ!$A$33:$A$776,$A54,СВЦЭМ!$B$33:$B$776,Q$47)+'СЕТ СН'!$F$14+СВЦЭМ!$D$10+'СЕТ СН'!$F$6-'СЕТ СН'!$F$26</f>
        <v>774.68604514000003</v>
      </c>
      <c r="R54" s="36">
        <f>SUMIFS(СВЦЭМ!$D$33:$D$776,СВЦЭМ!$A$33:$A$776,$A54,СВЦЭМ!$B$33:$B$776,R$47)+'СЕТ СН'!$F$14+СВЦЭМ!$D$10+'СЕТ СН'!$F$6-'СЕТ СН'!$F$26</f>
        <v>729.03601186000003</v>
      </c>
      <c r="S54" s="36">
        <f>SUMIFS(СВЦЭМ!$D$33:$D$776,СВЦЭМ!$A$33:$A$776,$A54,СВЦЭМ!$B$33:$B$776,S$47)+'СЕТ СН'!$F$14+СВЦЭМ!$D$10+'СЕТ СН'!$F$6-'СЕТ СН'!$F$26</f>
        <v>716.15509019000001</v>
      </c>
      <c r="T54" s="36">
        <f>SUMIFS(СВЦЭМ!$D$33:$D$776,СВЦЭМ!$A$33:$A$776,$A54,СВЦЭМ!$B$33:$B$776,T$47)+'СЕТ СН'!$F$14+СВЦЭМ!$D$10+'СЕТ СН'!$F$6-'СЕТ СН'!$F$26</f>
        <v>704.28241697999999</v>
      </c>
      <c r="U54" s="36">
        <f>SUMIFS(СВЦЭМ!$D$33:$D$776,СВЦЭМ!$A$33:$A$776,$A54,СВЦЭМ!$B$33:$B$776,U$47)+'СЕТ СН'!$F$14+СВЦЭМ!$D$10+'СЕТ СН'!$F$6-'СЕТ СН'!$F$26</f>
        <v>701.93661887000007</v>
      </c>
      <c r="V54" s="36">
        <f>SUMIFS(СВЦЭМ!$D$33:$D$776,СВЦЭМ!$A$33:$A$776,$A54,СВЦЭМ!$B$33:$B$776,V$47)+'СЕТ СН'!$F$14+СВЦЭМ!$D$10+'СЕТ СН'!$F$6-'СЕТ СН'!$F$26</f>
        <v>702.00858847000006</v>
      </c>
      <c r="W54" s="36">
        <f>SUMIFS(СВЦЭМ!$D$33:$D$776,СВЦЭМ!$A$33:$A$776,$A54,СВЦЭМ!$B$33:$B$776,W$47)+'СЕТ СН'!$F$14+СВЦЭМ!$D$10+'СЕТ СН'!$F$6-'СЕТ СН'!$F$26</f>
        <v>694.40296728999999</v>
      </c>
      <c r="X54" s="36">
        <f>SUMIFS(СВЦЭМ!$D$33:$D$776,СВЦЭМ!$A$33:$A$776,$A54,СВЦЭМ!$B$33:$B$776,X$47)+'СЕТ СН'!$F$14+СВЦЭМ!$D$10+'СЕТ СН'!$F$6-'СЕТ СН'!$F$26</f>
        <v>700.85257323000008</v>
      </c>
      <c r="Y54" s="36">
        <f>SUMIFS(СВЦЭМ!$D$33:$D$776,СВЦЭМ!$A$33:$A$776,$A54,СВЦЭМ!$B$33:$B$776,Y$47)+'СЕТ СН'!$F$14+СВЦЭМ!$D$10+'СЕТ СН'!$F$6-'СЕТ СН'!$F$26</f>
        <v>735.84608305000006</v>
      </c>
    </row>
    <row r="55" spans="1:25" ht="15.75" x14ac:dyDescent="0.2">
      <c r="A55" s="35">
        <f t="shared" si="1"/>
        <v>43777</v>
      </c>
      <c r="B55" s="36">
        <f>SUMIFS(СВЦЭМ!$D$33:$D$776,СВЦЭМ!$A$33:$A$776,$A55,СВЦЭМ!$B$33:$B$776,B$47)+'СЕТ СН'!$F$14+СВЦЭМ!$D$10+'СЕТ СН'!$F$6-'СЕТ СН'!$F$26</f>
        <v>809.54515948000005</v>
      </c>
      <c r="C55" s="36">
        <f>SUMIFS(СВЦЭМ!$D$33:$D$776,СВЦЭМ!$A$33:$A$776,$A55,СВЦЭМ!$B$33:$B$776,C$47)+'СЕТ СН'!$F$14+СВЦЭМ!$D$10+'СЕТ СН'!$F$6-'СЕТ СН'!$F$26</f>
        <v>846.81432372000006</v>
      </c>
      <c r="D55" s="36">
        <f>SUMIFS(СВЦЭМ!$D$33:$D$776,СВЦЭМ!$A$33:$A$776,$A55,СВЦЭМ!$B$33:$B$776,D$47)+'СЕТ СН'!$F$14+СВЦЭМ!$D$10+'СЕТ СН'!$F$6-'СЕТ СН'!$F$26</f>
        <v>856.12000312000009</v>
      </c>
      <c r="E55" s="36">
        <f>SUMIFS(СВЦЭМ!$D$33:$D$776,СВЦЭМ!$A$33:$A$776,$A55,СВЦЭМ!$B$33:$B$776,E$47)+'СЕТ СН'!$F$14+СВЦЭМ!$D$10+'СЕТ СН'!$F$6-'СЕТ СН'!$F$26</f>
        <v>864.48629323</v>
      </c>
      <c r="F55" s="36">
        <f>SUMIFS(СВЦЭМ!$D$33:$D$776,СВЦЭМ!$A$33:$A$776,$A55,СВЦЭМ!$B$33:$B$776,F$47)+'СЕТ СН'!$F$14+СВЦЭМ!$D$10+'СЕТ СН'!$F$6-'СЕТ СН'!$F$26</f>
        <v>860.27089021000006</v>
      </c>
      <c r="G55" s="36">
        <f>SUMIFS(СВЦЭМ!$D$33:$D$776,СВЦЭМ!$A$33:$A$776,$A55,СВЦЭМ!$B$33:$B$776,G$47)+'СЕТ СН'!$F$14+СВЦЭМ!$D$10+'СЕТ СН'!$F$6-'СЕТ СН'!$F$26</f>
        <v>840.65344046000007</v>
      </c>
      <c r="H55" s="36">
        <f>SUMIFS(СВЦЭМ!$D$33:$D$776,СВЦЭМ!$A$33:$A$776,$A55,СВЦЭМ!$B$33:$B$776,H$47)+'СЕТ СН'!$F$14+СВЦЭМ!$D$10+'СЕТ СН'!$F$6-'СЕТ СН'!$F$26</f>
        <v>790.97431164</v>
      </c>
      <c r="I55" s="36">
        <f>SUMIFS(СВЦЭМ!$D$33:$D$776,СВЦЭМ!$A$33:$A$776,$A55,СВЦЭМ!$B$33:$B$776,I$47)+'СЕТ СН'!$F$14+СВЦЭМ!$D$10+'СЕТ СН'!$F$6-'СЕТ СН'!$F$26</f>
        <v>759.7088889800001</v>
      </c>
      <c r="J55" s="36">
        <f>SUMIFS(СВЦЭМ!$D$33:$D$776,СВЦЭМ!$A$33:$A$776,$A55,СВЦЭМ!$B$33:$B$776,J$47)+'СЕТ СН'!$F$14+СВЦЭМ!$D$10+'СЕТ СН'!$F$6-'СЕТ СН'!$F$26</f>
        <v>750.30759950000004</v>
      </c>
      <c r="K55" s="36">
        <f>SUMIFS(СВЦЭМ!$D$33:$D$776,СВЦЭМ!$A$33:$A$776,$A55,СВЦЭМ!$B$33:$B$776,K$47)+'СЕТ СН'!$F$14+СВЦЭМ!$D$10+'СЕТ СН'!$F$6-'СЕТ СН'!$F$26</f>
        <v>747.81023956000001</v>
      </c>
      <c r="L55" s="36">
        <f>SUMIFS(СВЦЭМ!$D$33:$D$776,СВЦЭМ!$A$33:$A$776,$A55,СВЦЭМ!$B$33:$B$776,L$47)+'СЕТ СН'!$F$14+СВЦЭМ!$D$10+'СЕТ СН'!$F$6-'СЕТ СН'!$F$26</f>
        <v>741.03376544000002</v>
      </c>
      <c r="M55" s="36">
        <f>SUMIFS(СВЦЭМ!$D$33:$D$776,СВЦЭМ!$A$33:$A$776,$A55,СВЦЭМ!$B$33:$B$776,M$47)+'СЕТ СН'!$F$14+СВЦЭМ!$D$10+'СЕТ СН'!$F$6-'СЕТ СН'!$F$26</f>
        <v>752.81818003000001</v>
      </c>
      <c r="N55" s="36">
        <f>SUMIFS(СВЦЭМ!$D$33:$D$776,СВЦЭМ!$A$33:$A$776,$A55,СВЦЭМ!$B$33:$B$776,N$47)+'СЕТ СН'!$F$14+СВЦЭМ!$D$10+'СЕТ СН'!$F$6-'СЕТ СН'!$F$26</f>
        <v>764.49194691000002</v>
      </c>
      <c r="O55" s="36">
        <f>SUMIFS(СВЦЭМ!$D$33:$D$776,СВЦЭМ!$A$33:$A$776,$A55,СВЦЭМ!$B$33:$B$776,O$47)+'СЕТ СН'!$F$14+СВЦЭМ!$D$10+'СЕТ СН'!$F$6-'СЕТ СН'!$F$26</f>
        <v>773.60578400000009</v>
      </c>
      <c r="P55" s="36">
        <f>SUMIFS(СВЦЭМ!$D$33:$D$776,СВЦЭМ!$A$33:$A$776,$A55,СВЦЭМ!$B$33:$B$776,P$47)+'СЕТ СН'!$F$14+СВЦЭМ!$D$10+'СЕТ СН'!$F$6-'СЕТ СН'!$F$26</f>
        <v>777.16632625</v>
      </c>
      <c r="Q55" s="36">
        <f>SUMIFS(СВЦЭМ!$D$33:$D$776,СВЦЭМ!$A$33:$A$776,$A55,СВЦЭМ!$B$33:$B$776,Q$47)+'СЕТ СН'!$F$14+СВЦЭМ!$D$10+'СЕТ СН'!$F$6-'СЕТ СН'!$F$26</f>
        <v>779.4934896100001</v>
      </c>
      <c r="R55" s="36">
        <f>SUMIFS(СВЦЭМ!$D$33:$D$776,СВЦЭМ!$A$33:$A$776,$A55,СВЦЭМ!$B$33:$B$776,R$47)+'СЕТ СН'!$F$14+СВЦЭМ!$D$10+'СЕТ СН'!$F$6-'СЕТ СН'!$F$26</f>
        <v>740.34385183000006</v>
      </c>
      <c r="S55" s="36">
        <f>SUMIFS(СВЦЭМ!$D$33:$D$776,СВЦЭМ!$A$33:$A$776,$A55,СВЦЭМ!$B$33:$B$776,S$47)+'СЕТ СН'!$F$14+СВЦЭМ!$D$10+'СЕТ СН'!$F$6-'СЕТ СН'!$F$26</f>
        <v>722.46757701000001</v>
      </c>
      <c r="T55" s="36">
        <f>SUMIFS(СВЦЭМ!$D$33:$D$776,СВЦЭМ!$A$33:$A$776,$A55,СВЦЭМ!$B$33:$B$776,T$47)+'СЕТ СН'!$F$14+СВЦЭМ!$D$10+'СЕТ СН'!$F$6-'СЕТ СН'!$F$26</f>
        <v>705.84408890000009</v>
      </c>
      <c r="U55" s="36">
        <f>SUMIFS(СВЦЭМ!$D$33:$D$776,СВЦЭМ!$A$33:$A$776,$A55,СВЦЭМ!$B$33:$B$776,U$47)+'СЕТ СН'!$F$14+СВЦЭМ!$D$10+'СЕТ СН'!$F$6-'СЕТ СН'!$F$26</f>
        <v>699.62996970000006</v>
      </c>
      <c r="V55" s="36">
        <f>SUMIFS(СВЦЭМ!$D$33:$D$776,СВЦЭМ!$A$33:$A$776,$A55,СВЦЭМ!$B$33:$B$776,V$47)+'СЕТ СН'!$F$14+СВЦЭМ!$D$10+'СЕТ СН'!$F$6-'СЕТ СН'!$F$26</f>
        <v>713.06111283000007</v>
      </c>
      <c r="W55" s="36">
        <f>SUMIFS(СВЦЭМ!$D$33:$D$776,СВЦЭМ!$A$33:$A$776,$A55,СВЦЭМ!$B$33:$B$776,W$47)+'СЕТ СН'!$F$14+СВЦЭМ!$D$10+'СЕТ СН'!$F$6-'СЕТ СН'!$F$26</f>
        <v>725.81390613000008</v>
      </c>
      <c r="X55" s="36">
        <f>SUMIFS(СВЦЭМ!$D$33:$D$776,СВЦЭМ!$A$33:$A$776,$A55,СВЦЭМ!$B$33:$B$776,X$47)+'СЕТ СН'!$F$14+СВЦЭМ!$D$10+'СЕТ СН'!$F$6-'СЕТ СН'!$F$26</f>
        <v>742.24077224000007</v>
      </c>
      <c r="Y55" s="36">
        <f>SUMIFS(СВЦЭМ!$D$33:$D$776,СВЦЭМ!$A$33:$A$776,$A55,СВЦЭМ!$B$33:$B$776,Y$47)+'СЕТ СН'!$F$14+СВЦЭМ!$D$10+'СЕТ СН'!$F$6-'СЕТ СН'!$F$26</f>
        <v>769.16076599000007</v>
      </c>
    </row>
    <row r="56" spans="1:25" ht="15.75" x14ac:dyDescent="0.2">
      <c r="A56" s="35">
        <f t="shared" si="1"/>
        <v>43778</v>
      </c>
      <c r="B56" s="36">
        <f>SUMIFS(СВЦЭМ!$D$33:$D$776,СВЦЭМ!$A$33:$A$776,$A56,СВЦЭМ!$B$33:$B$776,B$47)+'СЕТ СН'!$F$14+СВЦЭМ!$D$10+'СЕТ СН'!$F$6-'СЕТ СН'!$F$26</f>
        <v>829.45856492000007</v>
      </c>
      <c r="C56" s="36">
        <f>SUMIFS(СВЦЭМ!$D$33:$D$776,СВЦЭМ!$A$33:$A$776,$A56,СВЦЭМ!$B$33:$B$776,C$47)+'СЕТ СН'!$F$14+СВЦЭМ!$D$10+'СЕТ СН'!$F$6-'СЕТ СН'!$F$26</f>
        <v>867.51549216000001</v>
      </c>
      <c r="D56" s="36">
        <f>SUMIFS(СВЦЭМ!$D$33:$D$776,СВЦЭМ!$A$33:$A$776,$A56,СВЦЭМ!$B$33:$B$776,D$47)+'СЕТ СН'!$F$14+СВЦЭМ!$D$10+'СЕТ СН'!$F$6-'СЕТ СН'!$F$26</f>
        <v>882.20809621000001</v>
      </c>
      <c r="E56" s="36">
        <f>SUMIFS(СВЦЭМ!$D$33:$D$776,СВЦЭМ!$A$33:$A$776,$A56,СВЦЭМ!$B$33:$B$776,E$47)+'СЕТ СН'!$F$14+СВЦЭМ!$D$10+'СЕТ СН'!$F$6-'СЕТ СН'!$F$26</f>
        <v>898.1567407</v>
      </c>
      <c r="F56" s="36">
        <f>SUMIFS(СВЦЭМ!$D$33:$D$776,СВЦЭМ!$A$33:$A$776,$A56,СВЦЭМ!$B$33:$B$776,F$47)+'СЕТ СН'!$F$14+СВЦЭМ!$D$10+'СЕТ СН'!$F$6-'СЕТ СН'!$F$26</f>
        <v>893.4714865200001</v>
      </c>
      <c r="G56" s="36">
        <f>SUMIFS(СВЦЭМ!$D$33:$D$776,СВЦЭМ!$A$33:$A$776,$A56,СВЦЭМ!$B$33:$B$776,G$47)+'СЕТ СН'!$F$14+СВЦЭМ!$D$10+'СЕТ СН'!$F$6-'СЕТ СН'!$F$26</f>
        <v>884.92601663000005</v>
      </c>
      <c r="H56" s="36">
        <f>SUMIFS(СВЦЭМ!$D$33:$D$776,СВЦЭМ!$A$33:$A$776,$A56,СВЦЭМ!$B$33:$B$776,H$47)+'СЕТ СН'!$F$14+СВЦЭМ!$D$10+'СЕТ СН'!$F$6-'СЕТ СН'!$F$26</f>
        <v>841.51874917999999</v>
      </c>
      <c r="I56" s="36">
        <f>SUMIFS(СВЦЭМ!$D$33:$D$776,СВЦЭМ!$A$33:$A$776,$A56,СВЦЭМ!$B$33:$B$776,I$47)+'СЕТ СН'!$F$14+СВЦЭМ!$D$10+'СЕТ СН'!$F$6-'СЕТ СН'!$F$26</f>
        <v>800.88550040000007</v>
      </c>
      <c r="J56" s="36">
        <f>SUMIFS(СВЦЭМ!$D$33:$D$776,СВЦЭМ!$A$33:$A$776,$A56,СВЦЭМ!$B$33:$B$776,J$47)+'СЕТ СН'!$F$14+СВЦЭМ!$D$10+'СЕТ СН'!$F$6-'СЕТ СН'!$F$26</f>
        <v>785.67143558000009</v>
      </c>
      <c r="K56" s="36">
        <f>SUMIFS(СВЦЭМ!$D$33:$D$776,СВЦЭМ!$A$33:$A$776,$A56,СВЦЭМ!$B$33:$B$776,K$47)+'СЕТ СН'!$F$14+СВЦЭМ!$D$10+'СЕТ СН'!$F$6-'СЕТ СН'!$F$26</f>
        <v>779.75875349</v>
      </c>
      <c r="L56" s="36">
        <f>SUMIFS(СВЦЭМ!$D$33:$D$776,СВЦЭМ!$A$33:$A$776,$A56,СВЦЭМ!$B$33:$B$776,L$47)+'СЕТ СН'!$F$14+СВЦЭМ!$D$10+'СЕТ СН'!$F$6-'СЕТ СН'!$F$26</f>
        <v>787.29870001000006</v>
      </c>
      <c r="M56" s="36">
        <f>SUMIFS(СВЦЭМ!$D$33:$D$776,СВЦЭМ!$A$33:$A$776,$A56,СВЦЭМ!$B$33:$B$776,M$47)+'СЕТ СН'!$F$14+СВЦЭМ!$D$10+'СЕТ СН'!$F$6-'СЕТ СН'!$F$26</f>
        <v>792.72060483000007</v>
      </c>
      <c r="N56" s="36">
        <f>SUMIFS(СВЦЭМ!$D$33:$D$776,СВЦЭМ!$A$33:$A$776,$A56,СВЦЭМ!$B$33:$B$776,N$47)+'СЕТ СН'!$F$14+СВЦЭМ!$D$10+'СЕТ СН'!$F$6-'СЕТ СН'!$F$26</f>
        <v>797.65823051000007</v>
      </c>
      <c r="O56" s="36">
        <f>SUMIFS(СВЦЭМ!$D$33:$D$776,СВЦЭМ!$A$33:$A$776,$A56,СВЦЭМ!$B$33:$B$776,O$47)+'СЕТ СН'!$F$14+СВЦЭМ!$D$10+'СЕТ СН'!$F$6-'СЕТ СН'!$F$26</f>
        <v>808.91150520000008</v>
      </c>
      <c r="P56" s="36">
        <f>SUMIFS(СВЦЭМ!$D$33:$D$776,СВЦЭМ!$A$33:$A$776,$A56,СВЦЭМ!$B$33:$B$776,P$47)+'СЕТ СН'!$F$14+СВЦЭМ!$D$10+'СЕТ СН'!$F$6-'СЕТ СН'!$F$26</f>
        <v>820.39660684</v>
      </c>
      <c r="Q56" s="36">
        <f>SUMIFS(СВЦЭМ!$D$33:$D$776,СВЦЭМ!$A$33:$A$776,$A56,СВЦЭМ!$B$33:$B$776,Q$47)+'СЕТ СН'!$F$14+СВЦЭМ!$D$10+'СЕТ СН'!$F$6-'СЕТ СН'!$F$26</f>
        <v>815.63487226000007</v>
      </c>
      <c r="R56" s="36">
        <f>SUMIFS(СВЦЭМ!$D$33:$D$776,СВЦЭМ!$A$33:$A$776,$A56,СВЦЭМ!$B$33:$B$776,R$47)+'СЕТ СН'!$F$14+СВЦЭМ!$D$10+'СЕТ СН'!$F$6-'СЕТ СН'!$F$26</f>
        <v>773.20598157000006</v>
      </c>
      <c r="S56" s="36">
        <f>SUMIFS(СВЦЭМ!$D$33:$D$776,СВЦЭМ!$A$33:$A$776,$A56,СВЦЭМ!$B$33:$B$776,S$47)+'СЕТ СН'!$F$14+СВЦЭМ!$D$10+'СЕТ СН'!$F$6-'СЕТ СН'!$F$26</f>
        <v>739.02702075000002</v>
      </c>
      <c r="T56" s="36">
        <f>SUMIFS(СВЦЭМ!$D$33:$D$776,СВЦЭМ!$A$33:$A$776,$A56,СВЦЭМ!$B$33:$B$776,T$47)+'СЕТ СН'!$F$14+СВЦЭМ!$D$10+'СЕТ СН'!$F$6-'СЕТ СН'!$F$26</f>
        <v>749.57320913000001</v>
      </c>
      <c r="U56" s="36">
        <f>SUMIFS(СВЦЭМ!$D$33:$D$776,СВЦЭМ!$A$33:$A$776,$A56,СВЦЭМ!$B$33:$B$776,U$47)+'СЕТ СН'!$F$14+СВЦЭМ!$D$10+'СЕТ СН'!$F$6-'СЕТ СН'!$F$26</f>
        <v>750.76483346000009</v>
      </c>
      <c r="V56" s="36">
        <f>SUMIFS(СВЦЭМ!$D$33:$D$776,СВЦЭМ!$A$33:$A$776,$A56,СВЦЭМ!$B$33:$B$776,V$47)+'СЕТ СН'!$F$14+СВЦЭМ!$D$10+'СЕТ СН'!$F$6-'СЕТ СН'!$F$26</f>
        <v>742.75896794000005</v>
      </c>
      <c r="W56" s="36">
        <f>SUMIFS(СВЦЭМ!$D$33:$D$776,СВЦЭМ!$A$33:$A$776,$A56,СВЦЭМ!$B$33:$B$776,W$47)+'СЕТ СН'!$F$14+СВЦЭМ!$D$10+'СЕТ СН'!$F$6-'СЕТ СН'!$F$26</f>
        <v>733.02818986</v>
      </c>
      <c r="X56" s="36">
        <f>SUMIFS(СВЦЭМ!$D$33:$D$776,СВЦЭМ!$A$33:$A$776,$A56,СВЦЭМ!$B$33:$B$776,X$47)+'СЕТ СН'!$F$14+СВЦЭМ!$D$10+'СЕТ СН'!$F$6-'СЕТ СН'!$F$26</f>
        <v>732.83962634</v>
      </c>
      <c r="Y56" s="36">
        <f>SUMIFS(СВЦЭМ!$D$33:$D$776,СВЦЭМ!$A$33:$A$776,$A56,СВЦЭМ!$B$33:$B$776,Y$47)+'СЕТ СН'!$F$14+СВЦЭМ!$D$10+'СЕТ СН'!$F$6-'СЕТ СН'!$F$26</f>
        <v>762.51037352000003</v>
      </c>
    </row>
    <row r="57" spans="1:25" ht="15.75" x14ac:dyDescent="0.2">
      <c r="A57" s="35">
        <f t="shared" si="1"/>
        <v>43779</v>
      </c>
      <c r="B57" s="36">
        <f>SUMIFS(СВЦЭМ!$D$33:$D$776,СВЦЭМ!$A$33:$A$776,$A57,СВЦЭМ!$B$33:$B$776,B$47)+'СЕТ СН'!$F$14+СВЦЭМ!$D$10+'СЕТ СН'!$F$6-'СЕТ СН'!$F$26</f>
        <v>826.84082134000005</v>
      </c>
      <c r="C57" s="36">
        <f>SUMIFS(СВЦЭМ!$D$33:$D$776,СВЦЭМ!$A$33:$A$776,$A57,СВЦЭМ!$B$33:$B$776,C$47)+'СЕТ СН'!$F$14+СВЦЭМ!$D$10+'СЕТ СН'!$F$6-'СЕТ СН'!$F$26</f>
        <v>862.45887321999999</v>
      </c>
      <c r="D57" s="36">
        <f>SUMIFS(СВЦЭМ!$D$33:$D$776,СВЦЭМ!$A$33:$A$776,$A57,СВЦЭМ!$B$33:$B$776,D$47)+'СЕТ СН'!$F$14+СВЦЭМ!$D$10+'СЕТ СН'!$F$6-'СЕТ СН'!$F$26</f>
        <v>880.07172916000002</v>
      </c>
      <c r="E57" s="36">
        <f>SUMIFS(СВЦЭМ!$D$33:$D$776,СВЦЭМ!$A$33:$A$776,$A57,СВЦЭМ!$B$33:$B$776,E$47)+'СЕТ СН'!$F$14+СВЦЭМ!$D$10+'СЕТ СН'!$F$6-'СЕТ СН'!$F$26</f>
        <v>894.2485514</v>
      </c>
      <c r="F57" s="36">
        <f>SUMIFS(СВЦЭМ!$D$33:$D$776,СВЦЭМ!$A$33:$A$776,$A57,СВЦЭМ!$B$33:$B$776,F$47)+'СЕТ СН'!$F$14+СВЦЭМ!$D$10+'СЕТ СН'!$F$6-'СЕТ СН'!$F$26</f>
        <v>893.83683250000001</v>
      </c>
      <c r="G57" s="36">
        <f>SUMIFS(СВЦЭМ!$D$33:$D$776,СВЦЭМ!$A$33:$A$776,$A57,СВЦЭМ!$B$33:$B$776,G$47)+'СЕТ СН'!$F$14+СВЦЭМ!$D$10+'СЕТ СН'!$F$6-'СЕТ СН'!$F$26</f>
        <v>881.73356483999999</v>
      </c>
      <c r="H57" s="36">
        <f>SUMIFS(СВЦЭМ!$D$33:$D$776,СВЦЭМ!$A$33:$A$776,$A57,СВЦЭМ!$B$33:$B$776,H$47)+'СЕТ СН'!$F$14+СВЦЭМ!$D$10+'СЕТ СН'!$F$6-'СЕТ СН'!$F$26</f>
        <v>856.42817487000002</v>
      </c>
      <c r="I57" s="36">
        <f>SUMIFS(СВЦЭМ!$D$33:$D$776,СВЦЭМ!$A$33:$A$776,$A57,СВЦЭМ!$B$33:$B$776,I$47)+'СЕТ СН'!$F$14+СВЦЭМ!$D$10+'СЕТ СН'!$F$6-'СЕТ СН'!$F$26</f>
        <v>845.5722014700001</v>
      </c>
      <c r="J57" s="36">
        <f>SUMIFS(СВЦЭМ!$D$33:$D$776,СВЦЭМ!$A$33:$A$776,$A57,СВЦЭМ!$B$33:$B$776,J$47)+'СЕТ СН'!$F$14+СВЦЭМ!$D$10+'СЕТ СН'!$F$6-'СЕТ СН'!$F$26</f>
        <v>834.62663387999999</v>
      </c>
      <c r="K57" s="36">
        <f>SUMIFS(СВЦЭМ!$D$33:$D$776,СВЦЭМ!$A$33:$A$776,$A57,СВЦЭМ!$B$33:$B$776,K$47)+'СЕТ СН'!$F$14+СВЦЭМ!$D$10+'СЕТ СН'!$F$6-'СЕТ СН'!$F$26</f>
        <v>805.79225937000001</v>
      </c>
      <c r="L57" s="36">
        <f>SUMIFS(СВЦЭМ!$D$33:$D$776,СВЦЭМ!$A$33:$A$776,$A57,СВЦЭМ!$B$33:$B$776,L$47)+'СЕТ СН'!$F$14+СВЦЭМ!$D$10+'СЕТ СН'!$F$6-'СЕТ СН'!$F$26</f>
        <v>791.36573010000006</v>
      </c>
      <c r="M57" s="36">
        <f>SUMIFS(СВЦЭМ!$D$33:$D$776,СВЦЭМ!$A$33:$A$776,$A57,СВЦЭМ!$B$33:$B$776,M$47)+'СЕТ СН'!$F$14+СВЦЭМ!$D$10+'СЕТ СН'!$F$6-'СЕТ СН'!$F$26</f>
        <v>791.34782187000008</v>
      </c>
      <c r="N57" s="36">
        <f>SUMIFS(СВЦЭМ!$D$33:$D$776,СВЦЭМ!$A$33:$A$776,$A57,СВЦЭМ!$B$33:$B$776,N$47)+'СЕТ СН'!$F$14+СВЦЭМ!$D$10+'СЕТ СН'!$F$6-'СЕТ СН'!$F$26</f>
        <v>798.03721726000003</v>
      </c>
      <c r="O57" s="36">
        <f>SUMIFS(СВЦЭМ!$D$33:$D$776,СВЦЭМ!$A$33:$A$776,$A57,СВЦЭМ!$B$33:$B$776,O$47)+'СЕТ СН'!$F$14+СВЦЭМ!$D$10+'СЕТ СН'!$F$6-'СЕТ СН'!$F$26</f>
        <v>810.60522504000005</v>
      </c>
      <c r="P57" s="36">
        <f>SUMIFS(СВЦЭМ!$D$33:$D$776,СВЦЭМ!$A$33:$A$776,$A57,СВЦЭМ!$B$33:$B$776,P$47)+'СЕТ СН'!$F$14+СВЦЭМ!$D$10+'СЕТ СН'!$F$6-'СЕТ СН'!$F$26</f>
        <v>826.41710379000006</v>
      </c>
      <c r="Q57" s="36">
        <f>SUMIFS(СВЦЭМ!$D$33:$D$776,СВЦЭМ!$A$33:$A$776,$A57,СВЦЭМ!$B$33:$B$776,Q$47)+'СЕТ СН'!$F$14+СВЦЭМ!$D$10+'СЕТ СН'!$F$6-'СЕТ СН'!$F$26</f>
        <v>829.03490296000007</v>
      </c>
      <c r="R57" s="36">
        <f>SUMIFS(СВЦЭМ!$D$33:$D$776,СВЦЭМ!$A$33:$A$776,$A57,СВЦЭМ!$B$33:$B$776,R$47)+'СЕТ СН'!$F$14+СВЦЭМ!$D$10+'СЕТ СН'!$F$6-'СЕТ СН'!$F$26</f>
        <v>778.92459541000005</v>
      </c>
      <c r="S57" s="36">
        <f>SUMIFS(СВЦЭМ!$D$33:$D$776,СВЦЭМ!$A$33:$A$776,$A57,СВЦЭМ!$B$33:$B$776,S$47)+'СЕТ СН'!$F$14+СВЦЭМ!$D$10+'СЕТ СН'!$F$6-'СЕТ СН'!$F$26</f>
        <v>748.26822096000001</v>
      </c>
      <c r="T57" s="36">
        <f>SUMIFS(СВЦЭМ!$D$33:$D$776,СВЦЭМ!$A$33:$A$776,$A57,СВЦЭМ!$B$33:$B$776,T$47)+'СЕТ СН'!$F$14+СВЦЭМ!$D$10+'СЕТ СН'!$F$6-'СЕТ СН'!$F$26</f>
        <v>757.61240249000002</v>
      </c>
      <c r="U57" s="36">
        <f>SUMIFS(СВЦЭМ!$D$33:$D$776,СВЦЭМ!$A$33:$A$776,$A57,СВЦЭМ!$B$33:$B$776,U$47)+'СЕТ СН'!$F$14+СВЦЭМ!$D$10+'СЕТ СН'!$F$6-'СЕТ СН'!$F$26</f>
        <v>755.34037419000003</v>
      </c>
      <c r="V57" s="36">
        <f>SUMIFS(СВЦЭМ!$D$33:$D$776,СВЦЭМ!$A$33:$A$776,$A57,СВЦЭМ!$B$33:$B$776,V$47)+'СЕТ СН'!$F$14+СВЦЭМ!$D$10+'СЕТ СН'!$F$6-'СЕТ СН'!$F$26</f>
        <v>746.71680122000009</v>
      </c>
      <c r="W57" s="36">
        <f>SUMIFS(СВЦЭМ!$D$33:$D$776,СВЦЭМ!$A$33:$A$776,$A57,СВЦЭМ!$B$33:$B$776,W$47)+'СЕТ СН'!$F$14+СВЦЭМ!$D$10+'СЕТ СН'!$F$6-'СЕТ СН'!$F$26</f>
        <v>739.53033220000009</v>
      </c>
      <c r="X57" s="36">
        <f>SUMIFS(СВЦЭМ!$D$33:$D$776,СВЦЭМ!$A$33:$A$776,$A57,СВЦЭМ!$B$33:$B$776,X$47)+'СЕТ СН'!$F$14+СВЦЭМ!$D$10+'СЕТ СН'!$F$6-'СЕТ СН'!$F$26</f>
        <v>725.78973313000006</v>
      </c>
      <c r="Y57" s="36">
        <f>SUMIFS(СВЦЭМ!$D$33:$D$776,СВЦЭМ!$A$33:$A$776,$A57,СВЦЭМ!$B$33:$B$776,Y$47)+'СЕТ СН'!$F$14+СВЦЭМ!$D$10+'СЕТ СН'!$F$6-'СЕТ СН'!$F$26</f>
        <v>744.59190010000009</v>
      </c>
    </row>
    <row r="58" spans="1:25" ht="15.75" x14ac:dyDescent="0.2">
      <c r="A58" s="35">
        <f t="shared" si="1"/>
        <v>43780</v>
      </c>
      <c r="B58" s="36">
        <f>SUMIFS(СВЦЭМ!$D$33:$D$776,СВЦЭМ!$A$33:$A$776,$A58,СВЦЭМ!$B$33:$B$776,B$47)+'СЕТ СН'!$F$14+СВЦЭМ!$D$10+'СЕТ СН'!$F$6-'СЕТ СН'!$F$26</f>
        <v>817.34362331</v>
      </c>
      <c r="C58" s="36">
        <f>SUMIFS(СВЦЭМ!$D$33:$D$776,СВЦЭМ!$A$33:$A$776,$A58,СВЦЭМ!$B$33:$B$776,C$47)+'СЕТ СН'!$F$14+СВЦЭМ!$D$10+'СЕТ СН'!$F$6-'СЕТ СН'!$F$26</f>
        <v>854.33262218000004</v>
      </c>
      <c r="D58" s="36">
        <f>SUMIFS(СВЦЭМ!$D$33:$D$776,СВЦЭМ!$A$33:$A$776,$A58,СВЦЭМ!$B$33:$B$776,D$47)+'СЕТ СН'!$F$14+СВЦЭМ!$D$10+'СЕТ СН'!$F$6-'СЕТ СН'!$F$26</f>
        <v>881.64250600000003</v>
      </c>
      <c r="E58" s="36">
        <f>SUMIFS(СВЦЭМ!$D$33:$D$776,СВЦЭМ!$A$33:$A$776,$A58,СВЦЭМ!$B$33:$B$776,E$47)+'СЕТ СН'!$F$14+СВЦЭМ!$D$10+'СЕТ СН'!$F$6-'СЕТ СН'!$F$26</f>
        <v>891.10048995</v>
      </c>
      <c r="F58" s="36">
        <f>SUMIFS(СВЦЭМ!$D$33:$D$776,СВЦЭМ!$A$33:$A$776,$A58,СВЦЭМ!$B$33:$B$776,F$47)+'СЕТ СН'!$F$14+СВЦЭМ!$D$10+'СЕТ СН'!$F$6-'СЕТ СН'!$F$26</f>
        <v>899.07627184</v>
      </c>
      <c r="G58" s="36">
        <f>SUMIFS(СВЦЭМ!$D$33:$D$776,СВЦЭМ!$A$33:$A$776,$A58,СВЦЭМ!$B$33:$B$776,G$47)+'СЕТ СН'!$F$14+СВЦЭМ!$D$10+'СЕТ СН'!$F$6-'СЕТ СН'!$F$26</f>
        <v>867.13704186000007</v>
      </c>
      <c r="H58" s="36">
        <f>SUMIFS(СВЦЭМ!$D$33:$D$776,СВЦЭМ!$A$33:$A$776,$A58,СВЦЭМ!$B$33:$B$776,H$47)+'СЕТ СН'!$F$14+СВЦЭМ!$D$10+'СЕТ СН'!$F$6-'СЕТ СН'!$F$26</f>
        <v>862.1105828100001</v>
      </c>
      <c r="I58" s="36">
        <f>SUMIFS(СВЦЭМ!$D$33:$D$776,СВЦЭМ!$A$33:$A$776,$A58,СВЦЭМ!$B$33:$B$776,I$47)+'СЕТ СН'!$F$14+СВЦЭМ!$D$10+'СЕТ СН'!$F$6-'СЕТ СН'!$F$26</f>
        <v>851.55247973000007</v>
      </c>
      <c r="J58" s="36">
        <f>SUMIFS(СВЦЭМ!$D$33:$D$776,СВЦЭМ!$A$33:$A$776,$A58,СВЦЭМ!$B$33:$B$776,J$47)+'СЕТ СН'!$F$14+СВЦЭМ!$D$10+'СЕТ СН'!$F$6-'СЕТ СН'!$F$26</f>
        <v>847.19865419000007</v>
      </c>
      <c r="K58" s="36">
        <f>SUMIFS(СВЦЭМ!$D$33:$D$776,СВЦЭМ!$A$33:$A$776,$A58,СВЦЭМ!$B$33:$B$776,K$47)+'СЕТ СН'!$F$14+СВЦЭМ!$D$10+'СЕТ СН'!$F$6-'СЕТ СН'!$F$26</f>
        <v>837.67280427000003</v>
      </c>
      <c r="L58" s="36">
        <f>SUMIFS(СВЦЭМ!$D$33:$D$776,СВЦЭМ!$A$33:$A$776,$A58,СВЦЭМ!$B$33:$B$776,L$47)+'СЕТ СН'!$F$14+СВЦЭМ!$D$10+'СЕТ СН'!$F$6-'СЕТ СН'!$F$26</f>
        <v>799.33584390999999</v>
      </c>
      <c r="M58" s="36">
        <f>SUMIFS(СВЦЭМ!$D$33:$D$776,СВЦЭМ!$A$33:$A$776,$A58,СВЦЭМ!$B$33:$B$776,M$47)+'СЕТ СН'!$F$14+СВЦЭМ!$D$10+'СЕТ СН'!$F$6-'СЕТ СН'!$F$26</f>
        <v>786.14970701000004</v>
      </c>
      <c r="N58" s="36">
        <f>SUMIFS(СВЦЭМ!$D$33:$D$776,СВЦЭМ!$A$33:$A$776,$A58,СВЦЭМ!$B$33:$B$776,N$47)+'СЕТ СН'!$F$14+СВЦЭМ!$D$10+'СЕТ СН'!$F$6-'СЕТ СН'!$F$26</f>
        <v>782.15939988000002</v>
      </c>
      <c r="O58" s="36">
        <f>SUMIFS(СВЦЭМ!$D$33:$D$776,СВЦЭМ!$A$33:$A$776,$A58,СВЦЭМ!$B$33:$B$776,O$47)+'СЕТ СН'!$F$14+СВЦЭМ!$D$10+'СЕТ СН'!$F$6-'СЕТ СН'!$F$26</f>
        <v>783.71556023000005</v>
      </c>
      <c r="P58" s="36">
        <f>SUMIFS(СВЦЭМ!$D$33:$D$776,СВЦЭМ!$A$33:$A$776,$A58,СВЦЭМ!$B$33:$B$776,P$47)+'СЕТ СН'!$F$14+СВЦЭМ!$D$10+'СЕТ СН'!$F$6-'СЕТ СН'!$F$26</f>
        <v>787.98964993000004</v>
      </c>
      <c r="Q58" s="36">
        <f>SUMIFS(СВЦЭМ!$D$33:$D$776,СВЦЭМ!$A$33:$A$776,$A58,СВЦЭМ!$B$33:$B$776,Q$47)+'СЕТ СН'!$F$14+СВЦЭМ!$D$10+'СЕТ СН'!$F$6-'СЕТ СН'!$F$26</f>
        <v>790.72025466000002</v>
      </c>
      <c r="R58" s="36">
        <f>SUMIFS(СВЦЭМ!$D$33:$D$776,СВЦЭМ!$A$33:$A$776,$A58,СВЦЭМ!$B$33:$B$776,R$47)+'СЕТ СН'!$F$14+СВЦЭМ!$D$10+'СЕТ СН'!$F$6-'СЕТ СН'!$F$26</f>
        <v>791.72660596000003</v>
      </c>
      <c r="S58" s="36">
        <f>SUMIFS(СВЦЭМ!$D$33:$D$776,СВЦЭМ!$A$33:$A$776,$A58,СВЦЭМ!$B$33:$B$776,S$47)+'СЕТ СН'!$F$14+СВЦЭМ!$D$10+'СЕТ СН'!$F$6-'СЕТ СН'!$F$26</f>
        <v>787.67154858000004</v>
      </c>
      <c r="T58" s="36">
        <f>SUMIFS(СВЦЭМ!$D$33:$D$776,СВЦЭМ!$A$33:$A$776,$A58,СВЦЭМ!$B$33:$B$776,T$47)+'СЕТ СН'!$F$14+СВЦЭМ!$D$10+'СЕТ СН'!$F$6-'СЕТ СН'!$F$26</f>
        <v>795.01013829999999</v>
      </c>
      <c r="U58" s="36">
        <f>SUMIFS(СВЦЭМ!$D$33:$D$776,СВЦЭМ!$A$33:$A$776,$A58,СВЦЭМ!$B$33:$B$776,U$47)+'СЕТ СН'!$F$14+СВЦЭМ!$D$10+'СЕТ СН'!$F$6-'СЕТ СН'!$F$26</f>
        <v>786.73031464000007</v>
      </c>
      <c r="V58" s="36">
        <f>SUMIFS(СВЦЭМ!$D$33:$D$776,СВЦЭМ!$A$33:$A$776,$A58,СВЦЭМ!$B$33:$B$776,V$47)+'СЕТ СН'!$F$14+СВЦЭМ!$D$10+'СЕТ СН'!$F$6-'СЕТ СН'!$F$26</f>
        <v>785.14744530000007</v>
      </c>
      <c r="W58" s="36">
        <f>SUMIFS(СВЦЭМ!$D$33:$D$776,СВЦЭМ!$A$33:$A$776,$A58,СВЦЭМ!$B$33:$B$776,W$47)+'СЕТ СН'!$F$14+СВЦЭМ!$D$10+'СЕТ СН'!$F$6-'СЕТ СН'!$F$26</f>
        <v>782.75992045999999</v>
      </c>
      <c r="X58" s="36">
        <f>SUMIFS(СВЦЭМ!$D$33:$D$776,СВЦЭМ!$A$33:$A$776,$A58,СВЦЭМ!$B$33:$B$776,X$47)+'СЕТ СН'!$F$14+СВЦЭМ!$D$10+'СЕТ СН'!$F$6-'СЕТ СН'!$F$26</f>
        <v>783.04774543000008</v>
      </c>
      <c r="Y58" s="36">
        <f>SUMIFS(СВЦЭМ!$D$33:$D$776,СВЦЭМ!$A$33:$A$776,$A58,СВЦЭМ!$B$33:$B$776,Y$47)+'СЕТ СН'!$F$14+СВЦЭМ!$D$10+'СЕТ СН'!$F$6-'СЕТ СН'!$F$26</f>
        <v>816.22467532000007</v>
      </c>
    </row>
    <row r="59" spans="1:25" ht="15.75" x14ac:dyDescent="0.2">
      <c r="A59" s="35">
        <f t="shared" si="1"/>
        <v>43781</v>
      </c>
      <c r="B59" s="36">
        <f>SUMIFS(СВЦЭМ!$D$33:$D$776,СВЦЭМ!$A$33:$A$776,$A59,СВЦЭМ!$B$33:$B$776,B$47)+'СЕТ СН'!$F$14+СВЦЭМ!$D$10+'СЕТ СН'!$F$6-'СЕТ СН'!$F$26</f>
        <v>809.93478819000006</v>
      </c>
      <c r="C59" s="36">
        <f>SUMIFS(СВЦЭМ!$D$33:$D$776,СВЦЭМ!$A$33:$A$776,$A59,СВЦЭМ!$B$33:$B$776,C$47)+'СЕТ СН'!$F$14+СВЦЭМ!$D$10+'СЕТ СН'!$F$6-'СЕТ СН'!$F$26</f>
        <v>854.07962347</v>
      </c>
      <c r="D59" s="36">
        <f>SUMIFS(СВЦЭМ!$D$33:$D$776,СВЦЭМ!$A$33:$A$776,$A59,СВЦЭМ!$B$33:$B$776,D$47)+'СЕТ СН'!$F$14+СВЦЭМ!$D$10+'СЕТ СН'!$F$6-'СЕТ СН'!$F$26</f>
        <v>860.3566367200001</v>
      </c>
      <c r="E59" s="36">
        <f>SUMIFS(СВЦЭМ!$D$33:$D$776,СВЦЭМ!$A$33:$A$776,$A59,СВЦЭМ!$B$33:$B$776,E$47)+'СЕТ СН'!$F$14+СВЦЭМ!$D$10+'СЕТ СН'!$F$6-'СЕТ СН'!$F$26</f>
        <v>870.55373881000003</v>
      </c>
      <c r="F59" s="36">
        <f>SUMIFS(СВЦЭМ!$D$33:$D$776,СВЦЭМ!$A$33:$A$776,$A59,СВЦЭМ!$B$33:$B$776,F$47)+'СЕТ СН'!$F$14+СВЦЭМ!$D$10+'СЕТ СН'!$F$6-'СЕТ СН'!$F$26</f>
        <v>865.5140744900001</v>
      </c>
      <c r="G59" s="36">
        <f>SUMIFS(СВЦЭМ!$D$33:$D$776,СВЦЭМ!$A$33:$A$776,$A59,СВЦЭМ!$B$33:$B$776,G$47)+'СЕТ СН'!$F$14+СВЦЭМ!$D$10+'СЕТ СН'!$F$6-'СЕТ СН'!$F$26</f>
        <v>843.35885244000008</v>
      </c>
      <c r="H59" s="36">
        <f>SUMIFS(СВЦЭМ!$D$33:$D$776,СВЦЭМ!$A$33:$A$776,$A59,СВЦЭМ!$B$33:$B$776,H$47)+'СЕТ СН'!$F$14+СВЦЭМ!$D$10+'СЕТ СН'!$F$6-'СЕТ СН'!$F$26</f>
        <v>813.27978215000007</v>
      </c>
      <c r="I59" s="36">
        <f>SUMIFS(СВЦЭМ!$D$33:$D$776,СВЦЭМ!$A$33:$A$776,$A59,СВЦЭМ!$B$33:$B$776,I$47)+'СЕТ СН'!$F$14+СВЦЭМ!$D$10+'СЕТ СН'!$F$6-'СЕТ СН'!$F$26</f>
        <v>791.59952798000006</v>
      </c>
      <c r="J59" s="36">
        <f>SUMIFS(СВЦЭМ!$D$33:$D$776,СВЦЭМ!$A$33:$A$776,$A59,СВЦЭМ!$B$33:$B$776,J$47)+'СЕТ СН'!$F$14+СВЦЭМ!$D$10+'СЕТ СН'!$F$6-'СЕТ СН'!$F$26</f>
        <v>773.68271373000005</v>
      </c>
      <c r="K59" s="36">
        <f>SUMIFS(СВЦЭМ!$D$33:$D$776,СВЦЭМ!$A$33:$A$776,$A59,СВЦЭМ!$B$33:$B$776,K$47)+'СЕТ СН'!$F$14+СВЦЭМ!$D$10+'СЕТ СН'!$F$6-'СЕТ СН'!$F$26</f>
        <v>770.99484846000007</v>
      </c>
      <c r="L59" s="36">
        <f>SUMIFS(СВЦЭМ!$D$33:$D$776,СВЦЭМ!$A$33:$A$776,$A59,СВЦЭМ!$B$33:$B$776,L$47)+'СЕТ СН'!$F$14+СВЦЭМ!$D$10+'СЕТ СН'!$F$6-'СЕТ СН'!$F$26</f>
        <v>744.41542182000001</v>
      </c>
      <c r="M59" s="36">
        <f>SUMIFS(СВЦЭМ!$D$33:$D$776,СВЦЭМ!$A$33:$A$776,$A59,СВЦЭМ!$B$33:$B$776,M$47)+'СЕТ СН'!$F$14+СВЦЭМ!$D$10+'СЕТ СН'!$F$6-'СЕТ СН'!$F$26</f>
        <v>730.97009063000007</v>
      </c>
      <c r="N59" s="36">
        <f>SUMIFS(СВЦЭМ!$D$33:$D$776,СВЦЭМ!$A$33:$A$776,$A59,СВЦЭМ!$B$33:$B$776,N$47)+'СЕТ СН'!$F$14+СВЦЭМ!$D$10+'СЕТ СН'!$F$6-'СЕТ СН'!$F$26</f>
        <v>754.13043642000002</v>
      </c>
      <c r="O59" s="36">
        <f>SUMIFS(СВЦЭМ!$D$33:$D$776,СВЦЭМ!$A$33:$A$776,$A59,СВЦЭМ!$B$33:$B$776,O$47)+'СЕТ СН'!$F$14+СВЦЭМ!$D$10+'СЕТ СН'!$F$6-'СЕТ СН'!$F$26</f>
        <v>760.33851283000001</v>
      </c>
      <c r="P59" s="36">
        <f>SUMIFS(СВЦЭМ!$D$33:$D$776,СВЦЭМ!$A$33:$A$776,$A59,СВЦЭМ!$B$33:$B$776,P$47)+'СЕТ СН'!$F$14+СВЦЭМ!$D$10+'СЕТ СН'!$F$6-'СЕТ СН'!$F$26</f>
        <v>777.81599368000002</v>
      </c>
      <c r="Q59" s="36">
        <f>SUMIFS(СВЦЭМ!$D$33:$D$776,СВЦЭМ!$A$33:$A$776,$A59,СВЦЭМ!$B$33:$B$776,Q$47)+'СЕТ СН'!$F$14+СВЦЭМ!$D$10+'СЕТ СН'!$F$6-'СЕТ СН'!$F$26</f>
        <v>793.6175648200001</v>
      </c>
      <c r="R59" s="36">
        <f>SUMIFS(СВЦЭМ!$D$33:$D$776,СВЦЭМ!$A$33:$A$776,$A59,СВЦЭМ!$B$33:$B$776,R$47)+'СЕТ СН'!$F$14+СВЦЭМ!$D$10+'СЕТ СН'!$F$6-'СЕТ СН'!$F$26</f>
        <v>793.65015720000008</v>
      </c>
      <c r="S59" s="36">
        <f>SUMIFS(СВЦЭМ!$D$33:$D$776,СВЦЭМ!$A$33:$A$776,$A59,СВЦЭМ!$B$33:$B$776,S$47)+'СЕТ СН'!$F$14+СВЦЭМ!$D$10+'СЕТ СН'!$F$6-'СЕТ СН'!$F$26</f>
        <v>801.37333416000001</v>
      </c>
      <c r="T59" s="36">
        <f>SUMIFS(СВЦЭМ!$D$33:$D$776,СВЦЭМ!$A$33:$A$776,$A59,СВЦЭМ!$B$33:$B$776,T$47)+'СЕТ СН'!$F$14+СВЦЭМ!$D$10+'СЕТ СН'!$F$6-'СЕТ СН'!$F$26</f>
        <v>792.58954746000006</v>
      </c>
      <c r="U59" s="36">
        <f>SUMIFS(СВЦЭМ!$D$33:$D$776,СВЦЭМ!$A$33:$A$776,$A59,СВЦЭМ!$B$33:$B$776,U$47)+'СЕТ СН'!$F$14+СВЦЭМ!$D$10+'СЕТ СН'!$F$6-'СЕТ СН'!$F$26</f>
        <v>783.98405296999999</v>
      </c>
      <c r="V59" s="36">
        <f>SUMIFS(СВЦЭМ!$D$33:$D$776,СВЦЭМ!$A$33:$A$776,$A59,СВЦЭМ!$B$33:$B$776,V$47)+'СЕТ СН'!$F$14+СВЦЭМ!$D$10+'СЕТ СН'!$F$6-'СЕТ СН'!$F$26</f>
        <v>779.95105002000003</v>
      </c>
      <c r="W59" s="36">
        <f>SUMIFS(СВЦЭМ!$D$33:$D$776,СВЦЭМ!$A$33:$A$776,$A59,СВЦЭМ!$B$33:$B$776,W$47)+'СЕТ СН'!$F$14+СВЦЭМ!$D$10+'СЕТ СН'!$F$6-'СЕТ СН'!$F$26</f>
        <v>797.97151177000001</v>
      </c>
      <c r="X59" s="36">
        <f>SUMIFS(СВЦЭМ!$D$33:$D$776,СВЦЭМ!$A$33:$A$776,$A59,СВЦЭМ!$B$33:$B$776,X$47)+'СЕТ СН'!$F$14+СВЦЭМ!$D$10+'СЕТ СН'!$F$6-'СЕТ СН'!$F$26</f>
        <v>820.43929402000003</v>
      </c>
      <c r="Y59" s="36">
        <f>SUMIFS(СВЦЭМ!$D$33:$D$776,СВЦЭМ!$A$33:$A$776,$A59,СВЦЭМ!$B$33:$B$776,Y$47)+'СЕТ СН'!$F$14+СВЦЭМ!$D$10+'СЕТ СН'!$F$6-'СЕТ СН'!$F$26</f>
        <v>878.11759637</v>
      </c>
    </row>
    <row r="60" spans="1:25" ht="15.75" x14ac:dyDescent="0.2">
      <c r="A60" s="35">
        <f t="shared" si="1"/>
        <v>43782</v>
      </c>
      <c r="B60" s="36">
        <f>SUMIFS(СВЦЭМ!$D$33:$D$776,СВЦЭМ!$A$33:$A$776,$A60,СВЦЭМ!$B$33:$B$776,B$47)+'СЕТ СН'!$F$14+СВЦЭМ!$D$10+'СЕТ СН'!$F$6-'СЕТ СН'!$F$26</f>
        <v>861.46440996000001</v>
      </c>
      <c r="C60" s="36">
        <f>SUMIFS(СВЦЭМ!$D$33:$D$776,СВЦЭМ!$A$33:$A$776,$A60,СВЦЭМ!$B$33:$B$776,C$47)+'СЕТ СН'!$F$14+СВЦЭМ!$D$10+'СЕТ СН'!$F$6-'СЕТ СН'!$F$26</f>
        <v>926.93936618999999</v>
      </c>
      <c r="D60" s="36">
        <f>SUMIFS(СВЦЭМ!$D$33:$D$776,СВЦЭМ!$A$33:$A$776,$A60,СВЦЭМ!$B$33:$B$776,D$47)+'СЕТ СН'!$F$14+СВЦЭМ!$D$10+'СЕТ СН'!$F$6-'СЕТ СН'!$F$26</f>
        <v>954.35586619000003</v>
      </c>
      <c r="E60" s="36">
        <f>SUMIFS(СВЦЭМ!$D$33:$D$776,СВЦЭМ!$A$33:$A$776,$A60,СВЦЭМ!$B$33:$B$776,E$47)+'СЕТ СН'!$F$14+СВЦЭМ!$D$10+'СЕТ СН'!$F$6-'СЕТ СН'!$F$26</f>
        <v>937.79603612000005</v>
      </c>
      <c r="F60" s="36">
        <f>SUMIFS(СВЦЭМ!$D$33:$D$776,СВЦЭМ!$A$33:$A$776,$A60,СВЦЭМ!$B$33:$B$776,F$47)+'СЕТ СН'!$F$14+СВЦЭМ!$D$10+'СЕТ СН'!$F$6-'СЕТ СН'!$F$26</f>
        <v>914.64485086000002</v>
      </c>
      <c r="G60" s="36">
        <f>SUMIFS(СВЦЭМ!$D$33:$D$776,СВЦЭМ!$A$33:$A$776,$A60,СВЦЭМ!$B$33:$B$776,G$47)+'СЕТ СН'!$F$14+СВЦЭМ!$D$10+'СЕТ СН'!$F$6-'СЕТ СН'!$F$26</f>
        <v>887.96599921000006</v>
      </c>
      <c r="H60" s="36">
        <f>SUMIFS(СВЦЭМ!$D$33:$D$776,СВЦЭМ!$A$33:$A$776,$A60,СВЦЭМ!$B$33:$B$776,H$47)+'СЕТ СН'!$F$14+СВЦЭМ!$D$10+'СЕТ СН'!$F$6-'СЕТ СН'!$F$26</f>
        <v>857.26428938000004</v>
      </c>
      <c r="I60" s="36">
        <f>SUMIFS(СВЦЭМ!$D$33:$D$776,СВЦЭМ!$A$33:$A$776,$A60,СВЦЭМ!$B$33:$B$776,I$47)+'СЕТ СН'!$F$14+СВЦЭМ!$D$10+'СЕТ СН'!$F$6-'СЕТ СН'!$F$26</f>
        <v>804.76823404000004</v>
      </c>
      <c r="J60" s="36">
        <f>SUMIFS(СВЦЭМ!$D$33:$D$776,СВЦЭМ!$A$33:$A$776,$A60,СВЦЭМ!$B$33:$B$776,J$47)+'СЕТ СН'!$F$14+СВЦЭМ!$D$10+'СЕТ СН'!$F$6-'СЕТ СН'!$F$26</f>
        <v>777.69715587000007</v>
      </c>
      <c r="K60" s="36">
        <f>SUMIFS(СВЦЭМ!$D$33:$D$776,СВЦЭМ!$A$33:$A$776,$A60,СВЦЭМ!$B$33:$B$776,K$47)+'СЕТ СН'!$F$14+СВЦЭМ!$D$10+'СЕТ СН'!$F$6-'СЕТ СН'!$F$26</f>
        <v>766.63502127000004</v>
      </c>
      <c r="L60" s="36">
        <f>SUMIFS(СВЦЭМ!$D$33:$D$776,СВЦЭМ!$A$33:$A$776,$A60,СВЦЭМ!$B$33:$B$776,L$47)+'СЕТ СН'!$F$14+СВЦЭМ!$D$10+'СЕТ СН'!$F$6-'СЕТ СН'!$F$26</f>
        <v>735.13495212000009</v>
      </c>
      <c r="M60" s="36">
        <f>SUMIFS(СВЦЭМ!$D$33:$D$776,СВЦЭМ!$A$33:$A$776,$A60,СВЦЭМ!$B$33:$B$776,M$47)+'СЕТ СН'!$F$14+СВЦЭМ!$D$10+'СЕТ СН'!$F$6-'СЕТ СН'!$F$26</f>
        <v>723.81195156000001</v>
      </c>
      <c r="N60" s="36">
        <f>SUMIFS(СВЦЭМ!$D$33:$D$776,СВЦЭМ!$A$33:$A$776,$A60,СВЦЭМ!$B$33:$B$776,N$47)+'СЕТ СН'!$F$14+СВЦЭМ!$D$10+'СЕТ СН'!$F$6-'СЕТ СН'!$F$26</f>
        <v>724.49267942000006</v>
      </c>
      <c r="O60" s="36">
        <f>SUMIFS(СВЦЭМ!$D$33:$D$776,СВЦЭМ!$A$33:$A$776,$A60,СВЦЭМ!$B$33:$B$776,O$47)+'СЕТ СН'!$F$14+СВЦЭМ!$D$10+'СЕТ СН'!$F$6-'СЕТ СН'!$F$26</f>
        <v>726.84841559000006</v>
      </c>
      <c r="P60" s="36">
        <f>SUMIFS(СВЦЭМ!$D$33:$D$776,СВЦЭМ!$A$33:$A$776,$A60,СВЦЭМ!$B$33:$B$776,P$47)+'СЕТ СН'!$F$14+СВЦЭМ!$D$10+'СЕТ СН'!$F$6-'СЕТ СН'!$F$26</f>
        <v>728.48494439000001</v>
      </c>
      <c r="Q60" s="36">
        <f>SUMIFS(СВЦЭМ!$D$33:$D$776,СВЦЭМ!$A$33:$A$776,$A60,СВЦЭМ!$B$33:$B$776,Q$47)+'СЕТ СН'!$F$14+СВЦЭМ!$D$10+'СЕТ СН'!$F$6-'СЕТ СН'!$F$26</f>
        <v>727.94974832000003</v>
      </c>
      <c r="R60" s="36">
        <f>SUMIFS(СВЦЭМ!$D$33:$D$776,СВЦЭМ!$A$33:$A$776,$A60,СВЦЭМ!$B$33:$B$776,R$47)+'СЕТ СН'!$F$14+СВЦЭМ!$D$10+'СЕТ СН'!$F$6-'СЕТ СН'!$F$26</f>
        <v>718.20725871000002</v>
      </c>
      <c r="S60" s="36">
        <f>SUMIFS(СВЦЭМ!$D$33:$D$776,СВЦЭМ!$A$33:$A$776,$A60,СВЦЭМ!$B$33:$B$776,S$47)+'СЕТ СН'!$F$14+СВЦЭМ!$D$10+'СЕТ СН'!$F$6-'СЕТ СН'!$F$26</f>
        <v>721.79248495000002</v>
      </c>
      <c r="T60" s="36">
        <f>SUMIFS(СВЦЭМ!$D$33:$D$776,СВЦЭМ!$A$33:$A$776,$A60,СВЦЭМ!$B$33:$B$776,T$47)+'СЕТ СН'!$F$14+СВЦЭМ!$D$10+'СЕТ СН'!$F$6-'СЕТ СН'!$F$26</f>
        <v>739.73753537000005</v>
      </c>
      <c r="U60" s="36">
        <f>SUMIFS(СВЦЭМ!$D$33:$D$776,СВЦЭМ!$A$33:$A$776,$A60,СВЦЭМ!$B$33:$B$776,U$47)+'СЕТ СН'!$F$14+СВЦЭМ!$D$10+'СЕТ СН'!$F$6-'СЕТ СН'!$F$26</f>
        <v>737.28156580000007</v>
      </c>
      <c r="V60" s="36">
        <f>SUMIFS(СВЦЭМ!$D$33:$D$776,СВЦЭМ!$A$33:$A$776,$A60,СВЦЭМ!$B$33:$B$776,V$47)+'СЕТ СН'!$F$14+СВЦЭМ!$D$10+'СЕТ СН'!$F$6-'СЕТ СН'!$F$26</f>
        <v>724.62198541999999</v>
      </c>
      <c r="W60" s="36">
        <f>SUMIFS(СВЦЭМ!$D$33:$D$776,СВЦЭМ!$A$33:$A$776,$A60,СВЦЭМ!$B$33:$B$776,W$47)+'СЕТ СН'!$F$14+СВЦЭМ!$D$10+'СЕТ СН'!$F$6-'СЕТ СН'!$F$26</f>
        <v>716.19303107000007</v>
      </c>
      <c r="X60" s="36">
        <f>SUMIFS(СВЦЭМ!$D$33:$D$776,СВЦЭМ!$A$33:$A$776,$A60,СВЦЭМ!$B$33:$B$776,X$47)+'СЕТ СН'!$F$14+СВЦЭМ!$D$10+'СЕТ СН'!$F$6-'СЕТ СН'!$F$26</f>
        <v>724.26852554000004</v>
      </c>
      <c r="Y60" s="36">
        <f>SUMIFS(СВЦЭМ!$D$33:$D$776,СВЦЭМ!$A$33:$A$776,$A60,СВЦЭМ!$B$33:$B$776,Y$47)+'СЕТ СН'!$F$14+СВЦЭМ!$D$10+'СЕТ СН'!$F$6-'СЕТ СН'!$F$26</f>
        <v>761.62166574000003</v>
      </c>
    </row>
    <row r="61" spans="1:25" ht="15.75" x14ac:dyDescent="0.2">
      <c r="A61" s="35">
        <f t="shared" si="1"/>
        <v>43783</v>
      </c>
      <c r="B61" s="36">
        <f>SUMIFS(СВЦЭМ!$D$33:$D$776,СВЦЭМ!$A$33:$A$776,$A61,СВЦЭМ!$B$33:$B$776,B$47)+'СЕТ СН'!$F$14+СВЦЭМ!$D$10+'СЕТ СН'!$F$6-'СЕТ СН'!$F$26</f>
        <v>747.58958997000002</v>
      </c>
      <c r="C61" s="36">
        <f>SUMIFS(СВЦЭМ!$D$33:$D$776,СВЦЭМ!$A$33:$A$776,$A61,СВЦЭМ!$B$33:$B$776,C$47)+'СЕТ СН'!$F$14+СВЦЭМ!$D$10+'СЕТ СН'!$F$6-'СЕТ СН'!$F$26</f>
        <v>774.44030190000001</v>
      </c>
      <c r="D61" s="36">
        <f>SUMIFS(СВЦЭМ!$D$33:$D$776,СВЦЭМ!$A$33:$A$776,$A61,СВЦЭМ!$B$33:$B$776,D$47)+'СЕТ СН'!$F$14+СВЦЭМ!$D$10+'СЕТ СН'!$F$6-'СЕТ СН'!$F$26</f>
        <v>777.90188162000004</v>
      </c>
      <c r="E61" s="36">
        <f>SUMIFS(СВЦЭМ!$D$33:$D$776,СВЦЭМ!$A$33:$A$776,$A61,СВЦЭМ!$B$33:$B$776,E$47)+'СЕТ СН'!$F$14+СВЦЭМ!$D$10+'СЕТ СН'!$F$6-'СЕТ СН'!$F$26</f>
        <v>781.85269264999999</v>
      </c>
      <c r="F61" s="36">
        <f>SUMIFS(СВЦЭМ!$D$33:$D$776,СВЦЭМ!$A$33:$A$776,$A61,СВЦЭМ!$B$33:$B$776,F$47)+'СЕТ СН'!$F$14+СВЦЭМ!$D$10+'СЕТ СН'!$F$6-'СЕТ СН'!$F$26</f>
        <v>779.82648080000001</v>
      </c>
      <c r="G61" s="36">
        <f>SUMIFS(СВЦЭМ!$D$33:$D$776,СВЦЭМ!$A$33:$A$776,$A61,СВЦЭМ!$B$33:$B$776,G$47)+'СЕТ СН'!$F$14+СВЦЭМ!$D$10+'СЕТ СН'!$F$6-'СЕТ СН'!$F$26</f>
        <v>784.09655557000008</v>
      </c>
      <c r="H61" s="36">
        <f>SUMIFS(СВЦЭМ!$D$33:$D$776,СВЦЭМ!$A$33:$A$776,$A61,СВЦЭМ!$B$33:$B$776,H$47)+'СЕТ СН'!$F$14+СВЦЭМ!$D$10+'СЕТ СН'!$F$6-'СЕТ СН'!$F$26</f>
        <v>770.32735596000009</v>
      </c>
      <c r="I61" s="36">
        <f>SUMIFS(СВЦЭМ!$D$33:$D$776,СВЦЭМ!$A$33:$A$776,$A61,СВЦЭМ!$B$33:$B$776,I$47)+'СЕТ СН'!$F$14+СВЦЭМ!$D$10+'СЕТ СН'!$F$6-'СЕТ СН'!$F$26</f>
        <v>813.60875801000009</v>
      </c>
      <c r="J61" s="36">
        <f>SUMIFS(СВЦЭМ!$D$33:$D$776,СВЦЭМ!$A$33:$A$776,$A61,СВЦЭМ!$B$33:$B$776,J$47)+'СЕТ СН'!$F$14+СВЦЭМ!$D$10+'СЕТ СН'!$F$6-'СЕТ СН'!$F$26</f>
        <v>874.80747959000007</v>
      </c>
      <c r="K61" s="36">
        <f>SUMIFS(СВЦЭМ!$D$33:$D$776,СВЦЭМ!$A$33:$A$776,$A61,СВЦЭМ!$B$33:$B$776,K$47)+'СЕТ СН'!$F$14+СВЦЭМ!$D$10+'СЕТ СН'!$F$6-'СЕТ СН'!$F$26</f>
        <v>884.38373387000001</v>
      </c>
      <c r="L61" s="36">
        <f>SUMIFS(СВЦЭМ!$D$33:$D$776,СВЦЭМ!$A$33:$A$776,$A61,СВЦЭМ!$B$33:$B$776,L$47)+'СЕТ СН'!$F$14+СВЦЭМ!$D$10+'СЕТ СН'!$F$6-'СЕТ СН'!$F$26</f>
        <v>843.10802326999999</v>
      </c>
      <c r="M61" s="36">
        <f>SUMIFS(СВЦЭМ!$D$33:$D$776,СВЦЭМ!$A$33:$A$776,$A61,СВЦЭМ!$B$33:$B$776,M$47)+'СЕТ СН'!$F$14+СВЦЭМ!$D$10+'СЕТ СН'!$F$6-'СЕТ СН'!$F$26</f>
        <v>824.12288877000003</v>
      </c>
      <c r="N61" s="36">
        <f>SUMIFS(СВЦЭМ!$D$33:$D$776,СВЦЭМ!$A$33:$A$776,$A61,СВЦЭМ!$B$33:$B$776,N$47)+'СЕТ СН'!$F$14+СВЦЭМ!$D$10+'СЕТ СН'!$F$6-'СЕТ СН'!$F$26</f>
        <v>808.70298375000004</v>
      </c>
      <c r="O61" s="36">
        <f>SUMIFS(СВЦЭМ!$D$33:$D$776,СВЦЭМ!$A$33:$A$776,$A61,СВЦЭМ!$B$33:$B$776,O$47)+'СЕТ СН'!$F$14+СВЦЭМ!$D$10+'СЕТ СН'!$F$6-'СЕТ СН'!$F$26</f>
        <v>801.51917377000007</v>
      </c>
      <c r="P61" s="36">
        <f>SUMIFS(СВЦЭМ!$D$33:$D$776,СВЦЭМ!$A$33:$A$776,$A61,СВЦЭМ!$B$33:$B$776,P$47)+'СЕТ СН'!$F$14+СВЦЭМ!$D$10+'СЕТ СН'!$F$6-'СЕТ СН'!$F$26</f>
        <v>799.63846668000008</v>
      </c>
      <c r="Q61" s="36">
        <f>SUMIFS(СВЦЭМ!$D$33:$D$776,СВЦЭМ!$A$33:$A$776,$A61,СВЦЭМ!$B$33:$B$776,Q$47)+'СЕТ СН'!$F$14+СВЦЭМ!$D$10+'СЕТ СН'!$F$6-'СЕТ СН'!$F$26</f>
        <v>798.23600557000009</v>
      </c>
      <c r="R61" s="36">
        <f>SUMIFS(СВЦЭМ!$D$33:$D$776,СВЦЭМ!$A$33:$A$776,$A61,СВЦЭМ!$B$33:$B$776,R$47)+'СЕТ СН'!$F$14+СВЦЭМ!$D$10+'СЕТ СН'!$F$6-'СЕТ СН'!$F$26</f>
        <v>796.60951541000009</v>
      </c>
      <c r="S61" s="36">
        <f>SUMIFS(СВЦЭМ!$D$33:$D$776,СВЦЭМ!$A$33:$A$776,$A61,СВЦЭМ!$B$33:$B$776,S$47)+'СЕТ СН'!$F$14+СВЦЭМ!$D$10+'СЕТ СН'!$F$6-'СЕТ СН'!$F$26</f>
        <v>826.84667316000002</v>
      </c>
      <c r="T61" s="36">
        <f>SUMIFS(СВЦЭМ!$D$33:$D$776,СВЦЭМ!$A$33:$A$776,$A61,СВЦЭМ!$B$33:$B$776,T$47)+'СЕТ СН'!$F$14+СВЦЭМ!$D$10+'СЕТ СН'!$F$6-'СЕТ СН'!$F$26</f>
        <v>841.03453667000008</v>
      </c>
      <c r="U61" s="36">
        <f>SUMIFS(СВЦЭМ!$D$33:$D$776,СВЦЭМ!$A$33:$A$776,$A61,СВЦЭМ!$B$33:$B$776,U$47)+'СЕТ СН'!$F$14+СВЦЭМ!$D$10+'СЕТ СН'!$F$6-'СЕТ СН'!$F$26</f>
        <v>835.23154364000004</v>
      </c>
      <c r="V61" s="36">
        <f>SUMIFS(СВЦЭМ!$D$33:$D$776,СВЦЭМ!$A$33:$A$776,$A61,СВЦЭМ!$B$33:$B$776,V$47)+'СЕТ СН'!$F$14+СВЦЭМ!$D$10+'СЕТ СН'!$F$6-'СЕТ СН'!$F$26</f>
        <v>830.13230750000002</v>
      </c>
      <c r="W61" s="36">
        <f>SUMIFS(СВЦЭМ!$D$33:$D$776,СВЦЭМ!$A$33:$A$776,$A61,СВЦЭМ!$B$33:$B$776,W$47)+'СЕТ СН'!$F$14+СВЦЭМ!$D$10+'СЕТ СН'!$F$6-'СЕТ СН'!$F$26</f>
        <v>826.14591519999999</v>
      </c>
      <c r="X61" s="36">
        <f>SUMIFS(СВЦЭМ!$D$33:$D$776,СВЦЭМ!$A$33:$A$776,$A61,СВЦЭМ!$B$33:$B$776,X$47)+'СЕТ СН'!$F$14+СВЦЭМ!$D$10+'СЕТ СН'!$F$6-'СЕТ СН'!$F$26</f>
        <v>819.39264095999999</v>
      </c>
      <c r="Y61" s="36">
        <f>SUMIFS(СВЦЭМ!$D$33:$D$776,СВЦЭМ!$A$33:$A$776,$A61,СВЦЭМ!$B$33:$B$776,Y$47)+'СЕТ СН'!$F$14+СВЦЭМ!$D$10+'СЕТ СН'!$F$6-'СЕТ СН'!$F$26</f>
        <v>822.59471023000003</v>
      </c>
    </row>
    <row r="62" spans="1:25" ht="15.75" x14ac:dyDescent="0.2">
      <c r="A62" s="35">
        <f t="shared" si="1"/>
        <v>43784</v>
      </c>
      <c r="B62" s="36">
        <f>SUMIFS(СВЦЭМ!$D$33:$D$776,СВЦЭМ!$A$33:$A$776,$A62,СВЦЭМ!$B$33:$B$776,B$47)+'СЕТ СН'!$F$14+СВЦЭМ!$D$10+'СЕТ СН'!$F$6-'СЕТ СН'!$F$26</f>
        <v>819.73931641000001</v>
      </c>
      <c r="C62" s="36">
        <f>SUMIFS(СВЦЭМ!$D$33:$D$776,СВЦЭМ!$A$33:$A$776,$A62,СВЦЭМ!$B$33:$B$776,C$47)+'СЕТ СН'!$F$14+СВЦЭМ!$D$10+'СЕТ СН'!$F$6-'СЕТ СН'!$F$26</f>
        <v>855.89864375000002</v>
      </c>
      <c r="D62" s="36">
        <f>SUMIFS(СВЦЭМ!$D$33:$D$776,СВЦЭМ!$A$33:$A$776,$A62,СВЦЭМ!$B$33:$B$776,D$47)+'СЕТ СН'!$F$14+СВЦЭМ!$D$10+'СЕТ СН'!$F$6-'СЕТ СН'!$F$26</f>
        <v>849.63171399999999</v>
      </c>
      <c r="E62" s="36">
        <f>SUMIFS(СВЦЭМ!$D$33:$D$776,СВЦЭМ!$A$33:$A$776,$A62,СВЦЭМ!$B$33:$B$776,E$47)+'СЕТ СН'!$F$14+СВЦЭМ!$D$10+'СЕТ СН'!$F$6-'СЕТ СН'!$F$26</f>
        <v>859.66193897000005</v>
      </c>
      <c r="F62" s="36">
        <f>SUMIFS(СВЦЭМ!$D$33:$D$776,СВЦЭМ!$A$33:$A$776,$A62,СВЦЭМ!$B$33:$B$776,F$47)+'СЕТ СН'!$F$14+СВЦЭМ!$D$10+'СЕТ СН'!$F$6-'СЕТ СН'!$F$26</f>
        <v>859.34267862000002</v>
      </c>
      <c r="G62" s="36">
        <f>SUMIFS(СВЦЭМ!$D$33:$D$776,СВЦЭМ!$A$33:$A$776,$A62,СВЦЭМ!$B$33:$B$776,G$47)+'СЕТ СН'!$F$14+СВЦЭМ!$D$10+'СЕТ СН'!$F$6-'СЕТ СН'!$F$26</f>
        <v>842.28534883000009</v>
      </c>
      <c r="H62" s="36">
        <f>SUMIFS(СВЦЭМ!$D$33:$D$776,СВЦЭМ!$A$33:$A$776,$A62,СВЦЭМ!$B$33:$B$776,H$47)+'СЕТ СН'!$F$14+СВЦЭМ!$D$10+'СЕТ СН'!$F$6-'СЕТ СН'!$F$26</f>
        <v>832.84720521000008</v>
      </c>
      <c r="I62" s="36">
        <f>SUMIFS(СВЦЭМ!$D$33:$D$776,СВЦЭМ!$A$33:$A$776,$A62,СВЦЭМ!$B$33:$B$776,I$47)+'СЕТ СН'!$F$14+СВЦЭМ!$D$10+'СЕТ СН'!$F$6-'СЕТ СН'!$F$26</f>
        <v>845.17647019000003</v>
      </c>
      <c r="J62" s="36">
        <f>SUMIFS(СВЦЭМ!$D$33:$D$776,СВЦЭМ!$A$33:$A$776,$A62,СВЦЭМ!$B$33:$B$776,J$47)+'СЕТ СН'!$F$14+СВЦЭМ!$D$10+'СЕТ СН'!$F$6-'СЕТ СН'!$F$26</f>
        <v>853.32012085000008</v>
      </c>
      <c r="K62" s="36">
        <f>SUMIFS(СВЦЭМ!$D$33:$D$776,СВЦЭМ!$A$33:$A$776,$A62,СВЦЭМ!$B$33:$B$776,K$47)+'СЕТ СН'!$F$14+СВЦЭМ!$D$10+'СЕТ СН'!$F$6-'СЕТ СН'!$F$26</f>
        <v>861.08400832000007</v>
      </c>
      <c r="L62" s="36">
        <f>SUMIFS(СВЦЭМ!$D$33:$D$776,СВЦЭМ!$A$33:$A$776,$A62,СВЦЭМ!$B$33:$B$776,L$47)+'СЕТ СН'!$F$14+СВЦЭМ!$D$10+'СЕТ СН'!$F$6-'СЕТ СН'!$F$26</f>
        <v>814.95941683000001</v>
      </c>
      <c r="M62" s="36">
        <f>SUMIFS(СВЦЭМ!$D$33:$D$776,СВЦЭМ!$A$33:$A$776,$A62,СВЦЭМ!$B$33:$B$776,M$47)+'СЕТ СН'!$F$14+СВЦЭМ!$D$10+'СЕТ СН'!$F$6-'СЕТ СН'!$F$26</f>
        <v>789.72086333000004</v>
      </c>
      <c r="N62" s="36">
        <f>SUMIFS(СВЦЭМ!$D$33:$D$776,СВЦЭМ!$A$33:$A$776,$A62,СВЦЭМ!$B$33:$B$776,N$47)+'СЕТ СН'!$F$14+СВЦЭМ!$D$10+'СЕТ СН'!$F$6-'СЕТ СН'!$F$26</f>
        <v>782.95526472000006</v>
      </c>
      <c r="O62" s="36">
        <f>SUMIFS(СВЦЭМ!$D$33:$D$776,СВЦЭМ!$A$33:$A$776,$A62,СВЦЭМ!$B$33:$B$776,O$47)+'СЕТ СН'!$F$14+СВЦЭМ!$D$10+'СЕТ СН'!$F$6-'СЕТ СН'!$F$26</f>
        <v>782.12348775999999</v>
      </c>
      <c r="P62" s="36">
        <f>SUMIFS(СВЦЭМ!$D$33:$D$776,СВЦЭМ!$A$33:$A$776,$A62,СВЦЭМ!$B$33:$B$776,P$47)+'СЕТ СН'!$F$14+СВЦЭМ!$D$10+'СЕТ СН'!$F$6-'СЕТ СН'!$F$26</f>
        <v>779.50693160000003</v>
      </c>
      <c r="Q62" s="36">
        <f>SUMIFS(СВЦЭМ!$D$33:$D$776,СВЦЭМ!$A$33:$A$776,$A62,СВЦЭМ!$B$33:$B$776,Q$47)+'СЕТ СН'!$F$14+СВЦЭМ!$D$10+'СЕТ СН'!$F$6-'СЕТ СН'!$F$26</f>
        <v>778.27393612000003</v>
      </c>
      <c r="R62" s="36">
        <f>SUMIFS(СВЦЭМ!$D$33:$D$776,СВЦЭМ!$A$33:$A$776,$A62,СВЦЭМ!$B$33:$B$776,R$47)+'СЕТ СН'!$F$14+СВЦЭМ!$D$10+'СЕТ СН'!$F$6-'СЕТ СН'!$F$26</f>
        <v>781.01527020000003</v>
      </c>
      <c r="S62" s="36">
        <f>SUMIFS(СВЦЭМ!$D$33:$D$776,СВЦЭМ!$A$33:$A$776,$A62,СВЦЭМ!$B$33:$B$776,S$47)+'СЕТ СН'!$F$14+СВЦЭМ!$D$10+'СЕТ СН'!$F$6-'СЕТ СН'!$F$26</f>
        <v>794.14689908000003</v>
      </c>
      <c r="T62" s="36">
        <f>SUMIFS(СВЦЭМ!$D$33:$D$776,СВЦЭМ!$A$33:$A$776,$A62,СВЦЭМ!$B$33:$B$776,T$47)+'СЕТ СН'!$F$14+СВЦЭМ!$D$10+'СЕТ СН'!$F$6-'СЕТ СН'!$F$26</f>
        <v>797.94899270000008</v>
      </c>
      <c r="U62" s="36">
        <f>SUMIFS(СВЦЭМ!$D$33:$D$776,СВЦЭМ!$A$33:$A$776,$A62,СВЦЭМ!$B$33:$B$776,U$47)+'СЕТ СН'!$F$14+СВЦЭМ!$D$10+'СЕТ СН'!$F$6-'СЕТ СН'!$F$26</f>
        <v>790.19757398000002</v>
      </c>
      <c r="V62" s="36">
        <f>SUMIFS(СВЦЭМ!$D$33:$D$776,СВЦЭМ!$A$33:$A$776,$A62,СВЦЭМ!$B$33:$B$776,V$47)+'СЕТ СН'!$F$14+СВЦЭМ!$D$10+'СЕТ СН'!$F$6-'СЕТ СН'!$F$26</f>
        <v>781.82574038000007</v>
      </c>
      <c r="W62" s="36">
        <f>SUMIFS(СВЦЭМ!$D$33:$D$776,СВЦЭМ!$A$33:$A$776,$A62,СВЦЭМ!$B$33:$B$776,W$47)+'СЕТ СН'!$F$14+СВЦЭМ!$D$10+'СЕТ СН'!$F$6-'СЕТ СН'!$F$26</f>
        <v>776.50496648000001</v>
      </c>
      <c r="X62" s="36">
        <f>SUMIFS(СВЦЭМ!$D$33:$D$776,СВЦЭМ!$A$33:$A$776,$A62,СВЦЭМ!$B$33:$B$776,X$47)+'СЕТ СН'!$F$14+СВЦЭМ!$D$10+'СЕТ СН'!$F$6-'СЕТ СН'!$F$26</f>
        <v>765.16224537000005</v>
      </c>
      <c r="Y62" s="36">
        <f>SUMIFS(СВЦЭМ!$D$33:$D$776,СВЦЭМ!$A$33:$A$776,$A62,СВЦЭМ!$B$33:$B$776,Y$47)+'СЕТ СН'!$F$14+СВЦЭМ!$D$10+'СЕТ СН'!$F$6-'СЕТ СН'!$F$26</f>
        <v>766.69207850000009</v>
      </c>
    </row>
    <row r="63" spans="1:25" ht="15.75" x14ac:dyDescent="0.2">
      <c r="A63" s="35">
        <f t="shared" si="1"/>
        <v>43785</v>
      </c>
      <c r="B63" s="36">
        <f>SUMIFS(СВЦЭМ!$D$33:$D$776,СВЦЭМ!$A$33:$A$776,$A63,СВЦЭМ!$B$33:$B$776,B$47)+'СЕТ СН'!$F$14+СВЦЭМ!$D$10+'СЕТ СН'!$F$6-'СЕТ СН'!$F$26</f>
        <v>860.30530121000004</v>
      </c>
      <c r="C63" s="36">
        <f>SUMIFS(СВЦЭМ!$D$33:$D$776,СВЦЭМ!$A$33:$A$776,$A63,СВЦЭМ!$B$33:$B$776,C$47)+'СЕТ СН'!$F$14+СВЦЭМ!$D$10+'СЕТ СН'!$F$6-'СЕТ СН'!$F$26</f>
        <v>878.29917331000001</v>
      </c>
      <c r="D63" s="36">
        <f>SUMIFS(СВЦЭМ!$D$33:$D$776,СВЦЭМ!$A$33:$A$776,$A63,СВЦЭМ!$B$33:$B$776,D$47)+'СЕТ СН'!$F$14+СВЦЭМ!$D$10+'СЕТ СН'!$F$6-'СЕТ СН'!$F$26</f>
        <v>879.85984686000006</v>
      </c>
      <c r="E63" s="36">
        <f>SUMIFS(СВЦЭМ!$D$33:$D$776,СВЦЭМ!$A$33:$A$776,$A63,СВЦЭМ!$B$33:$B$776,E$47)+'СЕТ СН'!$F$14+СВЦЭМ!$D$10+'СЕТ СН'!$F$6-'СЕТ СН'!$F$26</f>
        <v>890.30060986000001</v>
      </c>
      <c r="F63" s="36">
        <f>SUMIFS(СВЦЭМ!$D$33:$D$776,СВЦЭМ!$A$33:$A$776,$A63,СВЦЭМ!$B$33:$B$776,F$47)+'СЕТ СН'!$F$14+СВЦЭМ!$D$10+'СЕТ СН'!$F$6-'СЕТ СН'!$F$26</f>
        <v>884.47751307999999</v>
      </c>
      <c r="G63" s="36">
        <f>SUMIFS(СВЦЭМ!$D$33:$D$776,СВЦЭМ!$A$33:$A$776,$A63,СВЦЭМ!$B$33:$B$776,G$47)+'СЕТ СН'!$F$14+СВЦЭМ!$D$10+'СЕТ СН'!$F$6-'СЕТ СН'!$F$26</f>
        <v>885.98009352000008</v>
      </c>
      <c r="H63" s="36">
        <f>SUMIFS(СВЦЭМ!$D$33:$D$776,СВЦЭМ!$A$33:$A$776,$A63,СВЦЭМ!$B$33:$B$776,H$47)+'СЕТ СН'!$F$14+СВЦЭМ!$D$10+'СЕТ СН'!$F$6-'СЕТ СН'!$F$26</f>
        <v>881.72314786000004</v>
      </c>
      <c r="I63" s="36">
        <f>SUMIFS(СВЦЭМ!$D$33:$D$776,СВЦЭМ!$A$33:$A$776,$A63,СВЦЭМ!$B$33:$B$776,I$47)+'СЕТ СН'!$F$14+СВЦЭМ!$D$10+'СЕТ СН'!$F$6-'СЕТ СН'!$F$26</f>
        <v>850.92577813000003</v>
      </c>
      <c r="J63" s="36">
        <f>SUMIFS(СВЦЭМ!$D$33:$D$776,СВЦЭМ!$A$33:$A$776,$A63,СВЦЭМ!$B$33:$B$776,J$47)+'СЕТ СН'!$F$14+СВЦЭМ!$D$10+'СЕТ СН'!$F$6-'СЕТ СН'!$F$26</f>
        <v>858.31991399000003</v>
      </c>
      <c r="K63" s="36">
        <f>SUMIFS(СВЦЭМ!$D$33:$D$776,СВЦЭМ!$A$33:$A$776,$A63,СВЦЭМ!$B$33:$B$776,K$47)+'СЕТ СН'!$F$14+СВЦЭМ!$D$10+'СЕТ СН'!$F$6-'СЕТ СН'!$F$26</f>
        <v>869.05678525000008</v>
      </c>
      <c r="L63" s="36">
        <f>SUMIFS(СВЦЭМ!$D$33:$D$776,СВЦЭМ!$A$33:$A$776,$A63,СВЦЭМ!$B$33:$B$776,L$47)+'СЕТ СН'!$F$14+СВЦЭМ!$D$10+'СЕТ СН'!$F$6-'СЕТ СН'!$F$26</f>
        <v>833.44586536000008</v>
      </c>
      <c r="M63" s="36">
        <f>SUMIFS(СВЦЭМ!$D$33:$D$776,СВЦЭМ!$A$33:$A$776,$A63,СВЦЭМ!$B$33:$B$776,M$47)+'СЕТ СН'!$F$14+СВЦЭМ!$D$10+'СЕТ СН'!$F$6-'СЕТ СН'!$F$26</f>
        <v>811.71879992000004</v>
      </c>
      <c r="N63" s="36">
        <f>SUMIFS(СВЦЭМ!$D$33:$D$776,СВЦЭМ!$A$33:$A$776,$A63,СВЦЭМ!$B$33:$B$776,N$47)+'СЕТ СН'!$F$14+СВЦЭМ!$D$10+'СЕТ СН'!$F$6-'СЕТ СН'!$F$26</f>
        <v>808.04330382000001</v>
      </c>
      <c r="O63" s="36">
        <f>SUMIFS(СВЦЭМ!$D$33:$D$776,СВЦЭМ!$A$33:$A$776,$A63,СВЦЭМ!$B$33:$B$776,O$47)+'СЕТ СН'!$F$14+СВЦЭМ!$D$10+'СЕТ СН'!$F$6-'СЕТ СН'!$F$26</f>
        <v>808.15522449000002</v>
      </c>
      <c r="P63" s="36">
        <f>SUMIFS(СВЦЭМ!$D$33:$D$776,СВЦЭМ!$A$33:$A$776,$A63,СВЦЭМ!$B$33:$B$776,P$47)+'СЕТ СН'!$F$14+СВЦЭМ!$D$10+'СЕТ СН'!$F$6-'СЕТ СН'!$F$26</f>
        <v>799.92528706000007</v>
      </c>
      <c r="Q63" s="36">
        <f>SUMIFS(СВЦЭМ!$D$33:$D$776,СВЦЭМ!$A$33:$A$776,$A63,СВЦЭМ!$B$33:$B$776,Q$47)+'СЕТ СН'!$F$14+СВЦЭМ!$D$10+'СЕТ СН'!$F$6-'СЕТ СН'!$F$26</f>
        <v>793.29635194000002</v>
      </c>
      <c r="R63" s="36">
        <f>SUMIFS(СВЦЭМ!$D$33:$D$776,СВЦЭМ!$A$33:$A$776,$A63,СВЦЭМ!$B$33:$B$776,R$47)+'СЕТ СН'!$F$14+СВЦЭМ!$D$10+'СЕТ СН'!$F$6-'СЕТ СН'!$F$26</f>
        <v>789.37576736000005</v>
      </c>
      <c r="S63" s="36">
        <f>SUMIFS(СВЦЭМ!$D$33:$D$776,СВЦЭМ!$A$33:$A$776,$A63,СВЦЭМ!$B$33:$B$776,S$47)+'СЕТ СН'!$F$14+СВЦЭМ!$D$10+'СЕТ СН'!$F$6-'СЕТ СН'!$F$26</f>
        <v>801.46719353000003</v>
      </c>
      <c r="T63" s="36">
        <f>SUMIFS(СВЦЭМ!$D$33:$D$776,СВЦЭМ!$A$33:$A$776,$A63,СВЦЭМ!$B$33:$B$776,T$47)+'СЕТ СН'!$F$14+СВЦЭМ!$D$10+'СЕТ СН'!$F$6-'СЕТ СН'!$F$26</f>
        <v>823.49911865000001</v>
      </c>
      <c r="U63" s="36">
        <f>SUMIFS(СВЦЭМ!$D$33:$D$776,СВЦЭМ!$A$33:$A$776,$A63,СВЦЭМ!$B$33:$B$776,U$47)+'СЕТ СН'!$F$14+СВЦЭМ!$D$10+'СЕТ СН'!$F$6-'СЕТ СН'!$F$26</f>
        <v>818.37795272000005</v>
      </c>
      <c r="V63" s="36">
        <f>SUMIFS(СВЦЭМ!$D$33:$D$776,СВЦЭМ!$A$33:$A$776,$A63,СВЦЭМ!$B$33:$B$776,V$47)+'СЕТ СН'!$F$14+СВЦЭМ!$D$10+'СЕТ СН'!$F$6-'СЕТ СН'!$F$26</f>
        <v>813.00173841000003</v>
      </c>
      <c r="W63" s="36">
        <f>SUMIFS(СВЦЭМ!$D$33:$D$776,СВЦЭМ!$A$33:$A$776,$A63,СВЦЭМ!$B$33:$B$776,W$47)+'СЕТ СН'!$F$14+СВЦЭМ!$D$10+'СЕТ СН'!$F$6-'СЕТ СН'!$F$26</f>
        <v>809.74841705000006</v>
      </c>
      <c r="X63" s="36">
        <f>SUMIFS(СВЦЭМ!$D$33:$D$776,СВЦЭМ!$A$33:$A$776,$A63,СВЦЭМ!$B$33:$B$776,X$47)+'СЕТ СН'!$F$14+СВЦЭМ!$D$10+'СЕТ СН'!$F$6-'СЕТ СН'!$F$26</f>
        <v>800.25491089000002</v>
      </c>
      <c r="Y63" s="36">
        <f>SUMIFS(СВЦЭМ!$D$33:$D$776,СВЦЭМ!$A$33:$A$776,$A63,СВЦЭМ!$B$33:$B$776,Y$47)+'СЕТ СН'!$F$14+СВЦЭМ!$D$10+'СЕТ СН'!$F$6-'СЕТ СН'!$F$26</f>
        <v>810.14773363000006</v>
      </c>
    </row>
    <row r="64" spans="1:25" ht="15.75" x14ac:dyDescent="0.2">
      <c r="A64" s="35">
        <f t="shared" si="1"/>
        <v>43786</v>
      </c>
      <c r="B64" s="36">
        <f>SUMIFS(СВЦЭМ!$D$33:$D$776,СВЦЭМ!$A$33:$A$776,$A64,СВЦЭМ!$B$33:$B$776,B$47)+'СЕТ СН'!$F$14+СВЦЭМ!$D$10+'СЕТ СН'!$F$6-'СЕТ СН'!$F$26</f>
        <v>851.88712647</v>
      </c>
      <c r="C64" s="36">
        <f>SUMIFS(СВЦЭМ!$D$33:$D$776,СВЦЭМ!$A$33:$A$776,$A64,СВЦЭМ!$B$33:$B$776,C$47)+'СЕТ СН'!$F$14+СВЦЭМ!$D$10+'СЕТ СН'!$F$6-'СЕТ СН'!$F$26</f>
        <v>880.18563824</v>
      </c>
      <c r="D64" s="36">
        <f>SUMIFS(СВЦЭМ!$D$33:$D$776,СВЦЭМ!$A$33:$A$776,$A64,СВЦЭМ!$B$33:$B$776,D$47)+'СЕТ СН'!$F$14+СВЦЭМ!$D$10+'СЕТ СН'!$F$6-'СЕТ СН'!$F$26</f>
        <v>873.12983358000008</v>
      </c>
      <c r="E64" s="36">
        <f>SUMIFS(СВЦЭМ!$D$33:$D$776,СВЦЭМ!$A$33:$A$776,$A64,СВЦЭМ!$B$33:$B$776,E$47)+'СЕТ СН'!$F$14+СВЦЭМ!$D$10+'СЕТ СН'!$F$6-'СЕТ СН'!$F$26</f>
        <v>886.96139593000009</v>
      </c>
      <c r="F64" s="36">
        <f>SUMIFS(СВЦЭМ!$D$33:$D$776,СВЦЭМ!$A$33:$A$776,$A64,СВЦЭМ!$B$33:$B$776,F$47)+'СЕТ СН'!$F$14+СВЦЭМ!$D$10+'СЕТ СН'!$F$6-'СЕТ СН'!$F$26</f>
        <v>883.86759797000002</v>
      </c>
      <c r="G64" s="36">
        <f>SUMIFS(СВЦЭМ!$D$33:$D$776,СВЦЭМ!$A$33:$A$776,$A64,СВЦЭМ!$B$33:$B$776,G$47)+'СЕТ СН'!$F$14+СВЦЭМ!$D$10+'СЕТ СН'!$F$6-'СЕТ СН'!$F$26</f>
        <v>878.25750669000001</v>
      </c>
      <c r="H64" s="36">
        <f>SUMIFS(СВЦЭМ!$D$33:$D$776,СВЦЭМ!$A$33:$A$776,$A64,СВЦЭМ!$B$33:$B$776,H$47)+'СЕТ СН'!$F$14+СВЦЭМ!$D$10+'СЕТ СН'!$F$6-'СЕТ СН'!$F$26</f>
        <v>864.87976752000009</v>
      </c>
      <c r="I64" s="36">
        <f>SUMIFS(СВЦЭМ!$D$33:$D$776,СВЦЭМ!$A$33:$A$776,$A64,СВЦЭМ!$B$33:$B$776,I$47)+'СЕТ СН'!$F$14+СВЦЭМ!$D$10+'СЕТ СН'!$F$6-'СЕТ СН'!$F$26</f>
        <v>849.44986698000002</v>
      </c>
      <c r="J64" s="36">
        <f>SUMIFS(СВЦЭМ!$D$33:$D$776,СВЦЭМ!$A$33:$A$776,$A64,СВЦЭМ!$B$33:$B$776,J$47)+'СЕТ СН'!$F$14+СВЦЭМ!$D$10+'СЕТ СН'!$F$6-'СЕТ СН'!$F$26</f>
        <v>862.39051276000009</v>
      </c>
      <c r="K64" s="36">
        <f>SUMIFS(СВЦЭМ!$D$33:$D$776,СВЦЭМ!$A$33:$A$776,$A64,СВЦЭМ!$B$33:$B$776,K$47)+'СЕТ СН'!$F$14+СВЦЭМ!$D$10+'СЕТ СН'!$F$6-'СЕТ СН'!$F$26</f>
        <v>883.22859820000008</v>
      </c>
      <c r="L64" s="36">
        <f>SUMIFS(СВЦЭМ!$D$33:$D$776,СВЦЭМ!$A$33:$A$776,$A64,СВЦЭМ!$B$33:$B$776,L$47)+'СЕТ СН'!$F$14+СВЦЭМ!$D$10+'СЕТ СН'!$F$6-'СЕТ СН'!$F$26</f>
        <v>846.91113273000008</v>
      </c>
      <c r="M64" s="36">
        <f>SUMIFS(СВЦЭМ!$D$33:$D$776,СВЦЭМ!$A$33:$A$776,$A64,СВЦЭМ!$B$33:$B$776,M$47)+'СЕТ СН'!$F$14+СВЦЭМ!$D$10+'СЕТ СН'!$F$6-'СЕТ СН'!$F$26</f>
        <v>825.90108530000009</v>
      </c>
      <c r="N64" s="36">
        <f>SUMIFS(СВЦЭМ!$D$33:$D$776,СВЦЭМ!$A$33:$A$776,$A64,СВЦЭМ!$B$33:$B$776,N$47)+'СЕТ СН'!$F$14+СВЦЭМ!$D$10+'СЕТ СН'!$F$6-'СЕТ СН'!$F$26</f>
        <v>822.04617436000001</v>
      </c>
      <c r="O64" s="36">
        <f>SUMIFS(СВЦЭМ!$D$33:$D$776,СВЦЭМ!$A$33:$A$776,$A64,СВЦЭМ!$B$33:$B$776,O$47)+'СЕТ СН'!$F$14+СВЦЭМ!$D$10+'СЕТ СН'!$F$6-'СЕТ СН'!$F$26</f>
        <v>822.91402607000009</v>
      </c>
      <c r="P64" s="36">
        <f>SUMIFS(СВЦЭМ!$D$33:$D$776,СВЦЭМ!$A$33:$A$776,$A64,СВЦЭМ!$B$33:$B$776,P$47)+'СЕТ СН'!$F$14+СВЦЭМ!$D$10+'СЕТ СН'!$F$6-'СЕТ СН'!$F$26</f>
        <v>821.81756288000008</v>
      </c>
      <c r="Q64" s="36">
        <f>SUMIFS(СВЦЭМ!$D$33:$D$776,СВЦЭМ!$A$33:$A$776,$A64,СВЦЭМ!$B$33:$B$776,Q$47)+'СЕТ СН'!$F$14+СВЦЭМ!$D$10+'СЕТ СН'!$F$6-'СЕТ СН'!$F$26</f>
        <v>822.69441953</v>
      </c>
      <c r="R64" s="36">
        <f>SUMIFS(СВЦЭМ!$D$33:$D$776,СВЦЭМ!$A$33:$A$776,$A64,СВЦЭМ!$B$33:$B$776,R$47)+'СЕТ СН'!$F$14+СВЦЭМ!$D$10+'СЕТ СН'!$F$6-'СЕТ СН'!$F$26</f>
        <v>820.63010333</v>
      </c>
      <c r="S64" s="36">
        <f>SUMIFS(СВЦЭМ!$D$33:$D$776,СВЦЭМ!$A$33:$A$776,$A64,СВЦЭМ!$B$33:$B$776,S$47)+'СЕТ СН'!$F$14+СВЦЭМ!$D$10+'СЕТ СН'!$F$6-'СЕТ СН'!$F$26</f>
        <v>832.63721787000009</v>
      </c>
      <c r="T64" s="36">
        <f>SUMIFS(СВЦЭМ!$D$33:$D$776,СВЦЭМ!$A$33:$A$776,$A64,СВЦЭМ!$B$33:$B$776,T$47)+'СЕТ СН'!$F$14+СВЦЭМ!$D$10+'СЕТ СН'!$F$6-'СЕТ СН'!$F$26</f>
        <v>850.28173661000005</v>
      </c>
      <c r="U64" s="36">
        <f>SUMIFS(СВЦЭМ!$D$33:$D$776,СВЦЭМ!$A$33:$A$776,$A64,СВЦЭМ!$B$33:$B$776,U$47)+'СЕТ СН'!$F$14+СВЦЭМ!$D$10+'СЕТ СН'!$F$6-'СЕТ СН'!$F$26</f>
        <v>848.26073731000008</v>
      </c>
      <c r="V64" s="36">
        <f>SUMIFS(СВЦЭМ!$D$33:$D$776,СВЦЭМ!$A$33:$A$776,$A64,СВЦЭМ!$B$33:$B$776,V$47)+'СЕТ СН'!$F$14+СВЦЭМ!$D$10+'СЕТ СН'!$F$6-'СЕТ СН'!$F$26</f>
        <v>837.81120439000006</v>
      </c>
      <c r="W64" s="36">
        <f>SUMIFS(СВЦЭМ!$D$33:$D$776,СВЦЭМ!$A$33:$A$776,$A64,СВЦЭМ!$B$33:$B$776,W$47)+'СЕТ СН'!$F$14+СВЦЭМ!$D$10+'СЕТ СН'!$F$6-'СЕТ СН'!$F$26</f>
        <v>830.20391674000007</v>
      </c>
      <c r="X64" s="36">
        <f>SUMIFS(СВЦЭМ!$D$33:$D$776,СВЦЭМ!$A$33:$A$776,$A64,СВЦЭМ!$B$33:$B$776,X$47)+'СЕТ СН'!$F$14+СВЦЭМ!$D$10+'СЕТ СН'!$F$6-'СЕТ СН'!$F$26</f>
        <v>822.61419823000006</v>
      </c>
      <c r="Y64" s="36">
        <f>SUMIFS(СВЦЭМ!$D$33:$D$776,СВЦЭМ!$A$33:$A$776,$A64,СВЦЭМ!$B$33:$B$776,Y$47)+'СЕТ СН'!$F$14+СВЦЭМ!$D$10+'СЕТ СН'!$F$6-'СЕТ СН'!$F$26</f>
        <v>824.32136400000002</v>
      </c>
    </row>
    <row r="65" spans="1:25" ht="15.75" x14ac:dyDescent="0.2">
      <c r="A65" s="35">
        <f t="shared" si="1"/>
        <v>43787</v>
      </c>
      <c r="B65" s="36">
        <f>SUMIFS(СВЦЭМ!$D$33:$D$776,СВЦЭМ!$A$33:$A$776,$A65,СВЦЭМ!$B$33:$B$776,B$47)+'СЕТ СН'!$F$14+СВЦЭМ!$D$10+'СЕТ СН'!$F$6-'СЕТ СН'!$F$26</f>
        <v>829.31233710000004</v>
      </c>
      <c r="C65" s="36">
        <f>SUMIFS(СВЦЭМ!$D$33:$D$776,СВЦЭМ!$A$33:$A$776,$A65,СВЦЭМ!$B$33:$B$776,C$47)+'СЕТ СН'!$F$14+СВЦЭМ!$D$10+'СЕТ СН'!$F$6-'СЕТ СН'!$F$26</f>
        <v>841.36357687000009</v>
      </c>
      <c r="D65" s="36">
        <f>SUMIFS(СВЦЭМ!$D$33:$D$776,СВЦЭМ!$A$33:$A$776,$A65,СВЦЭМ!$B$33:$B$776,D$47)+'СЕТ СН'!$F$14+СВЦЭМ!$D$10+'СЕТ СН'!$F$6-'СЕТ СН'!$F$26</f>
        <v>832.98471536</v>
      </c>
      <c r="E65" s="36">
        <f>SUMIFS(СВЦЭМ!$D$33:$D$776,СВЦЭМ!$A$33:$A$776,$A65,СВЦЭМ!$B$33:$B$776,E$47)+'СЕТ СН'!$F$14+СВЦЭМ!$D$10+'СЕТ СН'!$F$6-'СЕТ СН'!$F$26</f>
        <v>841.40315850000002</v>
      </c>
      <c r="F65" s="36">
        <f>SUMIFS(СВЦЭМ!$D$33:$D$776,СВЦЭМ!$A$33:$A$776,$A65,СВЦЭМ!$B$33:$B$776,F$47)+'СЕТ СН'!$F$14+СВЦЭМ!$D$10+'СЕТ СН'!$F$6-'СЕТ СН'!$F$26</f>
        <v>832.47450008999999</v>
      </c>
      <c r="G65" s="36">
        <f>SUMIFS(СВЦЭМ!$D$33:$D$776,СВЦЭМ!$A$33:$A$776,$A65,СВЦЭМ!$B$33:$B$776,G$47)+'СЕТ СН'!$F$14+СВЦЭМ!$D$10+'СЕТ СН'!$F$6-'СЕТ СН'!$F$26</f>
        <v>836.2966859500001</v>
      </c>
      <c r="H65" s="36">
        <f>SUMIFS(СВЦЭМ!$D$33:$D$776,СВЦЭМ!$A$33:$A$776,$A65,СВЦЭМ!$B$33:$B$776,H$47)+'СЕТ СН'!$F$14+СВЦЭМ!$D$10+'СЕТ СН'!$F$6-'СЕТ СН'!$F$26</f>
        <v>856.10934871000006</v>
      </c>
      <c r="I65" s="36">
        <f>SUMIFS(СВЦЭМ!$D$33:$D$776,СВЦЭМ!$A$33:$A$776,$A65,СВЦЭМ!$B$33:$B$776,I$47)+'СЕТ СН'!$F$14+СВЦЭМ!$D$10+'СЕТ СН'!$F$6-'СЕТ СН'!$F$26</f>
        <v>885.66892071000007</v>
      </c>
      <c r="J65" s="36">
        <f>SUMIFS(СВЦЭМ!$D$33:$D$776,СВЦЭМ!$A$33:$A$776,$A65,СВЦЭМ!$B$33:$B$776,J$47)+'СЕТ СН'!$F$14+СВЦЭМ!$D$10+'СЕТ СН'!$F$6-'СЕТ СН'!$F$26</f>
        <v>904.17748914000003</v>
      </c>
      <c r="K65" s="36">
        <f>SUMIFS(СВЦЭМ!$D$33:$D$776,СВЦЭМ!$A$33:$A$776,$A65,СВЦЭМ!$B$33:$B$776,K$47)+'СЕТ СН'!$F$14+СВЦЭМ!$D$10+'СЕТ СН'!$F$6-'СЕТ СН'!$F$26</f>
        <v>916.4761640700001</v>
      </c>
      <c r="L65" s="36">
        <f>SUMIFS(СВЦЭМ!$D$33:$D$776,СВЦЭМ!$A$33:$A$776,$A65,СВЦЭМ!$B$33:$B$776,L$47)+'СЕТ СН'!$F$14+СВЦЭМ!$D$10+'СЕТ СН'!$F$6-'СЕТ СН'!$F$26</f>
        <v>884.62058774000002</v>
      </c>
      <c r="M65" s="36">
        <f>SUMIFS(СВЦЭМ!$D$33:$D$776,СВЦЭМ!$A$33:$A$776,$A65,СВЦЭМ!$B$33:$B$776,M$47)+'СЕТ СН'!$F$14+СВЦЭМ!$D$10+'СЕТ СН'!$F$6-'СЕТ СН'!$F$26</f>
        <v>861.73566182000002</v>
      </c>
      <c r="N65" s="36">
        <f>SUMIFS(СВЦЭМ!$D$33:$D$776,СВЦЭМ!$A$33:$A$776,$A65,СВЦЭМ!$B$33:$B$776,N$47)+'СЕТ СН'!$F$14+СВЦЭМ!$D$10+'СЕТ СН'!$F$6-'СЕТ СН'!$F$26</f>
        <v>857.60582153000007</v>
      </c>
      <c r="O65" s="36">
        <f>SUMIFS(СВЦЭМ!$D$33:$D$776,СВЦЭМ!$A$33:$A$776,$A65,СВЦЭМ!$B$33:$B$776,O$47)+'СЕТ СН'!$F$14+СВЦЭМ!$D$10+'СЕТ СН'!$F$6-'СЕТ СН'!$F$26</f>
        <v>857.34030045000009</v>
      </c>
      <c r="P65" s="36">
        <f>SUMIFS(СВЦЭМ!$D$33:$D$776,СВЦЭМ!$A$33:$A$776,$A65,СВЦЭМ!$B$33:$B$776,P$47)+'СЕТ СН'!$F$14+СВЦЭМ!$D$10+'СЕТ СН'!$F$6-'СЕТ СН'!$F$26</f>
        <v>858.24695814000006</v>
      </c>
      <c r="Q65" s="36">
        <f>SUMIFS(СВЦЭМ!$D$33:$D$776,СВЦЭМ!$A$33:$A$776,$A65,СВЦЭМ!$B$33:$B$776,Q$47)+'СЕТ СН'!$F$14+СВЦЭМ!$D$10+'СЕТ СН'!$F$6-'СЕТ СН'!$F$26</f>
        <v>855.73777484000004</v>
      </c>
      <c r="R65" s="36">
        <f>SUMIFS(СВЦЭМ!$D$33:$D$776,СВЦЭМ!$A$33:$A$776,$A65,СВЦЭМ!$B$33:$B$776,R$47)+'СЕТ СН'!$F$14+СВЦЭМ!$D$10+'СЕТ СН'!$F$6-'СЕТ СН'!$F$26</f>
        <v>855.15063435000002</v>
      </c>
      <c r="S65" s="36">
        <f>SUMIFS(СВЦЭМ!$D$33:$D$776,СВЦЭМ!$A$33:$A$776,$A65,СВЦЭМ!$B$33:$B$776,S$47)+'СЕТ СН'!$F$14+СВЦЭМ!$D$10+'СЕТ СН'!$F$6-'СЕТ СН'!$F$26</f>
        <v>867.85865555000009</v>
      </c>
      <c r="T65" s="36">
        <f>SUMIFS(СВЦЭМ!$D$33:$D$776,СВЦЭМ!$A$33:$A$776,$A65,СВЦЭМ!$B$33:$B$776,T$47)+'СЕТ СН'!$F$14+СВЦЭМ!$D$10+'СЕТ СН'!$F$6-'СЕТ СН'!$F$26</f>
        <v>883.92731358000003</v>
      </c>
      <c r="U65" s="36">
        <f>SUMIFS(СВЦЭМ!$D$33:$D$776,СВЦЭМ!$A$33:$A$776,$A65,СВЦЭМ!$B$33:$B$776,U$47)+'СЕТ СН'!$F$14+СВЦЭМ!$D$10+'СЕТ СН'!$F$6-'СЕТ СН'!$F$26</f>
        <v>881.83384426999999</v>
      </c>
      <c r="V65" s="36">
        <f>SUMIFS(СВЦЭМ!$D$33:$D$776,СВЦЭМ!$A$33:$A$776,$A65,СВЦЭМ!$B$33:$B$776,V$47)+'СЕТ СН'!$F$14+СВЦЭМ!$D$10+'СЕТ СН'!$F$6-'СЕТ СН'!$F$26</f>
        <v>875.43476877000001</v>
      </c>
      <c r="W65" s="36">
        <f>SUMIFS(СВЦЭМ!$D$33:$D$776,СВЦЭМ!$A$33:$A$776,$A65,СВЦЭМ!$B$33:$B$776,W$47)+'СЕТ СН'!$F$14+СВЦЭМ!$D$10+'СЕТ СН'!$F$6-'СЕТ СН'!$F$26</f>
        <v>872.2044858700001</v>
      </c>
      <c r="X65" s="36">
        <f>SUMIFS(СВЦЭМ!$D$33:$D$776,СВЦЭМ!$A$33:$A$776,$A65,СВЦЭМ!$B$33:$B$776,X$47)+'СЕТ СН'!$F$14+СВЦЭМ!$D$10+'СЕТ СН'!$F$6-'СЕТ СН'!$F$26</f>
        <v>863.21196099000008</v>
      </c>
      <c r="Y65" s="36">
        <f>SUMIFS(СВЦЭМ!$D$33:$D$776,СВЦЭМ!$A$33:$A$776,$A65,СВЦЭМ!$B$33:$B$776,Y$47)+'СЕТ СН'!$F$14+СВЦЭМ!$D$10+'СЕТ СН'!$F$6-'СЕТ СН'!$F$26</f>
        <v>860.38103075000004</v>
      </c>
    </row>
    <row r="66" spans="1:25" ht="15.75" x14ac:dyDescent="0.2">
      <c r="A66" s="35">
        <f t="shared" si="1"/>
        <v>43788</v>
      </c>
      <c r="B66" s="36">
        <f>SUMIFS(СВЦЭМ!$D$33:$D$776,СВЦЭМ!$A$33:$A$776,$A66,СВЦЭМ!$B$33:$B$776,B$47)+'СЕТ СН'!$F$14+СВЦЭМ!$D$10+'СЕТ СН'!$F$6-'СЕТ СН'!$F$26</f>
        <v>927.75046715000008</v>
      </c>
      <c r="C66" s="36">
        <f>SUMIFS(СВЦЭМ!$D$33:$D$776,СВЦЭМ!$A$33:$A$776,$A66,СВЦЭМ!$B$33:$B$776,C$47)+'СЕТ СН'!$F$14+СВЦЭМ!$D$10+'СЕТ СН'!$F$6-'СЕТ СН'!$F$26</f>
        <v>950.38502242000004</v>
      </c>
      <c r="D66" s="36">
        <f>SUMIFS(СВЦЭМ!$D$33:$D$776,СВЦЭМ!$A$33:$A$776,$A66,СВЦЭМ!$B$33:$B$776,D$47)+'СЕТ СН'!$F$14+СВЦЭМ!$D$10+'СЕТ СН'!$F$6-'СЕТ СН'!$F$26</f>
        <v>950.22584961000007</v>
      </c>
      <c r="E66" s="36">
        <f>SUMIFS(СВЦЭМ!$D$33:$D$776,СВЦЭМ!$A$33:$A$776,$A66,СВЦЭМ!$B$33:$B$776,E$47)+'СЕТ СН'!$F$14+СВЦЭМ!$D$10+'СЕТ СН'!$F$6-'СЕТ СН'!$F$26</f>
        <v>951.22016056000007</v>
      </c>
      <c r="F66" s="36">
        <f>SUMIFS(СВЦЭМ!$D$33:$D$776,СВЦЭМ!$A$33:$A$776,$A66,СВЦЭМ!$B$33:$B$776,F$47)+'СЕТ СН'!$F$14+СВЦЭМ!$D$10+'СЕТ СН'!$F$6-'СЕТ СН'!$F$26</f>
        <v>937.74144333000004</v>
      </c>
      <c r="G66" s="36">
        <f>SUMIFS(СВЦЭМ!$D$33:$D$776,СВЦЭМ!$A$33:$A$776,$A66,СВЦЭМ!$B$33:$B$776,G$47)+'СЕТ СН'!$F$14+СВЦЭМ!$D$10+'СЕТ СН'!$F$6-'СЕТ СН'!$F$26</f>
        <v>933.75544778000005</v>
      </c>
      <c r="H66" s="36">
        <f>SUMIFS(СВЦЭМ!$D$33:$D$776,СВЦЭМ!$A$33:$A$776,$A66,СВЦЭМ!$B$33:$B$776,H$47)+'СЕТ СН'!$F$14+СВЦЭМ!$D$10+'СЕТ СН'!$F$6-'СЕТ СН'!$F$26</f>
        <v>910.02947875000007</v>
      </c>
      <c r="I66" s="36">
        <f>SUMIFS(СВЦЭМ!$D$33:$D$776,СВЦЭМ!$A$33:$A$776,$A66,СВЦЭМ!$B$33:$B$776,I$47)+'СЕТ СН'!$F$14+СВЦЭМ!$D$10+'СЕТ СН'!$F$6-'СЕТ СН'!$F$26</f>
        <v>918.32098094000003</v>
      </c>
      <c r="J66" s="36">
        <f>SUMIFS(СВЦЭМ!$D$33:$D$776,СВЦЭМ!$A$33:$A$776,$A66,СВЦЭМ!$B$33:$B$776,J$47)+'СЕТ СН'!$F$14+СВЦЭМ!$D$10+'СЕТ СН'!$F$6-'СЕТ СН'!$F$26</f>
        <v>925.34438129</v>
      </c>
      <c r="K66" s="36">
        <f>SUMIFS(СВЦЭМ!$D$33:$D$776,СВЦЭМ!$A$33:$A$776,$A66,СВЦЭМ!$B$33:$B$776,K$47)+'СЕТ СН'!$F$14+СВЦЭМ!$D$10+'СЕТ СН'!$F$6-'СЕТ СН'!$F$26</f>
        <v>932.5970561800001</v>
      </c>
      <c r="L66" s="36">
        <f>SUMIFS(СВЦЭМ!$D$33:$D$776,СВЦЭМ!$A$33:$A$776,$A66,СВЦЭМ!$B$33:$B$776,L$47)+'СЕТ СН'!$F$14+СВЦЭМ!$D$10+'СЕТ СН'!$F$6-'СЕТ СН'!$F$26</f>
        <v>894.75911916000007</v>
      </c>
      <c r="M66" s="36">
        <f>SUMIFS(СВЦЭМ!$D$33:$D$776,СВЦЭМ!$A$33:$A$776,$A66,СВЦЭМ!$B$33:$B$776,M$47)+'СЕТ СН'!$F$14+СВЦЭМ!$D$10+'СЕТ СН'!$F$6-'СЕТ СН'!$F$26</f>
        <v>878.49968729</v>
      </c>
      <c r="N66" s="36">
        <f>SUMIFS(СВЦЭМ!$D$33:$D$776,СВЦЭМ!$A$33:$A$776,$A66,СВЦЭМ!$B$33:$B$776,N$47)+'СЕТ СН'!$F$14+СВЦЭМ!$D$10+'СЕТ СН'!$F$6-'СЕТ СН'!$F$26</f>
        <v>873.62464478000004</v>
      </c>
      <c r="O66" s="36">
        <f>SUMIFS(СВЦЭМ!$D$33:$D$776,СВЦЭМ!$A$33:$A$776,$A66,СВЦЭМ!$B$33:$B$776,O$47)+'СЕТ СН'!$F$14+СВЦЭМ!$D$10+'СЕТ СН'!$F$6-'СЕТ СН'!$F$26</f>
        <v>869.6707707600001</v>
      </c>
      <c r="P66" s="36">
        <f>SUMIFS(СВЦЭМ!$D$33:$D$776,СВЦЭМ!$A$33:$A$776,$A66,СВЦЭМ!$B$33:$B$776,P$47)+'СЕТ СН'!$F$14+СВЦЭМ!$D$10+'СЕТ СН'!$F$6-'СЕТ СН'!$F$26</f>
        <v>869.43155782000008</v>
      </c>
      <c r="Q66" s="36">
        <f>SUMIFS(СВЦЭМ!$D$33:$D$776,СВЦЭМ!$A$33:$A$776,$A66,СВЦЭМ!$B$33:$B$776,Q$47)+'СЕТ СН'!$F$14+СВЦЭМ!$D$10+'СЕТ СН'!$F$6-'СЕТ СН'!$F$26</f>
        <v>871.28079671</v>
      </c>
      <c r="R66" s="36">
        <f>SUMIFS(СВЦЭМ!$D$33:$D$776,СВЦЭМ!$A$33:$A$776,$A66,СВЦЭМ!$B$33:$B$776,R$47)+'СЕТ СН'!$F$14+СВЦЭМ!$D$10+'СЕТ СН'!$F$6-'СЕТ СН'!$F$26</f>
        <v>869.84996275000003</v>
      </c>
      <c r="S66" s="36">
        <f>SUMIFS(СВЦЭМ!$D$33:$D$776,СВЦЭМ!$A$33:$A$776,$A66,СВЦЭМ!$B$33:$B$776,S$47)+'СЕТ СН'!$F$14+СВЦЭМ!$D$10+'СЕТ СН'!$F$6-'СЕТ СН'!$F$26</f>
        <v>880.37523098000008</v>
      </c>
      <c r="T66" s="36">
        <f>SUMIFS(СВЦЭМ!$D$33:$D$776,СВЦЭМ!$A$33:$A$776,$A66,СВЦЭМ!$B$33:$B$776,T$47)+'СЕТ СН'!$F$14+СВЦЭМ!$D$10+'СЕТ СН'!$F$6-'СЕТ СН'!$F$26</f>
        <v>893.51400225000009</v>
      </c>
      <c r="U66" s="36">
        <f>SUMIFS(СВЦЭМ!$D$33:$D$776,СВЦЭМ!$A$33:$A$776,$A66,СВЦЭМ!$B$33:$B$776,U$47)+'СЕТ СН'!$F$14+СВЦЭМ!$D$10+'СЕТ СН'!$F$6-'СЕТ СН'!$F$26</f>
        <v>890.12803188999999</v>
      </c>
      <c r="V66" s="36">
        <f>SUMIFS(СВЦЭМ!$D$33:$D$776,СВЦЭМ!$A$33:$A$776,$A66,СВЦЭМ!$B$33:$B$776,V$47)+'СЕТ СН'!$F$14+СВЦЭМ!$D$10+'СЕТ СН'!$F$6-'СЕТ СН'!$F$26</f>
        <v>885.84016497000005</v>
      </c>
      <c r="W66" s="36">
        <f>SUMIFS(СВЦЭМ!$D$33:$D$776,СВЦЭМ!$A$33:$A$776,$A66,СВЦЭМ!$B$33:$B$776,W$47)+'СЕТ СН'!$F$14+СВЦЭМ!$D$10+'СЕТ СН'!$F$6-'СЕТ СН'!$F$26</f>
        <v>882.32668369999999</v>
      </c>
      <c r="X66" s="36">
        <f>SUMIFS(СВЦЭМ!$D$33:$D$776,СВЦЭМ!$A$33:$A$776,$A66,СВЦЭМ!$B$33:$B$776,X$47)+'СЕТ СН'!$F$14+СВЦЭМ!$D$10+'СЕТ СН'!$F$6-'СЕТ СН'!$F$26</f>
        <v>878.67413666000004</v>
      </c>
      <c r="Y66" s="36">
        <f>SUMIFS(СВЦЭМ!$D$33:$D$776,СВЦЭМ!$A$33:$A$776,$A66,СВЦЭМ!$B$33:$B$776,Y$47)+'СЕТ СН'!$F$14+СВЦЭМ!$D$10+'СЕТ СН'!$F$6-'СЕТ СН'!$F$26</f>
        <v>883.76893303000008</v>
      </c>
    </row>
    <row r="67" spans="1:25" ht="15.75" x14ac:dyDescent="0.2">
      <c r="A67" s="35">
        <f t="shared" si="1"/>
        <v>43789</v>
      </c>
      <c r="B67" s="36">
        <f>SUMIFS(СВЦЭМ!$D$33:$D$776,СВЦЭМ!$A$33:$A$776,$A67,СВЦЭМ!$B$33:$B$776,B$47)+'СЕТ СН'!$F$14+СВЦЭМ!$D$10+'СЕТ СН'!$F$6-'СЕТ СН'!$F$26</f>
        <v>864.00650332999999</v>
      </c>
      <c r="C67" s="36">
        <f>SUMIFS(СВЦЭМ!$D$33:$D$776,СВЦЭМ!$A$33:$A$776,$A67,СВЦЭМ!$B$33:$B$776,C$47)+'СЕТ СН'!$F$14+СВЦЭМ!$D$10+'СЕТ СН'!$F$6-'СЕТ СН'!$F$26</f>
        <v>875.94090130000006</v>
      </c>
      <c r="D67" s="36">
        <f>SUMIFS(СВЦЭМ!$D$33:$D$776,СВЦЭМ!$A$33:$A$776,$A67,СВЦЭМ!$B$33:$B$776,D$47)+'СЕТ СН'!$F$14+СВЦЭМ!$D$10+'СЕТ СН'!$F$6-'СЕТ СН'!$F$26</f>
        <v>875.55893903000003</v>
      </c>
      <c r="E67" s="36">
        <f>SUMIFS(СВЦЭМ!$D$33:$D$776,СВЦЭМ!$A$33:$A$776,$A67,СВЦЭМ!$B$33:$B$776,E$47)+'СЕТ СН'!$F$14+СВЦЭМ!$D$10+'СЕТ СН'!$F$6-'СЕТ СН'!$F$26</f>
        <v>882.53487041000005</v>
      </c>
      <c r="F67" s="36">
        <f>SUMIFS(СВЦЭМ!$D$33:$D$776,СВЦЭМ!$A$33:$A$776,$A67,СВЦЭМ!$B$33:$B$776,F$47)+'СЕТ СН'!$F$14+СВЦЭМ!$D$10+'СЕТ СН'!$F$6-'СЕТ СН'!$F$26</f>
        <v>871.24436104000006</v>
      </c>
      <c r="G67" s="36">
        <f>SUMIFS(СВЦЭМ!$D$33:$D$776,СВЦЭМ!$A$33:$A$776,$A67,СВЦЭМ!$B$33:$B$776,G$47)+'СЕТ СН'!$F$14+СВЦЭМ!$D$10+'СЕТ СН'!$F$6-'СЕТ СН'!$F$26</f>
        <v>872.41467166000007</v>
      </c>
      <c r="H67" s="36">
        <f>SUMIFS(СВЦЭМ!$D$33:$D$776,СВЦЭМ!$A$33:$A$776,$A67,СВЦЭМ!$B$33:$B$776,H$47)+'СЕТ СН'!$F$14+СВЦЭМ!$D$10+'СЕТ СН'!$F$6-'СЕТ СН'!$F$26</f>
        <v>879.84431175000009</v>
      </c>
      <c r="I67" s="36">
        <f>SUMIFS(СВЦЭМ!$D$33:$D$776,СВЦЭМ!$A$33:$A$776,$A67,СВЦЭМ!$B$33:$B$776,I$47)+'СЕТ СН'!$F$14+СВЦЭМ!$D$10+'СЕТ СН'!$F$6-'СЕТ СН'!$F$26</f>
        <v>888.59067379999999</v>
      </c>
      <c r="J67" s="36">
        <f>SUMIFS(СВЦЭМ!$D$33:$D$776,СВЦЭМ!$A$33:$A$776,$A67,СВЦЭМ!$B$33:$B$776,J$47)+'СЕТ СН'!$F$14+СВЦЭМ!$D$10+'СЕТ СН'!$F$6-'СЕТ СН'!$F$26</f>
        <v>897.58868058000007</v>
      </c>
      <c r="K67" s="36">
        <f>SUMIFS(СВЦЭМ!$D$33:$D$776,СВЦЭМ!$A$33:$A$776,$A67,СВЦЭМ!$B$33:$B$776,K$47)+'СЕТ СН'!$F$14+СВЦЭМ!$D$10+'СЕТ СН'!$F$6-'СЕТ СН'!$F$26</f>
        <v>904.08761276000007</v>
      </c>
      <c r="L67" s="36">
        <f>SUMIFS(СВЦЭМ!$D$33:$D$776,СВЦЭМ!$A$33:$A$776,$A67,СВЦЭМ!$B$33:$B$776,L$47)+'СЕТ СН'!$F$14+СВЦЭМ!$D$10+'СЕТ СН'!$F$6-'СЕТ СН'!$F$26</f>
        <v>876.23648754999999</v>
      </c>
      <c r="M67" s="36">
        <f>SUMIFS(СВЦЭМ!$D$33:$D$776,СВЦЭМ!$A$33:$A$776,$A67,СВЦЭМ!$B$33:$B$776,M$47)+'СЕТ СН'!$F$14+СВЦЭМ!$D$10+'СЕТ СН'!$F$6-'СЕТ СН'!$F$26</f>
        <v>853.32821242</v>
      </c>
      <c r="N67" s="36">
        <f>SUMIFS(СВЦЭМ!$D$33:$D$776,СВЦЭМ!$A$33:$A$776,$A67,СВЦЭМ!$B$33:$B$776,N$47)+'СЕТ СН'!$F$14+СВЦЭМ!$D$10+'СЕТ СН'!$F$6-'СЕТ СН'!$F$26</f>
        <v>842.54790695000008</v>
      </c>
      <c r="O67" s="36">
        <f>SUMIFS(СВЦЭМ!$D$33:$D$776,СВЦЭМ!$A$33:$A$776,$A67,СВЦЭМ!$B$33:$B$776,O$47)+'СЕТ СН'!$F$14+СВЦЭМ!$D$10+'СЕТ СН'!$F$6-'СЕТ СН'!$F$26</f>
        <v>842.94899888000009</v>
      </c>
      <c r="P67" s="36">
        <f>SUMIFS(СВЦЭМ!$D$33:$D$776,СВЦЭМ!$A$33:$A$776,$A67,СВЦЭМ!$B$33:$B$776,P$47)+'СЕТ СН'!$F$14+СВЦЭМ!$D$10+'СЕТ СН'!$F$6-'СЕТ СН'!$F$26</f>
        <v>837.48727983000003</v>
      </c>
      <c r="Q67" s="36">
        <f>SUMIFS(СВЦЭМ!$D$33:$D$776,СВЦЭМ!$A$33:$A$776,$A67,СВЦЭМ!$B$33:$B$776,Q$47)+'СЕТ СН'!$F$14+СВЦЭМ!$D$10+'СЕТ СН'!$F$6-'СЕТ СН'!$F$26</f>
        <v>832.80149273000006</v>
      </c>
      <c r="R67" s="36">
        <f>SUMIFS(СВЦЭМ!$D$33:$D$776,СВЦЭМ!$A$33:$A$776,$A67,СВЦЭМ!$B$33:$B$776,R$47)+'СЕТ СН'!$F$14+СВЦЭМ!$D$10+'СЕТ СН'!$F$6-'СЕТ СН'!$F$26</f>
        <v>840.49594597999999</v>
      </c>
      <c r="S67" s="36">
        <f>SUMIFS(СВЦЭМ!$D$33:$D$776,СВЦЭМ!$A$33:$A$776,$A67,СВЦЭМ!$B$33:$B$776,S$47)+'СЕТ СН'!$F$14+СВЦЭМ!$D$10+'СЕТ СН'!$F$6-'СЕТ СН'!$F$26</f>
        <v>856.93260140000007</v>
      </c>
      <c r="T67" s="36">
        <f>SUMIFS(СВЦЭМ!$D$33:$D$776,СВЦЭМ!$A$33:$A$776,$A67,СВЦЭМ!$B$33:$B$776,T$47)+'СЕТ СН'!$F$14+СВЦЭМ!$D$10+'СЕТ СН'!$F$6-'СЕТ СН'!$F$26</f>
        <v>866.36381431000007</v>
      </c>
      <c r="U67" s="36">
        <f>SUMIFS(СВЦЭМ!$D$33:$D$776,СВЦЭМ!$A$33:$A$776,$A67,СВЦЭМ!$B$33:$B$776,U$47)+'СЕТ СН'!$F$14+СВЦЭМ!$D$10+'СЕТ СН'!$F$6-'СЕТ СН'!$F$26</f>
        <v>862.07068100000004</v>
      </c>
      <c r="V67" s="36">
        <f>SUMIFS(СВЦЭМ!$D$33:$D$776,СВЦЭМ!$A$33:$A$776,$A67,СВЦЭМ!$B$33:$B$776,V$47)+'СЕТ СН'!$F$14+СВЦЭМ!$D$10+'СЕТ СН'!$F$6-'СЕТ СН'!$F$26</f>
        <v>850.86858371000005</v>
      </c>
      <c r="W67" s="36">
        <f>SUMIFS(СВЦЭМ!$D$33:$D$776,СВЦЭМ!$A$33:$A$776,$A67,СВЦЭМ!$B$33:$B$776,W$47)+'СЕТ СН'!$F$14+СВЦЭМ!$D$10+'СЕТ СН'!$F$6-'СЕТ СН'!$F$26</f>
        <v>854.40690216000007</v>
      </c>
      <c r="X67" s="36">
        <f>SUMIFS(СВЦЭМ!$D$33:$D$776,СВЦЭМ!$A$33:$A$776,$A67,СВЦЭМ!$B$33:$B$776,X$47)+'СЕТ СН'!$F$14+СВЦЭМ!$D$10+'СЕТ СН'!$F$6-'СЕТ СН'!$F$26</f>
        <v>847.40265777000002</v>
      </c>
      <c r="Y67" s="36">
        <f>SUMIFS(СВЦЭМ!$D$33:$D$776,СВЦЭМ!$A$33:$A$776,$A67,СВЦЭМ!$B$33:$B$776,Y$47)+'СЕТ СН'!$F$14+СВЦЭМ!$D$10+'СЕТ СН'!$F$6-'СЕТ СН'!$F$26</f>
        <v>848.18480624000006</v>
      </c>
    </row>
    <row r="68" spans="1:25" ht="15.75" x14ac:dyDescent="0.2">
      <c r="A68" s="35">
        <f t="shared" si="1"/>
        <v>43790</v>
      </c>
      <c r="B68" s="36">
        <f>SUMIFS(СВЦЭМ!$D$33:$D$776,СВЦЭМ!$A$33:$A$776,$A68,СВЦЭМ!$B$33:$B$776,B$47)+'СЕТ СН'!$F$14+СВЦЭМ!$D$10+'СЕТ СН'!$F$6-'СЕТ СН'!$F$26</f>
        <v>916.82261920000008</v>
      </c>
      <c r="C68" s="36">
        <f>SUMIFS(СВЦЭМ!$D$33:$D$776,СВЦЭМ!$A$33:$A$776,$A68,СВЦЭМ!$B$33:$B$776,C$47)+'СЕТ СН'!$F$14+СВЦЭМ!$D$10+'СЕТ СН'!$F$6-'СЕТ СН'!$F$26</f>
        <v>923.40225386000009</v>
      </c>
      <c r="D68" s="36">
        <f>SUMIFS(СВЦЭМ!$D$33:$D$776,СВЦЭМ!$A$33:$A$776,$A68,СВЦЭМ!$B$33:$B$776,D$47)+'СЕТ СН'!$F$14+СВЦЭМ!$D$10+'СЕТ СН'!$F$6-'СЕТ СН'!$F$26</f>
        <v>966.18086606000008</v>
      </c>
      <c r="E68" s="36">
        <f>SUMIFS(СВЦЭМ!$D$33:$D$776,СВЦЭМ!$A$33:$A$776,$A68,СВЦЭМ!$B$33:$B$776,E$47)+'СЕТ СН'!$F$14+СВЦЭМ!$D$10+'СЕТ СН'!$F$6-'СЕТ СН'!$F$26</f>
        <v>964.15615404000005</v>
      </c>
      <c r="F68" s="36">
        <f>SUMIFS(СВЦЭМ!$D$33:$D$776,СВЦЭМ!$A$33:$A$776,$A68,СВЦЭМ!$B$33:$B$776,F$47)+'СЕТ СН'!$F$14+СВЦЭМ!$D$10+'СЕТ СН'!$F$6-'СЕТ СН'!$F$26</f>
        <v>962.37782132000007</v>
      </c>
      <c r="G68" s="36">
        <f>SUMIFS(СВЦЭМ!$D$33:$D$776,СВЦЭМ!$A$33:$A$776,$A68,СВЦЭМ!$B$33:$B$776,G$47)+'СЕТ СН'!$F$14+СВЦЭМ!$D$10+'СЕТ СН'!$F$6-'СЕТ СН'!$F$26</f>
        <v>952.03762909</v>
      </c>
      <c r="H68" s="36">
        <f>SUMIFS(СВЦЭМ!$D$33:$D$776,СВЦЭМ!$A$33:$A$776,$A68,СВЦЭМ!$B$33:$B$776,H$47)+'СЕТ СН'!$F$14+СВЦЭМ!$D$10+'СЕТ СН'!$F$6-'СЕТ СН'!$F$26</f>
        <v>912.14349002000006</v>
      </c>
      <c r="I68" s="36">
        <f>SUMIFS(СВЦЭМ!$D$33:$D$776,СВЦЭМ!$A$33:$A$776,$A68,СВЦЭМ!$B$33:$B$776,I$47)+'СЕТ СН'!$F$14+СВЦЭМ!$D$10+'СЕТ СН'!$F$6-'СЕТ СН'!$F$26</f>
        <v>894.69782912000005</v>
      </c>
      <c r="J68" s="36">
        <f>SUMIFS(СВЦЭМ!$D$33:$D$776,СВЦЭМ!$A$33:$A$776,$A68,СВЦЭМ!$B$33:$B$776,J$47)+'СЕТ СН'!$F$14+СВЦЭМ!$D$10+'СЕТ СН'!$F$6-'СЕТ СН'!$F$26</f>
        <v>870.04576201000009</v>
      </c>
      <c r="K68" s="36">
        <f>SUMIFS(СВЦЭМ!$D$33:$D$776,СВЦЭМ!$A$33:$A$776,$A68,СВЦЭМ!$B$33:$B$776,K$47)+'СЕТ СН'!$F$14+СВЦЭМ!$D$10+'СЕТ СН'!$F$6-'СЕТ СН'!$F$26</f>
        <v>864.93077375000007</v>
      </c>
      <c r="L68" s="36">
        <f>SUMIFS(СВЦЭМ!$D$33:$D$776,СВЦЭМ!$A$33:$A$776,$A68,СВЦЭМ!$B$33:$B$776,L$47)+'СЕТ СН'!$F$14+СВЦЭМ!$D$10+'СЕТ СН'!$F$6-'СЕТ СН'!$F$26</f>
        <v>837.89479301000006</v>
      </c>
      <c r="M68" s="36">
        <f>SUMIFS(СВЦЭМ!$D$33:$D$776,СВЦЭМ!$A$33:$A$776,$A68,СВЦЭМ!$B$33:$B$776,M$47)+'СЕТ СН'!$F$14+СВЦЭМ!$D$10+'СЕТ СН'!$F$6-'СЕТ СН'!$F$26</f>
        <v>836.60134547000007</v>
      </c>
      <c r="N68" s="36">
        <f>SUMIFS(СВЦЭМ!$D$33:$D$776,СВЦЭМ!$A$33:$A$776,$A68,СВЦЭМ!$B$33:$B$776,N$47)+'СЕТ СН'!$F$14+СВЦЭМ!$D$10+'СЕТ СН'!$F$6-'СЕТ СН'!$F$26</f>
        <v>852.32118345000004</v>
      </c>
      <c r="O68" s="36">
        <f>SUMIFS(СВЦЭМ!$D$33:$D$776,СВЦЭМ!$A$33:$A$776,$A68,СВЦЭМ!$B$33:$B$776,O$47)+'СЕТ СН'!$F$14+СВЦЭМ!$D$10+'СЕТ СН'!$F$6-'СЕТ СН'!$F$26</f>
        <v>870.50997527000004</v>
      </c>
      <c r="P68" s="36">
        <f>SUMIFS(СВЦЭМ!$D$33:$D$776,СВЦЭМ!$A$33:$A$776,$A68,СВЦЭМ!$B$33:$B$776,P$47)+'СЕТ СН'!$F$14+СВЦЭМ!$D$10+'СЕТ СН'!$F$6-'СЕТ СН'!$F$26</f>
        <v>868.94663742</v>
      </c>
      <c r="Q68" s="36">
        <f>SUMIFS(СВЦЭМ!$D$33:$D$776,СВЦЭМ!$A$33:$A$776,$A68,СВЦЭМ!$B$33:$B$776,Q$47)+'СЕТ СН'!$F$14+СВЦЭМ!$D$10+'СЕТ СН'!$F$6-'СЕТ СН'!$F$26</f>
        <v>868.55831309000007</v>
      </c>
      <c r="R68" s="36">
        <f>SUMIFS(СВЦЭМ!$D$33:$D$776,СВЦЭМ!$A$33:$A$776,$A68,СВЦЭМ!$B$33:$B$776,R$47)+'СЕТ СН'!$F$14+СВЦЭМ!$D$10+'СЕТ СН'!$F$6-'СЕТ СН'!$F$26</f>
        <v>853.33884578000004</v>
      </c>
      <c r="S68" s="36">
        <f>SUMIFS(СВЦЭМ!$D$33:$D$776,СВЦЭМ!$A$33:$A$776,$A68,СВЦЭМ!$B$33:$B$776,S$47)+'СЕТ СН'!$F$14+СВЦЭМ!$D$10+'СЕТ СН'!$F$6-'СЕТ СН'!$F$26</f>
        <v>832.21266696999999</v>
      </c>
      <c r="T68" s="36">
        <f>SUMIFS(СВЦЭМ!$D$33:$D$776,СВЦЭМ!$A$33:$A$776,$A68,СВЦЭМ!$B$33:$B$776,T$47)+'СЕТ СН'!$F$14+СВЦЭМ!$D$10+'СЕТ СН'!$F$6-'СЕТ СН'!$F$26</f>
        <v>824.86642385000005</v>
      </c>
      <c r="U68" s="36">
        <f>SUMIFS(СВЦЭМ!$D$33:$D$776,СВЦЭМ!$A$33:$A$776,$A68,СВЦЭМ!$B$33:$B$776,U$47)+'СЕТ СН'!$F$14+СВЦЭМ!$D$10+'СЕТ СН'!$F$6-'СЕТ СН'!$F$26</f>
        <v>822.47302260000004</v>
      </c>
      <c r="V68" s="36">
        <f>SUMIFS(СВЦЭМ!$D$33:$D$776,СВЦЭМ!$A$33:$A$776,$A68,СВЦЭМ!$B$33:$B$776,V$47)+'СЕТ СН'!$F$14+СВЦЭМ!$D$10+'СЕТ СН'!$F$6-'СЕТ СН'!$F$26</f>
        <v>808.99644761000002</v>
      </c>
      <c r="W68" s="36">
        <f>SUMIFS(СВЦЭМ!$D$33:$D$776,СВЦЭМ!$A$33:$A$776,$A68,СВЦЭМ!$B$33:$B$776,W$47)+'СЕТ СН'!$F$14+СВЦЭМ!$D$10+'СЕТ СН'!$F$6-'СЕТ СН'!$F$26</f>
        <v>800.77872709000007</v>
      </c>
      <c r="X68" s="36">
        <f>SUMIFS(СВЦЭМ!$D$33:$D$776,СВЦЭМ!$A$33:$A$776,$A68,СВЦЭМ!$B$33:$B$776,X$47)+'СЕТ СН'!$F$14+СВЦЭМ!$D$10+'СЕТ СН'!$F$6-'СЕТ СН'!$F$26</f>
        <v>804.15420558000005</v>
      </c>
      <c r="Y68" s="36">
        <f>SUMIFS(СВЦЭМ!$D$33:$D$776,СВЦЭМ!$A$33:$A$776,$A68,СВЦЭМ!$B$33:$B$776,Y$47)+'СЕТ СН'!$F$14+СВЦЭМ!$D$10+'СЕТ СН'!$F$6-'СЕТ СН'!$F$26</f>
        <v>861.94294146000004</v>
      </c>
    </row>
    <row r="69" spans="1:25" ht="15.75" x14ac:dyDescent="0.2">
      <c r="A69" s="35">
        <f t="shared" si="1"/>
        <v>43791</v>
      </c>
      <c r="B69" s="36">
        <f>SUMIFS(СВЦЭМ!$D$33:$D$776,СВЦЭМ!$A$33:$A$776,$A69,СВЦЭМ!$B$33:$B$776,B$47)+'СЕТ СН'!$F$14+СВЦЭМ!$D$10+'СЕТ СН'!$F$6-'СЕТ СН'!$F$26</f>
        <v>917.04106872</v>
      </c>
      <c r="C69" s="36">
        <f>SUMIFS(СВЦЭМ!$D$33:$D$776,СВЦЭМ!$A$33:$A$776,$A69,СВЦЭМ!$B$33:$B$776,C$47)+'СЕТ СН'!$F$14+СВЦЭМ!$D$10+'СЕТ СН'!$F$6-'СЕТ СН'!$F$26</f>
        <v>952.04856482000002</v>
      </c>
      <c r="D69" s="36">
        <f>SUMIFS(СВЦЭМ!$D$33:$D$776,СВЦЭМ!$A$33:$A$776,$A69,СВЦЭМ!$B$33:$B$776,D$47)+'СЕТ СН'!$F$14+СВЦЭМ!$D$10+'СЕТ СН'!$F$6-'СЕТ СН'!$F$26</f>
        <v>956.55007472</v>
      </c>
      <c r="E69" s="36">
        <f>SUMIFS(СВЦЭМ!$D$33:$D$776,СВЦЭМ!$A$33:$A$776,$A69,СВЦЭМ!$B$33:$B$776,E$47)+'СЕТ СН'!$F$14+СВЦЭМ!$D$10+'СЕТ СН'!$F$6-'СЕТ СН'!$F$26</f>
        <v>942.02912856</v>
      </c>
      <c r="F69" s="36">
        <f>SUMIFS(СВЦЭМ!$D$33:$D$776,СВЦЭМ!$A$33:$A$776,$A69,СВЦЭМ!$B$33:$B$776,F$47)+'СЕТ СН'!$F$14+СВЦЭМ!$D$10+'СЕТ СН'!$F$6-'СЕТ СН'!$F$26</f>
        <v>929.57041794000008</v>
      </c>
      <c r="G69" s="36">
        <f>SUMIFS(СВЦЭМ!$D$33:$D$776,СВЦЭМ!$A$33:$A$776,$A69,СВЦЭМ!$B$33:$B$776,G$47)+'СЕТ СН'!$F$14+СВЦЭМ!$D$10+'СЕТ СН'!$F$6-'СЕТ СН'!$F$26</f>
        <v>914.16354674000002</v>
      </c>
      <c r="H69" s="36">
        <f>SUMIFS(СВЦЭМ!$D$33:$D$776,СВЦЭМ!$A$33:$A$776,$A69,СВЦЭМ!$B$33:$B$776,H$47)+'СЕТ СН'!$F$14+СВЦЭМ!$D$10+'СЕТ СН'!$F$6-'СЕТ СН'!$F$26</f>
        <v>894.57346469000004</v>
      </c>
      <c r="I69" s="36">
        <f>SUMIFS(СВЦЭМ!$D$33:$D$776,СВЦЭМ!$A$33:$A$776,$A69,СВЦЭМ!$B$33:$B$776,I$47)+'СЕТ СН'!$F$14+СВЦЭМ!$D$10+'СЕТ СН'!$F$6-'СЕТ СН'!$F$26</f>
        <v>894.42539918</v>
      </c>
      <c r="J69" s="36">
        <f>SUMIFS(СВЦЭМ!$D$33:$D$776,СВЦЭМ!$A$33:$A$776,$A69,СВЦЭМ!$B$33:$B$776,J$47)+'СЕТ СН'!$F$14+СВЦЭМ!$D$10+'СЕТ СН'!$F$6-'СЕТ СН'!$F$26</f>
        <v>867.41362545000004</v>
      </c>
      <c r="K69" s="36">
        <f>SUMIFS(СВЦЭМ!$D$33:$D$776,СВЦЭМ!$A$33:$A$776,$A69,СВЦЭМ!$B$33:$B$776,K$47)+'СЕТ СН'!$F$14+СВЦЭМ!$D$10+'СЕТ СН'!$F$6-'СЕТ СН'!$F$26</f>
        <v>862.37113531</v>
      </c>
      <c r="L69" s="36">
        <f>SUMIFS(СВЦЭМ!$D$33:$D$776,СВЦЭМ!$A$33:$A$776,$A69,СВЦЭМ!$B$33:$B$776,L$47)+'СЕТ СН'!$F$14+СВЦЭМ!$D$10+'СЕТ СН'!$F$6-'СЕТ СН'!$F$26</f>
        <v>828.7692919000001</v>
      </c>
      <c r="M69" s="36">
        <f>SUMIFS(СВЦЭМ!$D$33:$D$776,СВЦЭМ!$A$33:$A$776,$A69,СВЦЭМ!$B$33:$B$776,M$47)+'СЕТ СН'!$F$14+СВЦЭМ!$D$10+'СЕТ СН'!$F$6-'СЕТ СН'!$F$26</f>
        <v>826.29014362999999</v>
      </c>
      <c r="N69" s="36">
        <f>SUMIFS(СВЦЭМ!$D$33:$D$776,СВЦЭМ!$A$33:$A$776,$A69,СВЦЭМ!$B$33:$B$776,N$47)+'СЕТ СН'!$F$14+СВЦЭМ!$D$10+'СЕТ СН'!$F$6-'СЕТ СН'!$F$26</f>
        <v>821.51845434000006</v>
      </c>
      <c r="O69" s="36">
        <f>SUMIFS(СВЦЭМ!$D$33:$D$776,СВЦЭМ!$A$33:$A$776,$A69,СВЦЭМ!$B$33:$B$776,O$47)+'СЕТ СН'!$F$14+СВЦЭМ!$D$10+'СЕТ СН'!$F$6-'СЕТ СН'!$F$26</f>
        <v>837.14277509999999</v>
      </c>
      <c r="P69" s="36">
        <f>SUMIFS(СВЦЭМ!$D$33:$D$776,СВЦЭМ!$A$33:$A$776,$A69,СВЦЭМ!$B$33:$B$776,P$47)+'СЕТ СН'!$F$14+СВЦЭМ!$D$10+'СЕТ СН'!$F$6-'СЕТ СН'!$F$26</f>
        <v>848.58025737000003</v>
      </c>
      <c r="Q69" s="36">
        <f>SUMIFS(СВЦЭМ!$D$33:$D$776,СВЦЭМ!$A$33:$A$776,$A69,СВЦЭМ!$B$33:$B$776,Q$47)+'СЕТ СН'!$F$14+СВЦЭМ!$D$10+'СЕТ СН'!$F$6-'СЕТ СН'!$F$26</f>
        <v>849.10182187000009</v>
      </c>
      <c r="R69" s="36">
        <f>SUMIFS(СВЦЭМ!$D$33:$D$776,СВЦЭМ!$A$33:$A$776,$A69,СВЦЭМ!$B$33:$B$776,R$47)+'СЕТ СН'!$F$14+СВЦЭМ!$D$10+'СЕТ СН'!$F$6-'СЕТ СН'!$F$26</f>
        <v>832.06069745000002</v>
      </c>
      <c r="S69" s="36">
        <f>SUMIFS(СВЦЭМ!$D$33:$D$776,СВЦЭМ!$A$33:$A$776,$A69,СВЦЭМ!$B$33:$B$776,S$47)+'СЕТ СН'!$F$14+СВЦЭМ!$D$10+'СЕТ СН'!$F$6-'СЕТ СН'!$F$26</f>
        <v>822.59930345000009</v>
      </c>
      <c r="T69" s="36">
        <f>SUMIFS(СВЦЭМ!$D$33:$D$776,СВЦЭМ!$A$33:$A$776,$A69,СВЦЭМ!$B$33:$B$776,T$47)+'СЕТ СН'!$F$14+СВЦЭМ!$D$10+'СЕТ СН'!$F$6-'СЕТ СН'!$F$26</f>
        <v>817.80654282</v>
      </c>
      <c r="U69" s="36">
        <f>SUMIFS(СВЦЭМ!$D$33:$D$776,СВЦЭМ!$A$33:$A$776,$A69,СВЦЭМ!$B$33:$B$776,U$47)+'СЕТ СН'!$F$14+СВЦЭМ!$D$10+'СЕТ СН'!$F$6-'СЕТ СН'!$F$26</f>
        <v>811.08917012000006</v>
      </c>
      <c r="V69" s="36">
        <f>SUMIFS(СВЦЭМ!$D$33:$D$776,СВЦЭМ!$A$33:$A$776,$A69,СВЦЭМ!$B$33:$B$776,V$47)+'СЕТ СН'!$F$14+СВЦЭМ!$D$10+'СЕТ СН'!$F$6-'СЕТ СН'!$F$26</f>
        <v>803.45926537000003</v>
      </c>
      <c r="W69" s="36">
        <f>SUMIFS(СВЦЭМ!$D$33:$D$776,СВЦЭМ!$A$33:$A$776,$A69,СВЦЭМ!$B$33:$B$776,W$47)+'СЕТ СН'!$F$14+СВЦЭМ!$D$10+'СЕТ СН'!$F$6-'СЕТ СН'!$F$26</f>
        <v>791.13628463000009</v>
      </c>
      <c r="X69" s="36">
        <f>SUMIFS(СВЦЭМ!$D$33:$D$776,СВЦЭМ!$A$33:$A$776,$A69,СВЦЭМ!$B$33:$B$776,X$47)+'СЕТ СН'!$F$14+СВЦЭМ!$D$10+'СЕТ СН'!$F$6-'СЕТ СН'!$F$26</f>
        <v>805.70216573000005</v>
      </c>
      <c r="Y69" s="36">
        <f>SUMIFS(СВЦЭМ!$D$33:$D$776,СВЦЭМ!$A$33:$A$776,$A69,СВЦЭМ!$B$33:$B$776,Y$47)+'СЕТ СН'!$F$14+СВЦЭМ!$D$10+'СЕТ СН'!$F$6-'СЕТ СН'!$F$26</f>
        <v>838.18459837</v>
      </c>
    </row>
    <row r="70" spans="1:25" ht="15.75" x14ac:dyDescent="0.2">
      <c r="A70" s="35">
        <f t="shared" si="1"/>
        <v>43792</v>
      </c>
      <c r="B70" s="36">
        <f>SUMIFS(СВЦЭМ!$D$33:$D$776,СВЦЭМ!$A$33:$A$776,$A70,СВЦЭМ!$B$33:$B$776,B$47)+'СЕТ СН'!$F$14+СВЦЭМ!$D$10+'СЕТ СН'!$F$6-'СЕТ СН'!$F$26</f>
        <v>871.62875585000006</v>
      </c>
      <c r="C70" s="36">
        <f>SUMIFS(СВЦЭМ!$D$33:$D$776,СВЦЭМ!$A$33:$A$776,$A70,СВЦЭМ!$B$33:$B$776,C$47)+'СЕТ СН'!$F$14+СВЦЭМ!$D$10+'СЕТ СН'!$F$6-'СЕТ СН'!$F$26</f>
        <v>910.69407097999999</v>
      </c>
      <c r="D70" s="36">
        <f>SUMIFS(СВЦЭМ!$D$33:$D$776,СВЦЭМ!$A$33:$A$776,$A70,СВЦЭМ!$B$33:$B$776,D$47)+'СЕТ СН'!$F$14+СВЦЭМ!$D$10+'СЕТ СН'!$F$6-'СЕТ СН'!$F$26</f>
        <v>921.04479339</v>
      </c>
      <c r="E70" s="36">
        <f>SUMIFS(СВЦЭМ!$D$33:$D$776,СВЦЭМ!$A$33:$A$776,$A70,СВЦЭМ!$B$33:$B$776,E$47)+'СЕТ СН'!$F$14+СВЦЭМ!$D$10+'СЕТ СН'!$F$6-'СЕТ СН'!$F$26</f>
        <v>927.25794300000007</v>
      </c>
      <c r="F70" s="36">
        <f>SUMIFS(СВЦЭМ!$D$33:$D$776,СВЦЭМ!$A$33:$A$776,$A70,СВЦЭМ!$B$33:$B$776,F$47)+'СЕТ СН'!$F$14+СВЦЭМ!$D$10+'СЕТ СН'!$F$6-'СЕТ СН'!$F$26</f>
        <v>924.13807944000007</v>
      </c>
      <c r="G70" s="36">
        <f>SUMIFS(СВЦЭМ!$D$33:$D$776,СВЦЭМ!$A$33:$A$776,$A70,СВЦЭМ!$B$33:$B$776,G$47)+'СЕТ СН'!$F$14+СВЦЭМ!$D$10+'СЕТ СН'!$F$6-'СЕТ СН'!$F$26</f>
        <v>916.0759990900001</v>
      </c>
      <c r="H70" s="36">
        <f>SUMIFS(СВЦЭМ!$D$33:$D$776,СВЦЭМ!$A$33:$A$776,$A70,СВЦЭМ!$B$33:$B$776,H$47)+'СЕТ СН'!$F$14+СВЦЭМ!$D$10+'СЕТ СН'!$F$6-'СЕТ СН'!$F$26</f>
        <v>897.48603132000005</v>
      </c>
      <c r="I70" s="36">
        <f>SUMIFS(СВЦЭМ!$D$33:$D$776,СВЦЭМ!$A$33:$A$776,$A70,СВЦЭМ!$B$33:$B$776,I$47)+'СЕТ СН'!$F$14+СВЦЭМ!$D$10+'СЕТ СН'!$F$6-'СЕТ СН'!$F$26</f>
        <v>898.75903353000001</v>
      </c>
      <c r="J70" s="36">
        <f>SUMIFS(СВЦЭМ!$D$33:$D$776,СВЦЭМ!$A$33:$A$776,$A70,СВЦЭМ!$B$33:$B$776,J$47)+'СЕТ СН'!$F$14+СВЦЭМ!$D$10+'СЕТ СН'!$F$6-'СЕТ СН'!$F$26</f>
        <v>877.58146592000003</v>
      </c>
      <c r="K70" s="36">
        <f>SUMIFS(СВЦЭМ!$D$33:$D$776,СВЦЭМ!$A$33:$A$776,$A70,СВЦЭМ!$B$33:$B$776,K$47)+'СЕТ СН'!$F$14+СВЦЭМ!$D$10+'СЕТ СН'!$F$6-'СЕТ СН'!$F$26</f>
        <v>864.17245264000007</v>
      </c>
      <c r="L70" s="36">
        <f>SUMIFS(СВЦЭМ!$D$33:$D$776,СВЦЭМ!$A$33:$A$776,$A70,СВЦЭМ!$B$33:$B$776,L$47)+'СЕТ СН'!$F$14+СВЦЭМ!$D$10+'СЕТ СН'!$F$6-'СЕТ СН'!$F$26</f>
        <v>831.25782179000009</v>
      </c>
      <c r="M70" s="36">
        <f>SUMIFS(СВЦЭМ!$D$33:$D$776,СВЦЭМ!$A$33:$A$776,$A70,СВЦЭМ!$B$33:$B$776,M$47)+'СЕТ СН'!$F$14+СВЦЭМ!$D$10+'СЕТ СН'!$F$6-'СЕТ СН'!$F$26</f>
        <v>825.84483748000002</v>
      </c>
      <c r="N70" s="36">
        <f>SUMIFS(СВЦЭМ!$D$33:$D$776,СВЦЭМ!$A$33:$A$776,$A70,СВЦЭМ!$B$33:$B$776,N$47)+'СЕТ СН'!$F$14+СВЦЭМ!$D$10+'СЕТ СН'!$F$6-'СЕТ СН'!$F$26</f>
        <v>819.93260248000001</v>
      </c>
      <c r="O70" s="36">
        <f>SUMIFS(СВЦЭМ!$D$33:$D$776,СВЦЭМ!$A$33:$A$776,$A70,СВЦЭМ!$B$33:$B$776,O$47)+'СЕТ СН'!$F$14+СВЦЭМ!$D$10+'СЕТ СН'!$F$6-'СЕТ СН'!$F$26</f>
        <v>827.75737200000003</v>
      </c>
      <c r="P70" s="36">
        <f>SUMIFS(СВЦЭМ!$D$33:$D$776,СВЦЭМ!$A$33:$A$776,$A70,СВЦЭМ!$B$33:$B$776,P$47)+'СЕТ СН'!$F$14+СВЦЭМ!$D$10+'СЕТ СН'!$F$6-'СЕТ СН'!$F$26</f>
        <v>838.83704453000007</v>
      </c>
      <c r="Q70" s="36">
        <f>SUMIFS(СВЦЭМ!$D$33:$D$776,СВЦЭМ!$A$33:$A$776,$A70,СВЦЭМ!$B$33:$B$776,Q$47)+'СЕТ СН'!$F$14+СВЦЭМ!$D$10+'СЕТ СН'!$F$6-'СЕТ СН'!$F$26</f>
        <v>836.68293793000009</v>
      </c>
      <c r="R70" s="36">
        <f>SUMIFS(СВЦЭМ!$D$33:$D$776,СВЦЭМ!$A$33:$A$776,$A70,СВЦЭМ!$B$33:$B$776,R$47)+'СЕТ СН'!$F$14+СВЦЭМ!$D$10+'СЕТ СН'!$F$6-'СЕТ СН'!$F$26</f>
        <v>828.14372729000002</v>
      </c>
      <c r="S70" s="36">
        <f>SUMIFS(СВЦЭМ!$D$33:$D$776,СВЦЭМ!$A$33:$A$776,$A70,СВЦЭМ!$B$33:$B$776,S$47)+'СЕТ СН'!$F$14+СВЦЭМ!$D$10+'СЕТ СН'!$F$6-'СЕТ СН'!$F$26</f>
        <v>820.80434682999999</v>
      </c>
      <c r="T70" s="36">
        <f>SUMIFS(СВЦЭМ!$D$33:$D$776,СВЦЭМ!$A$33:$A$776,$A70,СВЦЭМ!$B$33:$B$776,T$47)+'СЕТ СН'!$F$14+СВЦЭМ!$D$10+'СЕТ СН'!$F$6-'СЕТ СН'!$F$26</f>
        <v>813.58190994000006</v>
      </c>
      <c r="U70" s="36">
        <f>SUMIFS(СВЦЭМ!$D$33:$D$776,СВЦЭМ!$A$33:$A$776,$A70,СВЦЭМ!$B$33:$B$776,U$47)+'СЕТ СН'!$F$14+СВЦЭМ!$D$10+'СЕТ СН'!$F$6-'СЕТ СН'!$F$26</f>
        <v>811.01622810000003</v>
      </c>
      <c r="V70" s="36">
        <f>SUMIFS(СВЦЭМ!$D$33:$D$776,СВЦЭМ!$A$33:$A$776,$A70,СВЦЭМ!$B$33:$B$776,V$47)+'СЕТ СН'!$F$14+СВЦЭМ!$D$10+'СЕТ СН'!$F$6-'СЕТ СН'!$F$26</f>
        <v>819.87873844000001</v>
      </c>
      <c r="W70" s="36">
        <f>SUMIFS(СВЦЭМ!$D$33:$D$776,СВЦЭМ!$A$33:$A$776,$A70,СВЦЭМ!$B$33:$B$776,W$47)+'СЕТ СН'!$F$14+СВЦЭМ!$D$10+'СЕТ СН'!$F$6-'СЕТ СН'!$F$26</f>
        <v>831.74277448000009</v>
      </c>
      <c r="X70" s="36">
        <f>SUMIFS(СВЦЭМ!$D$33:$D$776,СВЦЭМ!$A$33:$A$776,$A70,СВЦЭМ!$B$33:$B$776,X$47)+'СЕТ СН'!$F$14+СВЦЭМ!$D$10+'СЕТ СН'!$F$6-'СЕТ СН'!$F$26</f>
        <v>844.24430426000004</v>
      </c>
      <c r="Y70" s="36">
        <f>SUMIFS(СВЦЭМ!$D$33:$D$776,СВЦЭМ!$A$33:$A$776,$A70,СВЦЭМ!$B$33:$B$776,Y$47)+'СЕТ СН'!$F$14+СВЦЭМ!$D$10+'СЕТ СН'!$F$6-'СЕТ СН'!$F$26</f>
        <v>853.31475893000004</v>
      </c>
    </row>
    <row r="71" spans="1:25" ht="15.75" x14ac:dyDescent="0.2">
      <c r="A71" s="35">
        <f t="shared" si="1"/>
        <v>43793</v>
      </c>
      <c r="B71" s="36">
        <f>SUMIFS(СВЦЭМ!$D$33:$D$776,СВЦЭМ!$A$33:$A$776,$A71,СВЦЭМ!$B$33:$B$776,B$47)+'СЕТ СН'!$F$14+СВЦЭМ!$D$10+'СЕТ СН'!$F$6-'СЕТ СН'!$F$26</f>
        <v>832.31790121000006</v>
      </c>
      <c r="C71" s="36">
        <f>SUMIFS(СВЦЭМ!$D$33:$D$776,СВЦЭМ!$A$33:$A$776,$A71,СВЦЭМ!$B$33:$B$776,C$47)+'СЕТ СН'!$F$14+СВЦЭМ!$D$10+'СЕТ СН'!$F$6-'СЕТ СН'!$F$26</f>
        <v>847.8904264900001</v>
      </c>
      <c r="D71" s="36">
        <f>SUMIFS(СВЦЭМ!$D$33:$D$776,СВЦЭМ!$A$33:$A$776,$A71,СВЦЭМ!$B$33:$B$776,D$47)+'СЕТ СН'!$F$14+СВЦЭМ!$D$10+'СЕТ СН'!$F$6-'СЕТ СН'!$F$26</f>
        <v>904.85228348999999</v>
      </c>
      <c r="E71" s="36">
        <f>SUMIFS(СВЦЭМ!$D$33:$D$776,СВЦЭМ!$A$33:$A$776,$A71,СВЦЭМ!$B$33:$B$776,E$47)+'СЕТ СН'!$F$14+СВЦЭМ!$D$10+'СЕТ СН'!$F$6-'СЕТ СН'!$F$26</f>
        <v>927.85791909</v>
      </c>
      <c r="F71" s="36">
        <f>SUMIFS(СВЦЭМ!$D$33:$D$776,СВЦЭМ!$A$33:$A$776,$A71,СВЦЭМ!$B$33:$B$776,F$47)+'СЕТ СН'!$F$14+СВЦЭМ!$D$10+'СЕТ СН'!$F$6-'СЕТ СН'!$F$26</f>
        <v>931.69553206000001</v>
      </c>
      <c r="G71" s="36">
        <f>SUMIFS(СВЦЭМ!$D$33:$D$776,СВЦЭМ!$A$33:$A$776,$A71,СВЦЭМ!$B$33:$B$776,G$47)+'СЕТ СН'!$F$14+СВЦЭМ!$D$10+'СЕТ СН'!$F$6-'СЕТ СН'!$F$26</f>
        <v>931.93783680000001</v>
      </c>
      <c r="H71" s="36">
        <f>SUMIFS(СВЦЭМ!$D$33:$D$776,СВЦЭМ!$A$33:$A$776,$A71,СВЦЭМ!$B$33:$B$776,H$47)+'СЕТ СН'!$F$14+СВЦЭМ!$D$10+'СЕТ СН'!$F$6-'СЕТ СН'!$F$26</f>
        <v>920.63881172000004</v>
      </c>
      <c r="I71" s="36">
        <f>SUMIFS(СВЦЭМ!$D$33:$D$776,СВЦЭМ!$A$33:$A$776,$A71,СВЦЭМ!$B$33:$B$776,I$47)+'СЕТ СН'!$F$14+СВЦЭМ!$D$10+'СЕТ СН'!$F$6-'СЕТ СН'!$F$26</f>
        <v>911.40495129999999</v>
      </c>
      <c r="J71" s="36">
        <f>SUMIFS(СВЦЭМ!$D$33:$D$776,СВЦЭМ!$A$33:$A$776,$A71,СВЦЭМ!$B$33:$B$776,J$47)+'СЕТ СН'!$F$14+СВЦЭМ!$D$10+'СЕТ СН'!$F$6-'СЕТ СН'!$F$26</f>
        <v>886.0546703</v>
      </c>
      <c r="K71" s="36">
        <f>SUMIFS(СВЦЭМ!$D$33:$D$776,СВЦЭМ!$A$33:$A$776,$A71,СВЦЭМ!$B$33:$B$776,K$47)+'СЕТ СН'!$F$14+СВЦЭМ!$D$10+'СЕТ СН'!$F$6-'СЕТ СН'!$F$26</f>
        <v>879.00960348000001</v>
      </c>
      <c r="L71" s="36">
        <f>SUMIFS(СВЦЭМ!$D$33:$D$776,СВЦЭМ!$A$33:$A$776,$A71,СВЦЭМ!$B$33:$B$776,L$47)+'СЕТ СН'!$F$14+СВЦЭМ!$D$10+'СЕТ СН'!$F$6-'СЕТ СН'!$F$26</f>
        <v>835.20325118000005</v>
      </c>
      <c r="M71" s="36">
        <f>SUMIFS(СВЦЭМ!$D$33:$D$776,СВЦЭМ!$A$33:$A$776,$A71,СВЦЭМ!$B$33:$B$776,M$47)+'СЕТ СН'!$F$14+СВЦЭМ!$D$10+'СЕТ СН'!$F$6-'СЕТ СН'!$F$26</f>
        <v>823.55439417000002</v>
      </c>
      <c r="N71" s="36">
        <f>SUMIFS(СВЦЭМ!$D$33:$D$776,СВЦЭМ!$A$33:$A$776,$A71,СВЦЭМ!$B$33:$B$776,N$47)+'СЕТ СН'!$F$14+СВЦЭМ!$D$10+'СЕТ СН'!$F$6-'СЕТ СН'!$F$26</f>
        <v>813.81787837000002</v>
      </c>
      <c r="O71" s="36">
        <f>SUMIFS(СВЦЭМ!$D$33:$D$776,СВЦЭМ!$A$33:$A$776,$A71,СВЦЭМ!$B$33:$B$776,O$47)+'СЕТ СН'!$F$14+СВЦЭМ!$D$10+'СЕТ СН'!$F$6-'СЕТ СН'!$F$26</f>
        <v>813.72005709000007</v>
      </c>
      <c r="P71" s="36">
        <f>SUMIFS(СВЦЭМ!$D$33:$D$776,СВЦЭМ!$A$33:$A$776,$A71,СВЦЭМ!$B$33:$B$776,P$47)+'СЕТ СН'!$F$14+СВЦЭМ!$D$10+'СЕТ СН'!$F$6-'СЕТ СН'!$F$26</f>
        <v>820.9599584</v>
      </c>
      <c r="Q71" s="36">
        <f>SUMIFS(СВЦЭМ!$D$33:$D$776,СВЦЭМ!$A$33:$A$776,$A71,СВЦЭМ!$B$33:$B$776,Q$47)+'СЕТ СН'!$F$14+СВЦЭМ!$D$10+'СЕТ СН'!$F$6-'СЕТ СН'!$F$26</f>
        <v>809.50543966000009</v>
      </c>
      <c r="R71" s="36">
        <f>SUMIFS(СВЦЭМ!$D$33:$D$776,СВЦЭМ!$A$33:$A$776,$A71,СВЦЭМ!$B$33:$B$776,R$47)+'СЕТ СН'!$F$14+СВЦЭМ!$D$10+'СЕТ СН'!$F$6-'СЕТ СН'!$F$26</f>
        <v>831.45535667000001</v>
      </c>
      <c r="S71" s="36">
        <f>SUMIFS(СВЦЭМ!$D$33:$D$776,СВЦЭМ!$A$33:$A$776,$A71,СВЦЭМ!$B$33:$B$776,S$47)+'СЕТ СН'!$F$14+СВЦЭМ!$D$10+'СЕТ СН'!$F$6-'СЕТ СН'!$F$26</f>
        <v>842.74759839000001</v>
      </c>
      <c r="T71" s="36">
        <f>SUMIFS(СВЦЭМ!$D$33:$D$776,СВЦЭМ!$A$33:$A$776,$A71,СВЦЭМ!$B$33:$B$776,T$47)+'СЕТ СН'!$F$14+СВЦЭМ!$D$10+'СЕТ СН'!$F$6-'СЕТ СН'!$F$26</f>
        <v>835.57003878</v>
      </c>
      <c r="U71" s="36">
        <f>SUMIFS(СВЦЭМ!$D$33:$D$776,СВЦЭМ!$A$33:$A$776,$A71,СВЦЭМ!$B$33:$B$776,U$47)+'СЕТ СН'!$F$14+СВЦЭМ!$D$10+'СЕТ СН'!$F$6-'СЕТ СН'!$F$26</f>
        <v>846.58647868000003</v>
      </c>
      <c r="V71" s="36">
        <f>SUMIFS(СВЦЭМ!$D$33:$D$776,СВЦЭМ!$A$33:$A$776,$A71,СВЦЭМ!$B$33:$B$776,V$47)+'СЕТ СН'!$F$14+СВЦЭМ!$D$10+'СЕТ СН'!$F$6-'СЕТ СН'!$F$26</f>
        <v>843.0105855600001</v>
      </c>
      <c r="W71" s="36">
        <f>SUMIFS(СВЦЭМ!$D$33:$D$776,СВЦЭМ!$A$33:$A$776,$A71,СВЦЭМ!$B$33:$B$776,W$47)+'СЕТ СН'!$F$14+СВЦЭМ!$D$10+'СЕТ СН'!$F$6-'СЕТ СН'!$F$26</f>
        <v>842.92914844000006</v>
      </c>
      <c r="X71" s="36">
        <f>SUMIFS(СВЦЭМ!$D$33:$D$776,СВЦЭМ!$A$33:$A$776,$A71,СВЦЭМ!$B$33:$B$776,X$47)+'СЕТ СН'!$F$14+СВЦЭМ!$D$10+'СЕТ СН'!$F$6-'СЕТ СН'!$F$26</f>
        <v>841.82735183</v>
      </c>
      <c r="Y71" s="36">
        <f>SUMIFS(СВЦЭМ!$D$33:$D$776,СВЦЭМ!$A$33:$A$776,$A71,СВЦЭМ!$B$33:$B$776,Y$47)+'СЕТ СН'!$F$14+СВЦЭМ!$D$10+'СЕТ СН'!$F$6-'СЕТ СН'!$F$26</f>
        <v>867.29341733000001</v>
      </c>
    </row>
    <row r="72" spans="1:25" ht="15.75" x14ac:dyDescent="0.2">
      <c r="A72" s="35">
        <f t="shared" si="1"/>
        <v>43794</v>
      </c>
      <c r="B72" s="36">
        <f>SUMIFS(СВЦЭМ!$D$33:$D$776,СВЦЭМ!$A$33:$A$776,$A72,СВЦЭМ!$B$33:$B$776,B$47)+'СЕТ СН'!$F$14+СВЦЭМ!$D$10+'СЕТ СН'!$F$6-'СЕТ СН'!$F$26</f>
        <v>906.46693837000009</v>
      </c>
      <c r="C72" s="36">
        <f>SUMIFS(СВЦЭМ!$D$33:$D$776,СВЦЭМ!$A$33:$A$776,$A72,СВЦЭМ!$B$33:$B$776,C$47)+'СЕТ СН'!$F$14+СВЦЭМ!$D$10+'СЕТ СН'!$F$6-'СЕТ СН'!$F$26</f>
        <v>928.2706381700001</v>
      </c>
      <c r="D72" s="36">
        <f>SUMIFS(СВЦЭМ!$D$33:$D$776,СВЦЭМ!$A$33:$A$776,$A72,СВЦЭМ!$B$33:$B$776,D$47)+'СЕТ СН'!$F$14+СВЦЭМ!$D$10+'СЕТ СН'!$F$6-'СЕТ СН'!$F$26</f>
        <v>966.21156123000003</v>
      </c>
      <c r="E72" s="36">
        <f>SUMIFS(СВЦЭМ!$D$33:$D$776,СВЦЭМ!$A$33:$A$776,$A72,СВЦЭМ!$B$33:$B$776,E$47)+'СЕТ СН'!$F$14+СВЦЭМ!$D$10+'СЕТ СН'!$F$6-'СЕТ СН'!$F$26</f>
        <v>972.97304986000006</v>
      </c>
      <c r="F72" s="36">
        <f>SUMIFS(СВЦЭМ!$D$33:$D$776,СВЦЭМ!$A$33:$A$776,$A72,СВЦЭМ!$B$33:$B$776,F$47)+'СЕТ СН'!$F$14+СВЦЭМ!$D$10+'СЕТ СН'!$F$6-'СЕТ СН'!$F$26</f>
        <v>956.96651416000009</v>
      </c>
      <c r="G72" s="36">
        <f>SUMIFS(СВЦЭМ!$D$33:$D$776,СВЦЭМ!$A$33:$A$776,$A72,СВЦЭМ!$B$33:$B$776,G$47)+'СЕТ СН'!$F$14+СВЦЭМ!$D$10+'СЕТ СН'!$F$6-'СЕТ СН'!$F$26</f>
        <v>956.53779982000003</v>
      </c>
      <c r="H72" s="36">
        <f>SUMIFS(СВЦЭМ!$D$33:$D$776,СВЦЭМ!$A$33:$A$776,$A72,СВЦЭМ!$B$33:$B$776,H$47)+'СЕТ СН'!$F$14+СВЦЭМ!$D$10+'СЕТ СН'!$F$6-'СЕТ СН'!$F$26</f>
        <v>915.9744968</v>
      </c>
      <c r="I72" s="36">
        <f>SUMIFS(СВЦЭМ!$D$33:$D$776,СВЦЭМ!$A$33:$A$776,$A72,СВЦЭМ!$B$33:$B$776,I$47)+'СЕТ СН'!$F$14+СВЦЭМ!$D$10+'СЕТ СН'!$F$6-'СЕТ СН'!$F$26</f>
        <v>899.97890540000003</v>
      </c>
      <c r="J72" s="36">
        <f>SUMIFS(СВЦЭМ!$D$33:$D$776,СВЦЭМ!$A$33:$A$776,$A72,СВЦЭМ!$B$33:$B$776,J$47)+'СЕТ СН'!$F$14+СВЦЭМ!$D$10+'СЕТ СН'!$F$6-'СЕТ СН'!$F$26</f>
        <v>882.68644878999999</v>
      </c>
      <c r="K72" s="36">
        <f>SUMIFS(СВЦЭМ!$D$33:$D$776,СВЦЭМ!$A$33:$A$776,$A72,СВЦЭМ!$B$33:$B$776,K$47)+'СЕТ СН'!$F$14+СВЦЭМ!$D$10+'СЕТ СН'!$F$6-'СЕТ СН'!$F$26</f>
        <v>872.42271796</v>
      </c>
      <c r="L72" s="36">
        <f>SUMIFS(СВЦЭМ!$D$33:$D$776,СВЦЭМ!$A$33:$A$776,$A72,СВЦЭМ!$B$33:$B$776,L$47)+'СЕТ СН'!$F$14+СВЦЭМ!$D$10+'СЕТ СН'!$F$6-'СЕТ СН'!$F$26</f>
        <v>831.18124903</v>
      </c>
      <c r="M72" s="36">
        <f>SUMIFS(СВЦЭМ!$D$33:$D$776,СВЦЭМ!$A$33:$A$776,$A72,СВЦЭМ!$B$33:$B$776,M$47)+'СЕТ СН'!$F$14+СВЦЭМ!$D$10+'СЕТ СН'!$F$6-'СЕТ СН'!$F$26</f>
        <v>831.40189915000008</v>
      </c>
      <c r="N72" s="36">
        <f>SUMIFS(СВЦЭМ!$D$33:$D$776,СВЦЭМ!$A$33:$A$776,$A72,СВЦЭМ!$B$33:$B$776,N$47)+'СЕТ СН'!$F$14+СВЦЭМ!$D$10+'СЕТ СН'!$F$6-'СЕТ СН'!$F$26</f>
        <v>820.36752342</v>
      </c>
      <c r="O72" s="36">
        <f>SUMIFS(СВЦЭМ!$D$33:$D$776,СВЦЭМ!$A$33:$A$776,$A72,СВЦЭМ!$B$33:$B$776,O$47)+'СЕТ СН'!$F$14+СВЦЭМ!$D$10+'СЕТ СН'!$F$6-'СЕТ СН'!$F$26</f>
        <v>828.26543472000003</v>
      </c>
      <c r="P72" s="36">
        <f>SUMIFS(СВЦЭМ!$D$33:$D$776,СВЦЭМ!$A$33:$A$776,$A72,СВЦЭМ!$B$33:$B$776,P$47)+'СЕТ СН'!$F$14+СВЦЭМ!$D$10+'СЕТ СН'!$F$6-'СЕТ СН'!$F$26</f>
        <v>836.22550497000009</v>
      </c>
      <c r="Q72" s="36">
        <f>SUMIFS(СВЦЭМ!$D$33:$D$776,СВЦЭМ!$A$33:$A$776,$A72,СВЦЭМ!$B$33:$B$776,Q$47)+'СЕТ СН'!$F$14+СВЦЭМ!$D$10+'СЕТ СН'!$F$6-'СЕТ СН'!$F$26</f>
        <v>811.23902127000008</v>
      </c>
      <c r="R72" s="36">
        <f>SUMIFS(СВЦЭМ!$D$33:$D$776,СВЦЭМ!$A$33:$A$776,$A72,СВЦЭМ!$B$33:$B$776,R$47)+'СЕТ СН'!$F$14+СВЦЭМ!$D$10+'СЕТ СН'!$F$6-'СЕТ СН'!$F$26</f>
        <v>823.97675937000008</v>
      </c>
      <c r="S72" s="36">
        <f>SUMIFS(СВЦЭМ!$D$33:$D$776,СВЦЭМ!$A$33:$A$776,$A72,СВЦЭМ!$B$33:$B$776,S$47)+'СЕТ СН'!$F$14+СВЦЭМ!$D$10+'СЕТ СН'!$F$6-'СЕТ СН'!$F$26</f>
        <v>820.53157052000006</v>
      </c>
      <c r="T72" s="36">
        <f>SUMIFS(СВЦЭМ!$D$33:$D$776,СВЦЭМ!$A$33:$A$776,$A72,СВЦЭМ!$B$33:$B$776,T$47)+'СЕТ СН'!$F$14+СВЦЭМ!$D$10+'СЕТ СН'!$F$6-'СЕТ СН'!$F$26</f>
        <v>815.29186877000006</v>
      </c>
      <c r="U72" s="36">
        <f>SUMIFS(СВЦЭМ!$D$33:$D$776,СВЦЭМ!$A$33:$A$776,$A72,СВЦЭМ!$B$33:$B$776,U$47)+'СЕТ СН'!$F$14+СВЦЭМ!$D$10+'СЕТ СН'!$F$6-'СЕТ СН'!$F$26</f>
        <v>823.2855721200001</v>
      </c>
      <c r="V72" s="36">
        <f>SUMIFS(СВЦЭМ!$D$33:$D$776,СВЦЭМ!$A$33:$A$776,$A72,СВЦЭМ!$B$33:$B$776,V$47)+'СЕТ СН'!$F$14+СВЦЭМ!$D$10+'СЕТ СН'!$F$6-'СЕТ СН'!$F$26</f>
        <v>830.39040066000007</v>
      </c>
      <c r="W72" s="36">
        <f>SUMIFS(СВЦЭМ!$D$33:$D$776,СВЦЭМ!$A$33:$A$776,$A72,СВЦЭМ!$B$33:$B$776,W$47)+'СЕТ СН'!$F$14+СВЦЭМ!$D$10+'СЕТ СН'!$F$6-'СЕТ СН'!$F$26</f>
        <v>854.06729299000006</v>
      </c>
      <c r="X72" s="36">
        <f>SUMIFS(СВЦЭМ!$D$33:$D$776,СВЦЭМ!$A$33:$A$776,$A72,СВЦЭМ!$B$33:$B$776,X$47)+'СЕТ СН'!$F$14+СВЦЭМ!$D$10+'СЕТ СН'!$F$6-'СЕТ СН'!$F$26</f>
        <v>865.39170096999999</v>
      </c>
      <c r="Y72" s="36">
        <f>SUMIFS(СВЦЭМ!$D$33:$D$776,СВЦЭМ!$A$33:$A$776,$A72,СВЦЭМ!$B$33:$B$776,Y$47)+'СЕТ СН'!$F$14+СВЦЭМ!$D$10+'СЕТ СН'!$F$6-'СЕТ СН'!$F$26</f>
        <v>881.14824627000007</v>
      </c>
    </row>
    <row r="73" spans="1:25" ht="15.75" x14ac:dyDescent="0.2">
      <c r="A73" s="35">
        <f t="shared" si="1"/>
        <v>43795</v>
      </c>
      <c r="B73" s="36">
        <f>SUMIFS(СВЦЭМ!$D$33:$D$776,СВЦЭМ!$A$33:$A$776,$A73,СВЦЭМ!$B$33:$B$776,B$47)+'СЕТ СН'!$F$14+СВЦЭМ!$D$10+'СЕТ СН'!$F$6-'СЕТ СН'!$F$26</f>
        <v>931.63510930000007</v>
      </c>
      <c r="C73" s="36">
        <f>SUMIFS(СВЦЭМ!$D$33:$D$776,СВЦЭМ!$A$33:$A$776,$A73,СВЦЭМ!$B$33:$B$776,C$47)+'СЕТ СН'!$F$14+СВЦЭМ!$D$10+'СЕТ СН'!$F$6-'СЕТ СН'!$F$26</f>
        <v>944.17257601000006</v>
      </c>
      <c r="D73" s="36">
        <f>SUMIFS(СВЦЭМ!$D$33:$D$776,СВЦЭМ!$A$33:$A$776,$A73,СВЦЭМ!$B$33:$B$776,D$47)+'СЕТ СН'!$F$14+СВЦЭМ!$D$10+'СЕТ СН'!$F$6-'СЕТ СН'!$F$26</f>
        <v>958.23031702000003</v>
      </c>
      <c r="E73" s="36">
        <f>SUMIFS(СВЦЭМ!$D$33:$D$776,СВЦЭМ!$A$33:$A$776,$A73,СВЦЭМ!$B$33:$B$776,E$47)+'СЕТ СН'!$F$14+СВЦЭМ!$D$10+'СЕТ СН'!$F$6-'СЕТ СН'!$F$26</f>
        <v>961.95202072000006</v>
      </c>
      <c r="F73" s="36">
        <f>SUMIFS(СВЦЭМ!$D$33:$D$776,СВЦЭМ!$A$33:$A$776,$A73,СВЦЭМ!$B$33:$B$776,F$47)+'СЕТ СН'!$F$14+СВЦЭМ!$D$10+'СЕТ СН'!$F$6-'СЕТ СН'!$F$26</f>
        <v>950.56899304000001</v>
      </c>
      <c r="G73" s="36">
        <f>SUMIFS(СВЦЭМ!$D$33:$D$776,СВЦЭМ!$A$33:$A$776,$A73,СВЦЭМ!$B$33:$B$776,G$47)+'СЕТ СН'!$F$14+СВЦЭМ!$D$10+'СЕТ СН'!$F$6-'СЕТ СН'!$F$26</f>
        <v>947.23603893000006</v>
      </c>
      <c r="H73" s="36">
        <f>SUMIFS(СВЦЭМ!$D$33:$D$776,СВЦЭМ!$A$33:$A$776,$A73,СВЦЭМ!$B$33:$B$776,H$47)+'СЕТ СН'!$F$14+СВЦЭМ!$D$10+'СЕТ СН'!$F$6-'СЕТ СН'!$F$26</f>
        <v>921.54409532</v>
      </c>
      <c r="I73" s="36">
        <f>SUMIFS(СВЦЭМ!$D$33:$D$776,СВЦЭМ!$A$33:$A$776,$A73,СВЦЭМ!$B$33:$B$776,I$47)+'СЕТ СН'!$F$14+СВЦЭМ!$D$10+'СЕТ СН'!$F$6-'СЕТ СН'!$F$26</f>
        <v>917.44242862999999</v>
      </c>
      <c r="J73" s="36">
        <f>SUMIFS(СВЦЭМ!$D$33:$D$776,СВЦЭМ!$A$33:$A$776,$A73,СВЦЭМ!$B$33:$B$776,J$47)+'СЕТ СН'!$F$14+СВЦЭМ!$D$10+'СЕТ СН'!$F$6-'СЕТ СН'!$F$26</f>
        <v>877.55336677000003</v>
      </c>
      <c r="K73" s="36">
        <f>SUMIFS(СВЦЭМ!$D$33:$D$776,СВЦЭМ!$A$33:$A$776,$A73,СВЦЭМ!$B$33:$B$776,K$47)+'СЕТ СН'!$F$14+СВЦЭМ!$D$10+'СЕТ СН'!$F$6-'СЕТ СН'!$F$26</f>
        <v>860.31283944000006</v>
      </c>
      <c r="L73" s="36">
        <f>SUMIFS(СВЦЭМ!$D$33:$D$776,СВЦЭМ!$A$33:$A$776,$A73,СВЦЭМ!$B$33:$B$776,L$47)+'СЕТ СН'!$F$14+СВЦЭМ!$D$10+'СЕТ СН'!$F$6-'СЕТ СН'!$F$26</f>
        <v>824.97549879000007</v>
      </c>
      <c r="M73" s="36">
        <f>SUMIFS(СВЦЭМ!$D$33:$D$776,СВЦЭМ!$A$33:$A$776,$A73,СВЦЭМ!$B$33:$B$776,M$47)+'СЕТ СН'!$F$14+СВЦЭМ!$D$10+'СЕТ СН'!$F$6-'СЕТ СН'!$F$26</f>
        <v>825.28319823000004</v>
      </c>
      <c r="N73" s="36">
        <f>SUMIFS(СВЦЭМ!$D$33:$D$776,СВЦЭМ!$A$33:$A$776,$A73,СВЦЭМ!$B$33:$B$776,N$47)+'СЕТ СН'!$F$14+СВЦЭМ!$D$10+'СЕТ СН'!$F$6-'СЕТ СН'!$F$26</f>
        <v>812.19426064000004</v>
      </c>
      <c r="O73" s="36">
        <f>SUMIFS(СВЦЭМ!$D$33:$D$776,СВЦЭМ!$A$33:$A$776,$A73,СВЦЭМ!$B$33:$B$776,O$47)+'СЕТ СН'!$F$14+СВЦЭМ!$D$10+'СЕТ СН'!$F$6-'СЕТ СН'!$F$26</f>
        <v>821.99995956999999</v>
      </c>
      <c r="P73" s="36">
        <f>SUMIFS(СВЦЭМ!$D$33:$D$776,СВЦЭМ!$A$33:$A$776,$A73,СВЦЭМ!$B$33:$B$776,P$47)+'СЕТ СН'!$F$14+СВЦЭМ!$D$10+'СЕТ СН'!$F$6-'СЕТ СН'!$F$26</f>
        <v>832.18074027</v>
      </c>
      <c r="Q73" s="36">
        <f>SUMIFS(СВЦЭМ!$D$33:$D$776,СВЦЭМ!$A$33:$A$776,$A73,СВЦЭМ!$B$33:$B$776,Q$47)+'СЕТ СН'!$F$14+СВЦЭМ!$D$10+'СЕТ СН'!$F$6-'СЕТ СН'!$F$26</f>
        <v>827.24038075999999</v>
      </c>
      <c r="R73" s="36">
        <f>SUMIFS(СВЦЭМ!$D$33:$D$776,СВЦЭМ!$A$33:$A$776,$A73,СВЦЭМ!$B$33:$B$776,R$47)+'СЕТ СН'!$F$14+СВЦЭМ!$D$10+'СЕТ СН'!$F$6-'СЕТ СН'!$F$26</f>
        <v>846.68125706000001</v>
      </c>
      <c r="S73" s="36">
        <f>SUMIFS(СВЦЭМ!$D$33:$D$776,СВЦЭМ!$A$33:$A$776,$A73,СВЦЭМ!$B$33:$B$776,S$47)+'СЕТ СН'!$F$14+СВЦЭМ!$D$10+'СЕТ СН'!$F$6-'СЕТ СН'!$F$26</f>
        <v>848.83256513000003</v>
      </c>
      <c r="T73" s="36">
        <f>SUMIFS(СВЦЭМ!$D$33:$D$776,СВЦЭМ!$A$33:$A$776,$A73,СВЦЭМ!$B$33:$B$776,T$47)+'СЕТ СН'!$F$14+СВЦЭМ!$D$10+'СЕТ СН'!$F$6-'СЕТ СН'!$F$26</f>
        <v>829.06590535999999</v>
      </c>
      <c r="U73" s="36">
        <f>SUMIFS(СВЦЭМ!$D$33:$D$776,СВЦЭМ!$A$33:$A$776,$A73,СВЦЭМ!$B$33:$B$776,U$47)+'СЕТ СН'!$F$14+СВЦЭМ!$D$10+'СЕТ СН'!$F$6-'СЕТ СН'!$F$26</f>
        <v>824.31342737</v>
      </c>
      <c r="V73" s="36">
        <f>SUMIFS(СВЦЭМ!$D$33:$D$776,СВЦЭМ!$A$33:$A$776,$A73,СВЦЭМ!$B$33:$B$776,V$47)+'СЕТ СН'!$F$14+СВЦЭМ!$D$10+'СЕТ СН'!$F$6-'СЕТ СН'!$F$26</f>
        <v>838.26464079000004</v>
      </c>
      <c r="W73" s="36">
        <f>SUMIFS(СВЦЭМ!$D$33:$D$776,СВЦЭМ!$A$33:$A$776,$A73,СВЦЭМ!$B$33:$B$776,W$47)+'СЕТ СН'!$F$14+СВЦЭМ!$D$10+'СЕТ СН'!$F$6-'СЕТ СН'!$F$26</f>
        <v>870.03119042000003</v>
      </c>
      <c r="X73" s="36">
        <f>SUMIFS(СВЦЭМ!$D$33:$D$776,СВЦЭМ!$A$33:$A$776,$A73,СВЦЭМ!$B$33:$B$776,X$47)+'СЕТ СН'!$F$14+СВЦЭМ!$D$10+'СЕТ СН'!$F$6-'СЕТ СН'!$F$26</f>
        <v>872.97704994000003</v>
      </c>
      <c r="Y73" s="36">
        <f>SUMIFS(СВЦЭМ!$D$33:$D$776,СВЦЭМ!$A$33:$A$776,$A73,СВЦЭМ!$B$33:$B$776,Y$47)+'СЕТ СН'!$F$14+СВЦЭМ!$D$10+'СЕТ СН'!$F$6-'СЕТ СН'!$F$26</f>
        <v>897.33913326000004</v>
      </c>
    </row>
    <row r="74" spans="1:25" ht="15.75" x14ac:dyDescent="0.2">
      <c r="A74" s="35">
        <f t="shared" si="1"/>
        <v>43796</v>
      </c>
      <c r="B74" s="36">
        <f>SUMIFS(СВЦЭМ!$D$33:$D$776,СВЦЭМ!$A$33:$A$776,$A74,СВЦЭМ!$B$33:$B$776,B$47)+'СЕТ СН'!$F$14+СВЦЭМ!$D$10+'СЕТ СН'!$F$6-'СЕТ СН'!$F$26</f>
        <v>939.14544306000005</v>
      </c>
      <c r="C74" s="36">
        <f>SUMIFS(СВЦЭМ!$D$33:$D$776,СВЦЭМ!$A$33:$A$776,$A74,СВЦЭМ!$B$33:$B$776,C$47)+'СЕТ СН'!$F$14+СВЦЭМ!$D$10+'СЕТ СН'!$F$6-'СЕТ СН'!$F$26</f>
        <v>954.13713232000009</v>
      </c>
      <c r="D74" s="36">
        <f>SUMIFS(СВЦЭМ!$D$33:$D$776,СВЦЭМ!$A$33:$A$776,$A74,СВЦЭМ!$B$33:$B$776,D$47)+'СЕТ СН'!$F$14+СВЦЭМ!$D$10+'СЕТ СН'!$F$6-'СЕТ СН'!$F$26</f>
        <v>983.41520191000006</v>
      </c>
      <c r="E74" s="36">
        <f>SUMIFS(СВЦЭМ!$D$33:$D$776,СВЦЭМ!$A$33:$A$776,$A74,СВЦЭМ!$B$33:$B$776,E$47)+'СЕТ СН'!$F$14+СВЦЭМ!$D$10+'СЕТ СН'!$F$6-'СЕТ СН'!$F$26</f>
        <v>982.54408953000006</v>
      </c>
      <c r="F74" s="36">
        <f>SUMIFS(СВЦЭМ!$D$33:$D$776,СВЦЭМ!$A$33:$A$776,$A74,СВЦЭМ!$B$33:$B$776,F$47)+'СЕТ СН'!$F$14+СВЦЭМ!$D$10+'СЕТ СН'!$F$6-'СЕТ СН'!$F$26</f>
        <v>977.91348988000004</v>
      </c>
      <c r="G74" s="36">
        <f>SUMIFS(СВЦЭМ!$D$33:$D$776,СВЦЭМ!$A$33:$A$776,$A74,СВЦЭМ!$B$33:$B$776,G$47)+'СЕТ СН'!$F$14+СВЦЭМ!$D$10+'СЕТ СН'!$F$6-'СЕТ СН'!$F$26</f>
        <v>964.53298243000006</v>
      </c>
      <c r="H74" s="36">
        <f>SUMIFS(СВЦЭМ!$D$33:$D$776,СВЦЭМ!$A$33:$A$776,$A74,СВЦЭМ!$B$33:$B$776,H$47)+'СЕТ СН'!$F$14+СВЦЭМ!$D$10+'СЕТ СН'!$F$6-'СЕТ СН'!$F$26</f>
        <v>935.44537493000007</v>
      </c>
      <c r="I74" s="36">
        <f>SUMIFS(СВЦЭМ!$D$33:$D$776,СВЦЭМ!$A$33:$A$776,$A74,СВЦЭМ!$B$33:$B$776,I$47)+'СЕТ СН'!$F$14+СВЦЭМ!$D$10+'СЕТ СН'!$F$6-'СЕТ СН'!$F$26</f>
        <v>944.83240384999999</v>
      </c>
      <c r="J74" s="36">
        <f>SUMIFS(СВЦЭМ!$D$33:$D$776,СВЦЭМ!$A$33:$A$776,$A74,СВЦЭМ!$B$33:$B$776,J$47)+'СЕТ СН'!$F$14+СВЦЭМ!$D$10+'СЕТ СН'!$F$6-'СЕТ СН'!$F$26</f>
        <v>912.27428526000006</v>
      </c>
      <c r="K74" s="36">
        <f>SUMIFS(СВЦЭМ!$D$33:$D$776,СВЦЭМ!$A$33:$A$776,$A74,СВЦЭМ!$B$33:$B$776,K$47)+'СЕТ СН'!$F$14+СВЦЭМ!$D$10+'СЕТ СН'!$F$6-'СЕТ СН'!$F$26</f>
        <v>899.37991803</v>
      </c>
      <c r="L74" s="36">
        <f>SUMIFS(СВЦЭМ!$D$33:$D$776,СВЦЭМ!$A$33:$A$776,$A74,СВЦЭМ!$B$33:$B$776,L$47)+'СЕТ СН'!$F$14+СВЦЭМ!$D$10+'СЕТ СН'!$F$6-'СЕТ СН'!$F$26</f>
        <v>864.17371161000005</v>
      </c>
      <c r="M74" s="36">
        <f>SUMIFS(СВЦЭМ!$D$33:$D$776,СВЦЭМ!$A$33:$A$776,$A74,СВЦЭМ!$B$33:$B$776,M$47)+'СЕТ СН'!$F$14+СВЦЭМ!$D$10+'СЕТ СН'!$F$6-'СЕТ СН'!$F$26</f>
        <v>853.12794225000005</v>
      </c>
      <c r="N74" s="36">
        <f>SUMIFS(СВЦЭМ!$D$33:$D$776,СВЦЭМ!$A$33:$A$776,$A74,СВЦЭМ!$B$33:$B$776,N$47)+'СЕТ СН'!$F$14+СВЦЭМ!$D$10+'СЕТ СН'!$F$6-'СЕТ СН'!$F$26</f>
        <v>842.15392488000009</v>
      </c>
      <c r="O74" s="36">
        <f>SUMIFS(СВЦЭМ!$D$33:$D$776,СВЦЭМ!$A$33:$A$776,$A74,СВЦЭМ!$B$33:$B$776,O$47)+'СЕТ СН'!$F$14+СВЦЭМ!$D$10+'СЕТ СН'!$F$6-'СЕТ СН'!$F$26</f>
        <v>856.78971411000009</v>
      </c>
      <c r="P74" s="36">
        <f>SUMIFS(СВЦЭМ!$D$33:$D$776,СВЦЭМ!$A$33:$A$776,$A74,СВЦЭМ!$B$33:$B$776,P$47)+'СЕТ СН'!$F$14+СВЦЭМ!$D$10+'СЕТ СН'!$F$6-'СЕТ СН'!$F$26</f>
        <v>864.89805226999999</v>
      </c>
      <c r="Q74" s="36">
        <f>SUMIFS(СВЦЭМ!$D$33:$D$776,СВЦЭМ!$A$33:$A$776,$A74,СВЦЭМ!$B$33:$B$776,Q$47)+'СЕТ СН'!$F$14+СВЦЭМ!$D$10+'СЕТ СН'!$F$6-'СЕТ СН'!$F$26</f>
        <v>848.76749762000009</v>
      </c>
      <c r="R74" s="36">
        <f>SUMIFS(СВЦЭМ!$D$33:$D$776,СВЦЭМ!$A$33:$A$776,$A74,СВЦЭМ!$B$33:$B$776,R$47)+'СЕТ СН'!$F$14+СВЦЭМ!$D$10+'СЕТ СН'!$F$6-'СЕТ СН'!$F$26</f>
        <v>851.43867509000006</v>
      </c>
      <c r="S74" s="36">
        <f>SUMIFS(СВЦЭМ!$D$33:$D$776,СВЦЭМ!$A$33:$A$776,$A74,СВЦЭМ!$B$33:$B$776,S$47)+'СЕТ СН'!$F$14+СВЦЭМ!$D$10+'СЕТ СН'!$F$6-'СЕТ СН'!$F$26</f>
        <v>864.81158854</v>
      </c>
      <c r="T74" s="36">
        <f>SUMIFS(СВЦЭМ!$D$33:$D$776,СВЦЭМ!$A$33:$A$776,$A74,СВЦЭМ!$B$33:$B$776,T$47)+'СЕТ СН'!$F$14+СВЦЭМ!$D$10+'СЕТ СН'!$F$6-'СЕТ СН'!$F$26</f>
        <v>846.04809819000002</v>
      </c>
      <c r="U74" s="36">
        <f>SUMIFS(СВЦЭМ!$D$33:$D$776,СВЦЭМ!$A$33:$A$776,$A74,СВЦЭМ!$B$33:$B$776,U$47)+'СЕТ СН'!$F$14+СВЦЭМ!$D$10+'СЕТ СН'!$F$6-'СЕТ СН'!$F$26</f>
        <v>841.79978803000006</v>
      </c>
      <c r="V74" s="36">
        <f>SUMIFS(СВЦЭМ!$D$33:$D$776,СВЦЭМ!$A$33:$A$776,$A74,СВЦЭМ!$B$33:$B$776,V$47)+'СЕТ СН'!$F$14+СВЦЭМ!$D$10+'СЕТ СН'!$F$6-'СЕТ СН'!$F$26</f>
        <v>844.99347895000005</v>
      </c>
      <c r="W74" s="36">
        <f>SUMIFS(СВЦЭМ!$D$33:$D$776,СВЦЭМ!$A$33:$A$776,$A74,СВЦЭМ!$B$33:$B$776,W$47)+'СЕТ СН'!$F$14+СВЦЭМ!$D$10+'СЕТ СН'!$F$6-'СЕТ СН'!$F$26</f>
        <v>847.29430863000005</v>
      </c>
      <c r="X74" s="36">
        <f>SUMIFS(СВЦЭМ!$D$33:$D$776,СВЦЭМ!$A$33:$A$776,$A74,СВЦЭМ!$B$33:$B$776,X$47)+'СЕТ СН'!$F$14+СВЦЭМ!$D$10+'СЕТ СН'!$F$6-'СЕТ СН'!$F$26</f>
        <v>858.63126807000003</v>
      </c>
      <c r="Y74" s="36">
        <f>SUMIFS(СВЦЭМ!$D$33:$D$776,СВЦЭМ!$A$33:$A$776,$A74,СВЦЭМ!$B$33:$B$776,Y$47)+'СЕТ СН'!$F$14+СВЦЭМ!$D$10+'СЕТ СН'!$F$6-'СЕТ СН'!$F$26</f>
        <v>881.76629914</v>
      </c>
    </row>
    <row r="75" spans="1:25" ht="15.75" x14ac:dyDescent="0.2">
      <c r="A75" s="35">
        <f t="shared" si="1"/>
        <v>43797</v>
      </c>
      <c r="B75" s="36">
        <f>SUMIFS(СВЦЭМ!$D$33:$D$776,СВЦЭМ!$A$33:$A$776,$A75,СВЦЭМ!$B$33:$B$776,B$47)+'СЕТ СН'!$F$14+СВЦЭМ!$D$10+'СЕТ СН'!$F$6-'СЕТ СН'!$F$26</f>
        <v>960.1073394</v>
      </c>
      <c r="C75" s="36">
        <f>SUMIFS(СВЦЭМ!$D$33:$D$776,СВЦЭМ!$A$33:$A$776,$A75,СВЦЭМ!$B$33:$B$776,C$47)+'СЕТ СН'!$F$14+СВЦЭМ!$D$10+'СЕТ СН'!$F$6-'СЕТ СН'!$F$26</f>
        <v>982.57047731</v>
      </c>
      <c r="D75" s="36">
        <f>SUMIFS(СВЦЭМ!$D$33:$D$776,СВЦЭМ!$A$33:$A$776,$A75,СВЦЭМ!$B$33:$B$776,D$47)+'СЕТ СН'!$F$14+СВЦЭМ!$D$10+'СЕТ СН'!$F$6-'СЕТ СН'!$F$26</f>
        <v>1022.5900189600001</v>
      </c>
      <c r="E75" s="36">
        <f>SUMIFS(СВЦЭМ!$D$33:$D$776,СВЦЭМ!$A$33:$A$776,$A75,СВЦЭМ!$B$33:$B$776,E$47)+'СЕТ СН'!$F$14+СВЦЭМ!$D$10+'СЕТ СН'!$F$6-'СЕТ СН'!$F$26</f>
        <v>1007.1262958900001</v>
      </c>
      <c r="F75" s="36">
        <f>SUMIFS(СВЦЭМ!$D$33:$D$776,СВЦЭМ!$A$33:$A$776,$A75,СВЦЭМ!$B$33:$B$776,F$47)+'СЕТ СН'!$F$14+СВЦЭМ!$D$10+'СЕТ СН'!$F$6-'СЕТ СН'!$F$26</f>
        <v>997.30557136000004</v>
      </c>
      <c r="G75" s="36">
        <f>SUMIFS(СВЦЭМ!$D$33:$D$776,СВЦЭМ!$A$33:$A$776,$A75,СВЦЭМ!$B$33:$B$776,G$47)+'СЕТ СН'!$F$14+СВЦЭМ!$D$10+'СЕТ СН'!$F$6-'СЕТ СН'!$F$26</f>
        <v>994.29063239000004</v>
      </c>
      <c r="H75" s="36">
        <f>SUMIFS(СВЦЭМ!$D$33:$D$776,СВЦЭМ!$A$33:$A$776,$A75,СВЦЭМ!$B$33:$B$776,H$47)+'СЕТ СН'!$F$14+СВЦЭМ!$D$10+'СЕТ СН'!$F$6-'СЕТ СН'!$F$26</f>
        <v>967.90551973000004</v>
      </c>
      <c r="I75" s="36">
        <f>SUMIFS(СВЦЭМ!$D$33:$D$776,СВЦЭМ!$A$33:$A$776,$A75,СВЦЭМ!$B$33:$B$776,I$47)+'СЕТ СН'!$F$14+СВЦЭМ!$D$10+'СЕТ СН'!$F$6-'СЕТ СН'!$F$26</f>
        <v>949.91139220000002</v>
      </c>
      <c r="J75" s="36">
        <f>SUMIFS(СВЦЭМ!$D$33:$D$776,СВЦЭМ!$A$33:$A$776,$A75,СВЦЭМ!$B$33:$B$776,J$47)+'СЕТ СН'!$F$14+СВЦЭМ!$D$10+'СЕТ СН'!$F$6-'СЕТ СН'!$F$26</f>
        <v>933.36002193000002</v>
      </c>
      <c r="K75" s="36">
        <f>SUMIFS(СВЦЭМ!$D$33:$D$776,СВЦЭМ!$A$33:$A$776,$A75,СВЦЭМ!$B$33:$B$776,K$47)+'СЕТ СН'!$F$14+СВЦЭМ!$D$10+'СЕТ СН'!$F$6-'СЕТ СН'!$F$26</f>
        <v>917.1800437500001</v>
      </c>
      <c r="L75" s="36">
        <f>SUMIFS(СВЦЭМ!$D$33:$D$776,СВЦЭМ!$A$33:$A$776,$A75,СВЦЭМ!$B$33:$B$776,L$47)+'СЕТ СН'!$F$14+СВЦЭМ!$D$10+'СЕТ СН'!$F$6-'СЕТ СН'!$F$26</f>
        <v>883.93101201000002</v>
      </c>
      <c r="M75" s="36">
        <f>SUMIFS(СВЦЭМ!$D$33:$D$776,СВЦЭМ!$A$33:$A$776,$A75,СВЦЭМ!$B$33:$B$776,M$47)+'СЕТ СН'!$F$14+СВЦЭМ!$D$10+'СЕТ СН'!$F$6-'СЕТ СН'!$F$26</f>
        <v>869.58462919999999</v>
      </c>
      <c r="N75" s="36">
        <f>SUMIFS(СВЦЭМ!$D$33:$D$776,СВЦЭМ!$A$33:$A$776,$A75,СВЦЭМ!$B$33:$B$776,N$47)+'СЕТ СН'!$F$14+СВЦЭМ!$D$10+'СЕТ СН'!$F$6-'СЕТ СН'!$F$26</f>
        <v>865.36748360000001</v>
      </c>
      <c r="O75" s="36">
        <f>SUMIFS(СВЦЭМ!$D$33:$D$776,СВЦЭМ!$A$33:$A$776,$A75,СВЦЭМ!$B$33:$B$776,O$47)+'СЕТ СН'!$F$14+СВЦЭМ!$D$10+'СЕТ СН'!$F$6-'СЕТ СН'!$F$26</f>
        <v>870.94957764000003</v>
      </c>
      <c r="P75" s="36">
        <f>SUMIFS(СВЦЭМ!$D$33:$D$776,СВЦЭМ!$A$33:$A$776,$A75,СВЦЭМ!$B$33:$B$776,P$47)+'СЕТ СН'!$F$14+СВЦЭМ!$D$10+'СЕТ СН'!$F$6-'СЕТ СН'!$F$26</f>
        <v>875.58038484000008</v>
      </c>
      <c r="Q75" s="36">
        <f>SUMIFS(СВЦЭМ!$D$33:$D$776,СВЦЭМ!$A$33:$A$776,$A75,СВЦЭМ!$B$33:$B$776,Q$47)+'СЕТ СН'!$F$14+СВЦЭМ!$D$10+'СЕТ СН'!$F$6-'СЕТ СН'!$F$26</f>
        <v>862.37419018000003</v>
      </c>
      <c r="R75" s="36">
        <f>SUMIFS(СВЦЭМ!$D$33:$D$776,СВЦЭМ!$A$33:$A$776,$A75,СВЦЭМ!$B$33:$B$776,R$47)+'СЕТ СН'!$F$14+СВЦЭМ!$D$10+'СЕТ СН'!$F$6-'СЕТ СН'!$F$26</f>
        <v>872.39417475000005</v>
      </c>
      <c r="S75" s="36">
        <f>SUMIFS(СВЦЭМ!$D$33:$D$776,СВЦЭМ!$A$33:$A$776,$A75,СВЦЭМ!$B$33:$B$776,S$47)+'СЕТ СН'!$F$14+СВЦЭМ!$D$10+'СЕТ СН'!$F$6-'СЕТ СН'!$F$26</f>
        <v>872.81598106000001</v>
      </c>
      <c r="T75" s="36">
        <f>SUMIFS(СВЦЭМ!$D$33:$D$776,СВЦЭМ!$A$33:$A$776,$A75,СВЦЭМ!$B$33:$B$776,T$47)+'СЕТ СН'!$F$14+СВЦЭМ!$D$10+'СЕТ СН'!$F$6-'СЕТ СН'!$F$26</f>
        <v>871.10112089000006</v>
      </c>
      <c r="U75" s="36">
        <f>SUMIFS(СВЦЭМ!$D$33:$D$776,СВЦЭМ!$A$33:$A$776,$A75,СВЦЭМ!$B$33:$B$776,U$47)+'СЕТ СН'!$F$14+СВЦЭМ!$D$10+'СЕТ СН'!$F$6-'СЕТ СН'!$F$26</f>
        <v>854.03791907000004</v>
      </c>
      <c r="V75" s="36">
        <f>SUMIFS(СВЦЭМ!$D$33:$D$776,СВЦЭМ!$A$33:$A$776,$A75,СВЦЭМ!$B$33:$B$776,V$47)+'СЕТ СН'!$F$14+СВЦЭМ!$D$10+'СЕТ СН'!$F$6-'СЕТ СН'!$F$26</f>
        <v>842.9824438500001</v>
      </c>
      <c r="W75" s="36">
        <f>SUMIFS(СВЦЭМ!$D$33:$D$776,СВЦЭМ!$A$33:$A$776,$A75,СВЦЭМ!$B$33:$B$776,W$47)+'СЕТ СН'!$F$14+СВЦЭМ!$D$10+'СЕТ СН'!$F$6-'СЕТ СН'!$F$26</f>
        <v>846.79621128000008</v>
      </c>
      <c r="X75" s="36">
        <f>SUMIFS(СВЦЭМ!$D$33:$D$776,СВЦЭМ!$A$33:$A$776,$A75,СВЦЭМ!$B$33:$B$776,X$47)+'СЕТ СН'!$F$14+СВЦЭМ!$D$10+'СЕТ СН'!$F$6-'СЕТ СН'!$F$26</f>
        <v>812.23184881000009</v>
      </c>
      <c r="Y75" s="36">
        <f>SUMIFS(СВЦЭМ!$D$33:$D$776,СВЦЭМ!$A$33:$A$776,$A75,СВЦЭМ!$B$33:$B$776,Y$47)+'СЕТ СН'!$F$14+СВЦЭМ!$D$10+'СЕТ СН'!$F$6-'СЕТ СН'!$F$26</f>
        <v>826.60610337000003</v>
      </c>
    </row>
    <row r="76" spans="1:25" ht="15.75" x14ac:dyDescent="0.2">
      <c r="A76" s="35">
        <f t="shared" si="1"/>
        <v>43798</v>
      </c>
      <c r="B76" s="36">
        <f>SUMIFS(СВЦЭМ!$D$33:$D$776,СВЦЭМ!$A$33:$A$776,$A76,СВЦЭМ!$B$33:$B$776,B$47)+'СЕТ СН'!$F$14+СВЦЭМ!$D$10+'СЕТ СН'!$F$6-'СЕТ СН'!$F$26</f>
        <v>906.60972772000002</v>
      </c>
      <c r="C76" s="36">
        <f>SUMIFS(СВЦЭМ!$D$33:$D$776,СВЦЭМ!$A$33:$A$776,$A76,СВЦЭМ!$B$33:$B$776,C$47)+'СЕТ СН'!$F$14+СВЦЭМ!$D$10+'СЕТ СН'!$F$6-'СЕТ СН'!$F$26</f>
        <v>909.20028972</v>
      </c>
      <c r="D76" s="36">
        <f>SUMIFS(СВЦЭМ!$D$33:$D$776,СВЦЭМ!$A$33:$A$776,$A76,СВЦЭМ!$B$33:$B$776,D$47)+'СЕТ СН'!$F$14+СВЦЭМ!$D$10+'СЕТ СН'!$F$6-'СЕТ СН'!$F$26</f>
        <v>939.80602551000004</v>
      </c>
      <c r="E76" s="36">
        <f>SUMIFS(СВЦЭМ!$D$33:$D$776,СВЦЭМ!$A$33:$A$776,$A76,СВЦЭМ!$B$33:$B$776,E$47)+'СЕТ СН'!$F$14+СВЦЭМ!$D$10+'СЕТ СН'!$F$6-'СЕТ СН'!$F$26</f>
        <v>943.25474798000005</v>
      </c>
      <c r="F76" s="36">
        <f>SUMIFS(СВЦЭМ!$D$33:$D$776,СВЦЭМ!$A$33:$A$776,$A76,СВЦЭМ!$B$33:$B$776,F$47)+'СЕТ СН'!$F$14+СВЦЭМ!$D$10+'СЕТ СН'!$F$6-'СЕТ СН'!$F$26</f>
        <v>931.82065800999999</v>
      </c>
      <c r="G76" s="36">
        <f>SUMIFS(СВЦЭМ!$D$33:$D$776,СВЦЭМ!$A$33:$A$776,$A76,СВЦЭМ!$B$33:$B$776,G$47)+'СЕТ СН'!$F$14+СВЦЭМ!$D$10+'СЕТ СН'!$F$6-'СЕТ СН'!$F$26</f>
        <v>931.48819392000007</v>
      </c>
      <c r="H76" s="36">
        <f>SUMIFS(СВЦЭМ!$D$33:$D$776,СВЦЭМ!$A$33:$A$776,$A76,СВЦЭМ!$B$33:$B$776,H$47)+'СЕТ СН'!$F$14+СВЦЭМ!$D$10+'СЕТ СН'!$F$6-'СЕТ СН'!$F$26</f>
        <v>904.38067252000008</v>
      </c>
      <c r="I76" s="36">
        <f>SUMIFS(СВЦЭМ!$D$33:$D$776,СВЦЭМ!$A$33:$A$776,$A76,СВЦЭМ!$B$33:$B$776,I$47)+'СЕТ СН'!$F$14+СВЦЭМ!$D$10+'СЕТ СН'!$F$6-'СЕТ СН'!$F$26</f>
        <v>889.51069118000009</v>
      </c>
      <c r="J76" s="36">
        <f>SUMIFS(СВЦЭМ!$D$33:$D$776,СВЦЭМ!$A$33:$A$776,$A76,СВЦЭМ!$B$33:$B$776,J$47)+'СЕТ СН'!$F$14+СВЦЭМ!$D$10+'СЕТ СН'!$F$6-'СЕТ СН'!$F$26</f>
        <v>877.99318112000003</v>
      </c>
      <c r="K76" s="36">
        <f>SUMIFS(СВЦЭМ!$D$33:$D$776,СВЦЭМ!$A$33:$A$776,$A76,СВЦЭМ!$B$33:$B$776,K$47)+'СЕТ СН'!$F$14+СВЦЭМ!$D$10+'СЕТ СН'!$F$6-'СЕТ СН'!$F$26</f>
        <v>865.11794195000004</v>
      </c>
      <c r="L76" s="36">
        <f>SUMIFS(СВЦЭМ!$D$33:$D$776,СВЦЭМ!$A$33:$A$776,$A76,СВЦЭМ!$B$33:$B$776,L$47)+'СЕТ СН'!$F$14+СВЦЭМ!$D$10+'СЕТ СН'!$F$6-'СЕТ СН'!$F$26</f>
        <v>829.39298698000005</v>
      </c>
      <c r="M76" s="36">
        <f>SUMIFS(СВЦЭМ!$D$33:$D$776,СВЦЭМ!$A$33:$A$776,$A76,СВЦЭМ!$B$33:$B$776,M$47)+'СЕТ СН'!$F$14+СВЦЭМ!$D$10+'СЕТ СН'!$F$6-'СЕТ СН'!$F$26</f>
        <v>818.10895471000003</v>
      </c>
      <c r="N76" s="36">
        <f>SUMIFS(СВЦЭМ!$D$33:$D$776,СВЦЭМ!$A$33:$A$776,$A76,СВЦЭМ!$B$33:$B$776,N$47)+'СЕТ СН'!$F$14+СВЦЭМ!$D$10+'СЕТ СН'!$F$6-'СЕТ СН'!$F$26</f>
        <v>810.33118196999999</v>
      </c>
      <c r="O76" s="36">
        <f>SUMIFS(СВЦЭМ!$D$33:$D$776,СВЦЭМ!$A$33:$A$776,$A76,СВЦЭМ!$B$33:$B$776,O$47)+'СЕТ СН'!$F$14+СВЦЭМ!$D$10+'СЕТ СН'!$F$6-'СЕТ СН'!$F$26</f>
        <v>821.48202587000003</v>
      </c>
      <c r="P76" s="36">
        <f>SUMIFS(СВЦЭМ!$D$33:$D$776,СВЦЭМ!$A$33:$A$776,$A76,СВЦЭМ!$B$33:$B$776,P$47)+'СЕТ СН'!$F$14+СВЦЭМ!$D$10+'СЕТ СН'!$F$6-'СЕТ СН'!$F$26</f>
        <v>832.86088197000004</v>
      </c>
      <c r="Q76" s="36">
        <f>SUMIFS(СВЦЭМ!$D$33:$D$776,СВЦЭМ!$A$33:$A$776,$A76,СВЦЭМ!$B$33:$B$776,Q$47)+'СЕТ СН'!$F$14+СВЦЭМ!$D$10+'СЕТ СН'!$F$6-'СЕТ СН'!$F$26</f>
        <v>842.16456698000002</v>
      </c>
      <c r="R76" s="36">
        <f>SUMIFS(СВЦЭМ!$D$33:$D$776,СВЦЭМ!$A$33:$A$776,$A76,СВЦЭМ!$B$33:$B$776,R$47)+'СЕТ СН'!$F$14+СВЦЭМ!$D$10+'СЕТ СН'!$F$6-'СЕТ СН'!$F$26</f>
        <v>849.56419986000003</v>
      </c>
      <c r="S76" s="36">
        <f>SUMIFS(СВЦЭМ!$D$33:$D$776,СВЦЭМ!$A$33:$A$776,$A76,СВЦЭМ!$B$33:$B$776,S$47)+'СЕТ СН'!$F$14+СВЦЭМ!$D$10+'СЕТ СН'!$F$6-'СЕТ СН'!$F$26</f>
        <v>856.61109326000008</v>
      </c>
      <c r="T76" s="36">
        <f>SUMIFS(СВЦЭМ!$D$33:$D$776,СВЦЭМ!$A$33:$A$776,$A76,СВЦЭМ!$B$33:$B$776,T$47)+'СЕТ СН'!$F$14+СВЦЭМ!$D$10+'СЕТ СН'!$F$6-'СЕТ СН'!$F$26</f>
        <v>856.6896523800001</v>
      </c>
      <c r="U76" s="36">
        <f>SUMIFS(СВЦЭМ!$D$33:$D$776,СВЦЭМ!$A$33:$A$776,$A76,СВЦЭМ!$B$33:$B$776,U$47)+'СЕТ СН'!$F$14+СВЦЭМ!$D$10+'СЕТ СН'!$F$6-'СЕТ СН'!$F$26</f>
        <v>850.92449224000006</v>
      </c>
      <c r="V76" s="36">
        <f>SUMIFS(СВЦЭМ!$D$33:$D$776,СВЦЭМ!$A$33:$A$776,$A76,СВЦЭМ!$B$33:$B$776,V$47)+'СЕТ СН'!$F$14+СВЦЭМ!$D$10+'СЕТ СН'!$F$6-'СЕТ СН'!$F$26</f>
        <v>854.2422712</v>
      </c>
      <c r="W76" s="36">
        <f>SUMIFS(СВЦЭМ!$D$33:$D$776,СВЦЭМ!$A$33:$A$776,$A76,СВЦЭМ!$B$33:$B$776,W$47)+'СЕТ СН'!$F$14+СВЦЭМ!$D$10+'СЕТ СН'!$F$6-'СЕТ СН'!$F$26</f>
        <v>864.59486686000002</v>
      </c>
      <c r="X76" s="36">
        <f>SUMIFS(СВЦЭМ!$D$33:$D$776,СВЦЭМ!$A$33:$A$776,$A76,СВЦЭМ!$B$33:$B$776,X$47)+'СЕТ СН'!$F$14+СВЦЭМ!$D$10+'СЕТ СН'!$F$6-'СЕТ СН'!$F$26</f>
        <v>861.73117746000003</v>
      </c>
      <c r="Y76" s="36">
        <f>SUMIFS(СВЦЭМ!$D$33:$D$776,СВЦЭМ!$A$33:$A$776,$A76,СВЦЭМ!$B$33:$B$776,Y$47)+'СЕТ СН'!$F$14+СВЦЭМ!$D$10+'СЕТ СН'!$F$6-'СЕТ СН'!$F$26</f>
        <v>890.84398569000007</v>
      </c>
    </row>
    <row r="77" spans="1:25" ht="15.75" x14ac:dyDescent="0.2">
      <c r="A77" s="35">
        <f t="shared" si="1"/>
        <v>43799</v>
      </c>
      <c r="B77" s="36">
        <f>SUMIFS(СВЦЭМ!$D$33:$D$776,СВЦЭМ!$A$33:$A$776,$A77,СВЦЭМ!$B$33:$B$776,B$47)+'СЕТ СН'!$F$14+СВЦЭМ!$D$10+'СЕТ СН'!$F$6-'СЕТ СН'!$F$26</f>
        <v>937.93643049000002</v>
      </c>
      <c r="C77" s="36">
        <f>SUMIFS(СВЦЭМ!$D$33:$D$776,СВЦЭМ!$A$33:$A$776,$A77,СВЦЭМ!$B$33:$B$776,C$47)+'СЕТ СН'!$F$14+СВЦЭМ!$D$10+'СЕТ СН'!$F$6-'СЕТ СН'!$F$26</f>
        <v>932.91256268000006</v>
      </c>
      <c r="D77" s="36">
        <f>SUMIFS(СВЦЭМ!$D$33:$D$776,СВЦЭМ!$A$33:$A$776,$A77,СВЦЭМ!$B$33:$B$776,D$47)+'СЕТ СН'!$F$14+СВЦЭМ!$D$10+'СЕТ СН'!$F$6-'СЕТ СН'!$F$26</f>
        <v>973.08111227000006</v>
      </c>
      <c r="E77" s="36">
        <f>SUMIFS(СВЦЭМ!$D$33:$D$776,СВЦЭМ!$A$33:$A$776,$A77,СВЦЭМ!$B$33:$B$776,E$47)+'СЕТ СН'!$F$14+СВЦЭМ!$D$10+'СЕТ СН'!$F$6-'СЕТ СН'!$F$26</f>
        <v>976.09931458000005</v>
      </c>
      <c r="F77" s="36">
        <f>SUMIFS(СВЦЭМ!$D$33:$D$776,СВЦЭМ!$A$33:$A$776,$A77,СВЦЭМ!$B$33:$B$776,F$47)+'СЕТ СН'!$F$14+СВЦЭМ!$D$10+'СЕТ СН'!$F$6-'СЕТ СН'!$F$26</f>
        <v>954.23208528000009</v>
      </c>
      <c r="G77" s="36">
        <f>SUMIFS(СВЦЭМ!$D$33:$D$776,СВЦЭМ!$A$33:$A$776,$A77,СВЦЭМ!$B$33:$B$776,G$47)+'СЕТ СН'!$F$14+СВЦЭМ!$D$10+'СЕТ СН'!$F$6-'СЕТ СН'!$F$26</f>
        <v>960.32921853000005</v>
      </c>
      <c r="H77" s="36">
        <f>SUMIFS(СВЦЭМ!$D$33:$D$776,СВЦЭМ!$A$33:$A$776,$A77,СВЦЭМ!$B$33:$B$776,H$47)+'СЕТ СН'!$F$14+СВЦЭМ!$D$10+'СЕТ СН'!$F$6-'СЕТ СН'!$F$26</f>
        <v>942.90984700000001</v>
      </c>
      <c r="I77" s="36">
        <f>SUMIFS(СВЦЭМ!$D$33:$D$776,СВЦЭМ!$A$33:$A$776,$A77,СВЦЭМ!$B$33:$B$776,I$47)+'СЕТ СН'!$F$14+СВЦЭМ!$D$10+'СЕТ СН'!$F$6-'СЕТ СН'!$F$26</f>
        <v>932.63685498000007</v>
      </c>
      <c r="J77" s="36">
        <f>SUMIFS(СВЦЭМ!$D$33:$D$776,СВЦЭМ!$A$33:$A$776,$A77,СВЦЭМ!$B$33:$B$776,J$47)+'СЕТ СН'!$F$14+СВЦЭМ!$D$10+'СЕТ СН'!$F$6-'СЕТ СН'!$F$26</f>
        <v>904.60315375000005</v>
      </c>
      <c r="K77" s="36">
        <f>SUMIFS(СВЦЭМ!$D$33:$D$776,СВЦЭМ!$A$33:$A$776,$A77,СВЦЭМ!$B$33:$B$776,K$47)+'СЕТ СН'!$F$14+СВЦЭМ!$D$10+'СЕТ СН'!$F$6-'СЕТ СН'!$F$26</f>
        <v>885.11453893999999</v>
      </c>
      <c r="L77" s="36">
        <f>SUMIFS(СВЦЭМ!$D$33:$D$776,СВЦЭМ!$A$33:$A$776,$A77,СВЦЭМ!$B$33:$B$776,L$47)+'СЕТ СН'!$F$14+СВЦЭМ!$D$10+'СЕТ СН'!$F$6-'СЕТ СН'!$F$26</f>
        <v>843.69517027000006</v>
      </c>
      <c r="M77" s="36">
        <f>SUMIFS(СВЦЭМ!$D$33:$D$776,СВЦЭМ!$A$33:$A$776,$A77,СВЦЭМ!$B$33:$B$776,M$47)+'СЕТ СН'!$F$14+СВЦЭМ!$D$10+'СЕТ СН'!$F$6-'СЕТ СН'!$F$26</f>
        <v>833.23490944000002</v>
      </c>
      <c r="N77" s="36">
        <f>SUMIFS(СВЦЭМ!$D$33:$D$776,СВЦЭМ!$A$33:$A$776,$A77,СВЦЭМ!$B$33:$B$776,N$47)+'СЕТ СН'!$F$14+СВЦЭМ!$D$10+'СЕТ СН'!$F$6-'СЕТ СН'!$F$26</f>
        <v>826.66284229000007</v>
      </c>
      <c r="O77" s="36">
        <f>SUMIFS(СВЦЭМ!$D$33:$D$776,СВЦЭМ!$A$33:$A$776,$A77,СВЦЭМ!$B$33:$B$776,O$47)+'СЕТ СН'!$F$14+СВЦЭМ!$D$10+'СЕТ СН'!$F$6-'СЕТ СН'!$F$26</f>
        <v>836.49247810000008</v>
      </c>
      <c r="P77" s="36">
        <f>SUMIFS(СВЦЭМ!$D$33:$D$776,СВЦЭМ!$A$33:$A$776,$A77,СВЦЭМ!$B$33:$B$776,P$47)+'СЕТ СН'!$F$14+СВЦЭМ!$D$10+'СЕТ СН'!$F$6-'СЕТ СН'!$F$26</f>
        <v>844.79298353000001</v>
      </c>
      <c r="Q77" s="36">
        <f>SUMIFS(СВЦЭМ!$D$33:$D$776,СВЦЭМ!$A$33:$A$776,$A77,СВЦЭМ!$B$33:$B$776,Q$47)+'СЕТ СН'!$F$14+СВЦЭМ!$D$10+'СЕТ СН'!$F$6-'СЕТ СН'!$F$26</f>
        <v>848.16524578000008</v>
      </c>
      <c r="R77" s="36">
        <f>SUMIFS(СВЦЭМ!$D$33:$D$776,СВЦЭМ!$A$33:$A$776,$A77,СВЦЭМ!$B$33:$B$776,R$47)+'СЕТ СН'!$F$14+СВЦЭМ!$D$10+'СЕТ СН'!$F$6-'СЕТ СН'!$F$26</f>
        <v>829.24580724000009</v>
      </c>
      <c r="S77" s="36">
        <f>SUMIFS(СВЦЭМ!$D$33:$D$776,СВЦЭМ!$A$33:$A$776,$A77,СВЦЭМ!$B$33:$B$776,S$47)+'СЕТ СН'!$F$14+СВЦЭМ!$D$10+'СЕТ СН'!$F$6-'СЕТ СН'!$F$26</f>
        <v>820.41716008000003</v>
      </c>
      <c r="T77" s="36">
        <f>SUMIFS(СВЦЭМ!$D$33:$D$776,СВЦЭМ!$A$33:$A$776,$A77,СВЦЭМ!$B$33:$B$776,T$47)+'СЕТ СН'!$F$14+СВЦЭМ!$D$10+'СЕТ СН'!$F$6-'СЕТ СН'!$F$26</f>
        <v>810.22691923000002</v>
      </c>
      <c r="U77" s="36">
        <f>SUMIFS(СВЦЭМ!$D$33:$D$776,СВЦЭМ!$A$33:$A$776,$A77,СВЦЭМ!$B$33:$B$776,U$47)+'СЕТ СН'!$F$14+СВЦЭМ!$D$10+'СЕТ СН'!$F$6-'СЕТ СН'!$F$26</f>
        <v>809.32859996000002</v>
      </c>
      <c r="V77" s="36">
        <f>SUMIFS(СВЦЭМ!$D$33:$D$776,СВЦЭМ!$A$33:$A$776,$A77,СВЦЭМ!$B$33:$B$776,V$47)+'СЕТ СН'!$F$14+СВЦЭМ!$D$10+'СЕТ СН'!$F$6-'СЕТ СН'!$F$26</f>
        <v>820.24329858999999</v>
      </c>
      <c r="W77" s="36">
        <f>SUMIFS(СВЦЭМ!$D$33:$D$776,СВЦЭМ!$A$33:$A$776,$A77,СВЦЭМ!$B$33:$B$776,W$47)+'СЕТ СН'!$F$14+СВЦЭМ!$D$10+'СЕТ СН'!$F$6-'СЕТ СН'!$F$26</f>
        <v>831.12283732000003</v>
      </c>
      <c r="X77" s="36">
        <f>SUMIFS(СВЦЭМ!$D$33:$D$776,СВЦЭМ!$A$33:$A$776,$A77,СВЦЭМ!$B$33:$B$776,X$47)+'СЕТ СН'!$F$14+СВЦЭМ!$D$10+'СЕТ СН'!$F$6-'СЕТ СН'!$F$26</f>
        <v>833.07076031000008</v>
      </c>
      <c r="Y77" s="36">
        <f>SUMIFS(СВЦЭМ!$D$33:$D$776,СВЦЭМ!$A$33:$A$776,$A77,СВЦЭМ!$B$33:$B$776,Y$47)+'СЕТ СН'!$F$14+СВЦЭМ!$D$10+'СЕТ СН'!$F$6-'СЕТ СН'!$F$26</f>
        <v>873.83485274000009</v>
      </c>
    </row>
    <row r="78" spans="1:25" ht="15.75" hidden="1" x14ac:dyDescent="0.2">
      <c r="A78" s="35">
        <f t="shared" si="1"/>
        <v>43800</v>
      </c>
      <c r="B78" s="36">
        <f>SUMIFS(СВЦЭМ!$D$33:$D$776,СВЦЭМ!$A$33:$A$776,$A78,СВЦЭМ!$B$33:$B$776,B$47)+'СЕТ СН'!$F$14+СВЦЭМ!$D$10+'СЕТ СН'!$F$6-'СЕТ СН'!$F$26</f>
        <v>57.421582839999999</v>
      </c>
      <c r="C78" s="36">
        <f>SUMIFS(СВЦЭМ!$D$33:$D$776,СВЦЭМ!$A$33:$A$776,$A78,СВЦЭМ!$B$33:$B$776,C$47)+'СЕТ СН'!$F$14+СВЦЭМ!$D$10+'СЕТ СН'!$F$6-'СЕТ СН'!$F$26</f>
        <v>57.421582839999999</v>
      </c>
      <c r="D78" s="36">
        <f>SUMIFS(СВЦЭМ!$D$33:$D$776,СВЦЭМ!$A$33:$A$776,$A78,СВЦЭМ!$B$33:$B$776,D$47)+'СЕТ СН'!$F$14+СВЦЭМ!$D$10+'СЕТ СН'!$F$6-'СЕТ СН'!$F$26</f>
        <v>57.421582839999999</v>
      </c>
      <c r="E78" s="36">
        <f>SUMIFS(СВЦЭМ!$D$33:$D$776,СВЦЭМ!$A$33:$A$776,$A78,СВЦЭМ!$B$33:$B$776,E$47)+'СЕТ СН'!$F$14+СВЦЭМ!$D$10+'СЕТ СН'!$F$6-'СЕТ СН'!$F$26</f>
        <v>57.421582839999999</v>
      </c>
      <c r="F78" s="36">
        <f>SUMIFS(СВЦЭМ!$D$33:$D$776,СВЦЭМ!$A$33:$A$776,$A78,СВЦЭМ!$B$33:$B$776,F$47)+'СЕТ СН'!$F$14+СВЦЭМ!$D$10+'СЕТ СН'!$F$6-'СЕТ СН'!$F$26</f>
        <v>57.421582839999999</v>
      </c>
      <c r="G78" s="36">
        <f>SUMIFS(СВЦЭМ!$D$33:$D$776,СВЦЭМ!$A$33:$A$776,$A78,СВЦЭМ!$B$33:$B$776,G$47)+'СЕТ СН'!$F$14+СВЦЭМ!$D$10+'СЕТ СН'!$F$6-'СЕТ СН'!$F$26</f>
        <v>57.421582839999999</v>
      </c>
      <c r="H78" s="36">
        <f>SUMIFS(СВЦЭМ!$D$33:$D$776,СВЦЭМ!$A$33:$A$776,$A78,СВЦЭМ!$B$33:$B$776,H$47)+'СЕТ СН'!$F$14+СВЦЭМ!$D$10+'СЕТ СН'!$F$6-'СЕТ СН'!$F$26</f>
        <v>57.421582839999999</v>
      </c>
      <c r="I78" s="36">
        <f>SUMIFS(СВЦЭМ!$D$33:$D$776,СВЦЭМ!$A$33:$A$776,$A78,СВЦЭМ!$B$33:$B$776,I$47)+'СЕТ СН'!$F$14+СВЦЭМ!$D$10+'СЕТ СН'!$F$6-'СЕТ СН'!$F$26</f>
        <v>57.421582839999999</v>
      </c>
      <c r="J78" s="36">
        <f>SUMIFS(СВЦЭМ!$D$33:$D$776,СВЦЭМ!$A$33:$A$776,$A78,СВЦЭМ!$B$33:$B$776,J$47)+'СЕТ СН'!$F$14+СВЦЭМ!$D$10+'СЕТ СН'!$F$6-'СЕТ СН'!$F$26</f>
        <v>57.421582839999999</v>
      </c>
      <c r="K78" s="36">
        <f>SUMIFS(СВЦЭМ!$D$33:$D$776,СВЦЭМ!$A$33:$A$776,$A78,СВЦЭМ!$B$33:$B$776,K$47)+'СЕТ СН'!$F$14+СВЦЭМ!$D$10+'СЕТ СН'!$F$6-'СЕТ СН'!$F$26</f>
        <v>57.421582839999999</v>
      </c>
      <c r="L78" s="36">
        <f>SUMIFS(СВЦЭМ!$D$33:$D$776,СВЦЭМ!$A$33:$A$776,$A78,СВЦЭМ!$B$33:$B$776,L$47)+'СЕТ СН'!$F$14+СВЦЭМ!$D$10+'СЕТ СН'!$F$6-'СЕТ СН'!$F$26</f>
        <v>57.421582839999999</v>
      </c>
      <c r="M78" s="36">
        <f>SUMIFS(СВЦЭМ!$D$33:$D$776,СВЦЭМ!$A$33:$A$776,$A78,СВЦЭМ!$B$33:$B$776,M$47)+'СЕТ СН'!$F$14+СВЦЭМ!$D$10+'СЕТ СН'!$F$6-'СЕТ СН'!$F$26</f>
        <v>57.421582839999999</v>
      </c>
      <c r="N78" s="36">
        <f>SUMIFS(СВЦЭМ!$D$33:$D$776,СВЦЭМ!$A$33:$A$776,$A78,СВЦЭМ!$B$33:$B$776,N$47)+'СЕТ СН'!$F$14+СВЦЭМ!$D$10+'СЕТ СН'!$F$6-'СЕТ СН'!$F$26</f>
        <v>57.421582839999999</v>
      </c>
      <c r="O78" s="36">
        <f>SUMIFS(СВЦЭМ!$D$33:$D$776,СВЦЭМ!$A$33:$A$776,$A78,СВЦЭМ!$B$33:$B$776,O$47)+'СЕТ СН'!$F$14+СВЦЭМ!$D$10+'СЕТ СН'!$F$6-'СЕТ СН'!$F$26</f>
        <v>57.421582839999999</v>
      </c>
      <c r="P78" s="36">
        <f>SUMIFS(СВЦЭМ!$D$33:$D$776,СВЦЭМ!$A$33:$A$776,$A78,СВЦЭМ!$B$33:$B$776,P$47)+'СЕТ СН'!$F$14+СВЦЭМ!$D$10+'СЕТ СН'!$F$6-'СЕТ СН'!$F$26</f>
        <v>57.421582839999999</v>
      </c>
      <c r="Q78" s="36">
        <f>SUMIFS(СВЦЭМ!$D$33:$D$776,СВЦЭМ!$A$33:$A$776,$A78,СВЦЭМ!$B$33:$B$776,Q$47)+'СЕТ СН'!$F$14+СВЦЭМ!$D$10+'СЕТ СН'!$F$6-'СЕТ СН'!$F$26</f>
        <v>57.421582839999999</v>
      </c>
      <c r="R78" s="36">
        <f>SUMIFS(СВЦЭМ!$D$33:$D$776,СВЦЭМ!$A$33:$A$776,$A78,СВЦЭМ!$B$33:$B$776,R$47)+'СЕТ СН'!$F$14+СВЦЭМ!$D$10+'СЕТ СН'!$F$6-'СЕТ СН'!$F$26</f>
        <v>57.421582839999999</v>
      </c>
      <c r="S78" s="36">
        <f>SUMIFS(СВЦЭМ!$D$33:$D$776,СВЦЭМ!$A$33:$A$776,$A78,СВЦЭМ!$B$33:$B$776,S$47)+'СЕТ СН'!$F$14+СВЦЭМ!$D$10+'СЕТ СН'!$F$6-'СЕТ СН'!$F$26</f>
        <v>57.421582839999999</v>
      </c>
      <c r="T78" s="36">
        <f>SUMIFS(СВЦЭМ!$D$33:$D$776,СВЦЭМ!$A$33:$A$776,$A78,СВЦЭМ!$B$33:$B$776,T$47)+'СЕТ СН'!$F$14+СВЦЭМ!$D$10+'СЕТ СН'!$F$6-'СЕТ СН'!$F$26</f>
        <v>57.421582839999999</v>
      </c>
      <c r="U78" s="36">
        <f>SUMIFS(СВЦЭМ!$D$33:$D$776,СВЦЭМ!$A$33:$A$776,$A78,СВЦЭМ!$B$33:$B$776,U$47)+'СЕТ СН'!$F$14+СВЦЭМ!$D$10+'СЕТ СН'!$F$6-'СЕТ СН'!$F$26</f>
        <v>57.421582839999999</v>
      </c>
      <c r="V78" s="36">
        <f>SUMIFS(СВЦЭМ!$D$33:$D$776,СВЦЭМ!$A$33:$A$776,$A78,СВЦЭМ!$B$33:$B$776,V$47)+'СЕТ СН'!$F$14+СВЦЭМ!$D$10+'СЕТ СН'!$F$6-'СЕТ СН'!$F$26</f>
        <v>57.421582839999999</v>
      </c>
      <c r="W78" s="36">
        <f>SUMIFS(СВЦЭМ!$D$33:$D$776,СВЦЭМ!$A$33:$A$776,$A78,СВЦЭМ!$B$33:$B$776,W$47)+'СЕТ СН'!$F$14+СВЦЭМ!$D$10+'СЕТ СН'!$F$6-'СЕТ СН'!$F$26</f>
        <v>57.421582839999999</v>
      </c>
      <c r="X78" s="36">
        <f>SUMIFS(СВЦЭМ!$D$33:$D$776,СВЦЭМ!$A$33:$A$776,$A78,СВЦЭМ!$B$33:$B$776,X$47)+'СЕТ СН'!$F$14+СВЦЭМ!$D$10+'СЕТ СН'!$F$6-'СЕТ СН'!$F$26</f>
        <v>57.421582839999999</v>
      </c>
      <c r="Y78" s="36">
        <f>SUMIFS(СВЦЭМ!$D$33:$D$776,СВЦЭМ!$A$33:$A$776,$A78,СВЦЭМ!$B$33:$B$776,Y$47)+'СЕТ СН'!$F$14+СВЦЭМ!$D$10+'СЕТ СН'!$F$6-'СЕТ СН'!$F$26</f>
        <v>57.421582839999999</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9" t="s">
        <v>7</v>
      </c>
      <c r="B81" s="133" t="s">
        <v>71</v>
      </c>
      <c r="C81" s="134"/>
      <c r="D81" s="134"/>
      <c r="E81" s="134"/>
      <c r="F81" s="134"/>
      <c r="G81" s="134"/>
      <c r="H81" s="134"/>
      <c r="I81" s="134"/>
      <c r="J81" s="134"/>
      <c r="K81" s="134"/>
      <c r="L81" s="134"/>
      <c r="M81" s="134"/>
      <c r="N81" s="134"/>
      <c r="O81" s="134"/>
      <c r="P81" s="134"/>
      <c r="Q81" s="134"/>
      <c r="R81" s="134"/>
      <c r="S81" s="134"/>
      <c r="T81" s="134"/>
      <c r="U81" s="134"/>
      <c r="V81" s="134"/>
      <c r="W81" s="134"/>
      <c r="X81" s="134"/>
      <c r="Y81" s="135"/>
    </row>
    <row r="82" spans="1:27" ht="12.75" customHeight="1" x14ac:dyDescent="0.2">
      <c r="A82" s="140"/>
      <c r="B82" s="136"/>
      <c r="C82" s="137"/>
      <c r="D82" s="137"/>
      <c r="E82" s="137"/>
      <c r="F82" s="137"/>
      <c r="G82" s="137"/>
      <c r="H82" s="137"/>
      <c r="I82" s="137"/>
      <c r="J82" s="137"/>
      <c r="K82" s="137"/>
      <c r="L82" s="137"/>
      <c r="M82" s="137"/>
      <c r="N82" s="137"/>
      <c r="O82" s="137"/>
      <c r="P82" s="137"/>
      <c r="Q82" s="137"/>
      <c r="R82" s="137"/>
      <c r="S82" s="137"/>
      <c r="T82" s="137"/>
      <c r="U82" s="137"/>
      <c r="V82" s="137"/>
      <c r="W82" s="137"/>
      <c r="X82" s="137"/>
      <c r="Y82" s="138"/>
    </row>
    <row r="83" spans="1:27" ht="12.75" customHeight="1" x14ac:dyDescent="0.2">
      <c r="A83" s="14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01.11.2019</v>
      </c>
      <c r="B84" s="36">
        <f>SUMIFS(СВЦЭМ!$D$33:$D$776,СВЦЭМ!$A$33:$A$776,$A84,СВЦЭМ!$B$33:$B$776,B$83)+'СЕТ СН'!$G$14+СВЦЭМ!$D$10+'СЕТ СН'!$G$6-'СЕТ СН'!$G$26</f>
        <v>960.01251134000006</v>
      </c>
      <c r="C84" s="36">
        <f>SUMIFS(СВЦЭМ!$D$33:$D$776,СВЦЭМ!$A$33:$A$776,$A84,СВЦЭМ!$B$33:$B$776,C$83)+'СЕТ СН'!$G$14+СВЦЭМ!$D$10+'СЕТ СН'!$G$6-'СЕТ СН'!$G$26</f>
        <v>1003.934906</v>
      </c>
      <c r="D84" s="36">
        <f>SUMIFS(СВЦЭМ!$D$33:$D$776,СВЦЭМ!$A$33:$A$776,$A84,СВЦЭМ!$B$33:$B$776,D$83)+'СЕТ СН'!$G$14+СВЦЭМ!$D$10+'СЕТ СН'!$G$6-'СЕТ СН'!$G$26</f>
        <v>1022.34423574</v>
      </c>
      <c r="E84" s="36">
        <f>SUMIFS(СВЦЭМ!$D$33:$D$776,СВЦЭМ!$A$33:$A$776,$A84,СВЦЭМ!$B$33:$B$776,E$83)+'СЕТ СН'!$G$14+СВЦЭМ!$D$10+'СЕТ СН'!$G$6-'СЕТ СН'!$G$26</f>
        <v>1034.6603541700001</v>
      </c>
      <c r="F84" s="36">
        <f>SUMIFS(СВЦЭМ!$D$33:$D$776,СВЦЭМ!$A$33:$A$776,$A84,СВЦЭМ!$B$33:$B$776,F$83)+'СЕТ СН'!$G$14+СВЦЭМ!$D$10+'СЕТ СН'!$G$6-'СЕТ СН'!$G$26</f>
        <v>1038.06426343</v>
      </c>
      <c r="G84" s="36">
        <f>SUMIFS(СВЦЭМ!$D$33:$D$776,СВЦЭМ!$A$33:$A$776,$A84,СВЦЭМ!$B$33:$B$776,G$83)+'СЕТ СН'!$G$14+СВЦЭМ!$D$10+'СЕТ СН'!$G$6-'СЕТ СН'!$G$26</f>
        <v>1019.53753937</v>
      </c>
      <c r="H84" s="36">
        <f>SUMIFS(СВЦЭМ!$D$33:$D$776,СВЦЭМ!$A$33:$A$776,$A84,СВЦЭМ!$B$33:$B$776,H$83)+'СЕТ СН'!$G$14+СВЦЭМ!$D$10+'СЕТ СН'!$G$6-'СЕТ СН'!$G$26</f>
        <v>1009.92960049</v>
      </c>
      <c r="I84" s="36">
        <f>SUMIFS(СВЦЭМ!$D$33:$D$776,СВЦЭМ!$A$33:$A$776,$A84,СВЦЭМ!$B$33:$B$776,I$83)+'СЕТ СН'!$G$14+СВЦЭМ!$D$10+'СЕТ СН'!$G$6-'СЕТ СН'!$G$26</f>
        <v>994.04624594999996</v>
      </c>
      <c r="J84" s="36">
        <f>SUMIFS(СВЦЭМ!$D$33:$D$776,СВЦЭМ!$A$33:$A$776,$A84,СВЦЭМ!$B$33:$B$776,J$83)+'СЕТ СН'!$G$14+СВЦЭМ!$D$10+'СЕТ СН'!$G$6-'СЕТ СН'!$G$26</f>
        <v>969.45686860000001</v>
      </c>
      <c r="K84" s="36">
        <f>SUMIFS(СВЦЭМ!$D$33:$D$776,СВЦЭМ!$A$33:$A$776,$A84,СВЦЭМ!$B$33:$B$776,K$83)+'СЕТ СН'!$G$14+СВЦЭМ!$D$10+'СЕТ СН'!$G$6-'СЕТ СН'!$G$26</f>
        <v>956.92350409000005</v>
      </c>
      <c r="L84" s="36">
        <f>SUMIFS(СВЦЭМ!$D$33:$D$776,СВЦЭМ!$A$33:$A$776,$A84,СВЦЭМ!$B$33:$B$776,L$83)+'СЕТ СН'!$G$14+СВЦЭМ!$D$10+'СЕТ СН'!$G$6-'СЕТ СН'!$G$26</f>
        <v>962.34260416999996</v>
      </c>
      <c r="M84" s="36">
        <f>SUMIFS(СВЦЭМ!$D$33:$D$776,СВЦЭМ!$A$33:$A$776,$A84,СВЦЭМ!$B$33:$B$776,M$83)+'СЕТ СН'!$G$14+СВЦЭМ!$D$10+'СЕТ СН'!$G$6-'СЕТ СН'!$G$26</f>
        <v>964.99444487000005</v>
      </c>
      <c r="N84" s="36">
        <f>SUMIFS(СВЦЭМ!$D$33:$D$776,СВЦЭМ!$A$33:$A$776,$A84,СВЦЭМ!$B$33:$B$776,N$83)+'СЕТ СН'!$G$14+СВЦЭМ!$D$10+'СЕТ СН'!$G$6-'СЕТ СН'!$G$26</f>
        <v>970.63470271999995</v>
      </c>
      <c r="O84" s="36">
        <f>SUMIFS(СВЦЭМ!$D$33:$D$776,СВЦЭМ!$A$33:$A$776,$A84,СВЦЭМ!$B$33:$B$776,O$83)+'СЕТ СН'!$G$14+СВЦЭМ!$D$10+'СЕТ СН'!$G$6-'СЕТ СН'!$G$26</f>
        <v>968.64495605000002</v>
      </c>
      <c r="P84" s="36">
        <f>SUMIFS(СВЦЭМ!$D$33:$D$776,СВЦЭМ!$A$33:$A$776,$A84,СВЦЭМ!$B$33:$B$776,P$83)+'СЕТ СН'!$G$14+СВЦЭМ!$D$10+'СЕТ СН'!$G$6-'СЕТ СН'!$G$26</f>
        <v>975.06625439000004</v>
      </c>
      <c r="Q84" s="36">
        <f>SUMIFS(СВЦЭМ!$D$33:$D$776,СВЦЭМ!$A$33:$A$776,$A84,СВЦЭМ!$B$33:$B$776,Q$83)+'СЕТ СН'!$G$14+СВЦЭМ!$D$10+'СЕТ СН'!$G$6-'СЕТ СН'!$G$26</f>
        <v>972.36488166000004</v>
      </c>
      <c r="R84" s="36">
        <f>SUMIFS(СВЦЭМ!$D$33:$D$776,СВЦЭМ!$A$33:$A$776,$A84,СВЦЭМ!$B$33:$B$776,R$83)+'СЕТ СН'!$G$14+СВЦЭМ!$D$10+'СЕТ СН'!$G$6-'СЕТ СН'!$G$26</f>
        <v>929.73631780000005</v>
      </c>
      <c r="S84" s="36">
        <f>SUMIFS(СВЦЭМ!$D$33:$D$776,СВЦЭМ!$A$33:$A$776,$A84,СВЦЭМ!$B$33:$B$776,S$83)+'СЕТ СН'!$G$14+СВЦЭМ!$D$10+'СЕТ СН'!$G$6-'СЕТ СН'!$G$26</f>
        <v>911.56759799999998</v>
      </c>
      <c r="T84" s="36">
        <f>SUMIFS(СВЦЭМ!$D$33:$D$776,СВЦЭМ!$A$33:$A$776,$A84,СВЦЭМ!$B$33:$B$776,T$83)+'СЕТ СН'!$G$14+СВЦЭМ!$D$10+'СЕТ СН'!$G$6-'СЕТ СН'!$G$26</f>
        <v>890.49553527</v>
      </c>
      <c r="U84" s="36">
        <f>SUMIFS(СВЦЭМ!$D$33:$D$776,СВЦЭМ!$A$33:$A$776,$A84,СВЦЭМ!$B$33:$B$776,U$83)+'СЕТ СН'!$G$14+СВЦЭМ!$D$10+'СЕТ СН'!$G$6-'СЕТ СН'!$G$26</f>
        <v>889.41182743000002</v>
      </c>
      <c r="V84" s="36">
        <f>SUMIFS(СВЦЭМ!$D$33:$D$776,СВЦЭМ!$A$33:$A$776,$A84,СВЦЭМ!$B$33:$B$776,V$83)+'СЕТ СН'!$G$14+СВЦЭМ!$D$10+'СЕТ СН'!$G$6-'СЕТ СН'!$G$26</f>
        <v>897.28167644999996</v>
      </c>
      <c r="W84" s="36">
        <f>SUMIFS(СВЦЭМ!$D$33:$D$776,СВЦЭМ!$A$33:$A$776,$A84,СВЦЭМ!$B$33:$B$776,W$83)+'СЕТ СН'!$G$14+СВЦЭМ!$D$10+'СЕТ СН'!$G$6-'СЕТ СН'!$G$26</f>
        <v>913.44599330999995</v>
      </c>
      <c r="X84" s="36">
        <f>SUMIFS(СВЦЭМ!$D$33:$D$776,СВЦЭМ!$A$33:$A$776,$A84,СВЦЭМ!$B$33:$B$776,X$83)+'СЕТ СН'!$G$14+СВЦЭМ!$D$10+'СЕТ СН'!$G$6-'СЕТ СН'!$G$26</f>
        <v>927.56325676000006</v>
      </c>
      <c r="Y84" s="36">
        <f>SUMIFS(СВЦЭМ!$D$33:$D$776,СВЦЭМ!$A$33:$A$776,$A84,СВЦЭМ!$B$33:$B$776,Y$83)+'СЕТ СН'!$G$14+СВЦЭМ!$D$10+'СЕТ СН'!$G$6-'СЕТ СН'!$G$26</f>
        <v>954.98714060999998</v>
      </c>
      <c r="AA84" s="45"/>
    </row>
    <row r="85" spans="1:27" ht="15.75" x14ac:dyDescent="0.2">
      <c r="A85" s="35">
        <f>A84+1</f>
        <v>43771</v>
      </c>
      <c r="B85" s="36">
        <f>SUMIFS(СВЦЭМ!$D$33:$D$776,СВЦЭМ!$A$33:$A$776,$A85,СВЦЭМ!$B$33:$B$776,B$83)+'СЕТ СН'!$G$14+СВЦЭМ!$D$10+'СЕТ СН'!$G$6-'СЕТ СН'!$G$26</f>
        <v>972.18937676999997</v>
      </c>
      <c r="C85" s="36">
        <f>SUMIFS(СВЦЭМ!$D$33:$D$776,СВЦЭМ!$A$33:$A$776,$A85,СВЦЭМ!$B$33:$B$776,C$83)+'СЕТ СН'!$G$14+СВЦЭМ!$D$10+'СЕТ СН'!$G$6-'СЕТ СН'!$G$26</f>
        <v>1009.94196402</v>
      </c>
      <c r="D85" s="36">
        <f>SUMIFS(СВЦЭМ!$D$33:$D$776,СВЦЭМ!$A$33:$A$776,$A85,СВЦЭМ!$B$33:$B$776,D$83)+'СЕТ СН'!$G$14+СВЦЭМ!$D$10+'СЕТ СН'!$G$6-'СЕТ СН'!$G$26</f>
        <v>1032.26794696</v>
      </c>
      <c r="E85" s="36">
        <f>SUMIFS(СВЦЭМ!$D$33:$D$776,СВЦЭМ!$A$33:$A$776,$A85,СВЦЭМ!$B$33:$B$776,E$83)+'СЕТ СН'!$G$14+СВЦЭМ!$D$10+'СЕТ СН'!$G$6-'СЕТ СН'!$G$26</f>
        <v>1042.0568768099999</v>
      </c>
      <c r="F85" s="36">
        <f>SUMIFS(СВЦЭМ!$D$33:$D$776,СВЦЭМ!$A$33:$A$776,$A85,СВЦЭМ!$B$33:$B$776,F$83)+'СЕТ СН'!$G$14+СВЦЭМ!$D$10+'СЕТ СН'!$G$6-'СЕТ СН'!$G$26</f>
        <v>1027.0146839400002</v>
      </c>
      <c r="G85" s="36">
        <f>SUMIFS(СВЦЭМ!$D$33:$D$776,СВЦЭМ!$A$33:$A$776,$A85,СВЦЭМ!$B$33:$B$776,G$83)+'СЕТ СН'!$G$14+СВЦЭМ!$D$10+'СЕТ СН'!$G$6-'СЕТ СН'!$G$26</f>
        <v>1014.0112949100001</v>
      </c>
      <c r="H85" s="36">
        <f>SUMIFS(СВЦЭМ!$D$33:$D$776,СВЦЭМ!$A$33:$A$776,$A85,СВЦЭМ!$B$33:$B$776,H$83)+'СЕТ СН'!$G$14+СВЦЭМ!$D$10+'СЕТ СН'!$G$6-'СЕТ СН'!$G$26</f>
        <v>992.21010541999999</v>
      </c>
      <c r="I85" s="36">
        <f>SUMIFS(СВЦЭМ!$D$33:$D$776,СВЦЭМ!$A$33:$A$776,$A85,СВЦЭМ!$B$33:$B$776,I$83)+'СЕТ СН'!$G$14+СВЦЭМ!$D$10+'СЕТ СН'!$G$6-'СЕТ СН'!$G$26</f>
        <v>983.37553521999996</v>
      </c>
      <c r="J85" s="36">
        <f>SUMIFS(СВЦЭМ!$D$33:$D$776,СВЦЭМ!$A$33:$A$776,$A85,СВЦЭМ!$B$33:$B$776,J$83)+'СЕТ СН'!$G$14+СВЦЭМ!$D$10+'СЕТ СН'!$G$6-'СЕТ СН'!$G$26</f>
        <v>968.81015639999998</v>
      </c>
      <c r="K85" s="36">
        <f>SUMIFS(СВЦЭМ!$D$33:$D$776,СВЦЭМ!$A$33:$A$776,$A85,СВЦЭМ!$B$33:$B$776,K$83)+'СЕТ СН'!$G$14+СВЦЭМ!$D$10+'СЕТ СН'!$G$6-'СЕТ СН'!$G$26</f>
        <v>940.05668595999998</v>
      </c>
      <c r="L85" s="36">
        <f>SUMIFS(СВЦЭМ!$D$33:$D$776,СВЦЭМ!$A$33:$A$776,$A85,СВЦЭМ!$B$33:$B$776,L$83)+'СЕТ СН'!$G$14+СВЦЭМ!$D$10+'СЕТ СН'!$G$6-'СЕТ СН'!$G$26</f>
        <v>925.67400321000002</v>
      </c>
      <c r="M85" s="36">
        <f>SUMIFS(СВЦЭМ!$D$33:$D$776,СВЦЭМ!$A$33:$A$776,$A85,СВЦЭМ!$B$33:$B$776,M$83)+'СЕТ СН'!$G$14+СВЦЭМ!$D$10+'СЕТ СН'!$G$6-'СЕТ СН'!$G$26</f>
        <v>936.82075778000001</v>
      </c>
      <c r="N85" s="36">
        <f>SUMIFS(СВЦЭМ!$D$33:$D$776,СВЦЭМ!$A$33:$A$776,$A85,СВЦЭМ!$B$33:$B$776,N$83)+'СЕТ СН'!$G$14+СВЦЭМ!$D$10+'СЕТ СН'!$G$6-'СЕТ СН'!$G$26</f>
        <v>935.58882656000003</v>
      </c>
      <c r="O85" s="36">
        <f>SUMIFS(СВЦЭМ!$D$33:$D$776,СВЦЭМ!$A$33:$A$776,$A85,СВЦЭМ!$B$33:$B$776,O$83)+'СЕТ СН'!$G$14+СВЦЭМ!$D$10+'СЕТ СН'!$G$6-'СЕТ СН'!$G$26</f>
        <v>941.39743915999998</v>
      </c>
      <c r="P85" s="36">
        <f>SUMIFS(СВЦЭМ!$D$33:$D$776,СВЦЭМ!$A$33:$A$776,$A85,СВЦЭМ!$B$33:$B$776,P$83)+'СЕТ СН'!$G$14+СВЦЭМ!$D$10+'СЕТ СН'!$G$6-'СЕТ СН'!$G$26</f>
        <v>948.76494473000002</v>
      </c>
      <c r="Q85" s="36">
        <f>SUMIFS(СВЦЭМ!$D$33:$D$776,СВЦЭМ!$A$33:$A$776,$A85,СВЦЭМ!$B$33:$B$776,Q$83)+'СЕТ СН'!$G$14+СВЦЭМ!$D$10+'СЕТ СН'!$G$6-'СЕТ СН'!$G$26</f>
        <v>931.29011717000003</v>
      </c>
      <c r="R85" s="36">
        <f>SUMIFS(СВЦЭМ!$D$33:$D$776,СВЦЭМ!$A$33:$A$776,$A85,СВЦЭМ!$B$33:$B$776,R$83)+'СЕТ СН'!$G$14+СВЦЭМ!$D$10+'СЕТ СН'!$G$6-'СЕТ СН'!$G$26</f>
        <v>887.49072346000003</v>
      </c>
      <c r="S85" s="36">
        <f>SUMIFS(СВЦЭМ!$D$33:$D$776,СВЦЭМ!$A$33:$A$776,$A85,СВЦЭМ!$B$33:$B$776,S$83)+'СЕТ СН'!$G$14+СВЦЭМ!$D$10+'СЕТ СН'!$G$6-'СЕТ СН'!$G$26</f>
        <v>867.12313958000004</v>
      </c>
      <c r="T85" s="36">
        <f>SUMIFS(СВЦЭМ!$D$33:$D$776,СВЦЭМ!$A$33:$A$776,$A85,СВЦЭМ!$B$33:$B$776,T$83)+'СЕТ СН'!$G$14+СВЦЭМ!$D$10+'СЕТ СН'!$G$6-'СЕТ СН'!$G$26</f>
        <v>859.67780899000002</v>
      </c>
      <c r="U85" s="36">
        <f>SUMIFS(СВЦЭМ!$D$33:$D$776,СВЦЭМ!$A$33:$A$776,$A85,СВЦЭМ!$B$33:$B$776,U$83)+'СЕТ СН'!$G$14+СВЦЭМ!$D$10+'СЕТ СН'!$G$6-'СЕТ СН'!$G$26</f>
        <v>859.51488970000003</v>
      </c>
      <c r="V85" s="36">
        <f>SUMIFS(СВЦЭМ!$D$33:$D$776,СВЦЭМ!$A$33:$A$776,$A85,СВЦЭМ!$B$33:$B$776,V$83)+'СЕТ СН'!$G$14+СВЦЭМ!$D$10+'СЕТ СН'!$G$6-'СЕТ СН'!$G$26</f>
        <v>861.04354389000002</v>
      </c>
      <c r="W85" s="36">
        <f>SUMIFS(СВЦЭМ!$D$33:$D$776,СВЦЭМ!$A$33:$A$776,$A85,СВЦЭМ!$B$33:$B$776,W$83)+'СЕТ СН'!$G$14+СВЦЭМ!$D$10+'СЕТ СН'!$G$6-'СЕТ СН'!$G$26</f>
        <v>889.64316758999996</v>
      </c>
      <c r="X85" s="36">
        <f>SUMIFS(СВЦЭМ!$D$33:$D$776,СВЦЭМ!$A$33:$A$776,$A85,СВЦЭМ!$B$33:$B$776,X$83)+'СЕТ СН'!$G$14+СВЦЭМ!$D$10+'СЕТ СН'!$G$6-'СЕТ СН'!$G$26</f>
        <v>903.37967580999998</v>
      </c>
      <c r="Y85" s="36">
        <f>SUMIFS(СВЦЭМ!$D$33:$D$776,СВЦЭМ!$A$33:$A$776,$A85,СВЦЭМ!$B$33:$B$776,Y$83)+'СЕТ СН'!$G$14+СВЦЭМ!$D$10+'СЕТ СН'!$G$6-'СЕТ СН'!$G$26</f>
        <v>929.83958030999997</v>
      </c>
    </row>
    <row r="86" spans="1:27" ht="15.75" x14ac:dyDescent="0.2">
      <c r="A86" s="35">
        <f t="shared" ref="A86:A114" si="2">A85+1</f>
        <v>43772</v>
      </c>
      <c r="B86" s="36">
        <f>SUMIFS(СВЦЭМ!$D$33:$D$776,СВЦЭМ!$A$33:$A$776,$A86,СВЦЭМ!$B$33:$B$776,B$83)+'СЕТ СН'!$G$14+СВЦЭМ!$D$10+'СЕТ СН'!$G$6-'СЕТ СН'!$G$26</f>
        <v>915.01301660000001</v>
      </c>
      <c r="C86" s="36">
        <f>SUMIFS(СВЦЭМ!$D$33:$D$776,СВЦЭМ!$A$33:$A$776,$A86,СВЦЭМ!$B$33:$B$776,C$83)+'СЕТ СН'!$G$14+СВЦЭМ!$D$10+'СЕТ СН'!$G$6-'СЕТ СН'!$G$26</f>
        <v>954.50663779000001</v>
      </c>
      <c r="D86" s="36">
        <f>SUMIFS(СВЦЭМ!$D$33:$D$776,СВЦЭМ!$A$33:$A$776,$A86,СВЦЭМ!$B$33:$B$776,D$83)+'СЕТ СН'!$G$14+СВЦЭМ!$D$10+'СЕТ СН'!$G$6-'СЕТ СН'!$G$26</f>
        <v>970.3072032</v>
      </c>
      <c r="E86" s="36">
        <f>SUMIFS(СВЦЭМ!$D$33:$D$776,СВЦЭМ!$A$33:$A$776,$A86,СВЦЭМ!$B$33:$B$776,E$83)+'СЕТ СН'!$G$14+СВЦЭМ!$D$10+'СЕТ СН'!$G$6-'СЕТ СН'!$G$26</f>
        <v>975.06939532000001</v>
      </c>
      <c r="F86" s="36">
        <f>SUMIFS(СВЦЭМ!$D$33:$D$776,СВЦЭМ!$A$33:$A$776,$A86,СВЦЭМ!$B$33:$B$776,F$83)+'СЕТ СН'!$G$14+СВЦЭМ!$D$10+'СЕТ СН'!$G$6-'СЕТ СН'!$G$26</f>
        <v>991.51487029999998</v>
      </c>
      <c r="G86" s="36">
        <f>SUMIFS(СВЦЭМ!$D$33:$D$776,СВЦЭМ!$A$33:$A$776,$A86,СВЦЭМ!$B$33:$B$776,G$83)+'СЕТ СН'!$G$14+СВЦЭМ!$D$10+'СЕТ СН'!$G$6-'СЕТ СН'!$G$26</f>
        <v>978.19676340000001</v>
      </c>
      <c r="H86" s="36">
        <f>SUMIFS(СВЦЭМ!$D$33:$D$776,СВЦЭМ!$A$33:$A$776,$A86,СВЦЭМ!$B$33:$B$776,H$83)+'СЕТ СН'!$G$14+СВЦЭМ!$D$10+'СЕТ СН'!$G$6-'СЕТ СН'!$G$26</f>
        <v>963.44100125</v>
      </c>
      <c r="I86" s="36">
        <f>SUMIFS(СВЦЭМ!$D$33:$D$776,СВЦЭМ!$A$33:$A$776,$A86,СВЦЭМ!$B$33:$B$776,I$83)+'СЕТ СН'!$G$14+СВЦЭМ!$D$10+'СЕТ СН'!$G$6-'СЕТ СН'!$G$26</f>
        <v>954.00298010999995</v>
      </c>
      <c r="J86" s="36">
        <f>SUMIFS(СВЦЭМ!$D$33:$D$776,СВЦЭМ!$A$33:$A$776,$A86,СВЦЭМ!$B$33:$B$776,J$83)+'СЕТ СН'!$G$14+СВЦЭМ!$D$10+'СЕТ СН'!$G$6-'СЕТ СН'!$G$26</f>
        <v>917.32847555000001</v>
      </c>
      <c r="K86" s="36">
        <f>SUMIFS(СВЦЭМ!$D$33:$D$776,СВЦЭМ!$A$33:$A$776,$A86,СВЦЭМ!$B$33:$B$776,K$83)+'СЕТ СН'!$G$14+СВЦЭМ!$D$10+'СЕТ СН'!$G$6-'СЕТ СН'!$G$26</f>
        <v>872.22315387000003</v>
      </c>
      <c r="L86" s="36">
        <f>SUMIFS(СВЦЭМ!$D$33:$D$776,СВЦЭМ!$A$33:$A$776,$A86,СВЦЭМ!$B$33:$B$776,L$83)+'СЕТ СН'!$G$14+СВЦЭМ!$D$10+'СЕТ СН'!$G$6-'СЕТ СН'!$G$26</f>
        <v>858.28899726999998</v>
      </c>
      <c r="M86" s="36">
        <f>SUMIFS(СВЦЭМ!$D$33:$D$776,СВЦЭМ!$A$33:$A$776,$A86,СВЦЭМ!$B$33:$B$776,M$83)+'СЕТ СН'!$G$14+СВЦЭМ!$D$10+'СЕТ СН'!$G$6-'СЕТ СН'!$G$26</f>
        <v>860.75008534999995</v>
      </c>
      <c r="N86" s="36">
        <f>SUMIFS(СВЦЭМ!$D$33:$D$776,СВЦЭМ!$A$33:$A$776,$A86,СВЦЭМ!$B$33:$B$776,N$83)+'СЕТ СН'!$G$14+СВЦЭМ!$D$10+'СЕТ СН'!$G$6-'СЕТ СН'!$G$26</f>
        <v>864.76679592000005</v>
      </c>
      <c r="O86" s="36">
        <f>SUMIFS(СВЦЭМ!$D$33:$D$776,СВЦЭМ!$A$33:$A$776,$A86,СВЦЭМ!$B$33:$B$776,O$83)+'СЕТ СН'!$G$14+СВЦЭМ!$D$10+'СЕТ СН'!$G$6-'СЕТ СН'!$G$26</f>
        <v>868.43014747999996</v>
      </c>
      <c r="P86" s="36">
        <f>SUMIFS(СВЦЭМ!$D$33:$D$776,СВЦЭМ!$A$33:$A$776,$A86,СВЦЭМ!$B$33:$B$776,P$83)+'СЕТ СН'!$G$14+СВЦЭМ!$D$10+'СЕТ СН'!$G$6-'СЕТ СН'!$G$26</f>
        <v>875.34081230000004</v>
      </c>
      <c r="Q86" s="36">
        <f>SUMIFS(СВЦЭМ!$D$33:$D$776,СВЦЭМ!$A$33:$A$776,$A86,СВЦЭМ!$B$33:$B$776,Q$83)+'СЕТ СН'!$G$14+СВЦЭМ!$D$10+'СЕТ СН'!$G$6-'СЕТ СН'!$G$26</f>
        <v>868.73996217000001</v>
      </c>
      <c r="R86" s="36">
        <f>SUMIFS(СВЦЭМ!$D$33:$D$776,СВЦЭМ!$A$33:$A$776,$A86,СВЦЭМ!$B$33:$B$776,R$83)+'СЕТ СН'!$G$14+СВЦЭМ!$D$10+'СЕТ СН'!$G$6-'СЕТ СН'!$G$26</f>
        <v>833.66235042000005</v>
      </c>
      <c r="S86" s="36">
        <f>SUMIFS(СВЦЭМ!$D$33:$D$776,СВЦЭМ!$A$33:$A$776,$A86,СВЦЭМ!$B$33:$B$776,S$83)+'СЕТ СН'!$G$14+СВЦЭМ!$D$10+'СЕТ СН'!$G$6-'СЕТ СН'!$G$26</f>
        <v>806.59705641000005</v>
      </c>
      <c r="T86" s="36">
        <f>SUMIFS(СВЦЭМ!$D$33:$D$776,СВЦЭМ!$A$33:$A$776,$A86,СВЦЭМ!$B$33:$B$776,T$83)+'СЕТ СН'!$G$14+СВЦЭМ!$D$10+'СЕТ СН'!$G$6-'СЕТ СН'!$G$26</f>
        <v>789.48647573000005</v>
      </c>
      <c r="U86" s="36">
        <f>SUMIFS(СВЦЭМ!$D$33:$D$776,СВЦЭМ!$A$33:$A$776,$A86,СВЦЭМ!$B$33:$B$776,U$83)+'СЕТ СН'!$G$14+СВЦЭМ!$D$10+'СЕТ СН'!$G$6-'СЕТ СН'!$G$26</f>
        <v>790.03215025999998</v>
      </c>
      <c r="V86" s="36">
        <f>SUMIFS(СВЦЭМ!$D$33:$D$776,СВЦЭМ!$A$33:$A$776,$A86,СВЦЭМ!$B$33:$B$776,V$83)+'СЕТ СН'!$G$14+СВЦЭМ!$D$10+'СЕТ СН'!$G$6-'СЕТ СН'!$G$26</f>
        <v>801.36996263000003</v>
      </c>
      <c r="W86" s="36">
        <f>SUMIFS(СВЦЭМ!$D$33:$D$776,СВЦЭМ!$A$33:$A$776,$A86,СВЦЭМ!$B$33:$B$776,W$83)+'СЕТ СН'!$G$14+СВЦЭМ!$D$10+'СЕТ СН'!$G$6-'СЕТ СН'!$G$26</f>
        <v>808.99495653999998</v>
      </c>
      <c r="X86" s="36">
        <f>SUMIFS(СВЦЭМ!$D$33:$D$776,СВЦЭМ!$A$33:$A$776,$A86,СВЦЭМ!$B$33:$B$776,X$83)+'СЕТ СН'!$G$14+СВЦЭМ!$D$10+'СЕТ СН'!$G$6-'СЕТ СН'!$G$26</f>
        <v>822.13300100000004</v>
      </c>
      <c r="Y86" s="36">
        <f>SUMIFS(СВЦЭМ!$D$33:$D$776,СВЦЭМ!$A$33:$A$776,$A86,СВЦЭМ!$B$33:$B$776,Y$83)+'СЕТ СН'!$G$14+СВЦЭМ!$D$10+'СЕТ СН'!$G$6-'СЕТ СН'!$G$26</f>
        <v>865.02136258999997</v>
      </c>
    </row>
    <row r="87" spans="1:27" ht="15.75" x14ac:dyDescent="0.2">
      <c r="A87" s="35">
        <f t="shared" si="2"/>
        <v>43773</v>
      </c>
      <c r="B87" s="36">
        <f>SUMIFS(СВЦЭМ!$D$33:$D$776,СВЦЭМ!$A$33:$A$776,$A87,СВЦЭМ!$B$33:$B$776,B$83)+'СЕТ СН'!$G$14+СВЦЭМ!$D$10+'СЕТ СН'!$G$6-'СЕТ СН'!$G$26</f>
        <v>942.21057815000006</v>
      </c>
      <c r="C87" s="36">
        <f>SUMIFS(СВЦЭМ!$D$33:$D$776,СВЦЭМ!$A$33:$A$776,$A87,СВЦЭМ!$B$33:$B$776,C$83)+'СЕТ СН'!$G$14+СВЦЭМ!$D$10+'СЕТ СН'!$G$6-'СЕТ СН'!$G$26</f>
        <v>974.93070093999995</v>
      </c>
      <c r="D87" s="36">
        <f>SUMIFS(СВЦЭМ!$D$33:$D$776,СВЦЭМ!$A$33:$A$776,$A87,СВЦЭМ!$B$33:$B$776,D$83)+'СЕТ СН'!$G$14+СВЦЭМ!$D$10+'СЕТ СН'!$G$6-'СЕТ СН'!$G$26</f>
        <v>986.22841162999998</v>
      </c>
      <c r="E87" s="36">
        <f>SUMIFS(СВЦЭМ!$D$33:$D$776,СВЦЭМ!$A$33:$A$776,$A87,СВЦЭМ!$B$33:$B$776,E$83)+'СЕТ СН'!$G$14+СВЦЭМ!$D$10+'СЕТ СН'!$G$6-'СЕТ СН'!$G$26</f>
        <v>1010.07814066</v>
      </c>
      <c r="F87" s="36">
        <f>SUMIFS(СВЦЭМ!$D$33:$D$776,СВЦЭМ!$A$33:$A$776,$A87,СВЦЭМ!$B$33:$B$776,F$83)+'СЕТ СН'!$G$14+СВЦЭМ!$D$10+'СЕТ СН'!$G$6-'СЕТ СН'!$G$26</f>
        <v>1011.7792003</v>
      </c>
      <c r="G87" s="36">
        <f>SUMIFS(СВЦЭМ!$D$33:$D$776,СВЦЭМ!$A$33:$A$776,$A87,СВЦЭМ!$B$33:$B$776,G$83)+'СЕТ СН'!$G$14+СВЦЭМ!$D$10+'СЕТ СН'!$G$6-'СЕТ СН'!$G$26</f>
        <v>977.95011813999997</v>
      </c>
      <c r="H87" s="36">
        <f>SUMIFS(СВЦЭМ!$D$33:$D$776,СВЦЭМ!$A$33:$A$776,$A87,СВЦЭМ!$B$33:$B$776,H$83)+'СЕТ СН'!$G$14+СВЦЭМ!$D$10+'СЕТ СН'!$G$6-'СЕТ СН'!$G$26</f>
        <v>945.48919203000003</v>
      </c>
      <c r="I87" s="36">
        <f>SUMIFS(СВЦЭМ!$D$33:$D$776,СВЦЭМ!$A$33:$A$776,$A87,СВЦЭМ!$B$33:$B$776,I$83)+'СЕТ СН'!$G$14+СВЦЭМ!$D$10+'СЕТ СН'!$G$6-'СЕТ СН'!$G$26</f>
        <v>935.89020864999998</v>
      </c>
      <c r="J87" s="36">
        <f>SUMIFS(СВЦЭМ!$D$33:$D$776,СВЦЭМ!$A$33:$A$776,$A87,СВЦЭМ!$B$33:$B$776,J$83)+'СЕТ СН'!$G$14+СВЦЭМ!$D$10+'СЕТ СН'!$G$6-'СЕТ СН'!$G$26</f>
        <v>919.12653674000001</v>
      </c>
      <c r="K87" s="36">
        <f>SUMIFS(СВЦЭМ!$D$33:$D$776,СВЦЭМ!$A$33:$A$776,$A87,СВЦЭМ!$B$33:$B$776,K$83)+'СЕТ СН'!$G$14+СВЦЭМ!$D$10+'СЕТ СН'!$G$6-'СЕТ СН'!$G$26</f>
        <v>890.89574994999998</v>
      </c>
      <c r="L87" s="36">
        <f>SUMIFS(СВЦЭМ!$D$33:$D$776,СВЦЭМ!$A$33:$A$776,$A87,СВЦЭМ!$B$33:$B$776,L$83)+'СЕТ СН'!$G$14+СВЦЭМ!$D$10+'СЕТ СН'!$G$6-'СЕТ СН'!$G$26</f>
        <v>875.76375510000003</v>
      </c>
      <c r="M87" s="36">
        <f>SUMIFS(СВЦЭМ!$D$33:$D$776,СВЦЭМ!$A$33:$A$776,$A87,СВЦЭМ!$B$33:$B$776,M$83)+'СЕТ СН'!$G$14+СВЦЭМ!$D$10+'СЕТ СН'!$G$6-'СЕТ СН'!$G$26</f>
        <v>877.20169439000006</v>
      </c>
      <c r="N87" s="36">
        <f>SUMIFS(СВЦЭМ!$D$33:$D$776,СВЦЭМ!$A$33:$A$776,$A87,СВЦЭМ!$B$33:$B$776,N$83)+'СЕТ СН'!$G$14+СВЦЭМ!$D$10+'СЕТ СН'!$G$6-'СЕТ СН'!$G$26</f>
        <v>879.01603390000002</v>
      </c>
      <c r="O87" s="36">
        <f>SUMIFS(СВЦЭМ!$D$33:$D$776,СВЦЭМ!$A$33:$A$776,$A87,СВЦЭМ!$B$33:$B$776,O$83)+'СЕТ СН'!$G$14+СВЦЭМ!$D$10+'СЕТ СН'!$G$6-'СЕТ СН'!$G$26</f>
        <v>882.6305433</v>
      </c>
      <c r="P87" s="36">
        <f>SUMIFS(СВЦЭМ!$D$33:$D$776,СВЦЭМ!$A$33:$A$776,$A87,СВЦЭМ!$B$33:$B$776,P$83)+'СЕТ СН'!$G$14+СВЦЭМ!$D$10+'СЕТ СН'!$G$6-'СЕТ СН'!$G$26</f>
        <v>900.89257545999999</v>
      </c>
      <c r="Q87" s="36">
        <f>SUMIFS(СВЦЭМ!$D$33:$D$776,СВЦЭМ!$A$33:$A$776,$A87,СВЦЭМ!$B$33:$B$776,Q$83)+'СЕТ СН'!$G$14+СВЦЭМ!$D$10+'СЕТ СН'!$G$6-'СЕТ СН'!$G$26</f>
        <v>904.64099572999999</v>
      </c>
      <c r="R87" s="36">
        <f>SUMIFS(СВЦЭМ!$D$33:$D$776,СВЦЭМ!$A$33:$A$776,$A87,СВЦЭМ!$B$33:$B$776,R$83)+'СЕТ СН'!$G$14+СВЦЭМ!$D$10+'СЕТ СН'!$G$6-'СЕТ СН'!$G$26</f>
        <v>864.96884905000002</v>
      </c>
      <c r="S87" s="36">
        <f>SUMIFS(СВЦЭМ!$D$33:$D$776,СВЦЭМ!$A$33:$A$776,$A87,СВЦЭМ!$B$33:$B$776,S$83)+'СЕТ СН'!$G$14+СВЦЭМ!$D$10+'СЕТ СН'!$G$6-'СЕТ СН'!$G$26</f>
        <v>832.88159924000001</v>
      </c>
      <c r="T87" s="36">
        <f>SUMIFS(СВЦЭМ!$D$33:$D$776,СВЦЭМ!$A$33:$A$776,$A87,СВЦЭМ!$B$33:$B$776,T$83)+'СЕТ СН'!$G$14+СВЦЭМ!$D$10+'СЕТ СН'!$G$6-'СЕТ СН'!$G$26</f>
        <v>819.55175642000006</v>
      </c>
      <c r="U87" s="36">
        <f>SUMIFS(СВЦЭМ!$D$33:$D$776,СВЦЭМ!$A$33:$A$776,$A87,СВЦЭМ!$B$33:$B$776,U$83)+'СЕТ СН'!$G$14+СВЦЭМ!$D$10+'СЕТ СН'!$G$6-'СЕТ СН'!$G$26</f>
        <v>813.26674402000003</v>
      </c>
      <c r="V87" s="36">
        <f>SUMIFS(СВЦЭМ!$D$33:$D$776,СВЦЭМ!$A$33:$A$776,$A87,СВЦЭМ!$B$33:$B$776,V$83)+'СЕТ СН'!$G$14+СВЦЭМ!$D$10+'СЕТ СН'!$G$6-'СЕТ СН'!$G$26</f>
        <v>822.14859495999997</v>
      </c>
      <c r="W87" s="36">
        <f>SUMIFS(СВЦЭМ!$D$33:$D$776,СВЦЭМ!$A$33:$A$776,$A87,СВЦЭМ!$B$33:$B$776,W$83)+'СЕТ СН'!$G$14+СВЦЭМ!$D$10+'СЕТ СН'!$G$6-'СЕТ СН'!$G$26</f>
        <v>840.52174507999996</v>
      </c>
      <c r="X87" s="36">
        <f>SUMIFS(СВЦЭМ!$D$33:$D$776,СВЦЭМ!$A$33:$A$776,$A87,СВЦЭМ!$B$33:$B$776,X$83)+'СЕТ СН'!$G$14+СВЦЭМ!$D$10+'СЕТ СН'!$G$6-'СЕТ СН'!$G$26</f>
        <v>855.00329445</v>
      </c>
      <c r="Y87" s="36">
        <f>SUMIFS(СВЦЭМ!$D$33:$D$776,СВЦЭМ!$A$33:$A$776,$A87,СВЦЭМ!$B$33:$B$776,Y$83)+'СЕТ СН'!$G$14+СВЦЭМ!$D$10+'СЕТ СН'!$G$6-'СЕТ СН'!$G$26</f>
        <v>886.82518016999995</v>
      </c>
    </row>
    <row r="88" spans="1:27" ht="15.75" x14ac:dyDescent="0.2">
      <c r="A88" s="35">
        <f t="shared" si="2"/>
        <v>43774</v>
      </c>
      <c r="B88" s="36">
        <f>SUMIFS(СВЦЭМ!$D$33:$D$776,СВЦЭМ!$A$33:$A$776,$A88,СВЦЭМ!$B$33:$B$776,B$83)+'СЕТ СН'!$G$14+СВЦЭМ!$D$10+'СЕТ СН'!$G$6-'СЕТ СН'!$G$26</f>
        <v>993.97538084999996</v>
      </c>
      <c r="C88" s="36">
        <f>SUMIFS(СВЦЭМ!$D$33:$D$776,СВЦЭМ!$A$33:$A$776,$A88,СВЦЭМ!$B$33:$B$776,C$83)+'СЕТ СН'!$G$14+СВЦЭМ!$D$10+'СЕТ СН'!$G$6-'СЕТ СН'!$G$26</f>
        <v>1013.4790424400001</v>
      </c>
      <c r="D88" s="36">
        <f>SUMIFS(СВЦЭМ!$D$33:$D$776,СВЦЭМ!$A$33:$A$776,$A88,СВЦЭМ!$B$33:$B$776,D$83)+'СЕТ СН'!$G$14+СВЦЭМ!$D$10+'СЕТ СН'!$G$6-'СЕТ СН'!$G$26</f>
        <v>1005.31458904</v>
      </c>
      <c r="E88" s="36">
        <f>SUMIFS(СВЦЭМ!$D$33:$D$776,СВЦЭМ!$A$33:$A$776,$A88,СВЦЭМ!$B$33:$B$776,E$83)+'СЕТ СН'!$G$14+СВЦЭМ!$D$10+'СЕТ СН'!$G$6-'СЕТ СН'!$G$26</f>
        <v>1010.79334955</v>
      </c>
      <c r="F88" s="36">
        <f>SUMIFS(СВЦЭМ!$D$33:$D$776,СВЦЭМ!$A$33:$A$776,$A88,СВЦЭМ!$B$33:$B$776,F$83)+'СЕТ СН'!$G$14+СВЦЭМ!$D$10+'СЕТ СН'!$G$6-'СЕТ СН'!$G$26</f>
        <v>1012.90633208</v>
      </c>
      <c r="G88" s="36">
        <f>SUMIFS(СВЦЭМ!$D$33:$D$776,СВЦЭМ!$A$33:$A$776,$A88,СВЦЭМ!$B$33:$B$776,G$83)+'СЕТ СН'!$G$14+СВЦЭМ!$D$10+'СЕТ СН'!$G$6-'СЕТ СН'!$G$26</f>
        <v>994.20615913000006</v>
      </c>
      <c r="H88" s="36">
        <f>SUMIFS(СВЦЭМ!$D$33:$D$776,СВЦЭМ!$A$33:$A$776,$A88,СВЦЭМ!$B$33:$B$776,H$83)+'СЕТ СН'!$G$14+СВЦЭМ!$D$10+'СЕТ СН'!$G$6-'СЕТ СН'!$G$26</f>
        <v>951.31211947999998</v>
      </c>
      <c r="I88" s="36">
        <f>SUMIFS(СВЦЭМ!$D$33:$D$776,СВЦЭМ!$A$33:$A$776,$A88,СВЦЭМ!$B$33:$B$776,I$83)+'СЕТ СН'!$G$14+СВЦЭМ!$D$10+'СЕТ СН'!$G$6-'СЕТ СН'!$G$26</f>
        <v>964.55749139</v>
      </c>
      <c r="J88" s="36">
        <f>SUMIFS(СВЦЭМ!$D$33:$D$776,СВЦЭМ!$A$33:$A$776,$A88,СВЦЭМ!$B$33:$B$776,J$83)+'СЕТ СН'!$G$14+СВЦЭМ!$D$10+'СЕТ СН'!$G$6-'СЕТ СН'!$G$26</f>
        <v>947.10228631999996</v>
      </c>
      <c r="K88" s="36">
        <f>SUMIFS(СВЦЭМ!$D$33:$D$776,СВЦЭМ!$A$33:$A$776,$A88,СВЦЭМ!$B$33:$B$776,K$83)+'СЕТ СН'!$G$14+СВЦЭМ!$D$10+'СЕТ СН'!$G$6-'СЕТ СН'!$G$26</f>
        <v>921.63787030000003</v>
      </c>
      <c r="L88" s="36">
        <f>SUMIFS(СВЦЭМ!$D$33:$D$776,СВЦЭМ!$A$33:$A$776,$A88,СВЦЭМ!$B$33:$B$776,L$83)+'СЕТ СН'!$G$14+СВЦЭМ!$D$10+'СЕТ СН'!$G$6-'СЕТ СН'!$G$26</f>
        <v>918.32014255000001</v>
      </c>
      <c r="M88" s="36">
        <f>SUMIFS(СВЦЭМ!$D$33:$D$776,СВЦЭМ!$A$33:$A$776,$A88,СВЦЭМ!$B$33:$B$776,M$83)+'СЕТ СН'!$G$14+СВЦЭМ!$D$10+'СЕТ СН'!$G$6-'СЕТ СН'!$G$26</f>
        <v>923.21674360999998</v>
      </c>
      <c r="N88" s="36">
        <f>SUMIFS(СВЦЭМ!$D$33:$D$776,СВЦЭМ!$A$33:$A$776,$A88,СВЦЭМ!$B$33:$B$776,N$83)+'СЕТ СН'!$G$14+СВЦЭМ!$D$10+'СЕТ СН'!$G$6-'СЕТ СН'!$G$26</f>
        <v>922.79900029999999</v>
      </c>
      <c r="O88" s="36">
        <f>SUMIFS(СВЦЭМ!$D$33:$D$776,СВЦЭМ!$A$33:$A$776,$A88,СВЦЭМ!$B$33:$B$776,O$83)+'СЕТ СН'!$G$14+СВЦЭМ!$D$10+'СЕТ СН'!$G$6-'СЕТ СН'!$G$26</f>
        <v>938.46885580000003</v>
      </c>
      <c r="P88" s="36">
        <f>SUMIFS(СВЦЭМ!$D$33:$D$776,СВЦЭМ!$A$33:$A$776,$A88,СВЦЭМ!$B$33:$B$776,P$83)+'СЕТ СН'!$G$14+СВЦЭМ!$D$10+'СЕТ СН'!$G$6-'СЕТ СН'!$G$26</f>
        <v>943.05182052999999</v>
      </c>
      <c r="Q88" s="36">
        <f>SUMIFS(СВЦЭМ!$D$33:$D$776,СВЦЭМ!$A$33:$A$776,$A88,СВЦЭМ!$B$33:$B$776,Q$83)+'СЕТ СН'!$G$14+СВЦЭМ!$D$10+'СЕТ СН'!$G$6-'СЕТ СН'!$G$26</f>
        <v>928.98214265000001</v>
      </c>
      <c r="R88" s="36">
        <f>SUMIFS(СВЦЭМ!$D$33:$D$776,СВЦЭМ!$A$33:$A$776,$A88,СВЦЭМ!$B$33:$B$776,R$83)+'СЕТ СН'!$G$14+СВЦЭМ!$D$10+'СЕТ СН'!$G$6-'СЕТ СН'!$G$26</f>
        <v>877.62451407000003</v>
      </c>
      <c r="S88" s="36">
        <f>SUMIFS(СВЦЭМ!$D$33:$D$776,СВЦЭМ!$A$33:$A$776,$A88,СВЦЭМ!$B$33:$B$776,S$83)+'СЕТ СН'!$G$14+СВЦЭМ!$D$10+'СЕТ СН'!$G$6-'СЕТ СН'!$G$26</f>
        <v>850.73476663999998</v>
      </c>
      <c r="T88" s="36">
        <f>SUMIFS(СВЦЭМ!$D$33:$D$776,СВЦЭМ!$A$33:$A$776,$A88,СВЦЭМ!$B$33:$B$776,T$83)+'СЕТ СН'!$G$14+СВЦЭМ!$D$10+'СЕТ СН'!$G$6-'СЕТ СН'!$G$26</f>
        <v>861.78576133000001</v>
      </c>
      <c r="U88" s="36">
        <f>SUMIFS(СВЦЭМ!$D$33:$D$776,СВЦЭМ!$A$33:$A$776,$A88,СВЦЭМ!$B$33:$B$776,U$83)+'СЕТ СН'!$G$14+СВЦЭМ!$D$10+'СЕТ СН'!$G$6-'СЕТ СН'!$G$26</f>
        <v>865.77506194</v>
      </c>
      <c r="V88" s="36">
        <f>SUMIFS(СВЦЭМ!$D$33:$D$776,СВЦЭМ!$A$33:$A$776,$A88,СВЦЭМ!$B$33:$B$776,V$83)+'СЕТ СН'!$G$14+СВЦЭМ!$D$10+'СЕТ СН'!$G$6-'СЕТ СН'!$G$26</f>
        <v>856.65881537999996</v>
      </c>
      <c r="W88" s="36">
        <f>SUMIFS(СВЦЭМ!$D$33:$D$776,СВЦЭМ!$A$33:$A$776,$A88,СВЦЭМ!$B$33:$B$776,W$83)+'СЕТ СН'!$G$14+СВЦЭМ!$D$10+'СЕТ СН'!$G$6-'СЕТ СН'!$G$26</f>
        <v>863.41576559999999</v>
      </c>
      <c r="X88" s="36">
        <f>SUMIFS(СВЦЭМ!$D$33:$D$776,СВЦЭМ!$A$33:$A$776,$A88,СВЦЭМ!$B$33:$B$776,X$83)+'СЕТ СН'!$G$14+СВЦЭМ!$D$10+'СЕТ СН'!$G$6-'СЕТ СН'!$G$26</f>
        <v>880.51843455000005</v>
      </c>
      <c r="Y88" s="36">
        <f>SUMIFS(СВЦЭМ!$D$33:$D$776,СВЦЭМ!$A$33:$A$776,$A88,СВЦЭМ!$B$33:$B$776,Y$83)+'СЕТ СН'!$G$14+СВЦЭМ!$D$10+'СЕТ СН'!$G$6-'СЕТ СН'!$G$26</f>
        <v>920.23074931999997</v>
      </c>
    </row>
    <row r="89" spans="1:27" ht="15.75" x14ac:dyDescent="0.2">
      <c r="A89" s="35">
        <f t="shared" si="2"/>
        <v>43775</v>
      </c>
      <c r="B89" s="36">
        <f>SUMIFS(СВЦЭМ!$D$33:$D$776,СВЦЭМ!$A$33:$A$776,$A89,СВЦЭМ!$B$33:$B$776,B$83)+'СЕТ СН'!$G$14+СВЦЭМ!$D$10+'СЕТ СН'!$G$6-'СЕТ СН'!$G$26</f>
        <v>917.06427823000001</v>
      </c>
      <c r="C89" s="36">
        <f>SUMIFS(СВЦЭМ!$D$33:$D$776,СВЦЭМ!$A$33:$A$776,$A89,СВЦЭМ!$B$33:$B$776,C$83)+'СЕТ СН'!$G$14+СВЦЭМ!$D$10+'СЕТ СН'!$G$6-'СЕТ СН'!$G$26</f>
        <v>937.42922735000002</v>
      </c>
      <c r="D89" s="36">
        <f>SUMIFS(СВЦЭМ!$D$33:$D$776,СВЦЭМ!$A$33:$A$776,$A89,СВЦЭМ!$B$33:$B$776,D$83)+'СЕТ СН'!$G$14+СВЦЭМ!$D$10+'СЕТ СН'!$G$6-'СЕТ СН'!$G$26</f>
        <v>951.05137363000006</v>
      </c>
      <c r="E89" s="36">
        <f>SUMIFS(СВЦЭМ!$D$33:$D$776,СВЦЭМ!$A$33:$A$776,$A89,СВЦЭМ!$B$33:$B$776,E$83)+'СЕТ СН'!$G$14+СВЦЭМ!$D$10+'СЕТ СН'!$G$6-'СЕТ СН'!$G$26</f>
        <v>958.54627220999998</v>
      </c>
      <c r="F89" s="36">
        <f>SUMIFS(СВЦЭМ!$D$33:$D$776,СВЦЭМ!$A$33:$A$776,$A89,СВЦЭМ!$B$33:$B$776,F$83)+'СЕТ СН'!$G$14+СВЦЭМ!$D$10+'СЕТ СН'!$G$6-'СЕТ СН'!$G$26</f>
        <v>962.90068879</v>
      </c>
      <c r="G89" s="36">
        <f>SUMIFS(СВЦЭМ!$D$33:$D$776,СВЦЭМ!$A$33:$A$776,$A89,СВЦЭМ!$B$33:$B$776,G$83)+'СЕТ СН'!$G$14+СВЦЭМ!$D$10+'СЕТ СН'!$G$6-'СЕТ СН'!$G$26</f>
        <v>946.59741570999995</v>
      </c>
      <c r="H89" s="36">
        <f>SUMIFS(СВЦЭМ!$D$33:$D$776,СВЦЭМ!$A$33:$A$776,$A89,СВЦЭМ!$B$33:$B$776,H$83)+'СЕТ СН'!$G$14+СВЦЭМ!$D$10+'СЕТ СН'!$G$6-'СЕТ СН'!$G$26</f>
        <v>917.92973802999995</v>
      </c>
      <c r="I89" s="36">
        <f>SUMIFS(СВЦЭМ!$D$33:$D$776,СВЦЭМ!$A$33:$A$776,$A89,СВЦЭМ!$B$33:$B$776,I$83)+'СЕТ СН'!$G$14+СВЦЭМ!$D$10+'СЕТ СН'!$G$6-'СЕТ СН'!$G$26</f>
        <v>887.10748898999998</v>
      </c>
      <c r="J89" s="36">
        <f>SUMIFS(СВЦЭМ!$D$33:$D$776,СВЦЭМ!$A$33:$A$776,$A89,СВЦЭМ!$B$33:$B$776,J$83)+'СЕТ СН'!$G$14+СВЦЭМ!$D$10+'СЕТ СН'!$G$6-'СЕТ СН'!$G$26</f>
        <v>879.49249544999998</v>
      </c>
      <c r="K89" s="36">
        <f>SUMIFS(СВЦЭМ!$D$33:$D$776,СВЦЭМ!$A$33:$A$776,$A89,СВЦЭМ!$B$33:$B$776,K$83)+'СЕТ СН'!$G$14+СВЦЭМ!$D$10+'СЕТ СН'!$G$6-'СЕТ СН'!$G$26</f>
        <v>875.12029199999995</v>
      </c>
      <c r="L89" s="36">
        <f>SUMIFS(СВЦЭМ!$D$33:$D$776,СВЦЭМ!$A$33:$A$776,$A89,СВЦЭМ!$B$33:$B$776,L$83)+'СЕТ СН'!$G$14+СВЦЭМ!$D$10+'СЕТ СН'!$G$6-'СЕТ СН'!$G$26</f>
        <v>892.37338227999999</v>
      </c>
      <c r="M89" s="36">
        <f>SUMIFS(СВЦЭМ!$D$33:$D$776,СВЦЭМ!$A$33:$A$776,$A89,СВЦЭМ!$B$33:$B$776,M$83)+'СЕТ СН'!$G$14+СВЦЭМ!$D$10+'СЕТ СН'!$G$6-'СЕТ СН'!$G$26</f>
        <v>924.03760553999996</v>
      </c>
      <c r="N89" s="36">
        <f>SUMIFS(СВЦЭМ!$D$33:$D$776,СВЦЭМ!$A$33:$A$776,$A89,СВЦЭМ!$B$33:$B$776,N$83)+'СЕТ СН'!$G$14+СВЦЭМ!$D$10+'СЕТ СН'!$G$6-'СЕТ СН'!$G$26</f>
        <v>933.96150613999998</v>
      </c>
      <c r="O89" s="36">
        <f>SUMIFS(СВЦЭМ!$D$33:$D$776,СВЦЭМ!$A$33:$A$776,$A89,СВЦЭМ!$B$33:$B$776,O$83)+'СЕТ СН'!$G$14+СВЦЭМ!$D$10+'СЕТ СН'!$G$6-'СЕТ СН'!$G$26</f>
        <v>937.14876708999998</v>
      </c>
      <c r="P89" s="36">
        <f>SUMIFS(СВЦЭМ!$D$33:$D$776,СВЦЭМ!$A$33:$A$776,$A89,СВЦЭМ!$B$33:$B$776,P$83)+'СЕТ СН'!$G$14+СВЦЭМ!$D$10+'СЕТ СН'!$G$6-'СЕТ СН'!$G$26</f>
        <v>946.82764437000003</v>
      </c>
      <c r="Q89" s="36">
        <f>SUMIFS(СВЦЭМ!$D$33:$D$776,СВЦЭМ!$A$33:$A$776,$A89,СВЦЭМ!$B$33:$B$776,Q$83)+'СЕТ СН'!$G$14+СВЦЭМ!$D$10+'СЕТ СН'!$G$6-'СЕТ СН'!$G$26</f>
        <v>933.63218920999998</v>
      </c>
      <c r="R89" s="36">
        <f>SUMIFS(СВЦЭМ!$D$33:$D$776,СВЦЭМ!$A$33:$A$776,$A89,СВЦЭМ!$B$33:$B$776,R$83)+'СЕТ СН'!$G$14+СВЦЭМ!$D$10+'СЕТ СН'!$G$6-'СЕТ СН'!$G$26</f>
        <v>894.18507432000001</v>
      </c>
      <c r="S89" s="36">
        <f>SUMIFS(СВЦЭМ!$D$33:$D$776,СВЦЭМ!$A$33:$A$776,$A89,СВЦЭМ!$B$33:$B$776,S$83)+'СЕТ СН'!$G$14+СВЦЭМ!$D$10+'СЕТ СН'!$G$6-'СЕТ СН'!$G$26</f>
        <v>875.39997437</v>
      </c>
      <c r="T89" s="36">
        <f>SUMIFS(СВЦЭМ!$D$33:$D$776,СВЦЭМ!$A$33:$A$776,$A89,СВЦЭМ!$B$33:$B$776,T$83)+'СЕТ СН'!$G$14+СВЦЭМ!$D$10+'СЕТ СН'!$G$6-'СЕТ СН'!$G$26</f>
        <v>899.20531758000004</v>
      </c>
      <c r="U89" s="36">
        <f>SUMIFS(СВЦЭМ!$D$33:$D$776,СВЦЭМ!$A$33:$A$776,$A89,СВЦЭМ!$B$33:$B$776,U$83)+'СЕТ СН'!$G$14+СВЦЭМ!$D$10+'СЕТ СН'!$G$6-'СЕТ СН'!$G$26</f>
        <v>887.58341676999999</v>
      </c>
      <c r="V89" s="36">
        <f>SUMIFS(СВЦЭМ!$D$33:$D$776,СВЦЭМ!$A$33:$A$776,$A89,СВЦЭМ!$B$33:$B$776,V$83)+'СЕТ СН'!$G$14+СВЦЭМ!$D$10+'СЕТ СН'!$G$6-'СЕТ СН'!$G$26</f>
        <v>875.53313891000005</v>
      </c>
      <c r="W89" s="36">
        <f>SUMIFS(СВЦЭМ!$D$33:$D$776,СВЦЭМ!$A$33:$A$776,$A89,СВЦЭМ!$B$33:$B$776,W$83)+'СЕТ СН'!$G$14+СВЦЭМ!$D$10+'СЕТ СН'!$G$6-'СЕТ СН'!$G$26</f>
        <v>863.49428005000004</v>
      </c>
      <c r="X89" s="36">
        <f>SUMIFS(СВЦЭМ!$D$33:$D$776,СВЦЭМ!$A$33:$A$776,$A89,СВЦЭМ!$B$33:$B$776,X$83)+'СЕТ СН'!$G$14+СВЦЭМ!$D$10+'СЕТ СН'!$G$6-'СЕТ СН'!$G$26</f>
        <v>866.18003632</v>
      </c>
      <c r="Y89" s="36">
        <f>SUMIFS(СВЦЭМ!$D$33:$D$776,СВЦЭМ!$A$33:$A$776,$A89,СВЦЭМ!$B$33:$B$776,Y$83)+'СЕТ СН'!$G$14+СВЦЭМ!$D$10+'СЕТ СН'!$G$6-'СЕТ СН'!$G$26</f>
        <v>861.72331471999996</v>
      </c>
    </row>
    <row r="90" spans="1:27" ht="15.75" x14ac:dyDescent="0.2">
      <c r="A90" s="35">
        <f t="shared" si="2"/>
        <v>43776</v>
      </c>
      <c r="B90" s="36">
        <f>SUMIFS(СВЦЭМ!$D$33:$D$776,СВЦЭМ!$A$33:$A$776,$A90,СВЦЭМ!$B$33:$B$776,B$83)+'СЕТ СН'!$G$14+СВЦЭМ!$D$10+'СЕТ СН'!$G$6-'СЕТ СН'!$G$26</f>
        <v>907.62260939999999</v>
      </c>
      <c r="C90" s="36">
        <f>SUMIFS(СВЦЭМ!$D$33:$D$776,СВЦЭМ!$A$33:$A$776,$A90,СВЦЭМ!$B$33:$B$776,C$83)+'СЕТ СН'!$G$14+СВЦЭМ!$D$10+'СЕТ СН'!$G$6-'СЕТ СН'!$G$26</f>
        <v>938.31012554999995</v>
      </c>
      <c r="D90" s="36">
        <f>SUMIFS(СВЦЭМ!$D$33:$D$776,СВЦЭМ!$A$33:$A$776,$A90,СВЦЭМ!$B$33:$B$776,D$83)+'СЕТ СН'!$G$14+СВЦЭМ!$D$10+'СЕТ СН'!$G$6-'СЕТ СН'!$G$26</f>
        <v>952.28872866000006</v>
      </c>
      <c r="E90" s="36">
        <f>SUMIFS(СВЦЭМ!$D$33:$D$776,СВЦЭМ!$A$33:$A$776,$A90,СВЦЭМ!$B$33:$B$776,E$83)+'СЕТ СН'!$G$14+СВЦЭМ!$D$10+'СЕТ СН'!$G$6-'СЕТ СН'!$G$26</f>
        <v>966.17250433000004</v>
      </c>
      <c r="F90" s="36">
        <f>SUMIFS(СВЦЭМ!$D$33:$D$776,СВЦЭМ!$A$33:$A$776,$A90,СВЦЭМ!$B$33:$B$776,F$83)+'СЕТ СН'!$G$14+СВЦЭМ!$D$10+'СЕТ СН'!$G$6-'СЕТ СН'!$G$26</f>
        <v>965.78805284999999</v>
      </c>
      <c r="G90" s="36">
        <f>SUMIFS(СВЦЭМ!$D$33:$D$776,СВЦЭМ!$A$33:$A$776,$A90,СВЦЭМ!$B$33:$B$776,G$83)+'СЕТ СН'!$G$14+СВЦЭМ!$D$10+'СЕТ СН'!$G$6-'СЕТ СН'!$G$26</f>
        <v>937.20761295</v>
      </c>
      <c r="H90" s="36">
        <f>SUMIFS(СВЦЭМ!$D$33:$D$776,СВЦЭМ!$A$33:$A$776,$A90,СВЦЭМ!$B$33:$B$776,H$83)+'СЕТ СН'!$G$14+СВЦЭМ!$D$10+'СЕТ СН'!$G$6-'СЕТ СН'!$G$26</f>
        <v>893.93666338000003</v>
      </c>
      <c r="I90" s="36">
        <f>SUMIFS(СВЦЭМ!$D$33:$D$776,СВЦЭМ!$A$33:$A$776,$A90,СВЦЭМ!$B$33:$B$776,I$83)+'СЕТ СН'!$G$14+СВЦЭМ!$D$10+'СЕТ СН'!$G$6-'СЕТ СН'!$G$26</f>
        <v>872.99390921999998</v>
      </c>
      <c r="J90" s="36">
        <f>SUMIFS(СВЦЭМ!$D$33:$D$776,СВЦЭМ!$A$33:$A$776,$A90,СВЦЭМ!$B$33:$B$776,J$83)+'СЕТ СН'!$G$14+СВЦЭМ!$D$10+'СЕТ СН'!$G$6-'СЕТ СН'!$G$26</f>
        <v>866.77615209999999</v>
      </c>
      <c r="K90" s="36">
        <f>SUMIFS(СВЦЭМ!$D$33:$D$776,СВЦЭМ!$A$33:$A$776,$A90,СВЦЭМ!$B$33:$B$776,K$83)+'СЕТ СН'!$G$14+СВЦЭМ!$D$10+'СЕТ СН'!$G$6-'СЕТ СН'!$G$26</f>
        <v>867.60001264000005</v>
      </c>
      <c r="L90" s="36">
        <f>SUMIFS(СВЦЭМ!$D$33:$D$776,СВЦЭМ!$A$33:$A$776,$A90,СВЦЭМ!$B$33:$B$776,L$83)+'СЕТ СН'!$G$14+СВЦЭМ!$D$10+'СЕТ СН'!$G$6-'СЕТ СН'!$G$26</f>
        <v>889.58356720000006</v>
      </c>
      <c r="M90" s="36">
        <f>SUMIFS(СВЦЭМ!$D$33:$D$776,СВЦЭМ!$A$33:$A$776,$A90,СВЦЭМ!$B$33:$B$776,M$83)+'СЕТ СН'!$G$14+СВЦЭМ!$D$10+'СЕТ СН'!$G$6-'СЕТ СН'!$G$26</f>
        <v>905.82988413999999</v>
      </c>
      <c r="N90" s="36">
        <f>SUMIFS(СВЦЭМ!$D$33:$D$776,СВЦЭМ!$A$33:$A$776,$A90,СВЦЭМ!$B$33:$B$776,N$83)+'СЕТ СН'!$G$14+СВЦЭМ!$D$10+'СЕТ СН'!$G$6-'СЕТ СН'!$G$26</f>
        <v>917.72235133000004</v>
      </c>
      <c r="O90" s="36">
        <f>SUMIFS(СВЦЭМ!$D$33:$D$776,СВЦЭМ!$A$33:$A$776,$A90,СВЦЭМ!$B$33:$B$776,O$83)+'СЕТ СН'!$G$14+СВЦЭМ!$D$10+'СЕТ СН'!$G$6-'СЕТ СН'!$G$26</f>
        <v>928.02749542000004</v>
      </c>
      <c r="P90" s="36">
        <f>SUMIFS(СВЦЭМ!$D$33:$D$776,СВЦЭМ!$A$33:$A$776,$A90,СВЦЭМ!$B$33:$B$776,P$83)+'СЕТ СН'!$G$14+СВЦЭМ!$D$10+'СЕТ СН'!$G$6-'СЕТ СН'!$G$26</f>
        <v>929.07185923999998</v>
      </c>
      <c r="Q90" s="36">
        <f>SUMIFS(СВЦЭМ!$D$33:$D$776,СВЦЭМ!$A$33:$A$776,$A90,СВЦЭМ!$B$33:$B$776,Q$83)+'СЕТ СН'!$G$14+СВЦЭМ!$D$10+'СЕТ СН'!$G$6-'СЕТ СН'!$G$26</f>
        <v>922.72604514</v>
      </c>
      <c r="R90" s="36">
        <f>SUMIFS(СВЦЭМ!$D$33:$D$776,СВЦЭМ!$A$33:$A$776,$A90,СВЦЭМ!$B$33:$B$776,R$83)+'СЕТ СН'!$G$14+СВЦЭМ!$D$10+'СЕТ СН'!$G$6-'СЕТ СН'!$G$26</f>
        <v>877.07601185999999</v>
      </c>
      <c r="S90" s="36">
        <f>SUMIFS(СВЦЭМ!$D$33:$D$776,СВЦЭМ!$A$33:$A$776,$A90,СВЦЭМ!$B$33:$B$776,S$83)+'СЕТ СН'!$G$14+СВЦЭМ!$D$10+'СЕТ СН'!$G$6-'СЕТ СН'!$G$26</f>
        <v>864.19509018999997</v>
      </c>
      <c r="T90" s="36">
        <f>SUMIFS(СВЦЭМ!$D$33:$D$776,СВЦЭМ!$A$33:$A$776,$A90,СВЦЭМ!$B$33:$B$776,T$83)+'СЕТ СН'!$G$14+СВЦЭМ!$D$10+'СЕТ СН'!$G$6-'СЕТ СН'!$G$26</f>
        <v>852.32241697999996</v>
      </c>
      <c r="U90" s="36">
        <f>SUMIFS(СВЦЭМ!$D$33:$D$776,СВЦЭМ!$A$33:$A$776,$A90,СВЦЭМ!$B$33:$B$776,U$83)+'СЕТ СН'!$G$14+СВЦЭМ!$D$10+'СЕТ СН'!$G$6-'СЕТ СН'!$G$26</f>
        <v>849.97661887000004</v>
      </c>
      <c r="V90" s="36">
        <f>SUMIFS(СВЦЭМ!$D$33:$D$776,СВЦЭМ!$A$33:$A$776,$A90,СВЦЭМ!$B$33:$B$776,V$83)+'СЕТ СН'!$G$14+СВЦЭМ!$D$10+'СЕТ СН'!$G$6-'СЕТ СН'!$G$26</f>
        <v>850.04858847000003</v>
      </c>
      <c r="W90" s="36">
        <f>SUMIFS(СВЦЭМ!$D$33:$D$776,СВЦЭМ!$A$33:$A$776,$A90,СВЦЭМ!$B$33:$B$776,W$83)+'СЕТ СН'!$G$14+СВЦЭМ!$D$10+'СЕТ СН'!$G$6-'СЕТ СН'!$G$26</f>
        <v>842.44296728999996</v>
      </c>
      <c r="X90" s="36">
        <f>SUMIFS(СВЦЭМ!$D$33:$D$776,СВЦЭМ!$A$33:$A$776,$A90,СВЦЭМ!$B$33:$B$776,X$83)+'СЕТ СН'!$G$14+СВЦЭМ!$D$10+'СЕТ СН'!$G$6-'СЕТ СН'!$G$26</f>
        <v>848.89257323000004</v>
      </c>
      <c r="Y90" s="36">
        <f>SUMIFS(СВЦЭМ!$D$33:$D$776,СВЦЭМ!$A$33:$A$776,$A90,СВЦЭМ!$B$33:$B$776,Y$83)+'СЕТ СН'!$G$14+СВЦЭМ!$D$10+'СЕТ СН'!$G$6-'СЕТ СН'!$G$26</f>
        <v>883.88608305000002</v>
      </c>
    </row>
    <row r="91" spans="1:27" ht="15.75" x14ac:dyDescent="0.2">
      <c r="A91" s="35">
        <f t="shared" si="2"/>
        <v>43777</v>
      </c>
      <c r="B91" s="36">
        <f>SUMIFS(СВЦЭМ!$D$33:$D$776,СВЦЭМ!$A$33:$A$776,$A91,СВЦЭМ!$B$33:$B$776,B$83)+'СЕТ СН'!$G$14+СВЦЭМ!$D$10+'СЕТ СН'!$G$6-'СЕТ СН'!$G$26</f>
        <v>957.58515948000002</v>
      </c>
      <c r="C91" s="36">
        <f>SUMIFS(СВЦЭМ!$D$33:$D$776,СВЦЭМ!$A$33:$A$776,$A91,СВЦЭМ!$B$33:$B$776,C$83)+'СЕТ СН'!$G$14+СВЦЭМ!$D$10+'СЕТ СН'!$G$6-'СЕТ СН'!$G$26</f>
        <v>994.85432372000002</v>
      </c>
      <c r="D91" s="36">
        <f>SUMIFS(СВЦЭМ!$D$33:$D$776,СВЦЭМ!$A$33:$A$776,$A91,СВЦЭМ!$B$33:$B$776,D$83)+'СЕТ СН'!$G$14+СВЦЭМ!$D$10+'СЕТ СН'!$G$6-'СЕТ СН'!$G$26</f>
        <v>1004.1600031200001</v>
      </c>
      <c r="E91" s="36">
        <f>SUMIFS(СВЦЭМ!$D$33:$D$776,СВЦЭМ!$A$33:$A$776,$A91,СВЦЭМ!$B$33:$B$776,E$83)+'СЕТ СН'!$G$14+СВЦЭМ!$D$10+'СЕТ СН'!$G$6-'СЕТ СН'!$G$26</f>
        <v>1012.52629323</v>
      </c>
      <c r="F91" s="36">
        <f>SUMIFS(СВЦЭМ!$D$33:$D$776,СВЦЭМ!$A$33:$A$776,$A91,СВЦЭМ!$B$33:$B$776,F$83)+'СЕТ СН'!$G$14+СВЦЭМ!$D$10+'СЕТ СН'!$G$6-'СЕТ СН'!$G$26</f>
        <v>1008.31089021</v>
      </c>
      <c r="G91" s="36">
        <f>SUMIFS(СВЦЭМ!$D$33:$D$776,СВЦЭМ!$A$33:$A$776,$A91,СВЦЭМ!$B$33:$B$776,G$83)+'СЕТ СН'!$G$14+СВЦЭМ!$D$10+'СЕТ СН'!$G$6-'СЕТ СН'!$G$26</f>
        <v>988.69344046000003</v>
      </c>
      <c r="H91" s="36">
        <f>SUMIFS(СВЦЭМ!$D$33:$D$776,СВЦЭМ!$A$33:$A$776,$A91,СВЦЭМ!$B$33:$B$776,H$83)+'СЕТ СН'!$G$14+СВЦЭМ!$D$10+'СЕТ СН'!$G$6-'СЕТ СН'!$G$26</f>
        <v>939.01431163999996</v>
      </c>
      <c r="I91" s="36">
        <f>SUMIFS(СВЦЭМ!$D$33:$D$776,СВЦЭМ!$A$33:$A$776,$A91,СВЦЭМ!$B$33:$B$776,I$83)+'СЕТ СН'!$G$14+СВЦЭМ!$D$10+'СЕТ СН'!$G$6-'СЕТ СН'!$G$26</f>
        <v>907.74888898000006</v>
      </c>
      <c r="J91" s="36">
        <f>SUMIFS(СВЦЭМ!$D$33:$D$776,СВЦЭМ!$A$33:$A$776,$A91,СВЦЭМ!$B$33:$B$776,J$83)+'СЕТ СН'!$G$14+СВЦЭМ!$D$10+'СЕТ СН'!$G$6-'СЕТ СН'!$G$26</f>
        <v>898.3475995</v>
      </c>
      <c r="K91" s="36">
        <f>SUMIFS(СВЦЭМ!$D$33:$D$776,СВЦЭМ!$A$33:$A$776,$A91,СВЦЭМ!$B$33:$B$776,K$83)+'СЕТ СН'!$G$14+СВЦЭМ!$D$10+'СЕТ СН'!$G$6-'СЕТ СН'!$G$26</f>
        <v>895.85023955999998</v>
      </c>
      <c r="L91" s="36">
        <f>SUMIFS(СВЦЭМ!$D$33:$D$776,СВЦЭМ!$A$33:$A$776,$A91,СВЦЭМ!$B$33:$B$776,L$83)+'СЕТ СН'!$G$14+СВЦЭМ!$D$10+'СЕТ СН'!$G$6-'СЕТ СН'!$G$26</f>
        <v>889.07376543999999</v>
      </c>
      <c r="M91" s="36">
        <f>SUMIFS(СВЦЭМ!$D$33:$D$776,СВЦЭМ!$A$33:$A$776,$A91,СВЦЭМ!$B$33:$B$776,M$83)+'СЕТ СН'!$G$14+СВЦЭМ!$D$10+'СЕТ СН'!$G$6-'СЕТ СН'!$G$26</f>
        <v>900.85818002999997</v>
      </c>
      <c r="N91" s="36">
        <f>SUMIFS(СВЦЭМ!$D$33:$D$776,СВЦЭМ!$A$33:$A$776,$A91,СВЦЭМ!$B$33:$B$776,N$83)+'СЕТ СН'!$G$14+СВЦЭМ!$D$10+'СЕТ СН'!$G$6-'СЕТ СН'!$G$26</f>
        <v>912.53194690999999</v>
      </c>
      <c r="O91" s="36">
        <f>SUMIFS(СВЦЭМ!$D$33:$D$776,СВЦЭМ!$A$33:$A$776,$A91,СВЦЭМ!$B$33:$B$776,O$83)+'СЕТ СН'!$G$14+СВЦЭМ!$D$10+'СЕТ СН'!$G$6-'СЕТ СН'!$G$26</f>
        <v>921.64578400000005</v>
      </c>
      <c r="P91" s="36">
        <f>SUMIFS(СВЦЭМ!$D$33:$D$776,СВЦЭМ!$A$33:$A$776,$A91,СВЦЭМ!$B$33:$B$776,P$83)+'СЕТ СН'!$G$14+СВЦЭМ!$D$10+'СЕТ СН'!$G$6-'СЕТ СН'!$G$26</f>
        <v>925.20632624999996</v>
      </c>
      <c r="Q91" s="36">
        <f>SUMIFS(СВЦЭМ!$D$33:$D$776,СВЦЭМ!$A$33:$A$776,$A91,СВЦЭМ!$B$33:$B$776,Q$83)+'СЕТ СН'!$G$14+СВЦЭМ!$D$10+'СЕТ СН'!$G$6-'СЕТ СН'!$G$26</f>
        <v>927.53348961000006</v>
      </c>
      <c r="R91" s="36">
        <f>SUMIFS(СВЦЭМ!$D$33:$D$776,СВЦЭМ!$A$33:$A$776,$A91,СВЦЭМ!$B$33:$B$776,R$83)+'СЕТ СН'!$G$14+СВЦЭМ!$D$10+'СЕТ СН'!$G$6-'СЕТ СН'!$G$26</f>
        <v>888.38385183000003</v>
      </c>
      <c r="S91" s="36">
        <f>SUMIFS(СВЦЭМ!$D$33:$D$776,СВЦЭМ!$A$33:$A$776,$A91,СВЦЭМ!$B$33:$B$776,S$83)+'СЕТ СН'!$G$14+СВЦЭМ!$D$10+'СЕТ СН'!$G$6-'СЕТ СН'!$G$26</f>
        <v>870.50757700999998</v>
      </c>
      <c r="T91" s="36">
        <f>SUMIFS(СВЦЭМ!$D$33:$D$776,СВЦЭМ!$A$33:$A$776,$A91,СВЦЭМ!$B$33:$B$776,T$83)+'СЕТ СН'!$G$14+СВЦЭМ!$D$10+'СЕТ СН'!$G$6-'СЕТ СН'!$G$26</f>
        <v>853.88408890000005</v>
      </c>
      <c r="U91" s="36">
        <f>SUMIFS(СВЦЭМ!$D$33:$D$776,СВЦЭМ!$A$33:$A$776,$A91,СВЦЭМ!$B$33:$B$776,U$83)+'СЕТ СН'!$G$14+СВЦЭМ!$D$10+'СЕТ СН'!$G$6-'СЕТ СН'!$G$26</f>
        <v>847.66996970000002</v>
      </c>
      <c r="V91" s="36">
        <f>SUMIFS(СВЦЭМ!$D$33:$D$776,СВЦЭМ!$A$33:$A$776,$A91,СВЦЭМ!$B$33:$B$776,V$83)+'СЕТ СН'!$G$14+СВЦЭМ!$D$10+'СЕТ СН'!$G$6-'СЕТ СН'!$G$26</f>
        <v>861.10111283000003</v>
      </c>
      <c r="W91" s="36">
        <f>SUMIFS(СВЦЭМ!$D$33:$D$776,СВЦЭМ!$A$33:$A$776,$A91,СВЦЭМ!$B$33:$B$776,W$83)+'СЕТ СН'!$G$14+СВЦЭМ!$D$10+'СЕТ СН'!$G$6-'СЕТ СН'!$G$26</f>
        <v>873.85390613000004</v>
      </c>
      <c r="X91" s="36">
        <f>SUMIFS(СВЦЭМ!$D$33:$D$776,СВЦЭМ!$A$33:$A$776,$A91,СВЦЭМ!$B$33:$B$776,X$83)+'СЕТ СН'!$G$14+СВЦЭМ!$D$10+'СЕТ СН'!$G$6-'СЕТ СН'!$G$26</f>
        <v>890.28077224000003</v>
      </c>
      <c r="Y91" s="36">
        <f>SUMIFS(СВЦЭМ!$D$33:$D$776,СВЦЭМ!$A$33:$A$776,$A91,СВЦЭМ!$B$33:$B$776,Y$83)+'СЕТ СН'!$G$14+СВЦЭМ!$D$10+'СЕТ СН'!$G$6-'СЕТ СН'!$G$26</f>
        <v>917.20076599000004</v>
      </c>
    </row>
    <row r="92" spans="1:27" ht="15.75" x14ac:dyDescent="0.2">
      <c r="A92" s="35">
        <f t="shared" si="2"/>
        <v>43778</v>
      </c>
      <c r="B92" s="36">
        <f>SUMIFS(СВЦЭМ!$D$33:$D$776,СВЦЭМ!$A$33:$A$776,$A92,СВЦЭМ!$B$33:$B$776,B$83)+'СЕТ СН'!$G$14+СВЦЭМ!$D$10+'СЕТ СН'!$G$6-'СЕТ СН'!$G$26</f>
        <v>977.49856492000004</v>
      </c>
      <c r="C92" s="36">
        <f>SUMIFS(СВЦЭМ!$D$33:$D$776,СВЦЭМ!$A$33:$A$776,$A92,СВЦЭМ!$B$33:$B$776,C$83)+'СЕТ СН'!$G$14+СВЦЭМ!$D$10+'СЕТ СН'!$G$6-'СЕТ СН'!$G$26</f>
        <v>1015.55549216</v>
      </c>
      <c r="D92" s="36">
        <f>SUMIFS(СВЦЭМ!$D$33:$D$776,СВЦЭМ!$A$33:$A$776,$A92,СВЦЭМ!$B$33:$B$776,D$83)+'СЕТ СН'!$G$14+СВЦЭМ!$D$10+'СЕТ СН'!$G$6-'СЕТ СН'!$G$26</f>
        <v>1030.2480962100001</v>
      </c>
      <c r="E92" s="36">
        <f>SUMIFS(СВЦЭМ!$D$33:$D$776,СВЦЭМ!$A$33:$A$776,$A92,СВЦЭМ!$B$33:$B$776,E$83)+'СЕТ СН'!$G$14+СВЦЭМ!$D$10+'СЕТ СН'!$G$6-'СЕТ СН'!$G$26</f>
        <v>1046.1967407</v>
      </c>
      <c r="F92" s="36">
        <f>SUMIFS(СВЦЭМ!$D$33:$D$776,СВЦЭМ!$A$33:$A$776,$A92,СВЦЭМ!$B$33:$B$776,F$83)+'СЕТ СН'!$G$14+СВЦЭМ!$D$10+'СЕТ СН'!$G$6-'СЕТ СН'!$G$26</f>
        <v>1041.5114865200001</v>
      </c>
      <c r="G92" s="36">
        <f>SUMIFS(СВЦЭМ!$D$33:$D$776,СВЦЭМ!$A$33:$A$776,$A92,СВЦЭМ!$B$33:$B$776,G$83)+'СЕТ СН'!$G$14+СВЦЭМ!$D$10+'СЕТ СН'!$G$6-'СЕТ СН'!$G$26</f>
        <v>1032.96601663</v>
      </c>
      <c r="H92" s="36">
        <f>SUMIFS(СВЦЭМ!$D$33:$D$776,СВЦЭМ!$A$33:$A$776,$A92,СВЦЭМ!$B$33:$B$776,H$83)+'СЕТ СН'!$G$14+СВЦЭМ!$D$10+'СЕТ СН'!$G$6-'СЕТ СН'!$G$26</f>
        <v>989.55874917999995</v>
      </c>
      <c r="I92" s="36">
        <f>SUMIFS(СВЦЭМ!$D$33:$D$776,СВЦЭМ!$A$33:$A$776,$A92,СВЦЭМ!$B$33:$B$776,I$83)+'СЕТ СН'!$G$14+СВЦЭМ!$D$10+'СЕТ СН'!$G$6-'СЕТ СН'!$G$26</f>
        <v>948.92550040000003</v>
      </c>
      <c r="J92" s="36">
        <f>SUMIFS(СВЦЭМ!$D$33:$D$776,СВЦЭМ!$A$33:$A$776,$A92,СВЦЭМ!$B$33:$B$776,J$83)+'СЕТ СН'!$G$14+СВЦЭМ!$D$10+'СЕТ СН'!$G$6-'СЕТ СН'!$G$26</f>
        <v>933.71143558000006</v>
      </c>
      <c r="K92" s="36">
        <f>SUMIFS(СВЦЭМ!$D$33:$D$776,СВЦЭМ!$A$33:$A$776,$A92,СВЦЭМ!$B$33:$B$776,K$83)+'СЕТ СН'!$G$14+СВЦЭМ!$D$10+'СЕТ СН'!$G$6-'СЕТ СН'!$G$26</f>
        <v>927.79875348999997</v>
      </c>
      <c r="L92" s="36">
        <f>SUMIFS(СВЦЭМ!$D$33:$D$776,СВЦЭМ!$A$33:$A$776,$A92,СВЦЭМ!$B$33:$B$776,L$83)+'СЕТ СН'!$G$14+СВЦЭМ!$D$10+'СЕТ СН'!$G$6-'СЕТ СН'!$G$26</f>
        <v>935.33870001000003</v>
      </c>
      <c r="M92" s="36">
        <f>SUMIFS(СВЦЭМ!$D$33:$D$776,СВЦЭМ!$A$33:$A$776,$A92,СВЦЭМ!$B$33:$B$776,M$83)+'СЕТ СН'!$G$14+СВЦЭМ!$D$10+'СЕТ СН'!$G$6-'СЕТ СН'!$G$26</f>
        <v>940.76060483000003</v>
      </c>
      <c r="N92" s="36">
        <f>SUMIFS(СВЦЭМ!$D$33:$D$776,СВЦЭМ!$A$33:$A$776,$A92,СВЦЭМ!$B$33:$B$776,N$83)+'СЕТ СН'!$G$14+СВЦЭМ!$D$10+'СЕТ СН'!$G$6-'СЕТ СН'!$G$26</f>
        <v>945.69823051000003</v>
      </c>
      <c r="O92" s="36">
        <f>SUMIFS(СВЦЭМ!$D$33:$D$776,СВЦЭМ!$A$33:$A$776,$A92,СВЦЭМ!$B$33:$B$776,O$83)+'СЕТ СН'!$G$14+СВЦЭМ!$D$10+'СЕТ СН'!$G$6-'СЕТ СН'!$G$26</f>
        <v>956.95150520000004</v>
      </c>
      <c r="P92" s="36">
        <f>SUMIFS(СВЦЭМ!$D$33:$D$776,СВЦЭМ!$A$33:$A$776,$A92,СВЦЭМ!$B$33:$B$776,P$83)+'СЕТ СН'!$G$14+СВЦЭМ!$D$10+'СЕТ СН'!$G$6-'СЕТ СН'!$G$26</f>
        <v>968.43660683999997</v>
      </c>
      <c r="Q92" s="36">
        <f>SUMIFS(СВЦЭМ!$D$33:$D$776,СВЦЭМ!$A$33:$A$776,$A92,СВЦЭМ!$B$33:$B$776,Q$83)+'СЕТ СН'!$G$14+СВЦЭМ!$D$10+'СЕТ СН'!$G$6-'СЕТ СН'!$G$26</f>
        <v>963.67487226000003</v>
      </c>
      <c r="R92" s="36">
        <f>SUMIFS(СВЦЭМ!$D$33:$D$776,СВЦЭМ!$A$33:$A$776,$A92,СВЦЭМ!$B$33:$B$776,R$83)+'СЕТ СН'!$G$14+СВЦЭМ!$D$10+'СЕТ СН'!$G$6-'СЕТ СН'!$G$26</f>
        <v>921.24598157000003</v>
      </c>
      <c r="S92" s="36">
        <f>SUMIFS(СВЦЭМ!$D$33:$D$776,СВЦЭМ!$A$33:$A$776,$A92,СВЦЭМ!$B$33:$B$776,S$83)+'СЕТ СН'!$G$14+СВЦЭМ!$D$10+'СЕТ СН'!$G$6-'СЕТ СН'!$G$26</f>
        <v>887.06702074999998</v>
      </c>
      <c r="T92" s="36">
        <f>SUMIFS(СВЦЭМ!$D$33:$D$776,СВЦЭМ!$A$33:$A$776,$A92,СВЦЭМ!$B$33:$B$776,T$83)+'СЕТ СН'!$G$14+СВЦЭМ!$D$10+'СЕТ СН'!$G$6-'СЕТ СН'!$G$26</f>
        <v>897.61320912999997</v>
      </c>
      <c r="U92" s="36">
        <f>SUMIFS(СВЦЭМ!$D$33:$D$776,СВЦЭМ!$A$33:$A$776,$A92,СВЦЭМ!$B$33:$B$776,U$83)+'СЕТ СН'!$G$14+СВЦЭМ!$D$10+'СЕТ СН'!$G$6-'СЕТ СН'!$G$26</f>
        <v>898.80483346000005</v>
      </c>
      <c r="V92" s="36">
        <f>SUMIFS(СВЦЭМ!$D$33:$D$776,СВЦЭМ!$A$33:$A$776,$A92,СВЦЭМ!$B$33:$B$776,V$83)+'СЕТ СН'!$G$14+СВЦЭМ!$D$10+'СЕТ СН'!$G$6-'СЕТ СН'!$G$26</f>
        <v>890.79896794000001</v>
      </c>
      <c r="W92" s="36">
        <f>SUMIFS(СВЦЭМ!$D$33:$D$776,СВЦЭМ!$A$33:$A$776,$A92,СВЦЭМ!$B$33:$B$776,W$83)+'СЕТ СН'!$G$14+СВЦЭМ!$D$10+'СЕТ СН'!$G$6-'СЕТ СН'!$G$26</f>
        <v>881.06818985999996</v>
      </c>
      <c r="X92" s="36">
        <f>SUMIFS(СВЦЭМ!$D$33:$D$776,СВЦЭМ!$A$33:$A$776,$A92,СВЦЭМ!$B$33:$B$776,X$83)+'СЕТ СН'!$G$14+СВЦЭМ!$D$10+'СЕТ СН'!$G$6-'СЕТ СН'!$G$26</f>
        <v>880.87962633999996</v>
      </c>
      <c r="Y92" s="36">
        <f>SUMIFS(СВЦЭМ!$D$33:$D$776,СВЦЭМ!$A$33:$A$776,$A92,СВЦЭМ!$B$33:$B$776,Y$83)+'СЕТ СН'!$G$14+СВЦЭМ!$D$10+'СЕТ СН'!$G$6-'СЕТ СН'!$G$26</f>
        <v>910.55037351999999</v>
      </c>
    </row>
    <row r="93" spans="1:27" ht="15.75" x14ac:dyDescent="0.2">
      <c r="A93" s="35">
        <f t="shared" si="2"/>
        <v>43779</v>
      </c>
      <c r="B93" s="36">
        <f>SUMIFS(СВЦЭМ!$D$33:$D$776,СВЦЭМ!$A$33:$A$776,$A93,СВЦЭМ!$B$33:$B$776,B$83)+'СЕТ СН'!$G$14+СВЦЭМ!$D$10+'СЕТ СН'!$G$6-'СЕТ СН'!$G$26</f>
        <v>974.88082134000001</v>
      </c>
      <c r="C93" s="36">
        <f>SUMIFS(СВЦЭМ!$D$33:$D$776,СВЦЭМ!$A$33:$A$776,$A93,СВЦЭМ!$B$33:$B$776,C$83)+'СЕТ СН'!$G$14+СВЦЭМ!$D$10+'СЕТ СН'!$G$6-'СЕТ СН'!$G$26</f>
        <v>1010.49887322</v>
      </c>
      <c r="D93" s="36">
        <f>SUMIFS(СВЦЭМ!$D$33:$D$776,СВЦЭМ!$A$33:$A$776,$A93,СВЦЭМ!$B$33:$B$776,D$83)+'СЕТ СН'!$G$14+СВЦЭМ!$D$10+'СЕТ СН'!$G$6-'СЕТ СН'!$G$26</f>
        <v>1028.1117291600001</v>
      </c>
      <c r="E93" s="36">
        <f>SUMIFS(СВЦЭМ!$D$33:$D$776,СВЦЭМ!$A$33:$A$776,$A93,СВЦЭМ!$B$33:$B$776,E$83)+'СЕТ СН'!$G$14+СВЦЭМ!$D$10+'СЕТ СН'!$G$6-'СЕТ СН'!$G$26</f>
        <v>1042.2885514</v>
      </c>
      <c r="F93" s="36">
        <f>SUMIFS(СВЦЭМ!$D$33:$D$776,СВЦЭМ!$A$33:$A$776,$A93,СВЦЭМ!$B$33:$B$776,F$83)+'СЕТ СН'!$G$14+СВЦЭМ!$D$10+'СЕТ СН'!$G$6-'СЕТ СН'!$G$26</f>
        <v>1041.8768325000001</v>
      </c>
      <c r="G93" s="36">
        <f>SUMIFS(СВЦЭМ!$D$33:$D$776,СВЦЭМ!$A$33:$A$776,$A93,СВЦЭМ!$B$33:$B$776,G$83)+'СЕТ СН'!$G$14+СВЦЭМ!$D$10+'СЕТ СН'!$G$6-'СЕТ СН'!$G$26</f>
        <v>1029.7735648400001</v>
      </c>
      <c r="H93" s="36">
        <f>SUMIFS(СВЦЭМ!$D$33:$D$776,СВЦЭМ!$A$33:$A$776,$A93,СВЦЭМ!$B$33:$B$776,H$83)+'СЕТ СН'!$G$14+СВЦЭМ!$D$10+'СЕТ СН'!$G$6-'СЕТ СН'!$G$26</f>
        <v>1004.46817487</v>
      </c>
      <c r="I93" s="36">
        <f>SUMIFS(СВЦЭМ!$D$33:$D$776,СВЦЭМ!$A$33:$A$776,$A93,СВЦЭМ!$B$33:$B$776,I$83)+'СЕТ СН'!$G$14+СВЦЭМ!$D$10+'СЕТ СН'!$G$6-'СЕТ СН'!$G$26</f>
        <v>993.61220147000006</v>
      </c>
      <c r="J93" s="36">
        <f>SUMIFS(СВЦЭМ!$D$33:$D$776,СВЦЭМ!$A$33:$A$776,$A93,СВЦЭМ!$B$33:$B$776,J$83)+'СЕТ СН'!$G$14+СВЦЭМ!$D$10+'СЕТ СН'!$G$6-'СЕТ СН'!$G$26</f>
        <v>982.66663387999995</v>
      </c>
      <c r="K93" s="36">
        <f>SUMIFS(СВЦЭМ!$D$33:$D$776,СВЦЭМ!$A$33:$A$776,$A93,СВЦЭМ!$B$33:$B$776,K$83)+'СЕТ СН'!$G$14+СВЦЭМ!$D$10+'СЕТ СН'!$G$6-'СЕТ СН'!$G$26</f>
        <v>953.83225936999997</v>
      </c>
      <c r="L93" s="36">
        <f>SUMIFS(СВЦЭМ!$D$33:$D$776,СВЦЭМ!$A$33:$A$776,$A93,СВЦЭМ!$B$33:$B$776,L$83)+'СЕТ СН'!$G$14+СВЦЭМ!$D$10+'СЕТ СН'!$G$6-'СЕТ СН'!$G$26</f>
        <v>939.40573010000003</v>
      </c>
      <c r="M93" s="36">
        <f>SUMIFS(СВЦЭМ!$D$33:$D$776,СВЦЭМ!$A$33:$A$776,$A93,СВЦЭМ!$B$33:$B$776,M$83)+'СЕТ СН'!$G$14+СВЦЭМ!$D$10+'СЕТ СН'!$G$6-'СЕТ СН'!$G$26</f>
        <v>939.38782187000004</v>
      </c>
      <c r="N93" s="36">
        <f>SUMIFS(СВЦЭМ!$D$33:$D$776,СВЦЭМ!$A$33:$A$776,$A93,СВЦЭМ!$B$33:$B$776,N$83)+'СЕТ СН'!$G$14+СВЦЭМ!$D$10+'СЕТ СН'!$G$6-'СЕТ СН'!$G$26</f>
        <v>946.07721726</v>
      </c>
      <c r="O93" s="36">
        <f>SUMIFS(СВЦЭМ!$D$33:$D$776,СВЦЭМ!$A$33:$A$776,$A93,СВЦЭМ!$B$33:$B$776,O$83)+'СЕТ СН'!$G$14+СВЦЭМ!$D$10+'СЕТ СН'!$G$6-'СЕТ СН'!$G$26</f>
        <v>958.64522504000001</v>
      </c>
      <c r="P93" s="36">
        <f>SUMIFS(СВЦЭМ!$D$33:$D$776,СВЦЭМ!$A$33:$A$776,$A93,СВЦЭМ!$B$33:$B$776,P$83)+'СЕТ СН'!$G$14+СВЦЭМ!$D$10+'СЕТ СН'!$G$6-'СЕТ СН'!$G$26</f>
        <v>974.45710379000002</v>
      </c>
      <c r="Q93" s="36">
        <f>SUMIFS(СВЦЭМ!$D$33:$D$776,СВЦЭМ!$A$33:$A$776,$A93,СВЦЭМ!$B$33:$B$776,Q$83)+'СЕТ СН'!$G$14+СВЦЭМ!$D$10+'СЕТ СН'!$G$6-'СЕТ СН'!$G$26</f>
        <v>977.07490296000003</v>
      </c>
      <c r="R93" s="36">
        <f>SUMIFS(СВЦЭМ!$D$33:$D$776,СВЦЭМ!$A$33:$A$776,$A93,СВЦЭМ!$B$33:$B$776,R$83)+'СЕТ СН'!$G$14+СВЦЭМ!$D$10+'СЕТ СН'!$G$6-'СЕТ СН'!$G$26</f>
        <v>926.96459541000002</v>
      </c>
      <c r="S93" s="36">
        <f>SUMIFS(СВЦЭМ!$D$33:$D$776,СВЦЭМ!$A$33:$A$776,$A93,СВЦЭМ!$B$33:$B$776,S$83)+'СЕТ СН'!$G$14+СВЦЭМ!$D$10+'СЕТ СН'!$G$6-'СЕТ СН'!$G$26</f>
        <v>896.30822095999997</v>
      </c>
      <c r="T93" s="36">
        <f>SUMIFS(СВЦЭМ!$D$33:$D$776,СВЦЭМ!$A$33:$A$776,$A93,СВЦЭМ!$B$33:$B$776,T$83)+'СЕТ СН'!$G$14+СВЦЭМ!$D$10+'СЕТ СН'!$G$6-'СЕТ СН'!$G$26</f>
        <v>905.65240248999999</v>
      </c>
      <c r="U93" s="36">
        <f>SUMIFS(СВЦЭМ!$D$33:$D$776,СВЦЭМ!$A$33:$A$776,$A93,СВЦЭМ!$B$33:$B$776,U$83)+'СЕТ СН'!$G$14+СВЦЭМ!$D$10+'СЕТ СН'!$G$6-'СЕТ СН'!$G$26</f>
        <v>903.38037419</v>
      </c>
      <c r="V93" s="36">
        <f>SUMIFS(СВЦЭМ!$D$33:$D$776,СВЦЭМ!$A$33:$A$776,$A93,СВЦЭМ!$B$33:$B$776,V$83)+'СЕТ СН'!$G$14+СВЦЭМ!$D$10+'СЕТ СН'!$G$6-'СЕТ СН'!$G$26</f>
        <v>894.75680122000006</v>
      </c>
      <c r="W93" s="36">
        <f>SUMIFS(СВЦЭМ!$D$33:$D$776,СВЦЭМ!$A$33:$A$776,$A93,СВЦЭМ!$B$33:$B$776,W$83)+'СЕТ СН'!$G$14+СВЦЭМ!$D$10+'СЕТ СН'!$G$6-'СЕТ СН'!$G$26</f>
        <v>887.57033220000005</v>
      </c>
      <c r="X93" s="36">
        <f>SUMIFS(СВЦЭМ!$D$33:$D$776,СВЦЭМ!$A$33:$A$776,$A93,СВЦЭМ!$B$33:$B$776,X$83)+'СЕТ СН'!$G$14+СВЦЭМ!$D$10+'СЕТ СН'!$G$6-'СЕТ СН'!$G$26</f>
        <v>873.82973313000002</v>
      </c>
      <c r="Y93" s="36">
        <f>SUMIFS(СВЦЭМ!$D$33:$D$776,СВЦЭМ!$A$33:$A$776,$A93,СВЦЭМ!$B$33:$B$776,Y$83)+'СЕТ СН'!$G$14+СВЦЭМ!$D$10+'СЕТ СН'!$G$6-'СЕТ СН'!$G$26</f>
        <v>892.63190010000005</v>
      </c>
    </row>
    <row r="94" spans="1:27" ht="15.75" x14ac:dyDescent="0.2">
      <c r="A94" s="35">
        <f t="shared" si="2"/>
        <v>43780</v>
      </c>
      <c r="B94" s="36">
        <f>SUMIFS(СВЦЭМ!$D$33:$D$776,СВЦЭМ!$A$33:$A$776,$A94,СВЦЭМ!$B$33:$B$776,B$83)+'СЕТ СН'!$G$14+СВЦЭМ!$D$10+'СЕТ СН'!$G$6-'СЕТ СН'!$G$26</f>
        <v>965.38362330999996</v>
      </c>
      <c r="C94" s="36">
        <f>SUMIFS(СВЦЭМ!$D$33:$D$776,СВЦЭМ!$A$33:$A$776,$A94,СВЦЭМ!$B$33:$B$776,C$83)+'СЕТ СН'!$G$14+СВЦЭМ!$D$10+'СЕТ СН'!$G$6-'СЕТ СН'!$G$26</f>
        <v>1002.37262218</v>
      </c>
      <c r="D94" s="36">
        <f>SUMIFS(СВЦЭМ!$D$33:$D$776,СВЦЭМ!$A$33:$A$776,$A94,СВЦЭМ!$B$33:$B$776,D$83)+'СЕТ СН'!$G$14+СВЦЭМ!$D$10+'СЕТ СН'!$G$6-'СЕТ СН'!$G$26</f>
        <v>1029.6825060000001</v>
      </c>
      <c r="E94" s="36">
        <f>SUMIFS(СВЦЭМ!$D$33:$D$776,СВЦЭМ!$A$33:$A$776,$A94,СВЦЭМ!$B$33:$B$776,E$83)+'СЕТ СН'!$G$14+СВЦЭМ!$D$10+'СЕТ СН'!$G$6-'СЕТ СН'!$G$26</f>
        <v>1039.1404899500001</v>
      </c>
      <c r="F94" s="36">
        <f>SUMIFS(СВЦЭМ!$D$33:$D$776,СВЦЭМ!$A$33:$A$776,$A94,СВЦЭМ!$B$33:$B$776,F$83)+'СЕТ СН'!$G$14+СВЦЭМ!$D$10+'СЕТ СН'!$G$6-'СЕТ СН'!$G$26</f>
        <v>1047.1162718400001</v>
      </c>
      <c r="G94" s="36">
        <f>SUMIFS(СВЦЭМ!$D$33:$D$776,СВЦЭМ!$A$33:$A$776,$A94,СВЦЭМ!$B$33:$B$776,G$83)+'СЕТ СН'!$G$14+СВЦЭМ!$D$10+'СЕТ СН'!$G$6-'СЕТ СН'!$G$26</f>
        <v>1015.17704186</v>
      </c>
      <c r="H94" s="36">
        <f>SUMIFS(СВЦЭМ!$D$33:$D$776,СВЦЭМ!$A$33:$A$776,$A94,СВЦЭМ!$B$33:$B$776,H$83)+'СЕТ СН'!$G$14+СВЦЭМ!$D$10+'СЕТ СН'!$G$6-'СЕТ СН'!$G$26</f>
        <v>1010.1505828100001</v>
      </c>
      <c r="I94" s="36">
        <f>SUMIFS(СВЦЭМ!$D$33:$D$776,СВЦЭМ!$A$33:$A$776,$A94,СВЦЭМ!$B$33:$B$776,I$83)+'СЕТ СН'!$G$14+СВЦЭМ!$D$10+'СЕТ СН'!$G$6-'СЕТ СН'!$G$26</f>
        <v>999.59247973000004</v>
      </c>
      <c r="J94" s="36">
        <f>SUMIFS(СВЦЭМ!$D$33:$D$776,СВЦЭМ!$A$33:$A$776,$A94,СВЦЭМ!$B$33:$B$776,J$83)+'СЕТ СН'!$G$14+СВЦЭМ!$D$10+'СЕТ СН'!$G$6-'СЕТ СН'!$G$26</f>
        <v>995.23865419000003</v>
      </c>
      <c r="K94" s="36">
        <f>SUMIFS(СВЦЭМ!$D$33:$D$776,СВЦЭМ!$A$33:$A$776,$A94,СВЦЭМ!$B$33:$B$776,K$83)+'СЕТ СН'!$G$14+СВЦЭМ!$D$10+'СЕТ СН'!$G$6-'СЕТ СН'!$G$26</f>
        <v>985.71280426999999</v>
      </c>
      <c r="L94" s="36">
        <f>SUMIFS(СВЦЭМ!$D$33:$D$776,СВЦЭМ!$A$33:$A$776,$A94,СВЦЭМ!$B$33:$B$776,L$83)+'СЕТ СН'!$G$14+СВЦЭМ!$D$10+'СЕТ СН'!$G$6-'СЕТ СН'!$G$26</f>
        <v>947.37584390999996</v>
      </c>
      <c r="M94" s="36">
        <f>SUMIFS(СВЦЭМ!$D$33:$D$776,СВЦЭМ!$A$33:$A$776,$A94,СВЦЭМ!$B$33:$B$776,M$83)+'СЕТ СН'!$G$14+СВЦЭМ!$D$10+'СЕТ СН'!$G$6-'СЕТ СН'!$G$26</f>
        <v>934.18970701000001</v>
      </c>
      <c r="N94" s="36">
        <f>SUMIFS(СВЦЭМ!$D$33:$D$776,СВЦЭМ!$A$33:$A$776,$A94,СВЦЭМ!$B$33:$B$776,N$83)+'СЕТ СН'!$G$14+СВЦЭМ!$D$10+'СЕТ СН'!$G$6-'СЕТ СН'!$G$26</f>
        <v>930.19939987999999</v>
      </c>
      <c r="O94" s="36">
        <f>SUMIFS(СВЦЭМ!$D$33:$D$776,СВЦЭМ!$A$33:$A$776,$A94,СВЦЭМ!$B$33:$B$776,O$83)+'СЕТ СН'!$G$14+СВЦЭМ!$D$10+'СЕТ СН'!$G$6-'СЕТ СН'!$G$26</f>
        <v>931.75556023000001</v>
      </c>
      <c r="P94" s="36">
        <f>SUMIFS(СВЦЭМ!$D$33:$D$776,СВЦЭМ!$A$33:$A$776,$A94,СВЦЭМ!$B$33:$B$776,P$83)+'СЕТ СН'!$G$14+СВЦЭМ!$D$10+'СЕТ СН'!$G$6-'СЕТ СН'!$G$26</f>
        <v>936.02964993000001</v>
      </c>
      <c r="Q94" s="36">
        <f>SUMIFS(СВЦЭМ!$D$33:$D$776,СВЦЭМ!$A$33:$A$776,$A94,СВЦЭМ!$B$33:$B$776,Q$83)+'СЕТ СН'!$G$14+СВЦЭМ!$D$10+'СЕТ СН'!$G$6-'СЕТ СН'!$G$26</f>
        <v>938.76025465999999</v>
      </c>
      <c r="R94" s="36">
        <f>SUMIFS(СВЦЭМ!$D$33:$D$776,СВЦЭМ!$A$33:$A$776,$A94,СВЦЭМ!$B$33:$B$776,R$83)+'СЕТ СН'!$G$14+СВЦЭМ!$D$10+'СЕТ СН'!$G$6-'СЕТ СН'!$G$26</f>
        <v>939.76660595999999</v>
      </c>
      <c r="S94" s="36">
        <f>SUMIFS(СВЦЭМ!$D$33:$D$776,СВЦЭМ!$A$33:$A$776,$A94,СВЦЭМ!$B$33:$B$776,S$83)+'СЕТ СН'!$G$14+СВЦЭМ!$D$10+'СЕТ СН'!$G$6-'СЕТ СН'!$G$26</f>
        <v>935.71154858</v>
      </c>
      <c r="T94" s="36">
        <f>SUMIFS(СВЦЭМ!$D$33:$D$776,СВЦЭМ!$A$33:$A$776,$A94,СВЦЭМ!$B$33:$B$776,T$83)+'СЕТ СН'!$G$14+СВЦЭМ!$D$10+'СЕТ СН'!$G$6-'СЕТ СН'!$G$26</f>
        <v>943.05013829999996</v>
      </c>
      <c r="U94" s="36">
        <f>SUMIFS(СВЦЭМ!$D$33:$D$776,СВЦЭМ!$A$33:$A$776,$A94,СВЦЭМ!$B$33:$B$776,U$83)+'СЕТ СН'!$G$14+СВЦЭМ!$D$10+'СЕТ СН'!$G$6-'СЕТ СН'!$G$26</f>
        <v>934.77031464000004</v>
      </c>
      <c r="V94" s="36">
        <f>SUMIFS(СВЦЭМ!$D$33:$D$776,СВЦЭМ!$A$33:$A$776,$A94,СВЦЭМ!$B$33:$B$776,V$83)+'СЕТ СН'!$G$14+СВЦЭМ!$D$10+'СЕТ СН'!$G$6-'СЕТ СН'!$G$26</f>
        <v>933.18744530000004</v>
      </c>
      <c r="W94" s="36">
        <f>SUMIFS(СВЦЭМ!$D$33:$D$776,СВЦЭМ!$A$33:$A$776,$A94,СВЦЭМ!$B$33:$B$776,W$83)+'СЕТ СН'!$G$14+СВЦЭМ!$D$10+'СЕТ СН'!$G$6-'СЕТ СН'!$G$26</f>
        <v>930.79992045999995</v>
      </c>
      <c r="X94" s="36">
        <f>SUMIFS(СВЦЭМ!$D$33:$D$776,СВЦЭМ!$A$33:$A$776,$A94,СВЦЭМ!$B$33:$B$776,X$83)+'СЕТ СН'!$G$14+СВЦЭМ!$D$10+'СЕТ СН'!$G$6-'СЕТ СН'!$G$26</f>
        <v>931.08774543000004</v>
      </c>
      <c r="Y94" s="36">
        <f>SUMIFS(СВЦЭМ!$D$33:$D$776,СВЦЭМ!$A$33:$A$776,$A94,СВЦЭМ!$B$33:$B$776,Y$83)+'СЕТ СН'!$G$14+СВЦЭМ!$D$10+'СЕТ СН'!$G$6-'СЕТ СН'!$G$26</f>
        <v>964.26467532000004</v>
      </c>
    </row>
    <row r="95" spans="1:27" ht="15.75" x14ac:dyDescent="0.2">
      <c r="A95" s="35">
        <f t="shared" si="2"/>
        <v>43781</v>
      </c>
      <c r="B95" s="36">
        <f>SUMIFS(СВЦЭМ!$D$33:$D$776,СВЦЭМ!$A$33:$A$776,$A95,СВЦЭМ!$B$33:$B$776,B$83)+'СЕТ СН'!$G$14+СВЦЭМ!$D$10+'СЕТ СН'!$G$6-'СЕТ СН'!$G$26</f>
        <v>957.97478819000003</v>
      </c>
      <c r="C95" s="36">
        <f>SUMIFS(СВЦЭМ!$D$33:$D$776,СВЦЭМ!$A$33:$A$776,$A95,СВЦЭМ!$B$33:$B$776,C$83)+'СЕТ СН'!$G$14+СВЦЭМ!$D$10+'СЕТ СН'!$G$6-'СЕТ СН'!$G$26</f>
        <v>1002.11962347</v>
      </c>
      <c r="D95" s="36">
        <f>SUMIFS(СВЦЭМ!$D$33:$D$776,СВЦЭМ!$A$33:$A$776,$A95,СВЦЭМ!$B$33:$B$776,D$83)+'СЕТ СН'!$G$14+СВЦЭМ!$D$10+'СЕТ СН'!$G$6-'СЕТ СН'!$G$26</f>
        <v>1008.3966367200001</v>
      </c>
      <c r="E95" s="36">
        <f>SUMIFS(СВЦЭМ!$D$33:$D$776,СВЦЭМ!$A$33:$A$776,$A95,СВЦЭМ!$B$33:$B$776,E$83)+'СЕТ СН'!$G$14+СВЦЭМ!$D$10+'СЕТ СН'!$G$6-'СЕТ СН'!$G$26</f>
        <v>1018.59373881</v>
      </c>
      <c r="F95" s="36">
        <f>SUMIFS(СВЦЭМ!$D$33:$D$776,СВЦЭМ!$A$33:$A$776,$A95,СВЦЭМ!$B$33:$B$776,F$83)+'СЕТ СН'!$G$14+СВЦЭМ!$D$10+'СЕТ СН'!$G$6-'СЕТ СН'!$G$26</f>
        <v>1013.5540744900001</v>
      </c>
      <c r="G95" s="36">
        <f>SUMIFS(СВЦЭМ!$D$33:$D$776,СВЦЭМ!$A$33:$A$776,$A95,СВЦЭМ!$B$33:$B$776,G$83)+'СЕТ СН'!$G$14+СВЦЭМ!$D$10+'СЕТ СН'!$G$6-'СЕТ СН'!$G$26</f>
        <v>991.39885244000004</v>
      </c>
      <c r="H95" s="36">
        <f>SUMIFS(СВЦЭМ!$D$33:$D$776,СВЦЭМ!$A$33:$A$776,$A95,СВЦЭМ!$B$33:$B$776,H$83)+'СЕТ СН'!$G$14+СВЦЭМ!$D$10+'СЕТ СН'!$G$6-'СЕТ СН'!$G$26</f>
        <v>961.31978215000004</v>
      </c>
      <c r="I95" s="36">
        <f>SUMIFS(СВЦЭМ!$D$33:$D$776,СВЦЭМ!$A$33:$A$776,$A95,СВЦЭМ!$B$33:$B$776,I$83)+'СЕТ СН'!$G$14+СВЦЭМ!$D$10+'СЕТ СН'!$G$6-'СЕТ СН'!$G$26</f>
        <v>939.63952798000003</v>
      </c>
      <c r="J95" s="36">
        <f>SUMIFS(СВЦЭМ!$D$33:$D$776,СВЦЭМ!$A$33:$A$776,$A95,СВЦЭМ!$B$33:$B$776,J$83)+'СЕТ СН'!$G$14+СВЦЭМ!$D$10+'СЕТ СН'!$G$6-'СЕТ СН'!$G$26</f>
        <v>921.72271373000001</v>
      </c>
      <c r="K95" s="36">
        <f>SUMIFS(СВЦЭМ!$D$33:$D$776,СВЦЭМ!$A$33:$A$776,$A95,СВЦЭМ!$B$33:$B$776,K$83)+'СЕТ СН'!$G$14+СВЦЭМ!$D$10+'СЕТ СН'!$G$6-'СЕТ СН'!$G$26</f>
        <v>919.03484846000003</v>
      </c>
      <c r="L95" s="36">
        <f>SUMIFS(СВЦЭМ!$D$33:$D$776,СВЦЭМ!$A$33:$A$776,$A95,СВЦЭМ!$B$33:$B$776,L$83)+'СЕТ СН'!$G$14+СВЦЭМ!$D$10+'СЕТ СН'!$G$6-'СЕТ СН'!$G$26</f>
        <v>892.45542181999997</v>
      </c>
      <c r="M95" s="36">
        <f>SUMIFS(СВЦЭМ!$D$33:$D$776,СВЦЭМ!$A$33:$A$776,$A95,СВЦЭМ!$B$33:$B$776,M$83)+'СЕТ СН'!$G$14+СВЦЭМ!$D$10+'СЕТ СН'!$G$6-'СЕТ СН'!$G$26</f>
        <v>879.01009063000004</v>
      </c>
      <c r="N95" s="36">
        <f>SUMIFS(СВЦЭМ!$D$33:$D$776,СВЦЭМ!$A$33:$A$776,$A95,СВЦЭМ!$B$33:$B$776,N$83)+'СЕТ СН'!$G$14+СВЦЭМ!$D$10+'СЕТ СН'!$G$6-'СЕТ СН'!$G$26</f>
        <v>902.17043641999999</v>
      </c>
      <c r="O95" s="36">
        <f>SUMIFS(СВЦЭМ!$D$33:$D$776,СВЦЭМ!$A$33:$A$776,$A95,СВЦЭМ!$B$33:$B$776,O$83)+'СЕТ СН'!$G$14+СВЦЭМ!$D$10+'СЕТ СН'!$G$6-'СЕТ СН'!$G$26</f>
        <v>908.37851282999998</v>
      </c>
      <c r="P95" s="36">
        <f>SUMIFS(СВЦЭМ!$D$33:$D$776,СВЦЭМ!$A$33:$A$776,$A95,СВЦЭМ!$B$33:$B$776,P$83)+'СЕТ СН'!$G$14+СВЦЭМ!$D$10+'СЕТ СН'!$G$6-'СЕТ СН'!$G$26</f>
        <v>925.85599367999998</v>
      </c>
      <c r="Q95" s="36">
        <f>SUMIFS(СВЦЭМ!$D$33:$D$776,СВЦЭМ!$A$33:$A$776,$A95,СВЦЭМ!$B$33:$B$776,Q$83)+'СЕТ СН'!$G$14+СВЦЭМ!$D$10+'СЕТ СН'!$G$6-'СЕТ СН'!$G$26</f>
        <v>941.65756482000006</v>
      </c>
      <c r="R95" s="36">
        <f>SUMIFS(СВЦЭМ!$D$33:$D$776,СВЦЭМ!$A$33:$A$776,$A95,СВЦЭМ!$B$33:$B$776,R$83)+'СЕТ СН'!$G$14+СВЦЭМ!$D$10+'СЕТ СН'!$G$6-'СЕТ СН'!$G$26</f>
        <v>941.69015720000004</v>
      </c>
      <c r="S95" s="36">
        <f>SUMIFS(СВЦЭМ!$D$33:$D$776,СВЦЭМ!$A$33:$A$776,$A95,СВЦЭМ!$B$33:$B$776,S$83)+'СЕТ СН'!$G$14+СВЦЭМ!$D$10+'СЕТ СН'!$G$6-'СЕТ СН'!$G$26</f>
        <v>949.41333415999998</v>
      </c>
      <c r="T95" s="36">
        <f>SUMIFS(СВЦЭМ!$D$33:$D$776,СВЦЭМ!$A$33:$A$776,$A95,СВЦЭМ!$B$33:$B$776,T$83)+'СЕТ СН'!$G$14+СВЦЭМ!$D$10+'СЕТ СН'!$G$6-'СЕТ СН'!$G$26</f>
        <v>940.62954746000003</v>
      </c>
      <c r="U95" s="36">
        <f>SUMIFS(СВЦЭМ!$D$33:$D$776,СВЦЭМ!$A$33:$A$776,$A95,СВЦЭМ!$B$33:$B$776,U$83)+'СЕТ СН'!$G$14+СВЦЭМ!$D$10+'СЕТ СН'!$G$6-'СЕТ СН'!$G$26</f>
        <v>932.02405296999996</v>
      </c>
      <c r="V95" s="36">
        <f>SUMIFS(СВЦЭМ!$D$33:$D$776,СВЦЭМ!$A$33:$A$776,$A95,СВЦЭМ!$B$33:$B$776,V$83)+'СЕТ СН'!$G$14+СВЦЭМ!$D$10+'СЕТ СН'!$G$6-'СЕТ СН'!$G$26</f>
        <v>927.99105001999999</v>
      </c>
      <c r="W95" s="36">
        <f>SUMIFS(СВЦЭМ!$D$33:$D$776,СВЦЭМ!$A$33:$A$776,$A95,СВЦЭМ!$B$33:$B$776,W$83)+'СЕТ СН'!$G$14+СВЦЭМ!$D$10+'СЕТ СН'!$G$6-'СЕТ СН'!$G$26</f>
        <v>946.01151176999997</v>
      </c>
      <c r="X95" s="36">
        <f>SUMIFS(СВЦЭМ!$D$33:$D$776,СВЦЭМ!$A$33:$A$776,$A95,СВЦЭМ!$B$33:$B$776,X$83)+'СЕТ СН'!$G$14+СВЦЭМ!$D$10+'СЕТ СН'!$G$6-'СЕТ СН'!$G$26</f>
        <v>968.47929402</v>
      </c>
      <c r="Y95" s="36">
        <f>SUMIFS(СВЦЭМ!$D$33:$D$776,СВЦЭМ!$A$33:$A$776,$A95,СВЦЭМ!$B$33:$B$776,Y$83)+'СЕТ СН'!$G$14+СВЦЭМ!$D$10+'СЕТ СН'!$G$6-'СЕТ СН'!$G$26</f>
        <v>1026.15759637</v>
      </c>
    </row>
    <row r="96" spans="1:27" ht="15.75" x14ac:dyDescent="0.2">
      <c r="A96" s="35">
        <f t="shared" si="2"/>
        <v>43782</v>
      </c>
      <c r="B96" s="36">
        <f>SUMIFS(СВЦЭМ!$D$33:$D$776,СВЦЭМ!$A$33:$A$776,$A96,СВЦЭМ!$B$33:$B$776,B$83)+'СЕТ СН'!$G$14+СВЦЭМ!$D$10+'СЕТ СН'!$G$6-'СЕТ СН'!$G$26</f>
        <v>1009.50440996</v>
      </c>
      <c r="C96" s="36">
        <f>SUMIFS(СВЦЭМ!$D$33:$D$776,СВЦЭМ!$A$33:$A$776,$A96,СВЦЭМ!$B$33:$B$776,C$83)+'СЕТ СН'!$G$14+СВЦЭМ!$D$10+'СЕТ СН'!$G$6-'СЕТ СН'!$G$26</f>
        <v>1074.9793661900001</v>
      </c>
      <c r="D96" s="36">
        <f>SUMIFS(СВЦЭМ!$D$33:$D$776,СВЦЭМ!$A$33:$A$776,$A96,СВЦЭМ!$B$33:$B$776,D$83)+'СЕТ СН'!$G$14+СВЦЭМ!$D$10+'СЕТ СН'!$G$6-'СЕТ СН'!$G$26</f>
        <v>1102.3958661900001</v>
      </c>
      <c r="E96" s="36">
        <f>SUMIFS(СВЦЭМ!$D$33:$D$776,СВЦЭМ!$A$33:$A$776,$A96,СВЦЭМ!$B$33:$B$776,E$83)+'СЕТ СН'!$G$14+СВЦЭМ!$D$10+'СЕТ СН'!$G$6-'СЕТ СН'!$G$26</f>
        <v>1085.83603612</v>
      </c>
      <c r="F96" s="36">
        <f>SUMIFS(СВЦЭМ!$D$33:$D$776,СВЦЭМ!$A$33:$A$776,$A96,СВЦЭМ!$B$33:$B$776,F$83)+'СЕТ СН'!$G$14+СВЦЭМ!$D$10+'СЕТ СН'!$G$6-'СЕТ СН'!$G$26</f>
        <v>1062.6848508600001</v>
      </c>
      <c r="G96" s="36">
        <f>SUMIFS(СВЦЭМ!$D$33:$D$776,СВЦЭМ!$A$33:$A$776,$A96,СВЦЭМ!$B$33:$B$776,G$83)+'СЕТ СН'!$G$14+СВЦЭМ!$D$10+'СЕТ СН'!$G$6-'СЕТ СН'!$G$26</f>
        <v>1036.00599921</v>
      </c>
      <c r="H96" s="36">
        <f>SUMIFS(СВЦЭМ!$D$33:$D$776,СВЦЭМ!$A$33:$A$776,$A96,СВЦЭМ!$B$33:$B$776,H$83)+'СЕТ СН'!$G$14+СВЦЭМ!$D$10+'СЕТ СН'!$G$6-'СЕТ СН'!$G$26</f>
        <v>1005.30428938</v>
      </c>
      <c r="I96" s="36">
        <f>SUMIFS(СВЦЭМ!$D$33:$D$776,СВЦЭМ!$A$33:$A$776,$A96,СВЦЭМ!$B$33:$B$776,I$83)+'СЕТ СН'!$G$14+СВЦЭМ!$D$10+'СЕТ СН'!$G$6-'СЕТ СН'!$G$26</f>
        <v>952.80823404</v>
      </c>
      <c r="J96" s="36">
        <f>SUMIFS(СВЦЭМ!$D$33:$D$776,СВЦЭМ!$A$33:$A$776,$A96,СВЦЭМ!$B$33:$B$776,J$83)+'СЕТ СН'!$G$14+СВЦЭМ!$D$10+'СЕТ СН'!$G$6-'СЕТ СН'!$G$26</f>
        <v>925.73715587000004</v>
      </c>
      <c r="K96" s="36">
        <f>SUMIFS(СВЦЭМ!$D$33:$D$776,СВЦЭМ!$A$33:$A$776,$A96,СВЦЭМ!$B$33:$B$776,K$83)+'СЕТ СН'!$G$14+СВЦЭМ!$D$10+'СЕТ СН'!$G$6-'СЕТ СН'!$G$26</f>
        <v>914.67502127</v>
      </c>
      <c r="L96" s="36">
        <f>SUMIFS(СВЦЭМ!$D$33:$D$776,СВЦЭМ!$A$33:$A$776,$A96,СВЦЭМ!$B$33:$B$776,L$83)+'СЕТ СН'!$G$14+СВЦЭМ!$D$10+'СЕТ СН'!$G$6-'СЕТ СН'!$G$26</f>
        <v>883.17495212000006</v>
      </c>
      <c r="M96" s="36">
        <f>SUMIFS(СВЦЭМ!$D$33:$D$776,СВЦЭМ!$A$33:$A$776,$A96,СВЦЭМ!$B$33:$B$776,M$83)+'СЕТ СН'!$G$14+СВЦЭМ!$D$10+'СЕТ СН'!$G$6-'СЕТ СН'!$G$26</f>
        <v>871.85195155999997</v>
      </c>
      <c r="N96" s="36">
        <f>SUMIFS(СВЦЭМ!$D$33:$D$776,СВЦЭМ!$A$33:$A$776,$A96,СВЦЭМ!$B$33:$B$776,N$83)+'СЕТ СН'!$G$14+СВЦЭМ!$D$10+'СЕТ СН'!$G$6-'СЕТ СН'!$G$26</f>
        <v>872.53267942000002</v>
      </c>
      <c r="O96" s="36">
        <f>SUMIFS(СВЦЭМ!$D$33:$D$776,СВЦЭМ!$A$33:$A$776,$A96,СВЦЭМ!$B$33:$B$776,O$83)+'СЕТ СН'!$G$14+СВЦЭМ!$D$10+'СЕТ СН'!$G$6-'СЕТ СН'!$G$26</f>
        <v>874.88841559000002</v>
      </c>
      <c r="P96" s="36">
        <f>SUMIFS(СВЦЭМ!$D$33:$D$776,СВЦЭМ!$A$33:$A$776,$A96,СВЦЭМ!$B$33:$B$776,P$83)+'СЕТ СН'!$G$14+СВЦЭМ!$D$10+'СЕТ СН'!$G$6-'СЕТ СН'!$G$26</f>
        <v>876.52494438999997</v>
      </c>
      <c r="Q96" s="36">
        <f>SUMIFS(СВЦЭМ!$D$33:$D$776,СВЦЭМ!$A$33:$A$776,$A96,СВЦЭМ!$B$33:$B$776,Q$83)+'СЕТ СН'!$G$14+СВЦЭМ!$D$10+'СЕТ СН'!$G$6-'СЕТ СН'!$G$26</f>
        <v>875.98974831999999</v>
      </c>
      <c r="R96" s="36">
        <f>SUMIFS(СВЦЭМ!$D$33:$D$776,СВЦЭМ!$A$33:$A$776,$A96,СВЦЭМ!$B$33:$B$776,R$83)+'СЕТ СН'!$G$14+СВЦЭМ!$D$10+'СЕТ СН'!$G$6-'СЕТ СН'!$G$26</f>
        <v>866.24725870999998</v>
      </c>
      <c r="S96" s="36">
        <f>SUMIFS(СВЦЭМ!$D$33:$D$776,СВЦЭМ!$A$33:$A$776,$A96,СВЦЭМ!$B$33:$B$776,S$83)+'СЕТ СН'!$G$14+СВЦЭМ!$D$10+'СЕТ СН'!$G$6-'СЕТ СН'!$G$26</f>
        <v>869.83248494999998</v>
      </c>
      <c r="T96" s="36">
        <f>SUMIFS(СВЦЭМ!$D$33:$D$776,СВЦЭМ!$A$33:$A$776,$A96,СВЦЭМ!$B$33:$B$776,T$83)+'СЕТ СН'!$G$14+СВЦЭМ!$D$10+'СЕТ СН'!$G$6-'СЕТ СН'!$G$26</f>
        <v>887.77753537000001</v>
      </c>
      <c r="U96" s="36">
        <f>SUMIFS(СВЦЭМ!$D$33:$D$776,СВЦЭМ!$A$33:$A$776,$A96,СВЦЭМ!$B$33:$B$776,U$83)+'СЕТ СН'!$G$14+СВЦЭМ!$D$10+'СЕТ СН'!$G$6-'СЕТ СН'!$G$26</f>
        <v>885.32156580000003</v>
      </c>
      <c r="V96" s="36">
        <f>SUMIFS(СВЦЭМ!$D$33:$D$776,СВЦЭМ!$A$33:$A$776,$A96,СВЦЭМ!$B$33:$B$776,V$83)+'СЕТ СН'!$G$14+СВЦЭМ!$D$10+'СЕТ СН'!$G$6-'СЕТ СН'!$G$26</f>
        <v>872.66198541999995</v>
      </c>
      <c r="W96" s="36">
        <f>SUMIFS(СВЦЭМ!$D$33:$D$776,СВЦЭМ!$A$33:$A$776,$A96,СВЦЭМ!$B$33:$B$776,W$83)+'СЕТ СН'!$G$14+СВЦЭМ!$D$10+'СЕТ СН'!$G$6-'СЕТ СН'!$G$26</f>
        <v>864.23303107000004</v>
      </c>
      <c r="X96" s="36">
        <f>SUMIFS(СВЦЭМ!$D$33:$D$776,СВЦЭМ!$A$33:$A$776,$A96,СВЦЭМ!$B$33:$B$776,X$83)+'СЕТ СН'!$G$14+СВЦЭМ!$D$10+'СЕТ СН'!$G$6-'СЕТ СН'!$G$26</f>
        <v>872.30852554000001</v>
      </c>
      <c r="Y96" s="36">
        <f>SUMIFS(СВЦЭМ!$D$33:$D$776,СВЦЭМ!$A$33:$A$776,$A96,СВЦЭМ!$B$33:$B$776,Y$83)+'СЕТ СН'!$G$14+СВЦЭМ!$D$10+'СЕТ СН'!$G$6-'СЕТ СН'!$G$26</f>
        <v>909.66166573999999</v>
      </c>
    </row>
    <row r="97" spans="1:25" ht="15.75" x14ac:dyDescent="0.2">
      <c r="A97" s="35">
        <f t="shared" si="2"/>
        <v>43783</v>
      </c>
      <c r="B97" s="36">
        <f>SUMIFS(СВЦЭМ!$D$33:$D$776,СВЦЭМ!$A$33:$A$776,$A97,СВЦЭМ!$B$33:$B$776,B$83)+'СЕТ СН'!$G$14+СВЦЭМ!$D$10+'СЕТ СН'!$G$6-'СЕТ СН'!$G$26</f>
        <v>895.62958996999998</v>
      </c>
      <c r="C97" s="36">
        <f>SUMIFS(СВЦЭМ!$D$33:$D$776,СВЦЭМ!$A$33:$A$776,$A97,СВЦЭМ!$B$33:$B$776,C$83)+'СЕТ СН'!$G$14+СВЦЭМ!$D$10+'СЕТ СН'!$G$6-'СЕТ СН'!$G$26</f>
        <v>922.48030189999997</v>
      </c>
      <c r="D97" s="36">
        <f>SUMIFS(СВЦЭМ!$D$33:$D$776,СВЦЭМ!$A$33:$A$776,$A97,СВЦЭМ!$B$33:$B$776,D$83)+'СЕТ СН'!$G$14+СВЦЭМ!$D$10+'СЕТ СН'!$G$6-'СЕТ СН'!$G$26</f>
        <v>925.94188162</v>
      </c>
      <c r="E97" s="36">
        <f>SUMIFS(СВЦЭМ!$D$33:$D$776,СВЦЭМ!$A$33:$A$776,$A97,СВЦЭМ!$B$33:$B$776,E$83)+'СЕТ СН'!$G$14+СВЦЭМ!$D$10+'СЕТ СН'!$G$6-'СЕТ СН'!$G$26</f>
        <v>929.89269264999996</v>
      </c>
      <c r="F97" s="36">
        <f>SUMIFS(СВЦЭМ!$D$33:$D$776,СВЦЭМ!$A$33:$A$776,$A97,СВЦЭМ!$B$33:$B$776,F$83)+'СЕТ СН'!$G$14+СВЦЭМ!$D$10+'СЕТ СН'!$G$6-'СЕТ СН'!$G$26</f>
        <v>927.86648079999998</v>
      </c>
      <c r="G97" s="36">
        <f>SUMIFS(СВЦЭМ!$D$33:$D$776,СВЦЭМ!$A$33:$A$776,$A97,СВЦЭМ!$B$33:$B$776,G$83)+'СЕТ СН'!$G$14+СВЦЭМ!$D$10+'СЕТ СН'!$G$6-'СЕТ СН'!$G$26</f>
        <v>932.13655557000004</v>
      </c>
      <c r="H97" s="36">
        <f>SUMIFS(СВЦЭМ!$D$33:$D$776,СВЦЭМ!$A$33:$A$776,$A97,СВЦЭМ!$B$33:$B$776,H$83)+'СЕТ СН'!$G$14+СВЦЭМ!$D$10+'СЕТ СН'!$G$6-'СЕТ СН'!$G$26</f>
        <v>918.36735596000005</v>
      </c>
      <c r="I97" s="36">
        <f>SUMIFS(СВЦЭМ!$D$33:$D$776,СВЦЭМ!$A$33:$A$776,$A97,СВЦЭМ!$B$33:$B$776,I$83)+'СЕТ СН'!$G$14+СВЦЭМ!$D$10+'СЕТ СН'!$G$6-'СЕТ СН'!$G$26</f>
        <v>961.64875801000005</v>
      </c>
      <c r="J97" s="36">
        <f>SUMIFS(СВЦЭМ!$D$33:$D$776,СВЦЭМ!$A$33:$A$776,$A97,СВЦЭМ!$B$33:$B$776,J$83)+'СЕТ СН'!$G$14+СВЦЭМ!$D$10+'СЕТ СН'!$G$6-'СЕТ СН'!$G$26</f>
        <v>1022.84747959</v>
      </c>
      <c r="K97" s="36">
        <f>SUMIFS(СВЦЭМ!$D$33:$D$776,СВЦЭМ!$A$33:$A$776,$A97,СВЦЭМ!$B$33:$B$776,K$83)+'СЕТ СН'!$G$14+СВЦЭМ!$D$10+'СЕТ СН'!$G$6-'СЕТ СН'!$G$26</f>
        <v>1032.42373387</v>
      </c>
      <c r="L97" s="36">
        <f>SUMIFS(СВЦЭМ!$D$33:$D$776,СВЦЭМ!$A$33:$A$776,$A97,СВЦЭМ!$B$33:$B$776,L$83)+'СЕТ СН'!$G$14+СВЦЭМ!$D$10+'СЕТ СН'!$G$6-'СЕТ СН'!$G$26</f>
        <v>991.14802326999995</v>
      </c>
      <c r="M97" s="36">
        <f>SUMIFS(СВЦЭМ!$D$33:$D$776,СВЦЭМ!$A$33:$A$776,$A97,СВЦЭМ!$B$33:$B$776,M$83)+'СЕТ СН'!$G$14+СВЦЭМ!$D$10+'СЕТ СН'!$G$6-'СЕТ СН'!$G$26</f>
        <v>972.16288877</v>
      </c>
      <c r="N97" s="36">
        <f>SUMIFS(СВЦЭМ!$D$33:$D$776,СВЦЭМ!$A$33:$A$776,$A97,СВЦЭМ!$B$33:$B$776,N$83)+'СЕТ СН'!$G$14+СВЦЭМ!$D$10+'СЕТ СН'!$G$6-'СЕТ СН'!$G$26</f>
        <v>956.74298375000001</v>
      </c>
      <c r="O97" s="36">
        <f>SUMIFS(СВЦЭМ!$D$33:$D$776,СВЦЭМ!$A$33:$A$776,$A97,СВЦЭМ!$B$33:$B$776,O$83)+'СЕТ СН'!$G$14+СВЦЭМ!$D$10+'СЕТ СН'!$G$6-'СЕТ СН'!$G$26</f>
        <v>949.55917377000003</v>
      </c>
      <c r="P97" s="36">
        <f>SUMIFS(СВЦЭМ!$D$33:$D$776,СВЦЭМ!$A$33:$A$776,$A97,СВЦЭМ!$B$33:$B$776,P$83)+'СЕТ СН'!$G$14+СВЦЭМ!$D$10+'СЕТ СН'!$G$6-'СЕТ СН'!$G$26</f>
        <v>947.67846668000004</v>
      </c>
      <c r="Q97" s="36">
        <f>SUMIFS(СВЦЭМ!$D$33:$D$776,СВЦЭМ!$A$33:$A$776,$A97,СВЦЭМ!$B$33:$B$776,Q$83)+'СЕТ СН'!$G$14+СВЦЭМ!$D$10+'СЕТ СН'!$G$6-'СЕТ СН'!$G$26</f>
        <v>946.27600557000005</v>
      </c>
      <c r="R97" s="36">
        <f>SUMIFS(СВЦЭМ!$D$33:$D$776,СВЦЭМ!$A$33:$A$776,$A97,СВЦЭМ!$B$33:$B$776,R$83)+'СЕТ СН'!$G$14+СВЦЭМ!$D$10+'СЕТ СН'!$G$6-'СЕТ СН'!$G$26</f>
        <v>944.64951541000005</v>
      </c>
      <c r="S97" s="36">
        <f>SUMIFS(СВЦЭМ!$D$33:$D$776,СВЦЭМ!$A$33:$A$776,$A97,СВЦЭМ!$B$33:$B$776,S$83)+'СЕТ СН'!$G$14+СВЦЭМ!$D$10+'СЕТ СН'!$G$6-'СЕТ СН'!$G$26</f>
        <v>974.88667315999999</v>
      </c>
      <c r="T97" s="36">
        <f>SUMIFS(СВЦЭМ!$D$33:$D$776,СВЦЭМ!$A$33:$A$776,$A97,СВЦЭМ!$B$33:$B$776,T$83)+'СЕТ СН'!$G$14+СВЦЭМ!$D$10+'СЕТ СН'!$G$6-'СЕТ СН'!$G$26</f>
        <v>989.07453667000004</v>
      </c>
      <c r="U97" s="36">
        <f>SUMIFS(СВЦЭМ!$D$33:$D$776,СВЦЭМ!$A$33:$A$776,$A97,СВЦЭМ!$B$33:$B$776,U$83)+'СЕТ СН'!$G$14+СВЦЭМ!$D$10+'СЕТ СН'!$G$6-'СЕТ СН'!$G$26</f>
        <v>983.27154364</v>
      </c>
      <c r="V97" s="36">
        <f>SUMIFS(СВЦЭМ!$D$33:$D$776,СВЦЭМ!$A$33:$A$776,$A97,СВЦЭМ!$B$33:$B$776,V$83)+'СЕТ СН'!$G$14+СВЦЭМ!$D$10+'СЕТ СН'!$G$6-'СЕТ СН'!$G$26</f>
        <v>978.17230749999999</v>
      </c>
      <c r="W97" s="36">
        <f>SUMIFS(СВЦЭМ!$D$33:$D$776,СВЦЭМ!$A$33:$A$776,$A97,СВЦЭМ!$B$33:$B$776,W$83)+'СЕТ СН'!$G$14+СВЦЭМ!$D$10+'СЕТ СН'!$G$6-'СЕТ СН'!$G$26</f>
        <v>974.18591519999995</v>
      </c>
      <c r="X97" s="36">
        <f>SUMIFS(СВЦЭМ!$D$33:$D$776,СВЦЭМ!$A$33:$A$776,$A97,СВЦЭМ!$B$33:$B$776,X$83)+'СЕТ СН'!$G$14+СВЦЭМ!$D$10+'СЕТ СН'!$G$6-'СЕТ СН'!$G$26</f>
        <v>967.43264095999996</v>
      </c>
      <c r="Y97" s="36">
        <f>SUMIFS(СВЦЭМ!$D$33:$D$776,СВЦЭМ!$A$33:$A$776,$A97,СВЦЭМ!$B$33:$B$776,Y$83)+'СЕТ СН'!$G$14+СВЦЭМ!$D$10+'СЕТ СН'!$G$6-'СЕТ СН'!$G$26</f>
        <v>970.63471023</v>
      </c>
    </row>
    <row r="98" spans="1:25" ht="15.75" x14ac:dyDescent="0.2">
      <c r="A98" s="35">
        <f t="shared" si="2"/>
        <v>43784</v>
      </c>
      <c r="B98" s="36">
        <f>SUMIFS(СВЦЭМ!$D$33:$D$776,СВЦЭМ!$A$33:$A$776,$A98,СВЦЭМ!$B$33:$B$776,B$83)+'СЕТ СН'!$G$14+СВЦЭМ!$D$10+'СЕТ СН'!$G$6-'СЕТ СН'!$G$26</f>
        <v>967.77931640999998</v>
      </c>
      <c r="C98" s="36">
        <f>SUMIFS(СВЦЭМ!$D$33:$D$776,СВЦЭМ!$A$33:$A$776,$A98,СВЦЭМ!$B$33:$B$776,C$83)+'СЕТ СН'!$G$14+СВЦЭМ!$D$10+'СЕТ СН'!$G$6-'СЕТ СН'!$G$26</f>
        <v>1003.93864375</v>
      </c>
      <c r="D98" s="36">
        <f>SUMIFS(СВЦЭМ!$D$33:$D$776,СВЦЭМ!$A$33:$A$776,$A98,СВЦЭМ!$B$33:$B$776,D$83)+'СЕТ СН'!$G$14+СВЦЭМ!$D$10+'СЕТ СН'!$G$6-'СЕТ СН'!$G$26</f>
        <v>997.67171399999995</v>
      </c>
      <c r="E98" s="36">
        <f>SUMIFS(СВЦЭМ!$D$33:$D$776,СВЦЭМ!$A$33:$A$776,$A98,СВЦЭМ!$B$33:$B$776,E$83)+'СЕТ СН'!$G$14+СВЦЭМ!$D$10+'СЕТ СН'!$G$6-'СЕТ СН'!$G$26</f>
        <v>1007.70193897</v>
      </c>
      <c r="F98" s="36">
        <f>SUMIFS(СВЦЭМ!$D$33:$D$776,СВЦЭМ!$A$33:$A$776,$A98,СВЦЭМ!$B$33:$B$776,F$83)+'СЕТ СН'!$G$14+СВЦЭМ!$D$10+'СЕТ СН'!$G$6-'СЕТ СН'!$G$26</f>
        <v>1007.38267862</v>
      </c>
      <c r="G98" s="36">
        <f>SUMIFS(СВЦЭМ!$D$33:$D$776,СВЦЭМ!$A$33:$A$776,$A98,СВЦЭМ!$B$33:$B$776,G$83)+'СЕТ СН'!$G$14+СВЦЭМ!$D$10+'СЕТ СН'!$G$6-'СЕТ СН'!$G$26</f>
        <v>990.32534883000005</v>
      </c>
      <c r="H98" s="36">
        <f>SUMIFS(СВЦЭМ!$D$33:$D$776,СВЦЭМ!$A$33:$A$776,$A98,СВЦЭМ!$B$33:$B$776,H$83)+'СЕТ СН'!$G$14+СВЦЭМ!$D$10+'СЕТ СН'!$G$6-'СЕТ СН'!$G$26</f>
        <v>980.88720521000005</v>
      </c>
      <c r="I98" s="36">
        <f>SUMIFS(СВЦЭМ!$D$33:$D$776,СВЦЭМ!$A$33:$A$776,$A98,СВЦЭМ!$B$33:$B$776,I$83)+'СЕТ СН'!$G$14+СВЦЭМ!$D$10+'СЕТ СН'!$G$6-'СЕТ СН'!$G$26</f>
        <v>993.21647019</v>
      </c>
      <c r="J98" s="36">
        <f>SUMIFS(СВЦЭМ!$D$33:$D$776,СВЦЭМ!$A$33:$A$776,$A98,СВЦЭМ!$B$33:$B$776,J$83)+'СЕТ СН'!$G$14+СВЦЭМ!$D$10+'СЕТ СН'!$G$6-'СЕТ СН'!$G$26</f>
        <v>1001.36012085</v>
      </c>
      <c r="K98" s="36">
        <f>SUMIFS(СВЦЭМ!$D$33:$D$776,СВЦЭМ!$A$33:$A$776,$A98,СВЦЭМ!$B$33:$B$776,K$83)+'СЕТ СН'!$G$14+СВЦЭМ!$D$10+'СЕТ СН'!$G$6-'СЕТ СН'!$G$26</f>
        <v>1009.12400832</v>
      </c>
      <c r="L98" s="36">
        <f>SUMIFS(СВЦЭМ!$D$33:$D$776,СВЦЭМ!$A$33:$A$776,$A98,СВЦЭМ!$B$33:$B$776,L$83)+'СЕТ СН'!$G$14+СВЦЭМ!$D$10+'СЕТ СН'!$G$6-'СЕТ СН'!$G$26</f>
        <v>962.99941682999997</v>
      </c>
      <c r="M98" s="36">
        <f>SUMIFS(СВЦЭМ!$D$33:$D$776,СВЦЭМ!$A$33:$A$776,$A98,СВЦЭМ!$B$33:$B$776,M$83)+'СЕТ СН'!$G$14+СВЦЭМ!$D$10+'СЕТ СН'!$G$6-'СЕТ СН'!$G$26</f>
        <v>937.76086333000001</v>
      </c>
      <c r="N98" s="36">
        <f>SUMIFS(СВЦЭМ!$D$33:$D$776,СВЦЭМ!$A$33:$A$776,$A98,СВЦЭМ!$B$33:$B$776,N$83)+'СЕТ СН'!$G$14+СВЦЭМ!$D$10+'СЕТ СН'!$G$6-'СЕТ СН'!$G$26</f>
        <v>930.99526472000002</v>
      </c>
      <c r="O98" s="36">
        <f>SUMIFS(СВЦЭМ!$D$33:$D$776,СВЦЭМ!$A$33:$A$776,$A98,СВЦЭМ!$B$33:$B$776,O$83)+'СЕТ СН'!$G$14+СВЦЭМ!$D$10+'СЕТ СН'!$G$6-'СЕТ СН'!$G$26</f>
        <v>930.16348775999995</v>
      </c>
      <c r="P98" s="36">
        <f>SUMIFS(СВЦЭМ!$D$33:$D$776,СВЦЭМ!$A$33:$A$776,$A98,СВЦЭМ!$B$33:$B$776,P$83)+'СЕТ СН'!$G$14+СВЦЭМ!$D$10+'СЕТ СН'!$G$6-'СЕТ СН'!$G$26</f>
        <v>927.54693159999999</v>
      </c>
      <c r="Q98" s="36">
        <f>SUMIFS(СВЦЭМ!$D$33:$D$776,СВЦЭМ!$A$33:$A$776,$A98,СВЦЭМ!$B$33:$B$776,Q$83)+'СЕТ СН'!$G$14+СВЦЭМ!$D$10+'СЕТ СН'!$G$6-'СЕТ СН'!$G$26</f>
        <v>926.31393611999999</v>
      </c>
      <c r="R98" s="36">
        <f>SUMIFS(СВЦЭМ!$D$33:$D$776,СВЦЭМ!$A$33:$A$776,$A98,СВЦЭМ!$B$33:$B$776,R$83)+'СЕТ СН'!$G$14+СВЦЭМ!$D$10+'СЕТ СН'!$G$6-'СЕТ СН'!$G$26</f>
        <v>929.0552702</v>
      </c>
      <c r="S98" s="36">
        <f>SUMIFS(СВЦЭМ!$D$33:$D$776,СВЦЭМ!$A$33:$A$776,$A98,СВЦЭМ!$B$33:$B$776,S$83)+'СЕТ СН'!$G$14+СВЦЭМ!$D$10+'СЕТ СН'!$G$6-'СЕТ СН'!$G$26</f>
        <v>942.18689907999999</v>
      </c>
      <c r="T98" s="36">
        <f>SUMIFS(СВЦЭМ!$D$33:$D$776,СВЦЭМ!$A$33:$A$776,$A98,СВЦЭМ!$B$33:$B$776,T$83)+'СЕТ СН'!$G$14+СВЦЭМ!$D$10+'СЕТ СН'!$G$6-'СЕТ СН'!$G$26</f>
        <v>945.98899270000004</v>
      </c>
      <c r="U98" s="36">
        <f>SUMIFS(СВЦЭМ!$D$33:$D$776,СВЦЭМ!$A$33:$A$776,$A98,СВЦЭМ!$B$33:$B$776,U$83)+'СЕТ СН'!$G$14+СВЦЭМ!$D$10+'СЕТ СН'!$G$6-'СЕТ СН'!$G$26</f>
        <v>938.23757397999998</v>
      </c>
      <c r="V98" s="36">
        <f>SUMIFS(СВЦЭМ!$D$33:$D$776,СВЦЭМ!$A$33:$A$776,$A98,СВЦЭМ!$B$33:$B$776,V$83)+'СЕТ СН'!$G$14+СВЦЭМ!$D$10+'СЕТ СН'!$G$6-'СЕТ СН'!$G$26</f>
        <v>929.86574038000003</v>
      </c>
      <c r="W98" s="36">
        <f>SUMIFS(СВЦЭМ!$D$33:$D$776,СВЦЭМ!$A$33:$A$776,$A98,СВЦЭМ!$B$33:$B$776,W$83)+'СЕТ СН'!$G$14+СВЦЭМ!$D$10+'СЕТ СН'!$G$6-'СЕТ СН'!$G$26</f>
        <v>924.54496647999997</v>
      </c>
      <c r="X98" s="36">
        <f>SUMIFS(СВЦЭМ!$D$33:$D$776,СВЦЭМ!$A$33:$A$776,$A98,СВЦЭМ!$B$33:$B$776,X$83)+'СЕТ СН'!$G$14+СВЦЭМ!$D$10+'СЕТ СН'!$G$6-'СЕТ СН'!$G$26</f>
        <v>913.20224537000001</v>
      </c>
      <c r="Y98" s="36">
        <f>SUMIFS(СВЦЭМ!$D$33:$D$776,СВЦЭМ!$A$33:$A$776,$A98,СВЦЭМ!$B$33:$B$776,Y$83)+'СЕТ СН'!$G$14+СВЦЭМ!$D$10+'СЕТ СН'!$G$6-'СЕТ СН'!$G$26</f>
        <v>914.73207850000006</v>
      </c>
    </row>
    <row r="99" spans="1:25" ht="15.75" x14ac:dyDescent="0.2">
      <c r="A99" s="35">
        <f t="shared" si="2"/>
        <v>43785</v>
      </c>
      <c r="B99" s="36">
        <f>SUMIFS(СВЦЭМ!$D$33:$D$776,СВЦЭМ!$A$33:$A$776,$A99,СВЦЭМ!$B$33:$B$776,B$83)+'СЕТ СН'!$G$14+СВЦЭМ!$D$10+'СЕТ СН'!$G$6-'СЕТ СН'!$G$26</f>
        <v>1008.34530121</v>
      </c>
      <c r="C99" s="36">
        <f>SUMIFS(СВЦЭМ!$D$33:$D$776,СВЦЭМ!$A$33:$A$776,$A99,СВЦЭМ!$B$33:$B$776,C$83)+'СЕТ СН'!$G$14+СВЦЭМ!$D$10+'СЕТ СН'!$G$6-'СЕТ СН'!$G$26</f>
        <v>1026.33917331</v>
      </c>
      <c r="D99" s="36">
        <f>SUMIFS(СВЦЭМ!$D$33:$D$776,СВЦЭМ!$A$33:$A$776,$A99,СВЦЭМ!$B$33:$B$776,D$83)+'СЕТ СН'!$G$14+СВЦЭМ!$D$10+'СЕТ СН'!$G$6-'СЕТ СН'!$G$26</f>
        <v>1027.89984686</v>
      </c>
      <c r="E99" s="36">
        <f>SUMIFS(СВЦЭМ!$D$33:$D$776,СВЦЭМ!$A$33:$A$776,$A99,СВЦЭМ!$B$33:$B$776,E$83)+'СЕТ СН'!$G$14+СВЦЭМ!$D$10+'СЕТ СН'!$G$6-'СЕТ СН'!$G$26</f>
        <v>1038.3406098600001</v>
      </c>
      <c r="F99" s="36">
        <f>SUMIFS(СВЦЭМ!$D$33:$D$776,СВЦЭМ!$A$33:$A$776,$A99,СВЦЭМ!$B$33:$B$776,F$83)+'СЕТ СН'!$G$14+СВЦЭМ!$D$10+'СЕТ СН'!$G$6-'СЕТ СН'!$G$26</f>
        <v>1032.5175130800001</v>
      </c>
      <c r="G99" s="36">
        <f>SUMIFS(СВЦЭМ!$D$33:$D$776,СВЦЭМ!$A$33:$A$776,$A99,СВЦЭМ!$B$33:$B$776,G$83)+'СЕТ СН'!$G$14+СВЦЭМ!$D$10+'СЕТ СН'!$G$6-'СЕТ СН'!$G$26</f>
        <v>1034.02009352</v>
      </c>
      <c r="H99" s="36">
        <f>SUMIFS(СВЦЭМ!$D$33:$D$776,СВЦЭМ!$A$33:$A$776,$A99,СВЦЭМ!$B$33:$B$776,H$83)+'СЕТ СН'!$G$14+СВЦЭМ!$D$10+'СЕТ СН'!$G$6-'СЕТ СН'!$G$26</f>
        <v>1029.7631478600001</v>
      </c>
      <c r="I99" s="36">
        <f>SUMIFS(СВЦЭМ!$D$33:$D$776,СВЦЭМ!$A$33:$A$776,$A99,СВЦЭМ!$B$33:$B$776,I$83)+'СЕТ СН'!$G$14+СВЦЭМ!$D$10+'СЕТ СН'!$G$6-'СЕТ СН'!$G$26</f>
        <v>998.96577812999999</v>
      </c>
      <c r="J99" s="36">
        <f>SUMIFS(СВЦЭМ!$D$33:$D$776,СВЦЭМ!$A$33:$A$776,$A99,СВЦЭМ!$B$33:$B$776,J$83)+'СЕТ СН'!$G$14+СВЦЭМ!$D$10+'СЕТ СН'!$G$6-'СЕТ СН'!$G$26</f>
        <v>1006.35991399</v>
      </c>
      <c r="K99" s="36">
        <f>SUMIFS(СВЦЭМ!$D$33:$D$776,СВЦЭМ!$A$33:$A$776,$A99,СВЦЭМ!$B$33:$B$776,K$83)+'СЕТ СН'!$G$14+СВЦЭМ!$D$10+'СЕТ СН'!$G$6-'СЕТ СН'!$G$26</f>
        <v>1017.09678525</v>
      </c>
      <c r="L99" s="36">
        <f>SUMIFS(СВЦЭМ!$D$33:$D$776,СВЦЭМ!$A$33:$A$776,$A99,СВЦЭМ!$B$33:$B$776,L$83)+'СЕТ СН'!$G$14+СВЦЭМ!$D$10+'СЕТ СН'!$G$6-'СЕТ СН'!$G$26</f>
        <v>981.48586536000005</v>
      </c>
      <c r="M99" s="36">
        <f>SUMIFS(СВЦЭМ!$D$33:$D$776,СВЦЭМ!$A$33:$A$776,$A99,СВЦЭМ!$B$33:$B$776,M$83)+'СЕТ СН'!$G$14+СВЦЭМ!$D$10+'СЕТ СН'!$G$6-'СЕТ СН'!$G$26</f>
        <v>959.75879992</v>
      </c>
      <c r="N99" s="36">
        <f>SUMIFS(СВЦЭМ!$D$33:$D$776,СВЦЭМ!$A$33:$A$776,$A99,СВЦЭМ!$B$33:$B$776,N$83)+'СЕТ СН'!$G$14+СВЦЭМ!$D$10+'СЕТ СН'!$G$6-'СЕТ СН'!$G$26</f>
        <v>956.08330381999997</v>
      </c>
      <c r="O99" s="36">
        <f>SUMIFS(СВЦЭМ!$D$33:$D$776,СВЦЭМ!$A$33:$A$776,$A99,СВЦЭМ!$B$33:$B$776,O$83)+'СЕТ СН'!$G$14+СВЦЭМ!$D$10+'СЕТ СН'!$G$6-'СЕТ СН'!$G$26</f>
        <v>956.19522448999999</v>
      </c>
      <c r="P99" s="36">
        <f>SUMIFS(СВЦЭМ!$D$33:$D$776,СВЦЭМ!$A$33:$A$776,$A99,СВЦЭМ!$B$33:$B$776,P$83)+'СЕТ СН'!$G$14+СВЦЭМ!$D$10+'СЕТ СН'!$G$6-'СЕТ СН'!$G$26</f>
        <v>947.96528706000004</v>
      </c>
      <c r="Q99" s="36">
        <f>SUMIFS(СВЦЭМ!$D$33:$D$776,СВЦЭМ!$A$33:$A$776,$A99,СВЦЭМ!$B$33:$B$776,Q$83)+'СЕТ СН'!$G$14+СВЦЭМ!$D$10+'СЕТ СН'!$G$6-'СЕТ СН'!$G$26</f>
        <v>941.33635193999999</v>
      </c>
      <c r="R99" s="36">
        <f>SUMIFS(СВЦЭМ!$D$33:$D$776,СВЦЭМ!$A$33:$A$776,$A99,СВЦЭМ!$B$33:$B$776,R$83)+'СЕТ СН'!$G$14+СВЦЭМ!$D$10+'СЕТ СН'!$G$6-'СЕТ СН'!$G$26</f>
        <v>937.41576736000002</v>
      </c>
      <c r="S99" s="36">
        <f>SUMIFS(СВЦЭМ!$D$33:$D$776,СВЦЭМ!$A$33:$A$776,$A99,СВЦЭМ!$B$33:$B$776,S$83)+'СЕТ СН'!$G$14+СВЦЭМ!$D$10+'СЕТ СН'!$G$6-'СЕТ СН'!$G$26</f>
        <v>949.50719353</v>
      </c>
      <c r="T99" s="36">
        <f>SUMIFS(СВЦЭМ!$D$33:$D$776,СВЦЭМ!$A$33:$A$776,$A99,СВЦЭМ!$B$33:$B$776,T$83)+'СЕТ СН'!$G$14+СВЦЭМ!$D$10+'СЕТ СН'!$G$6-'СЕТ СН'!$G$26</f>
        <v>971.53911864999998</v>
      </c>
      <c r="U99" s="36">
        <f>SUMIFS(СВЦЭМ!$D$33:$D$776,СВЦЭМ!$A$33:$A$776,$A99,СВЦЭМ!$B$33:$B$776,U$83)+'СЕТ СН'!$G$14+СВЦЭМ!$D$10+'СЕТ СН'!$G$6-'СЕТ СН'!$G$26</f>
        <v>966.41795272000002</v>
      </c>
      <c r="V99" s="36">
        <f>SUMIFS(СВЦЭМ!$D$33:$D$776,СВЦЭМ!$A$33:$A$776,$A99,СВЦЭМ!$B$33:$B$776,V$83)+'СЕТ СН'!$G$14+СВЦЭМ!$D$10+'СЕТ СН'!$G$6-'СЕТ СН'!$G$26</f>
        <v>961.04173840999999</v>
      </c>
      <c r="W99" s="36">
        <f>SUMIFS(СВЦЭМ!$D$33:$D$776,СВЦЭМ!$A$33:$A$776,$A99,СВЦЭМ!$B$33:$B$776,W$83)+'СЕТ СН'!$G$14+СВЦЭМ!$D$10+'СЕТ СН'!$G$6-'СЕТ СН'!$G$26</f>
        <v>957.78841705000002</v>
      </c>
      <c r="X99" s="36">
        <f>SUMIFS(СВЦЭМ!$D$33:$D$776,СВЦЭМ!$A$33:$A$776,$A99,СВЦЭМ!$B$33:$B$776,X$83)+'СЕТ СН'!$G$14+СВЦЭМ!$D$10+'СЕТ СН'!$G$6-'СЕТ СН'!$G$26</f>
        <v>948.29491088999998</v>
      </c>
      <c r="Y99" s="36">
        <f>SUMIFS(СВЦЭМ!$D$33:$D$776,СВЦЭМ!$A$33:$A$776,$A99,СВЦЭМ!$B$33:$B$776,Y$83)+'СЕТ СН'!$G$14+СВЦЭМ!$D$10+'СЕТ СН'!$G$6-'СЕТ СН'!$G$26</f>
        <v>958.18773363000003</v>
      </c>
    </row>
    <row r="100" spans="1:25" ht="15.75" x14ac:dyDescent="0.2">
      <c r="A100" s="35">
        <f t="shared" si="2"/>
        <v>43786</v>
      </c>
      <c r="B100" s="36">
        <f>SUMIFS(СВЦЭМ!$D$33:$D$776,СВЦЭМ!$A$33:$A$776,$A100,СВЦЭМ!$B$33:$B$776,B$83)+'СЕТ СН'!$G$14+СВЦЭМ!$D$10+'СЕТ СН'!$G$6-'СЕТ СН'!$G$26</f>
        <v>999.92712646999996</v>
      </c>
      <c r="C100" s="36">
        <f>SUMIFS(СВЦЭМ!$D$33:$D$776,СВЦЭМ!$A$33:$A$776,$A100,СВЦЭМ!$B$33:$B$776,C$83)+'СЕТ СН'!$G$14+СВЦЭМ!$D$10+'СЕТ СН'!$G$6-'СЕТ СН'!$G$26</f>
        <v>1028.2256382400001</v>
      </c>
      <c r="D100" s="36">
        <f>SUMIFS(СВЦЭМ!$D$33:$D$776,СВЦЭМ!$A$33:$A$776,$A100,СВЦЭМ!$B$33:$B$776,D$83)+'СЕТ СН'!$G$14+СВЦЭМ!$D$10+'СЕТ СН'!$G$6-'СЕТ СН'!$G$26</f>
        <v>1021.16983358</v>
      </c>
      <c r="E100" s="36">
        <f>SUMIFS(СВЦЭМ!$D$33:$D$776,СВЦЭМ!$A$33:$A$776,$A100,СВЦЭМ!$B$33:$B$776,E$83)+'СЕТ СН'!$G$14+СВЦЭМ!$D$10+'СЕТ СН'!$G$6-'СЕТ СН'!$G$26</f>
        <v>1035.0013959300002</v>
      </c>
      <c r="F100" s="36">
        <f>SUMIFS(СВЦЭМ!$D$33:$D$776,СВЦЭМ!$A$33:$A$776,$A100,СВЦЭМ!$B$33:$B$776,F$83)+'СЕТ СН'!$G$14+СВЦЭМ!$D$10+'СЕТ СН'!$G$6-'СЕТ СН'!$G$26</f>
        <v>1031.9075979700001</v>
      </c>
      <c r="G100" s="36">
        <f>SUMIFS(СВЦЭМ!$D$33:$D$776,СВЦЭМ!$A$33:$A$776,$A100,СВЦЭМ!$B$33:$B$776,G$83)+'СЕТ СН'!$G$14+СВЦЭМ!$D$10+'СЕТ СН'!$G$6-'СЕТ СН'!$G$26</f>
        <v>1026.2975066900001</v>
      </c>
      <c r="H100" s="36">
        <f>SUMIFS(СВЦЭМ!$D$33:$D$776,СВЦЭМ!$A$33:$A$776,$A100,СВЦЭМ!$B$33:$B$776,H$83)+'СЕТ СН'!$G$14+СВЦЭМ!$D$10+'СЕТ СН'!$G$6-'СЕТ СН'!$G$26</f>
        <v>1012.9197675200001</v>
      </c>
      <c r="I100" s="36">
        <f>SUMIFS(СВЦЭМ!$D$33:$D$776,СВЦЭМ!$A$33:$A$776,$A100,СВЦЭМ!$B$33:$B$776,I$83)+'СЕТ СН'!$G$14+СВЦЭМ!$D$10+'СЕТ СН'!$G$6-'СЕТ СН'!$G$26</f>
        <v>997.48986697999999</v>
      </c>
      <c r="J100" s="36">
        <f>SUMIFS(СВЦЭМ!$D$33:$D$776,СВЦЭМ!$A$33:$A$776,$A100,СВЦЭМ!$B$33:$B$776,J$83)+'СЕТ СН'!$G$14+СВЦЭМ!$D$10+'СЕТ СН'!$G$6-'СЕТ СН'!$G$26</f>
        <v>1010.4305127600001</v>
      </c>
      <c r="K100" s="36">
        <f>SUMIFS(СВЦЭМ!$D$33:$D$776,СВЦЭМ!$A$33:$A$776,$A100,СВЦЭМ!$B$33:$B$776,K$83)+'СЕТ СН'!$G$14+СВЦЭМ!$D$10+'СЕТ СН'!$G$6-'СЕТ СН'!$G$26</f>
        <v>1031.2685982</v>
      </c>
      <c r="L100" s="36">
        <f>SUMIFS(СВЦЭМ!$D$33:$D$776,СВЦЭМ!$A$33:$A$776,$A100,СВЦЭМ!$B$33:$B$776,L$83)+'СЕТ СН'!$G$14+СВЦЭМ!$D$10+'СЕТ СН'!$G$6-'СЕТ СН'!$G$26</f>
        <v>994.95113273000004</v>
      </c>
      <c r="M100" s="36">
        <f>SUMIFS(СВЦЭМ!$D$33:$D$776,СВЦЭМ!$A$33:$A$776,$A100,СВЦЭМ!$B$33:$B$776,M$83)+'СЕТ СН'!$G$14+СВЦЭМ!$D$10+'СЕТ СН'!$G$6-'СЕТ СН'!$G$26</f>
        <v>973.94108530000005</v>
      </c>
      <c r="N100" s="36">
        <f>SUMIFS(СВЦЭМ!$D$33:$D$776,СВЦЭМ!$A$33:$A$776,$A100,СВЦЭМ!$B$33:$B$776,N$83)+'СЕТ СН'!$G$14+СВЦЭМ!$D$10+'СЕТ СН'!$G$6-'СЕТ СН'!$G$26</f>
        <v>970.08617435999997</v>
      </c>
      <c r="O100" s="36">
        <f>SUMIFS(СВЦЭМ!$D$33:$D$776,СВЦЭМ!$A$33:$A$776,$A100,СВЦЭМ!$B$33:$B$776,O$83)+'СЕТ СН'!$G$14+СВЦЭМ!$D$10+'СЕТ СН'!$G$6-'СЕТ СН'!$G$26</f>
        <v>970.95402607000005</v>
      </c>
      <c r="P100" s="36">
        <f>SUMIFS(СВЦЭМ!$D$33:$D$776,СВЦЭМ!$A$33:$A$776,$A100,СВЦЭМ!$B$33:$B$776,P$83)+'СЕТ СН'!$G$14+СВЦЭМ!$D$10+'СЕТ СН'!$G$6-'СЕТ СН'!$G$26</f>
        <v>969.85756288000005</v>
      </c>
      <c r="Q100" s="36">
        <f>SUMIFS(СВЦЭМ!$D$33:$D$776,СВЦЭМ!$A$33:$A$776,$A100,СВЦЭМ!$B$33:$B$776,Q$83)+'СЕТ СН'!$G$14+СВЦЭМ!$D$10+'СЕТ СН'!$G$6-'СЕТ СН'!$G$26</f>
        <v>970.73441952999997</v>
      </c>
      <c r="R100" s="36">
        <f>SUMIFS(СВЦЭМ!$D$33:$D$776,СВЦЭМ!$A$33:$A$776,$A100,СВЦЭМ!$B$33:$B$776,R$83)+'СЕТ СН'!$G$14+СВЦЭМ!$D$10+'СЕТ СН'!$G$6-'СЕТ СН'!$G$26</f>
        <v>968.67010332999996</v>
      </c>
      <c r="S100" s="36">
        <f>SUMIFS(СВЦЭМ!$D$33:$D$776,СВЦЭМ!$A$33:$A$776,$A100,СВЦЭМ!$B$33:$B$776,S$83)+'СЕТ СН'!$G$14+СВЦЭМ!$D$10+'СЕТ СН'!$G$6-'СЕТ СН'!$G$26</f>
        <v>980.67721787000005</v>
      </c>
      <c r="T100" s="36">
        <f>SUMIFS(СВЦЭМ!$D$33:$D$776,СВЦЭМ!$A$33:$A$776,$A100,СВЦЭМ!$B$33:$B$776,T$83)+'СЕТ СН'!$G$14+СВЦЭМ!$D$10+'СЕТ СН'!$G$6-'СЕТ СН'!$G$26</f>
        <v>998.32173661000002</v>
      </c>
      <c r="U100" s="36">
        <f>SUMIFS(СВЦЭМ!$D$33:$D$776,СВЦЭМ!$A$33:$A$776,$A100,СВЦЭМ!$B$33:$B$776,U$83)+'СЕТ СН'!$G$14+СВЦЭМ!$D$10+'СЕТ СН'!$G$6-'СЕТ СН'!$G$26</f>
        <v>996.30073731000004</v>
      </c>
      <c r="V100" s="36">
        <f>SUMIFS(СВЦЭМ!$D$33:$D$776,СВЦЭМ!$A$33:$A$776,$A100,СВЦЭМ!$B$33:$B$776,V$83)+'СЕТ СН'!$G$14+СВЦЭМ!$D$10+'СЕТ СН'!$G$6-'СЕТ СН'!$G$26</f>
        <v>985.85120439000002</v>
      </c>
      <c r="W100" s="36">
        <f>SUMIFS(СВЦЭМ!$D$33:$D$776,СВЦЭМ!$A$33:$A$776,$A100,СВЦЭМ!$B$33:$B$776,W$83)+'СЕТ СН'!$G$14+СВЦЭМ!$D$10+'СЕТ СН'!$G$6-'СЕТ СН'!$G$26</f>
        <v>978.24391674000003</v>
      </c>
      <c r="X100" s="36">
        <f>SUMIFS(СВЦЭМ!$D$33:$D$776,СВЦЭМ!$A$33:$A$776,$A100,СВЦЭМ!$B$33:$B$776,X$83)+'СЕТ СН'!$G$14+СВЦЭМ!$D$10+'СЕТ СН'!$G$6-'СЕТ СН'!$G$26</f>
        <v>970.65419823000002</v>
      </c>
      <c r="Y100" s="36">
        <f>SUMIFS(СВЦЭМ!$D$33:$D$776,СВЦЭМ!$A$33:$A$776,$A100,СВЦЭМ!$B$33:$B$776,Y$83)+'СЕТ СН'!$G$14+СВЦЭМ!$D$10+'СЕТ СН'!$G$6-'СЕТ СН'!$G$26</f>
        <v>972.36136399999998</v>
      </c>
    </row>
    <row r="101" spans="1:25" ht="15.75" x14ac:dyDescent="0.2">
      <c r="A101" s="35">
        <f t="shared" si="2"/>
        <v>43787</v>
      </c>
      <c r="B101" s="36">
        <f>SUMIFS(СВЦЭМ!$D$33:$D$776,СВЦЭМ!$A$33:$A$776,$A101,СВЦЭМ!$B$33:$B$776,B$83)+'СЕТ СН'!$G$14+СВЦЭМ!$D$10+'СЕТ СН'!$G$6-'СЕТ СН'!$G$26</f>
        <v>977.3523371</v>
      </c>
      <c r="C101" s="36">
        <f>SUMIFS(СВЦЭМ!$D$33:$D$776,СВЦЭМ!$A$33:$A$776,$A101,СВЦЭМ!$B$33:$B$776,C$83)+'СЕТ СН'!$G$14+СВЦЭМ!$D$10+'СЕТ СН'!$G$6-'СЕТ СН'!$G$26</f>
        <v>989.40357687000005</v>
      </c>
      <c r="D101" s="36">
        <f>SUMIFS(СВЦЭМ!$D$33:$D$776,СВЦЭМ!$A$33:$A$776,$A101,СВЦЭМ!$B$33:$B$776,D$83)+'СЕТ СН'!$G$14+СВЦЭМ!$D$10+'СЕТ СН'!$G$6-'СЕТ СН'!$G$26</f>
        <v>981.02471535999996</v>
      </c>
      <c r="E101" s="36">
        <f>SUMIFS(СВЦЭМ!$D$33:$D$776,СВЦЭМ!$A$33:$A$776,$A101,СВЦЭМ!$B$33:$B$776,E$83)+'СЕТ СН'!$G$14+СВЦЭМ!$D$10+'СЕТ СН'!$G$6-'СЕТ СН'!$G$26</f>
        <v>989.44315849999998</v>
      </c>
      <c r="F101" s="36">
        <f>SUMIFS(СВЦЭМ!$D$33:$D$776,СВЦЭМ!$A$33:$A$776,$A101,СВЦЭМ!$B$33:$B$776,F$83)+'СЕТ СН'!$G$14+СВЦЭМ!$D$10+'СЕТ СН'!$G$6-'СЕТ СН'!$G$26</f>
        <v>980.51450008999996</v>
      </c>
      <c r="G101" s="36">
        <f>SUMIFS(СВЦЭМ!$D$33:$D$776,СВЦЭМ!$A$33:$A$776,$A101,СВЦЭМ!$B$33:$B$776,G$83)+'СЕТ СН'!$G$14+СВЦЭМ!$D$10+'СЕТ СН'!$G$6-'СЕТ СН'!$G$26</f>
        <v>984.33668595000006</v>
      </c>
      <c r="H101" s="36">
        <f>SUMIFS(СВЦЭМ!$D$33:$D$776,СВЦЭМ!$A$33:$A$776,$A101,СВЦЭМ!$B$33:$B$776,H$83)+'СЕТ СН'!$G$14+СВЦЭМ!$D$10+'СЕТ СН'!$G$6-'СЕТ СН'!$G$26</f>
        <v>1004.14934871</v>
      </c>
      <c r="I101" s="36">
        <f>SUMIFS(СВЦЭМ!$D$33:$D$776,СВЦЭМ!$A$33:$A$776,$A101,СВЦЭМ!$B$33:$B$776,I$83)+'СЕТ СН'!$G$14+СВЦЭМ!$D$10+'СЕТ СН'!$G$6-'СЕТ СН'!$G$26</f>
        <v>1033.70892071</v>
      </c>
      <c r="J101" s="36">
        <f>SUMIFS(СВЦЭМ!$D$33:$D$776,СВЦЭМ!$A$33:$A$776,$A101,СВЦЭМ!$B$33:$B$776,J$83)+'СЕТ СН'!$G$14+СВЦЭМ!$D$10+'СЕТ СН'!$G$6-'СЕТ СН'!$G$26</f>
        <v>1052.21748914</v>
      </c>
      <c r="K101" s="36">
        <f>SUMIFS(СВЦЭМ!$D$33:$D$776,СВЦЭМ!$A$33:$A$776,$A101,СВЦЭМ!$B$33:$B$776,K$83)+'СЕТ СН'!$G$14+СВЦЭМ!$D$10+'СЕТ СН'!$G$6-'СЕТ СН'!$G$26</f>
        <v>1064.5161640700001</v>
      </c>
      <c r="L101" s="36">
        <f>SUMIFS(СВЦЭМ!$D$33:$D$776,СВЦЭМ!$A$33:$A$776,$A101,СВЦЭМ!$B$33:$B$776,L$83)+'СЕТ СН'!$G$14+СВЦЭМ!$D$10+'СЕТ СН'!$G$6-'СЕТ СН'!$G$26</f>
        <v>1032.66058774</v>
      </c>
      <c r="M101" s="36">
        <f>SUMIFS(СВЦЭМ!$D$33:$D$776,СВЦЭМ!$A$33:$A$776,$A101,СВЦЭМ!$B$33:$B$776,M$83)+'СЕТ СН'!$G$14+СВЦЭМ!$D$10+'СЕТ СН'!$G$6-'СЕТ СН'!$G$26</f>
        <v>1009.77566182</v>
      </c>
      <c r="N101" s="36">
        <f>SUMIFS(СВЦЭМ!$D$33:$D$776,СВЦЭМ!$A$33:$A$776,$A101,СВЦЭМ!$B$33:$B$776,N$83)+'СЕТ СН'!$G$14+СВЦЭМ!$D$10+'СЕТ СН'!$G$6-'СЕТ СН'!$G$26</f>
        <v>1005.64582153</v>
      </c>
      <c r="O101" s="36">
        <f>SUMIFS(СВЦЭМ!$D$33:$D$776,СВЦЭМ!$A$33:$A$776,$A101,СВЦЭМ!$B$33:$B$776,O$83)+'СЕТ СН'!$G$14+СВЦЭМ!$D$10+'СЕТ СН'!$G$6-'СЕТ СН'!$G$26</f>
        <v>1005.38030045</v>
      </c>
      <c r="P101" s="36">
        <f>SUMIFS(СВЦЭМ!$D$33:$D$776,СВЦЭМ!$A$33:$A$776,$A101,СВЦЭМ!$B$33:$B$776,P$83)+'СЕТ СН'!$G$14+СВЦЭМ!$D$10+'СЕТ СН'!$G$6-'СЕТ СН'!$G$26</f>
        <v>1006.28695814</v>
      </c>
      <c r="Q101" s="36">
        <f>SUMIFS(СВЦЭМ!$D$33:$D$776,СВЦЭМ!$A$33:$A$776,$A101,СВЦЭМ!$B$33:$B$776,Q$83)+'СЕТ СН'!$G$14+СВЦЭМ!$D$10+'СЕТ СН'!$G$6-'СЕТ СН'!$G$26</f>
        <v>1003.77777484</v>
      </c>
      <c r="R101" s="36">
        <f>SUMIFS(СВЦЭМ!$D$33:$D$776,СВЦЭМ!$A$33:$A$776,$A101,СВЦЭМ!$B$33:$B$776,R$83)+'СЕТ СН'!$G$14+СВЦЭМ!$D$10+'СЕТ СН'!$G$6-'СЕТ СН'!$G$26</f>
        <v>1003.19063435</v>
      </c>
      <c r="S101" s="36">
        <f>SUMIFS(СВЦЭМ!$D$33:$D$776,СВЦЭМ!$A$33:$A$776,$A101,СВЦЭМ!$B$33:$B$776,S$83)+'СЕТ СН'!$G$14+СВЦЭМ!$D$10+'СЕТ СН'!$G$6-'СЕТ СН'!$G$26</f>
        <v>1015.8986555500001</v>
      </c>
      <c r="T101" s="36">
        <f>SUMIFS(СВЦЭМ!$D$33:$D$776,СВЦЭМ!$A$33:$A$776,$A101,СВЦЭМ!$B$33:$B$776,T$83)+'СЕТ СН'!$G$14+СВЦЭМ!$D$10+'СЕТ СН'!$G$6-'СЕТ СН'!$G$26</f>
        <v>1031.9673135800001</v>
      </c>
      <c r="U101" s="36">
        <f>SUMIFS(СВЦЭМ!$D$33:$D$776,СВЦЭМ!$A$33:$A$776,$A101,СВЦЭМ!$B$33:$B$776,U$83)+'СЕТ СН'!$G$14+СВЦЭМ!$D$10+'СЕТ СН'!$G$6-'СЕТ СН'!$G$26</f>
        <v>1029.8738442700001</v>
      </c>
      <c r="V101" s="36">
        <f>SUMIFS(СВЦЭМ!$D$33:$D$776,СВЦЭМ!$A$33:$A$776,$A101,СВЦЭМ!$B$33:$B$776,V$83)+'СЕТ СН'!$G$14+СВЦЭМ!$D$10+'СЕТ СН'!$G$6-'СЕТ СН'!$G$26</f>
        <v>1023.47476877</v>
      </c>
      <c r="W101" s="36">
        <f>SUMIFS(СВЦЭМ!$D$33:$D$776,СВЦЭМ!$A$33:$A$776,$A101,СВЦЭМ!$B$33:$B$776,W$83)+'СЕТ СН'!$G$14+СВЦЭМ!$D$10+'СЕТ СН'!$G$6-'СЕТ СН'!$G$26</f>
        <v>1020.2444858700001</v>
      </c>
      <c r="X101" s="36">
        <f>SUMIFS(СВЦЭМ!$D$33:$D$776,СВЦЭМ!$A$33:$A$776,$A101,СВЦЭМ!$B$33:$B$776,X$83)+'СЕТ СН'!$G$14+СВЦЭМ!$D$10+'СЕТ СН'!$G$6-'СЕТ СН'!$G$26</f>
        <v>1011.25196099</v>
      </c>
      <c r="Y101" s="36">
        <f>SUMIFS(СВЦЭМ!$D$33:$D$776,СВЦЭМ!$A$33:$A$776,$A101,СВЦЭМ!$B$33:$B$776,Y$83)+'СЕТ СН'!$G$14+СВЦЭМ!$D$10+'СЕТ СН'!$G$6-'СЕТ СН'!$G$26</f>
        <v>1008.42103075</v>
      </c>
    </row>
    <row r="102" spans="1:25" ht="15.75" x14ac:dyDescent="0.2">
      <c r="A102" s="35">
        <f t="shared" si="2"/>
        <v>43788</v>
      </c>
      <c r="B102" s="36">
        <f>SUMIFS(СВЦЭМ!$D$33:$D$776,СВЦЭМ!$A$33:$A$776,$A102,СВЦЭМ!$B$33:$B$776,B$83)+'СЕТ СН'!$G$14+СВЦЭМ!$D$10+'СЕТ СН'!$G$6-'СЕТ СН'!$G$26</f>
        <v>1075.79046715</v>
      </c>
      <c r="C102" s="36">
        <f>SUMIFS(СВЦЭМ!$D$33:$D$776,СВЦЭМ!$A$33:$A$776,$A102,СВЦЭМ!$B$33:$B$776,C$83)+'СЕТ СН'!$G$14+СВЦЭМ!$D$10+'СЕТ СН'!$G$6-'СЕТ СН'!$G$26</f>
        <v>1098.42502242</v>
      </c>
      <c r="D102" s="36">
        <f>SUMIFS(СВЦЭМ!$D$33:$D$776,СВЦЭМ!$A$33:$A$776,$A102,СВЦЭМ!$B$33:$B$776,D$83)+'СЕТ СН'!$G$14+СВЦЭМ!$D$10+'СЕТ СН'!$G$6-'СЕТ СН'!$G$26</f>
        <v>1098.26584961</v>
      </c>
      <c r="E102" s="36">
        <f>SUMIFS(СВЦЭМ!$D$33:$D$776,СВЦЭМ!$A$33:$A$776,$A102,СВЦЭМ!$B$33:$B$776,E$83)+'СЕТ СН'!$G$14+СВЦЭМ!$D$10+'СЕТ СН'!$G$6-'СЕТ СН'!$G$26</f>
        <v>1099.26016056</v>
      </c>
      <c r="F102" s="36">
        <f>SUMIFS(СВЦЭМ!$D$33:$D$776,СВЦЭМ!$A$33:$A$776,$A102,СВЦЭМ!$B$33:$B$776,F$83)+'СЕТ СН'!$G$14+СВЦЭМ!$D$10+'СЕТ СН'!$G$6-'СЕТ СН'!$G$26</f>
        <v>1085.78144333</v>
      </c>
      <c r="G102" s="36">
        <f>SUMIFS(СВЦЭМ!$D$33:$D$776,СВЦЭМ!$A$33:$A$776,$A102,СВЦЭМ!$B$33:$B$776,G$83)+'СЕТ СН'!$G$14+СВЦЭМ!$D$10+'СЕТ СН'!$G$6-'СЕТ СН'!$G$26</f>
        <v>1081.7954477800001</v>
      </c>
      <c r="H102" s="36">
        <f>SUMIFS(СВЦЭМ!$D$33:$D$776,СВЦЭМ!$A$33:$A$776,$A102,СВЦЭМ!$B$33:$B$776,H$83)+'СЕТ СН'!$G$14+СВЦЭМ!$D$10+'СЕТ СН'!$G$6-'СЕТ СН'!$G$26</f>
        <v>1058.0694787500001</v>
      </c>
      <c r="I102" s="36">
        <f>SUMIFS(СВЦЭМ!$D$33:$D$776,СВЦЭМ!$A$33:$A$776,$A102,СВЦЭМ!$B$33:$B$776,I$83)+'СЕТ СН'!$G$14+СВЦЭМ!$D$10+'СЕТ СН'!$G$6-'СЕТ СН'!$G$26</f>
        <v>1066.36098094</v>
      </c>
      <c r="J102" s="36">
        <f>SUMIFS(СВЦЭМ!$D$33:$D$776,СВЦЭМ!$A$33:$A$776,$A102,СВЦЭМ!$B$33:$B$776,J$83)+'СЕТ СН'!$G$14+СВЦЭМ!$D$10+'СЕТ СН'!$G$6-'СЕТ СН'!$G$26</f>
        <v>1073.38438129</v>
      </c>
      <c r="K102" s="36">
        <f>SUMIFS(СВЦЭМ!$D$33:$D$776,СВЦЭМ!$A$33:$A$776,$A102,СВЦЭМ!$B$33:$B$776,K$83)+'СЕТ СН'!$G$14+СВЦЭМ!$D$10+'СЕТ СН'!$G$6-'СЕТ СН'!$G$26</f>
        <v>1080.6370561800002</v>
      </c>
      <c r="L102" s="36">
        <f>SUMIFS(СВЦЭМ!$D$33:$D$776,СВЦЭМ!$A$33:$A$776,$A102,СВЦЭМ!$B$33:$B$776,L$83)+'СЕТ СН'!$G$14+СВЦЭМ!$D$10+'СЕТ СН'!$G$6-'СЕТ СН'!$G$26</f>
        <v>1042.7991191600001</v>
      </c>
      <c r="M102" s="36">
        <f>SUMIFS(СВЦЭМ!$D$33:$D$776,СВЦЭМ!$A$33:$A$776,$A102,СВЦЭМ!$B$33:$B$776,M$83)+'СЕТ СН'!$G$14+СВЦЭМ!$D$10+'СЕТ СН'!$G$6-'СЕТ СН'!$G$26</f>
        <v>1026.5396872900001</v>
      </c>
      <c r="N102" s="36">
        <f>SUMIFS(СВЦЭМ!$D$33:$D$776,СВЦЭМ!$A$33:$A$776,$A102,СВЦЭМ!$B$33:$B$776,N$83)+'СЕТ СН'!$G$14+СВЦЭМ!$D$10+'СЕТ СН'!$G$6-'СЕТ СН'!$G$26</f>
        <v>1021.66464478</v>
      </c>
      <c r="O102" s="36">
        <f>SUMIFS(СВЦЭМ!$D$33:$D$776,СВЦЭМ!$A$33:$A$776,$A102,СВЦЭМ!$B$33:$B$776,O$83)+'СЕТ СН'!$G$14+СВЦЭМ!$D$10+'СЕТ СН'!$G$6-'СЕТ СН'!$G$26</f>
        <v>1017.7107707600001</v>
      </c>
      <c r="P102" s="36">
        <f>SUMIFS(СВЦЭМ!$D$33:$D$776,СВЦЭМ!$A$33:$A$776,$A102,СВЦЭМ!$B$33:$B$776,P$83)+'СЕТ СН'!$G$14+СВЦЭМ!$D$10+'СЕТ СН'!$G$6-'СЕТ СН'!$G$26</f>
        <v>1017.47155782</v>
      </c>
      <c r="Q102" s="36">
        <f>SUMIFS(СВЦЭМ!$D$33:$D$776,СВЦЭМ!$A$33:$A$776,$A102,СВЦЭМ!$B$33:$B$776,Q$83)+'СЕТ СН'!$G$14+СВЦЭМ!$D$10+'СЕТ СН'!$G$6-'СЕТ СН'!$G$26</f>
        <v>1019.32079671</v>
      </c>
      <c r="R102" s="36">
        <f>SUMIFS(СВЦЭМ!$D$33:$D$776,СВЦЭМ!$A$33:$A$776,$A102,СВЦЭМ!$B$33:$B$776,R$83)+'СЕТ СН'!$G$14+СВЦЭМ!$D$10+'СЕТ СН'!$G$6-'СЕТ СН'!$G$26</f>
        <v>1017.88996275</v>
      </c>
      <c r="S102" s="36">
        <f>SUMIFS(СВЦЭМ!$D$33:$D$776,СВЦЭМ!$A$33:$A$776,$A102,СВЦЭМ!$B$33:$B$776,S$83)+'СЕТ СН'!$G$14+СВЦЭМ!$D$10+'СЕТ СН'!$G$6-'СЕТ СН'!$G$26</f>
        <v>1028.4152309800002</v>
      </c>
      <c r="T102" s="36">
        <f>SUMIFS(СВЦЭМ!$D$33:$D$776,СВЦЭМ!$A$33:$A$776,$A102,СВЦЭМ!$B$33:$B$776,T$83)+'СЕТ СН'!$G$14+СВЦЭМ!$D$10+'СЕТ СН'!$G$6-'СЕТ СН'!$G$26</f>
        <v>1041.5540022500002</v>
      </c>
      <c r="U102" s="36">
        <f>SUMIFS(СВЦЭМ!$D$33:$D$776,СВЦЭМ!$A$33:$A$776,$A102,СВЦЭМ!$B$33:$B$776,U$83)+'СЕТ СН'!$G$14+СВЦЭМ!$D$10+'СЕТ СН'!$G$6-'СЕТ СН'!$G$26</f>
        <v>1038.1680318900001</v>
      </c>
      <c r="V102" s="36">
        <f>SUMIFS(СВЦЭМ!$D$33:$D$776,СВЦЭМ!$A$33:$A$776,$A102,СВЦЭМ!$B$33:$B$776,V$83)+'СЕТ СН'!$G$14+СВЦЭМ!$D$10+'СЕТ СН'!$G$6-'СЕТ СН'!$G$26</f>
        <v>1033.8801649700001</v>
      </c>
      <c r="W102" s="36">
        <f>SUMIFS(СВЦЭМ!$D$33:$D$776,СВЦЭМ!$A$33:$A$776,$A102,СВЦЭМ!$B$33:$B$776,W$83)+'СЕТ СН'!$G$14+СВЦЭМ!$D$10+'СЕТ СН'!$G$6-'СЕТ СН'!$G$26</f>
        <v>1030.3666837000001</v>
      </c>
      <c r="X102" s="36">
        <f>SUMIFS(СВЦЭМ!$D$33:$D$776,СВЦЭМ!$A$33:$A$776,$A102,СВЦЭМ!$B$33:$B$776,X$83)+'СЕТ СН'!$G$14+СВЦЭМ!$D$10+'СЕТ СН'!$G$6-'СЕТ СН'!$G$26</f>
        <v>1026.7141366600001</v>
      </c>
      <c r="Y102" s="36">
        <f>SUMIFS(СВЦЭМ!$D$33:$D$776,СВЦЭМ!$A$33:$A$776,$A102,СВЦЭМ!$B$33:$B$776,Y$83)+'СЕТ СН'!$G$14+СВЦЭМ!$D$10+'СЕТ СН'!$G$6-'СЕТ СН'!$G$26</f>
        <v>1031.8089330300002</v>
      </c>
    </row>
    <row r="103" spans="1:25" ht="15.75" x14ac:dyDescent="0.2">
      <c r="A103" s="35">
        <f t="shared" si="2"/>
        <v>43789</v>
      </c>
      <c r="B103" s="36">
        <f>SUMIFS(СВЦЭМ!$D$33:$D$776,СВЦЭМ!$A$33:$A$776,$A103,СВЦЭМ!$B$33:$B$776,B$83)+'СЕТ СН'!$G$14+СВЦЭМ!$D$10+'СЕТ СН'!$G$6-'СЕТ СН'!$G$26</f>
        <v>1012.04650333</v>
      </c>
      <c r="C103" s="36">
        <f>SUMIFS(СВЦЭМ!$D$33:$D$776,СВЦЭМ!$A$33:$A$776,$A103,СВЦЭМ!$B$33:$B$776,C$83)+'СЕТ СН'!$G$14+СВЦЭМ!$D$10+'СЕТ СН'!$G$6-'СЕТ СН'!$G$26</f>
        <v>1023.9809013</v>
      </c>
      <c r="D103" s="36">
        <f>SUMIFS(СВЦЭМ!$D$33:$D$776,СВЦЭМ!$A$33:$A$776,$A103,СВЦЭМ!$B$33:$B$776,D$83)+'СЕТ СН'!$G$14+СВЦЭМ!$D$10+'СЕТ СН'!$G$6-'СЕТ СН'!$G$26</f>
        <v>1023.59893903</v>
      </c>
      <c r="E103" s="36">
        <f>SUMIFS(СВЦЭМ!$D$33:$D$776,СВЦЭМ!$A$33:$A$776,$A103,СВЦЭМ!$B$33:$B$776,E$83)+'СЕТ СН'!$G$14+СВЦЭМ!$D$10+'СЕТ СН'!$G$6-'СЕТ СН'!$G$26</f>
        <v>1030.5748704100001</v>
      </c>
      <c r="F103" s="36">
        <f>SUMIFS(СВЦЭМ!$D$33:$D$776,СВЦЭМ!$A$33:$A$776,$A103,СВЦЭМ!$B$33:$B$776,F$83)+'СЕТ СН'!$G$14+СВЦЭМ!$D$10+'СЕТ СН'!$G$6-'СЕТ СН'!$G$26</f>
        <v>1019.28436104</v>
      </c>
      <c r="G103" s="36">
        <f>SUMIFS(СВЦЭМ!$D$33:$D$776,СВЦЭМ!$A$33:$A$776,$A103,СВЦЭМ!$B$33:$B$776,G$83)+'СЕТ СН'!$G$14+СВЦЭМ!$D$10+'СЕТ СН'!$G$6-'СЕТ СН'!$G$26</f>
        <v>1020.45467166</v>
      </c>
      <c r="H103" s="36">
        <f>SUMIFS(СВЦЭМ!$D$33:$D$776,СВЦЭМ!$A$33:$A$776,$A103,СВЦЭМ!$B$33:$B$776,H$83)+'СЕТ СН'!$G$14+СВЦЭМ!$D$10+'СЕТ СН'!$G$6-'СЕТ СН'!$G$26</f>
        <v>1027.8843117500001</v>
      </c>
      <c r="I103" s="36">
        <f>SUMIFS(СВЦЭМ!$D$33:$D$776,СВЦЭМ!$A$33:$A$776,$A103,СВЦЭМ!$B$33:$B$776,I$83)+'СЕТ СН'!$G$14+СВЦЭМ!$D$10+'СЕТ СН'!$G$6-'СЕТ СН'!$G$26</f>
        <v>1036.6306738000001</v>
      </c>
      <c r="J103" s="36">
        <f>SUMIFS(СВЦЭМ!$D$33:$D$776,СВЦЭМ!$A$33:$A$776,$A103,СВЦЭМ!$B$33:$B$776,J$83)+'СЕТ СН'!$G$14+СВЦЭМ!$D$10+'СЕТ СН'!$G$6-'СЕТ СН'!$G$26</f>
        <v>1045.62868058</v>
      </c>
      <c r="K103" s="36">
        <f>SUMIFS(СВЦЭМ!$D$33:$D$776,СВЦЭМ!$A$33:$A$776,$A103,СВЦЭМ!$B$33:$B$776,K$83)+'СЕТ СН'!$G$14+СВЦЭМ!$D$10+'СЕТ СН'!$G$6-'СЕТ СН'!$G$26</f>
        <v>1052.1276127600001</v>
      </c>
      <c r="L103" s="36">
        <f>SUMIFS(СВЦЭМ!$D$33:$D$776,СВЦЭМ!$A$33:$A$776,$A103,СВЦЭМ!$B$33:$B$776,L$83)+'СЕТ СН'!$G$14+СВЦЭМ!$D$10+'СЕТ СН'!$G$6-'СЕТ СН'!$G$26</f>
        <v>1024.27648755</v>
      </c>
      <c r="M103" s="36">
        <f>SUMIFS(СВЦЭМ!$D$33:$D$776,СВЦЭМ!$A$33:$A$776,$A103,СВЦЭМ!$B$33:$B$776,M$83)+'СЕТ СН'!$G$14+СВЦЭМ!$D$10+'СЕТ СН'!$G$6-'СЕТ СН'!$G$26</f>
        <v>1001.36821242</v>
      </c>
      <c r="N103" s="36">
        <f>SUMIFS(СВЦЭМ!$D$33:$D$776,СВЦЭМ!$A$33:$A$776,$A103,СВЦЭМ!$B$33:$B$776,N$83)+'СЕТ СН'!$G$14+СВЦЭМ!$D$10+'СЕТ СН'!$G$6-'СЕТ СН'!$G$26</f>
        <v>990.58790695000005</v>
      </c>
      <c r="O103" s="36">
        <f>SUMIFS(СВЦЭМ!$D$33:$D$776,СВЦЭМ!$A$33:$A$776,$A103,СВЦЭМ!$B$33:$B$776,O$83)+'СЕТ СН'!$G$14+СВЦЭМ!$D$10+'СЕТ СН'!$G$6-'СЕТ СН'!$G$26</f>
        <v>990.98899888000005</v>
      </c>
      <c r="P103" s="36">
        <f>SUMIFS(СВЦЭМ!$D$33:$D$776,СВЦЭМ!$A$33:$A$776,$A103,СВЦЭМ!$B$33:$B$776,P$83)+'СЕТ СН'!$G$14+СВЦЭМ!$D$10+'СЕТ СН'!$G$6-'СЕТ СН'!$G$26</f>
        <v>985.52727983</v>
      </c>
      <c r="Q103" s="36">
        <f>SUMIFS(СВЦЭМ!$D$33:$D$776,СВЦЭМ!$A$33:$A$776,$A103,СВЦЭМ!$B$33:$B$776,Q$83)+'СЕТ СН'!$G$14+СВЦЭМ!$D$10+'СЕТ СН'!$G$6-'СЕТ СН'!$G$26</f>
        <v>980.84149273000003</v>
      </c>
      <c r="R103" s="36">
        <f>SUMIFS(СВЦЭМ!$D$33:$D$776,СВЦЭМ!$A$33:$A$776,$A103,СВЦЭМ!$B$33:$B$776,R$83)+'СЕТ СН'!$G$14+СВЦЭМ!$D$10+'СЕТ СН'!$G$6-'СЕТ СН'!$G$26</f>
        <v>988.53594597999995</v>
      </c>
      <c r="S103" s="36">
        <f>SUMIFS(СВЦЭМ!$D$33:$D$776,СВЦЭМ!$A$33:$A$776,$A103,СВЦЭМ!$B$33:$B$776,S$83)+'СЕТ СН'!$G$14+СВЦЭМ!$D$10+'СЕТ СН'!$G$6-'СЕТ СН'!$G$26</f>
        <v>1004.9726014</v>
      </c>
      <c r="T103" s="36">
        <f>SUMIFS(СВЦЭМ!$D$33:$D$776,СВЦЭМ!$A$33:$A$776,$A103,СВЦЭМ!$B$33:$B$776,T$83)+'СЕТ СН'!$G$14+СВЦЭМ!$D$10+'СЕТ СН'!$G$6-'СЕТ СН'!$G$26</f>
        <v>1014.40381431</v>
      </c>
      <c r="U103" s="36">
        <f>SUMIFS(СВЦЭМ!$D$33:$D$776,СВЦЭМ!$A$33:$A$776,$A103,СВЦЭМ!$B$33:$B$776,U$83)+'СЕТ СН'!$G$14+СВЦЭМ!$D$10+'СЕТ СН'!$G$6-'СЕТ СН'!$G$26</f>
        <v>1010.110681</v>
      </c>
      <c r="V103" s="36">
        <f>SUMIFS(СВЦЭМ!$D$33:$D$776,СВЦЭМ!$A$33:$A$776,$A103,СВЦЭМ!$B$33:$B$776,V$83)+'СЕТ СН'!$G$14+СВЦЭМ!$D$10+'СЕТ СН'!$G$6-'СЕТ СН'!$G$26</f>
        <v>998.90858371000002</v>
      </c>
      <c r="W103" s="36">
        <f>SUMIFS(СВЦЭМ!$D$33:$D$776,СВЦЭМ!$A$33:$A$776,$A103,СВЦЭМ!$B$33:$B$776,W$83)+'СЕТ СН'!$G$14+СВЦЭМ!$D$10+'СЕТ СН'!$G$6-'СЕТ СН'!$G$26</f>
        <v>1002.44690216</v>
      </c>
      <c r="X103" s="36">
        <f>SUMIFS(СВЦЭМ!$D$33:$D$776,СВЦЭМ!$A$33:$A$776,$A103,СВЦЭМ!$B$33:$B$776,X$83)+'СЕТ СН'!$G$14+СВЦЭМ!$D$10+'СЕТ СН'!$G$6-'СЕТ СН'!$G$26</f>
        <v>995.44265776999998</v>
      </c>
      <c r="Y103" s="36">
        <f>SUMIFS(СВЦЭМ!$D$33:$D$776,СВЦЭМ!$A$33:$A$776,$A103,СВЦЭМ!$B$33:$B$776,Y$83)+'СЕТ СН'!$G$14+СВЦЭМ!$D$10+'СЕТ СН'!$G$6-'СЕТ СН'!$G$26</f>
        <v>996.22480624000002</v>
      </c>
    </row>
    <row r="104" spans="1:25" ht="15.75" x14ac:dyDescent="0.2">
      <c r="A104" s="35">
        <f t="shared" si="2"/>
        <v>43790</v>
      </c>
      <c r="B104" s="36">
        <f>SUMIFS(СВЦЭМ!$D$33:$D$776,СВЦЭМ!$A$33:$A$776,$A104,СВЦЭМ!$B$33:$B$776,B$83)+'СЕТ СН'!$G$14+СВЦЭМ!$D$10+'СЕТ СН'!$G$6-'СЕТ СН'!$G$26</f>
        <v>1064.8626192000002</v>
      </c>
      <c r="C104" s="36">
        <f>SUMIFS(СВЦЭМ!$D$33:$D$776,СВЦЭМ!$A$33:$A$776,$A104,СВЦЭМ!$B$33:$B$776,C$83)+'СЕТ СН'!$G$14+СВЦЭМ!$D$10+'СЕТ СН'!$G$6-'СЕТ СН'!$G$26</f>
        <v>1071.4422538600002</v>
      </c>
      <c r="D104" s="36">
        <f>SUMIFS(СВЦЭМ!$D$33:$D$776,СВЦЭМ!$A$33:$A$776,$A104,СВЦЭМ!$B$33:$B$776,D$83)+'СЕТ СН'!$G$14+СВЦЭМ!$D$10+'СЕТ СН'!$G$6-'СЕТ СН'!$G$26</f>
        <v>1114.2208660600002</v>
      </c>
      <c r="E104" s="36">
        <f>SUMIFS(СВЦЭМ!$D$33:$D$776,СВЦЭМ!$A$33:$A$776,$A104,СВЦЭМ!$B$33:$B$776,E$83)+'СЕТ СН'!$G$14+СВЦЭМ!$D$10+'СЕТ СН'!$G$6-'СЕТ СН'!$G$26</f>
        <v>1112.19615404</v>
      </c>
      <c r="F104" s="36">
        <f>SUMIFS(СВЦЭМ!$D$33:$D$776,СВЦЭМ!$A$33:$A$776,$A104,СВЦЭМ!$B$33:$B$776,F$83)+'СЕТ СН'!$G$14+СВЦЭМ!$D$10+'СЕТ СН'!$G$6-'СЕТ СН'!$G$26</f>
        <v>1110.41782132</v>
      </c>
      <c r="G104" s="36">
        <f>SUMIFS(СВЦЭМ!$D$33:$D$776,СВЦЭМ!$A$33:$A$776,$A104,СВЦЭМ!$B$33:$B$776,G$83)+'СЕТ СН'!$G$14+СВЦЭМ!$D$10+'СЕТ СН'!$G$6-'СЕТ СН'!$G$26</f>
        <v>1100.0776290900001</v>
      </c>
      <c r="H104" s="36">
        <f>SUMIFS(СВЦЭМ!$D$33:$D$776,СВЦЭМ!$A$33:$A$776,$A104,СВЦЭМ!$B$33:$B$776,H$83)+'СЕТ СН'!$G$14+СВЦЭМ!$D$10+'СЕТ СН'!$G$6-'СЕТ СН'!$G$26</f>
        <v>1060.1834900200001</v>
      </c>
      <c r="I104" s="36">
        <f>SUMIFS(СВЦЭМ!$D$33:$D$776,СВЦЭМ!$A$33:$A$776,$A104,СВЦЭМ!$B$33:$B$776,I$83)+'СЕТ СН'!$G$14+СВЦЭМ!$D$10+'СЕТ СН'!$G$6-'СЕТ СН'!$G$26</f>
        <v>1042.73782912</v>
      </c>
      <c r="J104" s="36">
        <f>SUMIFS(СВЦЭМ!$D$33:$D$776,СВЦЭМ!$A$33:$A$776,$A104,СВЦЭМ!$B$33:$B$776,J$83)+'СЕТ СН'!$G$14+СВЦЭМ!$D$10+'СЕТ СН'!$G$6-'СЕТ СН'!$G$26</f>
        <v>1018.0857620100001</v>
      </c>
      <c r="K104" s="36">
        <f>SUMIFS(СВЦЭМ!$D$33:$D$776,СВЦЭМ!$A$33:$A$776,$A104,СВЦЭМ!$B$33:$B$776,K$83)+'СЕТ СН'!$G$14+СВЦЭМ!$D$10+'СЕТ СН'!$G$6-'СЕТ СН'!$G$26</f>
        <v>1012.97077375</v>
      </c>
      <c r="L104" s="36">
        <f>SUMIFS(СВЦЭМ!$D$33:$D$776,СВЦЭМ!$A$33:$A$776,$A104,СВЦЭМ!$B$33:$B$776,L$83)+'СЕТ СН'!$G$14+СВЦЭМ!$D$10+'СЕТ СН'!$G$6-'СЕТ СН'!$G$26</f>
        <v>985.93479301000002</v>
      </c>
      <c r="M104" s="36">
        <f>SUMIFS(СВЦЭМ!$D$33:$D$776,СВЦЭМ!$A$33:$A$776,$A104,СВЦЭМ!$B$33:$B$776,M$83)+'СЕТ СН'!$G$14+СВЦЭМ!$D$10+'СЕТ СН'!$G$6-'СЕТ СН'!$G$26</f>
        <v>984.64134547000003</v>
      </c>
      <c r="N104" s="36">
        <f>SUMIFS(СВЦЭМ!$D$33:$D$776,СВЦЭМ!$A$33:$A$776,$A104,СВЦЭМ!$B$33:$B$776,N$83)+'СЕТ СН'!$G$14+СВЦЭМ!$D$10+'СЕТ СН'!$G$6-'СЕТ СН'!$G$26</f>
        <v>1000.36118345</v>
      </c>
      <c r="O104" s="36">
        <f>SUMIFS(СВЦЭМ!$D$33:$D$776,СВЦЭМ!$A$33:$A$776,$A104,СВЦЭМ!$B$33:$B$776,O$83)+'СЕТ СН'!$G$14+СВЦЭМ!$D$10+'СЕТ СН'!$G$6-'СЕТ СН'!$G$26</f>
        <v>1018.54997527</v>
      </c>
      <c r="P104" s="36">
        <f>SUMIFS(СВЦЭМ!$D$33:$D$776,СВЦЭМ!$A$33:$A$776,$A104,СВЦЭМ!$B$33:$B$776,P$83)+'СЕТ СН'!$G$14+СВЦЭМ!$D$10+'СЕТ СН'!$G$6-'СЕТ СН'!$G$26</f>
        <v>1016.98663742</v>
      </c>
      <c r="Q104" s="36">
        <f>SUMIFS(СВЦЭМ!$D$33:$D$776,СВЦЭМ!$A$33:$A$776,$A104,СВЦЭМ!$B$33:$B$776,Q$83)+'СЕТ СН'!$G$14+СВЦЭМ!$D$10+'СЕТ СН'!$G$6-'СЕТ СН'!$G$26</f>
        <v>1016.59831309</v>
      </c>
      <c r="R104" s="36">
        <f>SUMIFS(СВЦЭМ!$D$33:$D$776,СВЦЭМ!$A$33:$A$776,$A104,СВЦЭМ!$B$33:$B$776,R$83)+'СЕТ СН'!$G$14+СВЦЭМ!$D$10+'СЕТ СН'!$G$6-'СЕТ СН'!$G$26</f>
        <v>1001.37884578</v>
      </c>
      <c r="S104" s="36">
        <f>SUMIFS(СВЦЭМ!$D$33:$D$776,СВЦЭМ!$A$33:$A$776,$A104,СВЦЭМ!$B$33:$B$776,S$83)+'СЕТ СН'!$G$14+СВЦЭМ!$D$10+'СЕТ СН'!$G$6-'СЕТ СН'!$G$26</f>
        <v>980.25266696999995</v>
      </c>
      <c r="T104" s="36">
        <f>SUMIFS(СВЦЭМ!$D$33:$D$776,СВЦЭМ!$A$33:$A$776,$A104,СВЦЭМ!$B$33:$B$776,T$83)+'СЕТ СН'!$G$14+СВЦЭМ!$D$10+'СЕТ СН'!$G$6-'СЕТ СН'!$G$26</f>
        <v>972.90642385000001</v>
      </c>
      <c r="U104" s="36">
        <f>SUMIFS(СВЦЭМ!$D$33:$D$776,СВЦЭМ!$A$33:$A$776,$A104,СВЦЭМ!$B$33:$B$776,U$83)+'СЕТ СН'!$G$14+СВЦЭМ!$D$10+'СЕТ СН'!$G$6-'СЕТ СН'!$G$26</f>
        <v>970.5130226</v>
      </c>
      <c r="V104" s="36">
        <f>SUMIFS(СВЦЭМ!$D$33:$D$776,СВЦЭМ!$A$33:$A$776,$A104,СВЦЭМ!$B$33:$B$776,V$83)+'СЕТ СН'!$G$14+СВЦЭМ!$D$10+'СЕТ СН'!$G$6-'СЕТ СН'!$G$26</f>
        <v>957.03644760999998</v>
      </c>
      <c r="W104" s="36">
        <f>SUMIFS(СВЦЭМ!$D$33:$D$776,СВЦЭМ!$A$33:$A$776,$A104,СВЦЭМ!$B$33:$B$776,W$83)+'СЕТ СН'!$G$14+СВЦЭМ!$D$10+'СЕТ СН'!$G$6-'СЕТ СН'!$G$26</f>
        <v>948.81872709000004</v>
      </c>
      <c r="X104" s="36">
        <f>SUMIFS(СВЦЭМ!$D$33:$D$776,СВЦЭМ!$A$33:$A$776,$A104,СВЦЭМ!$B$33:$B$776,X$83)+'СЕТ СН'!$G$14+СВЦЭМ!$D$10+'СЕТ СН'!$G$6-'СЕТ СН'!$G$26</f>
        <v>952.19420558000002</v>
      </c>
      <c r="Y104" s="36">
        <f>SUMIFS(СВЦЭМ!$D$33:$D$776,СВЦЭМ!$A$33:$A$776,$A104,СВЦЭМ!$B$33:$B$776,Y$83)+'СЕТ СН'!$G$14+СВЦЭМ!$D$10+'СЕТ СН'!$G$6-'СЕТ СН'!$G$26</f>
        <v>1009.98294146</v>
      </c>
    </row>
    <row r="105" spans="1:25" ht="15.75" x14ac:dyDescent="0.2">
      <c r="A105" s="35">
        <f t="shared" si="2"/>
        <v>43791</v>
      </c>
      <c r="B105" s="36">
        <f>SUMIFS(СВЦЭМ!$D$33:$D$776,СВЦЭМ!$A$33:$A$776,$A105,СВЦЭМ!$B$33:$B$776,B$83)+'СЕТ СН'!$G$14+СВЦЭМ!$D$10+'СЕТ СН'!$G$6-'СЕТ СН'!$G$26</f>
        <v>1065.0810687200001</v>
      </c>
      <c r="C105" s="36">
        <f>SUMIFS(СВЦЭМ!$D$33:$D$776,СВЦЭМ!$A$33:$A$776,$A105,СВЦЭМ!$B$33:$B$776,C$83)+'СЕТ СН'!$G$14+СВЦЭМ!$D$10+'СЕТ СН'!$G$6-'СЕТ СН'!$G$26</f>
        <v>1100.0885648200001</v>
      </c>
      <c r="D105" s="36">
        <f>SUMIFS(СВЦЭМ!$D$33:$D$776,СВЦЭМ!$A$33:$A$776,$A105,СВЦЭМ!$B$33:$B$776,D$83)+'СЕТ СН'!$G$14+СВЦЭМ!$D$10+'СЕТ СН'!$G$6-'СЕТ СН'!$G$26</f>
        <v>1104.5900747200001</v>
      </c>
      <c r="E105" s="36">
        <f>SUMIFS(СВЦЭМ!$D$33:$D$776,СВЦЭМ!$A$33:$A$776,$A105,СВЦЭМ!$B$33:$B$776,E$83)+'СЕТ СН'!$G$14+СВЦЭМ!$D$10+'СЕТ СН'!$G$6-'СЕТ СН'!$G$26</f>
        <v>1090.0691285600001</v>
      </c>
      <c r="F105" s="36">
        <f>SUMIFS(СВЦЭМ!$D$33:$D$776,СВЦЭМ!$A$33:$A$776,$A105,СВЦЭМ!$B$33:$B$776,F$83)+'СЕТ СН'!$G$14+СВЦЭМ!$D$10+'СЕТ СН'!$G$6-'СЕТ СН'!$G$26</f>
        <v>1077.6104179400002</v>
      </c>
      <c r="G105" s="36">
        <f>SUMIFS(СВЦЭМ!$D$33:$D$776,СВЦЭМ!$A$33:$A$776,$A105,СВЦЭМ!$B$33:$B$776,G$83)+'СЕТ СН'!$G$14+СВЦЭМ!$D$10+'СЕТ СН'!$G$6-'СЕТ СН'!$G$26</f>
        <v>1062.2035467400001</v>
      </c>
      <c r="H105" s="36">
        <f>SUMIFS(СВЦЭМ!$D$33:$D$776,СВЦЭМ!$A$33:$A$776,$A105,СВЦЭМ!$B$33:$B$776,H$83)+'СЕТ СН'!$G$14+СВЦЭМ!$D$10+'СЕТ СН'!$G$6-'СЕТ СН'!$G$26</f>
        <v>1042.61346469</v>
      </c>
      <c r="I105" s="36">
        <f>SUMIFS(СВЦЭМ!$D$33:$D$776,СВЦЭМ!$A$33:$A$776,$A105,СВЦЭМ!$B$33:$B$776,I$83)+'СЕТ СН'!$G$14+СВЦЭМ!$D$10+'СЕТ СН'!$G$6-'СЕТ СН'!$G$26</f>
        <v>1042.4653991800001</v>
      </c>
      <c r="J105" s="36">
        <f>SUMIFS(СВЦЭМ!$D$33:$D$776,СВЦЭМ!$A$33:$A$776,$A105,СВЦЭМ!$B$33:$B$776,J$83)+'СЕТ СН'!$G$14+СВЦЭМ!$D$10+'СЕТ СН'!$G$6-'СЕТ СН'!$G$26</f>
        <v>1015.45362545</v>
      </c>
      <c r="K105" s="36">
        <f>SUMIFS(СВЦЭМ!$D$33:$D$776,СВЦЭМ!$A$33:$A$776,$A105,СВЦЭМ!$B$33:$B$776,K$83)+'СЕТ СН'!$G$14+СВЦЭМ!$D$10+'СЕТ СН'!$G$6-'СЕТ СН'!$G$26</f>
        <v>1010.41113531</v>
      </c>
      <c r="L105" s="36">
        <f>SUMIFS(СВЦЭМ!$D$33:$D$776,СВЦЭМ!$A$33:$A$776,$A105,СВЦЭМ!$B$33:$B$776,L$83)+'СЕТ СН'!$G$14+СВЦЭМ!$D$10+'СЕТ СН'!$G$6-'СЕТ СН'!$G$26</f>
        <v>976.80929190000006</v>
      </c>
      <c r="M105" s="36">
        <f>SUMIFS(СВЦЭМ!$D$33:$D$776,СВЦЭМ!$A$33:$A$776,$A105,СВЦЭМ!$B$33:$B$776,M$83)+'СЕТ СН'!$G$14+СВЦЭМ!$D$10+'СЕТ СН'!$G$6-'СЕТ СН'!$G$26</f>
        <v>974.33014362999995</v>
      </c>
      <c r="N105" s="36">
        <f>SUMIFS(СВЦЭМ!$D$33:$D$776,СВЦЭМ!$A$33:$A$776,$A105,СВЦЭМ!$B$33:$B$776,N$83)+'СЕТ СН'!$G$14+СВЦЭМ!$D$10+'СЕТ СН'!$G$6-'СЕТ СН'!$G$26</f>
        <v>969.55845434000003</v>
      </c>
      <c r="O105" s="36">
        <f>SUMIFS(СВЦЭМ!$D$33:$D$776,СВЦЭМ!$A$33:$A$776,$A105,СВЦЭМ!$B$33:$B$776,O$83)+'СЕТ СН'!$G$14+СВЦЭМ!$D$10+'СЕТ СН'!$G$6-'СЕТ СН'!$G$26</f>
        <v>985.18277509999996</v>
      </c>
      <c r="P105" s="36">
        <f>SUMIFS(СВЦЭМ!$D$33:$D$776,СВЦЭМ!$A$33:$A$776,$A105,СВЦЭМ!$B$33:$B$776,P$83)+'СЕТ СН'!$G$14+СВЦЭМ!$D$10+'СЕТ СН'!$G$6-'СЕТ СН'!$G$26</f>
        <v>996.62025736999999</v>
      </c>
      <c r="Q105" s="36">
        <f>SUMIFS(СВЦЭМ!$D$33:$D$776,СВЦЭМ!$A$33:$A$776,$A105,СВЦЭМ!$B$33:$B$776,Q$83)+'СЕТ СН'!$G$14+СВЦЭМ!$D$10+'СЕТ СН'!$G$6-'СЕТ СН'!$G$26</f>
        <v>997.14182187000006</v>
      </c>
      <c r="R105" s="36">
        <f>SUMIFS(СВЦЭМ!$D$33:$D$776,СВЦЭМ!$A$33:$A$776,$A105,СВЦЭМ!$B$33:$B$776,R$83)+'СЕТ СН'!$G$14+СВЦЭМ!$D$10+'СЕТ СН'!$G$6-'СЕТ СН'!$G$26</f>
        <v>980.10069744999998</v>
      </c>
      <c r="S105" s="36">
        <f>SUMIFS(СВЦЭМ!$D$33:$D$776,СВЦЭМ!$A$33:$A$776,$A105,СВЦЭМ!$B$33:$B$776,S$83)+'СЕТ СН'!$G$14+СВЦЭМ!$D$10+'СЕТ СН'!$G$6-'СЕТ СН'!$G$26</f>
        <v>970.63930345000006</v>
      </c>
      <c r="T105" s="36">
        <f>SUMIFS(СВЦЭМ!$D$33:$D$776,СВЦЭМ!$A$33:$A$776,$A105,СВЦЭМ!$B$33:$B$776,T$83)+'СЕТ СН'!$G$14+СВЦЭМ!$D$10+'СЕТ СН'!$G$6-'СЕТ СН'!$G$26</f>
        <v>965.84654281999997</v>
      </c>
      <c r="U105" s="36">
        <f>SUMIFS(СВЦЭМ!$D$33:$D$776,СВЦЭМ!$A$33:$A$776,$A105,СВЦЭМ!$B$33:$B$776,U$83)+'СЕТ СН'!$G$14+СВЦЭМ!$D$10+'СЕТ СН'!$G$6-'СЕТ СН'!$G$26</f>
        <v>959.12917012000003</v>
      </c>
      <c r="V105" s="36">
        <f>SUMIFS(СВЦЭМ!$D$33:$D$776,СВЦЭМ!$A$33:$A$776,$A105,СВЦЭМ!$B$33:$B$776,V$83)+'СЕТ СН'!$G$14+СВЦЭМ!$D$10+'СЕТ СН'!$G$6-'СЕТ СН'!$G$26</f>
        <v>951.49926536999999</v>
      </c>
      <c r="W105" s="36">
        <f>SUMIFS(СВЦЭМ!$D$33:$D$776,СВЦЭМ!$A$33:$A$776,$A105,СВЦЭМ!$B$33:$B$776,W$83)+'СЕТ СН'!$G$14+СВЦЭМ!$D$10+'СЕТ СН'!$G$6-'СЕТ СН'!$G$26</f>
        <v>939.17628463000005</v>
      </c>
      <c r="X105" s="36">
        <f>SUMIFS(СВЦЭМ!$D$33:$D$776,СВЦЭМ!$A$33:$A$776,$A105,СВЦЭМ!$B$33:$B$776,X$83)+'СЕТ СН'!$G$14+СВЦЭМ!$D$10+'СЕТ СН'!$G$6-'СЕТ СН'!$G$26</f>
        <v>953.74216573000001</v>
      </c>
      <c r="Y105" s="36">
        <f>SUMIFS(СВЦЭМ!$D$33:$D$776,СВЦЭМ!$A$33:$A$776,$A105,СВЦЭМ!$B$33:$B$776,Y$83)+'СЕТ СН'!$G$14+СВЦЭМ!$D$10+'СЕТ СН'!$G$6-'СЕТ СН'!$G$26</f>
        <v>986.22459836999997</v>
      </c>
    </row>
    <row r="106" spans="1:25" ht="15.75" x14ac:dyDescent="0.2">
      <c r="A106" s="35">
        <f t="shared" si="2"/>
        <v>43792</v>
      </c>
      <c r="B106" s="36">
        <f>SUMIFS(СВЦЭМ!$D$33:$D$776,СВЦЭМ!$A$33:$A$776,$A106,СВЦЭМ!$B$33:$B$776,B$83)+'СЕТ СН'!$G$14+СВЦЭМ!$D$10+'СЕТ СН'!$G$6-'СЕТ СН'!$G$26</f>
        <v>1019.66875585</v>
      </c>
      <c r="C106" s="36">
        <f>SUMIFS(СВЦЭМ!$D$33:$D$776,СВЦЭМ!$A$33:$A$776,$A106,СВЦЭМ!$B$33:$B$776,C$83)+'СЕТ СН'!$G$14+СВЦЭМ!$D$10+'СЕТ СН'!$G$6-'СЕТ СН'!$G$26</f>
        <v>1058.7340709800001</v>
      </c>
      <c r="D106" s="36">
        <f>SUMIFS(СВЦЭМ!$D$33:$D$776,СВЦЭМ!$A$33:$A$776,$A106,СВЦЭМ!$B$33:$B$776,D$83)+'СЕТ СН'!$G$14+СВЦЭМ!$D$10+'СЕТ СН'!$G$6-'СЕТ СН'!$G$26</f>
        <v>1069.08479339</v>
      </c>
      <c r="E106" s="36">
        <f>SUMIFS(СВЦЭМ!$D$33:$D$776,СВЦЭМ!$A$33:$A$776,$A106,СВЦЭМ!$B$33:$B$776,E$83)+'СЕТ СН'!$G$14+СВЦЭМ!$D$10+'СЕТ СН'!$G$6-'СЕТ СН'!$G$26</f>
        <v>1075.297943</v>
      </c>
      <c r="F106" s="36">
        <f>SUMIFS(СВЦЭМ!$D$33:$D$776,СВЦЭМ!$A$33:$A$776,$A106,СВЦЭМ!$B$33:$B$776,F$83)+'СЕТ СН'!$G$14+СВЦЭМ!$D$10+'СЕТ СН'!$G$6-'СЕТ СН'!$G$26</f>
        <v>1072.1780794400001</v>
      </c>
      <c r="G106" s="36">
        <f>SUMIFS(СВЦЭМ!$D$33:$D$776,СВЦЭМ!$A$33:$A$776,$A106,СВЦЭМ!$B$33:$B$776,G$83)+'СЕТ СН'!$G$14+СВЦЭМ!$D$10+'СЕТ СН'!$G$6-'СЕТ СН'!$G$26</f>
        <v>1064.1159990900001</v>
      </c>
      <c r="H106" s="36">
        <f>SUMIFS(СВЦЭМ!$D$33:$D$776,СВЦЭМ!$A$33:$A$776,$A106,СВЦЭМ!$B$33:$B$776,H$83)+'СЕТ СН'!$G$14+СВЦЭМ!$D$10+'СЕТ СН'!$G$6-'СЕТ СН'!$G$26</f>
        <v>1045.5260313200001</v>
      </c>
      <c r="I106" s="36">
        <f>SUMIFS(СВЦЭМ!$D$33:$D$776,СВЦЭМ!$A$33:$A$776,$A106,СВЦЭМ!$B$33:$B$776,I$83)+'СЕТ СН'!$G$14+СВЦЭМ!$D$10+'СЕТ СН'!$G$6-'СЕТ СН'!$G$26</f>
        <v>1046.7990335300001</v>
      </c>
      <c r="J106" s="36">
        <f>SUMIFS(СВЦЭМ!$D$33:$D$776,СВЦЭМ!$A$33:$A$776,$A106,СВЦЭМ!$B$33:$B$776,J$83)+'СЕТ СН'!$G$14+СВЦЭМ!$D$10+'СЕТ СН'!$G$6-'СЕТ СН'!$G$26</f>
        <v>1025.62146592</v>
      </c>
      <c r="K106" s="36">
        <f>SUMIFS(СВЦЭМ!$D$33:$D$776,СВЦЭМ!$A$33:$A$776,$A106,СВЦЭМ!$B$33:$B$776,K$83)+'СЕТ СН'!$G$14+СВЦЭМ!$D$10+'СЕТ СН'!$G$6-'СЕТ СН'!$G$26</f>
        <v>1012.21245264</v>
      </c>
      <c r="L106" s="36">
        <f>SUMIFS(СВЦЭМ!$D$33:$D$776,СВЦЭМ!$A$33:$A$776,$A106,СВЦЭМ!$B$33:$B$776,L$83)+'СЕТ СН'!$G$14+СВЦЭМ!$D$10+'СЕТ СН'!$G$6-'СЕТ СН'!$G$26</f>
        <v>979.29782179000006</v>
      </c>
      <c r="M106" s="36">
        <f>SUMIFS(СВЦЭМ!$D$33:$D$776,СВЦЭМ!$A$33:$A$776,$A106,СВЦЭМ!$B$33:$B$776,M$83)+'СЕТ СН'!$G$14+СВЦЭМ!$D$10+'СЕТ СН'!$G$6-'СЕТ СН'!$G$26</f>
        <v>973.88483747999999</v>
      </c>
      <c r="N106" s="36">
        <f>SUMIFS(СВЦЭМ!$D$33:$D$776,СВЦЭМ!$A$33:$A$776,$A106,СВЦЭМ!$B$33:$B$776,N$83)+'СЕТ СН'!$G$14+СВЦЭМ!$D$10+'СЕТ СН'!$G$6-'СЕТ СН'!$G$26</f>
        <v>967.97260247999998</v>
      </c>
      <c r="O106" s="36">
        <f>SUMIFS(СВЦЭМ!$D$33:$D$776,СВЦЭМ!$A$33:$A$776,$A106,СВЦЭМ!$B$33:$B$776,O$83)+'СЕТ СН'!$G$14+СВЦЭМ!$D$10+'СЕТ СН'!$G$6-'СЕТ СН'!$G$26</f>
        <v>975.797372</v>
      </c>
      <c r="P106" s="36">
        <f>SUMIFS(СВЦЭМ!$D$33:$D$776,СВЦЭМ!$A$33:$A$776,$A106,СВЦЭМ!$B$33:$B$776,P$83)+'СЕТ СН'!$G$14+СВЦЭМ!$D$10+'СЕТ СН'!$G$6-'СЕТ СН'!$G$26</f>
        <v>986.87704453000003</v>
      </c>
      <c r="Q106" s="36">
        <f>SUMIFS(СВЦЭМ!$D$33:$D$776,СВЦЭМ!$A$33:$A$776,$A106,СВЦЭМ!$B$33:$B$776,Q$83)+'СЕТ СН'!$G$14+СВЦЭМ!$D$10+'СЕТ СН'!$G$6-'СЕТ СН'!$G$26</f>
        <v>984.72293793000006</v>
      </c>
      <c r="R106" s="36">
        <f>SUMIFS(СВЦЭМ!$D$33:$D$776,СВЦЭМ!$A$33:$A$776,$A106,СВЦЭМ!$B$33:$B$776,R$83)+'СЕТ СН'!$G$14+СВЦЭМ!$D$10+'СЕТ СН'!$G$6-'СЕТ СН'!$G$26</f>
        <v>976.18372728999998</v>
      </c>
      <c r="S106" s="36">
        <f>SUMIFS(СВЦЭМ!$D$33:$D$776,СВЦЭМ!$A$33:$A$776,$A106,СВЦЭМ!$B$33:$B$776,S$83)+'СЕТ СН'!$G$14+СВЦЭМ!$D$10+'СЕТ СН'!$G$6-'СЕТ СН'!$G$26</f>
        <v>968.84434682999995</v>
      </c>
      <c r="T106" s="36">
        <f>SUMIFS(СВЦЭМ!$D$33:$D$776,СВЦЭМ!$A$33:$A$776,$A106,СВЦЭМ!$B$33:$B$776,T$83)+'СЕТ СН'!$G$14+СВЦЭМ!$D$10+'СЕТ СН'!$G$6-'СЕТ СН'!$G$26</f>
        <v>961.62190994000002</v>
      </c>
      <c r="U106" s="36">
        <f>SUMIFS(СВЦЭМ!$D$33:$D$776,СВЦЭМ!$A$33:$A$776,$A106,СВЦЭМ!$B$33:$B$776,U$83)+'СЕТ СН'!$G$14+СВЦЭМ!$D$10+'СЕТ СН'!$G$6-'СЕТ СН'!$G$26</f>
        <v>959.0562281</v>
      </c>
      <c r="V106" s="36">
        <f>SUMIFS(СВЦЭМ!$D$33:$D$776,СВЦЭМ!$A$33:$A$776,$A106,СВЦЭМ!$B$33:$B$776,V$83)+'СЕТ СН'!$G$14+СВЦЭМ!$D$10+'СЕТ СН'!$G$6-'СЕТ СН'!$G$26</f>
        <v>967.91873843999997</v>
      </c>
      <c r="W106" s="36">
        <f>SUMIFS(СВЦЭМ!$D$33:$D$776,СВЦЭМ!$A$33:$A$776,$A106,СВЦЭМ!$B$33:$B$776,W$83)+'СЕТ СН'!$G$14+СВЦЭМ!$D$10+'СЕТ СН'!$G$6-'СЕТ СН'!$G$26</f>
        <v>979.78277448000006</v>
      </c>
      <c r="X106" s="36">
        <f>SUMIFS(СВЦЭМ!$D$33:$D$776,СВЦЭМ!$A$33:$A$776,$A106,СВЦЭМ!$B$33:$B$776,X$83)+'СЕТ СН'!$G$14+СВЦЭМ!$D$10+'СЕТ СН'!$G$6-'СЕТ СН'!$G$26</f>
        <v>992.28430426</v>
      </c>
      <c r="Y106" s="36">
        <f>SUMIFS(СВЦЭМ!$D$33:$D$776,СВЦЭМ!$A$33:$A$776,$A106,СВЦЭМ!$B$33:$B$776,Y$83)+'СЕТ СН'!$G$14+СВЦЭМ!$D$10+'СЕТ СН'!$G$6-'СЕТ СН'!$G$26</f>
        <v>1001.35475893</v>
      </c>
    </row>
    <row r="107" spans="1:25" ht="15.75" x14ac:dyDescent="0.2">
      <c r="A107" s="35">
        <f t="shared" si="2"/>
        <v>43793</v>
      </c>
      <c r="B107" s="36">
        <f>SUMIFS(СВЦЭМ!$D$33:$D$776,СВЦЭМ!$A$33:$A$776,$A107,СВЦЭМ!$B$33:$B$776,B$83)+'СЕТ СН'!$G$14+СВЦЭМ!$D$10+'СЕТ СН'!$G$6-'СЕТ СН'!$G$26</f>
        <v>980.35790121000002</v>
      </c>
      <c r="C107" s="36">
        <f>SUMIFS(СВЦЭМ!$D$33:$D$776,СВЦЭМ!$A$33:$A$776,$A107,СВЦЭМ!$B$33:$B$776,C$83)+'СЕТ СН'!$G$14+СВЦЭМ!$D$10+'СЕТ СН'!$G$6-'СЕТ СН'!$G$26</f>
        <v>995.93042649000006</v>
      </c>
      <c r="D107" s="36">
        <f>SUMIFS(СВЦЭМ!$D$33:$D$776,СВЦЭМ!$A$33:$A$776,$A107,СВЦЭМ!$B$33:$B$776,D$83)+'СЕТ СН'!$G$14+СВЦЭМ!$D$10+'СЕТ СН'!$G$6-'СЕТ СН'!$G$26</f>
        <v>1052.89228349</v>
      </c>
      <c r="E107" s="36">
        <f>SUMIFS(СВЦЭМ!$D$33:$D$776,СВЦЭМ!$A$33:$A$776,$A107,СВЦЭМ!$B$33:$B$776,E$83)+'СЕТ СН'!$G$14+СВЦЭМ!$D$10+'СЕТ СН'!$G$6-'СЕТ СН'!$G$26</f>
        <v>1075.89791909</v>
      </c>
      <c r="F107" s="36">
        <f>SUMIFS(СВЦЭМ!$D$33:$D$776,СВЦЭМ!$A$33:$A$776,$A107,СВЦЭМ!$B$33:$B$776,F$83)+'СЕТ СН'!$G$14+СВЦЭМ!$D$10+'СЕТ СН'!$G$6-'СЕТ СН'!$G$26</f>
        <v>1079.73553206</v>
      </c>
      <c r="G107" s="36">
        <f>SUMIFS(СВЦЭМ!$D$33:$D$776,СВЦЭМ!$A$33:$A$776,$A107,СВЦЭМ!$B$33:$B$776,G$83)+'СЕТ СН'!$G$14+СВЦЭМ!$D$10+'СЕТ СН'!$G$6-'СЕТ СН'!$G$26</f>
        <v>1079.9778368</v>
      </c>
      <c r="H107" s="36">
        <f>SUMIFS(СВЦЭМ!$D$33:$D$776,СВЦЭМ!$A$33:$A$776,$A107,СВЦЭМ!$B$33:$B$776,H$83)+'СЕТ СН'!$G$14+СВЦЭМ!$D$10+'СЕТ СН'!$G$6-'СЕТ СН'!$G$26</f>
        <v>1068.6788117200001</v>
      </c>
      <c r="I107" s="36">
        <f>SUMIFS(СВЦЭМ!$D$33:$D$776,СВЦЭМ!$A$33:$A$776,$A107,СВЦЭМ!$B$33:$B$776,I$83)+'СЕТ СН'!$G$14+СВЦЭМ!$D$10+'СЕТ СН'!$G$6-'СЕТ СН'!$G$26</f>
        <v>1059.4449513</v>
      </c>
      <c r="J107" s="36">
        <f>SUMIFS(СВЦЭМ!$D$33:$D$776,СВЦЭМ!$A$33:$A$776,$A107,СВЦЭМ!$B$33:$B$776,J$83)+'СЕТ СН'!$G$14+СВЦЭМ!$D$10+'СЕТ СН'!$G$6-'СЕТ СН'!$G$26</f>
        <v>1034.0946703</v>
      </c>
      <c r="K107" s="36">
        <f>SUMIFS(СВЦЭМ!$D$33:$D$776,СВЦЭМ!$A$33:$A$776,$A107,СВЦЭМ!$B$33:$B$776,K$83)+'СЕТ СН'!$G$14+СВЦЭМ!$D$10+'СЕТ СН'!$G$6-'СЕТ СН'!$G$26</f>
        <v>1027.0496034800001</v>
      </c>
      <c r="L107" s="36">
        <f>SUMIFS(СВЦЭМ!$D$33:$D$776,СВЦЭМ!$A$33:$A$776,$A107,СВЦЭМ!$B$33:$B$776,L$83)+'СЕТ СН'!$G$14+СВЦЭМ!$D$10+'СЕТ СН'!$G$6-'СЕТ СН'!$G$26</f>
        <v>983.24325118000002</v>
      </c>
      <c r="M107" s="36">
        <f>SUMIFS(СВЦЭМ!$D$33:$D$776,СВЦЭМ!$A$33:$A$776,$A107,СВЦЭМ!$B$33:$B$776,M$83)+'СЕТ СН'!$G$14+СВЦЭМ!$D$10+'СЕТ СН'!$G$6-'СЕТ СН'!$G$26</f>
        <v>971.59439416999999</v>
      </c>
      <c r="N107" s="36">
        <f>SUMIFS(СВЦЭМ!$D$33:$D$776,СВЦЭМ!$A$33:$A$776,$A107,СВЦЭМ!$B$33:$B$776,N$83)+'СЕТ СН'!$G$14+СВЦЭМ!$D$10+'СЕТ СН'!$G$6-'СЕТ СН'!$G$26</f>
        <v>961.85787836999998</v>
      </c>
      <c r="O107" s="36">
        <f>SUMIFS(СВЦЭМ!$D$33:$D$776,СВЦЭМ!$A$33:$A$776,$A107,СВЦЭМ!$B$33:$B$776,O$83)+'СЕТ СН'!$G$14+СВЦЭМ!$D$10+'СЕТ СН'!$G$6-'СЕТ СН'!$G$26</f>
        <v>961.76005709000003</v>
      </c>
      <c r="P107" s="36">
        <f>SUMIFS(СВЦЭМ!$D$33:$D$776,СВЦЭМ!$A$33:$A$776,$A107,СВЦЭМ!$B$33:$B$776,P$83)+'СЕТ СН'!$G$14+СВЦЭМ!$D$10+'СЕТ СН'!$G$6-'СЕТ СН'!$G$26</f>
        <v>968.99995839999997</v>
      </c>
      <c r="Q107" s="36">
        <f>SUMIFS(СВЦЭМ!$D$33:$D$776,СВЦЭМ!$A$33:$A$776,$A107,СВЦЭМ!$B$33:$B$776,Q$83)+'СЕТ СН'!$G$14+СВЦЭМ!$D$10+'СЕТ СН'!$G$6-'СЕТ СН'!$G$26</f>
        <v>957.54543966000006</v>
      </c>
      <c r="R107" s="36">
        <f>SUMIFS(СВЦЭМ!$D$33:$D$776,СВЦЭМ!$A$33:$A$776,$A107,СВЦЭМ!$B$33:$B$776,R$83)+'СЕТ СН'!$G$14+СВЦЭМ!$D$10+'СЕТ СН'!$G$6-'СЕТ СН'!$G$26</f>
        <v>979.49535666999998</v>
      </c>
      <c r="S107" s="36">
        <f>SUMIFS(СВЦЭМ!$D$33:$D$776,СВЦЭМ!$A$33:$A$776,$A107,СВЦЭМ!$B$33:$B$776,S$83)+'СЕТ СН'!$G$14+СВЦЭМ!$D$10+'СЕТ СН'!$G$6-'СЕТ СН'!$G$26</f>
        <v>990.78759838999997</v>
      </c>
      <c r="T107" s="36">
        <f>SUMIFS(СВЦЭМ!$D$33:$D$776,СВЦЭМ!$A$33:$A$776,$A107,СВЦЭМ!$B$33:$B$776,T$83)+'СЕТ СН'!$G$14+СВЦЭМ!$D$10+'СЕТ СН'!$G$6-'СЕТ СН'!$G$26</f>
        <v>983.61003877999997</v>
      </c>
      <c r="U107" s="36">
        <f>SUMIFS(СВЦЭМ!$D$33:$D$776,СВЦЭМ!$A$33:$A$776,$A107,СВЦЭМ!$B$33:$B$776,U$83)+'СЕТ СН'!$G$14+СВЦЭМ!$D$10+'СЕТ СН'!$G$6-'СЕТ СН'!$G$26</f>
        <v>994.62647867999999</v>
      </c>
      <c r="V107" s="36">
        <f>SUMIFS(СВЦЭМ!$D$33:$D$776,СВЦЭМ!$A$33:$A$776,$A107,СВЦЭМ!$B$33:$B$776,V$83)+'СЕТ СН'!$G$14+СВЦЭМ!$D$10+'СЕТ СН'!$G$6-'СЕТ СН'!$G$26</f>
        <v>991.05058556000006</v>
      </c>
      <c r="W107" s="36">
        <f>SUMIFS(СВЦЭМ!$D$33:$D$776,СВЦЭМ!$A$33:$A$776,$A107,СВЦЭМ!$B$33:$B$776,W$83)+'СЕТ СН'!$G$14+СВЦЭМ!$D$10+'СЕТ СН'!$G$6-'СЕТ СН'!$G$26</f>
        <v>990.96914844000003</v>
      </c>
      <c r="X107" s="36">
        <f>SUMIFS(СВЦЭМ!$D$33:$D$776,СВЦЭМ!$A$33:$A$776,$A107,СВЦЭМ!$B$33:$B$776,X$83)+'СЕТ СН'!$G$14+СВЦЭМ!$D$10+'СЕТ СН'!$G$6-'СЕТ СН'!$G$26</f>
        <v>989.86735182999996</v>
      </c>
      <c r="Y107" s="36">
        <f>SUMIFS(СВЦЭМ!$D$33:$D$776,СВЦЭМ!$A$33:$A$776,$A107,СВЦЭМ!$B$33:$B$776,Y$83)+'СЕТ СН'!$G$14+СВЦЭМ!$D$10+'СЕТ СН'!$G$6-'СЕТ СН'!$G$26</f>
        <v>1015.33341733</v>
      </c>
    </row>
    <row r="108" spans="1:25" ht="15.75" x14ac:dyDescent="0.2">
      <c r="A108" s="35">
        <f t="shared" si="2"/>
        <v>43794</v>
      </c>
      <c r="B108" s="36">
        <f>SUMIFS(СВЦЭМ!$D$33:$D$776,СВЦЭМ!$A$33:$A$776,$A108,СВЦЭМ!$B$33:$B$776,B$83)+'СЕТ СН'!$G$14+СВЦЭМ!$D$10+'СЕТ СН'!$G$6-'СЕТ СН'!$G$26</f>
        <v>1054.5069383700002</v>
      </c>
      <c r="C108" s="36">
        <f>SUMIFS(СВЦЭМ!$D$33:$D$776,СВЦЭМ!$A$33:$A$776,$A108,СВЦЭМ!$B$33:$B$776,C$83)+'СЕТ СН'!$G$14+СВЦЭМ!$D$10+'СЕТ СН'!$G$6-'СЕТ СН'!$G$26</f>
        <v>1076.3106381700002</v>
      </c>
      <c r="D108" s="36">
        <f>SUMIFS(СВЦЭМ!$D$33:$D$776,СВЦЭМ!$A$33:$A$776,$A108,СВЦЭМ!$B$33:$B$776,D$83)+'СЕТ СН'!$G$14+СВЦЭМ!$D$10+'СЕТ СН'!$G$6-'СЕТ СН'!$G$26</f>
        <v>1114.2515612300001</v>
      </c>
      <c r="E108" s="36">
        <f>SUMIFS(СВЦЭМ!$D$33:$D$776,СВЦЭМ!$A$33:$A$776,$A108,СВЦЭМ!$B$33:$B$776,E$83)+'СЕТ СН'!$G$14+СВЦЭМ!$D$10+'СЕТ СН'!$G$6-'СЕТ СН'!$G$26</f>
        <v>1121.0130498600001</v>
      </c>
      <c r="F108" s="36">
        <f>SUMIFS(СВЦЭМ!$D$33:$D$776,СВЦЭМ!$A$33:$A$776,$A108,СВЦЭМ!$B$33:$B$776,F$83)+'СЕТ СН'!$G$14+СВЦЭМ!$D$10+'СЕТ СН'!$G$6-'СЕТ СН'!$G$26</f>
        <v>1105.0065141600001</v>
      </c>
      <c r="G108" s="36">
        <f>SUMIFS(СВЦЭМ!$D$33:$D$776,СВЦЭМ!$A$33:$A$776,$A108,СВЦЭМ!$B$33:$B$776,G$83)+'СЕТ СН'!$G$14+СВЦЭМ!$D$10+'СЕТ СН'!$G$6-'СЕТ СН'!$G$26</f>
        <v>1104.5777998200001</v>
      </c>
      <c r="H108" s="36">
        <f>SUMIFS(СВЦЭМ!$D$33:$D$776,СВЦЭМ!$A$33:$A$776,$A108,СВЦЭМ!$B$33:$B$776,H$83)+'СЕТ СН'!$G$14+СВЦЭМ!$D$10+'СЕТ СН'!$G$6-'СЕТ СН'!$G$26</f>
        <v>1064.0144968</v>
      </c>
      <c r="I108" s="36">
        <f>SUMIFS(СВЦЭМ!$D$33:$D$776,СВЦЭМ!$A$33:$A$776,$A108,СВЦЭМ!$B$33:$B$776,I$83)+'СЕТ СН'!$G$14+СВЦЭМ!$D$10+'СЕТ СН'!$G$6-'СЕТ СН'!$G$26</f>
        <v>1048.0189054</v>
      </c>
      <c r="J108" s="36">
        <f>SUMIFS(СВЦЭМ!$D$33:$D$776,СВЦЭМ!$A$33:$A$776,$A108,СВЦЭМ!$B$33:$B$776,J$83)+'СЕТ СН'!$G$14+СВЦЭМ!$D$10+'СЕТ СН'!$G$6-'СЕТ СН'!$G$26</f>
        <v>1030.7264487899999</v>
      </c>
      <c r="K108" s="36">
        <f>SUMIFS(СВЦЭМ!$D$33:$D$776,СВЦЭМ!$A$33:$A$776,$A108,СВЦЭМ!$B$33:$B$776,K$83)+'СЕТ СН'!$G$14+СВЦЭМ!$D$10+'СЕТ СН'!$G$6-'СЕТ СН'!$G$26</f>
        <v>1020.46271796</v>
      </c>
      <c r="L108" s="36">
        <f>SUMIFS(СВЦЭМ!$D$33:$D$776,СВЦЭМ!$A$33:$A$776,$A108,СВЦЭМ!$B$33:$B$776,L$83)+'СЕТ СН'!$G$14+СВЦЭМ!$D$10+'СЕТ СН'!$G$6-'СЕТ СН'!$G$26</f>
        <v>979.22124902999997</v>
      </c>
      <c r="M108" s="36">
        <f>SUMIFS(СВЦЭМ!$D$33:$D$776,СВЦЭМ!$A$33:$A$776,$A108,СВЦЭМ!$B$33:$B$776,M$83)+'СЕТ СН'!$G$14+СВЦЭМ!$D$10+'СЕТ СН'!$G$6-'СЕТ СН'!$G$26</f>
        <v>979.44189915000004</v>
      </c>
      <c r="N108" s="36">
        <f>SUMIFS(СВЦЭМ!$D$33:$D$776,СВЦЭМ!$A$33:$A$776,$A108,СВЦЭМ!$B$33:$B$776,N$83)+'СЕТ СН'!$G$14+СВЦЭМ!$D$10+'СЕТ СН'!$G$6-'СЕТ СН'!$G$26</f>
        <v>968.40752341999996</v>
      </c>
      <c r="O108" s="36">
        <f>SUMIFS(СВЦЭМ!$D$33:$D$776,СВЦЭМ!$A$33:$A$776,$A108,СВЦЭМ!$B$33:$B$776,O$83)+'СЕТ СН'!$G$14+СВЦЭМ!$D$10+'СЕТ СН'!$G$6-'СЕТ СН'!$G$26</f>
        <v>976.30543471999999</v>
      </c>
      <c r="P108" s="36">
        <f>SUMIFS(СВЦЭМ!$D$33:$D$776,СВЦЭМ!$A$33:$A$776,$A108,СВЦЭМ!$B$33:$B$776,P$83)+'СЕТ СН'!$G$14+СВЦЭМ!$D$10+'СЕТ СН'!$G$6-'СЕТ СН'!$G$26</f>
        <v>984.26550497000005</v>
      </c>
      <c r="Q108" s="36">
        <f>SUMIFS(СВЦЭМ!$D$33:$D$776,СВЦЭМ!$A$33:$A$776,$A108,СВЦЭМ!$B$33:$B$776,Q$83)+'СЕТ СН'!$G$14+СВЦЭМ!$D$10+'СЕТ СН'!$G$6-'СЕТ СН'!$G$26</f>
        <v>959.27902127000004</v>
      </c>
      <c r="R108" s="36">
        <f>SUMIFS(СВЦЭМ!$D$33:$D$776,СВЦЭМ!$A$33:$A$776,$A108,СВЦЭМ!$B$33:$B$776,R$83)+'СЕТ СН'!$G$14+СВЦЭМ!$D$10+'СЕТ СН'!$G$6-'СЕТ СН'!$G$26</f>
        <v>972.01675937000005</v>
      </c>
      <c r="S108" s="36">
        <f>SUMIFS(СВЦЭМ!$D$33:$D$776,СВЦЭМ!$A$33:$A$776,$A108,СВЦЭМ!$B$33:$B$776,S$83)+'СЕТ СН'!$G$14+СВЦЭМ!$D$10+'СЕТ СН'!$G$6-'СЕТ СН'!$G$26</f>
        <v>968.57157052000002</v>
      </c>
      <c r="T108" s="36">
        <f>SUMIFS(СВЦЭМ!$D$33:$D$776,СВЦЭМ!$A$33:$A$776,$A108,СВЦЭМ!$B$33:$B$776,T$83)+'СЕТ СН'!$G$14+СВЦЭМ!$D$10+'СЕТ СН'!$G$6-'СЕТ СН'!$G$26</f>
        <v>963.33186877000003</v>
      </c>
      <c r="U108" s="36">
        <f>SUMIFS(СВЦЭМ!$D$33:$D$776,СВЦЭМ!$A$33:$A$776,$A108,СВЦЭМ!$B$33:$B$776,U$83)+'СЕТ СН'!$G$14+СВЦЭМ!$D$10+'СЕТ СН'!$G$6-'СЕТ СН'!$G$26</f>
        <v>971.32557212000006</v>
      </c>
      <c r="V108" s="36">
        <f>SUMIFS(СВЦЭМ!$D$33:$D$776,СВЦЭМ!$A$33:$A$776,$A108,СВЦЭМ!$B$33:$B$776,V$83)+'СЕТ СН'!$G$14+СВЦЭМ!$D$10+'СЕТ СН'!$G$6-'СЕТ СН'!$G$26</f>
        <v>978.43040066000003</v>
      </c>
      <c r="W108" s="36">
        <f>SUMIFS(СВЦЭМ!$D$33:$D$776,СВЦЭМ!$A$33:$A$776,$A108,СВЦЭМ!$B$33:$B$776,W$83)+'СЕТ СН'!$G$14+СВЦЭМ!$D$10+'СЕТ СН'!$G$6-'СЕТ СН'!$G$26</f>
        <v>1002.10729299</v>
      </c>
      <c r="X108" s="36">
        <f>SUMIFS(СВЦЭМ!$D$33:$D$776,СВЦЭМ!$A$33:$A$776,$A108,СВЦЭМ!$B$33:$B$776,X$83)+'СЕТ СН'!$G$14+СВЦЭМ!$D$10+'СЕТ СН'!$G$6-'СЕТ СН'!$G$26</f>
        <v>1013.43170097</v>
      </c>
      <c r="Y108" s="36">
        <f>SUMIFS(СВЦЭМ!$D$33:$D$776,СВЦЭМ!$A$33:$A$776,$A108,СВЦЭМ!$B$33:$B$776,Y$83)+'СЕТ СН'!$G$14+СВЦЭМ!$D$10+'СЕТ СН'!$G$6-'СЕТ СН'!$G$26</f>
        <v>1029.18824627</v>
      </c>
    </row>
    <row r="109" spans="1:25" ht="15.75" x14ac:dyDescent="0.2">
      <c r="A109" s="35">
        <f t="shared" si="2"/>
        <v>43795</v>
      </c>
      <c r="B109" s="36">
        <f>SUMIFS(СВЦЭМ!$D$33:$D$776,СВЦЭМ!$A$33:$A$776,$A109,СВЦЭМ!$B$33:$B$776,B$83)+'СЕТ СН'!$G$14+СВЦЭМ!$D$10+'СЕТ СН'!$G$6-'СЕТ СН'!$G$26</f>
        <v>1079.6751093</v>
      </c>
      <c r="C109" s="36">
        <f>SUMIFS(СВЦЭМ!$D$33:$D$776,СВЦЭМ!$A$33:$A$776,$A109,СВЦЭМ!$B$33:$B$776,C$83)+'СЕТ СН'!$G$14+СВЦЭМ!$D$10+'СЕТ СН'!$G$6-'СЕТ СН'!$G$26</f>
        <v>1092.21257601</v>
      </c>
      <c r="D109" s="36">
        <f>SUMIFS(СВЦЭМ!$D$33:$D$776,СВЦЭМ!$A$33:$A$776,$A109,СВЦЭМ!$B$33:$B$776,D$83)+'СЕТ СН'!$G$14+СВЦЭМ!$D$10+'СЕТ СН'!$G$6-'СЕТ СН'!$G$26</f>
        <v>1106.27031702</v>
      </c>
      <c r="E109" s="36">
        <f>SUMIFS(СВЦЭМ!$D$33:$D$776,СВЦЭМ!$A$33:$A$776,$A109,СВЦЭМ!$B$33:$B$776,E$83)+'СЕТ СН'!$G$14+СВЦЭМ!$D$10+'СЕТ СН'!$G$6-'СЕТ СН'!$G$26</f>
        <v>1109.99202072</v>
      </c>
      <c r="F109" s="36">
        <f>SUMIFS(СВЦЭМ!$D$33:$D$776,СВЦЭМ!$A$33:$A$776,$A109,СВЦЭМ!$B$33:$B$776,F$83)+'СЕТ СН'!$G$14+СВЦЭМ!$D$10+'СЕТ СН'!$G$6-'СЕТ СН'!$G$26</f>
        <v>1098.6089930400001</v>
      </c>
      <c r="G109" s="36">
        <f>SUMIFS(СВЦЭМ!$D$33:$D$776,СВЦЭМ!$A$33:$A$776,$A109,СВЦЭМ!$B$33:$B$776,G$83)+'СЕТ СН'!$G$14+СВЦЭМ!$D$10+'СЕТ СН'!$G$6-'СЕТ СН'!$G$26</f>
        <v>1095.2760389300001</v>
      </c>
      <c r="H109" s="36">
        <f>SUMIFS(СВЦЭМ!$D$33:$D$776,СВЦЭМ!$A$33:$A$776,$A109,СВЦЭМ!$B$33:$B$776,H$83)+'СЕТ СН'!$G$14+СВЦЭМ!$D$10+'СЕТ СН'!$G$6-'СЕТ СН'!$G$26</f>
        <v>1069.58409532</v>
      </c>
      <c r="I109" s="36">
        <f>SUMIFS(СВЦЭМ!$D$33:$D$776,СВЦЭМ!$A$33:$A$776,$A109,СВЦЭМ!$B$33:$B$776,I$83)+'СЕТ СН'!$G$14+СВЦЭМ!$D$10+'СЕТ СН'!$G$6-'СЕТ СН'!$G$26</f>
        <v>1065.48242863</v>
      </c>
      <c r="J109" s="36">
        <f>SUMIFS(СВЦЭМ!$D$33:$D$776,СВЦЭМ!$A$33:$A$776,$A109,СВЦЭМ!$B$33:$B$776,J$83)+'СЕТ СН'!$G$14+СВЦЭМ!$D$10+'СЕТ СН'!$G$6-'СЕТ СН'!$G$26</f>
        <v>1025.5933667700001</v>
      </c>
      <c r="K109" s="36">
        <f>SUMIFS(СВЦЭМ!$D$33:$D$776,СВЦЭМ!$A$33:$A$776,$A109,СВЦЭМ!$B$33:$B$776,K$83)+'СЕТ СН'!$G$14+СВЦЭМ!$D$10+'СЕТ СН'!$G$6-'СЕТ СН'!$G$26</f>
        <v>1008.35283944</v>
      </c>
      <c r="L109" s="36">
        <f>SUMIFS(СВЦЭМ!$D$33:$D$776,СВЦЭМ!$A$33:$A$776,$A109,СВЦЭМ!$B$33:$B$776,L$83)+'СЕТ СН'!$G$14+СВЦЭМ!$D$10+'СЕТ СН'!$G$6-'СЕТ СН'!$G$26</f>
        <v>973.01549879000004</v>
      </c>
      <c r="M109" s="36">
        <f>SUMIFS(СВЦЭМ!$D$33:$D$776,СВЦЭМ!$A$33:$A$776,$A109,СВЦЭМ!$B$33:$B$776,M$83)+'СЕТ СН'!$G$14+СВЦЭМ!$D$10+'СЕТ СН'!$G$6-'СЕТ СН'!$G$26</f>
        <v>973.32319823</v>
      </c>
      <c r="N109" s="36">
        <f>SUMIFS(СВЦЭМ!$D$33:$D$776,СВЦЭМ!$A$33:$A$776,$A109,СВЦЭМ!$B$33:$B$776,N$83)+'СЕТ СН'!$G$14+СВЦЭМ!$D$10+'СЕТ СН'!$G$6-'СЕТ СН'!$G$26</f>
        <v>960.23426064</v>
      </c>
      <c r="O109" s="36">
        <f>SUMIFS(СВЦЭМ!$D$33:$D$776,СВЦЭМ!$A$33:$A$776,$A109,СВЦЭМ!$B$33:$B$776,O$83)+'СЕТ СН'!$G$14+СВЦЭМ!$D$10+'СЕТ СН'!$G$6-'СЕТ СН'!$G$26</f>
        <v>970.03995956999995</v>
      </c>
      <c r="P109" s="36">
        <f>SUMIFS(СВЦЭМ!$D$33:$D$776,СВЦЭМ!$A$33:$A$776,$A109,СВЦЭМ!$B$33:$B$776,P$83)+'СЕТ СН'!$G$14+СВЦЭМ!$D$10+'СЕТ СН'!$G$6-'СЕТ СН'!$G$26</f>
        <v>980.22074026999996</v>
      </c>
      <c r="Q109" s="36">
        <f>SUMIFS(СВЦЭМ!$D$33:$D$776,СВЦЭМ!$A$33:$A$776,$A109,СВЦЭМ!$B$33:$B$776,Q$83)+'СЕТ СН'!$G$14+СВЦЭМ!$D$10+'СЕТ СН'!$G$6-'СЕТ СН'!$G$26</f>
        <v>975.28038075999996</v>
      </c>
      <c r="R109" s="36">
        <f>SUMIFS(СВЦЭМ!$D$33:$D$776,СВЦЭМ!$A$33:$A$776,$A109,СВЦЭМ!$B$33:$B$776,R$83)+'СЕТ СН'!$G$14+СВЦЭМ!$D$10+'СЕТ СН'!$G$6-'СЕТ СН'!$G$26</f>
        <v>994.72125705999997</v>
      </c>
      <c r="S109" s="36">
        <f>SUMIFS(СВЦЭМ!$D$33:$D$776,СВЦЭМ!$A$33:$A$776,$A109,СВЦЭМ!$B$33:$B$776,S$83)+'СЕТ СН'!$G$14+СВЦЭМ!$D$10+'СЕТ СН'!$G$6-'СЕТ СН'!$G$26</f>
        <v>996.87256513</v>
      </c>
      <c r="T109" s="36">
        <f>SUMIFS(СВЦЭМ!$D$33:$D$776,СВЦЭМ!$A$33:$A$776,$A109,СВЦЭМ!$B$33:$B$776,T$83)+'СЕТ СН'!$G$14+СВЦЭМ!$D$10+'СЕТ СН'!$G$6-'СЕТ СН'!$G$26</f>
        <v>977.10590535999995</v>
      </c>
      <c r="U109" s="36">
        <f>SUMIFS(СВЦЭМ!$D$33:$D$776,СВЦЭМ!$A$33:$A$776,$A109,СВЦЭМ!$B$33:$B$776,U$83)+'СЕТ СН'!$G$14+СВЦЭМ!$D$10+'СЕТ СН'!$G$6-'СЕТ СН'!$G$26</f>
        <v>972.35342736999996</v>
      </c>
      <c r="V109" s="36">
        <f>SUMIFS(СВЦЭМ!$D$33:$D$776,СВЦЭМ!$A$33:$A$776,$A109,СВЦЭМ!$B$33:$B$776,V$83)+'СЕТ СН'!$G$14+СВЦЭМ!$D$10+'СЕТ СН'!$G$6-'СЕТ СН'!$G$26</f>
        <v>986.30464079000001</v>
      </c>
      <c r="W109" s="36">
        <f>SUMIFS(СВЦЭМ!$D$33:$D$776,СВЦЭМ!$A$33:$A$776,$A109,СВЦЭМ!$B$33:$B$776,W$83)+'СЕТ СН'!$G$14+СВЦЭМ!$D$10+'СЕТ СН'!$G$6-'СЕТ СН'!$G$26</f>
        <v>1018.07119042</v>
      </c>
      <c r="X109" s="36">
        <f>SUMIFS(СВЦЭМ!$D$33:$D$776,СВЦЭМ!$A$33:$A$776,$A109,СВЦЭМ!$B$33:$B$776,X$83)+'СЕТ СН'!$G$14+СВЦЭМ!$D$10+'СЕТ СН'!$G$6-'СЕТ СН'!$G$26</f>
        <v>1021.01704994</v>
      </c>
      <c r="Y109" s="36">
        <f>SUMIFS(СВЦЭМ!$D$33:$D$776,СВЦЭМ!$A$33:$A$776,$A109,СВЦЭМ!$B$33:$B$776,Y$83)+'СЕТ СН'!$G$14+СВЦЭМ!$D$10+'СЕТ СН'!$G$6-'СЕТ СН'!$G$26</f>
        <v>1045.3791332600001</v>
      </c>
    </row>
    <row r="110" spans="1:25" ht="15.75" x14ac:dyDescent="0.2">
      <c r="A110" s="35">
        <f t="shared" si="2"/>
        <v>43796</v>
      </c>
      <c r="B110" s="36">
        <f>SUMIFS(СВЦЭМ!$D$33:$D$776,СВЦЭМ!$A$33:$A$776,$A110,СВЦЭМ!$B$33:$B$776,B$83)+'СЕТ СН'!$G$14+СВЦЭМ!$D$10+'СЕТ СН'!$G$6-'СЕТ СН'!$G$26</f>
        <v>1087.1854430600001</v>
      </c>
      <c r="C110" s="36">
        <f>SUMIFS(СВЦЭМ!$D$33:$D$776,СВЦЭМ!$A$33:$A$776,$A110,СВЦЭМ!$B$33:$B$776,C$83)+'СЕТ СН'!$G$14+СВЦЭМ!$D$10+'СЕТ СН'!$G$6-'СЕТ СН'!$G$26</f>
        <v>1102.1771323200001</v>
      </c>
      <c r="D110" s="36">
        <f>SUMIFS(СВЦЭМ!$D$33:$D$776,СВЦЭМ!$A$33:$A$776,$A110,СВЦЭМ!$B$33:$B$776,D$83)+'СЕТ СН'!$G$14+СВЦЭМ!$D$10+'СЕТ СН'!$G$6-'СЕТ СН'!$G$26</f>
        <v>1131.4552019100001</v>
      </c>
      <c r="E110" s="36">
        <f>SUMIFS(СВЦЭМ!$D$33:$D$776,СВЦЭМ!$A$33:$A$776,$A110,СВЦЭМ!$B$33:$B$776,E$83)+'СЕТ СН'!$G$14+СВЦЭМ!$D$10+'СЕТ СН'!$G$6-'СЕТ СН'!$G$26</f>
        <v>1130.58408953</v>
      </c>
      <c r="F110" s="36">
        <f>SUMIFS(СВЦЭМ!$D$33:$D$776,СВЦЭМ!$A$33:$A$776,$A110,СВЦЭМ!$B$33:$B$776,F$83)+'СЕТ СН'!$G$14+СВЦЭМ!$D$10+'СЕТ СН'!$G$6-'СЕТ СН'!$G$26</f>
        <v>1125.95348988</v>
      </c>
      <c r="G110" s="36">
        <f>SUMIFS(СВЦЭМ!$D$33:$D$776,СВЦЭМ!$A$33:$A$776,$A110,СВЦЭМ!$B$33:$B$776,G$83)+'СЕТ СН'!$G$14+СВЦЭМ!$D$10+'СЕТ СН'!$G$6-'СЕТ СН'!$G$26</f>
        <v>1112.5729824300001</v>
      </c>
      <c r="H110" s="36">
        <f>SUMIFS(СВЦЭМ!$D$33:$D$776,СВЦЭМ!$A$33:$A$776,$A110,СВЦЭМ!$B$33:$B$776,H$83)+'СЕТ СН'!$G$14+СВЦЭМ!$D$10+'СЕТ СН'!$G$6-'СЕТ СН'!$G$26</f>
        <v>1083.48537493</v>
      </c>
      <c r="I110" s="36">
        <f>SUMIFS(СВЦЭМ!$D$33:$D$776,СВЦЭМ!$A$33:$A$776,$A110,СВЦЭМ!$B$33:$B$776,I$83)+'СЕТ СН'!$G$14+СВЦЭМ!$D$10+'СЕТ СН'!$G$6-'СЕТ СН'!$G$26</f>
        <v>1092.87240385</v>
      </c>
      <c r="J110" s="36">
        <f>SUMIFS(СВЦЭМ!$D$33:$D$776,СВЦЭМ!$A$33:$A$776,$A110,СВЦЭМ!$B$33:$B$776,J$83)+'СЕТ СН'!$G$14+СВЦЭМ!$D$10+'СЕТ СН'!$G$6-'СЕТ СН'!$G$26</f>
        <v>1060.3142852600001</v>
      </c>
      <c r="K110" s="36">
        <f>SUMIFS(СВЦЭМ!$D$33:$D$776,СВЦЭМ!$A$33:$A$776,$A110,СВЦЭМ!$B$33:$B$776,K$83)+'СЕТ СН'!$G$14+СВЦЭМ!$D$10+'СЕТ СН'!$G$6-'СЕТ СН'!$G$26</f>
        <v>1047.41991803</v>
      </c>
      <c r="L110" s="36">
        <f>SUMIFS(СВЦЭМ!$D$33:$D$776,СВЦЭМ!$A$33:$A$776,$A110,СВЦЭМ!$B$33:$B$776,L$83)+'СЕТ СН'!$G$14+СВЦЭМ!$D$10+'СЕТ СН'!$G$6-'СЕТ СН'!$G$26</f>
        <v>1012.21371161</v>
      </c>
      <c r="M110" s="36">
        <f>SUMIFS(СВЦЭМ!$D$33:$D$776,СВЦЭМ!$A$33:$A$776,$A110,СВЦЭМ!$B$33:$B$776,M$83)+'СЕТ СН'!$G$14+СВЦЭМ!$D$10+'СЕТ СН'!$G$6-'СЕТ СН'!$G$26</f>
        <v>1001.16794225</v>
      </c>
      <c r="N110" s="36">
        <f>SUMIFS(СВЦЭМ!$D$33:$D$776,СВЦЭМ!$A$33:$A$776,$A110,СВЦЭМ!$B$33:$B$776,N$83)+'СЕТ СН'!$G$14+СВЦЭМ!$D$10+'СЕТ СН'!$G$6-'СЕТ СН'!$G$26</f>
        <v>990.19392488000005</v>
      </c>
      <c r="O110" s="36">
        <f>SUMIFS(СВЦЭМ!$D$33:$D$776,СВЦЭМ!$A$33:$A$776,$A110,СВЦЭМ!$B$33:$B$776,O$83)+'СЕТ СН'!$G$14+СВЦЭМ!$D$10+'СЕТ СН'!$G$6-'СЕТ СН'!$G$26</f>
        <v>1004.8297141100001</v>
      </c>
      <c r="P110" s="36">
        <f>SUMIFS(СВЦЭМ!$D$33:$D$776,СВЦЭМ!$A$33:$A$776,$A110,СВЦЭМ!$B$33:$B$776,P$83)+'СЕТ СН'!$G$14+СВЦЭМ!$D$10+'СЕТ СН'!$G$6-'СЕТ СН'!$G$26</f>
        <v>1012.93805227</v>
      </c>
      <c r="Q110" s="36">
        <f>SUMIFS(СВЦЭМ!$D$33:$D$776,СВЦЭМ!$A$33:$A$776,$A110,СВЦЭМ!$B$33:$B$776,Q$83)+'СЕТ СН'!$G$14+СВЦЭМ!$D$10+'СЕТ СН'!$G$6-'СЕТ СН'!$G$26</f>
        <v>996.80749762000005</v>
      </c>
      <c r="R110" s="36">
        <f>SUMIFS(СВЦЭМ!$D$33:$D$776,СВЦЭМ!$A$33:$A$776,$A110,СВЦЭМ!$B$33:$B$776,R$83)+'СЕТ СН'!$G$14+СВЦЭМ!$D$10+'СЕТ СН'!$G$6-'СЕТ СН'!$G$26</f>
        <v>999.47867509000002</v>
      </c>
      <c r="S110" s="36">
        <f>SUMIFS(СВЦЭМ!$D$33:$D$776,СВЦЭМ!$A$33:$A$776,$A110,СВЦЭМ!$B$33:$B$776,S$83)+'СЕТ СН'!$G$14+СВЦЭМ!$D$10+'СЕТ СН'!$G$6-'СЕТ СН'!$G$26</f>
        <v>1012.85158854</v>
      </c>
      <c r="T110" s="36">
        <f>SUMIFS(СВЦЭМ!$D$33:$D$776,СВЦЭМ!$A$33:$A$776,$A110,СВЦЭМ!$B$33:$B$776,T$83)+'СЕТ СН'!$G$14+СВЦЭМ!$D$10+'СЕТ СН'!$G$6-'СЕТ СН'!$G$26</f>
        <v>994.08809818999998</v>
      </c>
      <c r="U110" s="36">
        <f>SUMIFS(СВЦЭМ!$D$33:$D$776,СВЦЭМ!$A$33:$A$776,$A110,СВЦЭМ!$B$33:$B$776,U$83)+'СЕТ СН'!$G$14+СВЦЭМ!$D$10+'СЕТ СН'!$G$6-'СЕТ СН'!$G$26</f>
        <v>989.83978803000002</v>
      </c>
      <c r="V110" s="36">
        <f>SUMIFS(СВЦЭМ!$D$33:$D$776,СВЦЭМ!$A$33:$A$776,$A110,СВЦЭМ!$B$33:$B$776,V$83)+'СЕТ СН'!$G$14+СВЦЭМ!$D$10+'СЕТ СН'!$G$6-'СЕТ СН'!$G$26</f>
        <v>993.03347895000002</v>
      </c>
      <c r="W110" s="36">
        <f>SUMIFS(СВЦЭМ!$D$33:$D$776,СВЦЭМ!$A$33:$A$776,$A110,СВЦЭМ!$B$33:$B$776,W$83)+'СЕТ СН'!$G$14+СВЦЭМ!$D$10+'СЕТ СН'!$G$6-'СЕТ СН'!$G$26</f>
        <v>995.33430863000001</v>
      </c>
      <c r="X110" s="36">
        <f>SUMIFS(СВЦЭМ!$D$33:$D$776,СВЦЭМ!$A$33:$A$776,$A110,СВЦЭМ!$B$33:$B$776,X$83)+'СЕТ СН'!$G$14+СВЦЭМ!$D$10+'СЕТ СН'!$G$6-'СЕТ СН'!$G$26</f>
        <v>1006.67126807</v>
      </c>
      <c r="Y110" s="36">
        <f>SUMIFS(СВЦЭМ!$D$33:$D$776,СВЦЭМ!$A$33:$A$776,$A110,СВЦЭМ!$B$33:$B$776,Y$83)+'СЕТ СН'!$G$14+СВЦЭМ!$D$10+'СЕТ СН'!$G$6-'СЕТ СН'!$G$26</f>
        <v>1029.80629914</v>
      </c>
    </row>
    <row r="111" spans="1:25" ht="15.75" x14ac:dyDescent="0.2">
      <c r="A111" s="35">
        <f t="shared" si="2"/>
        <v>43797</v>
      </c>
      <c r="B111" s="36">
        <f>SUMIFS(СВЦЭМ!$D$33:$D$776,СВЦЭМ!$A$33:$A$776,$A111,СВЦЭМ!$B$33:$B$776,B$83)+'СЕТ СН'!$G$14+СВЦЭМ!$D$10+'СЕТ СН'!$G$6-'СЕТ СН'!$G$26</f>
        <v>1108.1473394</v>
      </c>
      <c r="C111" s="36">
        <f>SUMIFS(СВЦЭМ!$D$33:$D$776,СВЦЭМ!$A$33:$A$776,$A111,СВЦЭМ!$B$33:$B$776,C$83)+'СЕТ СН'!$G$14+СВЦЭМ!$D$10+'СЕТ СН'!$G$6-'СЕТ СН'!$G$26</f>
        <v>1130.6104773100001</v>
      </c>
      <c r="D111" s="36">
        <f>SUMIFS(СВЦЭМ!$D$33:$D$776,СВЦЭМ!$A$33:$A$776,$A111,СВЦЭМ!$B$33:$B$776,D$83)+'СЕТ СН'!$G$14+СВЦЭМ!$D$10+'СЕТ СН'!$G$6-'СЕТ СН'!$G$26</f>
        <v>1170.6300189600001</v>
      </c>
      <c r="E111" s="36">
        <f>SUMIFS(СВЦЭМ!$D$33:$D$776,СВЦЭМ!$A$33:$A$776,$A111,СВЦЭМ!$B$33:$B$776,E$83)+'СЕТ СН'!$G$14+СВЦЭМ!$D$10+'СЕТ СН'!$G$6-'СЕТ СН'!$G$26</f>
        <v>1155.1662958900001</v>
      </c>
      <c r="F111" s="36">
        <f>SUMIFS(СВЦЭМ!$D$33:$D$776,СВЦЭМ!$A$33:$A$776,$A111,СВЦЭМ!$B$33:$B$776,F$83)+'СЕТ СН'!$G$14+СВЦЭМ!$D$10+'СЕТ СН'!$G$6-'СЕТ СН'!$G$26</f>
        <v>1145.3455713600001</v>
      </c>
      <c r="G111" s="36">
        <f>SUMIFS(СВЦЭМ!$D$33:$D$776,СВЦЭМ!$A$33:$A$776,$A111,СВЦЭМ!$B$33:$B$776,G$83)+'СЕТ СН'!$G$14+СВЦЭМ!$D$10+'СЕТ СН'!$G$6-'СЕТ СН'!$G$26</f>
        <v>1142.3306323900001</v>
      </c>
      <c r="H111" s="36">
        <f>SUMIFS(СВЦЭМ!$D$33:$D$776,СВЦЭМ!$A$33:$A$776,$A111,СВЦЭМ!$B$33:$B$776,H$83)+'СЕТ СН'!$G$14+СВЦЭМ!$D$10+'СЕТ СН'!$G$6-'СЕТ СН'!$G$26</f>
        <v>1115.9455197300001</v>
      </c>
      <c r="I111" s="36">
        <f>SUMIFS(СВЦЭМ!$D$33:$D$776,СВЦЭМ!$A$33:$A$776,$A111,СВЦЭМ!$B$33:$B$776,I$83)+'СЕТ СН'!$G$14+СВЦЭМ!$D$10+'СЕТ СН'!$G$6-'СЕТ СН'!$G$26</f>
        <v>1097.9513922000001</v>
      </c>
      <c r="J111" s="36">
        <f>SUMIFS(СВЦЭМ!$D$33:$D$776,СВЦЭМ!$A$33:$A$776,$A111,СВЦЭМ!$B$33:$B$776,J$83)+'СЕТ СН'!$G$14+СВЦЭМ!$D$10+'СЕТ СН'!$G$6-'СЕТ СН'!$G$26</f>
        <v>1081.4000219300001</v>
      </c>
      <c r="K111" s="36">
        <f>SUMIFS(СВЦЭМ!$D$33:$D$776,СВЦЭМ!$A$33:$A$776,$A111,СВЦЭМ!$B$33:$B$776,K$83)+'СЕТ СН'!$G$14+СВЦЭМ!$D$10+'СЕТ СН'!$G$6-'СЕТ СН'!$G$26</f>
        <v>1065.2200437500001</v>
      </c>
      <c r="L111" s="36">
        <f>SUMIFS(СВЦЭМ!$D$33:$D$776,СВЦЭМ!$A$33:$A$776,$A111,СВЦЭМ!$B$33:$B$776,L$83)+'СЕТ СН'!$G$14+СВЦЭМ!$D$10+'СЕТ СН'!$G$6-'СЕТ СН'!$G$26</f>
        <v>1031.9710120100001</v>
      </c>
      <c r="M111" s="36">
        <f>SUMIFS(СВЦЭМ!$D$33:$D$776,СВЦЭМ!$A$33:$A$776,$A111,СВЦЭМ!$B$33:$B$776,M$83)+'СЕТ СН'!$G$14+СВЦЭМ!$D$10+'СЕТ СН'!$G$6-'СЕТ СН'!$G$26</f>
        <v>1017.6246292</v>
      </c>
      <c r="N111" s="36">
        <f>SUMIFS(СВЦЭМ!$D$33:$D$776,СВЦЭМ!$A$33:$A$776,$A111,СВЦЭМ!$B$33:$B$776,N$83)+'СЕТ СН'!$G$14+СВЦЭМ!$D$10+'СЕТ СН'!$G$6-'СЕТ СН'!$G$26</f>
        <v>1013.4074836</v>
      </c>
      <c r="O111" s="36">
        <f>SUMIFS(СВЦЭМ!$D$33:$D$776,СВЦЭМ!$A$33:$A$776,$A111,СВЦЭМ!$B$33:$B$776,O$83)+'СЕТ СН'!$G$14+СВЦЭМ!$D$10+'СЕТ СН'!$G$6-'СЕТ СН'!$G$26</f>
        <v>1018.98957764</v>
      </c>
      <c r="P111" s="36">
        <f>SUMIFS(СВЦЭМ!$D$33:$D$776,СВЦЭМ!$A$33:$A$776,$A111,СВЦЭМ!$B$33:$B$776,P$83)+'СЕТ СН'!$G$14+СВЦЭМ!$D$10+'СЕТ СН'!$G$6-'СЕТ СН'!$G$26</f>
        <v>1023.62038484</v>
      </c>
      <c r="Q111" s="36">
        <f>SUMIFS(СВЦЭМ!$D$33:$D$776,СВЦЭМ!$A$33:$A$776,$A111,СВЦЭМ!$B$33:$B$776,Q$83)+'СЕТ СН'!$G$14+СВЦЭМ!$D$10+'СЕТ СН'!$G$6-'СЕТ СН'!$G$26</f>
        <v>1010.41419018</v>
      </c>
      <c r="R111" s="36">
        <f>SUMIFS(СВЦЭМ!$D$33:$D$776,СВЦЭМ!$A$33:$A$776,$A111,СВЦЭМ!$B$33:$B$776,R$83)+'СЕТ СН'!$G$14+СВЦЭМ!$D$10+'СЕТ СН'!$G$6-'СЕТ СН'!$G$26</f>
        <v>1020.43417475</v>
      </c>
      <c r="S111" s="36">
        <f>SUMIFS(СВЦЭМ!$D$33:$D$776,СВЦЭМ!$A$33:$A$776,$A111,СВЦЭМ!$B$33:$B$776,S$83)+'СЕТ СН'!$G$14+СВЦЭМ!$D$10+'СЕТ СН'!$G$6-'СЕТ СН'!$G$26</f>
        <v>1020.85598106</v>
      </c>
      <c r="T111" s="36">
        <f>SUMIFS(СВЦЭМ!$D$33:$D$776,СВЦЭМ!$A$33:$A$776,$A111,СВЦЭМ!$B$33:$B$776,T$83)+'СЕТ СН'!$G$14+СВЦЭМ!$D$10+'СЕТ СН'!$G$6-'СЕТ СН'!$G$26</f>
        <v>1019.14112089</v>
      </c>
      <c r="U111" s="36">
        <f>SUMIFS(СВЦЭМ!$D$33:$D$776,СВЦЭМ!$A$33:$A$776,$A111,СВЦЭМ!$B$33:$B$776,U$83)+'СЕТ СН'!$G$14+СВЦЭМ!$D$10+'СЕТ СН'!$G$6-'СЕТ СН'!$G$26</f>
        <v>1002.07791907</v>
      </c>
      <c r="V111" s="36">
        <f>SUMIFS(СВЦЭМ!$D$33:$D$776,СВЦЭМ!$A$33:$A$776,$A111,СВЦЭМ!$B$33:$B$776,V$83)+'СЕТ СН'!$G$14+СВЦЭМ!$D$10+'СЕТ СН'!$G$6-'СЕТ СН'!$G$26</f>
        <v>991.02244385000006</v>
      </c>
      <c r="W111" s="36">
        <f>SUMIFS(СВЦЭМ!$D$33:$D$776,СВЦЭМ!$A$33:$A$776,$A111,СВЦЭМ!$B$33:$B$776,W$83)+'СЕТ СН'!$G$14+СВЦЭМ!$D$10+'СЕТ СН'!$G$6-'СЕТ СН'!$G$26</f>
        <v>994.83621128000004</v>
      </c>
      <c r="X111" s="36">
        <f>SUMIFS(СВЦЭМ!$D$33:$D$776,СВЦЭМ!$A$33:$A$776,$A111,СВЦЭМ!$B$33:$B$776,X$83)+'СЕТ СН'!$G$14+СВЦЭМ!$D$10+'СЕТ СН'!$G$6-'СЕТ СН'!$G$26</f>
        <v>960.27184881000005</v>
      </c>
      <c r="Y111" s="36">
        <f>SUMIFS(СВЦЭМ!$D$33:$D$776,СВЦЭМ!$A$33:$A$776,$A111,СВЦЭМ!$B$33:$B$776,Y$83)+'СЕТ СН'!$G$14+СВЦЭМ!$D$10+'СЕТ СН'!$G$6-'СЕТ СН'!$G$26</f>
        <v>974.64610336999999</v>
      </c>
    </row>
    <row r="112" spans="1:25" ht="15.75" x14ac:dyDescent="0.2">
      <c r="A112" s="35">
        <f t="shared" si="2"/>
        <v>43798</v>
      </c>
      <c r="B112" s="36">
        <f>SUMIFS(СВЦЭМ!$D$33:$D$776,СВЦЭМ!$A$33:$A$776,$A112,СВЦЭМ!$B$33:$B$776,B$83)+'СЕТ СН'!$G$14+СВЦЭМ!$D$10+'СЕТ СН'!$G$6-'СЕТ СН'!$G$26</f>
        <v>1054.6497277200001</v>
      </c>
      <c r="C112" s="36">
        <f>SUMIFS(СВЦЭМ!$D$33:$D$776,СВЦЭМ!$A$33:$A$776,$A112,СВЦЭМ!$B$33:$B$776,C$83)+'СЕТ СН'!$G$14+СВЦЭМ!$D$10+'СЕТ СН'!$G$6-'СЕТ СН'!$G$26</f>
        <v>1057.24028972</v>
      </c>
      <c r="D112" s="36">
        <f>SUMIFS(СВЦЭМ!$D$33:$D$776,СВЦЭМ!$A$33:$A$776,$A112,СВЦЭМ!$B$33:$B$776,D$83)+'СЕТ СН'!$G$14+СВЦЭМ!$D$10+'СЕТ СН'!$G$6-'СЕТ СН'!$G$26</f>
        <v>1087.8460255100001</v>
      </c>
      <c r="E112" s="36">
        <f>SUMIFS(СВЦЭМ!$D$33:$D$776,СВЦЭМ!$A$33:$A$776,$A112,СВЦЭМ!$B$33:$B$776,E$83)+'СЕТ СН'!$G$14+СВЦЭМ!$D$10+'СЕТ СН'!$G$6-'СЕТ СН'!$G$26</f>
        <v>1091.29474798</v>
      </c>
      <c r="F112" s="36">
        <f>SUMIFS(СВЦЭМ!$D$33:$D$776,СВЦЭМ!$A$33:$A$776,$A112,СВЦЭМ!$B$33:$B$776,F$83)+'СЕТ СН'!$G$14+СВЦЭМ!$D$10+'СЕТ СН'!$G$6-'СЕТ СН'!$G$26</f>
        <v>1079.86065801</v>
      </c>
      <c r="G112" s="36">
        <f>SUMIFS(СВЦЭМ!$D$33:$D$776,СВЦЭМ!$A$33:$A$776,$A112,СВЦЭМ!$B$33:$B$776,G$83)+'СЕТ СН'!$G$14+СВЦЭМ!$D$10+'СЕТ СН'!$G$6-'СЕТ СН'!$G$26</f>
        <v>1079.5281939200001</v>
      </c>
      <c r="H112" s="36">
        <f>SUMIFS(СВЦЭМ!$D$33:$D$776,СВЦЭМ!$A$33:$A$776,$A112,СВЦЭМ!$B$33:$B$776,H$83)+'СЕТ СН'!$G$14+СВЦЭМ!$D$10+'СЕТ СН'!$G$6-'СЕТ СН'!$G$26</f>
        <v>1052.4206725200002</v>
      </c>
      <c r="I112" s="36">
        <f>SUMIFS(СВЦЭМ!$D$33:$D$776,СВЦЭМ!$A$33:$A$776,$A112,СВЦЭМ!$B$33:$B$776,I$83)+'СЕТ СН'!$G$14+СВЦЭМ!$D$10+'СЕТ СН'!$G$6-'СЕТ СН'!$G$26</f>
        <v>1037.5506911800001</v>
      </c>
      <c r="J112" s="36">
        <f>SUMIFS(СВЦЭМ!$D$33:$D$776,СВЦЭМ!$A$33:$A$776,$A112,СВЦЭМ!$B$33:$B$776,J$83)+'СЕТ СН'!$G$14+СВЦЭМ!$D$10+'СЕТ СН'!$G$6-'СЕТ СН'!$G$26</f>
        <v>1026.0331811200001</v>
      </c>
      <c r="K112" s="36">
        <f>SUMIFS(СВЦЭМ!$D$33:$D$776,СВЦЭМ!$A$33:$A$776,$A112,СВЦЭМ!$B$33:$B$776,K$83)+'СЕТ СН'!$G$14+СВЦЭМ!$D$10+'СЕТ СН'!$G$6-'СЕТ СН'!$G$26</f>
        <v>1013.15794195</v>
      </c>
      <c r="L112" s="36">
        <f>SUMIFS(СВЦЭМ!$D$33:$D$776,СВЦЭМ!$A$33:$A$776,$A112,СВЦЭМ!$B$33:$B$776,L$83)+'СЕТ СН'!$G$14+СВЦЭМ!$D$10+'СЕТ СН'!$G$6-'СЕТ СН'!$G$26</f>
        <v>977.43298698000001</v>
      </c>
      <c r="M112" s="36">
        <f>SUMIFS(СВЦЭМ!$D$33:$D$776,СВЦЭМ!$A$33:$A$776,$A112,СВЦЭМ!$B$33:$B$776,M$83)+'СЕТ СН'!$G$14+СВЦЭМ!$D$10+'СЕТ СН'!$G$6-'СЕТ СН'!$G$26</f>
        <v>966.14895471</v>
      </c>
      <c r="N112" s="36">
        <f>SUMIFS(СВЦЭМ!$D$33:$D$776,СВЦЭМ!$A$33:$A$776,$A112,СВЦЭМ!$B$33:$B$776,N$83)+'СЕТ СН'!$G$14+СВЦЭМ!$D$10+'СЕТ СН'!$G$6-'СЕТ СН'!$G$26</f>
        <v>958.37118196999995</v>
      </c>
      <c r="O112" s="36">
        <f>SUMIFS(СВЦЭМ!$D$33:$D$776,СВЦЭМ!$A$33:$A$776,$A112,СВЦЭМ!$B$33:$B$776,O$83)+'СЕТ СН'!$G$14+СВЦЭМ!$D$10+'СЕТ СН'!$G$6-'СЕТ СН'!$G$26</f>
        <v>969.52202586999999</v>
      </c>
      <c r="P112" s="36">
        <f>SUMIFS(СВЦЭМ!$D$33:$D$776,СВЦЭМ!$A$33:$A$776,$A112,СВЦЭМ!$B$33:$B$776,P$83)+'СЕТ СН'!$G$14+СВЦЭМ!$D$10+'СЕТ СН'!$G$6-'СЕТ СН'!$G$26</f>
        <v>980.90088197</v>
      </c>
      <c r="Q112" s="36">
        <f>SUMIFS(СВЦЭМ!$D$33:$D$776,СВЦЭМ!$A$33:$A$776,$A112,СВЦЭМ!$B$33:$B$776,Q$83)+'СЕТ СН'!$G$14+СВЦЭМ!$D$10+'СЕТ СН'!$G$6-'СЕТ СН'!$G$26</f>
        <v>990.20456697999998</v>
      </c>
      <c r="R112" s="36">
        <f>SUMIFS(СВЦЭМ!$D$33:$D$776,СВЦЭМ!$A$33:$A$776,$A112,СВЦЭМ!$B$33:$B$776,R$83)+'СЕТ СН'!$G$14+СВЦЭМ!$D$10+'СЕТ СН'!$G$6-'СЕТ СН'!$G$26</f>
        <v>997.60419985999999</v>
      </c>
      <c r="S112" s="36">
        <f>SUMIFS(СВЦЭМ!$D$33:$D$776,СВЦЭМ!$A$33:$A$776,$A112,СВЦЭМ!$B$33:$B$776,S$83)+'СЕТ СН'!$G$14+СВЦЭМ!$D$10+'СЕТ СН'!$G$6-'СЕТ СН'!$G$26</f>
        <v>1004.65109326</v>
      </c>
      <c r="T112" s="36">
        <f>SUMIFS(СВЦЭМ!$D$33:$D$776,СВЦЭМ!$A$33:$A$776,$A112,СВЦЭМ!$B$33:$B$776,T$83)+'СЕТ СН'!$G$14+СВЦЭМ!$D$10+'СЕТ СН'!$G$6-'СЕТ СН'!$G$26</f>
        <v>1004.7296523800001</v>
      </c>
      <c r="U112" s="36">
        <f>SUMIFS(СВЦЭМ!$D$33:$D$776,СВЦЭМ!$A$33:$A$776,$A112,СВЦЭМ!$B$33:$B$776,U$83)+'СЕТ СН'!$G$14+СВЦЭМ!$D$10+'СЕТ СН'!$G$6-'СЕТ СН'!$G$26</f>
        <v>998.96449224000003</v>
      </c>
      <c r="V112" s="36">
        <f>SUMIFS(СВЦЭМ!$D$33:$D$776,СВЦЭМ!$A$33:$A$776,$A112,СВЦЭМ!$B$33:$B$776,V$83)+'СЕТ СН'!$G$14+СВЦЭМ!$D$10+'СЕТ СН'!$G$6-'СЕТ СН'!$G$26</f>
        <v>1002.2822712</v>
      </c>
      <c r="W112" s="36">
        <f>SUMIFS(СВЦЭМ!$D$33:$D$776,СВЦЭМ!$A$33:$A$776,$A112,СВЦЭМ!$B$33:$B$776,W$83)+'СЕТ СН'!$G$14+СВЦЭМ!$D$10+'СЕТ СН'!$G$6-'СЕТ СН'!$G$26</f>
        <v>1012.63486686</v>
      </c>
      <c r="X112" s="36">
        <f>SUMIFS(СВЦЭМ!$D$33:$D$776,СВЦЭМ!$A$33:$A$776,$A112,СВЦЭМ!$B$33:$B$776,X$83)+'СЕТ СН'!$G$14+СВЦЭМ!$D$10+'СЕТ СН'!$G$6-'СЕТ СН'!$G$26</f>
        <v>1009.77117746</v>
      </c>
      <c r="Y112" s="36">
        <f>SUMIFS(СВЦЭМ!$D$33:$D$776,СВЦЭМ!$A$33:$A$776,$A112,СВЦЭМ!$B$33:$B$776,Y$83)+'СЕТ СН'!$G$14+СВЦЭМ!$D$10+'СЕТ СН'!$G$6-'СЕТ СН'!$G$26</f>
        <v>1038.8839856900001</v>
      </c>
    </row>
    <row r="113" spans="1:27" ht="15.75" x14ac:dyDescent="0.2">
      <c r="A113" s="35">
        <f t="shared" si="2"/>
        <v>43799</v>
      </c>
      <c r="B113" s="36">
        <f>SUMIFS(СВЦЭМ!$D$33:$D$776,СВЦЭМ!$A$33:$A$776,$A113,СВЦЭМ!$B$33:$B$776,B$83)+'СЕТ СН'!$G$14+СВЦЭМ!$D$10+'СЕТ СН'!$G$6-'СЕТ СН'!$G$26</f>
        <v>1085.97643049</v>
      </c>
      <c r="C113" s="36">
        <f>SUMIFS(СВЦЭМ!$D$33:$D$776,СВЦЭМ!$A$33:$A$776,$A113,СВЦЭМ!$B$33:$B$776,C$83)+'СЕТ СН'!$G$14+СВЦЭМ!$D$10+'СЕТ СН'!$G$6-'СЕТ СН'!$G$26</f>
        <v>1080.95256268</v>
      </c>
      <c r="D113" s="36">
        <f>SUMIFS(СВЦЭМ!$D$33:$D$776,СВЦЭМ!$A$33:$A$776,$A113,СВЦЭМ!$B$33:$B$776,D$83)+'СЕТ СН'!$G$14+СВЦЭМ!$D$10+'СЕТ СН'!$G$6-'СЕТ СН'!$G$26</f>
        <v>1121.1211122700001</v>
      </c>
      <c r="E113" s="36">
        <f>SUMIFS(СВЦЭМ!$D$33:$D$776,СВЦЭМ!$A$33:$A$776,$A113,СВЦЭМ!$B$33:$B$776,E$83)+'СЕТ СН'!$G$14+СВЦЭМ!$D$10+'СЕТ СН'!$G$6-'СЕТ СН'!$G$26</f>
        <v>1124.13931458</v>
      </c>
      <c r="F113" s="36">
        <f>SUMIFS(СВЦЭМ!$D$33:$D$776,СВЦЭМ!$A$33:$A$776,$A113,СВЦЭМ!$B$33:$B$776,F$83)+'СЕТ СН'!$G$14+СВЦЭМ!$D$10+'СЕТ СН'!$G$6-'СЕТ СН'!$G$26</f>
        <v>1102.2720852800001</v>
      </c>
      <c r="G113" s="36">
        <f>SUMIFS(СВЦЭМ!$D$33:$D$776,СВЦЭМ!$A$33:$A$776,$A113,СВЦЭМ!$B$33:$B$776,G$83)+'СЕТ СН'!$G$14+СВЦЭМ!$D$10+'СЕТ СН'!$G$6-'СЕТ СН'!$G$26</f>
        <v>1108.3692185300001</v>
      </c>
      <c r="H113" s="36">
        <f>SUMIFS(СВЦЭМ!$D$33:$D$776,СВЦЭМ!$A$33:$A$776,$A113,СВЦЭМ!$B$33:$B$776,H$83)+'СЕТ СН'!$G$14+СВЦЭМ!$D$10+'СЕТ СН'!$G$6-'СЕТ СН'!$G$26</f>
        <v>1090.9498470000001</v>
      </c>
      <c r="I113" s="36">
        <f>SUMIFS(СВЦЭМ!$D$33:$D$776,СВЦЭМ!$A$33:$A$776,$A113,СВЦЭМ!$B$33:$B$776,I$83)+'СЕТ СН'!$G$14+СВЦЭМ!$D$10+'СЕТ СН'!$G$6-'СЕТ СН'!$G$26</f>
        <v>1080.6768549800001</v>
      </c>
      <c r="J113" s="36">
        <f>SUMIFS(СВЦЭМ!$D$33:$D$776,СВЦЭМ!$A$33:$A$776,$A113,СВЦЭМ!$B$33:$B$776,J$83)+'СЕТ СН'!$G$14+СВЦЭМ!$D$10+'СЕТ СН'!$G$6-'СЕТ СН'!$G$26</f>
        <v>1052.64315375</v>
      </c>
      <c r="K113" s="36">
        <f>SUMIFS(СВЦЭМ!$D$33:$D$776,СВЦЭМ!$A$33:$A$776,$A113,СВЦЭМ!$B$33:$B$776,K$83)+'СЕТ СН'!$G$14+СВЦЭМ!$D$10+'СЕТ СН'!$G$6-'СЕТ СН'!$G$26</f>
        <v>1033.1545389400001</v>
      </c>
      <c r="L113" s="36">
        <f>SUMIFS(СВЦЭМ!$D$33:$D$776,СВЦЭМ!$A$33:$A$776,$A113,СВЦЭМ!$B$33:$B$776,L$83)+'СЕТ СН'!$G$14+СВЦЭМ!$D$10+'СЕТ СН'!$G$6-'СЕТ СН'!$G$26</f>
        <v>991.73517027000003</v>
      </c>
      <c r="M113" s="36">
        <f>SUMIFS(СВЦЭМ!$D$33:$D$776,СВЦЭМ!$A$33:$A$776,$A113,СВЦЭМ!$B$33:$B$776,M$83)+'СЕТ СН'!$G$14+СВЦЭМ!$D$10+'СЕТ СН'!$G$6-'СЕТ СН'!$G$26</f>
        <v>981.27490943999999</v>
      </c>
      <c r="N113" s="36">
        <f>SUMIFS(СВЦЭМ!$D$33:$D$776,СВЦЭМ!$A$33:$A$776,$A113,СВЦЭМ!$B$33:$B$776,N$83)+'СЕТ СН'!$G$14+СВЦЭМ!$D$10+'СЕТ СН'!$G$6-'СЕТ СН'!$G$26</f>
        <v>974.70284229000004</v>
      </c>
      <c r="O113" s="36">
        <f>SUMIFS(СВЦЭМ!$D$33:$D$776,СВЦЭМ!$A$33:$A$776,$A113,СВЦЭМ!$B$33:$B$776,O$83)+'СЕТ СН'!$G$14+СВЦЭМ!$D$10+'СЕТ СН'!$G$6-'СЕТ СН'!$G$26</f>
        <v>984.53247810000005</v>
      </c>
      <c r="P113" s="36">
        <f>SUMIFS(СВЦЭМ!$D$33:$D$776,СВЦЭМ!$A$33:$A$776,$A113,СВЦЭМ!$B$33:$B$776,P$83)+'СЕТ СН'!$G$14+СВЦЭМ!$D$10+'СЕТ СН'!$G$6-'СЕТ СН'!$G$26</f>
        <v>992.83298352999998</v>
      </c>
      <c r="Q113" s="36">
        <f>SUMIFS(СВЦЭМ!$D$33:$D$776,СВЦЭМ!$A$33:$A$776,$A113,СВЦЭМ!$B$33:$B$776,Q$83)+'СЕТ СН'!$G$14+СВЦЭМ!$D$10+'СЕТ СН'!$G$6-'СЕТ СН'!$G$26</f>
        <v>996.20524578000004</v>
      </c>
      <c r="R113" s="36">
        <f>SUMIFS(СВЦЭМ!$D$33:$D$776,СВЦЭМ!$A$33:$A$776,$A113,СВЦЭМ!$B$33:$B$776,R$83)+'СЕТ СН'!$G$14+СВЦЭМ!$D$10+'СЕТ СН'!$G$6-'СЕТ СН'!$G$26</f>
        <v>977.28580724000005</v>
      </c>
      <c r="S113" s="36">
        <f>SUMIFS(СВЦЭМ!$D$33:$D$776,СВЦЭМ!$A$33:$A$776,$A113,СВЦЭМ!$B$33:$B$776,S$83)+'СЕТ СН'!$G$14+СВЦЭМ!$D$10+'СЕТ СН'!$G$6-'СЕТ СН'!$G$26</f>
        <v>968.45716007999999</v>
      </c>
      <c r="T113" s="36">
        <f>SUMIFS(СВЦЭМ!$D$33:$D$776,СВЦЭМ!$A$33:$A$776,$A113,СВЦЭМ!$B$33:$B$776,T$83)+'СЕТ СН'!$G$14+СВЦЭМ!$D$10+'СЕТ СН'!$G$6-'СЕТ СН'!$G$26</f>
        <v>958.26691922999998</v>
      </c>
      <c r="U113" s="36">
        <f>SUMIFS(СВЦЭМ!$D$33:$D$776,СВЦЭМ!$A$33:$A$776,$A113,СВЦЭМ!$B$33:$B$776,U$83)+'СЕТ СН'!$G$14+СВЦЭМ!$D$10+'СЕТ СН'!$G$6-'СЕТ СН'!$G$26</f>
        <v>957.36859995999998</v>
      </c>
      <c r="V113" s="36">
        <f>SUMIFS(СВЦЭМ!$D$33:$D$776,СВЦЭМ!$A$33:$A$776,$A113,СВЦЭМ!$B$33:$B$776,V$83)+'СЕТ СН'!$G$14+СВЦЭМ!$D$10+'СЕТ СН'!$G$6-'СЕТ СН'!$G$26</f>
        <v>968.28329858999996</v>
      </c>
      <c r="W113" s="36">
        <f>SUMIFS(СВЦЭМ!$D$33:$D$776,СВЦЭМ!$A$33:$A$776,$A113,СВЦЭМ!$B$33:$B$776,W$83)+'СЕТ СН'!$G$14+СВЦЭМ!$D$10+'СЕТ СН'!$G$6-'СЕТ СН'!$G$26</f>
        <v>979.16283731999999</v>
      </c>
      <c r="X113" s="36">
        <f>SUMIFS(СВЦЭМ!$D$33:$D$776,СВЦЭМ!$A$33:$A$776,$A113,СВЦЭМ!$B$33:$B$776,X$83)+'СЕТ СН'!$G$14+СВЦЭМ!$D$10+'СЕТ СН'!$G$6-'СЕТ СН'!$G$26</f>
        <v>981.11076031000005</v>
      </c>
      <c r="Y113" s="36">
        <f>SUMIFS(СВЦЭМ!$D$33:$D$776,СВЦЭМ!$A$33:$A$776,$A113,СВЦЭМ!$B$33:$B$776,Y$83)+'СЕТ СН'!$G$14+СВЦЭМ!$D$10+'СЕТ СН'!$G$6-'СЕТ СН'!$G$26</f>
        <v>1021.8748527400001</v>
      </c>
    </row>
    <row r="114" spans="1:27" ht="15.75" hidden="1" x14ac:dyDescent="0.2">
      <c r="A114" s="35">
        <f t="shared" si="2"/>
        <v>43800</v>
      </c>
      <c r="B114" s="36">
        <f>SUMIFS(СВЦЭМ!$D$33:$D$776,СВЦЭМ!$A$33:$A$776,$A114,СВЦЭМ!$B$33:$B$776,B$83)+'СЕТ СН'!$G$14+СВЦЭМ!$D$10+'СЕТ СН'!$G$6-'СЕТ СН'!$G$26</f>
        <v>205.46158284000001</v>
      </c>
      <c r="C114" s="36">
        <f>SUMIFS(СВЦЭМ!$D$33:$D$776,СВЦЭМ!$A$33:$A$776,$A114,СВЦЭМ!$B$33:$B$776,C$83)+'СЕТ СН'!$G$14+СВЦЭМ!$D$10+'СЕТ СН'!$G$6-'СЕТ СН'!$G$26</f>
        <v>205.46158284000001</v>
      </c>
      <c r="D114" s="36">
        <f>SUMIFS(СВЦЭМ!$D$33:$D$776,СВЦЭМ!$A$33:$A$776,$A114,СВЦЭМ!$B$33:$B$776,D$83)+'СЕТ СН'!$G$14+СВЦЭМ!$D$10+'СЕТ СН'!$G$6-'СЕТ СН'!$G$26</f>
        <v>205.46158284000001</v>
      </c>
      <c r="E114" s="36">
        <f>SUMIFS(СВЦЭМ!$D$33:$D$776,СВЦЭМ!$A$33:$A$776,$A114,СВЦЭМ!$B$33:$B$776,E$83)+'СЕТ СН'!$G$14+СВЦЭМ!$D$10+'СЕТ СН'!$G$6-'СЕТ СН'!$G$26</f>
        <v>205.46158284000001</v>
      </c>
      <c r="F114" s="36">
        <f>SUMIFS(СВЦЭМ!$D$33:$D$776,СВЦЭМ!$A$33:$A$776,$A114,СВЦЭМ!$B$33:$B$776,F$83)+'СЕТ СН'!$G$14+СВЦЭМ!$D$10+'СЕТ СН'!$G$6-'СЕТ СН'!$G$26</f>
        <v>205.46158284000001</v>
      </c>
      <c r="G114" s="36">
        <f>SUMIFS(СВЦЭМ!$D$33:$D$776,СВЦЭМ!$A$33:$A$776,$A114,СВЦЭМ!$B$33:$B$776,G$83)+'СЕТ СН'!$G$14+СВЦЭМ!$D$10+'СЕТ СН'!$G$6-'СЕТ СН'!$G$26</f>
        <v>205.46158284000001</v>
      </c>
      <c r="H114" s="36">
        <f>SUMIFS(СВЦЭМ!$D$33:$D$776,СВЦЭМ!$A$33:$A$776,$A114,СВЦЭМ!$B$33:$B$776,H$83)+'СЕТ СН'!$G$14+СВЦЭМ!$D$10+'СЕТ СН'!$G$6-'СЕТ СН'!$G$26</f>
        <v>205.46158284000001</v>
      </c>
      <c r="I114" s="36">
        <f>SUMIFS(СВЦЭМ!$D$33:$D$776,СВЦЭМ!$A$33:$A$776,$A114,СВЦЭМ!$B$33:$B$776,I$83)+'СЕТ СН'!$G$14+СВЦЭМ!$D$10+'СЕТ СН'!$G$6-'СЕТ СН'!$G$26</f>
        <v>205.46158284000001</v>
      </c>
      <c r="J114" s="36">
        <f>SUMIFS(СВЦЭМ!$D$33:$D$776,СВЦЭМ!$A$33:$A$776,$A114,СВЦЭМ!$B$33:$B$776,J$83)+'СЕТ СН'!$G$14+СВЦЭМ!$D$10+'СЕТ СН'!$G$6-'СЕТ СН'!$G$26</f>
        <v>205.46158284000001</v>
      </c>
      <c r="K114" s="36">
        <f>SUMIFS(СВЦЭМ!$D$33:$D$776,СВЦЭМ!$A$33:$A$776,$A114,СВЦЭМ!$B$33:$B$776,K$83)+'СЕТ СН'!$G$14+СВЦЭМ!$D$10+'СЕТ СН'!$G$6-'СЕТ СН'!$G$26</f>
        <v>205.46158284000001</v>
      </c>
      <c r="L114" s="36">
        <f>SUMIFS(СВЦЭМ!$D$33:$D$776,СВЦЭМ!$A$33:$A$776,$A114,СВЦЭМ!$B$33:$B$776,L$83)+'СЕТ СН'!$G$14+СВЦЭМ!$D$10+'СЕТ СН'!$G$6-'СЕТ СН'!$G$26</f>
        <v>205.46158284000001</v>
      </c>
      <c r="M114" s="36">
        <f>SUMIFS(СВЦЭМ!$D$33:$D$776,СВЦЭМ!$A$33:$A$776,$A114,СВЦЭМ!$B$33:$B$776,M$83)+'СЕТ СН'!$G$14+СВЦЭМ!$D$10+'СЕТ СН'!$G$6-'СЕТ СН'!$G$26</f>
        <v>205.46158284000001</v>
      </c>
      <c r="N114" s="36">
        <f>SUMIFS(СВЦЭМ!$D$33:$D$776,СВЦЭМ!$A$33:$A$776,$A114,СВЦЭМ!$B$33:$B$776,N$83)+'СЕТ СН'!$G$14+СВЦЭМ!$D$10+'СЕТ СН'!$G$6-'СЕТ СН'!$G$26</f>
        <v>205.46158284000001</v>
      </c>
      <c r="O114" s="36">
        <f>SUMIFS(СВЦЭМ!$D$33:$D$776,СВЦЭМ!$A$33:$A$776,$A114,СВЦЭМ!$B$33:$B$776,O$83)+'СЕТ СН'!$G$14+СВЦЭМ!$D$10+'СЕТ СН'!$G$6-'СЕТ СН'!$G$26</f>
        <v>205.46158284000001</v>
      </c>
      <c r="P114" s="36">
        <f>SUMIFS(СВЦЭМ!$D$33:$D$776,СВЦЭМ!$A$33:$A$776,$A114,СВЦЭМ!$B$33:$B$776,P$83)+'СЕТ СН'!$G$14+СВЦЭМ!$D$10+'СЕТ СН'!$G$6-'СЕТ СН'!$G$26</f>
        <v>205.46158284000001</v>
      </c>
      <c r="Q114" s="36">
        <f>SUMIFS(СВЦЭМ!$D$33:$D$776,СВЦЭМ!$A$33:$A$776,$A114,СВЦЭМ!$B$33:$B$776,Q$83)+'СЕТ СН'!$G$14+СВЦЭМ!$D$10+'СЕТ СН'!$G$6-'СЕТ СН'!$G$26</f>
        <v>205.46158284000001</v>
      </c>
      <c r="R114" s="36">
        <f>SUMIFS(СВЦЭМ!$D$33:$D$776,СВЦЭМ!$A$33:$A$776,$A114,СВЦЭМ!$B$33:$B$776,R$83)+'СЕТ СН'!$G$14+СВЦЭМ!$D$10+'СЕТ СН'!$G$6-'СЕТ СН'!$G$26</f>
        <v>205.46158284000001</v>
      </c>
      <c r="S114" s="36">
        <f>SUMIFS(СВЦЭМ!$D$33:$D$776,СВЦЭМ!$A$33:$A$776,$A114,СВЦЭМ!$B$33:$B$776,S$83)+'СЕТ СН'!$G$14+СВЦЭМ!$D$10+'СЕТ СН'!$G$6-'СЕТ СН'!$G$26</f>
        <v>205.46158284000001</v>
      </c>
      <c r="T114" s="36">
        <f>SUMIFS(СВЦЭМ!$D$33:$D$776,СВЦЭМ!$A$33:$A$776,$A114,СВЦЭМ!$B$33:$B$776,T$83)+'СЕТ СН'!$G$14+СВЦЭМ!$D$10+'СЕТ СН'!$G$6-'СЕТ СН'!$G$26</f>
        <v>205.46158284000001</v>
      </c>
      <c r="U114" s="36">
        <f>SUMIFS(СВЦЭМ!$D$33:$D$776,СВЦЭМ!$A$33:$A$776,$A114,СВЦЭМ!$B$33:$B$776,U$83)+'СЕТ СН'!$G$14+СВЦЭМ!$D$10+'СЕТ СН'!$G$6-'СЕТ СН'!$G$26</f>
        <v>205.46158284000001</v>
      </c>
      <c r="V114" s="36">
        <f>SUMIFS(СВЦЭМ!$D$33:$D$776,СВЦЭМ!$A$33:$A$776,$A114,СВЦЭМ!$B$33:$B$776,V$83)+'СЕТ СН'!$G$14+СВЦЭМ!$D$10+'СЕТ СН'!$G$6-'СЕТ СН'!$G$26</f>
        <v>205.46158284000001</v>
      </c>
      <c r="W114" s="36">
        <f>SUMIFS(СВЦЭМ!$D$33:$D$776,СВЦЭМ!$A$33:$A$776,$A114,СВЦЭМ!$B$33:$B$776,W$83)+'СЕТ СН'!$G$14+СВЦЭМ!$D$10+'СЕТ СН'!$G$6-'СЕТ СН'!$G$26</f>
        <v>205.46158284000001</v>
      </c>
      <c r="X114" s="36">
        <f>SUMIFS(СВЦЭМ!$D$33:$D$776,СВЦЭМ!$A$33:$A$776,$A114,СВЦЭМ!$B$33:$B$776,X$83)+'СЕТ СН'!$G$14+СВЦЭМ!$D$10+'СЕТ СН'!$G$6-'СЕТ СН'!$G$26</f>
        <v>205.46158284000001</v>
      </c>
      <c r="Y114" s="36">
        <f>SUMIFS(СВЦЭМ!$D$33:$D$776,СВЦЭМ!$A$33:$A$776,$A114,СВЦЭМ!$B$33:$B$776,Y$83)+'СЕТ СН'!$G$14+СВЦЭМ!$D$10+'СЕТ СН'!$G$6-'СЕТ СН'!$G$26</f>
        <v>205.46158284000001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9" t="s">
        <v>7</v>
      </c>
      <c r="B117" s="133" t="s">
        <v>72</v>
      </c>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5"/>
    </row>
    <row r="118" spans="1:27" ht="12.75" customHeight="1" x14ac:dyDescent="0.2">
      <c r="A118" s="140"/>
      <c r="B118" s="136"/>
      <c r="C118" s="137"/>
      <c r="D118" s="137"/>
      <c r="E118" s="137"/>
      <c r="F118" s="137"/>
      <c r="G118" s="137"/>
      <c r="H118" s="137"/>
      <c r="I118" s="137"/>
      <c r="J118" s="137"/>
      <c r="K118" s="137"/>
      <c r="L118" s="137"/>
      <c r="M118" s="137"/>
      <c r="N118" s="137"/>
      <c r="O118" s="137"/>
      <c r="P118" s="137"/>
      <c r="Q118" s="137"/>
      <c r="R118" s="137"/>
      <c r="S118" s="137"/>
      <c r="T118" s="137"/>
      <c r="U118" s="137"/>
      <c r="V118" s="137"/>
      <c r="W118" s="137"/>
      <c r="X118" s="137"/>
      <c r="Y118" s="138"/>
    </row>
    <row r="119" spans="1:27" ht="12.75" customHeight="1" x14ac:dyDescent="0.2">
      <c r="A119" s="14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01.11.2019</v>
      </c>
      <c r="B120" s="36">
        <f>SUMIFS(СВЦЭМ!$D$33:$D$776,СВЦЭМ!$A$33:$A$776,$A120,СВЦЭМ!$B$33:$B$776,B$119)+'СЕТ СН'!$H$14+СВЦЭМ!$D$10+'СЕТ СН'!$H$6-'СЕТ СН'!$H$26</f>
        <v>1040.9825113400002</v>
      </c>
      <c r="C120" s="36">
        <f>SUMIFS(СВЦЭМ!$D$33:$D$776,СВЦЭМ!$A$33:$A$776,$A120,СВЦЭМ!$B$33:$B$776,C$119)+'СЕТ СН'!$H$14+СВЦЭМ!$D$10+'СЕТ СН'!$H$6-'СЕТ СН'!$H$26</f>
        <v>1084.904906</v>
      </c>
      <c r="D120" s="36">
        <f>SUMIFS(СВЦЭМ!$D$33:$D$776,СВЦЭМ!$A$33:$A$776,$A120,СВЦЭМ!$B$33:$B$776,D$119)+'СЕТ СН'!$H$14+СВЦЭМ!$D$10+'СЕТ СН'!$H$6-'СЕТ СН'!$H$26</f>
        <v>1103.3142357400002</v>
      </c>
      <c r="E120" s="36">
        <f>SUMIFS(СВЦЭМ!$D$33:$D$776,СВЦЭМ!$A$33:$A$776,$A120,СВЦЭМ!$B$33:$B$776,E$119)+'СЕТ СН'!$H$14+СВЦЭМ!$D$10+'СЕТ СН'!$H$6-'СЕТ СН'!$H$26</f>
        <v>1115.6303541699999</v>
      </c>
      <c r="F120" s="36">
        <f>SUMIFS(СВЦЭМ!$D$33:$D$776,СВЦЭМ!$A$33:$A$776,$A120,СВЦЭМ!$B$33:$B$776,F$119)+'СЕТ СН'!$H$14+СВЦЭМ!$D$10+'СЕТ СН'!$H$6-'СЕТ СН'!$H$26</f>
        <v>1119.03426343</v>
      </c>
      <c r="G120" s="36">
        <f>SUMIFS(СВЦЭМ!$D$33:$D$776,СВЦЭМ!$A$33:$A$776,$A120,СВЦЭМ!$B$33:$B$776,G$119)+'СЕТ СН'!$H$14+СВЦЭМ!$D$10+'СЕТ СН'!$H$6-'СЕТ СН'!$H$26</f>
        <v>1100.5075393699999</v>
      </c>
      <c r="H120" s="36">
        <f>SUMIFS(СВЦЭМ!$D$33:$D$776,СВЦЭМ!$A$33:$A$776,$A120,СВЦЭМ!$B$33:$B$776,H$119)+'СЕТ СН'!$H$14+СВЦЭМ!$D$10+'СЕТ СН'!$H$6-'СЕТ СН'!$H$26</f>
        <v>1090.89960049</v>
      </c>
      <c r="I120" s="36">
        <f>SUMIFS(СВЦЭМ!$D$33:$D$776,СВЦЭМ!$A$33:$A$776,$A120,СВЦЭМ!$B$33:$B$776,I$119)+'СЕТ СН'!$H$14+СВЦЭМ!$D$10+'СЕТ СН'!$H$6-'СЕТ СН'!$H$26</f>
        <v>1075.01624595</v>
      </c>
      <c r="J120" s="36">
        <f>SUMIFS(СВЦЭМ!$D$33:$D$776,СВЦЭМ!$A$33:$A$776,$A120,СВЦЭМ!$B$33:$B$776,J$119)+'СЕТ СН'!$H$14+СВЦЭМ!$D$10+'СЕТ СН'!$H$6-'СЕТ СН'!$H$26</f>
        <v>1050.4268686</v>
      </c>
      <c r="K120" s="36">
        <f>SUMIFS(СВЦЭМ!$D$33:$D$776,СВЦЭМ!$A$33:$A$776,$A120,СВЦЭМ!$B$33:$B$776,K$119)+'СЕТ СН'!$H$14+СВЦЭМ!$D$10+'СЕТ СН'!$H$6-'СЕТ СН'!$H$26</f>
        <v>1037.8935040900001</v>
      </c>
      <c r="L120" s="36">
        <f>SUMIFS(СВЦЭМ!$D$33:$D$776,СВЦЭМ!$A$33:$A$776,$A120,СВЦЭМ!$B$33:$B$776,L$119)+'СЕТ СН'!$H$14+СВЦЭМ!$D$10+'СЕТ СН'!$H$6-'СЕТ СН'!$H$26</f>
        <v>1043.31260417</v>
      </c>
      <c r="M120" s="36">
        <f>SUMIFS(СВЦЭМ!$D$33:$D$776,СВЦЭМ!$A$33:$A$776,$A120,СВЦЭМ!$B$33:$B$776,M$119)+'СЕТ СН'!$H$14+СВЦЭМ!$D$10+'СЕТ СН'!$H$6-'СЕТ СН'!$H$26</f>
        <v>1045.9644448700001</v>
      </c>
      <c r="N120" s="36">
        <f>SUMIFS(СВЦЭМ!$D$33:$D$776,СВЦЭМ!$A$33:$A$776,$A120,СВЦЭМ!$B$33:$B$776,N$119)+'СЕТ СН'!$H$14+СВЦЭМ!$D$10+'СЕТ СН'!$H$6-'СЕТ СН'!$H$26</f>
        <v>1051.60470272</v>
      </c>
      <c r="O120" s="36">
        <f>SUMIFS(СВЦЭМ!$D$33:$D$776,СВЦЭМ!$A$33:$A$776,$A120,СВЦЭМ!$B$33:$B$776,O$119)+'СЕТ СН'!$H$14+СВЦЭМ!$D$10+'СЕТ СН'!$H$6-'СЕТ СН'!$H$26</f>
        <v>1049.61495605</v>
      </c>
      <c r="P120" s="36">
        <f>SUMIFS(СВЦЭМ!$D$33:$D$776,СВЦЭМ!$A$33:$A$776,$A120,СВЦЭМ!$B$33:$B$776,P$119)+'СЕТ СН'!$H$14+СВЦЭМ!$D$10+'СЕТ СН'!$H$6-'СЕТ СН'!$H$26</f>
        <v>1056.0362543900001</v>
      </c>
      <c r="Q120" s="36">
        <f>SUMIFS(СВЦЭМ!$D$33:$D$776,СВЦЭМ!$A$33:$A$776,$A120,СВЦЭМ!$B$33:$B$776,Q$119)+'СЕТ СН'!$H$14+СВЦЭМ!$D$10+'СЕТ СН'!$H$6-'СЕТ СН'!$H$26</f>
        <v>1053.3348816600001</v>
      </c>
      <c r="R120" s="36">
        <f>SUMIFS(СВЦЭМ!$D$33:$D$776,СВЦЭМ!$A$33:$A$776,$A120,СВЦЭМ!$B$33:$B$776,R$119)+'СЕТ СН'!$H$14+СВЦЭМ!$D$10+'СЕТ СН'!$H$6-'СЕТ СН'!$H$26</f>
        <v>1010.7063178000001</v>
      </c>
      <c r="S120" s="36">
        <f>SUMIFS(СВЦЭМ!$D$33:$D$776,СВЦЭМ!$A$33:$A$776,$A120,СВЦЭМ!$B$33:$B$776,S$119)+'СЕТ СН'!$H$14+СВЦЭМ!$D$10+'СЕТ СН'!$H$6-'СЕТ СН'!$H$26</f>
        <v>992.537598</v>
      </c>
      <c r="T120" s="36">
        <f>SUMIFS(СВЦЭМ!$D$33:$D$776,СВЦЭМ!$A$33:$A$776,$A120,СВЦЭМ!$B$33:$B$776,T$119)+'СЕТ СН'!$H$14+СВЦЭМ!$D$10+'СЕТ СН'!$H$6-'СЕТ СН'!$H$26</f>
        <v>971.46553527000003</v>
      </c>
      <c r="U120" s="36">
        <f>SUMIFS(СВЦЭМ!$D$33:$D$776,СВЦЭМ!$A$33:$A$776,$A120,СВЦЭМ!$B$33:$B$776,U$119)+'СЕТ СН'!$H$14+СВЦЭМ!$D$10+'СЕТ СН'!$H$6-'СЕТ СН'!$H$26</f>
        <v>970.38182743000004</v>
      </c>
      <c r="V120" s="36">
        <f>SUMIFS(СВЦЭМ!$D$33:$D$776,СВЦЭМ!$A$33:$A$776,$A120,СВЦЭМ!$B$33:$B$776,V$119)+'СЕТ СН'!$H$14+СВЦЭМ!$D$10+'СЕТ СН'!$H$6-'СЕТ СН'!$H$26</f>
        <v>978.25167644999999</v>
      </c>
      <c r="W120" s="36">
        <f>SUMIFS(СВЦЭМ!$D$33:$D$776,СВЦЭМ!$A$33:$A$776,$A120,СВЦЭМ!$B$33:$B$776,W$119)+'СЕТ СН'!$H$14+СВЦЭМ!$D$10+'СЕТ СН'!$H$6-'СЕТ СН'!$H$26</f>
        <v>994.41599330999998</v>
      </c>
      <c r="X120" s="36">
        <f>SUMIFS(СВЦЭМ!$D$33:$D$776,СВЦЭМ!$A$33:$A$776,$A120,СВЦЭМ!$B$33:$B$776,X$119)+'СЕТ СН'!$H$14+СВЦЭМ!$D$10+'СЕТ СН'!$H$6-'СЕТ СН'!$H$26</f>
        <v>1008.5332567600001</v>
      </c>
      <c r="Y120" s="36">
        <f>SUMIFS(СВЦЭМ!$D$33:$D$776,СВЦЭМ!$A$33:$A$776,$A120,СВЦЭМ!$B$33:$B$776,Y$119)+'СЕТ СН'!$H$14+СВЦЭМ!$D$10+'СЕТ СН'!$H$6-'СЕТ СН'!$H$26</f>
        <v>1035.9571406099999</v>
      </c>
      <c r="AA120" s="45"/>
    </row>
    <row r="121" spans="1:27" ht="15.75" x14ac:dyDescent="0.2">
      <c r="A121" s="35">
        <f>A120+1</f>
        <v>43771</v>
      </c>
      <c r="B121" s="36">
        <f>SUMIFS(СВЦЭМ!$D$33:$D$776,СВЦЭМ!$A$33:$A$776,$A121,СВЦЭМ!$B$33:$B$776,B$119)+'СЕТ СН'!$H$14+СВЦЭМ!$D$10+'СЕТ СН'!$H$6-'СЕТ СН'!$H$26</f>
        <v>1053.1593767700001</v>
      </c>
      <c r="C121" s="36">
        <f>SUMIFS(СВЦЭМ!$D$33:$D$776,СВЦЭМ!$A$33:$A$776,$A121,СВЦЭМ!$B$33:$B$776,C$119)+'СЕТ СН'!$H$14+СВЦЭМ!$D$10+'СЕТ СН'!$H$6-'СЕТ СН'!$H$26</f>
        <v>1090.9119640200001</v>
      </c>
      <c r="D121" s="36">
        <f>SUMIFS(СВЦЭМ!$D$33:$D$776,СВЦЭМ!$A$33:$A$776,$A121,СВЦЭМ!$B$33:$B$776,D$119)+'СЕТ СН'!$H$14+СВЦЭМ!$D$10+'СЕТ СН'!$H$6-'СЕТ СН'!$H$26</f>
        <v>1113.23794696</v>
      </c>
      <c r="E121" s="36">
        <f>SUMIFS(СВЦЭМ!$D$33:$D$776,СВЦЭМ!$A$33:$A$776,$A121,СВЦЭМ!$B$33:$B$776,E$119)+'СЕТ СН'!$H$14+СВЦЭМ!$D$10+'СЕТ СН'!$H$6-'СЕТ СН'!$H$26</f>
        <v>1123.02687681</v>
      </c>
      <c r="F121" s="36">
        <f>SUMIFS(СВЦЭМ!$D$33:$D$776,СВЦЭМ!$A$33:$A$776,$A121,СВЦЭМ!$B$33:$B$776,F$119)+'СЕТ СН'!$H$14+СВЦЭМ!$D$10+'СЕТ СН'!$H$6-'СЕТ СН'!$H$26</f>
        <v>1107.9846839400002</v>
      </c>
      <c r="G121" s="36">
        <f>SUMIFS(СВЦЭМ!$D$33:$D$776,СВЦЭМ!$A$33:$A$776,$A121,СВЦЭМ!$B$33:$B$776,G$119)+'СЕТ СН'!$H$14+СВЦЭМ!$D$10+'СЕТ СН'!$H$6-'СЕТ СН'!$H$26</f>
        <v>1094.9812949100001</v>
      </c>
      <c r="H121" s="36">
        <f>SUMIFS(СВЦЭМ!$D$33:$D$776,СВЦЭМ!$A$33:$A$776,$A121,СВЦЭМ!$B$33:$B$776,H$119)+'СЕТ СН'!$H$14+СВЦЭМ!$D$10+'СЕТ СН'!$H$6-'СЕТ СН'!$H$26</f>
        <v>1073.18010542</v>
      </c>
      <c r="I121" s="36">
        <f>SUMIFS(СВЦЭМ!$D$33:$D$776,СВЦЭМ!$A$33:$A$776,$A121,СВЦЭМ!$B$33:$B$776,I$119)+'СЕТ СН'!$H$14+СВЦЭМ!$D$10+'СЕТ СН'!$H$6-'СЕТ СН'!$H$26</f>
        <v>1064.3455352199999</v>
      </c>
      <c r="J121" s="36">
        <f>SUMIFS(СВЦЭМ!$D$33:$D$776,СВЦЭМ!$A$33:$A$776,$A121,СВЦЭМ!$B$33:$B$776,J$119)+'СЕТ СН'!$H$14+СВЦЭМ!$D$10+'СЕТ СН'!$H$6-'СЕТ СН'!$H$26</f>
        <v>1049.7801564000001</v>
      </c>
      <c r="K121" s="36">
        <f>SUMIFS(СВЦЭМ!$D$33:$D$776,СВЦЭМ!$A$33:$A$776,$A121,СВЦЭМ!$B$33:$B$776,K$119)+'СЕТ СН'!$H$14+СВЦЭМ!$D$10+'СЕТ СН'!$H$6-'СЕТ СН'!$H$26</f>
        <v>1021.02668596</v>
      </c>
      <c r="L121" s="36">
        <f>SUMIFS(СВЦЭМ!$D$33:$D$776,СВЦЭМ!$A$33:$A$776,$A121,СВЦЭМ!$B$33:$B$776,L$119)+'СЕТ СН'!$H$14+СВЦЭМ!$D$10+'СЕТ СН'!$H$6-'СЕТ СН'!$H$26</f>
        <v>1006.6440032100001</v>
      </c>
      <c r="M121" s="36">
        <f>SUMIFS(СВЦЭМ!$D$33:$D$776,СВЦЭМ!$A$33:$A$776,$A121,СВЦЭМ!$B$33:$B$776,M$119)+'СЕТ СН'!$H$14+СВЦЭМ!$D$10+'СЕТ СН'!$H$6-'СЕТ СН'!$H$26</f>
        <v>1017.79075778</v>
      </c>
      <c r="N121" s="36">
        <f>SUMIFS(СВЦЭМ!$D$33:$D$776,СВЦЭМ!$A$33:$A$776,$A121,СВЦЭМ!$B$33:$B$776,N$119)+'СЕТ СН'!$H$14+СВЦЭМ!$D$10+'СЕТ СН'!$H$6-'СЕТ СН'!$H$26</f>
        <v>1016.5588265600001</v>
      </c>
      <c r="O121" s="36">
        <f>SUMIFS(СВЦЭМ!$D$33:$D$776,СВЦЭМ!$A$33:$A$776,$A121,СВЦЭМ!$B$33:$B$776,O$119)+'СЕТ СН'!$H$14+СВЦЭМ!$D$10+'СЕТ СН'!$H$6-'СЕТ СН'!$H$26</f>
        <v>1022.36743916</v>
      </c>
      <c r="P121" s="36">
        <f>SUMIFS(СВЦЭМ!$D$33:$D$776,СВЦЭМ!$A$33:$A$776,$A121,СВЦЭМ!$B$33:$B$776,P$119)+'СЕТ СН'!$H$14+СВЦЭМ!$D$10+'СЕТ СН'!$H$6-'СЕТ СН'!$H$26</f>
        <v>1029.7349447300001</v>
      </c>
      <c r="Q121" s="36">
        <f>SUMIFS(СВЦЭМ!$D$33:$D$776,СВЦЭМ!$A$33:$A$776,$A121,СВЦЭМ!$B$33:$B$776,Q$119)+'СЕТ СН'!$H$14+СВЦЭМ!$D$10+'СЕТ СН'!$H$6-'СЕТ СН'!$H$26</f>
        <v>1012.2601171700001</v>
      </c>
      <c r="R121" s="36">
        <f>SUMIFS(СВЦЭМ!$D$33:$D$776,СВЦЭМ!$A$33:$A$776,$A121,СВЦЭМ!$B$33:$B$776,R$119)+'СЕТ СН'!$H$14+СВЦЭМ!$D$10+'СЕТ СН'!$H$6-'СЕТ СН'!$H$26</f>
        <v>968.46072346000005</v>
      </c>
      <c r="S121" s="36">
        <f>SUMIFS(СВЦЭМ!$D$33:$D$776,СВЦЭМ!$A$33:$A$776,$A121,СВЦЭМ!$B$33:$B$776,S$119)+'СЕТ СН'!$H$14+СВЦЭМ!$D$10+'СЕТ СН'!$H$6-'СЕТ СН'!$H$26</f>
        <v>948.09313958000007</v>
      </c>
      <c r="T121" s="36">
        <f>SUMIFS(СВЦЭМ!$D$33:$D$776,СВЦЭМ!$A$33:$A$776,$A121,СВЦЭМ!$B$33:$B$776,T$119)+'СЕТ СН'!$H$14+СВЦЭМ!$D$10+'СЕТ СН'!$H$6-'СЕТ СН'!$H$26</f>
        <v>940.64780899000004</v>
      </c>
      <c r="U121" s="36">
        <f>SUMIFS(СВЦЭМ!$D$33:$D$776,СВЦЭМ!$A$33:$A$776,$A121,СВЦЭМ!$B$33:$B$776,U$119)+'СЕТ СН'!$H$14+СВЦЭМ!$D$10+'СЕТ СН'!$H$6-'СЕТ СН'!$H$26</f>
        <v>940.48488970000005</v>
      </c>
      <c r="V121" s="36">
        <f>SUMIFS(СВЦЭМ!$D$33:$D$776,СВЦЭМ!$A$33:$A$776,$A121,СВЦЭМ!$B$33:$B$776,V$119)+'СЕТ СН'!$H$14+СВЦЭМ!$D$10+'СЕТ СН'!$H$6-'СЕТ СН'!$H$26</f>
        <v>942.01354389000005</v>
      </c>
      <c r="W121" s="36">
        <f>SUMIFS(СВЦЭМ!$D$33:$D$776,СВЦЭМ!$A$33:$A$776,$A121,СВЦЭМ!$B$33:$B$776,W$119)+'СЕТ СН'!$H$14+СВЦЭМ!$D$10+'СЕТ СН'!$H$6-'СЕТ СН'!$H$26</f>
        <v>970.61316758999999</v>
      </c>
      <c r="X121" s="36">
        <f>SUMIFS(СВЦЭМ!$D$33:$D$776,СВЦЭМ!$A$33:$A$776,$A121,СВЦЭМ!$B$33:$B$776,X$119)+'СЕТ СН'!$H$14+СВЦЭМ!$D$10+'СЕТ СН'!$H$6-'СЕТ СН'!$H$26</f>
        <v>984.34967581000001</v>
      </c>
      <c r="Y121" s="36">
        <f>SUMIFS(СВЦЭМ!$D$33:$D$776,СВЦЭМ!$A$33:$A$776,$A121,СВЦЭМ!$B$33:$B$776,Y$119)+'СЕТ СН'!$H$14+СВЦЭМ!$D$10+'СЕТ СН'!$H$6-'СЕТ СН'!$H$26</f>
        <v>1010.80958031</v>
      </c>
    </row>
    <row r="122" spans="1:27" ht="15.75" x14ac:dyDescent="0.2">
      <c r="A122" s="35">
        <f t="shared" ref="A122:A150" si="3">A121+1</f>
        <v>43772</v>
      </c>
      <c r="B122" s="36">
        <f>SUMIFS(СВЦЭМ!$D$33:$D$776,СВЦЭМ!$A$33:$A$776,$A122,СВЦЭМ!$B$33:$B$776,B$119)+'СЕТ СН'!$H$14+СВЦЭМ!$D$10+'СЕТ СН'!$H$6-'СЕТ СН'!$H$26</f>
        <v>995.98301660000004</v>
      </c>
      <c r="C122" s="36">
        <f>SUMIFS(СВЦЭМ!$D$33:$D$776,СВЦЭМ!$A$33:$A$776,$A122,СВЦЭМ!$B$33:$B$776,C$119)+'СЕТ СН'!$H$14+СВЦЭМ!$D$10+'СЕТ СН'!$H$6-'СЕТ СН'!$H$26</f>
        <v>1035.47663779</v>
      </c>
      <c r="D122" s="36">
        <f>SUMIFS(СВЦЭМ!$D$33:$D$776,СВЦЭМ!$A$33:$A$776,$A122,СВЦЭМ!$B$33:$B$776,D$119)+'СЕТ СН'!$H$14+СВЦЭМ!$D$10+'СЕТ СН'!$H$6-'СЕТ СН'!$H$26</f>
        <v>1051.2772032</v>
      </c>
      <c r="E122" s="36">
        <f>SUMIFS(СВЦЭМ!$D$33:$D$776,СВЦЭМ!$A$33:$A$776,$A122,СВЦЭМ!$B$33:$B$776,E$119)+'СЕТ СН'!$H$14+СВЦЭМ!$D$10+'СЕТ СН'!$H$6-'СЕТ СН'!$H$26</f>
        <v>1056.03939532</v>
      </c>
      <c r="F122" s="36">
        <f>SUMIFS(СВЦЭМ!$D$33:$D$776,СВЦЭМ!$A$33:$A$776,$A122,СВЦЭМ!$B$33:$B$776,F$119)+'СЕТ СН'!$H$14+СВЦЭМ!$D$10+'СЕТ СН'!$H$6-'СЕТ СН'!$H$26</f>
        <v>1072.4848703</v>
      </c>
      <c r="G122" s="36">
        <f>SUMIFS(СВЦЭМ!$D$33:$D$776,СВЦЭМ!$A$33:$A$776,$A122,СВЦЭМ!$B$33:$B$776,G$119)+'СЕТ СН'!$H$14+СВЦЭМ!$D$10+'СЕТ СН'!$H$6-'СЕТ СН'!$H$26</f>
        <v>1059.1667634</v>
      </c>
      <c r="H122" s="36">
        <f>SUMIFS(СВЦЭМ!$D$33:$D$776,СВЦЭМ!$A$33:$A$776,$A122,СВЦЭМ!$B$33:$B$776,H$119)+'СЕТ СН'!$H$14+СВЦЭМ!$D$10+'СЕТ СН'!$H$6-'СЕТ СН'!$H$26</f>
        <v>1044.41100125</v>
      </c>
      <c r="I122" s="36">
        <f>SUMIFS(СВЦЭМ!$D$33:$D$776,СВЦЭМ!$A$33:$A$776,$A122,СВЦЭМ!$B$33:$B$776,I$119)+'СЕТ СН'!$H$14+СВЦЭМ!$D$10+'СЕТ СН'!$H$6-'СЕТ СН'!$H$26</f>
        <v>1034.97298011</v>
      </c>
      <c r="J122" s="36">
        <f>SUMIFS(СВЦЭМ!$D$33:$D$776,СВЦЭМ!$A$33:$A$776,$A122,СВЦЭМ!$B$33:$B$776,J$119)+'СЕТ СН'!$H$14+СВЦЭМ!$D$10+'СЕТ СН'!$H$6-'СЕТ СН'!$H$26</f>
        <v>998.29847555000003</v>
      </c>
      <c r="K122" s="36">
        <f>SUMIFS(СВЦЭМ!$D$33:$D$776,СВЦЭМ!$A$33:$A$776,$A122,СВЦЭМ!$B$33:$B$776,K$119)+'СЕТ СН'!$H$14+СВЦЭМ!$D$10+'СЕТ СН'!$H$6-'СЕТ СН'!$H$26</f>
        <v>953.19315387000006</v>
      </c>
      <c r="L122" s="36">
        <f>SUMIFS(СВЦЭМ!$D$33:$D$776,СВЦЭМ!$A$33:$A$776,$A122,СВЦЭМ!$B$33:$B$776,L$119)+'СЕТ СН'!$H$14+СВЦЭМ!$D$10+'СЕТ СН'!$H$6-'СЕТ СН'!$H$26</f>
        <v>939.25899727000001</v>
      </c>
      <c r="M122" s="36">
        <f>SUMIFS(СВЦЭМ!$D$33:$D$776,СВЦЭМ!$A$33:$A$776,$A122,СВЦЭМ!$B$33:$B$776,M$119)+'СЕТ СН'!$H$14+СВЦЭМ!$D$10+'СЕТ СН'!$H$6-'СЕТ СН'!$H$26</f>
        <v>941.72008534999998</v>
      </c>
      <c r="N122" s="36">
        <f>SUMIFS(СВЦЭМ!$D$33:$D$776,СВЦЭМ!$A$33:$A$776,$A122,СВЦЭМ!$B$33:$B$776,N$119)+'СЕТ СН'!$H$14+СВЦЭМ!$D$10+'СЕТ СН'!$H$6-'СЕТ СН'!$H$26</f>
        <v>945.73679592000008</v>
      </c>
      <c r="O122" s="36">
        <f>SUMIFS(СВЦЭМ!$D$33:$D$776,СВЦЭМ!$A$33:$A$776,$A122,СВЦЭМ!$B$33:$B$776,O$119)+'СЕТ СН'!$H$14+СВЦЭМ!$D$10+'СЕТ СН'!$H$6-'СЕТ СН'!$H$26</f>
        <v>949.40014747999999</v>
      </c>
      <c r="P122" s="36">
        <f>SUMIFS(СВЦЭМ!$D$33:$D$776,СВЦЭМ!$A$33:$A$776,$A122,СВЦЭМ!$B$33:$B$776,P$119)+'СЕТ СН'!$H$14+СВЦЭМ!$D$10+'СЕТ СН'!$H$6-'СЕТ СН'!$H$26</f>
        <v>956.31081230000007</v>
      </c>
      <c r="Q122" s="36">
        <f>SUMIFS(СВЦЭМ!$D$33:$D$776,СВЦЭМ!$A$33:$A$776,$A122,СВЦЭМ!$B$33:$B$776,Q$119)+'СЕТ СН'!$H$14+СВЦЭМ!$D$10+'СЕТ СН'!$H$6-'СЕТ СН'!$H$26</f>
        <v>949.70996217000004</v>
      </c>
      <c r="R122" s="36">
        <f>SUMIFS(СВЦЭМ!$D$33:$D$776,СВЦЭМ!$A$33:$A$776,$A122,СВЦЭМ!$B$33:$B$776,R$119)+'СЕТ СН'!$H$14+СВЦЭМ!$D$10+'СЕТ СН'!$H$6-'СЕТ СН'!$H$26</f>
        <v>914.63235042000008</v>
      </c>
      <c r="S122" s="36">
        <f>SUMIFS(СВЦЭМ!$D$33:$D$776,СВЦЭМ!$A$33:$A$776,$A122,СВЦЭМ!$B$33:$B$776,S$119)+'СЕТ СН'!$H$14+СВЦЭМ!$D$10+'СЕТ СН'!$H$6-'СЕТ СН'!$H$26</f>
        <v>887.56705641000008</v>
      </c>
      <c r="T122" s="36">
        <f>SUMIFS(СВЦЭМ!$D$33:$D$776,СВЦЭМ!$A$33:$A$776,$A122,СВЦЭМ!$B$33:$B$776,T$119)+'СЕТ СН'!$H$14+СВЦЭМ!$D$10+'СЕТ СН'!$H$6-'СЕТ СН'!$H$26</f>
        <v>870.45647573000008</v>
      </c>
      <c r="U122" s="36">
        <f>SUMIFS(СВЦЭМ!$D$33:$D$776,СВЦЭМ!$A$33:$A$776,$A122,СВЦЭМ!$B$33:$B$776,U$119)+'СЕТ СН'!$H$14+СВЦЭМ!$D$10+'СЕТ СН'!$H$6-'СЕТ СН'!$H$26</f>
        <v>871.00215026000001</v>
      </c>
      <c r="V122" s="36">
        <f>SUMIFS(СВЦЭМ!$D$33:$D$776,СВЦЭМ!$A$33:$A$776,$A122,СВЦЭМ!$B$33:$B$776,V$119)+'СЕТ СН'!$H$14+СВЦЭМ!$D$10+'СЕТ СН'!$H$6-'СЕТ СН'!$H$26</f>
        <v>882.33996263000006</v>
      </c>
      <c r="W122" s="36">
        <f>SUMIFS(СВЦЭМ!$D$33:$D$776,СВЦЭМ!$A$33:$A$776,$A122,СВЦЭМ!$B$33:$B$776,W$119)+'СЕТ СН'!$H$14+СВЦЭМ!$D$10+'СЕТ СН'!$H$6-'СЕТ СН'!$H$26</f>
        <v>889.96495654</v>
      </c>
      <c r="X122" s="36">
        <f>SUMIFS(СВЦЭМ!$D$33:$D$776,СВЦЭМ!$A$33:$A$776,$A122,СВЦЭМ!$B$33:$B$776,X$119)+'СЕТ СН'!$H$14+СВЦЭМ!$D$10+'СЕТ СН'!$H$6-'СЕТ СН'!$H$26</f>
        <v>903.10300100000006</v>
      </c>
      <c r="Y122" s="36">
        <f>SUMIFS(СВЦЭМ!$D$33:$D$776,СВЦЭМ!$A$33:$A$776,$A122,СВЦЭМ!$B$33:$B$776,Y$119)+'СЕТ СН'!$H$14+СВЦЭМ!$D$10+'СЕТ СН'!$H$6-'СЕТ СН'!$H$26</f>
        <v>945.99136258999999</v>
      </c>
    </row>
    <row r="123" spans="1:27" ht="15.75" x14ac:dyDescent="0.2">
      <c r="A123" s="35">
        <f t="shared" si="3"/>
        <v>43773</v>
      </c>
      <c r="B123" s="36">
        <f>SUMIFS(СВЦЭМ!$D$33:$D$776,СВЦЭМ!$A$33:$A$776,$A123,СВЦЭМ!$B$33:$B$776,B$119)+'СЕТ СН'!$H$14+СВЦЭМ!$D$10+'СЕТ СН'!$H$6-'СЕТ СН'!$H$26</f>
        <v>1023.1805781500001</v>
      </c>
      <c r="C123" s="36">
        <f>SUMIFS(СВЦЭМ!$D$33:$D$776,СВЦЭМ!$A$33:$A$776,$A123,СВЦЭМ!$B$33:$B$776,C$119)+'СЕТ СН'!$H$14+СВЦЭМ!$D$10+'СЕТ СН'!$H$6-'СЕТ СН'!$H$26</f>
        <v>1055.90070094</v>
      </c>
      <c r="D123" s="36">
        <f>SUMIFS(СВЦЭМ!$D$33:$D$776,СВЦЭМ!$A$33:$A$776,$A123,СВЦЭМ!$B$33:$B$776,D$119)+'СЕТ СН'!$H$14+СВЦЭМ!$D$10+'СЕТ СН'!$H$6-'СЕТ СН'!$H$26</f>
        <v>1067.19841163</v>
      </c>
      <c r="E123" s="36">
        <f>SUMIFS(СВЦЭМ!$D$33:$D$776,СВЦЭМ!$A$33:$A$776,$A123,СВЦЭМ!$B$33:$B$776,E$119)+'СЕТ СН'!$H$14+СВЦЭМ!$D$10+'СЕТ СН'!$H$6-'СЕТ СН'!$H$26</f>
        <v>1091.0481406600002</v>
      </c>
      <c r="F123" s="36">
        <f>SUMIFS(СВЦЭМ!$D$33:$D$776,СВЦЭМ!$A$33:$A$776,$A123,СВЦЭМ!$B$33:$B$776,F$119)+'СЕТ СН'!$H$14+СВЦЭМ!$D$10+'СЕТ СН'!$H$6-'СЕТ СН'!$H$26</f>
        <v>1092.7492003</v>
      </c>
      <c r="G123" s="36">
        <f>SUMIFS(СВЦЭМ!$D$33:$D$776,СВЦЭМ!$A$33:$A$776,$A123,СВЦЭМ!$B$33:$B$776,G$119)+'СЕТ СН'!$H$14+СВЦЭМ!$D$10+'СЕТ СН'!$H$6-'СЕТ СН'!$H$26</f>
        <v>1058.9201181399999</v>
      </c>
      <c r="H123" s="36">
        <f>SUMIFS(СВЦЭМ!$D$33:$D$776,СВЦЭМ!$A$33:$A$776,$A123,СВЦЭМ!$B$33:$B$776,H$119)+'СЕТ СН'!$H$14+СВЦЭМ!$D$10+'СЕТ СН'!$H$6-'СЕТ СН'!$H$26</f>
        <v>1026.4591920299999</v>
      </c>
      <c r="I123" s="36">
        <f>SUMIFS(СВЦЭМ!$D$33:$D$776,СВЦЭМ!$A$33:$A$776,$A123,СВЦЭМ!$B$33:$B$776,I$119)+'СЕТ СН'!$H$14+СВЦЭМ!$D$10+'СЕТ СН'!$H$6-'СЕТ СН'!$H$26</f>
        <v>1016.86020865</v>
      </c>
      <c r="J123" s="36">
        <f>SUMIFS(СВЦЭМ!$D$33:$D$776,СВЦЭМ!$A$33:$A$776,$A123,СВЦЭМ!$B$33:$B$776,J$119)+'СЕТ СН'!$H$14+СВЦЭМ!$D$10+'СЕТ СН'!$H$6-'СЕТ СН'!$H$26</f>
        <v>1000.09653674</v>
      </c>
      <c r="K123" s="36">
        <f>SUMIFS(СВЦЭМ!$D$33:$D$776,СВЦЭМ!$A$33:$A$776,$A123,СВЦЭМ!$B$33:$B$776,K$119)+'СЕТ СН'!$H$14+СВЦЭМ!$D$10+'СЕТ СН'!$H$6-'СЕТ СН'!$H$26</f>
        <v>971.86574995000001</v>
      </c>
      <c r="L123" s="36">
        <f>SUMIFS(СВЦЭМ!$D$33:$D$776,СВЦЭМ!$A$33:$A$776,$A123,СВЦЭМ!$B$33:$B$776,L$119)+'СЕТ СН'!$H$14+СВЦЭМ!$D$10+'СЕТ СН'!$H$6-'СЕТ СН'!$H$26</f>
        <v>956.73375510000005</v>
      </c>
      <c r="M123" s="36">
        <f>SUMIFS(СВЦЭМ!$D$33:$D$776,СВЦЭМ!$A$33:$A$776,$A123,СВЦЭМ!$B$33:$B$776,M$119)+'СЕТ СН'!$H$14+СВЦЭМ!$D$10+'СЕТ СН'!$H$6-'СЕТ СН'!$H$26</f>
        <v>958.17169439000008</v>
      </c>
      <c r="N123" s="36">
        <f>SUMIFS(СВЦЭМ!$D$33:$D$776,СВЦЭМ!$A$33:$A$776,$A123,СВЦЭМ!$B$33:$B$776,N$119)+'СЕТ СН'!$H$14+СВЦЭМ!$D$10+'СЕТ СН'!$H$6-'СЕТ СН'!$H$26</f>
        <v>959.98603390000005</v>
      </c>
      <c r="O123" s="36">
        <f>SUMIFS(СВЦЭМ!$D$33:$D$776,СВЦЭМ!$A$33:$A$776,$A123,СВЦЭМ!$B$33:$B$776,O$119)+'СЕТ СН'!$H$14+СВЦЭМ!$D$10+'СЕТ СН'!$H$6-'СЕТ СН'!$H$26</f>
        <v>963.60054330000003</v>
      </c>
      <c r="P123" s="36">
        <f>SUMIFS(СВЦЭМ!$D$33:$D$776,СВЦЭМ!$A$33:$A$776,$A123,СВЦЭМ!$B$33:$B$776,P$119)+'СЕТ СН'!$H$14+СВЦЭМ!$D$10+'СЕТ СН'!$H$6-'СЕТ СН'!$H$26</f>
        <v>981.86257546000002</v>
      </c>
      <c r="Q123" s="36">
        <f>SUMIFS(СВЦЭМ!$D$33:$D$776,СВЦЭМ!$A$33:$A$776,$A123,СВЦЭМ!$B$33:$B$776,Q$119)+'СЕТ СН'!$H$14+СВЦЭМ!$D$10+'СЕТ СН'!$H$6-'СЕТ СН'!$H$26</f>
        <v>985.61099573000001</v>
      </c>
      <c r="R123" s="36">
        <f>SUMIFS(СВЦЭМ!$D$33:$D$776,СВЦЭМ!$A$33:$A$776,$A123,СВЦЭМ!$B$33:$B$776,R$119)+'СЕТ СН'!$H$14+СВЦЭМ!$D$10+'СЕТ СН'!$H$6-'СЕТ СН'!$H$26</f>
        <v>945.93884905000004</v>
      </c>
      <c r="S123" s="36">
        <f>SUMIFS(СВЦЭМ!$D$33:$D$776,СВЦЭМ!$A$33:$A$776,$A123,СВЦЭМ!$B$33:$B$776,S$119)+'СЕТ СН'!$H$14+СВЦЭМ!$D$10+'СЕТ СН'!$H$6-'СЕТ СН'!$H$26</f>
        <v>913.85159924000004</v>
      </c>
      <c r="T123" s="36">
        <f>SUMIFS(СВЦЭМ!$D$33:$D$776,СВЦЭМ!$A$33:$A$776,$A123,СВЦЭМ!$B$33:$B$776,T$119)+'СЕТ СН'!$H$14+СВЦЭМ!$D$10+'СЕТ СН'!$H$6-'СЕТ СН'!$H$26</f>
        <v>900.52175642000009</v>
      </c>
      <c r="U123" s="36">
        <f>SUMIFS(СВЦЭМ!$D$33:$D$776,СВЦЭМ!$A$33:$A$776,$A123,СВЦЭМ!$B$33:$B$776,U$119)+'СЕТ СН'!$H$14+СВЦЭМ!$D$10+'СЕТ СН'!$H$6-'СЕТ СН'!$H$26</f>
        <v>894.23674402000006</v>
      </c>
      <c r="V123" s="36">
        <f>SUMIFS(СВЦЭМ!$D$33:$D$776,СВЦЭМ!$A$33:$A$776,$A123,СВЦЭМ!$B$33:$B$776,V$119)+'СЕТ СН'!$H$14+СВЦЭМ!$D$10+'СЕТ СН'!$H$6-'СЕТ СН'!$H$26</f>
        <v>903.11859496</v>
      </c>
      <c r="W123" s="36">
        <f>SUMIFS(СВЦЭМ!$D$33:$D$776,СВЦЭМ!$A$33:$A$776,$A123,СВЦЭМ!$B$33:$B$776,W$119)+'СЕТ СН'!$H$14+СВЦЭМ!$D$10+'СЕТ СН'!$H$6-'СЕТ СН'!$H$26</f>
        <v>921.49174507999999</v>
      </c>
      <c r="X123" s="36">
        <f>SUMIFS(СВЦЭМ!$D$33:$D$776,СВЦЭМ!$A$33:$A$776,$A123,СВЦЭМ!$B$33:$B$776,X$119)+'СЕТ СН'!$H$14+СВЦЭМ!$D$10+'СЕТ СН'!$H$6-'СЕТ СН'!$H$26</f>
        <v>935.97329445000003</v>
      </c>
      <c r="Y123" s="36">
        <f>SUMIFS(СВЦЭМ!$D$33:$D$776,СВЦЭМ!$A$33:$A$776,$A123,СВЦЭМ!$B$33:$B$776,Y$119)+'СЕТ СН'!$H$14+СВЦЭМ!$D$10+'СЕТ СН'!$H$6-'СЕТ СН'!$H$26</f>
        <v>967.79518016999998</v>
      </c>
    </row>
    <row r="124" spans="1:27" ht="15.75" x14ac:dyDescent="0.2">
      <c r="A124" s="35">
        <f t="shared" si="3"/>
        <v>43774</v>
      </c>
      <c r="B124" s="36">
        <f>SUMIFS(СВЦЭМ!$D$33:$D$776,СВЦЭМ!$A$33:$A$776,$A124,СВЦЭМ!$B$33:$B$776,B$119)+'СЕТ СН'!$H$14+СВЦЭМ!$D$10+'СЕТ СН'!$H$6-'СЕТ СН'!$H$26</f>
        <v>1074.94538085</v>
      </c>
      <c r="C124" s="36">
        <f>SUMIFS(СВЦЭМ!$D$33:$D$776,СВЦЭМ!$A$33:$A$776,$A124,СВЦЭМ!$B$33:$B$776,C$119)+'СЕТ СН'!$H$14+СВЦЭМ!$D$10+'СЕТ СН'!$H$6-'СЕТ СН'!$H$26</f>
        <v>1094.4490424400001</v>
      </c>
      <c r="D124" s="36">
        <f>SUMIFS(СВЦЭМ!$D$33:$D$776,СВЦЭМ!$A$33:$A$776,$A124,СВЦЭМ!$B$33:$B$776,D$119)+'СЕТ СН'!$H$14+СВЦЭМ!$D$10+'СЕТ СН'!$H$6-'СЕТ СН'!$H$26</f>
        <v>1086.2845890399999</v>
      </c>
      <c r="E124" s="36">
        <f>SUMIFS(СВЦЭМ!$D$33:$D$776,СВЦЭМ!$A$33:$A$776,$A124,СВЦЭМ!$B$33:$B$776,E$119)+'СЕТ СН'!$H$14+СВЦЭМ!$D$10+'СЕТ СН'!$H$6-'СЕТ СН'!$H$26</f>
        <v>1091.7633495499999</v>
      </c>
      <c r="F124" s="36">
        <f>SUMIFS(СВЦЭМ!$D$33:$D$776,СВЦЭМ!$A$33:$A$776,$A124,СВЦЭМ!$B$33:$B$776,F$119)+'СЕТ СН'!$H$14+СВЦЭМ!$D$10+'СЕТ СН'!$H$6-'СЕТ СН'!$H$26</f>
        <v>1093.8763320799999</v>
      </c>
      <c r="G124" s="36">
        <f>SUMIFS(СВЦЭМ!$D$33:$D$776,СВЦЭМ!$A$33:$A$776,$A124,СВЦЭМ!$B$33:$B$776,G$119)+'СЕТ СН'!$H$14+СВЦЭМ!$D$10+'СЕТ СН'!$H$6-'СЕТ СН'!$H$26</f>
        <v>1075.1761591300001</v>
      </c>
      <c r="H124" s="36">
        <f>SUMIFS(СВЦЭМ!$D$33:$D$776,СВЦЭМ!$A$33:$A$776,$A124,СВЦЭМ!$B$33:$B$776,H$119)+'СЕТ СН'!$H$14+СВЦЭМ!$D$10+'СЕТ СН'!$H$6-'СЕТ СН'!$H$26</f>
        <v>1032.2821194799999</v>
      </c>
      <c r="I124" s="36">
        <f>SUMIFS(СВЦЭМ!$D$33:$D$776,СВЦЭМ!$A$33:$A$776,$A124,СВЦЭМ!$B$33:$B$776,I$119)+'СЕТ СН'!$H$14+СВЦЭМ!$D$10+'СЕТ СН'!$H$6-'СЕТ СН'!$H$26</f>
        <v>1045.52749139</v>
      </c>
      <c r="J124" s="36">
        <f>SUMIFS(СВЦЭМ!$D$33:$D$776,СВЦЭМ!$A$33:$A$776,$A124,СВЦЭМ!$B$33:$B$776,J$119)+'СЕТ СН'!$H$14+СВЦЭМ!$D$10+'СЕТ СН'!$H$6-'СЕТ СН'!$H$26</f>
        <v>1028.0722863199999</v>
      </c>
      <c r="K124" s="36">
        <f>SUMIFS(СВЦЭМ!$D$33:$D$776,СВЦЭМ!$A$33:$A$776,$A124,СВЦЭМ!$B$33:$B$776,K$119)+'СЕТ СН'!$H$14+СВЦЭМ!$D$10+'СЕТ СН'!$H$6-'СЕТ СН'!$H$26</f>
        <v>1002.6078703000001</v>
      </c>
      <c r="L124" s="36">
        <f>SUMIFS(СВЦЭМ!$D$33:$D$776,СВЦЭМ!$A$33:$A$776,$A124,СВЦЭМ!$B$33:$B$776,L$119)+'СЕТ СН'!$H$14+СВЦЭМ!$D$10+'СЕТ СН'!$H$6-'СЕТ СН'!$H$26</f>
        <v>999.29014255000004</v>
      </c>
      <c r="M124" s="36">
        <f>SUMIFS(СВЦЭМ!$D$33:$D$776,СВЦЭМ!$A$33:$A$776,$A124,СВЦЭМ!$B$33:$B$776,M$119)+'СЕТ СН'!$H$14+СВЦЭМ!$D$10+'СЕТ СН'!$H$6-'СЕТ СН'!$H$26</f>
        <v>1004.18674361</v>
      </c>
      <c r="N124" s="36">
        <f>SUMIFS(СВЦЭМ!$D$33:$D$776,СВЦЭМ!$A$33:$A$776,$A124,СВЦЭМ!$B$33:$B$776,N$119)+'СЕТ СН'!$H$14+СВЦЭМ!$D$10+'СЕТ СН'!$H$6-'СЕТ СН'!$H$26</f>
        <v>1003.7690003</v>
      </c>
      <c r="O124" s="36">
        <f>SUMIFS(СВЦЭМ!$D$33:$D$776,СВЦЭМ!$A$33:$A$776,$A124,СВЦЭМ!$B$33:$B$776,O$119)+'СЕТ СН'!$H$14+СВЦЭМ!$D$10+'СЕТ СН'!$H$6-'СЕТ СН'!$H$26</f>
        <v>1019.4388558000001</v>
      </c>
      <c r="P124" s="36">
        <f>SUMIFS(СВЦЭМ!$D$33:$D$776,СВЦЭМ!$A$33:$A$776,$A124,СВЦЭМ!$B$33:$B$776,P$119)+'СЕТ СН'!$H$14+СВЦЭМ!$D$10+'СЕТ СН'!$H$6-'СЕТ СН'!$H$26</f>
        <v>1024.02182053</v>
      </c>
      <c r="Q124" s="36">
        <f>SUMIFS(СВЦЭМ!$D$33:$D$776,СВЦЭМ!$A$33:$A$776,$A124,СВЦЭМ!$B$33:$B$776,Q$119)+'СЕТ СН'!$H$14+СВЦЭМ!$D$10+'СЕТ СН'!$H$6-'СЕТ СН'!$H$26</f>
        <v>1009.95214265</v>
      </c>
      <c r="R124" s="36">
        <f>SUMIFS(СВЦЭМ!$D$33:$D$776,СВЦЭМ!$A$33:$A$776,$A124,СВЦЭМ!$B$33:$B$776,R$119)+'СЕТ СН'!$H$14+СВЦЭМ!$D$10+'СЕТ СН'!$H$6-'СЕТ СН'!$H$26</f>
        <v>958.59451407000006</v>
      </c>
      <c r="S124" s="36">
        <f>SUMIFS(СВЦЭМ!$D$33:$D$776,СВЦЭМ!$A$33:$A$776,$A124,СВЦЭМ!$B$33:$B$776,S$119)+'СЕТ СН'!$H$14+СВЦЭМ!$D$10+'СЕТ СН'!$H$6-'СЕТ СН'!$H$26</f>
        <v>931.70476664</v>
      </c>
      <c r="T124" s="36">
        <f>SUMIFS(СВЦЭМ!$D$33:$D$776,СВЦЭМ!$A$33:$A$776,$A124,СВЦЭМ!$B$33:$B$776,T$119)+'СЕТ СН'!$H$14+СВЦЭМ!$D$10+'СЕТ СН'!$H$6-'СЕТ СН'!$H$26</f>
        <v>942.75576133000004</v>
      </c>
      <c r="U124" s="36">
        <f>SUMIFS(СВЦЭМ!$D$33:$D$776,СВЦЭМ!$A$33:$A$776,$A124,СВЦЭМ!$B$33:$B$776,U$119)+'СЕТ СН'!$H$14+СВЦЭМ!$D$10+'СЕТ СН'!$H$6-'СЕТ СН'!$H$26</f>
        <v>946.74506194000003</v>
      </c>
      <c r="V124" s="36">
        <f>SUMIFS(СВЦЭМ!$D$33:$D$776,СВЦЭМ!$A$33:$A$776,$A124,СВЦЭМ!$B$33:$B$776,V$119)+'СЕТ СН'!$H$14+СВЦЭМ!$D$10+'СЕТ СН'!$H$6-'СЕТ СН'!$H$26</f>
        <v>937.62881537999999</v>
      </c>
      <c r="W124" s="36">
        <f>SUMIFS(СВЦЭМ!$D$33:$D$776,СВЦЭМ!$A$33:$A$776,$A124,СВЦЭМ!$B$33:$B$776,W$119)+'СЕТ СН'!$H$14+СВЦЭМ!$D$10+'СЕТ СН'!$H$6-'СЕТ СН'!$H$26</f>
        <v>944.38576560000001</v>
      </c>
      <c r="X124" s="36">
        <f>SUMIFS(СВЦЭМ!$D$33:$D$776,СВЦЭМ!$A$33:$A$776,$A124,СВЦЭМ!$B$33:$B$776,X$119)+'СЕТ СН'!$H$14+СВЦЭМ!$D$10+'СЕТ СН'!$H$6-'СЕТ СН'!$H$26</f>
        <v>961.48843455000008</v>
      </c>
      <c r="Y124" s="36">
        <f>SUMIFS(СВЦЭМ!$D$33:$D$776,СВЦЭМ!$A$33:$A$776,$A124,СВЦЭМ!$B$33:$B$776,Y$119)+'СЕТ СН'!$H$14+СВЦЭМ!$D$10+'СЕТ СН'!$H$6-'СЕТ СН'!$H$26</f>
        <v>1001.20074932</v>
      </c>
    </row>
    <row r="125" spans="1:27" ht="15.75" x14ac:dyDescent="0.2">
      <c r="A125" s="35">
        <f t="shared" si="3"/>
        <v>43775</v>
      </c>
      <c r="B125" s="36">
        <f>SUMIFS(СВЦЭМ!$D$33:$D$776,СВЦЭМ!$A$33:$A$776,$A125,СВЦЭМ!$B$33:$B$776,B$119)+'СЕТ СН'!$H$14+СВЦЭМ!$D$10+'СЕТ СН'!$H$6-'СЕТ СН'!$H$26</f>
        <v>998.03427823000004</v>
      </c>
      <c r="C125" s="36">
        <f>SUMIFS(СВЦЭМ!$D$33:$D$776,СВЦЭМ!$A$33:$A$776,$A125,СВЦЭМ!$B$33:$B$776,C$119)+'СЕТ СН'!$H$14+СВЦЭМ!$D$10+'СЕТ СН'!$H$6-'СЕТ СН'!$H$26</f>
        <v>1018.39922735</v>
      </c>
      <c r="D125" s="36">
        <f>SUMIFS(СВЦЭМ!$D$33:$D$776,СВЦЭМ!$A$33:$A$776,$A125,СВЦЭМ!$B$33:$B$776,D$119)+'СЕТ СН'!$H$14+СВЦЭМ!$D$10+'СЕТ СН'!$H$6-'СЕТ СН'!$H$26</f>
        <v>1032.0213736300002</v>
      </c>
      <c r="E125" s="36">
        <f>SUMIFS(СВЦЭМ!$D$33:$D$776,СВЦЭМ!$A$33:$A$776,$A125,СВЦЭМ!$B$33:$B$776,E$119)+'СЕТ СН'!$H$14+СВЦЭМ!$D$10+'СЕТ СН'!$H$6-'СЕТ СН'!$H$26</f>
        <v>1039.5162722099999</v>
      </c>
      <c r="F125" s="36">
        <f>SUMIFS(СВЦЭМ!$D$33:$D$776,СВЦЭМ!$A$33:$A$776,$A125,СВЦЭМ!$B$33:$B$776,F$119)+'СЕТ СН'!$H$14+СВЦЭМ!$D$10+'СЕТ СН'!$H$6-'СЕТ СН'!$H$26</f>
        <v>1043.87068879</v>
      </c>
      <c r="G125" s="36">
        <f>SUMIFS(СВЦЭМ!$D$33:$D$776,СВЦЭМ!$A$33:$A$776,$A125,СВЦЭМ!$B$33:$B$776,G$119)+'СЕТ СН'!$H$14+СВЦЭМ!$D$10+'СЕТ СН'!$H$6-'СЕТ СН'!$H$26</f>
        <v>1027.56741571</v>
      </c>
      <c r="H125" s="36">
        <f>SUMIFS(СВЦЭМ!$D$33:$D$776,СВЦЭМ!$A$33:$A$776,$A125,СВЦЭМ!$B$33:$B$776,H$119)+'СЕТ СН'!$H$14+СВЦЭМ!$D$10+'СЕТ СН'!$H$6-'СЕТ СН'!$H$26</f>
        <v>998.89973802999998</v>
      </c>
      <c r="I125" s="36">
        <f>SUMIFS(СВЦЭМ!$D$33:$D$776,СВЦЭМ!$A$33:$A$776,$A125,СВЦЭМ!$B$33:$B$776,I$119)+'СЕТ СН'!$H$14+СВЦЭМ!$D$10+'СЕТ СН'!$H$6-'СЕТ СН'!$H$26</f>
        <v>968.07748899000001</v>
      </c>
      <c r="J125" s="36">
        <f>SUMIFS(СВЦЭМ!$D$33:$D$776,СВЦЭМ!$A$33:$A$776,$A125,СВЦЭМ!$B$33:$B$776,J$119)+'СЕТ СН'!$H$14+СВЦЭМ!$D$10+'СЕТ СН'!$H$6-'СЕТ СН'!$H$26</f>
        <v>960.46249545000001</v>
      </c>
      <c r="K125" s="36">
        <f>SUMIFS(СВЦЭМ!$D$33:$D$776,СВЦЭМ!$A$33:$A$776,$A125,СВЦЭМ!$B$33:$B$776,K$119)+'СЕТ СН'!$H$14+СВЦЭМ!$D$10+'СЕТ СН'!$H$6-'СЕТ СН'!$H$26</f>
        <v>956.09029199999998</v>
      </c>
      <c r="L125" s="36">
        <f>SUMIFS(СВЦЭМ!$D$33:$D$776,СВЦЭМ!$A$33:$A$776,$A125,СВЦЭМ!$B$33:$B$776,L$119)+'СЕТ СН'!$H$14+СВЦЭМ!$D$10+'СЕТ СН'!$H$6-'СЕТ СН'!$H$26</f>
        <v>973.34338228000001</v>
      </c>
      <c r="M125" s="36">
        <f>SUMIFS(СВЦЭМ!$D$33:$D$776,СВЦЭМ!$A$33:$A$776,$A125,СВЦЭМ!$B$33:$B$776,M$119)+'СЕТ СН'!$H$14+СВЦЭМ!$D$10+'СЕТ СН'!$H$6-'СЕТ СН'!$H$26</f>
        <v>1005.00760554</v>
      </c>
      <c r="N125" s="36">
        <f>SUMIFS(СВЦЭМ!$D$33:$D$776,СВЦЭМ!$A$33:$A$776,$A125,СВЦЭМ!$B$33:$B$776,N$119)+'СЕТ СН'!$H$14+СВЦЭМ!$D$10+'СЕТ СН'!$H$6-'СЕТ СН'!$H$26</f>
        <v>1014.93150614</v>
      </c>
      <c r="O125" s="36">
        <f>SUMIFS(СВЦЭМ!$D$33:$D$776,СВЦЭМ!$A$33:$A$776,$A125,СВЦЭМ!$B$33:$B$776,O$119)+'СЕТ СН'!$H$14+СВЦЭМ!$D$10+'СЕТ СН'!$H$6-'СЕТ СН'!$H$26</f>
        <v>1018.11876709</v>
      </c>
      <c r="P125" s="36">
        <f>SUMIFS(СВЦЭМ!$D$33:$D$776,СВЦЭМ!$A$33:$A$776,$A125,СВЦЭМ!$B$33:$B$776,P$119)+'СЕТ СН'!$H$14+СВЦЭМ!$D$10+'СЕТ СН'!$H$6-'СЕТ СН'!$H$26</f>
        <v>1027.7976443699999</v>
      </c>
      <c r="Q125" s="36">
        <f>SUMIFS(СВЦЭМ!$D$33:$D$776,СВЦЭМ!$A$33:$A$776,$A125,СВЦЭМ!$B$33:$B$776,Q$119)+'СЕТ СН'!$H$14+СВЦЭМ!$D$10+'СЕТ СН'!$H$6-'СЕТ СН'!$H$26</f>
        <v>1014.60218921</v>
      </c>
      <c r="R125" s="36">
        <f>SUMIFS(СВЦЭМ!$D$33:$D$776,СВЦЭМ!$A$33:$A$776,$A125,СВЦЭМ!$B$33:$B$776,R$119)+'СЕТ СН'!$H$14+СВЦЭМ!$D$10+'СЕТ СН'!$H$6-'СЕТ СН'!$H$26</f>
        <v>975.15507432000004</v>
      </c>
      <c r="S125" s="36">
        <f>SUMIFS(СВЦЭМ!$D$33:$D$776,СВЦЭМ!$A$33:$A$776,$A125,СВЦЭМ!$B$33:$B$776,S$119)+'СЕТ СН'!$H$14+СВЦЭМ!$D$10+'СЕТ СН'!$H$6-'СЕТ СН'!$H$26</f>
        <v>956.36997437000002</v>
      </c>
      <c r="T125" s="36">
        <f>SUMIFS(СВЦЭМ!$D$33:$D$776,СВЦЭМ!$A$33:$A$776,$A125,СВЦЭМ!$B$33:$B$776,T$119)+'СЕТ СН'!$H$14+СВЦЭМ!$D$10+'СЕТ СН'!$H$6-'СЕТ СН'!$H$26</f>
        <v>980.17531758000007</v>
      </c>
      <c r="U125" s="36">
        <f>SUMIFS(СВЦЭМ!$D$33:$D$776,СВЦЭМ!$A$33:$A$776,$A125,СВЦЭМ!$B$33:$B$776,U$119)+'СЕТ СН'!$H$14+СВЦЭМ!$D$10+'СЕТ СН'!$H$6-'СЕТ СН'!$H$26</f>
        <v>968.55341677000001</v>
      </c>
      <c r="V125" s="36">
        <f>SUMIFS(СВЦЭМ!$D$33:$D$776,СВЦЭМ!$A$33:$A$776,$A125,СВЦЭМ!$B$33:$B$776,V$119)+'СЕТ СН'!$H$14+СВЦЭМ!$D$10+'СЕТ СН'!$H$6-'СЕТ СН'!$H$26</f>
        <v>956.50313891000008</v>
      </c>
      <c r="W125" s="36">
        <f>SUMIFS(СВЦЭМ!$D$33:$D$776,СВЦЭМ!$A$33:$A$776,$A125,СВЦЭМ!$B$33:$B$776,W$119)+'СЕТ СН'!$H$14+СВЦЭМ!$D$10+'СЕТ СН'!$H$6-'СЕТ СН'!$H$26</f>
        <v>944.46428005000007</v>
      </c>
      <c r="X125" s="36">
        <f>SUMIFS(СВЦЭМ!$D$33:$D$776,СВЦЭМ!$A$33:$A$776,$A125,СВЦЭМ!$B$33:$B$776,X$119)+'СЕТ СН'!$H$14+СВЦЭМ!$D$10+'СЕТ СН'!$H$6-'СЕТ СН'!$H$26</f>
        <v>947.15003632000003</v>
      </c>
      <c r="Y125" s="36">
        <f>SUMIFS(СВЦЭМ!$D$33:$D$776,СВЦЭМ!$A$33:$A$776,$A125,СВЦЭМ!$B$33:$B$776,Y$119)+'СЕТ СН'!$H$14+СВЦЭМ!$D$10+'СЕТ СН'!$H$6-'СЕТ СН'!$H$26</f>
        <v>942.69331471999999</v>
      </c>
    </row>
    <row r="126" spans="1:27" ht="15.75" x14ac:dyDescent="0.2">
      <c r="A126" s="35">
        <f t="shared" si="3"/>
        <v>43776</v>
      </c>
      <c r="B126" s="36">
        <f>SUMIFS(СВЦЭМ!$D$33:$D$776,СВЦЭМ!$A$33:$A$776,$A126,СВЦЭМ!$B$33:$B$776,B$119)+'СЕТ СН'!$H$14+СВЦЭМ!$D$10+'СЕТ СН'!$H$6-'СЕТ СН'!$H$26</f>
        <v>988.59260940000001</v>
      </c>
      <c r="C126" s="36">
        <f>SUMIFS(СВЦЭМ!$D$33:$D$776,СВЦЭМ!$A$33:$A$776,$A126,СВЦЭМ!$B$33:$B$776,C$119)+'СЕТ СН'!$H$14+СВЦЭМ!$D$10+'СЕТ СН'!$H$6-'СЕТ СН'!$H$26</f>
        <v>1019.28012555</v>
      </c>
      <c r="D126" s="36">
        <f>SUMIFS(СВЦЭМ!$D$33:$D$776,СВЦЭМ!$A$33:$A$776,$A126,СВЦЭМ!$B$33:$B$776,D$119)+'СЕТ СН'!$H$14+СВЦЭМ!$D$10+'СЕТ СН'!$H$6-'СЕТ СН'!$H$26</f>
        <v>1033.2587286600001</v>
      </c>
      <c r="E126" s="36">
        <f>SUMIFS(СВЦЭМ!$D$33:$D$776,СВЦЭМ!$A$33:$A$776,$A126,СВЦЭМ!$B$33:$B$776,E$119)+'СЕТ СН'!$H$14+СВЦЭМ!$D$10+'СЕТ СН'!$H$6-'СЕТ СН'!$H$26</f>
        <v>1047.1425043300001</v>
      </c>
      <c r="F126" s="36">
        <f>SUMIFS(СВЦЭМ!$D$33:$D$776,СВЦЭМ!$A$33:$A$776,$A126,СВЦЭМ!$B$33:$B$776,F$119)+'СЕТ СН'!$H$14+СВЦЭМ!$D$10+'СЕТ СН'!$H$6-'СЕТ СН'!$H$26</f>
        <v>1046.75805285</v>
      </c>
      <c r="G126" s="36">
        <f>SUMIFS(СВЦЭМ!$D$33:$D$776,СВЦЭМ!$A$33:$A$776,$A126,СВЦЭМ!$B$33:$B$776,G$119)+'СЕТ СН'!$H$14+СВЦЭМ!$D$10+'СЕТ СН'!$H$6-'СЕТ СН'!$H$26</f>
        <v>1018.17761295</v>
      </c>
      <c r="H126" s="36">
        <f>SUMIFS(СВЦЭМ!$D$33:$D$776,СВЦЭМ!$A$33:$A$776,$A126,СВЦЭМ!$B$33:$B$776,H$119)+'СЕТ СН'!$H$14+СВЦЭМ!$D$10+'СЕТ СН'!$H$6-'СЕТ СН'!$H$26</f>
        <v>974.90666338000005</v>
      </c>
      <c r="I126" s="36">
        <f>SUMIFS(СВЦЭМ!$D$33:$D$776,СВЦЭМ!$A$33:$A$776,$A126,СВЦЭМ!$B$33:$B$776,I$119)+'СЕТ СН'!$H$14+СВЦЭМ!$D$10+'СЕТ СН'!$H$6-'СЕТ СН'!$H$26</f>
        <v>953.96390922000001</v>
      </c>
      <c r="J126" s="36">
        <f>SUMIFS(СВЦЭМ!$D$33:$D$776,СВЦЭМ!$A$33:$A$776,$A126,СВЦЭМ!$B$33:$B$776,J$119)+'СЕТ СН'!$H$14+СВЦЭМ!$D$10+'СЕТ СН'!$H$6-'СЕТ СН'!$H$26</f>
        <v>947.74615210000002</v>
      </c>
      <c r="K126" s="36">
        <f>SUMIFS(СВЦЭМ!$D$33:$D$776,СВЦЭМ!$A$33:$A$776,$A126,СВЦЭМ!$B$33:$B$776,K$119)+'СЕТ СН'!$H$14+СВЦЭМ!$D$10+'СЕТ СН'!$H$6-'СЕТ СН'!$H$26</f>
        <v>948.57001264000007</v>
      </c>
      <c r="L126" s="36">
        <f>SUMIFS(СВЦЭМ!$D$33:$D$776,СВЦЭМ!$A$33:$A$776,$A126,СВЦЭМ!$B$33:$B$776,L$119)+'СЕТ СН'!$H$14+СВЦЭМ!$D$10+'СЕТ СН'!$H$6-'СЕТ СН'!$H$26</f>
        <v>970.55356720000009</v>
      </c>
      <c r="M126" s="36">
        <f>SUMIFS(СВЦЭМ!$D$33:$D$776,СВЦЭМ!$A$33:$A$776,$A126,СВЦЭМ!$B$33:$B$776,M$119)+'СЕТ СН'!$H$14+СВЦЭМ!$D$10+'СЕТ СН'!$H$6-'СЕТ СН'!$H$26</f>
        <v>986.79988414000002</v>
      </c>
      <c r="N126" s="36">
        <f>SUMIFS(СВЦЭМ!$D$33:$D$776,СВЦЭМ!$A$33:$A$776,$A126,СВЦЭМ!$B$33:$B$776,N$119)+'СЕТ СН'!$H$14+СВЦЭМ!$D$10+'СЕТ СН'!$H$6-'СЕТ СН'!$H$26</f>
        <v>998.69235133000006</v>
      </c>
      <c r="O126" s="36">
        <f>SUMIFS(СВЦЭМ!$D$33:$D$776,СВЦЭМ!$A$33:$A$776,$A126,СВЦЭМ!$B$33:$B$776,O$119)+'СЕТ СН'!$H$14+СВЦЭМ!$D$10+'СЕТ СН'!$H$6-'СЕТ СН'!$H$26</f>
        <v>1008.9974954200001</v>
      </c>
      <c r="P126" s="36">
        <f>SUMIFS(СВЦЭМ!$D$33:$D$776,СВЦЭМ!$A$33:$A$776,$A126,СВЦЭМ!$B$33:$B$776,P$119)+'СЕТ СН'!$H$14+СВЦЭМ!$D$10+'СЕТ СН'!$H$6-'СЕТ СН'!$H$26</f>
        <v>1010.04185924</v>
      </c>
      <c r="Q126" s="36">
        <f>SUMIFS(СВЦЭМ!$D$33:$D$776,СВЦЭМ!$A$33:$A$776,$A126,СВЦЭМ!$B$33:$B$776,Q$119)+'СЕТ СН'!$H$14+СВЦЭМ!$D$10+'СЕТ СН'!$H$6-'СЕТ СН'!$H$26</f>
        <v>1003.69604514</v>
      </c>
      <c r="R126" s="36">
        <f>SUMIFS(СВЦЭМ!$D$33:$D$776,СВЦЭМ!$A$33:$A$776,$A126,СВЦЭМ!$B$33:$B$776,R$119)+'СЕТ СН'!$H$14+СВЦЭМ!$D$10+'СЕТ СН'!$H$6-'СЕТ СН'!$H$26</f>
        <v>958.04601186000002</v>
      </c>
      <c r="S126" s="36">
        <f>SUMIFS(СВЦЭМ!$D$33:$D$776,СВЦЭМ!$A$33:$A$776,$A126,СВЦЭМ!$B$33:$B$776,S$119)+'СЕТ СН'!$H$14+СВЦЭМ!$D$10+'СЕТ СН'!$H$6-'СЕТ СН'!$H$26</f>
        <v>945.16509019</v>
      </c>
      <c r="T126" s="36">
        <f>SUMIFS(СВЦЭМ!$D$33:$D$776,СВЦЭМ!$A$33:$A$776,$A126,СВЦЭМ!$B$33:$B$776,T$119)+'СЕТ СН'!$H$14+СВЦЭМ!$D$10+'СЕТ СН'!$H$6-'СЕТ СН'!$H$26</f>
        <v>933.29241697999998</v>
      </c>
      <c r="U126" s="36">
        <f>SUMIFS(СВЦЭМ!$D$33:$D$776,СВЦЭМ!$A$33:$A$776,$A126,СВЦЭМ!$B$33:$B$776,U$119)+'СЕТ СН'!$H$14+СВЦЭМ!$D$10+'СЕТ СН'!$H$6-'СЕТ СН'!$H$26</f>
        <v>930.94661887000007</v>
      </c>
      <c r="V126" s="36">
        <f>SUMIFS(СВЦЭМ!$D$33:$D$776,СВЦЭМ!$A$33:$A$776,$A126,СВЦЭМ!$B$33:$B$776,V$119)+'СЕТ СН'!$H$14+СВЦЭМ!$D$10+'СЕТ СН'!$H$6-'СЕТ СН'!$H$26</f>
        <v>931.01858847000005</v>
      </c>
      <c r="W126" s="36">
        <f>SUMIFS(СВЦЭМ!$D$33:$D$776,СВЦЭМ!$A$33:$A$776,$A126,СВЦЭМ!$B$33:$B$776,W$119)+'СЕТ СН'!$H$14+СВЦЭМ!$D$10+'СЕТ СН'!$H$6-'СЕТ СН'!$H$26</f>
        <v>923.41296728999998</v>
      </c>
      <c r="X126" s="36">
        <f>SUMIFS(СВЦЭМ!$D$33:$D$776,СВЦЭМ!$A$33:$A$776,$A126,СВЦЭМ!$B$33:$B$776,X$119)+'СЕТ СН'!$H$14+СВЦЭМ!$D$10+'СЕТ СН'!$H$6-'СЕТ СН'!$H$26</f>
        <v>929.86257323000007</v>
      </c>
      <c r="Y126" s="36">
        <f>SUMIFS(СВЦЭМ!$D$33:$D$776,СВЦЭМ!$A$33:$A$776,$A126,СВЦЭМ!$B$33:$B$776,Y$119)+'СЕТ СН'!$H$14+СВЦЭМ!$D$10+'СЕТ СН'!$H$6-'СЕТ СН'!$H$26</f>
        <v>964.85608305000005</v>
      </c>
    </row>
    <row r="127" spans="1:27" ht="15.75" x14ac:dyDescent="0.2">
      <c r="A127" s="35">
        <f t="shared" si="3"/>
        <v>43777</v>
      </c>
      <c r="B127" s="36">
        <f>SUMIFS(СВЦЭМ!$D$33:$D$776,СВЦЭМ!$A$33:$A$776,$A127,СВЦЭМ!$B$33:$B$776,B$119)+'СЕТ СН'!$H$14+СВЦЭМ!$D$10+'СЕТ СН'!$H$6-'СЕТ СН'!$H$26</f>
        <v>1038.5551594799999</v>
      </c>
      <c r="C127" s="36">
        <f>SUMIFS(СВЦЭМ!$D$33:$D$776,СВЦЭМ!$A$33:$A$776,$A127,СВЦЭМ!$B$33:$B$776,C$119)+'СЕТ СН'!$H$14+СВЦЭМ!$D$10+'СЕТ СН'!$H$6-'СЕТ СН'!$H$26</f>
        <v>1075.8243237199999</v>
      </c>
      <c r="D127" s="36">
        <f>SUMIFS(СВЦЭМ!$D$33:$D$776,СВЦЭМ!$A$33:$A$776,$A127,СВЦЭМ!$B$33:$B$776,D$119)+'СЕТ СН'!$H$14+СВЦЭМ!$D$10+'СЕТ СН'!$H$6-'СЕТ СН'!$H$26</f>
        <v>1085.1300031200001</v>
      </c>
      <c r="E127" s="36">
        <f>SUMIFS(СВЦЭМ!$D$33:$D$776,СВЦЭМ!$A$33:$A$776,$A127,СВЦЭМ!$B$33:$B$776,E$119)+'СЕТ СН'!$H$14+СВЦЭМ!$D$10+'СЕТ СН'!$H$6-'СЕТ СН'!$H$26</f>
        <v>1093.49629323</v>
      </c>
      <c r="F127" s="36">
        <f>SUMIFS(СВЦЭМ!$D$33:$D$776,СВЦЭМ!$A$33:$A$776,$A127,СВЦЭМ!$B$33:$B$776,F$119)+'СЕТ СН'!$H$14+СВЦЭМ!$D$10+'СЕТ СН'!$H$6-'СЕТ СН'!$H$26</f>
        <v>1089.2808902100001</v>
      </c>
      <c r="G127" s="36">
        <f>SUMIFS(СВЦЭМ!$D$33:$D$776,СВЦЭМ!$A$33:$A$776,$A127,СВЦЭМ!$B$33:$B$776,G$119)+'СЕТ СН'!$H$14+СВЦЭМ!$D$10+'СЕТ СН'!$H$6-'СЕТ СН'!$H$26</f>
        <v>1069.6634404599999</v>
      </c>
      <c r="H127" s="36">
        <f>SUMIFS(СВЦЭМ!$D$33:$D$776,СВЦЭМ!$A$33:$A$776,$A127,СВЦЭМ!$B$33:$B$776,H$119)+'СЕТ СН'!$H$14+СВЦЭМ!$D$10+'СЕТ СН'!$H$6-'СЕТ СН'!$H$26</f>
        <v>1019.98431164</v>
      </c>
      <c r="I127" s="36">
        <f>SUMIFS(СВЦЭМ!$D$33:$D$776,СВЦЭМ!$A$33:$A$776,$A127,СВЦЭМ!$B$33:$B$776,I$119)+'СЕТ СН'!$H$14+СВЦЭМ!$D$10+'СЕТ СН'!$H$6-'СЕТ СН'!$H$26</f>
        <v>988.71888898000009</v>
      </c>
      <c r="J127" s="36">
        <f>SUMIFS(СВЦЭМ!$D$33:$D$776,СВЦЭМ!$A$33:$A$776,$A127,СВЦЭМ!$B$33:$B$776,J$119)+'СЕТ СН'!$H$14+СВЦЭМ!$D$10+'СЕТ СН'!$H$6-'СЕТ СН'!$H$26</f>
        <v>979.31759950000003</v>
      </c>
      <c r="K127" s="36">
        <f>SUMIFS(СВЦЭМ!$D$33:$D$776,СВЦЭМ!$A$33:$A$776,$A127,СВЦЭМ!$B$33:$B$776,K$119)+'СЕТ СН'!$H$14+СВЦЭМ!$D$10+'СЕТ СН'!$H$6-'СЕТ СН'!$H$26</f>
        <v>976.82023956</v>
      </c>
      <c r="L127" s="36">
        <f>SUMIFS(СВЦЭМ!$D$33:$D$776,СВЦЭМ!$A$33:$A$776,$A127,СВЦЭМ!$B$33:$B$776,L$119)+'СЕТ СН'!$H$14+СВЦЭМ!$D$10+'СЕТ СН'!$H$6-'СЕТ СН'!$H$26</f>
        <v>970.04376544000002</v>
      </c>
      <c r="M127" s="36">
        <f>SUMIFS(СВЦЭМ!$D$33:$D$776,СВЦЭМ!$A$33:$A$776,$A127,СВЦЭМ!$B$33:$B$776,M$119)+'СЕТ СН'!$H$14+СВЦЭМ!$D$10+'СЕТ СН'!$H$6-'СЕТ СН'!$H$26</f>
        <v>981.82818003</v>
      </c>
      <c r="N127" s="36">
        <f>SUMIFS(СВЦЭМ!$D$33:$D$776,СВЦЭМ!$A$33:$A$776,$A127,СВЦЭМ!$B$33:$B$776,N$119)+'СЕТ СН'!$H$14+СВЦЭМ!$D$10+'СЕТ СН'!$H$6-'СЕТ СН'!$H$26</f>
        <v>993.50194691000002</v>
      </c>
      <c r="O127" s="36">
        <f>SUMIFS(СВЦЭМ!$D$33:$D$776,СВЦЭМ!$A$33:$A$776,$A127,СВЦЭМ!$B$33:$B$776,O$119)+'СЕТ СН'!$H$14+СВЦЭМ!$D$10+'СЕТ СН'!$H$6-'СЕТ СН'!$H$26</f>
        <v>1002.6157840000001</v>
      </c>
      <c r="P127" s="36">
        <f>SUMIFS(СВЦЭМ!$D$33:$D$776,СВЦЭМ!$A$33:$A$776,$A127,СВЦЭМ!$B$33:$B$776,P$119)+'СЕТ СН'!$H$14+СВЦЭМ!$D$10+'СЕТ СН'!$H$6-'СЕТ СН'!$H$26</f>
        <v>1006.17632625</v>
      </c>
      <c r="Q127" s="36">
        <f>SUMIFS(СВЦЭМ!$D$33:$D$776,СВЦЭМ!$A$33:$A$776,$A127,СВЦЭМ!$B$33:$B$776,Q$119)+'СЕТ СН'!$H$14+СВЦЭМ!$D$10+'СЕТ СН'!$H$6-'СЕТ СН'!$H$26</f>
        <v>1008.5034896100001</v>
      </c>
      <c r="R127" s="36">
        <f>SUMIFS(СВЦЭМ!$D$33:$D$776,СВЦЭМ!$A$33:$A$776,$A127,СВЦЭМ!$B$33:$B$776,R$119)+'СЕТ СН'!$H$14+СВЦЭМ!$D$10+'СЕТ СН'!$H$6-'СЕТ СН'!$H$26</f>
        <v>969.35385183000005</v>
      </c>
      <c r="S127" s="36">
        <f>SUMIFS(СВЦЭМ!$D$33:$D$776,СВЦЭМ!$A$33:$A$776,$A127,СВЦЭМ!$B$33:$B$776,S$119)+'СЕТ СН'!$H$14+СВЦЭМ!$D$10+'СЕТ СН'!$H$6-'СЕТ СН'!$H$26</f>
        <v>951.47757701</v>
      </c>
      <c r="T127" s="36">
        <f>SUMIFS(СВЦЭМ!$D$33:$D$776,СВЦЭМ!$A$33:$A$776,$A127,СВЦЭМ!$B$33:$B$776,T$119)+'СЕТ СН'!$H$14+СВЦЭМ!$D$10+'СЕТ СН'!$H$6-'СЕТ СН'!$H$26</f>
        <v>934.85408890000008</v>
      </c>
      <c r="U127" s="36">
        <f>SUMIFS(СВЦЭМ!$D$33:$D$776,СВЦЭМ!$A$33:$A$776,$A127,СВЦЭМ!$B$33:$B$776,U$119)+'СЕТ СН'!$H$14+СВЦЭМ!$D$10+'СЕТ СН'!$H$6-'СЕТ СН'!$H$26</f>
        <v>928.63996970000005</v>
      </c>
      <c r="V127" s="36">
        <f>SUMIFS(СВЦЭМ!$D$33:$D$776,СВЦЭМ!$A$33:$A$776,$A127,СВЦЭМ!$B$33:$B$776,V$119)+'СЕТ СН'!$H$14+СВЦЭМ!$D$10+'СЕТ СН'!$H$6-'СЕТ СН'!$H$26</f>
        <v>942.07111283000006</v>
      </c>
      <c r="W127" s="36">
        <f>SUMIFS(СВЦЭМ!$D$33:$D$776,СВЦЭМ!$A$33:$A$776,$A127,СВЦЭМ!$B$33:$B$776,W$119)+'СЕТ СН'!$H$14+СВЦЭМ!$D$10+'СЕТ СН'!$H$6-'СЕТ СН'!$H$26</f>
        <v>954.82390613000007</v>
      </c>
      <c r="X127" s="36">
        <f>SUMIFS(СВЦЭМ!$D$33:$D$776,СВЦЭМ!$A$33:$A$776,$A127,СВЦЭМ!$B$33:$B$776,X$119)+'СЕТ СН'!$H$14+СВЦЭМ!$D$10+'СЕТ СН'!$H$6-'СЕТ СН'!$H$26</f>
        <v>971.25077224000006</v>
      </c>
      <c r="Y127" s="36">
        <f>SUMIFS(СВЦЭМ!$D$33:$D$776,СВЦЭМ!$A$33:$A$776,$A127,СВЦЭМ!$B$33:$B$776,Y$119)+'СЕТ СН'!$H$14+СВЦЭМ!$D$10+'СЕТ СН'!$H$6-'СЕТ СН'!$H$26</f>
        <v>998.17076599000006</v>
      </c>
    </row>
    <row r="128" spans="1:27" ht="15.75" x14ac:dyDescent="0.2">
      <c r="A128" s="35">
        <f t="shared" si="3"/>
        <v>43778</v>
      </c>
      <c r="B128" s="36">
        <f>SUMIFS(СВЦЭМ!$D$33:$D$776,СВЦЭМ!$A$33:$A$776,$A128,СВЦЭМ!$B$33:$B$776,B$119)+'СЕТ СН'!$H$14+СВЦЭМ!$D$10+'СЕТ СН'!$H$6-'СЕТ СН'!$H$26</f>
        <v>1058.4685649200001</v>
      </c>
      <c r="C128" s="36">
        <f>SUMIFS(СВЦЭМ!$D$33:$D$776,СВЦЭМ!$A$33:$A$776,$A128,СВЦЭМ!$B$33:$B$776,C$119)+'СЕТ СН'!$H$14+СВЦЭМ!$D$10+'СЕТ СН'!$H$6-'СЕТ СН'!$H$26</f>
        <v>1096.5254921599999</v>
      </c>
      <c r="D128" s="36">
        <f>SUMIFS(СВЦЭМ!$D$33:$D$776,СВЦЭМ!$A$33:$A$776,$A128,СВЦЭМ!$B$33:$B$776,D$119)+'СЕТ СН'!$H$14+СВЦЭМ!$D$10+'СЕТ СН'!$H$6-'СЕТ СН'!$H$26</f>
        <v>1111.2180962100001</v>
      </c>
      <c r="E128" s="36">
        <f>SUMIFS(СВЦЭМ!$D$33:$D$776,СВЦЭМ!$A$33:$A$776,$A128,СВЦЭМ!$B$33:$B$776,E$119)+'СЕТ СН'!$H$14+СВЦЭМ!$D$10+'СЕТ СН'!$H$6-'СЕТ СН'!$H$26</f>
        <v>1127.1667407</v>
      </c>
      <c r="F128" s="36">
        <f>SUMIFS(СВЦЭМ!$D$33:$D$776,СВЦЭМ!$A$33:$A$776,$A128,СВЦЭМ!$B$33:$B$776,F$119)+'СЕТ СН'!$H$14+СВЦЭМ!$D$10+'СЕТ СН'!$H$6-'СЕТ СН'!$H$26</f>
        <v>1122.4814865200001</v>
      </c>
      <c r="G128" s="36">
        <f>SUMIFS(СВЦЭМ!$D$33:$D$776,СВЦЭМ!$A$33:$A$776,$A128,СВЦЭМ!$B$33:$B$776,G$119)+'СЕТ СН'!$H$14+СВЦЭМ!$D$10+'СЕТ СН'!$H$6-'СЕТ СН'!$H$26</f>
        <v>1113.93601663</v>
      </c>
      <c r="H128" s="36">
        <f>SUMIFS(СВЦЭМ!$D$33:$D$776,СВЦЭМ!$A$33:$A$776,$A128,СВЦЭМ!$B$33:$B$776,H$119)+'СЕТ СН'!$H$14+СВЦЭМ!$D$10+'СЕТ СН'!$H$6-'СЕТ СН'!$H$26</f>
        <v>1070.52874918</v>
      </c>
      <c r="I128" s="36">
        <f>SUMIFS(СВЦЭМ!$D$33:$D$776,СВЦЭМ!$A$33:$A$776,$A128,СВЦЭМ!$B$33:$B$776,I$119)+'СЕТ СН'!$H$14+СВЦЭМ!$D$10+'СЕТ СН'!$H$6-'СЕТ СН'!$H$26</f>
        <v>1029.8955003999999</v>
      </c>
      <c r="J128" s="36">
        <f>SUMIFS(СВЦЭМ!$D$33:$D$776,СВЦЭМ!$A$33:$A$776,$A128,СВЦЭМ!$B$33:$B$776,J$119)+'СЕТ СН'!$H$14+СВЦЭМ!$D$10+'СЕТ СН'!$H$6-'СЕТ СН'!$H$26</f>
        <v>1014.6814355800001</v>
      </c>
      <c r="K128" s="36">
        <f>SUMIFS(СВЦЭМ!$D$33:$D$776,СВЦЭМ!$A$33:$A$776,$A128,СВЦЭМ!$B$33:$B$776,K$119)+'СЕТ СН'!$H$14+СВЦЭМ!$D$10+'СЕТ СН'!$H$6-'СЕТ СН'!$H$26</f>
        <v>1008.76875349</v>
      </c>
      <c r="L128" s="36">
        <f>SUMIFS(СВЦЭМ!$D$33:$D$776,СВЦЭМ!$A$33:$A$776,$A128,СВЦЭМ!$B$33:$B$776,L$119)+'СЕТ СН'!$H$14+СВЦЭМ!$D$10+'СЕТ СН'!$H$6-'СЕТ СН'!$H$26</f>
        <v>1016.3087000100001</v>
      </c>
      <c r="M128" s="36">
        <f>SUMIFS(СВЦЭМ!$D$33:$D$776,СВЦЭМ!$A$33:$A$776,$A128,СВЦЭМ!$B$33:$B$776,M$119)+'СЕТ СН'!$H$14+СВЦЭМ!$D$10+'СЕТ СН'!$H$6-'СЕТ СН'!$H$26</f>
        <v>1021.7306048300001</v>
      </c>
      <c r="N128" s="36">
        <f>SUMIFS(СВЦЭМ!$D$33:$D$776,СВЦЭМ!$A$33:$A$776,$A128,СВЦЭМ!$B$33:$B$776,N$119)+'СЕТ СН'!$H$14+СВЦЭМ!$D$10+'СЕТ СН'!$H$6-'СЕТ СН'!$H$26</f>
        <v>1026.6682305100001</v>
      </c>
      <c r="O128" s="36">
        <f>SUMIFS(СВЦЭМ!$D$33:$D$776,СВЦЭМ!$A$33:$A$776,$A128,СВЦЭМ!$B$33:$B$776,O$119)+'СЕТ СН'!$H$14+СВЦЭМ!$D$10+'СЕТ СН'!$H$6-'СЕТ СН'!$H$26</f>
        <v>1037.9215052</v>
      </c>
      <c r="P128" s="36">
        <f>SUMIFS(СВЦЭМ!$D$33:$D$776,СВЦЭМ!$A$33:$A$776,$A128,СВЦЭМ!$B$33:$B$776,P$119)+'СЕТ СН'!$H$14+СВЦЭМ!$D$10+'СЕТ СН'!$H$6-'СЕТ СН'!$H$26</f>
        <v>1049.40660684</v>
      </c>
      <c r="Q128" s="36">
        <f>SUMIFS(СВЦЭМ!$D$33:$D$776,СВЦЭМ!$A$33:$A$776,$A128,СВЦЭМ!$B$33:$B$776,Q$119)+'СЕТ СН'!$H$14+СВЦЭМ!$D$10+'СЕТ СН'!$H$6-'СЕТ СН'!$H$26</f>
        <v>1044.6448722600001</v>
      </c>
      <c r="R128" s="36">
        <f>SUMIFS(СВЦЭМ!$D$33:$D$776,СВЦЭМ!$A$33:$A$776,$A128,СВЦЭМ!$B$33:$B$776,R$119)+'СЕТ СН'!$H$14+СВЦЭМ!$D$10+'СЕТ СН'!$H$6-'СЕТ СН'!$H$26</f>
        <v>1002.2159815700001</v>
      </c>
      <c r="S128" s="36">
        <f>SUMIFS(СВЦЭМ!$D$33:$D$776,СВЦЭМ!$A$33:$A$776,$A128,СВЦЭМ!$B$33:$B$776,S$119)+'СЕТ СН'!$H$14+СВЦЭМ!$D$10+'СЕТ СН'!$H$6-'СЕТ СН'!$H$26</f>
        <v>968.03702075000001</v>
      </c>
      <c r="T128" s="36">
        <f>SUMIFS(СВЦЭМ!$D$33:$D$776,СВЦЭМ!$A$33:$A$776,$A128,СВЦЭМ!$B$33:$B$776,T$119)+'СЕТ СН'!$H$14+СВЦЭМ!$D$10+'СЕТ СН'!$H$6-'СЕТ СН'!$H$26</f>
        <v>978.58320913</v>
      </c>
      <c r="U128" s="36">
        <f>SUMIFS(СВЦЭМ!$D$33:$D$776,СВЦЭМ!$A$33:$A$776,$A128,СВЦЭМ!$B$33:$B$776,U$119)+'СЕТ СН'!$H$14+СВЦЭМ!$D$10+'СЕТ СН'!$H$6-'СЕТ СН'!$H$26</f>
        <v>979.77483346000008</v>
      </c>
      <c r="V128" s="36">
        <f>SUMIFS(СВЦЭМ!$D$33:$D$776,СВЦЭМ!$A$33:$A$776,$A128,СВЦЭМ!$B$33:$B$776,V$119)+'СЕТ СН'!$H$14+СВЦЭМ!$D$10+'СЕТ СН'!$H$6-'СЕТ СН'!$H$26</f>
        <v>971.76896794000004</v>
      </c>
      <c r="W128" s="36">
        <f>SUMIFS(СВЦЭМ!$D$33:$D$776,СВЦЭМ!$A$33:$A$776,$A128,СВЦЭМ!$B$33:$B$776,W$119)+'СЕТ СН'!$H$14+СВЦЭМ!$D$10+'СЕТ СН'!$H$6-'СЕТ СН'!$H$26</f>
        <v>962.03818985999999</v>
      </c>
      <c r="X128" s="36">
        <f>SUMIFS(СВЦЭМ!$D$33:$D$776,СВЦЭМ!$A$33:$A$776,$A128,СВЦЭМ!$B$33:$B$776,X$119)+'СЕТ СН'!$H$14+СВЦЭМ!$D$10+'СЕТ СН'!$H$6-'СЕТ СН'!$H$26</f>
        <v>961.84962633999999</v>
      </c>
      <c r="Y128" s="36">
        <f>SUMIFS(СВЦЭМ!$D$33:$D$776,СВЦЭМ!$A$33:$A$776,$A128,СВЦЭМ!$B$33:$B$776,Y$119)+'СЕТ СН'!$H$14+СВЦЭМ!$D$10+'СЕТ СН'!$H$6-'СЕТ СН'!$H$26</f>
        <v>991.52037352000002</v>
      </c>
    </row>
    <row r="129" spans="1:25" ht="15.75" x14ac:dyDescent="0.2">
      <c r="A129" s="35">
        <f t="shared" si="3"/>
        <v>43779</v>
      </c>
      <c r="B129" s="36">
        <f>SUMIFS(СВЦЭМ!$D$33:$D$776,СВЦЭМ!$A$33:$A$776,$A129,СВЦЭМ!$B$33:$B$776,B$119)+'СЕТ СН'!$H$14+СВЦЭМ!$D$10+'СЕТ СН'!$H$6-'СЕТ СН'!$H$26</f>
        <v>1055.85082134</v>
      </c>
      <c r="C129" s="36">
        <f>SUMIFS(СВЦЭМ!$D$33:$D$776,СВЦЭМ!$A$33:$A$776,$A129,СВЦЭМ!$B$33:$B$776,C$119)+'СЕТ СН'!$H$14+СВЦЭМ!$D$10+'СЕТ СН'!$H$6-'СЕТ СН'!$H$26</f>
        <v>1091.46887322</v>
      </c>
      <c r="D129" s="36">
        <f>SUMIFS(СВЦЭМ!$D$33:$D$776,СВЦЭМ!$A$33:$A$776,$A129,СВЦЭМ!$B$33:$B$776,D$119)+'СЕТ СН'!$H$14+СВЦЭМ!$D$10+'СЕТ СН'!$H$6-'СЕТ СН'!$H$26</f>
        <v>1109.0817291600001</v>
      </c>
      <c r="E129" s="36">
        <f>SUMIFS(СВЦЭМ!$D$33:$D$776,СВЦЭМ!$A$33:$A$776,$A129,СВЦЭМ!$B$33:$B$776,E$119)+'СЕТ СН'!$H$14+СВЦЭМ!$D$10+'СЕТ СН'!$H$6-'СЕТ СН'!$H$26</f>
        <v>1123.2585514</v>
      </c>
      <c r="F129" s="36">
        <f>SUMIFS(СВЦЭМ!$D$33:$D$776,СВЦЭМ!$A$33:$A$776,$A129,СВЦЭМ!$B$33:$B$776,F$119)+'СЕТ СН'!$H$14+СВЦЭМ!$D$10+'СЕТ СН'!$H$6-'СЕТ СН'!$H$26</f>
        <v>1122.8468324999999</v>
      </c>
      <c r="G129" s="36">
        <f>SUMIFS(СВЦЭМ!$D$33:$D$776,СВЦЭМ!$A$33:$A$776,$A129,СВЦЭМ!$B$33:$B$776,G$119)+'СЕТ СН'!$H$14+СВЦЭМ!$D$10+'СЕТ СН'!$H$6-'СЕТ СН'!$H$26</f>
        <v>1110.7435648400001</v>
      </c>
      <c r="H129" s="36">
        <f>SUMIFS(СВЦЭМ!$D$33:$D$776,СВЦЭМ!$A$33:$A$776,$A129,СВЦЭМ!$B$33:$B$776,H$119)+'СЕТ СН'!$H$14+СВЦЭМ!$D$10+'СЕТ СН'!$H$6-'СЕТ СН'!$H$26</f>
        <v>1085.43817487</v>
      </c>
      <c r="I129" s="36">
        <f>SUMIFS(СВЦЭМ!$D$33:$D$776,СВЦЭМ!$A$33:$A$776,$A129,СВЦЭМ!$B$33:$B$776,I$119)+'СЕТ СН'!$H$14+СВЦЭМ!$D$10+'СЕТ СН'!$H$6-'СЕТ СН'!$H$26</f>
        <v>1074.5822014700002</v>
      </c>
      <c r="J129" s="36">
        <f>SUMIFS(СВЦЭМ!$D$33:$D$776,СВЦЭМ!$A$33:$A$776,$A129,СВЦЭМ!$B$33:$B$776,J$119)+'СЕТ СН'!$H$14+СВЦЭМ!$D$10+'СЕТ СН'!$H$6-'СЕТ СН'!$H$26</f>
        <v>1063.6366338799999</v>
      </c>
      <c r="K129" s="36">
        <f>SUMIFS(СВЦЭМ!$D$33:$D$776,СВЦЭМ!$A$33:$A$776,$A129,СВЦЭМ!$B$33:$B$776,K$119)+'СЕТ СН'!$H$14+СВЦЭМ!$D$10+'СЕТ СН'!$H$6-'СЕТ СН'!$H$26</f>
        <v>1034.80225937</v>
      </c>
      <c r="L129" s="36">
        <f>SUMIFS(СВЦЭМ!$D$33:$D$776,СВЦЭМ!$A$33:$A$776,$A129,СВЦЭМ!$B$33:$B$776,L$119)+'СЕТ СН'!$H$14+СВЦЭМ!$D$10+'СЕТ СН'!$H$6-'СЕТ СН'!$H$26</f>
        <v>1020.3757301000001</v>
      </c>
      <c r="M129" s="36">
        <f>SUMIFS(СВЦЭМ!$D$33:$D$776,СВЦЭМ!$A$33:$A$776,$A129,СВЦЭМ!$B$33:$B$776,M$119)+'СЕТ СН'!$H$14+СВЦЭМ!$D$10+'СЕТ СН'!$H$6-'СЕТ СН'!$H$26</f>
        <v>1020.3578218700001</v>
      </c>
      <c r="N129" s="36">
        <f>SUMIFS(СВЦЭМ!$D$33:$D$776,СВЦЭМ!$A$33:$A$776,$A129,СВЦЭМ!$B$33:$B$776,N$119)+'СЕТ СН'!$H$14+СВЦЭМ!$D$10+'СЕТ СН'!$H$6-'СЕТ СН'!$H$26</f>
        <v>1027.04721726</v>
      </c>
      <c r="O129" s="36">
        <f>SUMIFS(СВЦЭМ!$D$33:$D$776,СВЦЭМ!$A$33:$A$776,$A129,СВЦЭМ!$B$33:$B$776,O$119)+'СЕТ СН'!$H$14+СВЦЭМ!$D$10+'СЕТ СН'!$H$6-'СЕТ СН'!$H$26</f>
        <v>1039.61522504</v>
      </c>
      <c r="P129" s="36">
        <f>SUMIFS(СВЦЭМ!$D$33:$D$776,СВЦЭМ!$A$33:$A$776,$A129,СВЦЭМ!$B$33:$B$776,P$119)+'СЕТ СН'!$H$14+СВЦЭМ!$D$10+'СЕТ СН'!$H$6-'СЕТ СН'!$H$26</f>
        <v>1055.42710379</v>
      </c>
      <c r="Q129" s="36">
        <f>SUMIFS(СВЦЭМ!$D$33:$D$776,СВЦЭМ!$A$33:$A$776,$A129,СВЦЭМ!$B$33:$B$776,Q$119)+'СЕТ СН'!$H$14+СВЦЭМ!$D$10+'СЕТ СН'!$H$6-'СЕТ СН'!$H$26</f>
        <v>1058.0449029599999</v>
      </c>
      <c r="R129" s="36">
        <f>SUMIFS(СВЦЭМ!$D$33:$D$776,СВЦЭМ!$A$33:$A$776,$A129,СВЦЭМ!$B$33:$B$776,R$119)+'СЕТ СН'!$H$14+СВЦЭМ!$D$10+'СЕТ СН'!$H$6-'СЕТ СН'!$H$26</f>
        <v>1007.93459541</v>
      </c>
      <c r="S129" s="36">
        <f>SUMIFS(СВЦЭМ!$D$33:$D$776,СВЦЭМ!$A$33:$A$776,$A129,СВЦЭМ!$B$33:$B$776,S$119)+'СЕТ СН'!$H$14+СВЦЭМ!$D$10+'СЕТ СН'!$H$6-'СЕТ СН'!$H$26</f>
        <v>977.27822096</v>
      </c>
      <c r="T129" s="36">
        <f>SUMIFS(СВЦЭМ!$D$33:$D$776,СВЦЭМ!$A$33:$A$776,$A129,СВЦЭМ!$B$33:$B$776,T$119)+'СЕТ СН'!$H$14+СВЦЭМ!$D$10+'СЕТ СН'!$H$6-'СЕТ СН'!$H$26</f>
        <v>986.62240249000001</v>
      </c>
      <c r="U129" s="36">
        <f>SUMIFS(СВЦЭМ!$D$33:$D$776,СВЦЭМ!$A$33:$A$776,$A129,СВЦЭМ!$B$33:$B$776,U$119)+'СЕТ СН'!$H$14+СВЦЭМ!$D$10+'СЕТ СН'!$H$6-'СЕТ СН'!$H$26</f>
        <v>984.35037419000003</v>
      </c>
      <c r="V129" s="36">
        <f>SUMIFS(СВЦЭМ!$D$33:$D$776,СВЦЭМ!$A$33:$A$776,$A129,СВЦЭМ!$B$33:$B$776,V$119)+'СЕТ СН'!$H$14+СВЦЭМ!$D$10+'СЕТ СН'!$H$6-'СЕТ СН'!$H$26</f>
        <v>975.72680122000008</v>
      </c>
      <c r="W129" s="36">
        <f>SUMIFS(СВЦЭМ!$D$33:$D$776,СВЦЭМ!$A$33:$A$776,$A129,СВЦЭМ!$B$33:$B$776,W$119)+'СЕТ СН'!$H$14+СВЦЭМ!$D$10+'СЕТ СН'!$H$6-'СЕТ СН'!$H$26</f>
        <v>968.54033220000008</v>
      </c>
      <c r="X129" s="36">
        <f>SUMIFS(СВЦЭМ!$D$33:$D$776,СВЦЭМ!$A$33:$A$776,$A129,СВЦЭМ!$B$33:$B$776,X$119)+'СЕТ СН'!$H$14+СВЦЭМ!$D$10+'СЕТ СН'!$H$6-'СЕТ СН'!$H$26</f>
        <v>954.79973313000005</v>
      </c>
      <c r="Y129" s="36">
        <f>SUMIFS(СВЦЭМ!$D$33:$D$776,СВЦЭМ!$A$33:$A$776,$A129,СВЦЭМ!$B$33:$B$776,Y$119)+'СЕТ СН'!$H$14+СВЦЭМ!$D$10+'СЕТ СН'!$H$6-'СЕТ СН'!$H$26</f>
        <v>973.60190010000008</v>
      </c>
    </row>
    <row r="130" spans="1:25" ht="15.75" x14ac:dyDescent="0.2">
      <c r="A130" s="35">
        <f t="shared" si="3"/>
        <v>43780</v>
      </c>
      <c r="B130" s="36">
        <f>SUMIFS(СВЦЭМ!$D$33:$D$776,СВЦЭМ!$A$33:$A$776,$A130,СВЦЭМ!$B$33:$B$776,B$119)+'СЕТ СН'!$H$14+СВЦЭМ!$D$10+'СЕТ СН'!$H$6-'СЕТ СН'!$H$26</f>
        <v>1046.3536233099999</v>
      </c>
      <c r="C130" s="36">
        <f>SUMIFS(СВЦЭМ!$D$33:$D$776,СВЦЭМ!$A$33:$A$776,$A130,СВЦЭМ!$B$33:$B$776,C$119)+'СЕТ СН'!$H$14+СВЦЭМ!$D$10+'СЕТ СН'!$H$6-'СЕТ СН'!$H$26</f>
        <v>1083.34262218</v>
      </c>
      <c r="D130" s="36">
        <f>SUMIFS(СВЦЭМ!$D$33:$D$776,СВЦЭМ!$A$33:$A$776,$A130,СВЦЭМ!$B$33:$B$776,D$119)+'СЕТ СН'!$H$14+СВЦЭМ!$D$10+'СЕТ СН'!$H$6-'СЕТ СН'!$H$26</f>
        <v>1110.6525059999999</v>
      </c>
      <c r="E130" s="36">
        <f>SUMIFS(СВЦЭМ!$D$33:$D$776,СВЦЭМ!$A$33:$A$776,$A130,СВЦЭМ!$B$33:$B$776,E$119)+'СЕТ СН'!$H$14+СВЦЭМ!$D$10+'СЕТ СН'!$H$6-'СЕТ СН'!$H$26</f>
        <v>1120.1104899500001</v>
      </c>
      <c r="F130" s="36">
        <f>SUMIFS(СВЦЭМ!$D$33:$D$776,СВЦЭМ!$A$33:$A$776,$A130,СВЦЭМ!$B$33:$B$776,F$119)+'СЕТ СН'!$H$14+СВЦЭМ!$D$10+'СЕТ СН'!$H$6-'СЕТ СН'!$H$26</f>
        <v>1128.0862718399999</v>
      </c>
      <c r="G130" s="36">
        <f>SUMIFS(СВЦЭМ!$D$33:$D$776,СВЦЭМ!$A$33:$A$776,$A130,СВЦЭМ!$B$33:$B$776,G$119)+'СЕТ СН'!$H$14+СВЦЭМ!$D$10+'СЕТ СН'!$H$6-'СЕТ СН'!$H$26</f>
        <v>1096.1470418600002</v>
      </c>
      <c r="H130" s="36">
        <f>SUMIFS(СВЦЭМ!$D$33:$D$776,СВЦЭМ!$A$33:$A$776,$A130,СВЦЭМ!$B$33:$B$776,H$119)+'СЕТ СН'!$H$14+СВЦЭМ!$D$10+'СЕТ СН'!$H$6-'СЕТ СН'!$H$26</f>
        <v>1091.1205828100001</v>
      </c>
      <c r="I130" s="36">
        <f>SUMIFS(СВЦЭМ!$D$33:$D$776,СВЦЭМ!$A$33:$A$776,$A130,СВЦЭМ!$B$33:$B$776,I$119)+'СЕТ СН'!$H$14+СВЦЭМ!$D$10+'СЕТ СН'!$H$6-'СЕТ СН'!$H$26</f>
        <v>1080.5624797300002</v>
      </c>
      <c r="J130" s="36">
        <f>SUMIFS(СВЦЭМ!$D$33:$D$776,СВЦЭМ!$A$33:$A$776,$A130,СВЦЭМ!$B$33:$B$776,J$119)+'СЕТ СН'!$H$14+СВЦЭМ!$D$10+'СЕТ СН'!$H$6-'СЕТ СН'!$H$26</f>
        <v>1076.2086541900001</v>
      </c>
      <c r="K130" s="36">
        <f>SUMIFS(СВЦЭМ!$D$33:$D$776,СВЦЭМ!$A$33:$A$776,$A130,СВЦЭМ!$B$33:$B$776,K$119)+'СЕТ СН'!$H$14+СВЦЭМ!$D$10+'СЕТ СН'!$H$6-'СЕТ СН'!$H$26</f>
        <v>1066.6828042699999</v>
      </c>
      <c r="L130" s="36">
        <f>SUMIFS(СВЦЭМ!$D$33:$D$776,СВЦЭМ!$A$33:$A$776,$A130,СВЦЭМ!$B$33:$B$776,L$119)+'СЕТ СН'!$H$14+СВЦЭМ!$D$10+'СЕТ СН'!$H$6-'СЕТ СН'!$H$26</f>
        <v>1028.34584391</v>
      </c>
      <c r="M130" s="36">
        <f>SUMIFS(СВЦЭМ!$D$33:$D$776,СВЦЭМ!$A$33:$A$776,$A130,СВЦЭМ!$B$33:$B$776,M$119)+'СЕТ СН'!$H$14+СВЦЭМ!$D$10+'СЕТ СН'!$H$6-'СЕТ СН'!$H$26</f>
        <v>1015.15970701</v>
      </c>
      <c r="N130" s="36">
        <f>SUMIFS(СВЦЭМ!$D$33:$D$776,СВЦЭМ!$A$33:$A$776,$A130,СВЦЭМ!$B$33:$B$776,N$119)+'СЕТ СН'!$H$14+СВЦЭМ!$D$10+'СЕТ СН'!$H$6-'СЕТ СН'!$H$26</f>
        <v>1011.16939988</v>
      </c>
      <c r="O130" s="36">
        <f>SUMIFS(СВЦЭМ!$D$33:$D$776,СВЦЭМ!$A$33:$A$776,$A130,СВЦЭМ!$B$33:$B$776,O$119)+'СЕТ СН'!$H$14+СВЦЭМ!$D$10+'СЕТ СН'!$H$6-'СЕТ СН'!$H$26</f>
        <v>1012.72556023</v>
      </c>
      <c r="P130" s="36">
        <f>SUMIFS(СВЦЭМ!$D$33:$D$776,СВЦЭМ!$A$33:$A$776,$A130,СВЦЭМ!$B$33:$B$776,P$119)+'СЕТ СН'!$H$14+СВЦЭМ!$D$10+'СЕТ СН'!$H$6-'СЕТ СН'!$H$26</f>
        <v>1016.99964993</v>
      </c>
      <c r="Q130" s="36">
        <f>SUMIFS(СВЦЭМ!$D$33:$D$776,СВЦЭМ!$A$33:$A$776,$A130,СВЦЭМ!$B$33:$B$776,Q$119)+'СЕТ СН'!$H$14+СВЦЭМ!$D$10+'СЕТ СН'!$H$6-'СЕТ СН'!$H$26</f>
        <v>1019.73025466</v>
      </c>
      <c r="R130" s="36">
        <f>SUMIFS(СВЦЭМ!$D$33:$D$776,СВЦЭМ!$A$33:$A$776,$A130,СВЦЭМ!$B$33:$B$776,R$119)+'СЕТ СН'!$H$14+СВЦЭМ!$D$10+'СЕТ СН'!$H$6-'СЕТ СН'!$H$26</f>
        <v>1020.73660596</v>
      </c>
      <c r="S130" s="36">
        <f>SUMIFS(СВЦЭМ!$D$33:$D$776,СВЦЭМ!$A$33:$A$776,$A130,СВЦЭМ!$B$33:$B$776,S$119)+'СЕТ СН'!$H$14+СВЦЭМ!$D$10+'СЕТ СН'!$H$6-'СЕТ СН'!$H$26</f>
        <v>1016.68154858</v>
      </c>
      <c r="T130" s="36">
        <f>SUMIFS(СВЦЭМ!$D$33:$D$776,СВЦЭМ!$A$33:$A$776,$A130,СВЦЭМ!$B$33:$B$776,T$119)+'СЕТ СН'!$H$14+СВЦЭМ!$D$10+'СЕТ СН'!$H$6-'СЕТ СН'!$H$26</f>
        <v>1024.0201382999999</v>
      </c>
      <c r="U130" s="36">
        <f>SUMIFS(СВЦЭМ!$D$33:$D$776,СВЦЭМ!$A$33:$A$776,$A130,СВЦЭМ!$B$33:$B$776,U$119)+'СЕТ СН'!$H$14+СВЦЭМ!$D$10+'СЕТ СН'!$H$6-'СЕТ СН'!$H$26</f>
        <v>1015.7403146400001</v>
      </c>
      <c r="V130" s="36">
        <f>SUMIFS(СВЦЭМ!$D$33:$D$776,СВЦЭМ!$A$33:$A$776,$A130,СВЦЭМ!$B$33:$B$776,V$119)+'СЕТ СН'!$H$14+СВЦЭМ!$D$10+'СЕТ СН'!$H$6-'СЕТ СН'!$H$26</f>
        <v>1014.1574453000001</v>
      </c>
      <c r="W130" s="36">
        <f>SUMIFS(СВЦЭМ!$D$33:$D$776,СВЦЭМ!$A$33:$A$776,$A130,СВЦЭМ!$B$33:$B$776,W$119)+'СЕТ СН'!$H$14+СВЦЭМ!$D$10+'СЕТ СН'!$H$6-'СЕТ СН'!$H$26</f>
        <v>1011.76992046</v>
      </c>
      <c r="X130" s="36">
        <f>SUMIFS(СВЦЭМ!$D$33:$D$776,СВЦЭМ!$A$33:$A$776,$A130,СВЦЭМ!$B$33:$B$776,X$119)+'СЕТ СН'!$H$14+СВЦЭМ!$D$10+'СЕТ СН'!$H$6-'СЕТ СН'!$H$26</f>
        <v>1012.0577454300001</v>
      </c>
      <c r="Y130" s="36">
        <f>SUMIFS(СВЦЭМ!$D$33:$D$776,СВЦЭМ!$A$33:$A$776,$A130,СВЦЭМ!$B$33:$B$776,Y$119)+'СЕТ СН'!$H$14+СВЦЭМ!$D$10+'СЕТ СН'!$H$6-'СЕТ СН'!$H$26</f>
        <v>1045.23467532</v>
      </c>
    </row>
    <row r="131" spans="1:25" ht="15.75" x14ac:dyDescent="0.2">
      <c r="A131" s="35">
        <f t="shared" si="3"/>
        <v>43781</v>
      </c>
      <c r="B131" s="36">
        <f>SUMIFS(СВЦЭМ!$D$33:$D$776,СВЦЭМ!$A$33:$A$776,$A131,СВЦЭМ!$B$33:$B$776,B$119)+'СЕТ СН'!$H$14+СВЦЭМ!$D$10+'СЕТ СН'!$H$6-'СЕТ СН'!$H$26</f>
        <v>1038.9447881900001</v>
      </c>
      <c r="C131" s="36">
        <f>SUMIFS(СВЦЭМ!$D$33:$D$776,СВЦЭМ!$A$33:$A$776,$A131,СВЦЭМ!$B$33:$B$776,C$119)+'СЕТ СН'!$H$14+СВЦЭМ!$D$10+'СЕТ СН'!$H$6-'СЕТ СН'!$H$26</f>
        <v>1083.0896234699999</v>
      </c>
      <c r="D131" s="36">
        <f>SUMIFS(СВЦЭМ!$D$33:$D$776,СВЦЭМ!$A$33:$A$776,$A131,СВЦЭМ!$B$33:$B$776,D$119)+'СЕТ СН'!$H$14+СВЦЭМ!$D$10+'СЕТ СН'!$H$6-'СЕТ СН'!$H$26</f>
        <v>1089.3666367200001</v>
      </c>
      <c r="E131" s="36">
        <f>SUMIFS(СВЦЭМ!$D$33:$D$776,СВЦЭМ!$A$33:$A$776,$A131,СВЦЭМ!$B$33:$B$776,E$119)+'СЕТ СН'!$H$14+СВЦЭМ!$D$10+'СЕТ СН'!$H$6-'СЕТ СН'!$H$26</f>
        <v>1099.5637388099999</v>
      </c>
      <c r="F131" s="36">
        <f>SUMIFS(СВЦЭМ!$D$33:$D$776,СВЦЭМ!$A$33:$A$776,$A131,СВЦЭМ!$B$33:$B$776,F$119)+'СЕТ СН'!$H$14+СВЦЭМ!$D$10+'СЕТ СН'!$H$6-'СЕТ СН'!$H$26</f>
        <v>1094.5240744900002</v>
      </c>
      <c r="G131" s="36">
        <f>SUMIFS(СВЦЭМ!$D$33:$D$776,СВЦЭМ!$A$33:$A$776,$A131,СВЦЭМ!$B$33:$B$776,G$119)+'СЕТ СН'!$H$14+СВЦЭМ!$D$10+'СЕТ СН'!$H$6-'СЕТ СН'!$H$26</f>
        <v>1072.36885244</v>
      </c>
      <c r="H131" s="36">
        <f>SUMIFS(СВЦЭМ!$D$33:$D$776,СВЦЭМ!$A$33:$A$776,$A131,СВЦЭМ!$B$33:$B$776,H$119)+'СЕТ СН'!$H$14+СВЦЭМ!$D$10+'СЕТ СН'!$H$6-'СЕТ СН'!$H$26</f>
        <v>1042.2897821500001</v>
      </c>
      <c r="I131" s="36">
        <f>SUMIFS(СВЦЭМ!$D$33:$D$776,СВЦЭМ!$A$33:$A$776,$A131,СВЦЭМ!$B$33:$B$776,I$119)+'СЕТ СН'!$H$14+СВЦЭМ!$D$10+'СЕТ СН'!$H$6-'СЕТ СН'!$H$26</f>
        <v>1020.6095279800001</v>
      </c>
      <c r="J131" s="36">
        <f>SUMIFS(СВЦЭМ!$D$33:$D$776,СВЦЭМ!$A$33:$A$776,$A131,СВЦЭМ!$B$33:$B$776,J$119)+'СЕТ СН'!$H$14+СВЦЭМ!$D$10+'СЕТ СН'!$H$6-'СЕТ СН'!$H$26</f>
        <v>1002.69271373</v>
      </c>
      <c r="K131" s="36">
        <f>SUMIFS(СВЦЭМ!$D$33:$D$776,СВЦЭМ!$A$33:$A$776,$A131,СВЦЭМ!$B$33:$B$776,K$119)+'СЕТ СН'!$H$14+СВЦЭМ!$D$10+'СЕТ СН'!$H$6-'СЕТ СН'!$H$26</f>
        <v>1000.0048484600001</v>
      </c>
      <c r="L131" s="36">
        <f>SUMIFS(СВЦЭМ!$D$33:$D$776,СВЦЭМ!$A$33:$A$776,$A131,СВЦЭМ!$B$33:$B$776,L$119)+'СЕТ СН'!$H$14+СВЦЭМ!$D$10+'СЕТ СН'!$H$6-'СЕТ СН'!$H$26</f>
        <v>973.42542182</v>
      </c>
      <c r="M131" s="36">
        <f>SUMIFS(СВЦЭМ!$D$33:$D$776,СВЦЭМ!$A$33:$A$776,$A131,СВЦЭМ!$B$33:$B$776,M$119)+'СЕТ СН'!$H$14+СВЦЭМ!$D$10+'СЕТ СН'!$H$6-'СЕТ СН'!$H$26</f>
        <v>959.98009063000006</v>
      </c>
      <c r="N131" s="36">
        <f>SUMIFS(СВЦЭМ!$D$33:$D$776,СВЦЭМ!$A$33:$A$776,$A131,СВЦЭМ!$B$33:$B$776,N$119)+'СЕТ СН'!$H$14+СВЦЭМ!$D$10+'СЕТ СН'!$H$6-'СЕТ СН'!$H$26</f>
        <v>983.14043642000001</v>
      </c>
      <c r="O131" s="36">
        <f>SUMIFS(СВЦЭМ!$D$33:$D$776,СВЦЭМ!$A$33:$A$776,$A131,СВЦЭМ!$B$33:$B$776,O$119)+'СЕТ СН'!$H$14+СВЦЭМ!$D$10+'СЕТ СН'!$H$6-'СЕТ СН'!$H$26</f>
        <v>989.34851283</v>
      </c>
      <c r="P131" s="36">
        <f>SUMIFS(СВЦЭМ!$D$33:$D$776,СВЦЭМ!$A$33:$A$776,$A131,СВЦЭМ!$B$33:$B$776,P$119)+'СЕТ СН'!$H$14+СВЦЭМ!$D$10+'СЕТ СН'!$H$6-'СЕТ СН'!$H$26</f>
        <v>1006.82599368</v>
      </c>
      <c r="Q131" s="36">
        <f>SUMIFS(СВЦЭМ!$D$33:$D$776,СВЦЭМ!$A$33:$A$776,$A131,СВЦЭМ!$B$33:$B$776,Q$119)+'СЕТ СН'!$H$14+СВЦЭМ!$D$10+'СЕТ СН'!$H$6-'СЕТ СН'!$H$26</f>
        <v>1022.6275648200001</v>
      </c>
      <c r="R131" s="36">
        <f>SUMIFS(СВЦЭМ!$D$33:$D$776,СВЦЭМ!$A$33:$A$776,$A131,СВЦЭМ!$B$33:$B$776,R$119)+'СЕТ СН'!$H$14+СВЦЭМ!$D$10+'СЕТ СН'!$H$6-'СЕТ СН'!$H$26</f>
        <v>1022.6601572000001</v>
      </c>
      <c r="S131" s="36">
        <f>SUMIFS(СВЦЭМ!$D$33:$D$776,СВЦЭМ!$A$33:$A$776,$A131,СВЦЭМ!$B$33:$B$776,S$119)+'СЕТ СН'!$H$14+СВЦЭМ!$D$10+'СЕТ СН'!$H$6-'СЕТ СН'!$H$26</f>
        <v>1030.38333416</v>
      </c>
      <c r="T131" s="36">
        <f>SUMIFS(СВЦЭМ!$D$33:$D$776,СВЦЭМ!$A$33:$A$776,$A131,СВЦЭМ!$B$33:$B$776,T$119)+'СЕТ СН'!$H$14+СВЦЭМ!$D$10+'СЕТ СН'!$H$6-'СЕТ СН'!$H$26</f>
        <v>1021.5995474600001</v>
      </c>
      <c r="U131" s="36">
        <f>SUMIFS(СВЦЭМ!$D$33:$D$776,СВЦЭМ!$A$33:$A$776,$A131,СВЦЭМ!$B$33:$B$776,U$119)+'СЕТ СН'!$H$14+СВЦЭМ!$D$10+'СЕТ СН'!$H$6-'СЕТ СН'!$H$26</f>
        <v>1012.99405297</v>
      </c>
      <c r="V131" s="36">
        <f>SUMIFS(СВЦЭМ!$D$33:$D$776,СВЦЭМ!$A$33:$A$776,$A131,СВЦЭМ!$B$33:$B$776,V$119)+'СЕТ СН'!$H$14+СВЦЭМ!$D$10+'СЕТ СН'!$H$6-'СЕТ СН'!$H$26</f>
        <v>1008.96105002</v>
      </c>
      <c r="W131" s="36">
        <f>SUMIFS(СВЦЭМ!$D$33:$D$776,СВЦЭМ!$A$33:$A$776,$A131,СВЦЭМ!$B$33:$B$776,W$119)+'СЕТ СН'!$H$14+СВЦЭМ!$D$10+'СЕТ СН'!$H$6-'СЕТ СН'!$H$26</f>
        <v>1026.98151177</v>
      </c>
      <c r="X131" s="36">
        <f>SUMIFS(СВЦЭМ!$D$33:$D$776,СВЦЭМ!$A$33:$A$776,$A131,СВЦЭМ!$B$33:$B$776,X$119)+'СЕТ СН'!$H$14+СВЦЭМ!$D$10+'СЕТ СН'!$H$6-'СЕТ СН'!$H$26</f>
        <v>1049.44929402</v>
      </c>
      <c r="Y131" s="36">
        <f>SUMIFS(СВЦЭМ!$D$33:$D$776,СВЦЭМ!$A$33:$A$776,$A131,СВЦЭМ!$B$33:$B$776,Y$119)+'СЕТ СН'!$H$14+СВЦЭМ!$D$10+'СЕТ СН'!$H$6-'СЕТ СН'!$H$26</f>
        <v>1107.12759637</v>
      </c>
    </row>
    <row r="132" spans="1:25" ht="15.75" x14ac:dyDescent="0.2">
      <c r="A132" s="35">
        <f t="shared" si="3"/>
        <v>43782</v>
      </c>
      <c r="B132" s="36">
        <f>SUMIFS(СВЦЭМ!$D$33:$D$776,СВЦЭМ!$A$33:$A$776,$A132,СВЦЭМ!$B$33:$B$776,B$119)+'СЕТ СН'!$H$14+СВЦЭМ!$D$10+'СЕТ СН'!$H$6-'СЕТ СН'!$H$26</f>
        <v>1090.47440996</v>
      </c>
      <c r="C132" s="36">
        <f>SUMIFS(СВЦЭМ!$D$33:$D$776,СВЦЭМ!$A$33:$A$776,$A132,СВЦЭМ!$B$33:$B$776,C$119)+'СЕТ СН'!$H$14+СВЦЭМ!$D$10+'СЕТ СН'!$H$6-'СЕТ СН'!$H$26</f>
        <v>1155.9493661900001</v>
      </c>
      <c r="D132" s="36">
        <f>SUMIFS(СВЦЭМ!$D$33:$D$776,СВЦЭМ!$A$33:$A$776,$A132,СВЦЭМ!$B$33:$B$776,D$119)+'СЕТ СН'!$H$14+СВЦЭМ!$D$10+'СЕТ СН'!$H$6-'СЕТ СН'!$H$26</f>
        <v>1183.3658661899999</v>
      </c>
      <c r="E132" s="36">
        <f>SUMIFS(СВЦЭМ!$D$33:$D$776,СВЦЭМ!$A$33:$A$776,$A132,СВЦЭМ!$B$33:$B$776,E$119)+'СЕТ СН'!$H$14+СВЦЭМ!$D$10+'СЕТ СН'!$H$6-'СЕТ СН'!$H$26</f>
        <v>1166.80603612</v>
      </c>
      <c r="F132" s="36">
        <f>SUMIFS(СВЦЭМ!$D$33:$D$776,СВЦЭМ!$A$33:$A$776,$A132,СВЦЭМ!$B$33:$B$776,F$119)+'СЕТ СН'!$H$14+СВЦЭМ!$D$10+'СЕТ СН'!$H$6-'СЕТ СН'!$H$26</f>
        <v>1143.6548508599999</v>
      </c>
      <c r="G132" s="36">
        <f>SUMIFS(СВЦЭМ!$D$33:$D$776,СВЦЭМ!$A$33:$A$776,$A132,СВЦЭМ!$B$33:$B$776,G$119)+'СЕТ СН'!$H$14+СВЦЭМ!$D$10+'СЕТ СН'!$H$6-'СЕТ СН'!$H$26</f>
        <v>1116.9759992100001</v>
      </c>
      <c r="H132" s="36">
        <f>SUMIFS(СВЦЭМ!$D$33:$D$776,СВЦЭМ!$A$33:$A$776,$A132,СВЦЭМ!$B$33:$B$776,H$119)+'СЕТ СН'!$H$14+СВЦЭМ!$D$10+'СЕТ СН'!$H$6-'СЕТ СН'!$H$26</f>
        <v>1086.27428938</v>
      </c>
      <c r="I132" s="36">
        <f>SUMIFS(СВЦЭМ!$D$33:$D$776,СВЦЭМ!$A$33:$A$776,$A132,СВЦЭМ!$B$33:$B$776,I$119)+'СЕТ СН'!$H$14+СВЦЭМ!$D$10+'СЕТ СН'!$H$6-'СЕТ СН'!$H$26</f>
        <v>1033.7782340399999</v>
      </c>
      <c r="J132" s="36">
        <f>SUMIFS(СВЦЭМ!$D$33:$D$776,СВЦЭМ!$A$33:$A$776,$A132,СВЦЭМ!$B$33:$B$776,J$119)+'СЕТ СН'!$H$14+СВЦЭМ!$D$10+'СЕТ СН'!$H$6-'СЕТ СН'!$H$26</f>
        <v>1006.7071558700001</v>
      </c>
      <c r="K132" s="36">
        <f>SUMIFS(СВЦЭМ!$D$33:$D$776,СВЦЭМ!$A$33:$A$776,$A132,СВЦЭМ!$B$33:$B$776,K$119)+'СЕТ СН'!$H$14+СВЦЭМ!$D$10+'СЕТ СН'!$H$6-'СЕТ СН'!$H$26</f>
        <v>995.64502127000003</v>
      </c>
      <c r="L132" s="36">
        <f>SUMIFS(СВЦЭМ!$D$33:$D$776,СВЦЭМ!$A$33:$A$776,$A132,СВЦЭМ!$B$33:$B$776,L$119)+'СЕТ СН'!$H$14+СВЦЭМ!$D$10+'СЕТ СН'!$H$6-'СЕТ СН'!$H$26</f>
        <v>964.14495212000008</v>
      </c>
      <c r="M132" s="36">
        <f>SUMIFS(СВЦЭМ!$D$33:$D$776,СВЦЭМ!$A$33:$A$776,$A132,СВЦЭМ!$B$33:$B$776,M$119)+'СЕТ СН'!$H$14+СВЦЭМ!$D$10+'СЕТ СН'!$H$6-'СЕТ СН'!$H$26</f>
        <v>952.82195156</v>
      </c>
      <c r="N132" s="36">
        <f>SUMIFS(СВЦЭМ!$D$33:$D$776,СВЦЭМ!$A$33:$A$776,$A132,СВЦЭМ!$B$33:$B$776,N$119)+'СЕТ СН'!$H$14+СВЦЭМ!$D$10+'СЕТ СН'!$H$6-'СЕТ СН'!$H$26</f>
        <v>953.50267942000005</v>
      </c>
      <c r="O132" s="36">
        <f>SUMIFS(СВЦЭМ!$D$33:$D$776,СВЦЭМ!$A$33:$A$776,$A132,СВЦЭМ!$B$33:$B$776,O$119)+'СЕТ СН'!$H$14+СВЦЭМ!$D$10+'СЕТ СН'!$H$6-'СЕТ СН'!$H$26</f>
        <v>955.85841559000005</v>
      </c>
      <c r="P132" s="36">
        <f>SUMIFS(СВЦЭМ!$D$33:$D$776,СВЦЭМ!$A$33:$A$776,$A132,СВЦЭМ!$B$33:$B$776,P$119)+'СЕТ СН'!$H$14+СВЦЭМ!$D$10+'СЕТ СН'!$H$6-'СЕТ СН'!$H$26</f>
        <v>957.49494439</v>
      </c>
      <c r="Q132" s="36">
        <f>SUMIFS(СВЦЭМ!$D$33:$D$776,СВЦЭМ!$A$33:$A$776,$A132,СВЦЭМ!$B$33:$B$776,Q$119)+'СЕТ СН'!$H$14+СВЦЭМ!$D$10+'СЕТ СН'!$H$6-'СЕТ СН'!$H$26</f>
        <v>956.95974832000002</v>
      </c>
      <c r="R132" s="36">
        <f>SUMIFS(СВЦЭМ!$D$33:$D$776,СВЦЭМ!$A$33:$A$776,$A132,СВЦЭМ!$B$33:$B$776,R$119)+'СЕТ СН'!$H$14+СВЦЭМ!$D$10+'СЕТ СН'!$H$6-'СЕТ СН'!$H$26</f>
        <v>947.21725871000001</v>
      </c>
      <c r="S132" s="36">
        <f>SUMIFS(СВЦЭМ!$D$33:$D$776,СВЦЭМ!$A$33:$A$776,$A132,СВЦЭМ!$B$33:$B$776,S$119)+'СЕТ СН'!$H$14+СВЦЭМ!$D$10+'СЕТ СН'!$H$6-'СЕТ СН'!$H$26</f>
        <v>950.80248495000001</v>
      </c>
      <c r="T132" s="36">
        <f>SUMIFS(СВЦЭМ!$D$33:$D$776,СВЦЭМ!$A$33:$A$776,$A132,СВЦЭМ!$B$33:$B$776,T$119)+'СЕТ СН'!$H$14+СВЦЭМ!$D$10+'СЕТ СН'!$H$6-'СЕТ СН'!$H$26</f>
        <v>968.74753537000004</v>
      </c>
      <c r="U132" s="36">
        <f>SUMIFS(СВЦЭМ!$D$33:$D$776,СВЦЭМ!$A$33:$A$776,$A132,СВЦЭМ!$B$33:$B$776,U$119)+'СЕТ СН'!$H$14+СВЦЭМ!$D$10+'СЕТ СН'!$H$6-'СЕТ СН'!$H$26</f>
        <v>966.29156580000006</v>
      </c>
      <c r="V132" s="36">
        <f>SUMIFS(СВЦЭМ!$D$33:$D$776,СВЦЭМ!$A$33:$A$776,$A132,СВЦЭМ!$B$33:$B$776,V$119)+'СЕТ СН'!$H$14+СВЦЭМ!$D$10+'СЕТ СН'!$H$6-'СЕТ СН'!$H$26</f>
        <v>953.63198541999998</v>
      </c>
      <c r="W132" s="36">
        <f>SUMIFS(СВЦЭМ!$D$33:$D$776,СВЦЭМ!$A$33:$A$776,$A132,СВЦЭМ!$B$33:$B$776,W$119)+'СЕТ СН'!$H$14+СВЦЭМ!$D$10+'СЕТ СН'!$H$6-'СЕТ СН'!$H$26</f>
        <v>945.20303107000007</v>
      </c>
      <c r="X132" s="36">
        <f>SUMIFS(СВЦЭМ!$D$33:$D$776,СВЦЭМ!$A$33:$A$776,$A132,СВЦЭМ!$B$33:$B$776,X$119)+'СЕТ СН'!$H$14+СВЦЭМ!$D$10+'СЕТ СН'!$H$6-'СЕТ СН'!$H$26</f>
        <v>953.27852554000003</v>
      </c>
      <c r="Y132" s="36">
        <f>SUMIFS(СВЦЭМ!$D$33:$D$776,СВЦЭМ!$A$33:$A$776,$A132,СВЦЭМ!$B$33:$B$776,Y$119)+'СЕТ СН'!$H$14+СВЦЭМ!$D$10+'СЕТ СН'!$H$6-'СЕТ СН'!$H$26</f>
        <v>990.63166574000002</v>
      </c>
    </row>
    <row r="133" spans="1:25" ht="15.75" x14ac:dyDescent="0.2">
      <c r="A133" s="35">
        <f t="shared" si="3"/>
        <v>43783</v>
      </c>
      <c r="B133" s="36">
        <f>SUMIFS(СВЦЭМ!$D$33:$D$776,СВЦЭМ!$A$33:$A$776,$A133,СВЦЭМ!$B$33:$B$776,B$119)+'СЕТ СН'!$H$14+СВЦЭМ!$D$10+'СЕТ СН'!$H$6-'СЕТ СН'!$H$26</f>
        <v>976.59958997000001</v>
      </c>
      <c r="C133" s="36">
        <f>SUMIFS(СВЦЭМ!$D$33:$D$776,СВЦЭМ!$A$33:$A$776,$A133,СВЦЭМ!$B$33:$B$776,C$119)+'СЕТ СН'!$H$14+СВЦЭМ!$D$10+'СЕТ СН'!$H$6-'СЕТ СН'!$H$26</f>
        <v>1003.4503019</v>
      </c>
      <c r="D133" s="36">
        <f>SUMIFS(СВЦЭМ!$D$33:$D$776,СВЦЭМ!$A$33:$A$776,$A133,СВЦЭМ!$B$33:$B$776,D$119)+'СЕТ СН'!$H$14+СВЦЭМ!$D$10+'СЕТ СН'!$H$6-'СЕТ СН'!$H$26</f>
        <v>1006.91188162</v>
      </c>
      <c r="E133" s="36">
        <f>SUMIFS(СВЦЭМ!$D$33:$D$776,СВЦЭМ!$A$33:$A$776,$A133,СВЦЭМ!$B$33:$B$776,E$119)+'СЕТ СН'!$H$14+СВЦЭМ!$D$10+'СЕТ СН'!$H$6-'СЕТ СН'!$H$26</f>
        <v>1010.86269265</v>
      </c>
      <c r="F133" s="36">
        <f>SUMIFS(СВЦЭМ!$D$33:$D$776,СВЦЭМ!$A$33:$A$776,$A133,СВЦЭМ!$B$33:$B$776,F$119)+'СЕТ СН'!$H$14+СВЦЭМ!$D$10+'СЕТ СН'!$H$6-'СЕТ СН'!$H$26</f>
        <v>1008.8364808</v>
      </c>
      <c r="G133" s="36">
        <f>SUMIFS(СВЦЭМ!$D$33:$D$776,СВЦЭМ!$A$33:$A$776,$A133,СВЦЭМ!$B$33:$B$776,G$119)+'СЕТ СН'!$H$14+СВЦЭМ!$D$10+'СЕТ СН'!$H$6-'СЕТ СН'!$H$26</f>
        <v>1013.1065555700001</v>
      </c>
      <c r="H133" s="36">
        <f>SUMIFS(СВЦЭМ!$D$33:$D$776,СВЦЭМ!$A$33:$A$776,$A133,СВЦЭМ!$B$33:$B$776,H$119)+'СЕТ СН'!$H$14+СВЦЭМ!$D$10+'СЕТ СН'!$H$6-'СЕТ СН'!$H$26</f>
        <v>999.33735596000008</v>
      </c>
      <c r="I133" s="36">
        <f>SUMIFS(СВЦЭМ!$D$33:$D$776,СВЦЭМ!$A$33:$A$776,$A133,СВЦЭМ!$B$33:$B$776,I$119)+'СЕТ СН'!$H$14+СВЦЭМ!$D$10+'СЕТ СН'!$H$6-'СЕТ СН'!$H$26</f>
        <v>1042.61875801</v>
      </c>
      <c r="J133" s="36">
        <f>SUMIFS(СВЦЭМ!$D$33:$D$776,СВЦЭМ!$A$33:$A$776,$A133,СВЦЭМ!$B$33:$B$776,J$119)+'СЕТ СН'!$H$14+СВЦЭМ!$D$10+'СЕТ СН'!$H$6-'СЕТ СН'!$H$26</f>
        <v>1103.8174795899999</v>
      </c>
      <c r="K133" s="36">
        <f>SUMIFS(СВЦЭМ!$D$33:$D$776,СВЦЭМ!$A$33:$A$776,$A133,СВЦЭМ!$B$33:$B$776,K$119)+'СЕТ СН'!$H$14+СВЦЭМ!$D$10+'СЕТ СН'!$H$6-'СЕТ СН'!$H$26</f>
        <v>1113.39373387</v>
      </c>
      <c r="L133" s="36">
        <f>SUMIFS(СВЦЭМ!$D$33:$D$776,СВЦЭМ!$A$33:$A$776,$A133,СВЦЭМ!$B$33:$B$776,L$119)+'СЕТ СН'!$H$14+СВЦЭМ!$D$10+'СЕТ СН'!$H$6-'СЕТ СН'!$H$26</f>
        <v>1072.1180232699999</v>
      </c>
      <c r="M133" s="36">
        <f>SUMIFS(СВЦЭМ!$D$33:$D$776,СВЦЭМ!$A$33:$A$776,$A133,СВЦЭМ!$B$33:$B$776,M$119)+'СЕТ СН'!$H$14+СВЦЭМ!$D$10+'СЕТ СН'!$H$6-'СЕТ СН'!$H$26</f>
        <v>1053.1328887700001</v>
      </c>
      <c r="N133" s="36">
        <f>SUMIFS(СВЦЭМ!$D$33:$D$776,СВЦЭМ!$A$33:$A$776,$A133,СВЦЭМ!$B$33:$B$776,N$119)+'СЕТ СН'!$H$14+СВЦЭМ!$D$10+'СЕТ СН'!$H$6-'СЕТ СН'!$H$26</f>
        <v>1037.7129837500001</v>
      </c>
      <c r="O133" s="36">
        <f>SUMIFS(СВЦЭМ!$D$33:$D$776,СВЦЭМ!$A$33:$A$776,$A133,СВЦЭМ!$B$33:$B$776,O$119)+'СЕТ СН'!$H$14+СВЦЭМ!$D$10+'СЕТ СН'!$H$6-'СЕТ СН'!$H$26</f>
        <v>1030.5291737699999</v>
      </c>
      <c r="P133" s="36">
        <f>SUMIFS(СВЦЭМ!$D$33:$D$776,СВЦЭМ!$A$33:$A$776,$A133,СВЦЭМ!$B$33:$B$776,P$119)+'СЕТ СН'!$H$14+СВЦЭМ!$D$10+'СЕТ СН'!$H$6-'СЕТ СН'!$H$26</f>
        <v>1028.6484666800002</v>
      </c>
      <c r="Q133" s="36">
        <f>SUMIFS(СВЦЭМ!$D$33:$D$776,СВЦЭМ!$A$33:$A$776,$A133,СВЦЭМ!$B$33:$B$776,Q$119)+'СЕТ СН'!$H$14+СВЦЭМ!$D$10+'СЕТ СН'!$H$6-'СЕТ СН'!$H$26</f>
        <v>1027.2460055700001</v>
      </c>
      <c r="R133" s="36">
        <f>SUMIFS(СВЦЭМ!$D$33:$D$776,СВЦЭМ!$A$33:$A$776,$A133,СВЦЭМ!$B$33:$B$776,R$119)+'СЕТ СН'!$H$14+СВЦЭМ!$D$10+'СЕТ СН'!$H$6-'СЕТ СН'!$H$26</f>
        <v>1025.6195154100001</v>
      </c>
      <c r="S133" s="36">
        <f>SUMIFS(СВЦЭМ!$D$33:$D$776,СВЦЭМ!$A$33:$A$776,$A133,СВЦЭМ!$B$33:$B$776,S$119)+'СЕТ СН'!$H$14+СВЦЭМ!$D$10+'СЕТ СН'!$H$6-'СЕТ СН'!$H$26</f>
        <v>1055.8566731599999</v>
      </c>
      <c r="T133" s="36">
        <f>SUMIFS(СВЦЭМ!$D$33:$D$776,СВЦЭМ!$A$33:$A$776,$A133,СВЦЭМ!$B$33:$B$776,T$119)+'СЕТ СН'!$H$14+СВЦЭМ!$D$10+'СЕТ СН'!$H$6-'СЕТ СН'!$H$26</f>
        <v>1070.0445366700001</v>
      </c>
      <c r="U133" s="36">
        <f>SUMIFS(СВЦЭМ!$D$33:$D$776,СВЦЭМ!$A$33:$A$776,$A133,СВЦЭМ!$B$33:$B$776,U$119)+'СЕТ СН'!$H$14+СВЦЭМ!$D$10+'СЕТ СН'!$H$6-'СЕТ СН'!$H$26</f>
        <v>1064.2415436400001</v>
      </c>
      <c r="V133" s="36">
        <f>SUMIFS(СВЦЭМ!$D$33:$D$776,СВЦЭМ!$A$33:$A$776,$A133,СВЦЭМ!$B$33:$B$776,V$119)+'СЕТ СН'!$H$14+СВЦЭМ!$D$10+'СЕТ СН'!$H$6-'СЕТ СН'!$H$26</f>
        <v>1059.1423075</v>
      </c>
      <c r="W133" s="36">
        <f>SUMIFS(СВЦЭМ!$D$33:$D$776,СВЦЭМ!$A$33:$A$776,$A133,СВЦЭМ!$B$33:$B$776,W$119)+'СЕТ СН'!$H$14+СВЦЭМ!$D$10+'СЕТ СН'!$H$6-'СЕТ СН'!$H$26</f>
        <v>1055.1559152</v>
      </c>
      <c r="X133" s="36">
        <f>SUMIFS(СВЦЭМ!$D$33:$D$776,СВЦЭМ!$A$33:$A$776,$A133,СВЦЭМ!$B$33:$B$776,X$119)+'СЕТ СН'!$H$14+СВЦЭМ!$D$10+'СЕТ СН'!$H$6-'СЕТ СН'!$H$26</f>
        <v>1048.4026409600001</v>
      </c>
      <c r="Y133" s="36">
        <f>SUMIFS(СВЦЭМ!$D$33:$D$776,СВЦЭМ!$A$33:$A$776,$A133,СВЦЭМ!$B$33:$B$776,Y$119)+'СЕТ СН'!$H$14+СВЦЭМ!$D$10+'СЕТ СН'!$H$6-'СЕТ СН'!$H$26</f>
        <v>1051.6047102299999</v>
      </c>
    </row>
    <row r="134" spans="1:25" ht="15.75" x14ac:dyDescent="0.2">
      <c r="A134" s="35">
        <f t="shared" si="3"/>
        <v>43784</v>
      </c>
      <c r="B134" s="36">
        <f>SUMIFS(СВЦЭМ!$D$33:$D$776,СВЦЭМ!$A$33:$A$776,$A134,СВЦЭМ!$B$33:$B$776,B$119)+'СЕТ СН'!$H$14+СВЦЭМ!$D$10+'СЕТ СН'!$H$6-'СЕТ СН'!$H$26</f>
        <v>1048.7493164100001</v>
      </c>
      <c r="C134" s="36">
        <f>SUMIFS(СВЦЭМ!$D$33:$D$776,СВЦЭМ!$A$33:$A$776,$A134,СВЦЭМ!$B$33:$B$776,C$119)+'СЕТ СН'!$H$14+СВЦЭМ!$D$10+'СЕТ СН'!$H$6-'СЕТ СН'!$H$26</f>
        <v>1084.90864375</v>
      </c>
      <c r="D134" s="36">
        <f>SUMIFS(СВЦЭМ!$D$33:$D$776,СВЦЭМ!$A$33:$A$776,$A134,СВЦЭМ!$B$33:$B$776,D$119)+'СЕТ СН'!$H$14+СВЦЭМ!$D$10+'СЕТ СН'!$H$6-'СЕТ СН'!$H$26</f>
        <v>1078.6417139999999</v>
      </c>
      <c r="E134" s="36">
        <f>SUMIFS(СВЦЭМ!$D$33:$D$776,СВЦЭМ!$A$33:$A$776,$A134,СВЦЭМ!$B$33:$B$776,E$119)+'СЕТ СН'!$H$14+СВЦЭМ!$D$10+'СЕТ СН'!$H$6-'СЕТ СН'!$H$26</f>
        <v>1088.6719389700002</v>
      </c>
      <c r="F134" s="36">
        <f>SUMIFS(СВЦЭМ!$D$33:$D$776,СВЦЭМ!$A$33:$A$776,$A134,СВЦЭМ!$B$33:$B$776,F$119)+'СЕТ СН'!$H$14+СВЦЭМ!$D$10+'СЕТ СН'!$H$6-'СЕТ СН'!$H$26</f>
        <v>1088.35267862</v>
      </c>
      <c r="G134" s="36">
        <f>SUMIFS(СВЦЭМ!$D$33:$D$776,СВЦЭМ!$A$33:$A$776,$A134,СВЦЭМ!$B$33:$B$776,G$119)+'СЕТ СН'!$H$14+СВЦЭМ!$D$10+'СЕТ СН'!$H$6-'СЕТ СН'!$H$26</f>
        <v>1071.29534883</v>
      </c>
      <c r="H134" s="36">
        <f>SUMIFS(СВЦЭМ!$D$33:$D$776,СВЦЭМ!$A$33:$A$776,$A134,СВЦЭМ!$B$33:$B$776,H$119)+'СЕТ СН'!$H$14+СВЦЭМ!$D$10+'СЕТ СН'!$H$6-'СЕТ СН'!$H$26</f>
        <v>1061.8572052100001</v>
      </c>
      <c r="I134" s="36">
        <f>SUMIFS(СВЦЭМ!$D$33:$D$776,СВЦЭМ!$A$33:$A$776,$A134,СВЦЭМ!$B$33:$B$776,I$119)+'СЕТ СН'!$H$14+СВЦЭМ!$D$10+'СЕТ СН'!$H$6-'СЕТ СН'!$H$26</f>
        <v>1074.1864701899999</v>
      </c>
      <c r="J134" s="36">
        <f>SUMIFS(СВЦЭМ!$D$33:$D$776,СВЦЭМ!$A$33:$A$776,$A134,СВЦЭМ!$B$33:$B$776,J$119)+'СЕТ СН'!$H$14+СВЦЭМ!$D$10+'СЕТ СН'!$H$6-'СЕТ СН'!$H$26</f>
        <v>1082.3301208500002</v>
      </c>
      <c r="K134" s="36">
        <f>SUMIFS(СВЦЭМ!$D$33:$D$776,СВЦЭМ!$A$33:$A$776,$A134,СВЦЭМ!$B$33:$B$776,K$119)+'СЕТ СН'!$H$14+СВЦЭМ!$D$10+'СЕТ СН'!$H$6-'СЕТ СН'!$H$26</f>
        <v>1090.0940083200001</v>
      </c>
      <c r="L134" s="36">
        <f>SUMIFS(СВЦЭМ!$D$33:$D$776,СВЦЭМ!$A$33:$A$776,$A134,СВЦЭМ!$B$33:$B$776,L$119)+'СЕТ СН'!$H$14+СВЦЭМ!$D$10+'СЕТ СН'!$H$6-'СЕТ СН'!$H$26</f>
        <v>1043.96941683</v>
      </c>
      <c r="M134" s="36">
        <f>SUMIFS(СВЦЭМ!$D$33:$D$776,СВЦЭМ!$A$33:$A$776,$A134,СВЦЭМ!$B$33:$B$776,M$119)+'СЕТ СН'!$H$14+СВЦЭМ!$D$10+'СЕТ СН'!$H$6-'СЕТ СН'!$H$26</f>
        <v>1018.73086333</v>
      </c>
      <c r="N134" s="36">
        <f>SUMIFS(СВЦЭМ!$D$33:$D$776,СВЦЭМ!$A$33:$A$776,$A134,СВЦЭМ!$B$33:$B$776,N$119)+'СЕТ СН'!$H$14+СВЦЭМ!$D$10+'СЕТ СН'!$H$6-'СЕТ СН'!$H$26</f>
        <v>1011.9652647200001</v>
      </c>
      <c r="O134" s="36">
        <f>SUMIFS(СВЦЭМ!$D$33:$D$776,СВЦЭМ!$A$33:$A$776,$A134,СВЦЭМ!$B$33:$B$776,O$119)+'СЕТ СН'!$H$14+СВЦЭМ!$D$10+'СЕТ СН'!$H$6-'СЕТ СН'!$H$26</f>
        <v>1011.13348776</v>
      </c>
      <c r="P134" s="36">
        <f>SUMIFS(СВЦЭМ!$D$33:$D$776,СВЦЭМ!$A$33:$A$776,$A134,СВЦЭМ!$B$33:$B$776,P$119)+'СЕТ СН'!$H$14+СВЦЭМ!$D$10+'СЕТ СН'!$H$6-'СЕТ СН'!$H$26</f>
        <v>1008.5169316</v>
      </c>
      <c r="Q134" s="36">
        <f>SUMIFS(СВЦЭМ!$D$33:$D$776,СВЦЭМ!$A$33:$A$776,$A134,СВЦЭМ!$B$33:$B$776,Q$119)+'СЕТ СН'!$H$14+СВЦЭМ!$D$10+'СЕТ СН'!$H$6-'СЕТ СН'!$H$26</f>
        <v>1007.28393612</v>
      </c>
      <c r="R134" s="36">
        <f>SUMIFS(СВЦЭМ!$D$33:$D$776,СВЦЭМ!$A$33:$A$776,$A134,СВЦЭМ!$B$33:$B$776,R$119)+'СЕТ СН'!$H$14+СВЦЭМ!$D$10+'СЕТ СН'!$H$6-'СЕТ СН'!$H$26</f>
        <v>1010.0252702</v>
      </c>
      <c r="S134" s="36">
        <f>SUMIFS(СВЦЭМ!$D$33:$D$776,СВЦЭМ!$A$33:$A$776,$A134,СВЦЭМ!$B$33:$B$776,S$119)+'СЕТ СН'!$H$14+СВЦЭМ!$D$10+'СЕТ СН'!$H$6-'СЕТ СН'!$H$26</f>
        <v>1023.15689908</v>
      </c>
      <c r="T134" s="36">
        <f>SUMIFS(СВЦЭМ!$D$33:$D$776,СВЦЭМ!$A$33:$A$776,$A134,СВЦЭМ!$B$33:$B$776,T$119)+'СЕТ СН'!$H$14+СВЦЭМ!$D$10+'СЕТ СН'!$H$6-'СЕТ СН'!$H$26</f>
        <v>1026.9589927000002</v>
      </c>
      <c r="U134" s="36">
        <f>SUMIFS(СВЦЭМ!$D$33:$D$776,СВЦЭМ!$A$33:$A$776,$A134,СВЦЭМ!$B$33:$B$776,U$119)+'СЕТ СН'!$H$14+СВЦЭМ!$D$10+'СЕТ СН'!$H$6-'СЕТ СН'!$H$26</f>
        <v>1019.20757398</v>
      </c>
      <c r="V134" s="36">
        <f>SUMIFS(СВЦЭМ!$D$33:$D$776,СВЦЭМ!$A$33:$A$776,$A134,СВЦЭМ!$B$33:$B$776,V$119)+'СЕТ СН'!$H$14+СВЦЭМ!$D$10+'СЕТ СН'!$H$6-'СЕТ СН'!$H$26</f>
        <v>1010.8357403800001</v>
      </c>
      <c r="W134" s="36">
        <f>SUMIFS(СВЦЭМ!$D$33:$D$776,СВЦЭМ!$A$33:$A$776,$A134,СВЦЭМ!$B$33:$B$776,W$119)+'СЕТ СН'!$H$14+СВЦЭМ!$D$10+'СЕТ СН'!$H$6-'СЕТ СН'!$H$26</f>
        <v>1005.51496648</v>
      </c>
      <c r="X134" s="36">
        <f>SUMIFS(СВЦЭМ!$D$33:$D$776,СВЦЭМ!$A$33:$A$776,$A134,СВЦЭМ!$B$33:$B$776,X$119)+'СЕТ СН'!$H$14+СВЦЭМ!$D$10+'СЕТ СН'!$H$6-'СЕТ СН'!$H$26</f>
        <v>994.17224537000004</v>
      </c>
      <c r="Y134" s="36">
        <f>SUMIFS(СВЦЭМ!$D$33:$D$776,СВЦЭМ!$A$33:$A$776,$A134,СВЦЭМ!$B$33:$B$776,Y$119)+'СЕТ СН'!$H$14+СВЦЭМ!$D$10+'СЕТ СН'!$H$6-'СЕТ СН'!$H$26</f>
        <v>995.70207850000008</v>
      </c>
    </row>
    <row r="135" spans="1:25" ht="15.75" x14ac:dyDescent="0.2">
      <c r="A135" s="35">
        <f t="shared" si="3"/>
        <v>43785</v>
      </c>
      <c r="B135" s="36">
        <f>SUMIFS(СВЦЭМ!$D$33:$D$776,СВЦЭМ!$A$33:$A$776,$A135,СВЦЭМ!$B$33:$B$776,B$119)+'СЕТ СН'!$H$14+СВЦЭМ!$D$10+'СЕТ СН'!$H$6-'СЕТ СН'!$H$26</f>
        <v>1089.3153012100001</v>
      </c>
      <c r="C135" s="36">
        <f>SUMIFS(СВЦЭМ!$D$33:$D$776,СВЦЭМ!$A$33:$A$776,$A135,СВЦЭМ!$B$33:$B$776,C$119)+'СЕТ СН'!$H$14+СВЦЭМ!$D$10+'СЕТ СН'!$H$6-'СЕТ СН'!$H$26</f>
        <v>1107.30917331</v>
      </c>
      <c r="D135" s="36">
        <f>SUMIFS(СВЦЭМ!$D$33:$D$776,СВЦЭМ!$A$33:$A$776,$A135,СВЦЭМ!$B$33:$B$776,D$119)+'СЕТ СН'!$H$14+СВЦЭМ!$D$10+'СЕТ СН'!$H$6-'СЕТ СН'!$H$26</f>
        <v>1108.8698468600001</v>
      </c>
      <c r="E135" s="36">
        <f>SUMIFS(СВЦЭМ!$D$33:$D$776,СВЦЭМ!$A$33:$A$776,$A135,СВЦЭМ!$B$33:$B$776,E$119)+'СЕТ СН'!$H$14+СВЦЭМ!$D$10+'СЕТ СН'!$H$6-'СЕТ СН'!$H$26</f>
        <v>1119.3106098600001</v>
      </c>
      <c r="F135" s="36">
        <f>SUMIFS(СВЦЭМ!$D$33:$D$776,СВЦЭМ!$A$33:$A$776,$A135,СВЦЭМ!$B$33:$B$776,F$119)+'СЕТ СН'!$H$14+СВЦЭМ!$D$10+'СЕТ СН'!$H$6-'СЕТ СН'!$H$26</f>
        <v>1113.4875130800001</v>
      </c>
      <c r="G135" s="36">
        <f>SUMIFS(СВЦЭМ!$D$33:$D$776,СВЦЭМ!$A$33:$A$776,$A135,СВЦЭМ!$B$33:$B$776,G$119)+'СЕТ СН'!$H$14+СВЦЭМ!$D$10+'СЕТ СН'!$H$6-'СЕТ СН'!$H$26</f>
        <v>1114.9900935200001</v>
      </c>
      <c r="H135" s="36">
        <f>SUMIFS(СВЦЭМ!$D$33:$D$776,СВЦЭМ!$A$33:$A$776,$A135,СВЦЭМ!$B$33:$B$776,H$119)+'СЕТ СН'!$H$14+СВЦЭМ!$D$10+'СЕТ СН'!$H$6-'СЕТ СН'!$H$26</f>
        <v>1110.7331478599999</v>
      </c>
      <c r="I135" s="36">
        <f>SUMIFS(СВЦЭМ!$D$33:$D$776,СВЦЭМ!$A$33:$A$776,$A135,СВЦЭМ!$B$33:$B$776,I$119)+'СЕТ СН'!$H$14+СВЦЭМ!$D$10+'СЕТ СН'!$H$6-'СЕТ СН'!$H$26</f>
        <v>1079.93577813</v>
      </c>
      <c r="J135" s="36">
        <f>SUMIFS(СВЦЭМ!$D$33:$D$776,СВЦЭМ!$A$33:$A$776,$A135,СВЦЭМ!$B$33:$B$776,J$119)+'СЕТ СН'!$H$14+СВЦЭМ!$D$10+'СЕТ СН'!$H$6-'СЕТ СН'!$H$26</f>
        <v>1087.32991399</v>
      </c>
      <c r="K135" s="36">
        <f>SUMIFS(СВЦЭМ!$D$33:$D$776,СВЦЭМ!$A$33:$A$776,$A135,СВЦЭМ!$B$33:$B$776,K$119)+'СЕТ СН'!$H$14+СВЦЭМ!$D$10+'СЕТ СН'!$H$6-'СЕТ СН'!$H$26</f>
        <v>1098.0667852500001</v>
      </c>
      <c r="L135" s="36">
        <f>SUMIFS(СВЦЭМ!$D$33:$D$776,СВЦЭМ!$A$33:$A$776,$A135,СВЦЭМ!$B$33:$B$776,L$119)+'СЕТ СН'!$H$14+СВЦЭМ!$D$10+'СЕТ СН'!$H$6-'СЕТ СН'!$H$26</f>
        <v>1062.4558653600002</v>
      </c>
      <c r="M135" s="36">
        <f>SUMIFS(СВЦЭМ!$D$33:$D$776,СВЦЭМ!$A$33:$A$776,$A135,СВЦЭМ!$B$33:$B$776,M$119)+'СЕТ СН'!$H$14+СВЦЭМ!$D$10+'СЕТ СН'!$H$6-'СЕТ СН'!$H$26</f>
        <v>1040.72879992</v>
      </c>
      <c r="N135" s="36">
        <f>SUMIFS(СВЦЭМ!$D$33:$D$776,СВЦЭМ!$A$33:$A$776,$A135,СВЦЭМ!$B$33:$B$776,N$119)+'СЕТ СН'!$H$14+СВЦЭМ!$D$10+'СЕТ СН'!$H$6-'СЕТ СН'!$H$26</f>
        <v>1037.0533038200001</v>
      </c>
      <c r="O135" s="36">
        <f>SUMIFS(СВЦЭМ!$D$33:$D$776,СВЦЭМ!$A$33:$A$776,$A135,СВЦЭМ!$B$33:$B$776,O$119)+'СЕТ СН'!$H$14+СВЦЭМ!$D$10+'СЕТ СН'!$H$6-'СЕТ СН'!$H$26</f>
        <v>1037.1652244900001</v>
      </c>
      <c r="P135" s="36">
        <f>SUMIFS(СВЦЭМ!$D$33:$D$776,СВЦЭМ!$A$33:$A$776,$A135,СВЦЭМ!$B$33:$B$776,P$119)+'СЕТ СН'!$H$14+СВЦЭМ!$D$10+'СЕТ СН'!$H$6-'СЕТ СН'!$H$26</f>
        <v>1028.9352870600001</v>
      </c>
      <c r="Q135" s="36">
        <f>SUMIFS(СВЦЭМ!$D$33:$D$776,СВЦЭМ!$A$33:$A$776,$A135,СВЦЭМ!$B$33:$B$776,Q$119)+'СЕТ СН'!$H$14+СВЦЭМ!$D$10+'СЕТ СН'!$H$6-'СЕТ СН'!$H$26</f>
        <v>1022.30635194</v>
      </c>
      <c r="R135" s="36">
        <f>SUMIFS(СВЦЭМ!$D$33:$D$776,СВЦЭМ!$A$33:$A$776,$A135,СВЦЭМ!$B$33:$B$776,R$119)+'СЕТ СН'!$H$14+СВЦЭМ!$D$10+'СЕТ СН'!$H$6-'СЕТ СН'!$H$26</f>
        <v>1018.38576736</v>
      </c>
      <c r="S135" s="36">
        <f>SUMIFS(СВЦЭМ!$D$33:$D$776,СВЦЭМ!$A$33:$A$776,$A135,СВЦЭМ!$B$33:$B$776,S$119)+'СЕТ СН'!$H$14+СВЦЭМ!$D$10+'СЕТ СН'!$H$6-'СЕТ СН'!$H$26</f>
        <v>1030.47719353</v>
      </c>
      <c r="T135" s="36">
        <f>SUMIFS(СВЦЭМ!$D$33:$D$776,СВЦЭМ!$A$33:$A$776,$A135,СВЦЭМ!$B$33:$B$776,T$119)+'СЕТ СН'!$H$14+СВЦЭМ!$D$10+'СЕТ СН'!$H$6-'СЕТ СН'!$H$26</f>
        <v>1052.5091186499999</v>
      </c>
      <c r="U135" s="36">
        <f>SUMIFS(СВЦЭМ!$D$33:$D$776,СВЦЭМ!$A$33:$A$776,$A135,СВЦЭМ!$B$33:$B$776,U$119)+'СЕТ СН'!$H$14+СВЦЭМ!$D$10+'СЕТ СН'!$H$6-'СЕТ СН'!$H$26</f>
        <v>1047.3879527200002</v>
      </c>
      <c r="V135" s="36">
        <f>SUMIFS(СВЦЭМ!$D$33:$D$776,СВЦЭМ!$A$33:$A$776,$A135,СВЦЭМ!$B$33:$B$776,V$119)+'СЕТ СН'!$H$14+СВЦЭМ!$D$10+'СЕТ СН'!$H$6-'СЕТ СН'!$H$26</f>
        <v>1042.0117384099999</v>
      </c>
      <c r="W135" s="36">
        <f>SUMIFS(СВЦЭМ!$D$33:$D$776,СВЦЭМ!$A$33:$A$776,$A135,СВЦЭМ!$B$33:$B$776,W$119)+'СЕТ СН'!$H$14+СВЦЭМ!$D$10+'СЕТ СН'!$H$6-'СЕТ СН'!$H$26</f>
        <v>1038.7584170499999</v>
      </c>
      <c r="X135" s="36">
        <f>SUMIFS(СВЦЭМ!$D$33:$D$776,СВЦЭМ!$A$33:$A$776,$A135,СВЦЭМ!$B$33:$B$776,X$119)+'СЕТ СН'!$H$14+СВЦЭМ!$D$10+'СЕТ СН'!$H$6-'СЕТ СН'!$H$26</f>
        <v>1029.26491089</v>
      </c>
      <c r="Y135" s="36">
        <f>SUMIFS(СВЦЭМ!$D$33:$D$776,СВЦЭМ!$A$33:$A$776,$A135,СВЦЭМ!$B$33:$B$776,Y$119)+'СЕТ СН'!$H$14+СВЦЭМ!$D$10+'СЕТ СН'!$H$6-'СЕТ СН'!$H$26</f>
        <v>1039.1577336300002</v>
      </c>
    </row>
    <row r="136" spans="1:25" ht="15.75" x14ac:dyDescent="0.2">
      <c r="A136" s="35">
        <f t="shared" si="3"/>
        <v>43786</v>
      </c>
      <c r="B136" s="36">
        <f>SUMIFS(СВЦЭМ!$D$33:$D$776,СВЦЭМ!$A$33:$A$776,$A136,СВЦЭМ!$B$33:$B$776,B$119)+'СЕТ СН'!$H$14+СВЦЭМ!$D$10+'СЕТ СН'!$H$6-'СЕТ СН'!$H$26</f>
        <v>1080.8971264699999</v>
      </c>
      <c r="C136" s="36">
        <f>SUMIFS(СВЦЭМ!$D$33:$D$776,СВЦЭМ!$A$33:$A$776,$A136,СВЦЭМ!$B$33:$B$776,C$119)+'СЕТ СН'!$H$14+СВЦЭМ!$D$10+'СЕТ СН'!$H$6-'СЕТ СН'!$H$26</f>
        <v>1109.1956382399999</v>
      </c>
      <c r="D136" s="36">
        <f>SUMIFS(СВЦЭМ!$D$33:$D$776,СВЦЭМ!$A$33:$A$776,$A136,СВЦЭМ!$B$33:$B$776,D$119)+'СЕТ СН'!$H$14+СВЦЭМ!$D$10+'СЕТ СН'!$H$6-'СЕТ СН'!$H$26</f>
        <v>1102.13983358</v>
      </c>
      <c r="E136" s="36">
        <f>SUMIFS(СВЦЭМ!$D$33:$D$776,СВЦЭМ!$A$33:$A$776,$A136,СВЦЭМ!$B$33:$B$776,E$119)+'СЕТ СН'!$H$14+СВЦЭМ!$D$10+'СЕТ СН'!$H$6-'СЕТ СН'!$H$26</f>
        <v>1115.9713959300002</v>
      </c>
      <c r="F136" s="36">
        <f>SUMIFS(СВЦЭМ!$D$33:$D$776,СВЦЭМ!$A$33:$A$776,$A136,СВЦЭМ!$B$33:$B$776,F$119)+'СЕТ СН'!$H$14+СВЦЭМ!$D$10+'СЕТ СН'!$H$6-'СЕТ СН'!$H$26</f>
        <v>1112.8775979699999</v>
      </c>
      <c r="G136" s="36">
        <f>SUMIFS(СВЦЭМ!$D$33:$D$776,СВЦЭМ!$A$33:$A$776,$A136,СВЦЭМ!$B$33:$B$776,G$119)+'СЕТ СН'!$H$14+СВЦЭМ!$D$10+'СЕТ СН'!$H$6-'СЕТ СН'!$H$26</f>
        <v>1107.2675066900001</v>
      </c>
      <c r="H136" s="36">
        <f>SUMIFS(СВЦЭМ!$D$33:$D$776,СВЦЭМ!$A$33:$A$776,$A136,СВЦЭМ!$B$33:$B$776,H$119)+'СЕТ СН'!$H$14+СВЦЭМ!$D$10+'СЕТ СН'!$H$6-'СЕТ СН'!$H$26</f>
        <v>1093.8897675200001</v>
      </c>
      <c r="I136" s="36">
        <f>SUMIFS(СВЦЭМ!$D$33:$D$776,СВЦЭМ!$A$33:$A$776,$A136,СВЦЭМ!$B$33:$B$776,I$119)+'СЕТ СН'!$H$14+СВЦЭМ!$D$10+'СЕТ СН'!$H$6-'СЕТ СН'!$H$26</f>
        <v>1078.45986698</v>
      </c>
      <c r="J136" s="36">
        <f>SUMIFS(СВЦЭМ!$D$33:$D$776,СВЦЭМ!$A$33:$A$776,$A136,СВЦЭМ!$B$33:$B$776,J$119)+'СЕТ СН'!$H$14+СВЦЭМ!$D$10+'СЕТ СН'!$H$6-'СЕТ СН'!$H$26</f>
        <v>1091.4005127600001</v>
      </c>
      <c r="K136" s="36">
        <f>SUMIFS(СВЦЭМ!$D$33:$D$776,СВЦЭМ!$A$33:$A$776,$A136,СВЦЭМ!$B$33:$B$776,K$119)+'СЕТ СН'!$H$14+СВЦЭМ!$D$10+'СЕТ СН'!$H$6-'СЕТ СН'!$H$26</f>
        <v>1112.2385982000001</v>
      </c>
      <c r="L136" s="36">
        <f>SUMIFS(СВЦЭМ!$D$33:$D$776,СВЦЭМ!$A$33:$A$776,$A136,СВЦЭМ!$B$33:$B$776,L$119)+'СЕТ СН'!$H$14+СВЦЭМ!$D$10+'СЕТ СН'!$H$6-'СЕТ СН'!$H$26</f>
        <v>1075.92113273</v>
      </c>
      <c r="M136" s="36">
        <f>SUMIFS(СВЦЭМ!$D$33:$D$776,СВЦЭМ!$A$33:$A$776,$A136,СВЦЭМ!$B$33:$B$776,M$119)+'СЕТ СН'!$H$14+СВЦЭМ!$D$10+'СЕТ СН'!$H$6-'СЕТ СН'!$H$26</f>
        <v>1054.9110853000002</v>
      </c>
      <c r="N136" s="36">
        <f>SUMIFS(СВЦЭМ!$D$33:$D$776,СВЦЭМ!$A$33:$A$776,$A136,СВЦЭМ!$B$33:$B$776,N$119)+'СЕТ СН'!$H$14+СВЦЭМ!$D$10+'СЕТ СН'!$H$6-'СЕТ СН'!$H$26</f>
        <v>1051.0561743600001</v>
      </c>
      <c r="O136" s="36">
        <f>SUMIFS(СВЦЭМ!$D$33:$D$776,СВЦЭМ!$A$33:$A$776,$A136,СВЦЭМ!$B$33:$B$776,O$119)+'СЕТ СН'!$H$14+СВЦЭМ!$D$10+'СЕТ СН'!$H$6-'СЕТ СН'!$H$26</f>
        <v>1051.9240260700001</v>
      </c>
      <c r="P136" s="36">
        <f>SUMIFS(СВЦЭМ!$D$33:$D$776,СВЦЭМ!$A$33:$A$776,$A136,СВЦЭМ!$B$33:$B$776,P$119)+'СЕТ СН'!$H$14+СВЦЭМ!$D$10+'СЕТ СН'!$H$6-'СЕТ СН'!$H$26</f>
        <v>1050.8275628800002</v>
      </c>
      <c r="Q136" s="36">
        <f>SUMIFS(СВЦЭМ!$D$33:$D$776,СВЦЭМ!$A$33:$A$776,$A136,СВЦЭМ!$B$33:$B$776,Q$119)+'СЕТ СН'!$H$14+СВЦЭМ!$D$10+'СЕТ СН'!$H$6-'СЕТ СН'!$H$26</f>
        <v>1051.70441953</v>
      </c>
      <c r="R136" s="36">
        <f>SUMIFS(СВЦЭМ!$D$33:$D$776,СВЦЭМ!$A$33:$A$776,$A136,СВЦЭМ!$B$33:$B$776,R$119)+'СЕТ СН'!$H$14+СВЦЭМ!$D$10+'СЕТ СН'!$H$6-'СЕТ СН'!$H$26</f>
        <v>1049.6401033299999</v>
      </c>
      <c r="S136" s="36">
        <f>SUMIFS(СВЦЭМ!$D$33:$D$776,СВЦЭМ!$A$33:$A$776,$A136,СВЦЭМ!$B$33:$B$776,S$119)+'СЕТ СН'!$H$14+СВЦЭМ!$D$10+'СЕТ СН'!$H$6-'СЕТ СН'!$H$26</f>
        <v>1061.6472178700001</v>
      </c>
      <c r="T136" s="36">
        <f>SUMIFS(СВЦЭМ!$D$33:$D$776,СВЦЭМ!$A$33:$A$776,$A136,СВЦЭМ!$B$33:$B$776,T$119)+'СЕТ СН'!$H$14+СВЦЭМ!$D$10+'СЕТ СН'!$H$6-'СЕТ СН'!$H$26</f>
        <v>1079.29173661</v>
      </c>
      <c r="U136" s="36">
        <f>SUMIFS(СВЦЭМ!$D$33:$D$776,СВЦЭМ!$A$33:$A$776,$A136,СВЦЭМ!$B$33:$B$776,U$119)+'СЕТ СН'!$H$14+СВЦЭМ!$D$10+'СЕТ СН'!$H$6-'СЕТ СН'!$H$26</f>
        <v>1077.2707373100002</v>
      </c>
      <c r="V136" s="36">
        <f>SUMIFS(СВЦЭМ!$D$33:$D$776,СВЦЭМ!$A$33:$A$776,$A136,СВЦЭМ!$B$33:$B$776,V$119)+'СЕТ СН'!$H$14+СВЦЭМ!$D$10+'СЕТ СН'!$H$6-'СЕТ СН'!$H$26</f>
        <v>1066.82120439</v>
      </c>
      <c r="W136" s="36">
        <f>SUMIFS(СВЦЭМ!$D$33:$D$776,СВЦЭМ!$A$33:$A$776,$A136,СВЦЭМ!$B$33:$B$776,W$119)+'СЕТ СН'!$H$14+СВЦЭМ!$D$10+'СЕТ СН'!$H$6-'СЕТ СН'!$H$26</f>
        <v>1059.2139167400001</v>
      </c>
      <c r="X136" s="36">
        <f>SUMIFS(СВЦЭМ!$D$33:$D$776,СВЦЭМ!$A$33:$A$776,$A136,СВЦЭМ!$B$33:$B$776,X$119)+'СЕТ СН'!$H$14+СВЦЭМ!$D$10+'СЕТ СН'!$H$6-'СЕТ СН'!$H$26</f>
        <v>1051.62419823</v>
      </c>
      <c r="Y136" s="36">
        <f>SUMIFS(СВЦЭМ!$D$33:$D$776,СВЦЭМ!$A$33:$A$776,$A136,СВЦЭМ!$B$33:$B$776,Y$119)+'СЕТ СН'!$H$14+СВЦЭМ!$D$10+'СЕТ СН'!$H$6-'СЕТ СН'!$H$26</f>
        <v>1053.3313640000001</v>
      </c>
    </row>
    <row r="137" spans="1:25" ht="15.75" x14ac:dyDescent="0.2">
      <c r="A137" s="35">
        <f t="shared" si="3"/>
        <v>43787</v>
      </c>
      <c r="B137" s="36">
        <f>SUMIFS(СВЦЭМ!$D$33:$D$776,СВЦЭМ!$A$33:$A$776,$A137,СВЦЭМ!$B$33:$B$776,B$119)+'СЕТ СН'!$H$14+СВЦЭМ!$D$10+'СЕТ СН'!$H$6-'СЕТ СН'!$H$26</f>
        <v>1058.3223370999999</v>
      </c>
      <c r="C137" s="36">
        <f>SUMIFS(СВЦЭМ!$D$33:$D$776,СВЦЭМ!$A$33:$A$776,$A137,СВЦЭМ!$B$33:$B$776,C$119)+'СЕТ СН'!$H$14+СВЦЭМ!$D$10+'СЕТ СН'!$H$6-'СЕТ СН'!$H$26</f>
        <v>1070.3735768700001</v>
      </c>
      <c r="D137" s="36">
        <f>SUMIFS(СВЦЭМ!$D$33:$D$776,СВЦЭМ!$A$33:$A$776,$A137,СВЦЭМ!$B$33:$B$776,D$119)+'СЕТ СН'!$H$14+СВЦЭМ!$D$10+'СЕТ СН'!$H$6-'СЕТ СН'!$H$26</f>
        <v>1061.9947153600001</v>
      </c>
      <c r="E137" s="36">
        <f>SUMIFS(СВЦЭМ!$D$33:$D$776,СВЦЭМ!$A$33:$A$776,$A137,СВЦЭМ!$B$33:$B$776,E$119)+'СЕТ СН'!$H$14+СВЦЭМ!$D$10+'СЕТ СН'!$H$6-'СЕТ СН'!$H$26</f>
        <v>1070.4131585</v>
      </c>
      <c r="F137" s="36">
        <f>SUMIFS(СВЦЭМ!$D$33:$D$776,СВЦЭМ!$A$33:$A$776,$A137,СВЦЭМ!$B$33:$B$776,F$119)+'СЕТ СН'!$H$14+СВЦЭМ!$D$10+'СЕТ СН'!$H$6-'СЕТ СН'!$H$26</f>
        <v>1061.48450009</v>
      </c>
      <c r="G137" s="36">
        <f>SUMIFS(СВЦЭМ!$D$33:$D$776,СВЦЭМ!$A$33:$A$776,$A137,СВЦЭМ!$B$33:$B$776,G$119)+'СЕТ СН'!$H$14+СВЦЭМ!$D$10+'СЕТ СН'!$H$6-'СЕТ СН'!$H$26</f>
        <v>1065.30668595</v>
      </c>
      <c r="H137" s="36">
        <f>SUMIFS(СВЦЭМ!$D$33:$D$776,СВЦЭМ!$A$33:$A$776,$A137,СВЦЭМ!$B$33:$B$776,H$119)+'СЕТ СН'!$H$14+СВЦЭМ!$D$10+'СЕТ СН'!$H$6-'СЕТ СН'!$H$26</f>
        <v>1085.1193487099999</v>
      </c>
      <c r="I137" s="36">
        <f>SUMIFS(СВЦЭМ!$D$33:$D$776,СВЦЭМ!$A$33:$A$776,$A137,СВЦЭМ!$B$33:$B$776,I$119)+'СЕТ СН'!$H$14+СВЦЭМ!$D$10+'СЕТ СН'!$H$6-'СЕТ СН'!$H$26</f>
        <v>1114.6789207100001</v>
      </c>
      <c r="J137" s="36">
        <f>SUMIFS(СВЦЭМ!$D$33:$D$776,СВЦЭМ!$A$33:$A$776,$A137,СВЦЭМ!$B$33:$B$776,J$119)+'СЕТ СН'!$H$14+СВЦЭМ!$D$10+'СЕТ СН'!$H$6-'СЕТ СН'!$H$26</f>
        <v>1133.18748914</v>
      </c>
      <c r="K137" s="36">
        <f>SUMIFS(СВЦЭМ!$D$33:$D$776,СВЦЭМ!$A$33:$A$776,$A137,СВЦЭМ!$B$33:$B$776,K$119)+'СЕТ СН'!$H$14+СВЦЭМ!$D$10+'СЕТ СН'!$H$6-'СЕТ СН'!$H$26</f>
        <v>1145.4861640700001</v>
      </c>
      <c r="L137" s="36">
        <f>SUMIFS(СВЦЭМ!$D$33:$D$776,СВЦЭМ!$A$33:$A$776,$A137,СВЦЭМ!$B$33:$B$776,L$119)+'СЕТ СН'!$H$14+СВЦЭМ!$D$10+'СЕТ СН'!$H$6-'СЕТ СН'!$H$26</f>
        <v>1113.63058774</v>
      </c>
      <c r="M137" s="36">
        <f>SUMIFS(СВЦЭМ!$D$33:$D$776,СВЦЭМ!$A$33:$A$776,$A137,СВЦЭМ!$B$33:$B$776,M$119)+'СЕТ СН'!$H$14+СВЦЭМ!$D$10+'СЕТ СН'!$H$6-'СЕТ СН'!$H$26</f>
        <v>1090.7456618199999</v>
      </c>
      <c r="N137" s="36">
        <f>SUMIFS(СВЦЭМ!$D$33:$D$776,СВЦЭМ!$A$33:$A$776,$A137,СВЦЭМ!$B$33:$B$776,N$119)+'СЕТ СН'!$H$14+СВЦЭМ!$D$10+'СЕТ СН'!$H$6-'СЕТ СН'!$H$26</f>
        <v>1086.6158215300002</v>
      </c>
      <c r="O137" s="36">
        <f>SUMIFS(СВЦЭМ!$D$33:$D$776,СВЦЭМ!$A$33:$A$776,$A137,СВЦЭМ!$B$33:$B$776,O$119)+'СЕТ СН'!$H$14+СВЦЭМ!$D$10+'СЕТ СН'!$H$6-'СЕТ СН'!$H$26</f>
        <v>1086.3503004500001</v>
      </c>
      <c r="P137" s="36">
        <f>SUMIFS(СВЦЭМ!$D$33:$D$776,СВЦЭМ!$A$33:$A$776,$A137,СВЦЭМ!$B$33:$B$776,P$119)+'СЕТ СН'!$H$14+СВЦЭМ!$D$10+'СЕТ СН'!$H$6-'СЕТ СН'!$H$26</f>
        <v>1087.2569581400001</v>
      </c>
      <c r="Q137" s="36">
        <f>SUMIFS(СВЦЭМ!$D$33:$D$776,СВЦЭМ!$A$33:$A$776,$A137,СВЦЭМ!$B$33:$B$776,Q$119)+'СЕТ СН'!$H$14+СВЦЭМ!$D$10+'СЕТ СН'!$H$6-'СЕТ СН'!$H$26</f>
        <v>1084.7477748400001</v>
      </c>
      <c r="R137" s="36">
        <f>SUMIFS(СВЦЭМ!$D$33:$D$776,СВЦЭМ!$A$33:$A$776,$A137,СВЦЭМ!$B$33:$B$776,R$119)+'СЕТ СН'!$H$14+СВЦЭМ!$D$10+'СЕТ СН'!$H$6-'СЕТ СН'!$H$26</f>
        <v>1084.16063435</v>
      </c>
      <c r="S137" s="36">
        <f>SUMIFS(СВЦЭМ!$D$33:$D$776,СВЦЭМ!$A$33:$A$776,$A137,СВЦЭМ!$B$33:$B$776,S$119)+'СЕТ СН'!$H$14+СВЦЭМ!$D$10+'СЕТ СН'!$H$6-'СЕТ СН'!$H$26</f>
        <v>1096.8686555500001</v>
      </c>
      <c r="T137" s="36">
        <f>SUMIFS(СВЦЭМ!$D$33:$D$776,СВЦЭМ!$A$33:$A$776,$A137,СВЦЭМ!$B$33:$B$776,T$119)+'СЕТ СН'!$H$14+СВЦЭМ!$D$10+'СЕТ СН'!$H$6-'СЕТ СН'!$H$26</f>
        <v>1112.9373135800001</v>
      </c>
      <c r="U137" s="36">
        <f>SUMIFS(СВЦЭМ!$D$33:$D$776,СВЦЭМ!$A$33:$A$776,$A137,СВЦЭМ!$B$33:$B$776,U$119)+'СЕТ СН'!$H$14+СВЦЭМ!$D$10+'СЕТ СН'!$H$6-'СЕТ СН'!$H$26</f>
        <v>1110.8438442699999</v>
      </c>
      <c r="V137" s="36">
        <f>SUMIFS(СВЦЭМ!$D$33:$D$776,СВЦЭМ!$A$33:$A$776,$A137,СВЦЭМ!$B$33:$B$776,V$119)+'СЕТ СН'!$H$14+СВЦЭМ!$D$10+'СЕТ СН'!$H$6-'СЕТ СН'!$H$26</f>
        <v>1104.4447687699999</v>
      </c>
      <c r="W137" s="36">
        <f>SUMIFS(СВЦЭМ!$D$33:$D$776,СВЦЭМ!$A$33:$A$776,$A137,СВЦЭМ!$B$33:$B$776,W$119)+'СЕТ СН'!$H$14+СВЦЭМ!$D$10+'СЕТ СН'!$H$6-'СЕТ СН'!$H$26</f>
        <v>1101.2144858700001</v>
      </c>
      <c r="X137" s="36">
        <f>SUMIFS(СВЦЭМ!$D$33:$D$776,СВЦЭМ!$A$33:$A$776,$A137,СВЦЭМ!$B$33:$B$776,X$119)+'СЕТ СН'!$H$14+СВЦЭМ!$D$10+'СЕТ СН'!$H$6-'СЕТ СН'!$H$26</f>
        <v>1092.2219609900001</v>
      </c>
      <c r="Y137" s="36">
        <f>SUMIFS(СВЦЭМ!$D$33:$D$776,СВЦЭМ!$A$33:$A$776,$A137,СВЦЭМ!$B$33:$B$776,Y$119)+'СЕТ СН'!$H$14+СВЦЭМ!$D$10+'СЕТ СН'!$H$6-'СЕТ СН'!$H$26</f>
        <v>1089.39103075</v>
      </c>
    </row>
    <row r="138" spans="1:25" ht="15.75" x14ac:dyDescent="0.2">
      <c r="A138" s="35">
        <f t="shared" si="3"/>
        <v>43788</v>
      </c>
      <c r="B138" s="36">
        <f>SUMIFS(СВЦЭМ!$D$33:$D$776,СВЦЭМ!$A$33:$A$776,$A138,СВЦЭМ!$B$33:$B$776,B$119)+'СЕТ СН'!$H$14+СВЦЭМ!$D$10+'СЕТ СН'!$H$6-'СЕТ СН'!$H$26</f>
        <v>1156.7604671500001</v>
      </c>
      <c r="C138" s="36">
        <f>SUMIFS(СВЦЭМ!$D$33:$D$776,СВЦЭМ!$A$33:$A$776,$A138,СВЦЭМ!$B$33:$B$776,C$119)+'СЕТ СН'!$H$14+СВЦЭМ!$D$10+'СЕТ СН'!$H$6-'СЕТ СН'!$H$26</f>
        <v>1179.39502242</v>
      </c>
      <c r="D138" s="36">
        <f>SUMIFS(СВЦЭМ!$D$33:$D$776,СВЦЭМ!$A$33:$A$776,$A138,СВЦЭМ!$B$33:$B$776,D$119)+'СЕТ СН'!$H$14+СВЦЭМ!$D$10+'СЕТ СН'!$H$6-'СЕТ СН'!$H$26</f>
        <v>1179.2358496100001</v>
      </c>
      <c r="E138" s="36">
        <f>SUMIFS(СВЦЭМ!$D$33:$D$776,СВЦЭМ!$A$33:$A$776,$A138,СВЦЭМ!$B$33:$B$776,E$119)+'СЕТ СН'!$H$14+СВЦЭМ!$D$10+'СЕТ СН'!$H$6-'СЕТ СН'!$H$26</f>
        <v>1180.2301605600001</v>
      </c>
      <c r="F138" s="36">
        <f>SUMIFS(СВЦЭМ!$D$33:$D$776,СВЦЭМ!$A$33:$A$776,$A138,СВЦЭМ!$B$33:$B$776,F$119)+'СЕТ СН'!$H$14+СВЦЭМ!$D$10+'СЕТ СН'!$H$6-'СЕТ СН'!$H$26</f>
        <v>1166.75144333</v>
      </c>
      <c r="G138" s="36">
        <f>SUMIFS(СВЦЭМ!$D$33:$D$776,СВЦЭМ!$A$33:$A$776,$A138,СВЦЭМ!$B$33:$B$776,G$119)+'СЕТ СН'!$H$14+СВЦЭМ!$D$10+'СЕТ СН'!$H$6-'СЕТ СН'!$H$26</f>
        <v>1162.7654477800002</v>
      </c>
      <c r="H138" s="36">
        <f>SUMIFS(СВЦЭМ!$D$33:$D$776,СВЦЭМ!$A$33:$A$776,$A138,СВЦЭМ!$B$33:$B$776,H$119)+'СЕТ СН'!$H$14+СВЦЭМ!$D$10+'СЕТ СН'!$H$6-'СЕТ СН'!$H$26</f>
        <v>1139.0394787499999</v>
      </c>
      <c r="I138" s="36">
        <f>SUMIFS(СВЦЭМ!$D$33:$D$776,СВЦЭМ!$A$33:$A$776,$A138,СВЦЭМ!$B$33:$B$776,I$119)+'СЕТ СН'!$H$14+СВЦЭМ!$D$10+'СЕТ СН'!$H$6-'СЕТ СН'!$H$26</f>
        <v>1147.33098094</v>
      </c>
      <c r="J138" s="36">
        <f>SUMIFS(СВЦЭМ!$D$33:$D$776,СВЦЭМ!$A$33:$A$776,$A138,СВЦЭМ!$B$33:$B$776,J$119)+'СЕТ СН'!$H$14+СВЦЭМ!$D$10+'СЕТ СН'!$H$6-'СЕТ СН'!$H$26</f>
        <v>1154.35438129</v>
      </c>
      <c r="K138" s="36">
        <f>SUMIFS(СВЦЭМ!$D$33:$D$776,СВЦЭМ!$A$33:$A$776,$A138,СВЦЭМ!$B$33:$B$776,K$119)+'СЕТ СН'!$H$14+СВЦЭМ!$D$10+'СЕТ СН'!$H$6-'СЕТ СН'!$H$26</f>
        <v>1161.6070561800002</v>
      </c>
      <c r="L138" s="36">
        <f>SUMIFS(СВЦЭМ!$D$33:$D$776,СВЦЭМ!$A$33:$A$776,$A138,СВЦЭМ!$B$33:$B$776,L$119)+'СЕТ СН'!$H$14+СВЦЭМ!$D$10+'СЕТ СН'!$H$6-'СЕТ СН'!$H$26</f>
        <v>1123.7691191600002</v>
      </c>
      <c r="M138" s="36">
        <f>SUMIFS(СВЦЭМ!$D$33:$D$776,СВЦЭМ!$A$33:$A$776,$A138,СВЦЭМ!$B$33:$B$776,M$119)+'СЕТ СН'!$H$14+СВЦЭМ!$D$10+'СЕТ СН'!$H$6-'СЕТ СН'!$H$26</f>
        <v>1107.5096872899999</v>
      </c>
      <c r="N138" s="36">
        <f>SUMIFS(СВЦЭМ!$D$33:$D$776,СВЦЭМ!$A$33:$A$776,$A138,СВЦЭМ!$B$33:$B$776,N$119)+'СЕТ СН'!$H$14+СВЦЭМ!$D$10+'СЕТ СН'!$H$6-'СЕТ СН'!$H$26</f>
        <v>1102.6346447800001</v>
      </c>
      <c r="O138" s="36">
        <f>SUMIFS(СВЦЭМ!$D$33:$D$776,СВЦЭМ!$A$33:$A$776,$A138,СВЦЭМ!$B$33:$B$776,O$119)+'СЕТ СН'!$H$14+СВЦЭМ!$D$10+'СЕТ СН'!$H$6-'СЕТ СН'!$H$26</f>
        <v>1098.6807707600001</v>
      </c>
      <c r="P138" s="36">
        <f>SUMIFS(СВЦЭМ!$D$33:$D$776,СВЦЭМ!$A$33:$A$776,$A138,СВЦЭМ!$B$33:$B$776,P$119)+'СЕТ СН'!$H$14+СВЦЭМ!$D$10+'СЕТ СН'!$H$6-'СЕТ СН'!$H$26</f>
        <v>1098.4415578200001</v>
      </c>
      <c r="Q138" s="36">
        <f>SUMIFS(СВЦЭМ!$D$33:$D$776,СВЦЭМ!$A$33:$A$776,$A138,СВЦЭМ!$B$33:$B$776,Q$119)+'СЕТ СН'!$H$14+СВЦЭМ!$D$10+'СЕТ СН'!$H$6-'СЕТ СН'!$H$26</f>
        <v>1100.29079671</v>
      </c>
      <c r="R138" s="36">
        <f>SUMIFS(СВЦЭМ!$D$33:$D$776,СВЦЭМ!$A$33:$A$776,$A138,СВЦЭМ!$B$33:$B$776,R$119)+'СЕТ СН'!$H$14+СВЦЭМ!$D$10+'СЕТ СН'!$H$6-'СЕТ СН'!$H$26</f>
        <v>1098.85996275</v>
      </c>
      <c r="S138" s="36">
        <f>SUMIFS(СВЦЭМ!$D$33:$D$776,СВЦЭМ!$A$33:$A$776,$A138,СВЦЭМ!$B$33:$B$776,S$119)+'СЕТ СН'!$H$14+СВЦЭМ!$D$10+'СЕТ СН'!$H$6-'СЕТ СН'!$H$26</f>
        <v>1109.38523098</v>
      </c>
      <c r="T138" s="36">
        <f>SUMIFS(СВЦЭМ!$D$33:$D$776,СВЦЭМ!$A$33:$A$776,$A138,СВЦЭМ!$B$33:$B$776,T$119)+'СЕТ СН'!$H$14+СВЦЭМ!$D$10+'СЕТ СН'!$H$6-'СЕТ СН'!$H$26</f>
        <v>1122.5240022500002</v>
      </c>
      <c r="U138" s="36">
        <f>SUMIFS(СВЦЭМ!$D$33:$D$776,СВЦЭМ!$A$33:$A$776,$A138,СВЦЭМ!$B$33:$B$776,U$119)+'СЕТ СН'!$H$14+СВЦЭМ!$D$10+'СЕТ СН'!$H$6-'СЕТ СН'!$H$26</f>
        <v>1119.1380318900001</v>
      </c>
      <c r="V138" s="36">
        <f>SUMIFS(СВЦЭМ!$D$33:$D$776,СВЦЭМ!$A$33:$A$776,$A138,СВЦЭМ!$B$33:$B$776,V$119)+'СЕТ СН'!$H$14+СВЦЭМ!$D$10+'СЕТ СН'!$H$6-'СЕТ СН'!$H$26</f>
        <v>1114.8501649700002</v>
      </c>
      <c r="W138" s="36">
        <f>SUMIFS(СВЦЭМ!$D$33:$D$776,СВЦЭМ!$A$33:$A$776,$A138,СВЦЭМ!$B$33:$B$776,W$119)+'СЕТ СН'!$H$14+СВЦЭМ!$D$10+'СЕТ СН'!$H$6-'СЕТ СН'!$H$26</f>
        <v>1111.3366836999999</v>
      </c>
      <c r="X138" s="36">
        <f>SUMIFS(СВЦЭМ!$D$33:$D$776,СВЦЭМ!$A$33:$A$776,$A138,СВЦЭМ!$B$33:$B$776,X$119)+'СЕТ СН'!$H$14+СВЦЭМ!$D$10+'СЕТ СН'!$H$6-'СЕТ СН'!$H$26</f>
        <v>1107.6841366600001</v>
      </c>
      <c r="Y138" s="36">
        <f>SUMIFS(СВЦЭМ!$D$33:$D$776,СВЦЭМ!$A$33:$A$776,$A138,СВЦЭМ!$B$33:$B$776,Y$119)+'СЕТ СН'!$H$14+СВЦЭМ!$D$10+'СЕТ СН'!$H$6-'СЕТ СН'!$H$26</f>
        <v>1112.7789330300002</v>
      </c>
    </row>
    <row r="139" spans="1:25" ht="15.75" x14ac:dyDescent="0.2">
      <c r="A139" s="35">
        <f t="shared" si="3"/>
        <v>43789</v>
      </c>
      <c r="B139" s="36">
        <f>SUMIFS(СВЦЭМ!$D$33:$D$776,СВЦЭМ!$A$33:$A$776,$A139,СВЦЭМ!$B$33:$B$776,B$119)+'СЕТ СН'!$H$14+СВЦЭМ!$D$10+'СЕТ СН'!$H$6-'СЕТ СН'!$H$26</f>
        <v>1093.01650333</v>
      </c>
      <c r="C139" s="36">
        <f>SUMIFS(СВЦЭМ!$D$33:$D$776,СВЦЭМ!$A$33:$A$776,$A139,СВЦЭМ!$B$33:$B$776,C$119)+'СЕТ СН'!$H$14+СВЦЭМ!$D$10+'СЕТ СН'!$H$6-'СЕТ СН'!$H$26</f>
        <v>1104.9509013000002</v>
      </c>
      <c r="D139" s="36">
        <f>SUMIFS(СВЦЭМ!$D$33:$D$776,СВЦЭМ!$A$33:$A$776,$A139,СВЦЭМ!$B$33:$B$776,D$119)+'СЕТ СН'!$H$14+СВЦЭМ!$D$10+'СЕТ СН'!$H$6-'СЕТ СН'!$H$26</f>
        <v>1104.5689390299999</v>
      </c>
      <c r="E139" s="36">
        <f>SUMIFS(СВЦЭМ!$D$33:$D$776,СВЦЭМ!$A$33:$A$776,$A139,СВЦЭМ!$B$33:$B$776,E$119)+'СЕТ СН'!$H$14+СВЦЭМ!$D$10+'СЕТ СН'!$H$6-'СЕТ СН'!$H$26</f>
        <v>1111.5448704099999</v>
      </c>
      <c r="F139" s="36">
        <f>SUMIFS(СВЦЭМ!$D$33:$D$776,СВЦЭМ!$A$33:$A$776,$A139,СВЦЭМ!$B$33:$B$776,F$119)+'СЕТ СН'!$H$14+СВЦЭМ!$D$10+'СЕТ СН'!$H$6-'СЕТ СН'!$H$26</f>
        <v>1100.25436104</v>
      </c>
      <c r="G139" s="36">
        <f>SUMIFS(СВЦЭМ!$D$33:$D$776,СВЦЭМ!$A$33:$A$776,$A139,СВЦЭМ!$B$33:$B$776,G$119)+'СЕТ СН'!$H$14+СВЦЭМ!$D$10+'СЕТ СН'!$H$6-'СЕТ СН'!$H$26</f>
        <v>1101.4246716600001</v>
      </c>
      <c r="H139" s="36">
        <f>SUMIFS(СВЦЭМ!$D$33:$D$776,СВЦЭМ!$A$33:$A$776,$A139,СВЦЭМ!$B$33:$B$776,H$119)+'СЕТ СН'!$H$14+СВЦЭМ!$D$10+'СЕТ СН'!$H$6-'СЕТ СН'!$H$26</f>
        <v>1108.8543117500001</v>
      </c>
      <c r="I139" s="36">
        <f>SUMIFS(СВЦЭМ!$D$33:$D$776,СВЦЭМ!$A$33:$A$776,$A139,СВЦЭМ!$B$33:$B$776,I$119)+'СЕТ СН'!$H$14+СВЦЭМ!$D$10+'СЕТ СН'!$H$6-'СЕТ СН'!$H$26</f>
        <v>1117.6006738000001</v>
      </c>
      <c r="J139" s="36">
        <f>SUMIFS(СВЦЭМ!$D$33:$D$776,СВЦЭМ!$A$33:$A$776,$A139,СВЦЭМ!$B$33:$B$776,J$119)+'СЕТ СН'!$H$14+СВЦЭМ!$D$10+'СЕТ СН'!$H$6-'СЕТ СН'!$H$26</f>
        <v>1126.5986805800001</v>
      </c>
      <c r="K139" s="36">
        <f>SUMIFS(СВЦЭМ!$D$33:$D$776,СВЦЭМ!$A$33:$A$776,$A139,СВЦЭМ!$B$33:$B$776,K$119)+'СЕТ СН'!$H$14+СВЦЭМ!$D$10+'СЕТ СН'!$H$6-'СЕТ СН'!$H$26</f>
        <v>1133.0976127600002</v>
      </c>
      <c r="L139" s="36">
        <f>SUMIFS(СВЦЭМ!$D$33:$D$776,СВЦЭМ!$A$33:$A$776,$A139,СВЦЭМ!$B$33:$B$776,L$119)+'СЕТ СН'!$H$14+СВЦЭМ!$D$10+'СЕТ СН'!$H$6-'СЕТ СН'!$H$26</f>
        <v>1105.24648755</v>
      </c>
      <c r="M139" s="36">
        <f>SUMIFS(СВЦЭМ!$D$33:$D$776,СВЦЭМ!$A$33:$A$776,$A139,СВЦЭМ!$B$33:$B$776,M$119)+'СЕТ СН'!$H$14+СВЦЭМ!$D$10+'СЕТ СН'!$H$6-'СЕТ СН'!$H$26</f>
        <v>1082.33821242</v>
      </c>
      <c r="N139" s="36">
        <f>SUMIFS(СВЦЭМ!$D$33:$D$776,СВЦЭМ!$A$33:$A$776,$A139,СВЦЭМ!$B$33:$B$776,N$119)+'СЕТ СН'!$H$14+СВЦЭМ!$D$10+'СЕТ СН'!$H$6-'СЕТ СН'!$H$26</f>
        <v>1071.55790695</v>
      </c>
      <c r="O139" s="36">
        <f>SUMIFS(СВЦЭМ!$D$33:$D$776,СВЦЭМ!$A$33:$A$776,$A139,СВЦЭМ!$B$33:$B$776,O$119)+'СЕТ СН'!$H$14+СВЦЭМ!$D$10+'СЕТ СН'!$H$6-'СЕТ СН'!$H$26</f>
        <v>1071.9589988800001</v>
      </c>
      <c r="P139" s="36">
        <f>SUMIFS(СВЦЭМ!$D$33:$D$776,СВЦЭМ!$A$33:$A$776,$A139,СВЦЭМ!$B$33:$B$776,P$119)+'СЕТ СН'!$H$14+СВЦЭМ!$D$10+'СЕТ СН'!$H$6-'СЕТ СН'!$H$26</f>
        <v>1066.49727983</v>
      </c>
      <c r="Q139" s="36">
        <f>SUMIFS(СВЦЭМ!$D$33:$D$776,СВЦЭМ!$A$33:$A$776,$A139,СВЦЭМ!$B$33:$B$776,Q$119)+'СЕТ СН'!$H$14+СВЦЭМ!$D$10+'СЕТ СН'!$H$6-'СЕТ СН'!$H$26</f>
        <v>1061.8114927300001</v>
      </c>
      <c r="R139" s="36">
        <f>SUMIFS(СВЦЭМ!$D$33:$D$776,СВЦЭМ!$A$33:$A$776,$A139,СВЦЭМ!$B$33:$B$776,R$119)+'СЕТ СН'!$H$14+СВЦЭМ!$D$10+'СЕТ СН'!$H$6-'СЕТ СН'!$H$26</f>
        <v>1069.50594598</v>
      </c>
      <c r="S139" s="36">
        <f>SUMIFS(СВЦЭМ!$D$33:$D$776,СВЦЭМ!$A$33:$A$776,$A139,СВЦЭМ!$B$33:$B$776,S$119)+'СЕТ СН'!$H$14+СВЦЭМ!$D$10+'СЕТ СН'!$H$6-'СЕТ СН'!$H$26</f>
        <v>1085.9426014000001</v>
      </c>
      <c r="T139" s="36">
        <f>SUMIFS(СВЦЭМ!$D$33:$D$776,СВЦЭМ!$A$33:$A$776,$A139,СВЦЭМ!$B$33:$B$776,T$119)+'СЕТ СН'!$H$14+СВЦЭМ!$D$10+'СЕТ СН'!$H$6-'СЕТ СН'!$H$26</f>
        <v>1095.3738143099999</v>
      </c>
      <c r="U139" s="36">
        <f>SUMIFS(СВЦЭМ!$D$33:$D$776,СВЦЭМ!$A$33:$A$776,$A139,СВЦЭМ!$B$33:$B$776,U$119)+'СЕТ СН'!$H$14+СВЦЭМ!$D$10+'СЕТ СН'!$H$6-'СЕТ СН'!$H$26</f>
        <v>1091.0806809999999</v>
      </c>
      <c r="V139" s="36">
        <f>SUMIFS(СВЦЭМ!$D$33:$D$776,СВЦЭМ!$A$33:$A$776,$A139,СВЦЭМ!$B$33:$B$776,V$119)+'СЕТ СН'!$H$14+СВЦЭМ!$D$10+'СЕТ СН'!$H$6-'СЕТ СН'!$H$26</f>
        <v>1079.8785837099999</v>
      </c>
      <c r="W139" s="36">
        <f>SUMIFS(СВЦЭМ!$D$33:$D$776,СВЦЭМ!$A$33:$A$776,$A139,СВЦЭМ!$B$33:$B$776,W$119)+'СЕТ СН'!$H$14+СВЦЭМ!$D$10+'СЕТ СН'!$H$6-'СЕТ СН'!$H$26</f>
        <v>1083.4169021600001</v>
      </c>
      <c r="X139" s="36">
        <f>SUMIFS(СВЦЭМ!$D$33:$D$776,СВЦЭМ!$A$33:$A$776,$A139,СВЦЭМ!$B$33:$B$776,X$119)+'СЕТ СН'!$H$14+СВЦЭМ!$D$10+'СЕТ СН'!$H$6-'СЕТ СН'!$H$26</f>
        <v>1076.4126577699999</v>
      </c>
      <c r="Y139" s="36">
        <f>SUMIFS(СВЦЭМ!$D$33:$D$776,СВЦЭМ!$A$33:$A$776,$A139,СВЦЭМ!$B$33:$B$776,Y$119)+'СЕТ СН'!$H$14+СВЦЭМ!$D$10+'СЕТ СН'!$H$6-'СЕТ СН'!$H$26</f>
        <v>1077.1948062400002</v>
      </c>
    </row>
    <row r="140" spans="1:25" ht="15.75" x14ac:dyDescent="0.2">
      <c r="A140" s="35">
        <f t="shared" si="3"/>
        <v>43790</v>
      </c>
      <c r="B140" s="36">
        <f>SUMIFS(СВЦЭМ!$D$33:$D$776,СВЦЭМ!$A$33:$A$776,$A140,СВЦЭМ!$B$33:$B$776,B$119)+'СЕТ СН'!$H$14+СВЦЭМ!$D$10+'СЕТ СН'!$H$6-'СЕТ СН'!$H$26</f>
        <v>1145.8326192</v>
      </c>
      <c r="C140" s="36">
        <f>SUMIFS(СВЦЭМ!$D$33:$D$776,СВЦЭМ!$A$33:$A$776,$A140,СВЦЭМ!$B$33:$B$776,C$119)+'СЕТ СН'!$H$14+СВЦЭМ!$D$10+'СЕТ СН'!$H$6-'СЕТ СН'!$H$26</f>
        <v>1152.41225386</v>
      </c>
      <c r="D140" s="36">
        <f>SUMIFS(СВЦЭМ!$D$33:$D$776,СВЦЭМ!$A$33:$A$776,$A140,СВЦЭМ!$B$33:$B$776,D$119)+'СЕТ СН'!$H$14+СВЦЭМ!$D$10+'СЕТ СН'!$H$6-'СЕТ СН'!$H$26</f>
        <v>1195.1908660600002</v>
      </c>
      <c r="E140" s="36">
        <f>SUMIFS(СВЦЭМ!$D$33:$D$776,СВЦЭМ!$A$33:$A$776,$A140,СВЦЭМ!$B$33:$B$776,E$119)+'СЕТ СН'!$H$14+СВЦЭМ!$D$10+'СЕТ СН'!$H$6-'СЕТ СН'!$H$26</f>
        <v>1193.16615404</v>
      </c>
      <c r="F140" s="36">
        <f>SUMIFS(СВЦЭМ!$D$33:$D$776,СВЦЭМ!$A$33:$A$776,$A140,СВЦЭМ!$B$33:$B$776,F$119)+'СЕТ СН'!$H$14+СВЦЭМ!$D$10+'СЕТ СН'!$H$6-'СЕТ СН'!$H$26</f>
        <v>1191.3878213200001</v>
      </c>
      <c r="G140" s="36">
        <f>SUMIFS(СВЦЭМ!$D$33:$D$776,СВЦЭМ!$A$33:$A$776,$A140,СВЦЭМ!$B$33:$B$776,G$119)+'СЕТ СН'!$H$14+СВЦЭМ!$D$10+'СЕТ СН'!$H$6-'СЕТ СН'!$H$26</f>
        <v>1181.0476290900001</v>
      </c>
      <c r="H140" s="36">
        <f>SUMIFS(СВЦЭМ!$D$33:$D$776,СВЦЭМ!$A$33:$A$776,$A140,СВЦЭМ!$B$33:$B$776,H$119)+'СЕТ СН'!$H$14+СВЦЭМ!$D$10+'СЕТ СН'!$H$6-'СЕТ СН'!$H$26</f>
        <v>1141.1534900199999</v>
      </c>
      <c r="I140" s="36">
        <f>SUMIFS(СВЦЭМ!$D$33:$D$776,СВЦЭМ!$A$33:$A$776,$A140,СВЦЭМ!$B$33:$B$776,I$119)+'СЕТ СН'!$H$14+СВЦЭМ!$D$10+'СЕТ СН'!$H$6-'СЕТ СН'!$H$26</f>
        <v>1123.70782912</v>
      </c>
      <c r="J140" s="36">
        <f>SUMIFS(СВЦЭМ!$D$33:$D$776,СВЦЭМ!$A$33:$A$776,$A140,СВЦЭМ!$B$33:$B$776,J$119)+'СЕТ СН'!$H$14+СВЦЭМ!$D$10+'СЕТ СН'!$H$6-'СЕТ СН'!$H$26</f>
        <v>1099.0557620100001</v>
      </c>
      <c r="K140" s="36">
        <f>SUMIFS(СВЦЭМ!$D$33:$D$776,СВЦЭМ!$A$33:$A$776,$A140,СВЦЭМ!$B$33:$B$776,K$119)+'СЕТ СН'!$H$14+СВЦЭМ!$D$10+'СЕТ СН'!$H$6-'СЕТ СН'!$H$26</f>
        <v>1093.9407737500001</v>
      </c>
      <c r="L140" s="36">
        <f>SUMIFS(СВЦЭМ!$D$33:$D$776,СВЦЭМ!$A$33:$A$776,$A140,СВЦЭМ!$B$33:$B$776,L$119)+'СЕТ СН'!$H$14+СВЦЭМ!$D$10+'СЕТ СН'!$H$6-'СЕТ СН'!$H$26</f>
        <v>1066.90479301</v>
      </c>
      <c r="M140" s="36">
        <f>SUMIFS(СВЦЭМ!$D$33:$D$776,СВЦЭМ!$A$33:$A$776,$A140,СВЦЭМ!$B$33:$B$776,M$119)+'СЕТ СН'!$H$14+СВЦЭМ!$D$10+'СЕТ СН'!$H$6-'СЕТ СН'!$H$26</f>
        <v>1065.6113454700001</v>
      </c>
      <c r="N140" s="36">
        <f>SUMIFS(СВЦЭМ!$D$33:$D$776,СВЦЭМ!$A$33:$A$776,$A140,СВЦЭМ!$B$33:$B$776,N$119)+'СЕТ СН'!$H$14+СВЦЭМ!$D$10+'СЕТ СН'!$H$6-'СЕТ СН'!$H$26</f>
        <v>1081.33118345</v>
      </c>
      <c r="O140" s="36">
        <f>SUMIFS(СВЦЭМ!$D$33:$D$776,СВЦЭМ!$A$33:$A$776,$A140,СВЦЭМ!$B$33:$B$776,O$119)+'СЕТ СН'!$H$14+СВЦЭМ!$D$10+'СЕТ СН'!$H$6-'СЕТ СН'!$H$26</f>
        <v>1099.51997527</v>
      </c>
      <c r="P140" s="36">
        <f>SUMIFS(СВЦЭМ!$D$33:$D$776,СВЦЭМ!$A$33:$A$776,$A140,СВЦЭМ!$B$33:$B$776,P$119)+'СЕТ СН'!$H$14+СВЦЭМ!$D$10+'СЕТ СН'!$H$6-'СЕТ СН'!$H$26</f>
        <v>1097.9566374199999</v>
      </c>
      <c r="Q140" s="36">
        <f>SUMIFS(СВЦЭМ!$D$33:$D$776,СВЦЭМ!$A$33:$A$776,$A140,СВЦЭМ!$B$33:$B$776,Q$119)+'СЕТ СН'!$H$14+СВЦЭМ!$D$10+'СЕТ СН'!$H$6-'СЕТ СН'!$H$26</f>
        <v>1097.5683130900002</v>
      </c>
      <c r="R140" s="36">
        <f>SUMIFS(СВЦЭМ!$D$33:$D$776,СВЦЭМ!$A$33:$A$776,$A140,СВЦЭМ!$B$33:$B$776,R$119)+'СЕТ СН'!$H$14+СВЦЭМ!$D$10+'СЕТ СН'!$H$6-'СЕТ СН'!$H$26</f>
        <v>1082.3488457799999</v>
      </c>
      <c r="S140" s="36">
        <f>SUMIFS(СВЦЭМ!$D$33:$D$776,СВЦЭМ!$A$33:$A$776,$A140,СВЦЭМ!$B$33:$B$776,S$119)+'СЕТ СН'!$H$14+СВЦЭМ!$D$10+'СЕТ СН'!$H$6-'СЕТ СН'!$H$26</f>
        <v>1061.2226669699999</v>
      </c>
      <c r="T140" s="36">
        <f>SUMIFS(СВЦЭМ!$D$33:$D$776,СВЦЭМ!$A$33:$A$776,$A140,СВЦЭМ!$B$33:$B$776,T$119)+'СЕТ СН'!$H$14+СВЦЭМ!$D$10+'СЕТ СН'!$H$6-'СЕТ СН'!$H$26</f>
        <v>1053.87642385</v>
      </c>
      <c r="U140" s="36">
        <f>SUMIFS(СВЦЭМ!$D$33:$D$776,СВЦЭМ!$A$33:$A$776,$A140,СВЦЭМ!$B$33:$B$776,U$119)+'СЕТ СН'!$H$14+СВЦЭМ!$D$10+'СЕТ СН'!$H$6-'СЕТ СН'!$H$26</f>
        <v>1051.4830225999999</v>
      </c>
      <c r="V140" s="36">
        <f>SUMIFS(СВЦЭМ!$D$33:$D$776,СВЦЭМ!$A$33:$A$776,$A140,СВЦЭМ!$B$33:$B$776,V$119)+'СЕТ СН'!$H$14+СВЦЭМ!$D$10+'СЕТ СН'!$H$6-'СЕТ СН'!$H$26</f>
        <v>1038.0064476100001</v>
      </c>
      <c r="W140" s="36">
        <f>SUMIFS(СВЦЭМ!$D$33:$D$776,СВЦЭМ!$A$33:$A$776,$A140,СВЦЭМ!$B$33:$B$776,W$119)+'СЕТ СН'!$H$14+СВЦЭМ!$D$10+'СЕТ СН'!$H$6-'СЕТ СН'!$H$26</f>
        <v>1029.7887270900001</v>
      </c>
      <c r="X140" s="36">
        <f>SUMIFS(СВЦЭМ!$D$33:$D$776,СВЦЭМ!$A$33:$A$776,$A140,СВЦЭМ!$B$33:$B$776,X$119)+'СЕТ СН'!$H$14+СВЦЭМ!$D$10+'СЕТ СН'!$H$6-'СЕТ СН'!$H$26</f>
        <v>1033.16420558</v>
      </c>
      <c r="Y140" s="36">
        <f>SUMIFS(СВЦЭМ!$D$33:$D$776,СВЦЭМ!$A$33:$A$776,$A140,СВЦЭМ!$B$33:$B$776,Y$119)+'СЕТ СН'!$H$14+СВЦЭМ!$D$10+'СЕТ СН'!$H$6-'СЕТ СН'!$H$26</f>
        <v>1090.9529414600001</v>
      </c>
    </row>
    <row r="141" spans="1:25" ht="15.75" x14ac:dyDescent="0.2">
      <c r="A141" s="35">
        <f t="shared" si="3"/>
        <v>43791</v>
      </c>
      <c r="B141" s="36">
        <f>SUMIFS(СВЦЭМ!$D$33:$D$776,СВЦЭМ!$A$33:$A$776,$A141,СВЦЭМ!$B$33:$B$776,B$119)+'СЕТ СН'!$H$14+СВЦЭМ!$D$10+'СЕТ СН'!$H$6-'СЕТ СН'!$H$26</f>
        <v>1146.0510687199999</v>
      </c>
      <c r="C141" s="36">
        <f>SUMIFS(СВЦЭМ!$D$33:$D$776,СВЦЭМ!$A$33:$A$776,$A141,СВЦЭМ!$B$33:$B$776,C$119)+'СЕТ СН'!$H$14+СВЦЭМ!$D$10+'СЕТ СН'!$H$6-'СЕТ СН'!$H$26</f>
        <v>1181.0585648199999</v>
      </c>
      <c r="D141" s="36">
        <f>SUMIFS(СВЦЭМ!$D$33:$D$776,СВЦЭМ!$A$33:$A$776,$A141,СВЦЭМ!$B$33:$B$776,D$119)+'СЕТ СН'!$H$14+СВЦЭМ!$D$10+'СЕТ СН'!$H$6-'СЕТ СН'!$H$26</f>
        <v>1185.5600747200001</v>
      </c>
      <c r="E141" s="36">
        <f>SUMIFS(СВЦЭМ!$D$33:$D$776,СВЦЭМ!$A$33:$A$776,$A141,СВЦЭМ!$B$33:$B$776,E$119)+'СЕТ СН'!$H$14+СВЦЭМ!$D$10+'СЕТ СН'!$H$6-'СЕТ СН'!$H$26</f>
        <v>1171.0391285599999</v>
      </c>
      <c r="F141" s="36">
        <f>SUMIFS(СВЦЭМ!$D$33:$D$776,СВЦЭМ!$A$33:$A$776,$A141,СВЦЭМ!$B$33:$B$776,F$119)+'СЕТ СН'!$H$14+СВЦЭМ!$D$10+'СЕТ СН'!$H$6-'СЕТ СН'!$H$26</f>
        <v>1158.5804179400002</v>
      </c>
      <c r="G141" s="36">
        <f>SUMIFS(СВЦЭМ!$D$33:$D$776,СВЦЭМ!$A$33:$A$776,$A141,СВЦЭМ!$B$33:$B$776,G$119)+'СЕТ СН'!$H$14+СВЦЭМ!$D$10+'СЕТ СН'!$H$6-'СЕТ СН'!$H$26</f>
        <v>1143.1735467399999</v>
      </c>
      <c r="H141" s="36">
        <f>SUMIFS(СВЦЭМ!$D$33:$D$776,СВЦЭМ!$A$33:$A$776,$A141,СВЦЭМ!$B$33:$B$776,H$119)+'СЕТ СН'!$H$14+СВЦЭМ!$D$10+'СЕТ СН'!$H$6-'СЕТ СН'!$H$26</f>
        <v>1123.58346469</v>
      </c>
      <c r="I141" s="36">
        <f>SUMIFS(СВЦЭМ!$D$33:$D$776,СВЦЭМ!$A$33:$A$776,$A141,СВЦЭМ!$B$33:$B$776,I$119)+'СЕТ СН'!$H$14+СВЦЭМ!$D$10+'СЕТ СН'!$H$6-'СЕТ СН'!$H$26</f>
        <v>1123.4353991799999</v>
      </c>
      <c r="J141" s="36">
        <f>SUMIFS(СВЦЭМ!$D$33:$D$776,СВЦЭМ!$A$33:$A$776,$A141,СВЦЭМ!$B$33:$B$776,J$119)+'СЕТ СН'!$H$14+СВЦЭМ!$D$10+'СЕТ СН'!$H$6-'СЕТ СН'!$H$26</f>
        <v>1096.4236254500001</v>
      </c>
      <c r="K141" s="36">
        <f>SUMIFS(СВЦЭМ!$D$33:$D$776,СВЦЭМ!$A$33:$A$776,$A141,СВЦЭМ!$B$33:$B$776,K$119)+'СЕТ СН'!$H$14+СВЦЭМ!$D$10+'СЕТ СН'!$H$6-'СЕТ СН'!$H$26</f>
        <v>1091.38113531</v>
      </c>
      <c r="L141" s="36">
        <f>SUMIFS(СВЦЭМ!$D$33:$D$776,СВЦЭМ!$A$33:$A$776,$A141,СВЦЭМ!$B$33:$B$776,L$119)+'СЕТ СН'!$H$14+СВЦЭМ!$D$10+'СЕТ СН'!$H$6-'СЕТ СН'!$H$26</f>
        <v>1057.7792919000001</v>
      </c>
      <c r="M141" s="36">
        <f>SUMIFS(СВЦЭМ!$D$33:$D$776,СВЦЭМ!$A$33:$A$776,$A141,СВЦЭМ!$B$33:$B$776,M$119)+'СЕТ СН'!$H$14+СВЦЭМ!$D$10+'СЕТ СН'!$H$6-'СЕТ СН'!$H$26</f>
        <v>1055.3001436300001</v>
      </c>
      <c r="N141" s="36">
        <f>SUMIFS(СВЦЭМ!$D$33:$D$776,СВЦЭМ!$A$33:$A$776,$A141,СВЦЭМ!$B$33:$B$776,N$119)+'СЕТ СН'!$H$14+СВЦЭМ!$D$10+'СЕТ СН'!$H$6-'СЕТ СН'!$H$26</f>
        <v>1050.5284543400001</v>
      </c>
      <c r="O141" s="36">
        <f>SUMIFS(СВЦЭМ!$D$33:$D$776,СВЦЭМ!$A$33:$A$776,$A141,СВЦЭМ!$B$33:$B$776,O$119)+'СЕТ СН'!$H$14+СВЦЭМ!$D$10+'СЕТ СН'!$H$6-'СЕТ СН'!$H$26</f>
        <v>1066.1527750999999</v>
      </c>
      <c r="P141" s="36">
        <f>SUMIFS(СВЦЭМ!$D$33:$D$776,СВЦЭМ!$A$33:$A$776,$A141,СВЦЭМ!$B$33:$B$776,P$119)+'СЕТ СН'!$H$14+СВЦЭМ!$D$10+'СЕТ СН'!$H$6-'СЕТ СН'!$H$26</f>
        <v>1077.59025737</v>
      </c>
      <c r="Q141" s="36">
        <f>SUMIFS(СВЦЭМ!$D$33:$D$776,СВЦЭМ!$A$33:$A$776,$A141,СВЦЭМ!$B$33:$B$776,Q$119)+'СЕТ СН'!$H$14+СВЦЭМ!$D$10+'СЕТ СН'!$H$6-'СЕТ СН'!$H$26</f>
        <v>1078.1118218700001</v>
      </c>
      <c r="R141" s="36">
        <f>SUMIFS(СВЦЭМ!$D$33:$D$776,СВЦЭМ!$A$33:$A$776,$A141,СВЦЭМ!$B$33:$B$776,R$119)+'СЕТ СН'!$H$14+СВЦЭМ!$D$10+'СЕТ СН'!$H$6-'СЕТ СН'!$H$26</f>
        <v>1061.0706974499999</v>
      </c>
      <c r="S141" s="36">
        <f>SUMIFS(СВЦЭМ!$D$33:$D$776,СВЦЭМ!$A$33:$A$776,$A141,СВЦЭМ!$B$33:$B$776,S$119)+'СЕТ СН'!$H$14+СВЦЭМ!$D$10+'СЕТ СН'!$H$6-'СЕТ СН'!$H$26</f>
        <v>1051.60930345</v>
      </c>
      <c r="T141" s="36">
        <f>SUMIFS(СВЦЭМ!$D$33:$D$776,СВЦЭМ!$A$33:$A$776,$A141,СВЦЭМ!$B$33:$B$776,T$119)+'СЕТ СН'!$H$14+СВЦЭМ!$D$10+'СЕТ СН'!$H$6-'СЕТ СН'!$H$26</f>
        <v>1046.81654282</v>
      </c>
      <c r="U141" s="36">
        <f>SUMIFS(СВЦЭМ!$D$33:$D$776,СВЦЭМ!$A$33:$A$776,$A141,СВЦЭМ!$B$33:$B$776,U$119)+'СЕТ СН'!$H$14+СВЦЭМ!$D$10+'СЕТ СН'!$H$6-'СЕТ СН'!$H$26</f>
        <v>1040.0991701200001</v>
      </c>
      <c r="V141" s="36">
        <f>SUMIFS(СВЦЭМ!$D$33:$D$776,СВЦЭМ!$A$33:$A$776,$A141,СВЦЭМ!$B$33:$B$776,V$119)+'СЕТ СН'!$H$14+СВЦЭМ!$D$10+'СЕТ СН'!$H$6-'СЕТ СН'!$H$26</f>
        <v>1032.4692653699999</v>
      </c>
      <c r="W141" s="36">
        <f>SUMIFS(СВЦЭМ!$D$33:$D$776,СВЦЭМ!$A$33:$A$776,$A141,СВЦЭМ!$B$33:$B$776,W$119)+'СЕТ СН'!$H$14+СВЦЭМ!$D$10+'СЕТ СН'!$H$6-'СЕТ СН'!$H$26</f>
        <v>1020.1462846300001</v>
      </c>
      <c r="X141" s="36">
        <f>SUMIFS(СВЦЭМ!$D$33:$D$776,СВЦЭМ!$A$33:$A$776,$A141,СВЦЭМ!$B$33:$B$776,X$119)+'СЕТ СН'!$H$14+СВЦЭМ!$D$10+'СЕТ СН'!$H$6-'СЕТ СН'!$H$26</f>
        <v>1034.7121657299999</v>
      </c>
      <c r="Y141" s="36">
        <f>SUMIFS(СВЦЭМ!$D$33:$D$776,СВЦЭМ!$A$33:$A$776,$A141,СВЦЭМ!$B$33:$B$776,Y$119)+'СЕТ СН'!$H$14+СВЦЭМ!$D$10+'СЕТ СН'!$H$6-'СЕТ СН'!$H$26</f>
        <v>1067.19459837</v>
      </c>
    </row>
    <row r="142" spans="1:25" ht="15.75" x14ac:dyDescent="0.2">
      <c r="A142" s="35">
        <f t="shared" si="3"/>
        <v>43792</v>
      </c>
      <c r="B142" s="36">
        <f>SUMIFS(СВЦЭМ!$D$33:$D$776,СВЦЭМ!$A$33:$A$776,$A142,СВЦЭМ!$B$33:$B$776,B$119)+'СЕТ СН'!$H$14+СВЦЭМ!$D$10+'СЕТ СН'!$H$6-'СЕТ СН'!$H$26</f>
        <v>1100.6387558500001</v>
      </c>
      <c r="C142" s="36">
        <f>SUMIFS(СВЦЭМ!$D$33:$D$776,СВЦЭМ!$A$33:$A$776,$A142,СВЦЭМ!$B$33:$B$776,C$119)+'СЕТ СН'!$H$14+СВЦЭМ!$D$10+'СЕТ СН'!$H$6-'СЕТ СН'!$H$26</f>
        <v>1139.7040709799999</v>
      </c>
      <c r="D142" s="36">
        <f>SUMIFS(СВЦЭМ!$D$33:$D$776,СВЦЭМ!$A$33:$A$776,$A142,СВЦЭМ!$B$33:$B$776,D$119)+'СЕТ СН'!$H$14+СВЦЭМ!$D$10+'СЕТ СН'!$H$6-'СЕТ СН'!$H$26</f>
        <v>1150.05479339</v>
      </c>
      <c r="E142" s="36">
        <f>SUMIFS(СВЦЭМ!$D$33:$D$776,СВЦЭМ!$A$33:$A$776,$A142,СВЦЭМ!$B$33:$B$776,E$119)+'СЕТ СН'!$H$14+СВЦЭМ!$D$10+'СЕТ СН'!$H$6-'СЕТ СН'!$H$26</f>
        <v>1156.2679430000001</v>
      </c>
      <c r="F142" s="36">
        <f>SUMIFS(СВЦЭМ!$D$33:$D$776,СВЦЭМ!$A$33:$A$776,$A142,СВЦЭМ!$B$33:$B$776,F$119)+'СЕТ СН'!$H$14+СВЦЭМ!$D$10+'СЕТ СН'!$H$6-'СЕТ СН'!$H$26</f>
        <v>1153.1480794399999</v>
      </c>
      <c r="G142" s="36">
        <f>SUMIFS(СВЦЭМ!$D$33:$D$776,СВЦЭМ!$A$33:$A$776,$A142,СВЦЭМ!$B$33:$B$776,G$119)+'СЕТ СН'!$H$14+СВЦЭМ!$D$10+'СЕТ СН'!$H$6-'СЕТ СН'!$H$26</f>
        <v>1145.0859990900001</v>
      </c>
      <c r="H142" s="36">
        <f>SUMIFS(СВЦЭМ!$D$33:$D$776,СВЦЭМ!$A$33:$A$776,$A142,СВЦЭМ!$B$33:$B$776,H$119)+'СЕТ СН'!$H$14+СВЦЭМ!$D$10+'СЕТ СН'!$H$6-'СЕТ СН'!$H$26</f>
        <v>1126.4960313199999</v>
      </c>
      <c r="I142" s="36">
        <f>SUMIFS(СВЦЭМ!$D$33:$D$776,СВЦЭМ!$A$33:$A$776,$A142,СВЦЭМ!$B$33:$B$776,I$119)+'СЕТ СН'!$H$14+СВЦЭМ!$D$10+'СЕТ СН'!$H$6-'СЕТ СН'!$H$26</f>
        <v>1127.7690335299999</v>
      </c>
      <c r="J142" s="36">
        <f>SUMIFS(СВЦЭМ!$D$33:$D$776,СВЦЭМ!$A$33:$A$776,$A142,СВЦЭМ!$B$33:$B$776,J$119)+'СЕТ СН'!$H$14+СВЦЭМ!$D$10+'СЕТ СН'!$H$6-'СЕТ СН'!$H$26</f>
        <v>1106.59146592</v>
      </c>
      <c r="K142" s="36">
        <f>SUMIFS(СВЦЭМ!$D$33:$D$776,СВЦЭМ!$A$33:$A$776,$A142,СВЦЭМ!$B$33:$B$776,K$119)+'СЕТ СН'!$H$14+СВЦЭМ!$D$10+'СЕТ СН'!$H$6-'СЕТ СН'!$H$26</f>
        <v>1093.1824526400001</v>
      </c>
      <c r="L142" s="36">
        <f>SUMIFS(СВЦЭМ!$D$33:$D$776,СВЦЭМ!$A$33:$A$776,$A142,СВЦЭМ!$B$33:$B$776,L$119)+'СЕТ СН'!$H$14+СВЦЭМ!$D$10+'СЕТ СН'!$H$6-'СЕТ СН'!$H$26</f>
        <v>1060.2678217900002</v>
      </c>
      <c r="M142" s="36">
        <f>SUMIFS(СВЦЭМ!$D$33:$D$776,СВЦЭМ!$A$33:$A$776,$A142,СВЦЭМ!$B$33:$B$776,M$119)+'СЕТ СН'!$H$14+СВЦЭМ!$D$10+'СЕТ СН'!$H$6-'СЕТ СН'!$H$26</f>
        <v>1054.85483748</v>
      </c>
      <c r="N142" s="36">
        <f>SUMIFS(СВЦЭМ!$D$33:$D$776,СВЦЭМ!$A$33:$A$776,$A142,СВЦЭМ!$B$33:$B$776,N$119)+'СЕТ СН'!$H$14+СВЦЭМ!$D$10+'СЕТ СН'!$H$6-'СЕТ СН'!$H$26</f>
        <v>1048.94260248</v>
      </c>
      <c r="O142" s="36">
        <f>SUMIFS(СВЦЭМ!$D$33:$D$776,СВЦЭМ!$A$33:$A$776,$A142,СВЦЭМ!$B$33:$B$776,O$119)+'СЕТ СН'!$H$14+СВЦЭМ!$D$10+'СЕТ СН'!$H$6-'СЕТ СН'!$H$26</f>
        <v>1056.767372</v>
      </c>
      <c r="P142" s="36">
        <f>SUMIFS(СВЦЭМ!$D$33:$D$776,СВЦЭМ!$A$33:$A$776,$A142,СВЦЭМ!$B$33:$B$776,P$119)+'СЕТ СН'!$H$14+СВЦЭМ!$D$10+'СЕТ СН'!$H$6-'СЕТ СН'!$H$26</f>
        <v>1067.8470445299999</v>
      </c>
      <c r="Q142" s="36">
        <f>SUMIFS(СВЦЭМ!$D$33:$D$776,СВЦЭМ!$A$33:$A$776,$A142,СВЦЭМ!$B$33:$B$776,Q$119)+'СЕТ СН'!$H$14+СВЦЭМ!$D$10+'СЕТ СН'!$H$6-'СЕТ СН'!$H$26</f>
        <v>1065.69293793</v>
      </c>
      <c r="R142" s="36">
        <f>SUMIFS(СВЦЭМ!$D$33:$D$776,СВЦЭМ!$A$33:$A$776,$A142,СВЦЭМ!$B$33:$B$776,R$119)+'СЕТ СН'!$H$14+СВЦЭМ!$D$10+'СЕТ СН'!$H$6-'СЕТ СН'!$H$26</f>
        <v>1057.15372729</v>
      </c>
      <c r="S142" s="36">
        <f>SUMIFS(СВЦЭМ!$D$33:$D$776,СВЦЭМ!$A$33:$A$776,$A142,СВЦЭМ!$B$33:$B$776,S$119)+'СЕТ СН'!$H$14+СВЦЭМ!$D$10+'СЕТ СН'!$H$6-'СЕТ СН'!$H$26</f>
        <v>1049.81434683</v>
      </c>
      <c r="T142" s="36">
        <f>SUMIFS(СВЦЭМ!$D$33:$D$776,СВЦЭМ!$A$33:$A$776,$A142,СВЦЭМ!$B$33:$B$776,T$119)+'СЕТ СН'!$H$14+СВЦЭМ!$D$10+'СЕТ СН'!$H$6-'СЕТ СН'!$H$26</f>
        <v>1042.5919099400001</v>
      </c>
      <c r="U142" s="36">
        <f>SUMIFS(СВЦЭМ!$D$33:$D$776,СВЦЭМ!$A$33:$A$776,$A142,СВЦЭМ!$B$33:$B$776,U$119)+'СЕТ СН'!$H$14+СВЦЭМ!$D$10+'СЕТ СН'!$H$6-'СЕТ СН'!$H$26</f>
        <v>1040.0262281</v>
      </c>
      <c r="V142" s="36">
        <f>SUMIFS(СВЦЭМ!$D$33:$D$776,СВЦЭМ!$A$33:$A$776,$A142,СВЦЭМ!$B$33:$B$776,V$119)+'СЕТ СН'!$H$14+СВЦЭМ!$D$10+'СЕТ СН'!$H$6-'СЕТ СН'!$H$26</f>
        <v>1048.88873844</v>
      </c>
      <c r="W142" s="36">
        <f>SUMIFS(СВЦЭМ!$D$33:$D$776,СВЦЭМ!$A$33:$A$776,$A142,СВЦЭМ!$B$33:$B$776,W$119)+'СЕТ СН'!$H$14+СВЦЭМ!$D$10+'СЕТ СН'!$H$6-'СЕТ СН'!$H$26</f>
        <v>1060.75277448</v>
      </c>
      <c r="X142" s="36">
        <f>SUMIFS(СВЦЭМ!$D$33:$D$776,СВЦЭМ!$A$33:$A$776,$A142,СВЦЭМ!$B$33:$B$776,X$119)+'СЕТ СН'!$H$14+СВЦЭМ!$D$10+'СЕТ СН'!$H$6-'СЕТ СН'!$H$26</f>
        <v>1073.25430426</v>
      </c>
      <c r="Y142" s="36">
        <f>SUMIFS(СВЦЭМ!$D$33:$D$776,СВЦЭМ!$A$33:$A$776,$A142,СВЦЭМ!$B$33:$B$776,Y$119)+'СЕТ СН'!$H$14+СВЦЭМ!$D$10+'СЕТ СН'!$H$6-'СЕТ СН'!$H$26</f>
        <v>1082.3247589299999</v>
      </c>
    </row>
    <row r="143" spans="1:25" ht="15.75" x14ac:dyDescent="0.2">
      <c r="A143" s="35">
        <f t="shared" si="3"/>
        <v>43793</v>
      </c>
      <c r="B143" s="36">
        <f>SUMIFS(СВЦЭМ!$D$33:$D$776,СВЦЭМ!$A$33:$A$776,$A143,СВЦЭМ!$B$33:$B$776,B$119)+'СЕТ СН'!$H$14+СВЦЭМ!$D$10+'СЕТ СН'!$H$6-'СЕТ СН'!$H$26</f>
        <v>1061.3279012100002</v>
      </c>
      <c r="C143" s="36">
        <f>SUMIFS(СВЦЭМ!$D$33:$D$776,СВЦЭМ!$A$33:$A$776,$A143,СВЦЭМ!$B$33:$B$776,C$119)+'СЕТ СН'!$H$14+СВЦЭМ!$D$10+'СЕТ СН'!$H$6-'СЕТ СН'!$H$26</f>
        <v>1076.90042649</v>
      </c>
      <c r="D143" s="36">
        <f>SUMIFS(СВЦЭМ!$D$33:$D$776,СВЦЭМ!$A$33:$A$776,$A143,СВЦЭМ!$B$33:$B$776,D$119)+'СЕТ СН'!$H$14+СВЦЭМ!$D$10+'СЕТ СН'!$H$6-'СЕТ СН'!$H$26</f>
        <v>1133.86228349</v>
      </c>
      <c r="E143" s="36">
        <f>SUMIFS(СВЦЭМ!$D$33:$D$776,СВЦЭМ!$A$33:$A$776,$A143,СВЦЭМ!$B$33:$B$776,E$119)+'СЕТ СН'!$H$14+СВЦЭМ!$D$10+'СЕТ СН'!$H$6-'СЕТ СН'!$H$26</f>
        <v>1156.86791909</v>
      </c>
      <c r="F143" s="36">
        <f>SUMIFS(СВЦЭМ!$D$33:$D$776,СВЦЭМ!$A$33:$A$776,$A143,СВЦЭМ!$B$33:$B$776,F$119)+'СЕТ СН'!$H$14+СВЦЭМ!$D$10+'СЕТ СН'!$H$6-'СЕТ СН'!$H$26</f>
        <v>1160.70553206</v>
      </c>
      <c r="G143" s="36">
        <f>SUMIFS(СВЦЭМ!$D$33:$D$776,СВЦЭМ!$A$33:$A$776,$A143,СВЦЭМ!$B$33:$B$776,G$119)+'СЕТ СН'!$H$14+СВЦЭМ!$D$10+'СЕТ СН'!$H$6-'СЕТ СН'!$H$26</f>
        <v>1160.9478368</v>
      </c>
      <c r="H143" s="36">
        <f>SUMIFS(СВЦЭМ!$D$33:$D$776,СВЦЭМ!$A$33:$A$776,$A143,СВЦЭМ!$B$33:$B$776,H$119)+'СЕТ СН'!$H$14+СВЦЭМ!$D$10+'СЕТ СН'!$H$6-'СЕТ СН'!$H$26</f>
        <v>1149.6488117200001</v>
      </c>
      <c r="I143" s="36">
        <f>SUMIFS(СВЦЭМ!$D$33:$D$776,СВЦЭМ!$A$33:$A$776,$A143,СВЦЭМ!$B$33:$B$776,I$119)+'СЕТ СН'!$H$14+СВЦЭМ!$D$10+'СЕТ СН'!$H$6-'СЕТ СН'!$H$26</f>
        <v>1140.4149513</v>
      </c>
      <c r="J143" s="36">
        <f>SUMIFS(СВЦЭМ!$D$33:$D$776,СВЦЭМ!$A$33:$A$776,$A143,СВЦЭМ!$B$33:$B$776,J$119)+'СЕТ СН'!$H$14+СВЦЭМ!$D$10+'СЕТ СН'!$H$6-'СЕТ СН'!$H$26</f>
        <v>1115.0646703</v>
      </c>
      <c r="K143" s="36">
        <f>SUMIFS(СВЦЭМ!$D$33:$D$776,СВЦЭМ!$A$33:$A$776,$A143,СВЦЭМ!$B$33:$B$776,K$119)+'СЕТ СН'!$H$14+СВЦЭМ!$D$10+'СЕТ СН'!$H$6-'СЕТ СН'!$H$26</f>
        <v>1108.0196034800001</v>
      </c>
      <c r="L143" s="36">
        <f>SUMIFS(СВЦЭМ!$D$33:$D$776,СВЦЭМ!$A$33:$A$776,$A143,СВЦЭМ!$B$33:$B$776,L$119)+'СЕТ СН'!$H$14+СВЦЭМ!$D$10+'СЕТ СН'!$H$6-'СЕТ СН'!$H$26</f>
        <v>1064.21325118</v>
      </c>
      <c r="M143" s="36">
        <f>SUMIFS(СВЦЭМ!$D$33:$D$776,СВЦЭМ!$A$33:$A$776,$A143,СВЦЭМ!$B$33:$B$776,M$119)+'СЕТ СН'!$H$14+СВЦЭМ!$D$10+'СЕТ СН'!$H$6-'СЕТ СН'!$H$26</f>
        <v>1052.56439417</v>
      </c>
      <c r="N143" s="36">
        <f>SUMIFS(СВЦЭМ!$D$33:$D$776,СВЦЭМ!$A$33:$A$776,$A143,СВЦЭМ!$B$33:$B$776,N$119)+'СЕТ СН'!$H$14+СВЦЭМ!$D$10+'СЕТ СН'!$H$6-'СЕТ СН'!$H$26</f>
        <v>1042.82787837</v>
      </c>
      <c r="O143" s="36">
        <f>SUMIFS(СВЦЭМ!$D$33:$D$776,СВЦЭМ!$A$33:$A$776,$A143,СВЦЭМ!$B$33:$B$776,O$119)+'СЕТ СН'!$H$14+СВЦЭМ!$D$10+'СЕТ СН'!$H$6-'СЕТ СН'!$H$26</f>
        <v>1042.7300570900002</v>
      </c>
      <c r="P143" s="36">
        <f>SUMIFS(СВЦЭМ!$D$33:$D$776,СВЦЭМ!$A$33:$A$776,$A143,СВЦЭМ!$B$33:$B$776,P$119)+'СЕТ СН'!$H$14+СВЦЭМ!$D$10+'СЕТ СН'!$H$6-'СЕТ СН'!$H$26</f>
        <v>1049.9699584</v>
      </c>
      <c r="Q143" s="36">
        <f>SUMIFS(СВЦЭМ!$D$33:$D$776,СВЦЭМ!$A$33:$A$776,$A143,СВЦЭМ!$B$33:$B$776,Q$119)+'СЕТ СН'!$H$14+СВЦЭМ!$D$10+'СЕТ СН'!$H$6-'СЕТ СН'!$H$26</f>
        <v>1038.5154396600001</v>
      </c>
      <c r="R143" s="36">
        <f>SUMIFS(СВЦЭМ!$D$33:$D$776,СВЦЭМ!$A$33:$A$776,$A143,СВЦЭМ!$B$33:$B$776,R$119)+'СЕТ СН'!$H$14+СВЦЭМ!$D$10+'СЕТ СН'!$H$6-'СЕТ СН'!$H$26</f>
        <v>1060.4653566699999</v>
      </c>
      <c r="S143" s="36">
        <f>SUMIFS(СВЦЭМ!$D$33:$D$776,СВЦЭМ!$A$33:$A$776,$A143,СВЦЭМ!$B$33:$B$776,S$119)+'СЕТ СН'!$H$14+СВЦЭМ!$D$10+'СЕТ СН'!$H$6-'СЕТ СН'!$H$26</f>
        <v>1071.7575983900001</v>
      </c>
      <c r="T143" s="36">
        <f>SUMIFS(СВЦЭМ!$D$33:$D$776,СВЦЭМ!$A$33:$A$776,$A143,СВЦЭМ!$B$33:$B$776,T$119)+'СЕТ СН'!$H$14+СВЦЭМ!$D$10+'СЕТ СН'!$H$6-'СЕТ СН'!$H$26</f>
        <v>1064.58003878</v>
      </c>
      <c r="U143" s="36">
        <f>SUMIFS(СВЦЭМ!$D$33:$D$776,СВЦЭМ!$A$33:$A$776,$A143,СВЦЭМ!$B$33:$B$776,U$119)+'СЕТ СН'!$H$14+СВЦЭМ!$D$10+'СЕТ СН'!$H$6-'СЕТ СН'!$H$26</f>
        <v>1075.59647868</v>
      </c>
      <c r="V143" s="36">
        <f>SUMIFS(СВЦЭМ!$D$33:$D$776,СВЦЭМ!$A$33:$A$776,$A143,СВЦЭМ!$B$33:$B$776,V$119)+'СЕТ СН'!$H$14+СВЦЭМ!$D$10+'СЕТ СН'!$H$6-'СЕТ СН'!$H$26</f>
        <v>1072.0205855600002</v>
      </c>
      <c r="W143" s="36">
        <f>SUMIFS(СВЦЭМ!$D$33:$D$776,СВЦЭМ!$A$33:$A$776,$A143,СВЦЭМ!$B$33:$B$776,W$119)+'СЕТ СН'!$H$14+СВЦЭМ!$D$10+'СЕТ СН'!$H$6-'СЕТ СН'!$H$26</f>
        <v>1071.9391484400001</v>
      </c>
      <c r="X143" s="36">
        <f>SUMIFS(СВЦЭМ!$D$33:$D$776,СВЦЭМ!$A$33:$A$776,$A143,СВЦЭМ!$B$33:$B$776,X$119)+'СЕТ СН'!$H$14+СВЦЭМ!$D$10+'СЕТ СН'!$H$6-'СЕТ СН'!$H$26</f>
        <v>1070.83735183</v>
      </c>
      <c r="Y143" s="36">
        <f>SUMIFS(СВЦЭМ!$D$33:$D$776,СВЦЭМ!$A$33:$A$776,$A143,СВЦЭМ!$B$33:$B$776,Y$119)+'СЕТ СН'!$H$14+СВЦЭМ!$D$10+'СЕТ СН'!$H$6-'СЕТ СН'!$H$26</f>
        <v>1096.30341733</v>
      </c>
    </row>
    <row r="144" spans="1:25" ht="15.75" x14ac:dyDescent="0.2">
      <c r="A144" s="35">
        <f t="shared" si="3"/>
        <v>43794</v>
      </c>
      <c r="B144" s="36">
        <f>SUMIFS(СВЦЭМ!$D$33:$D$776,СВЦЭМ!$A$33:$A$776,$A144,СВЦЭМ!$B$33:$B$776,B$119)+'СЕТ СН'!$H$14+СВЦЭМ!$D$10+'СЕТ СН'!$H$6-'СЕТ СН'!$H$26</f>
        <v>1135.47693837</v>
      </c>
      <c r="C144" s="36">
        <f>SUMIFS(СВЦЭМ!$D$33:$D$776,СВЦЭМ!$A$33:$A$776,$A144,СВЦЭМ!$B$33:$B$776,C$119)+'СЕТ СН'!$H$14+СВЦЭМ!$D$10+'СЕТ СН'!$H$6-'СЕТ СН'!$H$26</f>
        <v>1157.2806381700002</v>
      </c>
      <c r="D144" s="36">
        <f>SUMIFS(СВЦЭМ!$D$33:$D$776,СВЦЭМ!$A$33:$A$776,$A144,СВЦЭМ!$B$33:$B$776,D$119)+'СЕТ СН'!$H$14+СВЦЭМ!$D$10+'СЕТ СН'!$H$6-'СЕТ СН'!$H$26</f>
        <v>1195.2215612300001</v>
      </c>
      <c r="E144" s="36">
        <f>SUMIFS(СВЦЭМ!$D$33:$D$776,СВЦЭМ!$A$33:$A$776,$A144,СВЦЭМ!$B$33:$B$776,E$119)+'СЕТ СН'!$H$14+СВЦЭМ!$D$10+'СЕТ СН'!$H$6-'СЕТ СН'!$H$26</f>
        <v>1201.9830498599999</v>
      </c>
      <c r="F144" s="36">
        <f>SUMIFS(СВЦЭМ!$D$33:$D$776,СВЦЭМ!$A$33:$A$776,$A144,СВЦЭМ!$B$33:$B$776,F$119)+'СЕТ СН'!$H$14+СВЦЭМ!$D$10+'СЕТ СН'!$H$6-'СЕТ СН'!$H$26</f>
        <v>1185.9765141600001</v>
      </c>
      <c r="G144" s="36">
        <f>SUMIFS(СВЦЭМ!$D$33:$D$776,СВЦЭМ!$A$33:$A$776,$A144,СВЦЭМ!$B$33:$B$776,G$119)+'СЕТ СН'!$H$14+СВЦЭМ!$D$10+'СЕТ СН'!$H$6-'СЕТ СН'!$H$26</f>
        <v>1185.5477998199999</v>
      </c>
      <c r="H144" s="36">
        <f>SUMIFS(СВЦЭМ!$D$33:$D$776,СВЦЭМ!$A$33:$A$776,$A144,СВЦЭМ!$B$33:$B$776,H$119)+'СЕТ СН'!$H$14+СВЦЭМ!$D$10+'СЕТ СН'!$H$6-'СЕТ СН'!$H$26</f>
        <v>1144.9844968</v>
      </c>
      <c r="I144" s="36">
        <f>SUMIFS(СВЦЭМ!$D$33:$D$776,СВЦЭМ!$A$33:$A$776,$A144,СВЦЭМ!$B$33:$B$776,I$119)+'СЕТ СН'!$H$14+СВЦЭМ!$D$10+'СЕТ СН'!$H$6-'СЕТ СН'!$H$26</f>
        <v>1128.9889054</v>
      </c>
      <c r="J144" s="36">
        <f>SUMIFS(СВЦЭМ!$D$33:$D$776,СВЦЭМ!$A$33:$A$776,$A144,СВЦЭМ!$B$33:$B$776,J$119)+'СЕТ СН'!$H$14+СВЦЭМ!$D$10+'СЕТ СН'!$H$6-'СЕТ СН'!$H$26</f>
        <v>1111.69644879</v>
      </c>
      <c r="K144" s="36">
        <f>SUMIFS(СВЦЭМ!$D$33:$D$776,СВЦЭМ!$A$33:$A$776,$A144,СВЦЭМ!$B$33:$B$776,K$119)+'СЕТ СН'!$H$14+СВЦЭМ!$D$10+'СЕТ СН'!$H$6-'СЕТ СН'!$H$26</f>
        <v>1101.43271796</v>
      </c>
      <c r="L144" s="36">
        <f>SUMIFS(СВЦЭМ!$D$33:$D$776,СВЦЭМ!$A$33:$A$776,$A144,СВЦЭМ!$B$33:$B$776,L$119)+'СЕТ СН'!$H$14+СВЦЭМ!$D$10+'СЕТ СН'!$H$6-'СЕТ СН'!$H$26</f>
        <v>1060.1912490300001</v>
      </c>
      <c r="M144" s="36">
        <f>SUMIFS(СВЦЭМ!$D$33:$D$776,СВЦЭМ!$A$33:$A$776,$A144,СВЦЭМ!$B$33:$B$776,M$119)+'СЕТ СН'!$H$14+СВЦЭМ!$D$10+'СЕТ СН'!$H$6-'СЕТ СН'!$H$26</f>
        <v>1060.41189915</v>
      </c>
      <c r="N144" s="36">
        <f>SUMIFS(СВЦЭМ!$D$33:$D$776,СВЦЭМ!$A$33:$A$776,$A144,СВЦЭМ!$B$33:$B$776,N$119)+'СЕТ СН'!$H$14+СВЦЭМ!$D$10+'СЕТ СН'!$H$6-'СЕТ СН'!$H$26</f>
        <v>1049.37752342</v>
      </c>
      <c r="O144" s="36">
        <f>SUMIFS(СВЦЭМ!$D$33:$D$776,СВЦЭМ!$A$33:$A$776,$A144,СВЦЭМ!$B$33:$B$776,O$119)+'СЕТ СН'!$H$14+СВЦЭМ!$D$10+'СЕТ СН'!$H$6-'СЕТ СН'!$H$26</f>
        <v>1057.27543472</v>
      </c>
      <c r="P144" s="36">
        <f>SUMIFS(СВЦЭМ!$D$33:$D$776,СВЦЭМ!$A$33:$A$776,$A144,СВЦЭМ!$B$33:$B$776,P$119)+'СЕТ СН'!$H$14+СВЦЭМ!$D$10+'СЕТ СН'!$H$6-'СЕТ СН'!$H$26</f>
        <v>1065.23550497</v>
      </c>
      <c r="Q144" s="36">
        <f>SUMIFS(СВЦЭМ!$D$33:$D$776,СВЦЭМ!$A$33:$A$776,$A144,СВЦЭМ!$B$33:$B$776,Q$119)+'СЕТ СН'!$H$14+СВЦЭМ!$D$10+'СЕТ СН'!$H$6-'СЕТ СН'!$H$26</f>
        <v>1040.24902127</v>
      </c>
      <c r="R144" s="36">
        <f>SUMIFS(СВЦЭМ!$D$33:$D$776,СВЦЭМ!$A$33:$A$776,$A144,СВЦЭМ!$B$33:$B$776,R$119)+'СЕТ СН'!$H$14+СВЦЭМ!$D$10+'СЕТ СН'!$H$6-'СЕТ СН'!$H$26</f>
        <v>1052.9867593700001</v>
      </c>
      <c r="S144" s="36">
        <f>SUMIFS(СВЦЭМ!$D$33:$D$776,СВЦЭМ!$A$33:$A$776,$A144,СВЦЭМ!$B$33:$B$776,S$119)+'СЕТ СН'!$H$14+СВЦЭМ!$D$10+'СЕТ СН'!$H$6-'СЕТ СН'!$H$26</f>
        <v>1049.5415705200001</v>
      </c>
      <c r="T144" s="36">
        <f>SUMIFS(СВЦЭМ!$D$33:$D$776,СВЦЭМ!$A$33:$A$776,$A144,СВЦЭМ!$B$33:$B$776,T$119)+'СЕТ СН'!$H$14+СВЦЭМ!$D$10+'СЕТ СН'!$H$6-'СЕТ СН'!$H$26</f>
        <v>1044.3018687700001</v>
      </c>
      <c r="U144" s="36">
        <f>SUMIFS(СВЦЭМ!$D$33:$D$776,СВЦЭМ!$A$33:$A$776,$A144,СВЦЭМ!$B$33:$B$776,U$119)+'СЕТ СН'!$H$14+СВЦЭМ!$D$10+'СЕТ СН'!$H$6-'СЕТ СН'!$H$26</f>
        <v>1052.2955721200001</v>
      </c>
      <c r="V144" s="36">
        <f>SUMIFS(СВЦЭМ!$D$33:$D$776,СВЦЭМ!$A$33:$A$776,$A144,СВЦЭМ!$B$33:$B$776,V$119)+'СЕТ СН'!$H$14+СВЦЭМ!$D$10+'СЕТ СН'!$H$6-'СЕТ СН'!$H$26</f>
        <v>1059.4004006600001</v>
      </c>
      <c r="W144" s="36">
        <f>SUMIFS(СВЦЭМ!$D$33:$D$776,СВЦЭМ!$A$33:$A$776,$A144,СВЦЭМ!$B$33:$B$776,W$119)+'СЕТ СН'!$H$14+СВЦЭМ!$D$10+'СЕТ СН'!$H$6-'СЕТ СН'!$H$26</f>
        <v>1083.0772929899999</v>
      </c>
      <c r="X144" s="36">
        <f>SUMIFS(СВЦЭМ!$D$33:$D$776,СВЦЭМ!$A$33:$A$776,$A144,СВЦЭМ!$B$33:$B$776,X$119)+'СЕТ СН'!$H$14+СВЦЭМ!$D$10+'СЕТ СН'!$H$6-'СЕТ СН'!$H$26</f>
        <v>1094.4017009700001</v>
      </c>
      <c r="Y144" s="36">
        <f>SUMIFS(СВЦЭМ!$D$33:$D$776,СВЦЭМ!$A$33:$A$776,$A144,СВЦЭМ!$B$33:$B$776,Y$119)+'СЕТ СН'!$H$14+СВЦЭМ!$D$10+'СЕТ СН'!$H$6-'СЕТ СН'!$H$26</f>
        <v>1110.1582462700001</v>
      </c>
    </row>
    <row r="145" spans="1:27" ht="15.75" x14ac:dyDescent="0.2">
      <c r="A145" s="35">
        <f t="shared" si="3"/>
        <v>43795</v>
      </c>
      <c r="B145" s="36">
        <f>SUMIFS(СВЦЭМ!$D$33:$D$776,СВЦЭМ!$A$33:$A$776,$A145,СВЦЭМ!$B$33:$B$776,B$119)+'СЕТ СН'!$H$14+СВЦЭМ!$D$10+'СЕТ СН'!$H$6-'СЕТ СН'!$H$26</f>
        <v>1160.6451093000001</v>
      </c>
      <c r="C145" s="36">
        <f>SUMIFS(СВЦЭМ!$D$33:$D$776,СВЦЭМ!$A$33:$A$776,$A145,СВЦЭМ!$B$33:$B$776,C$119)+'СЕТ СН'!$H$14+СВЦЭМ!$D$10+'СЕТ СН'!$H$6-'СЕТ СН'!$H$26</f>
        <v>1173.18257601</v>
      </c>
      <c r="D145" s="36">
        <f>SUMIFS(СВЦЭМ!$D$33:$D$776,СВЦЭМ!$A$33:$A$776,$A145,СВЦЭМ!$B$33:$B$776,D$119)+'СЕТ СН'!$H$14+СВЦЭМ!$D$10+'СЕТ СН'!$H$6-'СЕТ СН'!$H$26</f>
        <v>1187.24031702</v>
      </c>
      <c r="E145" s="36">
        <f>SUMIFS(СВЦЭМ!$D$33:$D$776,СВЦЭМ!$A$33:$A$776,$A145,СВЦЭМ!$B$33:$B$776,E$119)+'СЕТ СН'!$H$14+СВЦЭМ!$D$10+'СЕТ СН'!$H$6-'СЕТ СН'!$H$26</f>
        <v>1190.9620207200001</v>
      </c>
      <c r="F145" s="36">
        <f>SUMIFS(СВЦЭМ!$D$33:$D$776,СВЦЭМ!$A$33:$A$776,$A145,СВЦЭМ!$B$33:$B$776,F$119)+'СЕТ СН'!$H$14+СВЦЭМ!$D$10+'СЕТ СН'!$H$6-'СЕТ СН'!$H$26</f>
        <v>1179.5789930400001</v>
      </c>
      <c r="G145" s="36">
        <f>SUMIFS(СВЦЭМ!$D$33:$D$776,СВЦЭМ!$A$33:$A$776,$A145,СВЦЭМ!$B$33:$B$776,G$119)+'СЕТ СН'!$H$14+СВЦЭМ!$D$10+'СЕТ СН'!$H$6-'СЕТ СН'!$H$26</f>
        <v>1176.2460389299999</v>
      </c>
      <c r="H145" s="36">
        <f>SUMIFS(СВЦЭМ!$D$33:$D$776,СВЦЭМ!$A$33:$A$776,$A145,СВЦЭМ!$B$33:$B$776,H$119)+'СЕТ СН'!$H$14+СВЦЭМ!$D$10+'СЕТ СН'!$H$6-'СЕТ СН'!$H$26</f>
        <v>1150.55409532</v>
      </c>
      <c r="I145" s="36">
        <f>SUMIFS(СВЦЭМ!$D$33:$D$776,СВЦЭМ!$A$33:$A$776,$A145,СВЦЭМ!$B$33:$B$776,I$119)+'СЕТ СН'!$H$14+СВЦЭМ!$D$10+'СЕТ СН'!$H$6-'СЕТ СН'!$H$26</f>
        <v>1146.45242863</v>
      </c>
      <c r="J145" s="36">
        <f>SUMIFS(СВЦЭМ!$D$33:$D$776,СВЦЭМ!$A$33:$A$776,$A145,СВЦЭМ!$B$33:$B$776,J$119)+'СЕТ СН'!$H$14+СВЦЭМ!$D$10+'СЕТ СН'!$H$6-'СЕТ СН'!$H$26</f>
        <v>1106.5633667699999</v>
      </c>
      <c r="K145" s="36">
        <f>SUMIFS(СВЦЭМ!$D$33:$D$776,СВЦЭМ!$A$33:$A$776,$A145,СВЦЭМ!$B$33:$B$776,K$119)+'СЕТ СН'!$H$14+СВЦЭМ!$D$10+'СЕТ СН'!$H$6-'СЕТ СН'!$H$26</f>
        <v>1089.3228394400001</v>
      </c>
      <c r="L145" s="36">
        <f>SUMIFS(СВЦЭМ!$D$33:$D$776,СВЦЭМ!$A$33:$A$776,$A145,СВЦЭМ!$B$33:$B$776,L$119)+'СЕТ СН'!$H$14+СВЦЭМ!$D$10+'СЕТ СН'!$H$6-'СЕТ СН'!$H$26</f>
        <v>1053.9854987900001</v>
      </c>
      <c r="M145" s="36">
        <f>SUMIFS(СВЦЭМ!$D$33:$D$776,СВЦЭМ!$A$33:$A$776,$A145,СВЦЭМ!$B$33:$B$776,M$119)+'СЕТ СН'!$H$14+СВЦЭМ!$D$10+'СЕТ СН'!$H$6-'СЕТ СН'!$H$26</f>
        <v>1054.2931982300001</v>
      </c>
      <c r="N145" s="36">
        <f>SUMIFS(СВЦЭМ!$D$33:$D$776,СВЦЭМ!$A$33:$A$776,$A145,СВЦЭМ!$B$33:$B$776,N$119)+'СЕТ СН'!$H$14+СВЦЭМ!$D$10+'СЕТ СН'!$H$6-'СЕТ СН'!$H$26</f>
        <v>1041.20426064</v>
      </c>
      <c r="O145" s="36">
        <f>SUMIFS(СВЦЭМ!$D$33:$D$776,СВЦЭМ!$A$33:$A$776,$A145,СВЦЭМ!$B$33:$B$776,O$119)+'СЕТ СН'!$H$14+СВЦЭМ!$D$10+'СЕТ СН'!$H$6-'СЕТ СН'!$H$26</f>
        <v>1051.0099595699999</v>
      </c>
      <c r="P145" s="36">
        <f>SUMIFS(СВЦЭМ!$D$33:$D$776,СВЦЭМ!$A$33:$A$776,$A145,СВЦЭМ!$B$33:$B$776,P$119)+'СЕТ СН'!$H$14+СВЦЭМ!$D$10+'СЕТ СН'!$H$6-'СЕТ СН'!$H$26</f>
        <v>1061.1907402699999</v>
      </c>
      <c r="Q145" s="36">
        <f>SUMIFS(СВЦЭМ!$D$33:$D$776,СВЦЭМ!$A$33:$A$776,$A145,СВЦЭМ!$B$33:$B$776,Q$119)+'СЕТ СН'!$H$14+СВЦЭМ!$D$10+'СЕТ СН'!$H$6-'СЕТ СН'!$H$26</f>
        <v>1056.2503807600001</v>
      </c>
      <c r="R145" s="36">
        <f>SUMIFS(СВЦЭМ!$D$33:$D$776,СВЦЭМ!$A$33:$A$776,$A145,СВЦЭМ!$B$33:$B$776,R$119)+'СЕТ СН'!$H$14+СВЦЭМ!$D$10+'СЕТ СН'!$H$6-'СЕТ СН'!$H$26</f>
        <v>1075.69125706</v>
      </c>
      <c r="S145" s="36">
        <f>SUMIFS(СВЦЭМ!$D$33:$D$776,СВЦЭМ!$A$33:$A$776,$A145,СВЦЭМ!$B$33:$B$776,S$119)+'СЕТ СН'!$H$14+СВЦЭМ!$D$10+'СЕТ СН'!$H$6-'СЕТ СН'!$H$26</f>
        <v>1077.8425651299999</v>
      </c>
      <c r="T145" s="36">
        <f>SUMIFS(СВЦЭМ!$D$33:$D$776,СВЦЭМ!$A$33:$A$776,$A145,СВЦЭМ!$B$33:$B$776,T$119)+'СЕТ СН'!$H$14+СВЦЭМ!$D$10+'СЕТ СН'!$H$6-'СЕТ СН'!$H$26</f>
        <v>1058.07590536</v>
      </c>
      <c r="U145" s="36">
        <f>SUMIFS(СВЦЭМ!$D$33:$D$776,СВЦЭМ!$A$33:$A$776,$A145,СВЦЭМ!$B$33:$B$776,U$119)+'СЕТ СН'!$H$14+СВЦЭМ!$D$10+'СЕТ СН'!$H$6-'СЕТ СН'!$H$26</f>
        <v>1053.32342737</v>
      </c>
      <c r="V145" s="36">
        <f>SUMIFS(СВЦЭМ!$D$33:$D$776,СВЦЭМ!$A$33:$A$776,$A145,СВЦЭМ!$B$33:$B$776,V$119)+'СЕТ СН'!$H$14+СВЦЭМ!$D$10+'СЕТ СН'!$H$6-'СЕТ СН'!$H$26</f>
        <v>1067.2746407899999</v>
      </c>
      <c r="W145" s="36">
        <f>SUMIFS(СВЦЭМ!$D$33:$D$776,СВЦЭМ!$A$33:$A$776,$A145,СВЦЭМ!$B$33:$B$776,W$119)+'СЕТ СН'!$H$14+СВЦЭМ!$D$10+'СЕТ СН'!$H$6-'СЕТ СН'!$H$26</f>
        <v>1099.04119042</v>
      </c>
      <c r="X145" s="36">
        <f>SUMIFS(СВЦЭМ!$D$33:$D$776,СВЦЭМ!$A$33:$A$776,$A145,СВЦЭМ!$B$33:$B$776,X$119)+'СЕТ СН'!$H$14+СВЦЭМ!$D$10+'СЕТ СН'!$H$6-'СЕТ СН'!$H$26</f>
        <v>1101.9870499399999</v>
      </c>
      <c r="Y145" s="36">
        <f>SUMIFS(СВЦЭМ!$D$33:$D$776,СВЦЭМ!$A$33:$A$776,$A145,СВЦЭМ!$B$33:$B$776,Y$119)+'СЕТ СН'!$H$14+СВЦЭМ!$D$10+'СЕТ СН'!$H$6-'СЕТ СН'!$H$26</f>
        <v>1126.3491332600001</v>
      </c>
    </row>
    <row r="146" spans="1:27" ht="15.75" x14ac:dyDescent="0.2">
      <c r="A146" s="35">
        <f t="shared" si="3"/>
        <v>43796</v>
      </c>
      <c r="B146" s="36">
        <f>SUMIFS(СВЦЭМ!$D$33:$D$776,СВЦЭМ!$A$33:$A$776,$A146,СВЦЭМ!$B$33:$B$776,B$119)+'СЕТ СН'!$H$14+СВЦЭМ!$D$10+'СЕТ СН'!$H$6-'СЕТ СН'!$H$26</f>
        <v>1168.1554430599999</v>
      </c>
      <c r="C146" s="36">
        <f>SUMIFS(СВЦЭМ!$D$33:$D$776,СВЦЭМ!$A$33:$A$776,$A146,СВЦЭМ!$B$33:$B$776,C$119)+'СЕТ СН'!$H$14+СВЦЭМ!$D$10+'СЕТ СН'!$H$6-'СЕТ СН'!$H$26</f>
        <v>1183.1471323200001</v>
      </c>
      <c r="D146" s="36">
        <f>SUMIFS(СВЦЭМ!$D$33:$D$776,СВЦЭМ!$A$33:$A$776,$A146,СВЦЭМ!$B$33:$B$776,D$119)+'СЕТ СН'!$H$14+СВЦЭМ!$D$10+'СЕТ СН'!$H$6-'СЕТ СН'!$H$26</f>
        <v>1212.4252019099999</v>
      </c>
      <c r="E146" s="36">
        <f>SUMIFS(СВЦЭМ!$D$33:$D$776,СВЦЭМ!$A$33:$A$776,$A146,СВЦЭМ!$B$33:$B$776,E$119)+'СЕТ СН'!$H$14+СВЦЭМ!$D$10+'СЕТ СН'!$H$6-'СЕТ СН'!$H$26</f>
        <v>1211.5540895300001</v>
      </c>
      <c r="F146" s="36">
        <f>SUMIFS(СВЦЭМ!$D$33:$D$776,СВЦЭМ!$A$33:$A$776,$A146,СВЦЭМ!$B$33:$B$776,F$119)+'СЕТ СН'!$H$14+СВЦЭМ!$D$10+'СЕТ СН'!$H$6-'СЕТ СН'!$H$26</f>
        <v>1206.92348988</v>
      </c>
      <c r="G146" s="36">
        <f>SUMIFS(СВЦЭМ!$D$33:$D$776,СВЦЭМ!$A$33:$A$776,$A146,СВЦЭМ!$B$33:$B$776,G$119)+'СЕТ СН'!$H$14+СВЦЭМ!$D$10+'СЕТ СН'!$H$6-'СЕТ СН'!$H$26</f>
        <v>1193.5429824299999</v>
      </c>
      <c r="H146" s="36">
        <f>SUMIFS(СВЦЭМ!$D$33:$D$776,СВЦЭМ!$A$33:$A$776,$A146,СВЦЭМ!$B$33:$B$776,H$119)+'СЕТ СН'!$H$14+СВЦЭМ!$D$10+'СЕТ СН'!$H$6-'СЕТ СН'!$H$26</f>
        <v>1164.4553749300001</v>
      </c>
      <c r="I146" s="36">
        <f>SUMIFS(СВЦЭМ!$D$33:$D$776,СВЦЭМ!$A$33:$A$776,$A146,СВЦЭМ!$B$33:$B$776,I$119)+'СЕТ СН'!$H$14+СВЦЭМ!$D$10+'СЕТ СН'!$H$6-'СЕТ СН'!$H$26</f>
        <v>1173.84240385</v>
      </c>
      <c r="J146" s="36">
        <f>SUMIFS(СВЦЭМ!$D$33:$D$776,СВЦЭМ!$A$33:$A$776,$A146,СВЦЭМ!$B$33:$B$776,J$119)+'СЕТ СН'!$H$14+СВЦЭМ!$D$10+'СЕТ СН'!$H$6-'СЕТ СН'!$H$26</f>
        <v>1141.2842852600002</v>
      </c>
      <c r="K146" s="36">
        <f>SUMIFS(СВЦЭМ!$D$33:$D$776,СВЦЭМ!$A$33:$A$776,$A146,СВЦЭМ!$B$33:$B$776,K$119)+'СЕТ СН'!$H$14+СВЦЭМ!$D$10+'СЕТ СН'!$H$6-'СЕТ СН'!$H$26</f>
        <v>1128.38991803</v>
      </c>
      <c r="L146" s="36">
        <f>SUMIFS(СВЦЭМ!$D$33:$D$776,СВЦЭМ!$A$33:$A$776,$A146,СВЦЭМ!$B$33:$B$776,L$119)+'СЕТ СН'!$H$14+СВЦЭМ!$D$10+'СЕТ СН'!$H$6-'СЕТ СН'!$H$26</f>
        <v>1093.18371161</v>
      </c>
      <c r="M146" s="36">
        <f>SUMIFS(СВЦЭМ!$D$33:$D$776,СВЦЭМ!$A$33:$A$776,$A146,СВЦЭМ!$B$33:$B$776,M$119)+'СЕТ СН'!$H$14+СВЦЭМ!$D$10+'СЕТ СН'!$H$6-'СЕТ СН'!$H$26</f>
        <v>1082.1379422499999</v>
      </c>
      <c r="N146" s="36">
        <f>SUMIFS(СВЦЭМ!$D$33:$D$776,СВЦЭМ!$A$33:$A$776,$A146,СВЦЭМ!$B$33:$B$776,N$119)+'СЕТ СН'!$H$14+СВЦЭМ!$D$10+'СЕТ СН'!$H$6-'СЕТ СН'!$H$26</f>
        <v>1071.1639248800002</v>
      </c>
      <c r="O146" s="36">
        <f>SUMIFS(СВЦЭМ!$D$33:$D$776,СВЦЭМ!$A$33:$A$776,$A146,СВЦЭМ!$B$33:$B$776,O$119)+'СЕТ СН'!$H$14+СВЦЭМ!$D$10+'СЕТ СН'!$H$6-'СЕТ СН'!$H$26</f>
        <v>1085.79971411</v>
      </c>
      <c r="P146" s="36">
        <f>SUMIFS(СВЦЭМ!$D$33:$D$776,СВЦЭМ!$A$33:$A$776,$A146,СВЦЭМ!$B$33:$B$776,P$119)+'СЕТ СН'!$H$14+СВЦЭМ!$D$10+'СЕТ СН'!$H$6-'СЕТ СН'!$H$26</f>
        <v>1093.9080522700001</v>
      </c>
      <c r="Q146" s="36">
        <f>SUMIFS(СВЦЭМ!$D$33:$D$776,СВЦЭМ!$A$33:$A$776,$A146,СВЦЭМ!$B$33:$B$776,Q$119)+'СЕТ СН'!$H$14+СВЦЭМ!$D$10+'СЕТ СН'!$H$6-'СЕТ СН'!$H$26</f>
        <v>1077.7774976200001</v>
      </c>
      <c r="R146" s="36">
        <f>SUMIFS(СВЦЭМ!$D$33:$D$776,СВЦЭМ!$A$33:$A$776,$A146,СВЦЭМ!$B$33:$B$776,R$119)+'СЕТ СН'!$H$14+СВЦЭМ!$D$10+'СЕТ СН'!$H$6-'СЕТ СН'!$H$26</f>
        <v>1080.4486750900001</v>
      </c>
      <c r="S146" s="36">
        <f>SUMIFS(СВЦЭМ!$D$33:$D$776,СВЦЭМ!$A$33:$A$776,$A146,СВЦЭМ!$B$33:$B$776,S$119)+'СЕТ СН'!$H$14+СВЦЭМ!$D$10+'СЕТ СН'!$H$6-'СЕТ СН'!$H$26</f>
        <v>1093.82158854</v>
      </c>
      <c r="T146" s="36">
        <f>SUMIFS(СВЦЭМ!$D$33:$D$776,СВЦЭМ!$A$33:$A$776,$A146,СВЦЭМ!$B$33:$B$776,T$119)+'СЕТ СН'!$H$14+СВЦЭМ!$D$10+'СЕТ СН'!$H$6-'СЕТ СН'!$H$26</f>
        <v>1075.05809819</v>
      </c>
      <c r="U146" s="36">
        <f>SUMIFS(СВЦЭМ!$D$33:$D$776,СВЦЭМ!$A$33:$A$776,$A146,СВЦЭМ!$B$33:$B$776,U$119)+'СЕТ СН'!$H$14+СВЦЭМ!$D$10+'СЕТ СН'!$H$6-'СЕТ СН'!$H$26</f>
        <v>1070.8097880300002</v>
      </c>
      <c r="V146" s="36">
        <f>SUMIFS(СВЦЭМ!$D$33:$D$776,СВЦЭМ!$A$33:$A$776,$A146,СВЦЭМ!$B$33:$B$776,V$119)+'СЕТ СН'!$H$14+СВЦЭМ!$D$10+'СЕТ СН'!$H$6-'СЕТ СН'!$H$26</f>
        <v>1074.00347895</v>
      </c>
      <c r="W146" s="36">
        <f>SUMIFS(СВЦЭМ!$D$33:$D$776,СВЦЭМ!$A$33:$A$776,$A146,СВЦЭМ!$B$33:$B$776,W$119)+'СЕТ СН'!$H$14+СВЦЭМ!$D$10+'СЕТ СН'!$H$6-'СЕТ СН'!$H$26</f>
        <v>1076.3043086299999</v>
      </c>
      <c r="X146" s="36">
        <f>SUMIFS(СВЦЭМ!$D$33:$D$776,СВЦЭМ!$A$33:$A$776,$A146,СВЦЭМ!$B$33:$B$776,X$119)+'СЕТ СН'!$H$14+СВЦЭМ!$D$10+'СЕТ СН'!$H$6-'СЕТ СН'!$H$26</f>
        <v>1087.64126807</v>
      </c>
      <c r="Y146" s="36">
        <f>SUMIFS(СВЦЭМ!$D$33:$D$776,СВЦЭМ!$A$33:$A$776,$A146,СВЦЭМ!$B$33:$B$776,Y$119)+'СЕТ СН'!$H$14+СВЦЭМ!$D$10+'СЕТ СН'!$H$6-'СЕТ СН'!$H$26</f>
        <v>1110.77629914</v>
      </c>
    </row>
    <row r="147" spans="1:27" ht="15.75" x14ac:dyDescent="0.2">
      <c r="A147" s="35">
        <f t="shared" si="3"/>
        <v>43797</v>
      </c>
      <c r="B147" s="36">
        <f>SUMIFS(СВЦЭМ!$D$33:$D$776,СВЦЭМ!$A$33:$A$776,$A147,СВЦЭМ!$B$33:$B$776,B$119)+'СЕТ СН'!$H$14+СВЦЭМ!$D$10+'СЕТ СН'!$H$6-'СЕТ СН'!$H$26</f>
        <v>1189.1173394</v>
      </c>
      <c r="C147" s="36">
        <f>SUMIFS(СВЦЭМ!$D$33:$D$776,СВЦЭМ!$A$33:$A$776,$A147,СВЦЭМ!$B$33:$B$776,C$119)+'СЕТ СН'!$H$14+СВЦЭМ!$D$10+'СЕТ СН'!$H$6-'СЕТ СН'!$H$26</f>
        <v>1211.5804773099999</v>
      </c>
      <c r="D147" s="36">
        <f>SUMIFS(СВЦЭМ!$D$33:$D$776,СВЦЭМ!$A$33:$A$776,$A147,СВЦЭМ!$B$33:$B$776,D$119)+'СЕТ СН'!$H$14+СВЦЭМ!$D$10+'СЕТ СН'!$H$6-'СЕТ СН'!$H$26</f>
        <v>1251.6000189599999</v>
      </c>
      <c r="E147" s="36">
        <f>SUMIFS(СВЦЭМ!$D$33:$D$776,СВЦЭМ!$A$33:$A$776,$A147,СВЦЭМ!$B$33:$B$776,E$119)+'СЕТ СН'!$H$14+СВЦЭМ!$D$10+'СЕТ СН'!$H$6-'СЕТ СН'!$H$26</f>
        <v>1236.1362958899999</v>
      </c>
      <c r="F147" s="36">
        <f>SUMIFS(СВЦЭМ!$D$33:$D$776,СВЦЭМ!$A$33:$A$776,$A147,СВЦЭМ!$B$33:$B$776,F$119)+'СЕТ СН'!$H$14+СВЦЭМ!$D$10+'СЕТ СН'!$H$6-'СЕТ СН'!$H$26</f>
        <v>1226.3155713599999</v>
      </c>
      <c r="G147" s="36">
        <f>SUMIFS(СВЦЭМ!$D$33:$D$776,СВЦЭМ!$A$33:$A$776,$A147,СВЦЭМ!$B$33:$B$776,G$119)+'СЕТ СН'!$H$14+СВЦЭМ!$D$10+'СЕТ СН'!$H$6-'СЕТ СН'!$H$26</f>
        <v>1223.3006323899999</v>
      </c>
      <c r="H147" s="36">
        <f>SUMIFS(СВЦЭМ!$D$33:$D$776,СВЦЭМ!$A$33:$A$776,$A147,СВЦЭМ!$B$33:$B$776,H$119)+'СЕТ СН'!$H$14+СВЦЭМ!$D$10+'СЕТ СН'!$H$6-'СЕТ СН'!$H$26</f>
        <v>1196.9155197300001</v>
      </c>
      <c r="I147" s="36">
        <f>SUMIFS(СВЦЭМ!$D$33:$D$776,СВЦЭМ!$A$33:$A$776,$A147,СВЦЭМ!$B$33:$B$776,I$119)+'СЕТ СН'!$H$14+СВЦЭМ!$D$10+'СЕТ СН'!$H$6-'СЕТ СН'!$H$26</f>
        <v>1178.9213921999999</v>
      </c>
      <c r="J147" s="36">
        <f>SUMIFS(СВЦЭМ!$D$33:$D$776,СВЦЭМ!$A$33:$A$776,$A147,СВЦЭМ!$B$33:$B$776,J$119)+'СЕТ СН'!$H$14+СВЦЭМ!$D$10+'СЕТ СН'!$H$6-'СЕТ СН'!$H$26</f>
        <v>1162.3700219299999</v>
      </c>
      <c r="K147" s="36">
        <f>SUMIFS(СВЦЭМ!$D$33:$D$776,СВЦЭМ!$A$33:$A$776,$A147,СВЦЭМ!$B$33:$B$776,K$119)+'СЕТ СН'!$H$14+СВЦЭМ!$D$10+'СЕТ СН'!$H$6-'СЕТ СН'!$H$26</f>
        <v>1146.1900437500001</v>
      </c>
      <c r="L147" s="36">
        <f>SUMIFS(СВЦЭМ!$D$33:$D$776,СВЦЭМ!$A$33:$A$776,$A147,СВЦЭМ!$B$33:$B$776,L$119)+'СЕТ СН'!$H$14+СВЦЭМ!$D$10+'СЕТ СН'!$H$6-'СЕТ СН'!$H$26</f>
        <v>1112.9410120100001</v>
      </c>
      <c r="M147" s="36">
        <f>SUMIFS(СВЦЭМ!$D$33:$D$776,СВЦЭМ!$A$33:$A$776,$A147,СВЦЭМ!$B$33:$B$776,M$119)+'СЕТ СН'!$H$14+СВЦЭМ!$D$10+'СЕТ СН'!$H$6-'СЕТ СН'!$H$26</f>
        <v>1098.5946291999999</v>
      </c>
      <c r="N147" s="36">
        <f>SUMIFS(СВЦЭМ!$D$33:$D$776,СВЦЭМ!$A$33:$A$776,$A147,СВЦЭМ!$B$33:$B$776,N$119)+'СЕТ СН'!$H$14+СВЦЭМ!$D$10+'СЕТ СН'!$H$6-'СЕТ СН'!$H$26</f>
        <v>1094.3774836</v>
      </c>
      <c r="O147" s="36">
        <f>SUMIFS(СВЦЭМ!$D$33:$D$776,СВЦЭМ!$A$33:$A$776,$A147,СВЦЭМ!$B$33:$B$776,O$119)+'СЕТ СН'!$H$14+СВЦЭМ!$D$10+'СЕТ СН'!$H$6-'СЕТ СН'!$H$26</f>
        <v>1099.9595776400001</v>
      </c>
      <c r="P147" s="36">
        <f>SUMIFS(СВЦЭМ!$D$33:$D$776,СВЦЭМ!$A$33:$A$776,$A147,СВЦЭМ!$B$33:$B$776,P$119)+'СЕТ СН'!$H$14+СВЦЭМ!$D$10+'СЕТ СН'!$H$6-'СЕТ СН'!$H$26</f>
        <v>1104.5903848400001</v>
      </c>
      <c r="Q147" s="36">
        <f>SUMIFS(СВЦЭМ!$D$33:$D$776,СВЦЭМ!$A$33:$A$776,$A147,СВЦЭМ!$B$33:$B$776,Q$119)+'СЕТ СН'!$H$14+СВЦЭМ!$D$10+'СЕТ СН'!$H$6-'СЕТ СН'!$H$26</f>
        <v>1091.3841901800001</v>
      </c>
      <c r="R147" s="36">
        <f>SUMIFS(СВЦЭМ!$D$33:$D$776,СВЦЭМ!$A$33:$A$776,$A147,СВЦЭМ!$B$33:$B$776,R$119)+'СЕТ СН'!$H$14+СВЦЭМ!$D$10+'СЕТ СН'!$H$6-'СЕТ СН'!$H$26</f>
        <v>1101.40417475</v>
      </c>
      <c r="S147" s="36">
        <f>SUMIFS(СВЦЭМ!$D$33:$D$776,СВЦЭМ!$A$33:$A$776,$A147,СВЦЭМ!$B$33:$B$776,S$119)+'СЕТ СН'!$H$14+СВЦЭМ!$D$10+'СЕТ СН'!$H$6-'СЕТ СН'!$H$26</f>
        <v>1101.82598106</v>
      </c>
      <c r="T147" s="36">
        <f>SUMIFS(СВЦЭМ!$D$33:$D$776,СВЦЭМ!$A$33:$A$776,$A147,СВЦЭМ!$B$33:$B$776,T$119)+'СЕТ СН'!$H$14+СВЦЭМ!$D$10+'СЕТ СН'!$H$6-'СЕТ СН'!$H$26</f>
        <v>1100.1111208900002</v>
      </c>
      <c r="U147" s="36">
        <f>SUMIFS(СВЦЭМ!$D$33:$D$776,СВЦЭМ!$A$33:$A$776,$A147,СВЦЭМ!$B$33:$B$776,U$119)+'СЕТ СН'!$H$14+СВЦЭМ!$D$10+'СЕТ СН'!$H$6-'СЕТ СН'!$H$26</f>
        <v>1083.04791907</v>
      </c>
      <c r="V147" s="36">
        <f>SUMIFS(СВЦЭМ!$D$33:$D$776,СВЦЭМ!$A$33:$A$776,$A147,СВЦЭМ!$B$33:$B$776,V$119)+'СЕТ СН'!$H$14+СВЦЭМ!$D$10+'СЕТ СН'!$H$6-'СЕТ СН'!$H$26</f>
        <v>1071.9924438500002</v>
      </c>
      <c r="W147" s="36">
        <f>SUMIFS(СВЦЭМ!$D$33:$D$776,СВЦЭМ!$A$33:$A$776,$A147,СВЦЭМ!$B$33:$B$776,W$119)+'СЕТ СН'!$H$14+СВЦЭМ!$D$10+'СЕТ СН'!$H$6-'СЕТ СН'!$H$26</f>
        <v>1075.8062112800001</v>
      </c>
      <c r="X147" s="36">
        <f>SUMIFS(СВЦЭМ!$D$33:$D$776,СВЦЭМ!$A$33:$A$776,$A147,СВЦЭМ!$B$33:$B$776,X$119)+'СЕТ СН'!$H$14+СВЦЭМ!$D$10+'СЕТ СН'!$H$6-'СЕТ СН'!$H$26</f>
        <v>1041.2418488100002</v>
      </c>
      <c r="Y147" s="36">
        <f>SUMIFS(СВЦЭМ!$D$33:$D$776,СВЦЭМ!$A$33:$A$776,$A147,СВЦЭМ!$B$33:$B$776,Y$119)+'СЕТ СН'!$H$14+СВЦЭМ!$D$10+'СЕТ СН'!$H$6-'СЕТ СН'!$H$26</f>
        <v>1055.61610337</v>
      </c>
    </row>
    <row r="148" spans="1:27" ht="15.75" x14ac:dyDescent="0.2">
      <c r="A148" s="35">
        <f t="shared" si="3"/>
        <v>43798</v>
      </c>
      <c r="B148" s="36">
        <f>SUMIFS(СВЦЭМ!$D$33:$D$776,СВЦЭМ!$A$33:$A$776,$A148,СВЦЭМ!$B$33:$B$776,B$119)+'СЕТ СН'!$H$14+СВЦЭМ!$D$10+'СЕТ СН'!$H$6-'СЕТ СН'!$H$26</f>
        <v>1135.6197277199999</v>
      </c>
      <c r="C148" s="36">
        <f>SUMIFS(СВЦЭМ!$D$33:$D$776,СВЦЭМ!$A$33:$A$776,$A148,СВЦЭМ!$B$33:$B$776,C$119)+'СЕТ СН'!$H$14+СВЦЭМ!$D$10+'СЕТ СН'!$H$6-'СЕТ СН'!$H$26</f>
        <v>1138.21028972</v>
      </c>
      <c r="D148" s="36">
        <f>SUMIFS(СВЦЭМ!$D$33:$D$776,СВЦЭМ!$A$33:$A$776,$A148,СВЦЭМ!$B$33:$B$776,D$119)+'СЕТ СН'!$H$14+СВЦЭМ!$D$10+'СЕТ СН'!$H$6-'СЕТ СН'!$H$26</f>
        <v>1168.8160255100001</v>
      </c>
      <c r="E148" s="36">
        <f>SUMIFS(СВЦЭМ!$D$33:$D$776,СВЦЭМ!$A$33:$A$776,$A148,СВЦЭМ!$B$33:$B$776,E$119)+'СЕТ СН'!$H$14+СВЦЭМ!$D$10+'СЕТ СН'!$H$6-'СЕТ СН'!$H$26</f>
        <v>1172.26474798</v>
      </c>
      <c r="F148" s="36">
        <f>SUMIFS(СВЦЭМ!$D$33:$D$776,СВЦЭМ!$A$33:$A$776,$A148,СВЦЭМ!$B$33:$B$776,F$119)+'СЕТ СН'!$H$14+СВЦЭМ!$D$10+'СЕТ СН'!$H$6-'СЕТ СН'!$H$26</f>
        <v>1160.83065801</v>
      </c>
      <c r="G148" s="36">
        <f>SUMIFS(СВЦЭМ!$D$33:$D$776,СВЦЭМ!$A$33:$A$776,$A148,СВЦЭМ!$B$33:$B$776,G$119)+'СЕТ СН'!$H$14+СВЦЭМ!$D$10+'СЕТ СН'!$H$6-'СЕТ СН'!$H$26</f>
        <v>1160.4981939200002</v>
      </c>
      <c r="H148" s="36">
        <f>SUMIFS(СВЦЭМ!$D$33:$D$776,СВЦЭМ!$A$33:$A$776,$A148,СВЦЭМ!$B$33:$B$776,H$119)+'СЕТ СН'!$H$14+СВЦЭМ!$D$10+'СЕТ СН'!$H$6-'СЕТ СН'!$H$26</f>
        <v>1133.39067252</v>
      </c>
      <c r="I148" s="36">
        <f>SUMIFS(СВЦЭМ!$D$33:$D$776,СВЦЭМ!$A$33:$A$776,$A148,СВЦЭМ!$B$33:$B$776,I$119)+'СЕТ СН'!$H$14+СВЦЭМ!$D$10+'СЕТ СН'!$H$6-'СЕТ СН'!$H$26</f>
        <v>1118.5206911800001</v>
      </c>
      <c r="J148" s="36">
        <f>SUMIFS(СВЦЭМ!$D$33:$D$776,СВЦЭМ!$A$33:$A$776,$A148,СВЦЭМ!$B$33:$B$776,J$119)+'СЕТ СН'!$H$14+СВЦЭМ!$D$10+'СЕТ СН'!$H$6-'СЕТ СН'!$H$26</f>
        <v>1107.0031811200001</v>
      </c>
      <c r="K148" s="36">
        <f>SUMIFS(СВЦЭМ!$D$33:$D$776,СВЦЭМ!$A$33:$A$776,$A148,СВЦЭМ!$B$33:$B$776,K$119)+'СЕТ СН'!$H$14+СВЦЭМ!$D$10+'СЕТ СН'!$H$6-'СЕТ СН'!$H$26</f>
        <v>1094.1279419500001</v>
      </c>
      <c r="L148" s="36">
        <f>SUMIFS(СВЦЭМ!$D$33:$D$776,СВЦЭМ!$A$33:$A$776,$A148,СВЦЭМ!$B$33:$B$776,L$119)+'СЕТ СН'!$H$14+СВЦЭМ!$D$10+'СЕТ СН'!$H$6-'СЕТ СН'!$H$26</f>
        <v>1058.4029869800002</v>
      </c>
      <c r="M148" s="36">
        <f>SUMIFS(СВЦЭМ!$D$33:$D$776,СВЦЭМ!$A$33:$A$776,$A148,СВЦЭМ!$B$33:$B$776,M$119)+'СЕТ СН'!$H$14+СВЦЭМ!$D$10+'СЕТ СН'!$H$6-'СЕТ СН'!$H$26</f>
        <v>1047.11895471</v>
      </c>
      <c r="N148" s="36">
        <f>SUMIFS(СВЦЭМ!$D$33:$D$776,СВЦЭМ!$A$33:$A$776,$A148,СВЦЭМ!$B$33:$B$776,N$119)+'СЕТ СН'!$H$14+СВЦЭМ!$D$10+'СЕТ СН'!$H$6-'СЕТ СН'!$H$26</f>
        <v>1039.34118197</v>
      </c>
      <c r="O148" s="36">
        <f>SUMIFS(СВЦЭМ!$D$33:$D$776,СВЦЭМ!$A$33:$A$776,$A148,СВЦЭМ!$B$33:$B$776,O$119)+'СЕТ СН'!$H$14+СВЦЭМ!$D$10+'СЕТ СН'!$H$6-'СЕТ СН'!$H$26</f>
        <v>1050.4920258699999</v>
      </c>
      <c r="P148" s="36">
        <f>SUMIFS(СВЦЭМ!$D$33:$D$776,СВЦЭМ!$A$33:$A$776,$A148,СВЦЭМ!$B$33:$B$776,P$119)+'СЕТ СН'!$H$14+СВЦЭМ!$D$10+'СЕТ СН'!$H$6-'СЕТ СН'!$H$26</f>
        <v>1061.87088197</v>
      </c>
      <c r="Q148" s="36">
        <f>SUMIFS(СВЦЭМ!$D$33:$D$776,СВЦЭМ!$A$33:$A$776,$A148,СВЦЭМ!$B$33:$B$776,Q$119)+'СЕТ СН'!$H$14+СВЦЭМ!$D$10+'СЕТ СН'!$H$6-'СЕТ СН'!$H$26</f>
        <v>1071.17456698</v>
      </c>
      <c r="R148" s="36">
        <f>SUMIFS(СВЦЭМ!$D$33:$D$776,СВЦЭМ!$A$33:$A$776,$A148,СВЦЭМ!$B$33:$B$776,R$119)+'СЕТ СН'!$H$14+СВЦЭМ!$D$10+'СЕТ СН'!$H$6-'СЕТ СН'!$H$26</f>
        <v>1078.5741998600001</v>
      </c>
      <c r="S148" s="36">
        <f>SUMIFS(СВЦЭМ!$D$33:$D$776,СВЦЭМ!$A$33:$A$776,$A148,СВЦЭМ!$B$33:$B$776,S$119)+'СЕТ СН'!$H$14+СВЦЭМ!$D$10+'СЕТ СН'!$H$6-'СЕТ СН'!$H$26</f>
        <v>1085.6210932600002</v>
      </c>
      <c r="T148" s="36">
        <f>SUMIFS(СВЦЭМ!$D$33:$D$776,СВЦЭМ!$A$33:$A$776,$A148,СВЦЭМ!$B$33:$B$776,T$119)+'СЕТ СН'!$H$14+СВЦЭМ!$D$10+'СЕТ СН'!$H$6-'СЕТ СН'!$H$26</f>
        <v>1085.6996523800001</v>
      </c>
      <c r="U148" s="36">
        <f>SUMIFS(СВЦЭМ!$D$33:$D$776,СВЦЭМ!$A$33:$A$776,$A148,СВЦЭМ!$B$33:$B$776,U$119)+'СЕТ СН'!$H$14+СВЦЭМ!$D$10+'СЕТ СН'!$H$6-'СЕТ СН'!$H$26</f>
        <v>1079.9344922400001</v>
      </c>
      <c r="V148" s="36">
        <f>SUMIFS(СВЦЭМ!$D$33:$D$776,СВЦЭМ!$A$33:$A$776,$A148,СВЦЭМ!$B$33:$B$776,V$119)+'СЕТ СН'!$H$14+СВЦЭМ!$D$10+'СЕТ СН'!$H$6-'СЕТ СН'!$H$26</f>
        <v>1083.2522712</v>
      </c>
      <c r="W148" s="36">
        <f>SUMIFS(СВЦЭМ!$D$33:$D$776,СВЦЭМ!$A$33:$A$776,$A148,СВЦЭМ!$B$33:$B$776,W$119)+'СЕТ СН'!$H$14+СВЦЭМ!$D$10+'СЕТ СН'!$H$6-'СЕТ СН'!$H$26</f>
        <v>1093.6048668600001</v>
      </c>
      <c r="X148" s="36">
        <f>SUMIFS(СВЦЭМ!$D$33:$D$776,СВЦЭМ!$A$33:$A$776,$A148,СВЦЭМ!$B$33:$B$776,X$119)+'СЕТ СН'!$H$14+СВЦЭМ!$D$10+'СЕТ СН'!$H$6-'СЕТ СН'!$H$26</f>
        <v>1090.74117746</v>
      </c>
      <c r="Y148" s="36">
        <f>SUMIFS(СВЦЭМ!$D$33:$D$776,СВЦЭМ!$A$33:$A$776,$A148,СВЦЭМ!$B$33:$B$776,Y$119)+'СЕТ СН'!$H$14+СВЦЭМ!$D$10+'СЕТ СН'!$H$6-'СЕТ СН'!$H$26</f>
        <v>1119.8539856900002</v>
      </c>
    </row>
    <row r="149" spans="1:27" ht="15.75" x14ac:dyDescent="0.2">
      <c r="A149" s="35">
        <f t="shared" si="3"/>
        <v>43799</v>
      </c>
      <c r="B149" s="36">
        <f>SUMIFS(СВЦЭМ!$D$33:$D$776,СВЦЭМ!$A$33:$A$776,$A149,СВЦЭМ!$B$33:$B$776,B$119)+'СЕТ СН'!$H$14+СВЦЭМ!$D$10+'СЕТ СН'!$H$6-'СЕТ СН'!$H$26</f>
        <v>1166.94643049</v>
      </c>
      <c r="C149" s="36">
        <f>SUMIFS(СВЦЭМ!$D$33:$D$776,СВЦЭМ!$A$33:$A$776,$A149,СВЦЭМ!$B$33:$B$776,C$119)+'СЕТ СН'!$H$14+СВЦЭМ!$D$10+'СЕТ СН'!$H$6-'СЕТ СН'!$H$26</f>
        <v>1161.9225626800001</v>
      </c>
      <c r="D149" s="36">
        <f>SUMIFS(СВЦЭМ!$D$33:$D$776,СВЦЭМ!$A$33:$A$776,$A149,СВЦЭМ!$B$33:$B$776,D$119)+'СЕТ СН'!$H$14+СВЦЭМ!$D$10+'СЕТ СН'!$H$6-'СЕТ СН'!$H$26</f>
        <v>1202.0911122699999</v>
      </c>
      <c r="E149" s="36">
        <f>SUMIFS(СВЦЭМ!$D$33:$D$776,СВЦЭМ!$A$33:$A$776,$A149,СВЦЭМ!$B$33:$B$776,E$119)+'СЕТ СН'!$H$14+СВЦЭМ!$D$10+'СЕТ СН'!$H$6-'СЕТ СН'!$H$26</f>
        <v>1205.10931458</v>
      </c>
      <c r="F149" s="36">
        <f>SUMIFS(СВЦЭМ!$D$33:$D$776,СВЦЭМ!$A$33:$A$776,$A149,СВЦЭМ!$B$33:$B$776,F$119)+'СЕТ СН'!$H$14+СВЦЭМ!$D$10+'СЕТ СН'!$H$6-'СЕТ СН'!$H$26</f>
        <v>1183.2420852800001</v>
      </c>
      <c r="G149" s="36">
        <f>SUMIFS(СВЦЭМ!$D$33:$D$776,СВЦЭМ!$A$33:$A$776,$A149,СВЦЭМ!$B$33:$B$776,G$119)+'СЕТ СН'!$H$14+СВЦЭМ!$D$10+'СЕТ СН'!$H$6-'СЕТ СН'!$H$26</f>
        <v>1189.3392185299999</v>
      </c>
      <c r="H149" s="36">
        <f>SUMIFS(СВЦЭМ!$D$33:$D$776,СВЦЭМ!$A$33:$A$776,$A149,СВЦЭМ!$B$33:$B$776,H$119)+'СЕТ СН'!$H$14+СВЦЭМ!$D$10+'СЕТ СН'!$H$6-'СЕТ СН'!$H$26</f>
        <v>1171.9198470000001</v>
      </c>
      <c r="I149" s="36">
        <f>SUMIFS(СВЦЭМ!$D$33:$D$776,СВЦЭМ!$A$33:$A$776,$A149,СВЦЭМ!$B$33:$B$776,I$119)+'СЕТ СН'!$H$14+СВЦЭМ!$D$10+'СЕТ СН'!$H$6-'СЕТ СН'!$H$26</f>
        <v>1161.6468549800002</v>
      </c>
      <c r="J149" s="36">
        <f>SUMIFS(СВЦЭМ!$D$33:$D$776,СВЦЭМ!$A$33:$A$776,$A149,СВЦЭМ!$B$33:$B$776,J$119)+'СЕТ СН'!$H$14+СВЦЭМ!$D$10+'СЕТ СН'!$H$6-'СЕТ СН'!$H$26</f>
        <v>1133.61315375</v>
      </c>
      <c r="K149" s="36">
        <f>SUMIFS(СВЦЭМ!$D$33:$D$776,СВЦЭМ!$A$33:$A$776,$A149,СВЦЭМ!$B$33:$B$776,K$119)+'СЕТ СН'!$H$14+СВЦЭМ!$D$10+'СЕТ СН'!$H$6-'СЕТ СН'!$H$26</f>
        <v>1114.1245389400001</v>
      </c>
      <c r="L149" s="36">
        <f>SUMIFS(СВЦЭМ!$D$33:$D$776,СВЦЭМ!$A$33:$A$776,$A149,СВЦЭМ!$B$33:$B$776,L$119)+'СЕТ СН'!$H$14+СВЦЭМ!$D$10+'СЕТ СН'!$H$6-'СЕТ СН'!$H$26</f>
        <v>1072.7051702700001</v>
      </c>
      <c r="M149" s="36">
        <f>SUMIFS(СВЦЭМ!$D$33:$D$776,СВЦЭМ!$A$33:$A$776,$A149,СВЦЭМ!$B$33:$B$776,M$119)+'СЕТ СН'!$H$14+СВЦЭМ!$D$10+'СЕТ СН'!$H$6-'СЕТ СН'!$H$26</f>
        <v>1062.2449094399999</v>
      </c>
      <c r="N149" s="36">
        <f>SUMIFS(СВЦЭМ!$D$33:$D$776,СВЦЭМ!$A$33:$A$776,$A149,СВЦЭМ!$B$33:$B$776,N$119)+'СЕТ СН'!$H$14+СВЦЭМ!$D$10+'СЕТ СН'!$H$6-'СЕТ СН'!$H$26</f>
        <v>1055.6728422900001</v>
      </c>
      <c r="O149" s="36">
        <f>SUMIFS(СВЦЭМ!$D$33:$D$776,СВЦЭМ!$A$33:$A$776,$A149,СВЦЭМ!$B$33:$B$776,O$119)+'СЕТ СН'!$H$14+СВЦЭМ!$D$10+'СЕТ СН'!$H$6-'СЕТ СН'!$H$26</f>
        <v>1065.5024781000002</v>
      </c>
      <c r="P149" s="36">
        <f>SUMIFS(СВЦЭМ!$D$33:$D$776,СВЦЭМ!$A$33:$A$776,$A149,СВЦЭМ!$B$33:$B$776,P$119)+'СЕТ СН'!$H$14+СВЦЭМ!$D$10+'СЕТ СН'!$H$6-'СЕТ СН'!$H$26</f>
        <v>1073.8029835299999</v>
      </c>
      <c r="Q149" s="36">
        <f>SUMIFS(СВЦЭМ!$D$33:$D$776,СВЦЭМ!$A$33:$A$776,$A149,СВЦЭМ!$B$33:$B$776,Q$119)+'СЕТ СН'!$H$14+СВЦЭМ!$D$10+'СЕТ СН'!$H$6-'СЕТ СН'!$H$26</f>
        <v>1077.1752457800001</v>
      </c>
      <c r="R149" s="36">
        <f>SUMIFS(СВЦЭМ!$D$33:$D$776,СВЦЭМ!$A$33:$A$776,$A149,СВЦЭМ!$B$33:$B$776,R$119)+'СЕТ СН'!$H$14+СВЦЭМ!$D$10+'СЕТ СН'!$H$6-'СЕТ СН'!$H$26</f>
        <v>1058.2558072400002</v>
      </c>
      <c r="S149" s="36">
        <f>SUMIFS(СВЦЭМ!$D$33:$D$776,СВЦЭМ!$A$33:$A$776,$A149,СВЦЭМ!$B$33:$B$776,S$119)+'СЕТ СН'!$H$14+СВЦЭМ!$D$10+'СЕТ СН'!$H$6-'СЕТ СН'!$H$26</f>
        <v>1049.42716008</v>
      </c>
      <c r="T149" s="36">
        <f>SUMIFS(СВЦЭМ!$D$33:$D$776,СВЦЭМ!$A$33:$A$776,$A149,СВЦЭМ!$B$33:$B$776,T$119)+'СЕТ СН'!$H$14+СВЦЭМ!$D$10+'СЕТ СН'!$H$6-'СЕТ СН'!$H$26</f>
        <v>1039.23691923</v>
      </c>
      <c r="U149" s="36">
        <f>SUMIFS(СВЦЭМ!$D$33:$D$776,СВЦЭМ!$A$33:$A$776,$A149,СВЦЭМ!$B$33:$B$776,U$119)+'СЕТ СН'!$H$14+СВЦЭМ!$D$10+'СЕТ СН'!$H$6-'СЕТ СН'!$H$26</f>
        <v>1038.33859996</v>
      </c>
      <c r="V149" s="36">
        <f>SUMIFS(СВЦЭМ!$D$33:$D$776,СВЦЭМ!$A$33:$A$776,$A149,СВЦЭМ!$B$33:$B$776,V$119)+'СЕТ СН'!$H$14+СВЦЭМ!$D$10+'СЕТ СН'!$H$6-'СЕТ СН'!$H$26</f>
        <v>1049.25329859</v>
      </c>
      <c r="W149" s="36">
        <f>SUMIFS(СВЦЭМ!$D$33:$D$776,СВЦЭМ!$A$33:$A$776,$A149,СВЦЭМ!$B$33:$B$776,W$119)+'СЕТ СН'!$H$14+СВЦЭМ!$D$10+'СЕТ СН'!$H$6-'СЕТ СН'!$H$26</f>
        <v>1060.1328373199999</v>
      </c>
      <c r="X149" s="36">
        <f>SUMIFS(СВЦЭМ!$D$33:$D$776,СВЦЭМ!$A$33:$A$776,$A149,СВЦЭМ!$B$33:$B$776,X$119)+'СЕТ СН'!$H$14+СВЦЭМ!$D$10+'СЕТ СН'!$H$6-'СЕТ СН'!$H$26</f>
        <v>1062.0807603100002</v>
      </c>
      <c r="Y149" s="36">
        <f>SUMIFS(СВЦЭМ!$D$33:$D$776,СВЦЭМ!$A$33:$A$776,$A149,СВЦЭМ!$B$33:$B$776,Y$119)+'СЕТ СН'!$H$14+СВЦЭМ!$D$10+'СЕТ СН'!$H$6-'СЕТ СН'!$H$26</f>
        <v>1102.8448527400001</v>
      </c>
    </row>
    <row r="150" spans="1:27" ht="15.75" hidden="1" x14ac:dyDescent="0.2">
      <c r="A150" s="35">
        <f t="shared" si="3"/>
        <v>43800</v>
      </c>
      <c r="B150" s="36">
        <f>SUMIFS(СВЦЭМ!$D$33:$D$776,СВЦЭМ!$A$33:$A$776,$A150,СВЦЭМ!$B$33:$B$776,B$119)+'СЕТ СН'!$H$14+СВЦЭМ!$D$10+'СЕТ СН'!$H$6-'СЕТ СН'!$H$26</f>
        <v>286.43158283999998</v>
      </c>
      <c r="C150" s="36">
        <f>SUMIFS(СВЦЭМ!$D$33:$D$776,СВЦЭМ!$A$33:$A$776,$A150,СВЦЭМ!$B$33:$B$776,C$119)+'СЕТ СН'!$H$14+СВЦЭМ!$D$10+'СЕТ СН'!$H$6-'СЕТ СН'!$H$26</f>
        <v>286.43158283999998</v>
      </c>
      <c r="D150" s="36">
        <f>SUMIFS(СВЦЭМ!$D$33:$D$776,СВЦЭМ!$A$33:$A$776,$A150,СВЦЭМ!$B$33:$B$776,D$119)+'СЕТ СН'!$H$14+СВЦЭМ!$D$10+'СЕТ СН'!$H$6-'СЕТ СН'!$H$26</f>
        <v>286.43158283999998</v>
      </c>
      <c r="E150" s="36">
        <f>SUMIFS(СВЦЭМ!$D$33:$D$776,СВЦЭМ!$A$33:$A$776,$A150,СВЦЭМ!$B$33:$B$776,E$119)+'СЕТ СН'!$H$14+СВЦЭМ!$D$10+'СЕТ СН'!$H$6-'СЕТ СН'!$H$26</f>
        <v>286.43158283999998</v>
      </c>
      <c r="F150" s="36">
        <f>SUMIFS(СВЦЭМ!$D$33:$D$776,СВЦЭМ!$A$33:$A$776,$A150,СВЦЭМ!$B$33:$B$776,F$119)+'СЕТ СН'!$H$14+СВЦЭМ!$D$10+'СЕТ СН'!$H$6-'СЕТ СН'!$H$26</f>
        <v>286.43158283999998</v>
      </c>
      <c r="G150" s="36">
        <f>SUMIFS(СВЦЭМ!$D$33:$D$776,СВЦЭМ!$A$33:$A$776,$A150,СВЦЭМ!$B$33:$B$776,G$119)+'СЕТ СН'!$H$14+СВЦЭМ!$D$10+'СЕТ СН'!$H$6-'СЕТ СН'!$H$26</f>
        <v>286.43158283999998</v>
      </c>
      <c r="H150" s="36">
        <f>SUMIFS(СВЦЭМ!$D$33:$D$776,СВЦЭМ!$A$33:$A$776,$A150,СВЦЭМ!$B$33:$B$776,H$119)+'СЕТ СН'!$H$14+СВЦЭМ!$D$10+'СЕТ СН'!$H$6-'СЕТ СН'!$H$26</f>
        <v>286.43158283999998</v>
      </c>
      <c r="I150" s="36">
        <f>SUMIFS(СВЦЭМ!$D$33:$D$776,СВЦЭМ!$A$33:$A$776,$A150,СВЦЭМ!$B$33:$B$776,I$119)+'СЕТ СН'!$H$14+СВЦЭМ!$D$10+'СЕТ СН'!$H$6-'СЕТ СН'!$H$26</f>
        <v>286.43158283999998</v>
      </c>
      <c r="J150" s="36">
        <f>SUMIFS(СВЦЭМ!$D$33:$D$776,СВЦЭМ!$A$33:$A$776,$A150,СВЦЭМ!$B$33:$B$776,J$119)+'СЕТ СН'!$H$14+СВЦЭМ!$D$10+'СЕТ СН'!$H$6-'СЕТ СН'!$H$26</f>
        <v>286.43158283999998</v>
      </c>
      <c r="K150" s="36">
        <f>SUMIFS(СВЦЭМ!$D$33:$D$776,СВЦЭМ!$A$33:$A$776,$A150,СВЦЭМ!$B$33:$B$776,K$119)+'СЕТ СН'!$H$14+СВЦЭМ!$D$10+'СЕТ СН'!$H$6-'СЕТ СН'!$H$26</f>
        <v>286.43158283999998</v>
      </c>
      <c r="L150" s="36">
        <f>SUMIFS(СВЦЭМ!$D$33:$D$776,СВЦЭМ!$A$33:$A$776,$A150,СВЦЭМ!$B$33:$B$776,L$119)+'СЕТ СН'!$H$14+СВЦЭМ!$D$10+'СЕТ СН'!$H$6-'СЕТ СН'!$H$26</f>
        <v>286.43158283999998</v>
      </c>
      <c r="M150" s="36">
        <f>SUMIFS(СВЦЭМ!$D$33:$D$776,СВЦЭМ!$A$33:$A$776,$A150,СВЦЭМ!$B$33:$B$776,M$119)+'СЕТ СН'!$H$14+СВЦЭМ!$D$10+'СЕТ СН'!$H$6-'СЕТ СН'!$H$26</f>
        <v>286.43158283999998</v>
      </c>
      <c r="N150" s="36">
        <f>SUMIFS(СВЦЭМ!$D$33:$D$776,СВЦЭМ!$A$33:$A$776,$A150,СВЦЭМ!$B$33:$B$776,N$119)+'СЕТ СН'!$H$14+СВЦЭМ!$D$10+'СЕТ СН'!$H$6-'СЕТ СН'!$H$26</f>
        <v>286.43158283999998</v>
      </c>
      <c r="O150" s="36">
        <f>SUMIFS(СВЦЭМ!$D$33:$D$776,СВЦЭМ!$A$33:$A$776,$A150,СВЦЭМ!$B$33:$B$776,O$119)+'СЕТ СН'!$H$14+СВЦЭМ!$D$10+'СЕТ СН'!$H$6-'СЕТ СН'!$H$26</f>
        <v>286.43158283999998</v>
      </c>
      <c r="P150" s="36">
        <f>SUMIFS(СВЦЭМ!$D$33:$D$776,СВЦЭМ!$A$33:$A$776,$A150,СВЦЭМ!$B$33:$B$776,P$119)+'СЕТ СН'!$H$14+СВЦЭМ!$D$10+'СЕТ СН'!$H$6-'СЕТ СН'!$H$26</f>
        <v>286.43158283999998</v>
      </c>
      <c r="Q150" s="36">
        <f>SUMIFS(СВЦЭМ!$D$33:$D$776,СВЦЭМ!$A$33:$A$776,$A150,СВЦЭМ!$B$33:$B$776,Q$119)+'СЕТ СН'!$H$14+СВЦЭМ!$D$10+'СЕТ СН'!$H$6-'СЕТ СН'!$H$26</f>
        <v>286.43158283999998</v>
      </c>
      <c r="R150" s="36">
        <f>SUMIFS(СВЦЭМ!$D$33:$D$776,СВЦЭМ!$A$33:$A$776,$A150,СВЦЭМ!$B$33:$B$776,R$119)+'СЕТ СН'!$H$14+СВЦЭМ!$D$10+'СЕТ СН'!$H$6-'СЕТ СН'!$H$26</f>
        <v>286.43158283999998</v>
      </c>
      <c r="S150" s="36">
        <f>SUMIFS(СВЦЭМ!$D$33:$D$776,СВЦЭМ!$A$33:$A$776,$A150,СВЦЭМ!$B$33:$B$776,S$119)+'СЕТ СН'!$H$14+СВЦЭМ!$D$10+'СЕТ СН'!$H$6-'СЕТ СН'!$H$26</f>
        <v>286.43158283999998</v>
      </c>
      <c r="T150" s="36">
        <f>SUMIFS(СВЦЭМ!$D$33:$D$776,СВЦЭМ!$A$33:$A$776,$A150,СВЦЭМ!$B$33:$B$776,T$119)+'СЕТ СН'!$H$14+СВЦЭМ!$D$10+'СЕТ СН'!$H$6-'СЕТ СН'!$H$26</f>
        <v>286.43158283999998</v>
      </c>
      <c r="U150" s="36">
        <f>SUMIFS(СВЦЭМ!$D$33:$D$776,СВЦЭМ!$A$33:$A$776,$A150,СВЦЭМ!$B$33:$B$776,U$119)+'СЕТ СН'!$H$14+СВЦЭМ!$D$10+'СЕТ СН'!$H$6-'СЕТ СН'!$H$26</f>
        <v>286.43158283999998</v>
      </c>
      <c r="V150" s="36">
        <f>SUMIFS(СВЦЭМ!$D$33:$D$776,СВЦЭМ!$A$33:$A$776,$A150,СВЦЭМ!$B$33:$B$776,V$119)+'СЕТ СН'!$H$14+СВЦЭМ!$D$10+'СЕТ СН'!$H$6-'СЕТ СН'!$H$26</f>
        <v>286.43158283999998</v>
      </c>
      <c r="W150" s="36">
        <f>SUMIFS(СВЦЭМ!$D$33:$D$776,СВЦЭМ!$A$33:$A$776,$A150,СВЦЭМ!$B$33:$B$776,W$119)+'СЕТ СН'!$H$14+СВЦЭМ!$D$10+'СЕТ СН'!$H$6-'СЕТ СН'!$H$26</f>
        <v>286.43158283999998</v>
      </c>
      <c r="X150" s="36">
        <f>SUMIFS(СВЦЭМ!$D$33:$D$776,СВЦЭМ!$A$33:$A$776,$A150,СВЦЭМ!$B$33:$B$776,X$119)+'СЕТ СН'!$H$14+СВЦЭМ!$D$10+'СЕТ СН'!$H$6-'СЕТ СН'!$H$26</f>
        <v>286.43158283999998</v>
      </c>
      <c r="Y150" s="36">
        <f>SUMIFS(СВЦЭМ!$D$33:$D$776,СВЦЭМ!$A$33:$A$776,$A150,СВЦЭМ!$B$33:$B$776,Y$119)+'СЕТ СН'!$H$14+СВЦЭМ!$D$10+'СЕТ СН'!$H$6-'СЕТ СН'!$H$26</f>
        <v>286.43158283999998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9" t="s">
        <v>7</v>
      </c>
      <c r="B153" s="133" t="s">
        <v>73</v>
      </c>
      <c r="C153" s="134"/>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5"/>
    </row>
    <row r="154" spans="1:27" ht="12.75" customHeight="1" x14ac:dyDescent="0.2">
      <c r="A154" s="140"/>
      <c r="B154" s="136"/>
      <c r="C154" s="137"/>
      <c r="D154" s="137"/>
      <c r="E154" s="137"/>
      <c r="F154" s="137"/>
      <c r="G154" s="137"/>
      <c r="H154" s="137"/>
      <c r="I154" s="137"/>
      <c r="J154" s="137"/>
      <c r="K154" s="137"/>
      <c r="L154" s="137"/>
      <c r="M154" s="137"/>
      <c r="N154" s="137"/>
      <c r="O154" s="137"/>
      <c r="P154" s="137"/>
      <c r="Q154" s="137"/>
      <c r="R154" s="137"/>
      <c r="S154" s="137"/>
      <c r="T154" s="137"/>
      <c r="U154" s="137"/>
      <c r="V154" s="137"/>
      <c r="W154" s="137"/>
      <c r="X154" s="137"/>
      <c r="Y154" s="138"/>
    </row>
    <row r="155" spans="1:27" ht="12.75" customHeight="1" x14ac:dyDescent="0.2">
      <c r="A155" s="141"/>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01.11.2019</v>
      </c>
      <c r="B156" s="36">
        <f>SUMIFS(СВЦЭМ!$D$33:$D$776,СВЦЭМ!$A$33:$A$776,$A156,СВЦЭМ!$B$33:$B$776,B$155)+'СЕТ СН'!$I$14+СВЦЭМ!$D$10+'СЕТ СН'!$I$6-'СЕТ СН'!$I$26</f>
        <v>1287.8225113400001</v>
      </c>
      <c r="C156" s="36">
        <f>SUMIFS(СВЦЭМ!$D$33:$D$776,СВЦЭМ!$A$33:$A$776,$A156,СВЦЭМ!$B$33:$B$776,C$155)+'СЕТ СН'!$I$14+СВЦЭМ!$D$10+'СЕТ СН'!$I$6-'СЕТ СН'!$I$26</f>
        <v>1331.7449059999999</v>
      </c>
      <c r="D156" s="36">
        <f>SUMIFS(СВЦЭМ!$D$33:$D$776,СВЦЭМ!$A$33:$A$776,$A156,СВЦЭМ!$B$33:$B$776,D$155)+'СЕТ СН'!$I$14+СВЦЭМ!$D$10+'СЕТ СН'!$I$6-'СЕТ СН'!$I$26</f>
        <v>1350.1542357400001</v>
      </c>
      <c r="E156" s="36">
        <f>SUMIFS(СВЦЭМ!$D$33:$D$776,СВЦЭМ!$A$33:$A$776,$A156,СВЦЭМ!$B$33:$B$776,E$155)+'СЕТ СН'!$I$14+СВЦЭМ!$D$10+'СЕТ СН'!$I$6-'СЕТ СН'!$I$26</f>
        <v>1362.4703541700001</v>
      </c>
      <c r="F156" s="36">
        <f>SUMIFS(СВЦЭМ!$D$33:$D$776,СВЦЭМ!$A$33:$A$776,$A156,СВЦЭМ!$B$33:$B$776,F$155)+'СЕТ СН'!$I$14+СВЦЭМ!$D$10+'СЕТ СН'!$I$6-'СЕТ СН'!$I$26</f>
        <v>1365.8742634300002</v>
      </c>
      <c r="G156" s="36">
        <f>SUMIFS(СВЦЭМ!$D$33:$D$776,СВЦЭМ!$A$33:$A$776,$A156,СВЦЭМ!$B$33:$B$776,G$155)+'СЕТ СН'!$I$14+СВЦЭМ!$D$10+'СЕТ СН'!$I$6-'СЕТ СН'!$I$26</f>
        <v>1347.34753937</v>
      </c>
      <c r="H156" s="36">
        <f>SUMIFS(СВЦЭМ!$D$33:$D$776,СВЦЭМ!$A$33:$A$776,$A156,СВЦЭМ!$B$33:$B$776,H$155)+'СЕТ СН'!$I$14+СВЦЭМ!$D$10+'СЕТ СН'!$I$6-'СЕТ СН'!$I$26</f>
        <v>1337.7396004900002</v>
      </c>
      <c r="I156" s="36">
        <f>SUMIFS(СВЦЭМ!$D$33:$D$776,СВЦЭМ!$A$33:$A$776,$A156,СВЦЭМ!$B$33:$B$776,I$155)+'СЕТ СН'!$I$14+СВЦЭМ!$D$10+'СЕТ СН'!$I$6-'СЕТ СН'!$I$26</f>
        <v>1321.8562459499999</v>
      </c>
      <c r="J156" s="36">
        <f>SUMIFS(СВЦЭМ!$D$33:$D$776,СВЦЭМ!$A$33:$A$776,$A156,СВЦЭМ!$B$33:$B$776,J$155)+'СЕТ СН'!$I$14+СВЦЭМ!$D$10+'СЕТ СН'!$I$6-'СЕТ СН'!$I$26</f>
        <v>1297.2668686000002</v>
      </c>
      <c r="K156" s="36">
        <f>SUMIFS(СВЦЭМ!$D$33:$D$776,СВЦЭМ!$A$33:$A$776,$A156,СВЦЭМ!$B$33:$B$776,K$155)+'СЕТ СН'!$I$14+СВЦЭМ!$D$10+'СЕТ СН'!$I$6-'СЕТ СН'!$I$26</f>
        <v>1284.7335040900002</v>
      </c>
      <c r="L156" s="36">
        <f>SUMIFS(СВЦЭМ!$D$33:$D$776,СВЦЭМ!$A$33:$A$776,$A156,СВЦЭМ!$B$33:$B$776,L$155)+'СЕТ СН'!$I$14+СВЦЭМ!$D$10+'СЕТ СН'!$I$6-'СЕТ СН'!$I$26</f>
        <v>1290.1526041699999</v>
      </c>
      <c r="M156" s="36">
        <f>SUMIFS(СВЦЭМ!$D$33:$D$776,СВЦЭМ!$A$33:$A$776,$A156,СВЦЭМ!$B$33:$B$776,M$155)+'СЕТ СН'!$I$14+СВЦЭМ!$D$10+'СЕТ СН'!$I$6-'СЕТ СН'!$I$26</f>
        <v>1292.8044448700002</v>
      </c>
      <c r="N156" s="36">
        <f>SUMIFS(СВЦЭМ!$D$33:$D$776,СВЦЭМ!$A$33:$A$776,$A156,СВЦЭМ!$B$33:$B$776,N$155)+'СЕТ СН'!$I$14+СВЦЭМ!$D$10+'СЕТ СН'!$I$6-'СЕТ СН'!$I$26</f>
        <v>1298.4447027199999</v>
      </c>
      <c r="O156" s="36">
        <f>SUMIFS(СВЦЭМ!$D$33:$D$776,СВЦЭМ!$A$33:$A$776,$A156,СВЦЭМ!$B$33:$B$776,O$155)+'СЕТ СН'!$I$14+СВЦЭМ!$D$10+'СЕТ СН'!$I$6-'СЕТ СН'!$I$26</f>
        <v>1296.45495605</v>
      </c>
      <c r="P156" s="36">
        <f>SUMIFS(СВЦЭМ!$D$33:$D$776,СВЦЭМ!$A$33:$A$776,$A156,СВЦЭМ!$B$33:$B$776,P$155)+'СЕТ СН'!$I$14+СВЦЭМ!$D$10+'СЕТ СН'!$I$6-'СЕТ СН'!$I$26</f>
        <v>1302.8762543900002</v>
      </c>
      <c r="Q156" s="36">
        <f>SUMIFS(СВЦЭМ!$D$33:$D$776,СВЦЭМ!$A$33:$A$776,$A156,СВЦЭМ!$B$33:$B$776,Q$155)+'СЕТ СН'!$I$14+СВЦЭМ!$D$10+'СЕТ СН'!$I$6-'СЕТ СН'!$I$26</f>
        <v>1300.1748816600002</v>
      </c>
      <c r="R156" s="36">
        <f>SUMIFS(СВЦЭМ!$D$33:$D$776,СВЦЭМ!$A$33:$A$776,$A156,СВЦЭМ!$B$33:$B$776,R$155)+'СЕТ СН'!$I$14+СВЦЭМ!$D$10+'СЕТ СН'!$I$6-'СЕТ СН'!$I$26</f>
        <v>1257.5463178</v>
      </c>
      <c r="S156" s="36">
        <f>SUMIFS(СВЦЭМ!$D$33:$D$776,СВЦЭМ!$A$33:$A$776,$A156,СВЦЭМ!$B$33:$B$776,S$155)+'СЕТ СН'!$I$14+СВЦЭМ!$D$10+'СЕТ СН'!$I$6-'СЕТ СН'!$I$26</f>
        <v>1239.377598</v>
      </c>
      <c r="T156" s="36">
        <f>SUMIFS(СВЦЭМ!$D$33:$D$776,СВЦЭМ!$A$33:$A$776,$A156,СВЦЭМ!$B$33:$B$776,T$155)+'СЕТ СН'!$I$14+СВЦЭМ!$D$10+'СЕТ СН'!$I$6-'СЕТ СН'!$I$26</f>
        <v>1218.3055352700001</v>
      </c>
      <c r="U156" s="36">
        <f>SUMIFS(СВЦЭМ!$D$33:$D$776,СВЦЭМ!$A$33:$A$776,$A156,СВЦЭМ!$B$33:$B$776,U$155)+'СЕТ СН'!$I$14+СВЦЭМ!$D$10+'СЕТ СН'!$I$6-'СЕТ СН'!$I$26</f>
        <v>1217.2218274300001</v>
      </c>
      <c r="V156" s="36">
        <f>SUMIFS(СВЦЭМ!$D$33:$D$776,СВЦЭМ!$A$33:$A$776,$A156,СВЦЭМ!$B$33:$B$776,V$155)+'СЕТ СН'!$I$14+СВЦЭМ!$D$10+'СЕТ СН'!$I$6-'СЕТ СН'!$I$26</f>
        <v>1225.09167645</v>
      </c>
      <c r="W156" s="36">
        <f>SUMIFS(СВЦЭМ!$D$33:$D$776,СВЦЭМ!$A$33:$A$776,$A156,СВЦЭМ!$B$33:$B$776,W$155)+'СЕТ СН'!$I$14+СВЦЭМ!$D$10+'СЕТ СН'!$I$6-'СЕТ СН'!$I$26</f>
        <v>1241.2559933100001</v>
      </c>
      <c r="X156" s="36">
        <f>SUMIFS(СВЦЭМ!$D$33:$D$776,СВЦЭМ!$A$33:$A$776,$A156,СВЦЭМ!$B$33:$B$776,X$155)+'СЕТ СН'!$I$14+СВЦЭМ!$D$10+'СЕТ СН'!$I$6-'СЕТ СН'!$I$26</f>
        <v>1255.37325676</v>
      </c>
      <c r="Y156" s="36">
        <f>SUMIFS(СВЦЭМ!$D$33:$D$776,СВЦЭМ!$A$33:$A$776,$A156,СВЦЭМ!$B$33:$B$776,Y$155)+'СЕТ СН'!$I$14+СВЦЭМ!$D$10+'СЕТ СН'!$I$6-'СЕТ СН'!$I$26</f>
        <v>1282.79714061</v>
      </c>
      <c r="AA156" s="45"/>
    </row>
    <row r="157" spans="1:27" ht="15.75" x14ac:dyDescent="0.2">
      <c r="A157" s="35">
        <f>A156+1</f>
        <v>43771</v>
      </c>
      <c r="B157" s="36">
        <f>SUMIFS(СВЦЭМ!$D$33:$D$776,СВЦЭМ!$A$33:$A$776,$A157,СВЦЭМ!$B$33:$B$776,B$155)+'СЕТ СН'!$I$14+СВЦЭМ!$D$10+'СЕТ СН'!$I$6-'СЕТ СН'!$I$26</f>
        <v>1299.99937677</v>
      </c>
      <c r="C157" s="36">
        <f>SUMIFS(СВЦЭМ!$D$33:$D$776,СВЦЭМ!$A$33:$A$776,$A157,СВЦЭМ!$B$33:$B$776,C$155)+'СЕТ СН'!$I$14+СВЦЭМ!$D$10+'СЕТ СН'!$I$6-'СЕТ СН'!$I$26</f>
        <v>1337.7519640200001</v>
      </c>
      <c r="D157" s="36">
        <f>SUMIFS(СВЦЭМ!$D$33:$D$776,СВЦЭМ!$A$33:$A$776,$A157,СВЦЭМ!$B$33:$B$776,D$155)+'СЕТ СН'!$I$14+СВЦЭМ!$D$10+'СЕТ СН'!$I$6-'СЕТ СН'!$I$26</f>
        <v>1360.0779469600002</v>
      </c>
      <c r="E157" s="36">
        <f>SUMIFS(СВЦЭМ!$D$33:$D$776,СВЦЭМ!$A$33:$A$776,$A157,СВЦЭМ!$B$33:$B$776,E$155)+'СЕТ СН'!$I$14+СВЦЭМ!$D$10+'СЕТ СН'!$I$6-'СЕТ СН'!$I$26</f>
        <v>1369.8668768100001</v>
      </c>
      <c r="F157" s="36">
        <f>SUMIFS(СВЦЭМ!$D$33:$D$776,СВЦЭМ!$A$33:$A$776,$A157,СВЦЭМ!$B$33:$B$776,F$155)+'СЕТ СН'!$I$14+СВЦЭМ!$D$10+'СЕТ СН'!$I$6-'СЕТ СН'!$I$26</f>
        <v>1354.8246839400001</v>
      </c>
      <c r="G157" s="36">
        <f>SUMIFS(СВЦЭМ!$D$33:$D$776,СВЦЭМ!$A$33:$A$776,$A157,СВЦЭМ!$B$33:$B$776,G$155)+'СЕТ СН'!$I$14+СВЦЭМ!$D$10+'СЕТ СН'!$I$6-'СЕТ СН'!$I$26</f>
        <v>1341.8212949100002</v>
      </c>
      <c r="H157" s="36">
        <f>SUMIFS(СВЦЭМ!$D$33:$D$776,СВЦЭМ!$A$33:$A$776,$A157,СВЦЭМ!$B$33:$B$776,H$155)+'СЕТ СН'!$I$14+СВЦЭМ!$D$10+'СЕТ СН'!$I$6-'СЕТ СН'!$I$26</f>
        <v>1320.0201054200002</v>
      </c>
      <c r="I157" s="36">
        <f>SUMIFS(СВЦЭМ!$D$33:$D$776,СВЦЭМ!$A$33:$A$776,$A157,СВЦЭМ!$B$33:$B$776,I$155)+'СЕТ СН'!$I$14+СВЦЭМ!$D$10+'СЕТ СН'!$I$6-'СЕТ СН'!$I$26</f>
        <v>1311.18553522</v>
      </c>
      <c r="J157" s="36">
        <f>SUMIFS(СВЦЭМ!$D$33:$D$776,СВЦЭМ!$A$33:$A$776,$A157,СВЦЭМ!$B$33:$B$776,J$155)+'СЕТ СН'!$I$14+СВЦЭМ!$D$10+'СЕТ СН'!$I$6-'СЕТ СН'!$I$26</f>
        <v>1296.6201564</v>
      </c>
      <c r="K157" s="36">
        <f>SUMIFS(СВЦЭМ!$D$33:$D$776,СВЦЭМ!$A$33:$A$776,$A157,СВЦЭМ!$B$33:$B$776,K$155)+'СЕТ СН'!$I$14+СВЦЭМ!$D$10+'СЕТ СН'!$I$6-'СЕТ СН'!$I$26</f>
        <v>1267.86668596</v>
      </c>
      <c r="L157" s="36">
        <f>SUMIFS(СВЦЭМ!$D$33:$D$776,СВЦЭМ!$A$33:$A$776,$A157,СВЦЭМ!$B$33:$B$776,L$155)+'СЕТ СН'!$I$14+СВЦЭМ!$D$10+'СЕТ СН'!$I$6-'СЕТ СН'!$I$26</f>
        <v>1253.4840032100001</v>
      </c>
      <c r="M157" s="36">
        <f>SUMIFS(СВЦЭМ!$D$33:$D$776,СВЦЭМ!$A$33:$A$776,$A157,СВЦЭМ!$B$33:$B$776,M$155)+'СЕТ СН'!$I$14+СВЦЭМ!$D$10+'СЕТ СН'!$I$6-'СЕТ СН'!$I$26</f>
        <v>1264.6307577800001</v>
      </c>
      <c r="N157" s="36">
        <f>SUMIFS(СВЦЭМ!$D$33:$D$776,СВЦЭМ!$A$33:$A$776,$A157,СВЦЭМ!$B$33:$B$776,N$155)+'СЕТ СН'!$I$14+СВЦЭМ!$D$10+'СЕТ СН'!$I$6-'СЕТ СН'!$I$26</f>
        <v>1263.3988265600001</v>
      </c>
      <c r="O157" s="36">
        <f>SUMIFS(СВЦЭМ!$D$33:$D$776,СВЦЭМ!$A$33:$A$776,$A157,СВЦЭМ!$B$33:$B$776,O$155)+'СЕТ СН'!$I$14+СВЦЭМ!$D$10+'СЕТ СН'!$I$6-'СЕТ СН'!$I$26</f>
        <v>1269.2074391599999</v>
      </c>
      <c r="P157" s="36">
        <f>SUMIFS(СВЦЭМ!$D$33:$D$776,СВЦЭМ!$A$33:$A$776,$A157,СВЦЭМ!$B$33:$B$776,P$155)+'СЕТ СН'!$I$14+СВЦЭМ!$D$10+'СЕТ СН'!$I$6-'СЕТ СН'!$I$26</f>
        <v>1276.57494473</v>
      </c>
      <c r="Q157" s="36">
        <f>SUMIFS(СВЦЭМ!$D$33:$D$776,СВЦЭМ!$A$33:$A$776,$A157,СВЦЭМ!$B$33:$B$776,Q$155)+'СЕТ СН'!$I$14+СВЦЭМ!$D$10+'СЕТ СН'!$I$6-'СЕТ СН'!$I$26</f>
        <v>1259.10011717</v>
      </c>
      <c r="R157" s="36">
        <f>SUMIFS(СВЦЭМ!$D$33:$D$776,СВЦЭМ!$A$33:$A$776,$A157,СВЦЭМ!$B$33:$B$776,R$155)+'СЕТ СН'!$I$14+СВЦЭМ!$D$10+'СЕТ СН'!$I$6-'СЕТ СН'!$I$26</f>
        <v>1215.30072346</v>
      </c>
      <c r="S157" s="36">
        <f>SUMIFS(СВЦЭМ!$D$33:$D$776,СВЦЭМ!$A$33:$A$776,$A157,СВЦЭМ!$B$33:$B$776,S$155)+'СЕТ СН'!$I$14+СВЦЭМ!$D$10+'СЕТ СН'!$I$6-'СЕТ СН'!$I$26</f>
        <v>1194.93313958</v>
      </c>
      <c r="T157" s="36">
        <f>SUMIFS(СВЦЭМ!$D$33:$D$776,СВЦЭМ!$A$33:$A$776,$A157,СВЦЭМ!$B$33:$B$776,T$155)+'СЕТ СН'!$I$14+СВЦЭМ!$D$10+'СЕТ СН'!$I$6-'СЕТ СН'!$I$26</f>
        <v>1187.4878089900001</v>
      </c>
      <c r="U157" s="36">
        <f>SUMIFS(СВЦЭМ!$D$33:$D$776,СВЦЭМ!$A$33:$A$776,$A157,СВЦЭМ!$B$33:$B$776,U$155)+'СЕТ СН'!$I$14+СВЦЭМ!$D$10+'СЕТ СН'!$I$6-'СЕТ СН'!$I$26</f>
        <v>1187.3248897000001</v>
      </c>
      <c r="V157" s="36">
        <f>SUMIFS(СВЦЭМ!$D$33:$D$776,СВЦЭМ!$A$33:$A$776,$A157,СВЦЭМ!$B$33:$B$776,V$155)+'СЕТ СН'!$I$14+СВЦЭМ!$D$10+'СЕТ СН'!$I$6-'СЕТ СН'!$I$26</f>
        <v>1188.8535438900001</v>
      </c>
      <c r="W157" s="36">
        <f>SUMIFS(СВЦЭМ!$D$33:$D$776,СВЦЭМ!$A$33:$A$776,$A157,СВЦЭМ!$B$33:$B$776,W$155)+'СЕТ СН'!$I$14+СВЦЭМ!$D$10+'СЕТ СН'!$I$6-'СЕТ СН'!$I$26</f>
        <v>1217.45316759</v>
      </c>
      <c r="X157" s="36">
        <f>SUMIFS(СВЦЭМ!$D$33:$D$776,СВЦЭМ!$A$33:$A$776,$A157,СВЦЭМ!$B$33:$B$776,X$155)+'СЕТ СН'!$I$14+СВЦЭМ!$D$10+'СЕТ СН'!$I$6-'СЕТ СН'!$I$26</f>
        <v>1231.1896758100002</v>
      </c>
      <c r="Y157" s="36">
        <f>SUMIFS(СВЦЭМ!$D$33:$D$776,СВЦЭМ!$A$33:$A$776,$A157,СВЦЭМ!$B$33:$B$776,Y$155)+'СЕТ СН'!$I$14+СВЦЭМ!$D$10+'СЕТ СН'!$I$6-'СЕТ СН'!$I$26</f>
        <v>1257.6495803100001</v>
      </c>
    </row>
    <row r="158" spans="1:27" ht="15.75" x14ac:dyDescent="0.2">
      <c r="A158" s="35">
        <f t="shared" ref="A158:A186" si="4">A157+1</f>
        <v>43772</v>
      </c>
      <c r="B158" s="36">
        <f>SUMIFS(СВЦЭМ!$D$33:$D$776,СВЦЭМ!$A$33:$A$776,$A158,СВЦЭМ!$B$33:$B$776,B$155)+'СЕТ СН'!$I$14+СВЦЭМ!$D$10+'СЕТ СН'!$I$6-'СЕТ СН'!$I$26</f>
        <v>1242.8230166000001</v>
      </c>
      <c r="C158" s="36">
        <f>SUMIFS(СВЦЭМ!$D$33:$D$776,СВЦЭМ!$A$33:$A$776,$A158,СВЦЭМ!$B$33:$B$776,C$155)+'СЕТ СН'!$I$14+СВЦЭМ!$D$10+'СЕТ СН'!$I$6-'СЕТ СН'!$I$26</f>
        <v>1282.3166377900002</v>
      </c>
      <c r="D158" s="36">
        <f>SUMIFS(СВЦЭМ!$D$33:$D$776,СВЦЭМ!$A$33:$A$776,$A158,СВЦЭМ!$B$33:$B$776,D$155)+'СЕТ СН'!$I$14+СВЦЭМ!$D$10+'СЕТ СН'!$I$6-'СЕТ СН'!$I$26</f>
        <v>1298.1172031999999</v>
      </c>
      <c r="E158" s="36">
        <f>SUMIFS(СВЦЭМ!$D$33:$D$776,СВЦЭМ!$A$33:$A$776,$A158,СВЦЭМ!$B$33:$B$776,E$155)+'СЕТ СН'!$I$14+СВЦЭМ!$D$10+'СЕТ СН'!$I$6-'СЕТ СН'!$I$26</f>
        <v>1302.8793953200002</v>
      </c>
      <c r="F158" s="36">
        <f>SUMIFS(СВЦЭМ!$D$33:$D$776,СВЦЭМ!$A$33:$A$776,$A158,СВЦЭМ!$B$33:$B$776,F$155)+'СЕТ СН'!$I$14+СВЦЭМ!$D$10+'СЕТ СН'!$I$6-'СЕТ СН'!$I$26</f>
        <v>1319.3248702999999</v>
      </c>
      <c r="G158" s="36">
        <f>SUMIFS(СВЦЭМ!$D$33:$D$776,СВЦЭМ!$A$33:$A$776,$A158,СВЦЭМ!$B$33:$B$776,G$155)+'СЕТ СН'!$I$14+СВЦЭМ!$D$10+'СЕТ СН'!$I$6-'СЕТ СН'!$I$26</f>
        <v>1306.0067634000002</v>
      </c>
      <c r="H158" s="36">
        <f>SUMIFS(СВЦЭМ!$D$33:$D$776,СВЦЭМ!$A$33:$A$776,$A158,СВЦЭМ!$B$33:$B$776,H$155)+'СЕТ СН'!$I$14+СВЦЭМ!$D$10+'СЕТ СН'!$I$6-'СЕТ СН'!$I$26</f>
        <v>1291.2510012500002</v>
      </c>
      <c r="I158" s="36">
        <f>SUMIFS(СВЦЭМ!$D$33:$D$776,СВЦЭМ!$A$33:$A$776,$A158,СВЦЭМ!$B$33:$B$776,I$155)+'СЕТ СН'!$I$14+СВЦЭМ!$D$10+'СЕТ СН'!$I$6-'СЕТ СН'!$I$26</f>
        <v>1281.8129801099999</v>
      </c>
      <c r="J158" s="36">
        <f>SUMIFS(СВЦЭМ!$D$33:$D$776,СВЦЭМ!$A$33:$A$776,$A158,СВЦЭМ!$B$33:$B$776,J$155)+'СЕТ СН'!$I$14+СВЦЭМ!$D$10+'СЕТ СН'!$I$6-'СЕТ СН'!$I$26</f>
        <v>1245.1384755500001</v>
      </c>
      <c r="K158" s="36">
        <f>SUMIFS(СВЦЭМ!$D$33:$D$776,СВЦЭМ!$A$33:$A$776,$A158,СВЦЭМ!$B$33:$B$776,K$155)+'СЕТ СН'!$I$14+СВЦЭМ!$D$10+'СЕТ СН'!$I$6-'СЕТ СН'!$I$26</f>
        <v>1200.0331538700002</v>
      </c>
      <c r="L158" s="36">
        <f>SUMIFS(СВЦЭМ!$D$33:$D$776,СВЦЭМ!$A$33:$A$776,$A158,СВЦЭМ!$B$33:$B$776,L$155)+'СЕТ СН'!$I$14+СВЦЭМ!$D$10+'СЕТ СН'!$I$6-'СЕТ СН'!$I$26</f>
        <v>1186.0989972699999</v>
      </c>
      <c r="M158" s="36">
        <f>SUMIFS(СВЦЭМ!$D$33:$D$776,СВЦЭМ!$A$33:$A$776,$A158,СВЦЭМ!$B$33:$B$776,M$155)+'СЕТ СН'!$I$14+СВЦЭМ!$D$10+'СЕТ СН'!$I$6-'СЕТ СН'!$I$26</f>
        <v>1188.56008535</v>
      </c>
      <c r="N158" s="36">
        <f>SUMIFS(СВЦЭМ!$D$33:$D$776,СВЦЭМ!$A$33:$A$776,$A158,СВЦЭМ!$B$33:$B$776,N$155)+'СЕТ СН'!$I$14+СВЦЭМ!$D$10+'СЕТ СН'!$I$6-'СЕТ СН'!$I$26</f>
        <v>1192.5767959200002</v>
      </c>
      <c r="O158" s="36">
        <f>SUMIFS(СВЦЭМ!$D$33:$D$776,СВЦЭМ!$A$33:$A$776,$A158,СВЦЭМ!$B$33:$B$776,O$155)+'СЕТ СН'!$I$14+СВЦЭМ!$D$10+'СЕТ СН'!$I$6-'СЕТ СН'!$I$26</f>
        <v>1196.2401474799999</v>
      </c>
      <c r="P158" s="36">
        <f>SUMIFS(СВЦЭМ!$D$33:$D$776,СВЦЭМ!$A$33:$A$776,$A158,СВЦЭМ!$B$33:$B$776,P$155)+'СЕТ СН'!$I$14+СВЦЭМ!$D$10+'СЕТ СН'!$I$6-'СЕТ СН'!$I$26</f>
        <v>1203.1508123000001</v>
      </c>
      <c r="Q158" s="36">
        <f>SUMIFS(СВЦЭМ!$D$33:$D$776,СВЦЭМ!$A$33:$A$776,$A158,СВЦЭМ!$B$33:$B$776,Q$155)+'СЕТ СН'!$I$14+СВЦЭМ!$D$10+'СЕТ СН'!$I$6-'СЕТ СН'!$I$26</f>
        <v>1196.5499621700001</v>
      </c>
      <c r="R158" s="36">
        <f>SUMIFS(СВЦЭМ!$D$33:$D$776,СВЦЭМ!$A$33:$A$776,$A158,СВЦЭМ!$B$33:$B$776,R$155)+'СЕТ СН'!$I$14+СВЦЭМ!$D$10+'СЕТ СН'!$I$6-'СЕТ СН'!$I$26</f>
        <v>1161.4723504200001</v>
      </c>
      <c r="S158" s="36">
        <f>SUMIFS(СВЦЭМ!$D$33:$D$776,СВЦЭМ!$A$33:$A$776,$A158,СВЦЭМ!$B$33:$B$776,S$155)+'СЕТ СН'!$I$14+СВЦЭМ!$D$10+'СЕТ СН'!$I$6-'СЕТ СН'!$I$26</f>
        <v>1134.4070564100002</v>
      </c>
      <c r="T158" s="36">
        <f>SUMIFS(СВЦЭМ!$D$33:$D$776,СВЦЭМ!$A$33:$A$776,$A158,СВЦЭМ!$B$33:$B$776,T$155)+'СЕТ СН'!$I$14+СВЦЭМ!$D$10+'СЕТ СН'!$I$6-'СЕТ СН'!$I$26</f>
        <v>1117.2964757300001</v>
      </c>
      <c r="U158" s="36">
        <f>SUMIFS(СВЦЭМ!$D$33:$D$776,СВЦЭМ!$A$33:$A$776,$A158,СВЦЭМ!$B$33:$B$776,U$155)+'СЕТ СН'!$I$14+СВЦЭМ!$D$10+'СЕТ СН'!$I$6-'СЕТ СН'!$I$26</f>
        <v>1117.8421502599999</v>
      </c>
      <c r="V158" s="36">
        <f>SUMIFS(СВЦЭМ!$D$33:$D$776,СВЦЭМ!$A$33:$A$776,$A158,СВЦЭМ!$B$33:$B$776,V$155)+'СЕТ СН'!$I$14+СВЦЭМ!$D$10+'СЕТ СН'!$I$6-'СЕТ СН'!$I$26</f>
        <v>1129.1799626300001</v>
      </c>
      <c r="W158" s="36">
        <f>SUMIFS(СВЦЭМ!$D$33:$D$776,СВЦЭМ!$A$33:$A$776,$A158,СВЦЭМ!$B$33:$B$776,W$155)+'СЕТ СН'!$I$14+СВЦЭМ!$D$10+'СЕТ СН'!$I$6-'СЕТ СН'!$I$26</f>
        <v>1136.8049565400001</v>
      </c>
      <c r="X158" s="36">
        <f>SUMIFS(СВЦЭМ!$D$33:$D$776,СВЦЭМ!$A$33:$A$776,$A158,СВЦЭМ!$B$33:$B$776,X$155)+'СЕТ СН'!$I$14+СВЦЭМ!$D$10+'СЕТ СН'!$I$6-'СЕТ СН'!$I$26</f>
        <v>1149.9430010000001</v>
      </c>
      <c r="Y158" s="36">
        <f>SUMIFS(СВЦЭМ!$D$33:$D$776,СВЦЭМ!$A$33:$A$776,$A158,СВЦЭМ!$B$33:$B$776,Y$155)+'СЕТ СН'!$I$14+СВЦЭМ!$D$10+'СЕТ СН'!$I$6-'СЕТ СН'!$I$26</f>
        <v>1192.83136259</v>
      </c>
    </row>
    <row r="159" spans="1:27" ht="15.75" x14ac:dyDescent="0.2">
      <c r="A159" s="35">
        <f t="shared" si="4"/>
        <v>43773</v>
      </c>
      <c r="B159" s="36">
        <f>SUMIFS(СВЦЭМ!$D$33:$D$776,СВЦЭМ!$A$33:$A$776,$A159,СВЦЭМ!$B$33:$B$776,B$155)+'СЕТ СН'!$I$14+СВЦЭМ!$D$10+'СЕТ СН'!$I$6-'СЕТ СН'!$I$26</f>
        <v>1270.0205781500001</v>
      </c>
      <c r="C159" s="36">
        <f>SUMIFS(СВЦЭМ!$D$33:$D$776,СВЦЭМ!$A$33:$A$776,$A159,СВЦЭМ!$B$33:$B$776,C$155)+'СЕТ СН'!$I$14+СВЦЭМ!$D$10+'СЕТ СН'!$I$6-'СЕТ СН'!$I$26</f>
        <v>1302.7407009399999</v>
      </c>
      <c r="D159" s="36">
        <f>SUMIFS(СВЦЭМ!$D$33:$D$776,СВЦЭМ!$A$33:$A$776,$A159,СВЦЭМ!$B$33:$B$776,D$155)+'СЕТ СН'!$I$14+СВЦЭМ!$D$10+'СЕТ СН'!$I$6-'СЕТ СН'!$I$26</f>
        <v>1314.0384116300002</v>
      </c>
      <c r="E159" s="36">
        <f>SUMIFS(СВЦЭМ!$D$33:$D$776,СВЦЭМ!$A$33:$A$776,$A159,СВЦЭМ!$B$33:$B$776,E$155)+'СЕТ СН'!$I$14+СВЦЭМ!$D$10+'СЕТ СН'!$I$6-'СЕТ СН'!$I$26</f>
        <v>1337.8881406600001</v>
      </c>
      <c r="F159" s="36">
        <f>SUMIFS(СВЦЭМ!$D$33:$D$776,СВЦЭМ!$A$33:$A$776,$A159,СВЦЭМ!$B$33:$B$776,F$155)+'СЕТ СН'!$I$14+СВЦЭМ!$D$10+'СЕТ СН'!$I$6-'СЕТ СН'!$I$26</f>
        <v>1339.5892002999999</v>
      </c>
      <c r="G159" s="36">
        <f>SUMIFS(СВЦЭМ!$D$33:$D$776,СВЦЭМ!$A$33:$A$776,$A159,СВЦЭМ!$B$33:$B$776,G$155)+'СЕТ СН'!$I$14+СВЦЭМ!$D$10+'СЕТ СН'!$I$6-'СЕТ СН'!$I$26</f>
        <v>1305.76011814</v>
      </c>
      <c r="H159" s="36">
        <f>SUMIFS(СВЦЭМ!$D$33:$D$776,СВЦЭМ!$A$33:$A$776,$A159,СВЦЭМ!$B$33:$B$776,H$155)+'СЕТ СН'!$I$14+СВЦЭМ!$D$10+'СЕТ СН'!$I$6-'СЕТ СН'!$I$26</f>
        <v>1273.2991920300001</v>
      </c>
      <c r="I159" s="36">
        <f>SUMIFS(СВЦЭМ!$D$33:$D$776,СВЦЭМ!$A$33:$A$776,$A159,СВЦЭМ!$B$33:$B$776,I$155)+'СЕТ СН'!$I$14+СВЦЭМ!$D$10+'СЕТ СН'!$I$6-'СЕТ СН'!$I$26</f>
        <v>1263.7002086500001</v>
      </c>
      <c r="J159" s="36">
        <f>SUMIFS(СВЦЭМ!$D$33:$D$776,СВЦЭМ!$A$33:$A$776,$A159,СВЦЭМ!$B$33:$B$776,J$155)+'СЕТ СН'!$I$14+СВЦЭМ!$D$10+'СЕТ СН'!$I$6-'СЕТ СН'!$I$26</f>
        <v>1246.9365367400001</v>
      </c>
      <c r="K159" s="36">
        <f>SUMIFS(СВЦЭМ!$D$33:$D$776,СВЦЭМ!$A$33:$A$776,$A159,СВЦЭМ!$B$33:$B$776,K$155)+'СЕТ СН'!$I$14+СВЦЭМ!$D$10+'СЕТ СН'!$I$6-'СЕТ СН'!$I$26</f>
        <v>1218.7057499500002</v>
      </c>
      <c r="L159" s="36">
        <f>SUMIFS(СВЦЭМ!$D$33:$D$776,СВЦЭМ!$A$33:$A$776,$A159,СВЦЭМ!$B$33:$B$776,L$155)+'СЕТ СН'!$I$14+СВЦЭМ!$D$10+'СЕТ СН'!$I$6-'СЕТ СН'!$I$26</f>
        <v>1203.5737551000002</v>
      </c>
      <c r="M159" s="36">
        <f>SUMIFS(СВЦЭМ!$D$33:$D$776,СВЦЭМ!$A$33:$A$776,$A159,СВЦЭМ!$B$33:$B$776,M$155)+'СЕТ СН'!$I$14+СВЦЭМ!$D$10+'СЕТ СН'!$I$6-'СЕТ СН'!$I$26</f>
        <v>1205.0116943900002</v>
      </c>
      <c r="N159" s="36">
        <f>SUMIFS(СВЦЭМ!$D$33:$D$776,СВЦЭМ!$A$33:$A$776,$A159,СВЦЭМ!$B$33:$B$776,N$155)+'СЕТ СН'!$I$14+СВЦЭМ!$D$10+'СЕТ СН'!$I$6-'СЕТ СН'!$I$26</f>
        <v>1206.8260339000001</v>
      </c>
      <c r="O159" s="36">
        <f>SUMIFS(СВЦЭМ!$D$33:$D$776,СВЦЭМ!$A$33:$A$776,$A159,СВЦЭМ!$B$33:$B$776,O$155)+'СЕТ СН'!$I$14+СВЦЭМ!$D$10+'СЕТ СН'!$I$6-'СЕТ СН'!$I$26</f>
        <v>1210.4405433000002</v>
      </c>
      <c r="P159" s="36">
        <f>SUMIFS(СВЦЭМ!$D$33:$D$776,СВЦЭМ!$A$33:$A$776,$A159,СВЦЭМ!$B$33:$B$776,P$155)+'СЕТ СН'!$I$14+СВЦЭМ!$D$10+'СЕТ СН'!$I$6-'СЕТ СН'!$I$26</f>
        <v>1228.7025754599999</v>
      </c>
      <c r="Q159" s="36">
        <f>SUMIFS(СВЦЭМ!$D$33:$D$776,СВЦЭМ!$A$33:$A$776,$A159,СВЦЭМ!$B$33:$B$776,Q$155)+'СЕТ СН'!$I$14+СВЦЭМ!$D$10+'СЕТ СН'!$I$6-'СЕТ СН'!$I$26</f>
        <v>1232.4509957300002</v>
      </c>
      <c r="R159" s="36">
        <f>SUMIFS(СВЦЭМ!$D$33:$D$776,СВЦЭМ!$A$33:$A$776,$A159,СВЦЭМ!$B$33:$B$776,R$155)+'СЕТ СН'!$I$14+СВЦЭМ!$D$10+'СЕТ СН'!$I$6-'СЕТ СН'!$I$26</f>
        <v>1192.7788490500002</v>
      </c>
      <c r="S159" s="36">
        <f>SUMIFS(СВЦЭМ!$D$33:$D$776,СВЦЭМ!$A$33:$A$776,$A159,СВЦЭМ!$B$33:$B$776,S$155)+'СЕТ СН'!$I$14+СВЦЭМ!$D$10+'СЕТ СН'!$I$6-'СЕТ СН'!$I$26</f>
        <v>1160.69159924</v>
      </c>
      <c r="T159" s="36">
        <f>SUMIFS(СВЦЭМ!$D$33:$D$776,СВЦЭМ!$A$33:$A$776,$A159,СВЦЭМ!$B$33:$B$776,T$155)+'СЕТ СН'!$I$14+СВЦЭМ!$D$10+'СЕТ СН'!$I$6-'СЕТ СН'!$I$26</f>
        <v>1147.3617564200001</v>
      </c>
      <c r="U159" s="36">
        <f>SUMIFS(СВЦЭМ!$D$33:$D$776,СВЦЭМ!$A$33:$A$776,$A159,СВЦЭМ!$B$33:$B$776,U$155)+'СЕТ СН'!$I$14+СВЦЭМ!$D$10+'СЕТ СН'!$I$6-'СЕТ СН'!$I$26</f>
        <v>1141.0767440200002</v>
      </c>
      <c r="V159" s="36">
        <f>SUMIFS(СВЦЭМ!$D$33:$D$776,СВЦЭМ!$A$33:$A$776,$A159,СВЦЭМ!$B$33:$B$776,V$155)+'СЕТ СН'!$I$14+СВЦЭМ!$D$10+'СЕТ СН'!$I$6-'СЕТ СН'!$I$26</f>
        <v>1149.95859496</v>
      </c>
      <c r="W159" s="36">
        <f>SUMIFS(СВЦЭМ!$D$33:$D$776,СВЦЭМ!$A$33:$A$776,$A159,СВЦЭМ!$B$33:$B$776,W$155)+'СЕТ СН'!$I$14+СВЦЭМ!$D$10+'СЕТ СН'!$I$6-'СЕТ СН'!$I$26</f>
        <v>1168.33174508</v>
      </c>
      <c r="X159" s="36">
        <f>SUMIFS(СВЦЭМ!$D$33:$D$776,СВЦЭМ!$A$33:$A$776,$A159,СВЦЭМ!$B$33:$B$776,X$155)+'СЕТ СН'!$I$14+СВЦЭМ!$D$10+'СЕТ СН'!$I$6-'СЕТ СН'!$I$26</f>
        <v>1182.8132944500001</v>
      </c>
      <c r="Y159" s="36">
        <f>SUMIFS(СВЦЭМ!$D$33:$D$776,СВЦЭМ!$A$33:$A$776,$A159,СВЦЭМ!$B$33:$B$776,Y$155)+'СЕТ СН'!$I$14+СВЦЭМ!$D$10+'СЕТ СН'!$I$6-'СЕТ СН'!$I$26</f>
        <v>1214.63518017</v>
      </c>
    </row>
    <row r="160" spans="1:27" ht="15.75" x14ac:dyDescent="0.2">
      <c r="A160" s="35">
        <f t="shared" si="4"/>
        <v>43774</v>
      </c>
      <c r="B160" s="36">
        <f>SUMIFS(СВЦЭМ!$D$33:$D$776,СВЦЭМ!$A$33:$A$776,$A160,СВЦЭМ!$B$33:$B$776,B$155)+'СЕТ СН'!$I$14+СВЦЭМ!$D$10+'СЕТ СН'!$I$6-'СЕТ СН'!$I$26</f>
        <v>1321.7853808499999</v>
      </c>
      <c r="C160" s="36">
        <f>SUMIFS(СВЦЭМ!$D$33:$D$776,СВЦЭМ!$A$33:$A$776,$A160,СВЦЭМ!$B$33:$B$776,C$155)+'СЕТ СН'!$I$14+СВЦЭМ!$D$10+'СЕТ СН'!$I$6-'СЕТ СН'!$I$26</f>
        <v>1341.2890424400002</v>
      </c>
      <c r="D160" s="36">
        <f>SUMIFS(СВЦЭМ!$D$33:$D$776,СВЦЭМ!$A$33:$A$776,$A160,СВЦЭМ!$B$33:$B$776,D$155)+'СЕТ СН'!$I$14+СВЦЭМ!$D$10+'СЕТ СН'!$I$6-'СЕТ СН'!$I$26</f>
        <v>1333.12458904</v>
      </c>
      <c r="E160" s="36">
        <f>SUMIFS(СВЦЭМ!$D$33:$D$776,СВЦЭМ!$A$33:$A$776,$A160,СВЦЭМ!$B$33:$B$776,E$155)+'СЕТ СН'!$I$14+СВЦЭМ!$D$10+'СЕТ СН'!$I$6-'СЕТ СН'!$I$26</f>
        <v>1338.6033495500001</v>
      </c>
      <c r="F160" s="36">
        <f>SUMIFS(СВЦЭМ!$D$33:$D$776,СВЦЭМ!$A$33:$A$776,$A160,СВЦЭМ!$B$33:$B$776,F$155)+'СЕТ СН'!$I$14+СВЦЭМ!$D$10+'СЕТ СН'!$I$6-'СЕТ СН'!$I$26</f>
        <v>1340.71633208</v>
      </c>
      <c r="G160" s="36">
        <f>SUMIFS(СВЦЭМ!$D$33:$D$776,СВЦЭМ!$A$33:$A$776,$A160,СВЦЭМ!$B$33:$B$776,G$155)+'СЕТ СН'!$I$14+СВЦЭМ!$D$10+'СЕТ СН'!$I$6-'СЕТ СН'!$I$26</f>
        <v>1322.0161591300002</v>
      </c>
      <c r="H160" s="36">
        <f>SUMIFS(СВЦЭМ!$D$33:$D$776,СВЦЭМ!$A$33:$A$776,$A160,СВЦЭМ!$B$33:$B$776,H$155)+'СЕТ СН'!$I$14+СВЦЭМ!$D$10+'СЕТ СН'!$I$6-'СЕТ СН'!$I$26</f>
        <v>1279.12211948</v>
      </c>
      <c r="I160" s="36">
        <f>SUMIFS(СВЦЭМ!$D$33:$D$776,СВЦЭМ!$A$33:$A$776,$A160,СВЦЭМ!$B$33:$B$776,I$155)+'СЕТ СН'!$I$14+СВЦЭМ!$D$10+'СЕТ СН'!$I$6-'СЕТ СН'!$I$26</f>
        <v>1292.3674913899999</v>
      </c>
      <c r="J160" s="36">
        <f>SUMIFS(СВЦЭМ!$D$33:$D$776,СВЦЭМ!$A$33:$A$776,$A160,СВЦЭМ!$B$33:$B$776,J$155)+'СЕТ СН'!$I$14+СВЦЭМ!$D$10+'СЕТ СН'!$I$6-'СЕТ СН'!$I$26</f>
        <v>1274.91228632</v>
      </c>
      <c r="K160" s="36">
        <f>SUMIFS(СВЦЭМ!$D$33:$D$776,СВЦЭМ!$A$33:$A$776,$A160,СВЦЭМ!$B$33:$B$776,K$155)+'СЕТ СН'!$I$14+СВЦЭМ!$D$10+'СЕТ СН'!$I$6-'СЕТ СН'!$I$26</f>
        <v>1249.4478703</v>
      </c>
      <c r="L160" s="36">
        <f>SUMIFS(СВЦЭМ!$D$33:$D$776,СВЦЭМ!$A$33:$A$776,$A160,СВЦЭМ!$B$33:$B$776,L$155)+'СЕТ СН'!$I$14+СВЦЭМ!$D$10+'СЕТ СН'!$I$6-'СЕТ СН'!$I$26</f>
        <v>1246.1301425500001</v>
      </c>
      <c r="M160" s="36">
        <f>SUMIFS(СВЦЭМ!$D$33:$D$776,СВЦЭМ!$A$33:$A$776,$A160,СВЦЭМ!$B$33:$B$776,M$155)+'СЕТ СН'!$I$14+СВЦЭМ!$D$10+'СЕТ СН'!$I$6-'СЕТ СН'!$I$26</f>
        <v>1251.02674361</v>
      </c>
      <c r="N160" s="36">
        <f>SUMIFS(СВЦЭМ!$D$33:$D$776,СВЦЭМ!$A$33:$A$776,$A160,СВЦЭМ!$B$33:$B$776,N$155)+'СЕТ СН'!$I$14+СВЦЭМ!$D$10+'СЕТ СН'!$I$6-'СЕТ СН'!$I$26</f>
        <v>1250.6090002999999</v>
      </c>
      <c r="O160" s="36">
        <f>SUMIFS(СВЦЭМ!$D$33:$D$776,СВЦЭМ!$A$33:$A$776,$A160,СВЦЭМ!$B$33:$B$776,O$155)+'СЕТ СН'!$I$14+СВЦЭМ!$D$10+'СЕТ СН'!$I$6-'СЕТ СН'!$I$26</f>
        <v>1266.2788558000002</v>
      </c>
      <c r="P160" s="36">
        <f>SUMIFS(СВЦЭМ!$D$33:$D$776,СВЦЭМ!$A$33:$A$776,$A160,СВЦЭМ!$B$33:$B$776,P$155)+'СЕТ СН'!$I$14+СВЦЭМ!$D$10+'СЕТ СН'!$I$6-'СЕТ СН'!$I$26</f>
        <v>1270.8618205299999</v>
      </c>
      <c r="Q160" s="36">
        <f>SUMIFS(СВЦЭМ!$D$33:$D$776,СВЦЭМ!$A$33:$A$776,$A160,СВЦЭМ!$B$33:$B$776,Q$155)+'СЕТ СН'!$I$14+СВЦЭМ!$D$10+'СЕТ СН'!$I$6-'СЕТ СН'!$I$26</f>
        <v>1256.7921426500002</v>
      </c>
      <c r="R160" s="36">
        <f>SUMIFS(СВЦЭМ!$D$33:$D$776,СВЦЭМ!$A$33:$A$776,$A160,СВЦЭМ!$B$33:$B$776,R$155)+'СЕТ СН'!$I$14+СВЦЭМ!$D$10+'СЕТ СН'!$I$6-'СЕТ СН'!$I$26</f>
        <v>1205.4345140700002</v>
      </c>
      <c r="S160" s="36">
        <f>SUMIFS(СВЦЭМ!$D$33:$D$776,СВЦЭМ!$A$33:$A$776,$A160,СВЦЭМ!$B$33:$B$776,S$155)+'СЕТ СН'!$I$14+СВЦЭМ!$D$10+'СЕТ СН'!$I$6-'СЕТ СН'!$I$26</f>
        <v>1178.54476664</v>
      </c>
      <c r="T160" s="36">
        <f>SUMIFS(СВЦЭМ!$D$33:$D$776,СВЦЭМ!$A$33:$A$776,$A160,СВЦЭМ!$B$33:$B$776,T$155)+'СЕТ СН'!$I$14+СВЦЭМ!$D$10+'СЕТ СН'!$I$6-'СЕТ СН'!$I$26</f>
        <v>1189.5957613300002</v>
      </c>
      <c r="U160" s="36">
        <f>SUMIFS(СВЦЭМ!$D$33:$D$776,СВЦЭМ!$A$33:$A$776,$A160,СВЦЭМ!$B$33:$B$776,U$155)+'СЕТ СН'!$I$14+СВЦЭМ!$D$10+'СЕТ СН'!$I$6-'СЕТ СН'!$I$26</f>
        <v>1193.5850619400001</v>
      </c>
      <c r="V160" s="36">
        <f>SUMIFS(СВЦЭМ!$D$33:$D$776,СВЦЭМ!$A$33:$A$776,$A160,СВЦЭМ!$B$33:$B$776,V$155)+'СЕТ СН'!$I$14+СВЦЭМ!$D$10+'СЕТ СН'!$I$6-'СЕТ СН'!$I$26</f>
        <v>1184.46881538</v>
      </c>
      <c r="W160" s="36">
        <f>SUMIFS(СВЦЭМ!$D$33:$D$776,СВЦЭМ!$A$33:$A$776,$A160,СВЦЭМ!$B$33:$B$776,W$155)+'СЕТ СН'!$I$14+СВЦЭМ!$D$10+'СЕТ СН'!$I$6-'СЕТ СН'!$I$26</f>
        <v>1191.2257656000002</v>
      </c>
      <c r="X160" s="36">
        <f>SUMIFS(СВЦЭМ!$D$33:$D$776,СВЦЭМ!$A$33:$A$776,$A160,СВЦЭМ!$B$33:$B$776,X$155)+'СЕТ СН'!$I$14+СВЦЭМ!$D$10+'СЕТ СН'!$I$6-'СЕТ СН'!$I$26</f>
        <v>1208.3284345500001</v>
      </c>
      <c r="Y160" s="36">
        <f>SUMIFS(СВЦЭМ!$D$33:$D$776,СВЦЭМ!$A$33:$A$776,$A160,СВЦЭМ!$B$33:$B$776,Y$155)+'СЕТ СН'!$I$14+СВЦЭМ!$D$10+'СЕТ СН'!$I$6-'СЕТ СН'!$I$26</f>
        <v>1248.04074932</v>
      </c>
    </row>
    <row r="161" spans="1:25" ht="15.75" x14ac:dyDescent="0.2">
      <c r="A161" s="35">
        <f t="shared" si="4"/>
        <v>43775</v>
      </c>
      <c r="B161" s="36">
        <f>SUMIFS(СВЦЭМ!$D$33:$D$776,СВЦЭМ!$A$33:$A$776,$A161,СВЦЭМ!$B$33:$B$776,B$155)+'СЕТ СН'!$I$14+СВЦЭМ!$D$10+'СЕТ СН'!$I$6-'СЕТ СН'!$I$26</f>
        <v>1244.8742782300001</v>
      </c>
      <c r="C161" s="36">
        <f>SUMIFS(СВЦЭМ!$D$33:$D$776,СВЦЭМ!$A$33:$A$776,$A161,СВЦЭМ!$B$33:$B$776,C$155)+'СЕТ СН'!$I$14+СВЦЭМ!$D$10+'СЕТ СН'!$I$6-'СЕТ СН'!$I$26</f>
        <v>1265.23922735</v>
      </c>
      <c r="D161" s="36">
        <f>SUMIFS(СВЦЭМ!$D$33:$D$776,СВЦЭМ!$A$33:$A$776,$A161,СВЦЭМ!$B$33:$B$776,D$155)+'СЕТ СН'!$I$14+СВЦЭМ!$D$10+'СЕТ СН'!$I$6-'СЕТ СН'!$I$26</f>
        <v>1278.8613736300001</v>
      </c>
      <c r="E161" s="36">
        <f>SUMIFS(СВЦЭМ!$D$33:$D$776,СВЦЭМ!$A$33:$A$776,$A161,СВЦЭМ!$B$33:$B$776,E$155)+'СЕТ СН'!$I$14+СВЦЭМ!$D$10+'СЕТ СН'!$I$6-'СЕТ СН'!$I$26</f>
        <v>1286.35627221</v>
      </c>
      <c r="F161" s="36">
        <f>SUMIFS(СВЦЭМ!$D$33:$D$776,СВЦЭМ!$A$33:$A$776,$A161,СВЦЭМ!$B$33:$B$776,F$155)+'СЕТ СН'!$I$14+СВЦЭМ!$D$10+'СЕТ СН'!$I$6-'СЕТ СН'!$I$26</f>
        <v>1290.7106887899999</v>
      </c>
      <c r="G161" s="36">
        <f>SUMIFS(СВЦЭМ!$D$33:$D$776,СВЦЭМ!$A$33:$A$776,$A161,СВЦЭМ!$B$33:$B$776,G$155)+'СЕТ СН'!$I$14+СВЦЭМ!$D$10+'СЕТ СН'!$I$6-'СЕТ СН'!$I$26</f>
        <v>1274.4074157099999</v>
      </c>
      <c r="H161" s="36">
        <f>SUMIFS(СВЦЭМ!$D$33:$D$776,СВЦЭМ!$A$33:$A$776,$A161,СВЦЭМ!$B$33:$B$776,H$155)+'СЕТ СН'!$I$14+СВЦЭМ!$D$10+'СЕТ СН'!$I$6-'СЕТ СН'!$I$26</f>
        <v>1245.7397380299999</v>
      </c>
      <c r="I161" s="36">
        <f>SUMIFS(СВЦЭМ!$D$33:$D$776,СВЦЭМ!$A$33:$A$776,$A161,СВЦЭМ!$B$33:$B$776,I$155)+'СЕТ СН'!$I$14+СВЦЭМ!$D$10+'СЕТ СН'!$I$6-'СЕТ СН'!$I$26</f>
        <v>1214.91748899</v>
      </c>
      <c r="J161" s="36">
        <f>SUMIFS(СВЦЭМ!$D$33:$D$776,СВЦЭМ!$A$33:$A$776,$A161,СВЦЭМ!$B$33:$B$776,J$155)+'СЕТ СН'!$I$14+СВЦЭМ!$D$10+'СЕТ СН'!$I$6-'СЕТ СН'!$I$26</f>
        <v>1207.3024954500002</v>
      </c>
      <c r="K161" s="36">
        <f>SUMIFS(СВЦЭМ!$D$33:$D$776,СВЦЭМ!$A$33:$A$776,$A161,СВЦЭМ!$B$33:$B$776,K$155)+'СЕТ СН'!$I$14+СВЦЭМ!$D$10+'СЕТ СН'!$I$6-'СЕТ СН'!$I$26</f>
        <v>1202.930292</v>
      </c>
      <c r="L161" s="36">
        <f>SUMIFS(СВЦЭМ!$D$33:$D$776,СВЦЭМ!$A$33:$A$776,$A161,СВЦЭМ!$B$33:$B$776,L$155)+'СЕТ СН'!$I$14+СВЦЭМ!$D$10+'СЕТ СН'!$I$6-'СЕТ СН'!$I$26</f>
        <v>1220.1833822799999</v>
      </c>
      <c r="M161" s="36">
        <f>SUMIFS(СВЦЭМ!$D$33:$D$776,СВЦЭМ!$A$33:$A$776,$A161,СВЦЭМ!$B$33:$B$776,M$155)+'СЕТ СН'!$I$14+СВЦЭМ!$D$10+'СЕТ СН'!$I$6-'СЕТ СН'!$I$26</f>
        <v>1251.8476055400001</v>
      </c>
      <c r="N161" s="36">
        <f>SUMIFS(СВЦЭМ!$D$33:$D$776,СВЦЭМ!$A$33:$A$776,$A161,СВЦЭМ!$B$33:$B$776,N$155)+'СЕТ СН'!$I$14+СВЦЭМ!$D$10+'СЕТ СН'!$I$6-'СЕТ СН'!$I$26</f>
        <v>1261.7715061399999</v>
      </c>
      <c r="O161" s="36">
        <f>SUMIFS(СВЦЭМ!$D$33:$D$776,СВЦЭМ!$A$33:$A$776,$A161,СВЦЭМ!$B$33:$B$776,O$155)+'СЕТ СН'!$I$14+СВЦЭМ!$D$10+'СЕТ СН'!$I$6-'СЕТ СН'!$I$26</f>
        <v>1264.95876709</v>
      </c>
      <c r="P161" s="36">
        <f>SUMIFS(СВЦЭМ!$D$33:$D$776,СВЦЭМ!$A$33:$A$776,$A161,СВЦЭМ!$B$33:$B$776,P$155)+'СЕТ СН'!$I$14+СВЦЭМ!$D$10+'СЕТ СН'!$I$6-'СЕТ СН'!$I$26</f>
        <v>1274.6376443700001</v>
      </c>
      <c r="Q161" s="36">
        <f>SUMIFS(СВЦЭМ!$D$33:$D$776,СВЦЭМ!$A$33:$A$776,$A161,СВЦЭМ!$B$33:$B$776,Q$155)+'СЕТ СН'!$I$14+СВЦЭМ!$D$10+'СЕТ СН'!$I$6-'СЕТ СН'!$I$26</f>
        <v>1261.4421892099999</v>
      </c>
      <c r="R161" s="36">
        <f>SUMIFS(СВЦЭМ!$D$33:$D$776,СВЦЭМ!$A$33:$A$776,$A161,СВЦЭМ!$B$33:$B$776,R$155)+'СЕТ СН'!$I$14+СВЦЭМ!$D$10+'СЕТ СН'!$I$6-'СЕТ СН'!$I$26</f>
        <v>1221.9950743200002</v>
      </c>
      <c r="S161" s="36">
        <f>SUMIFS(СВЦЭМ!$D$33:$D$776,СВЦЭМ!$A$33:$A$776,$A161,СВЦЭМ!$B$33:$B$776,S$155)+'СЕТ СН'!$I$14+СВЦЭМ!$D$10+'СЕТ СН'!$I$6-'СЕТ СН'!$I$26</f>
        <v>1203.2099743700001</v>
      </c>
      <c r="T161" s="36">
        <f>SUMIFS(СВЦЭМ!$D$33:$D$776,СВЦЭМ!$A$33:$A$776,$A161,СВЦЭМ!$B$33:$B$776,T$155)+'СЕТ СН'!$I$14+СВЦЭМ!$D$10+'СЕТ СН'!$I$6-'СЕТ СН'!$I$26</f>
        <v>1227.0153175800001</v>
      </c>
      <c r="U161" s="36">
        <f>SUMIFS(СВЦЭМ!$D$33:$D$776,СВЦЭМ!$A$33:$A$776,$A161,СВЦЭМ!$B$33:$B$776,U$155)+'СЕТ СН'!$I$14+СВЦЭМ!$D$10+'СЕТ СН'!$I$6-'СЕТ СН'!$I$26</f>
        <v>1215.3934167699999</v>
      </c>
      <c r="V161" s="36">
        <f>SUMIFS(СВЦЭМ!$D$33:$D$776,СВЦЭМ!$A$33:$A$776,$A161,СВЦЭМ!$B$33:$B$776,V$155)+'СЕТ СН'!$I$14+СВЦЭМ!$D$10+'СЕТ СН'!$I$6-'СЕТ СН'!$I$26</f>
        <v>1203.3431389100001</v>
      </c>
      <c r="W161" s="36">
        <f>SUMIFS(СВЦЭМ!$D$33:$D$776,СВЦЭМ!$A$33:$A$776,$A161,СВЦЭМ!$B$33:$B$776,W$155)+'СЕТ СН'!$I$14+СВЦЭМ!$D$10+'СЕТ СН'!$I$6-'СЕТ СН'!$I$26</f>
        <v>1191.3042800500002</v>
      </c>
      <c r="X161" s="36">
        <f>SUMIFS(СВЦЭМ!$D$33:$D$776,СВЦЭМ!$A$33:$A$776,$A161,СВЦЭМ!$B$33:$B$776,X$155)+'СЕТ СН'!$I$14+СВЦЭМ!$D$10+'СЕТ СН'!$I$6-'СЕТ СН'!$I$26</f>
        <v>1193.9900363199999</v>
      </c>
      <c r="Y161" s="36">
        <f>SUMIFS(СВЦЭМ!$D$33:$D$776,СВЦЭМ!$A$33:$A$776,$A161,СВЦЭМ!$B$33:$B$776,Y$155)+'СЕТ СН'!$I$14+СВЦЭМ!$D$10+'СЕТ СН'!$I$6-'СЕТ СН'!$I$26</f>
        <v>1189.5333147199999</v>
      </c>
    </row>
    <row r="162" spans="1:25" ht="15.75" x14ac:dyDescent="0.2">
      <c r="A162" s="35">
        <f t="shared" si="4"/>
        <v>43776</v>
      </c>
      <c r="B162" s="36">
        <f>SUMIFS(СВЦЭМ!$D$33:$D$776,СВЦЭМ!$A$33:$A$776,$A162,СВЦЭМ!$B$33:$B$776,B$155)+'СЕТ СН'!$I$14+СВЦЭМ!$D$10+'СЕТ СН'!$I$6-'СЕТ СН'!$I$26</f>
        <v>1235.4326094</v>
      </c>
      <c r="C162" s="36">
        <f>SUMIFS(СВЦЭМ!$D$33:$D$776,СВЦЭМ!$A$33:$A$776,$A162,СВЦЭМ!$B$33:$B$776,C$155)+'СЕТ СН'!$I$14+СВЦЭМ!$D$10+'СЕТ СН'!$I$6-'СЕТ СН'!$I$26</f>
        <v>1266.12012555</v>
      </c>
      <c r="D162" s="36">
        <f>SUMIFS(СВЦЭМ!$D$33:$D$776,СВЦЭМ!$A$33:$A$776,$A162,СВЦЭМ!$B$33:$B$776,D$155)+'СЕТ СН'!$I$14+СВЦЭМ!$D$10+'СЕТ СН'!$I$6-'СЕТ СН'!$I$26</f>
        <v>1280.0987286600002</v>
      </c>
      <c r="E162" s="36">
        <f>SUMIFS(СВЦЭМ!$D$33:$D$776,СВЦЭМ!$A$33:$A$776,$A162,СВЦЭМ!$B$33:$B$776,E$155)+'СЕТ СН'!$I$14+СВЦЭМ!$D$10+'СЕТ СН'!$I$6-'СЕТ СН'!$I$26</f>
        <v>1293.9825043300002</v>
      </c>
      <c r="F162" s="36">
        <f>SUMIFS(СВЦЭМ!$D$33:$D$776,СВЦЭМ!$A$33:$A$776,$A162,СВЦЭМ!$B$33:$B$776,F$155)+'СЕТ СН'!$I$14+СВЦЭМ!$D$10+'СЕТ СН'!$I$6-'СЕТ СН'!$I$26</f>
        <v>1293.5980528499999</v>
      </c>
      <c r="G162" s="36">
        <f>SUMIFS(СВЦЭМ!$D$33:$D$776,СВЦЭМ!$A$33:$A$776,$A162,СВЦЭМ!$B$33:$B$776,G$155)+'СЕТ СН'!$I$14+СВЦЭМ!$D$10+'СЕТ СН'!$I$6-'СЕТ СН'!$I$26</f>
        <v>1265.0176129500001</v>
      </c>
      <c r="H162" s="36">
        <f>SUMIFS(СВЦЭМ!$D$33:$D$776,СВЦЭМ!$A$33:$A$776,$A162,СВЦЭМ!$B$33:$B$776,H$155)+'СЕТ СН'!$I$14+СВЦЭМ!$D$10+'СЕТ СН'!$I$6-'СЕТ СН'!$I$26</f>
        <v>1221.74666338</v>
      </c>
      <c r="I162" s="36">
        <f>SUMIFS(СВЦЭМ!$D$33:$D$776,СВЦЭМ!$A$33:$A$776,$A162,СВЦЭМ!$B$33:$B$776,I$155)+'СЕТ СН'!$I$14+СВЦЭМ!$D$10+'СЕТ СН'!$I$6-'СЕТ СН'!$I$26</f>
        <v>1200.8039092200002</v>
      </c>
      <c r="J162" s="36">
        <f>SUMIFS(СВЦЭМ!$D$33:$D$776,СВЦЭМ!$A$33:$A$776,$A162,СВЦЭМ!$B$33:$B$776,J$155)+'СЕТ СН'!$I$14+СВЦЭМ!$D$10+'СЕТ СН'!$I$6-'СЕТ СН'!$I$26</f>
        <v>1194.5861521000002</v>
      </c>
      <c r="K162" s="36">
        <f>SUMIFS(СВЦЭМ!$D$33:$D$776,СВЦЭМ!$A$33:$A$776,$A162,СВЦЭМ!$B$33:$B$776,K$155)+'СЕТ СН'!$I$14+СВЦЭМ!$D$10+'СЕТ СН'!$I$6-'СЕТ СН'!$I$26</f>
        <v>1195.4100126400001</v>
      </c>
      <c r="L162" s="36">
        <f>SUMIFS(СВЦЭМ!$D$33:$D$776,СВЦЭМ!$A$33:$A$776,$A162,СВЦЭМ!$B$33:$B$776,L$155)+'СЕТ СН'!$I$14+СВЦЭМ!$D$10+'СЕТ СН'!$I$6-'СЕТ СН'!$I$26</f>
        <v>1217.3935672000002</v>
      </c>
      <c r="M162" s="36">
        <f>SUMIFS(СВЦЭМ!$D$33:$D$776,СВЦЭМ!$A$33:$A$776,$A162,СВЦЭМ!$B$33:$B$776,M$155)+'СЕТ СН'!$I$14+СВЦЭМ!$D$10+'СЕТ СН'!$I$6-'СЕТ СН'!$I$26</f>
        <v>1233.63988414</v>
      </c>
      <c r="N162" s="36">
        <f>SUMIFS(СВЦЭМ!$D$33:$D$776,СВЦЭМ!$A$33:$A$776,$A162,СВЦЭМ!$B$33:$B$776,N$155)+'СЕТ СН'!$I$14+СВЦЭМ!$D$10+'СЕТ СН'!$I$6-'СЕТ СН'!$I$26</f>
        <v>1245.53235133</v>
      </c>
      <c r="O162" s="36">
        <f>SUMIFS(СВЦЭМ!$D$33:$D$776,СВЦЭМ!$A$33:$A$776,$A162,СВЦЭМ!$B$33:$B$776,O$155)+'СЕТ СН'!$I$14+СВЦЭМ!$D$10+'СЕТ СН'!$I$6-'СЕТ СН'!$I$26</f>
        <v>1255.8374954200001</v>
      </c>
      <c r="P162" s="36">
        <f>SUMIFS(СВЦЭМ!$D$33:$D$776,СВЦЭМ!$A$33:$A$776,$A162,СВЦЭМ!$B$33:$B$776,P$155)+'СЕТ СН'!$I$14+СВЦЭМ!$D$10+'СЕТ СН'!$I$6-'СЕТ СН'!$I$26</f>
        <v>1256.88185924</v>
      </c>
      <c r="Q162" s="36">
        <f>SUMIFS(СВЦЭМ!$D$33:$D$776,СВЦЭМ!$A$33:$A$776,$A162,СВЦЭМ!$B$33:$B$776,Q$155)+'СЕТ СН'!$I$14+СВЦЭМ!$D$10+'СЕТ СН'!$I$6-'СЕТ СН'!$I$26</f>
        <v>1250.5360451400002</v>
      </c>
      <c r="R162" s="36">
        <f>SUMIFS(СВЦЭМ!$D$33:$D$776,СВЦЭМ!$A$33:$A$776,$A162,СВЦЭМ!$B$33:$B$776,R$155)+'СЕТ СН'!$I$14+СВЦЭМ!$D$10+'СЕТ СН'!$I$6-'СЕТ СН'!$I$26</f>
        <v>1204.8860118600001</v>
      </c>
      <c r="S162" s="36">
        <f>SUMIFS(СВЦЭМ!$D$33:$D$776,СВЦЭМ!$A$33:$A$776,$A162,СВЦЭМ!$B$33:$B$776,S$155)+'СЕТ СН'!$I$14+СВЦЭМ!$D$10+'СЕТ СН'!$I$6-'СЕТ СН'!$I$26</f>
        <v>1192.0050901899999</v>
      </c>
      <c r="T162" s="36">
        <f>SUMIFS(СВЦЭМ!$D$33:$D$776,СВЦЭМ!$A$33:$A$776,$A162,СВЦЭМ!$B$33:$B$776,T$155)+'СЕТ СН'!$I$14+СВЦЭМ!$D$10+'СЕТ СН'!$I$6-'СЕТ СН'!$I$26</f>
        <v>1180.13241698</v>
      </c>
      <c r="U162" s="36">
        <f>SUMIFS(СВЦЭМ!$D$33:$D$776,СВЦЭМ!$A$33:$A$776,$A162,СВЦЭМ!$B$33:$B$776,U$155)+'СЕТ СН'!$I$14+СВЦЭМ!$D$10+'СЕТ СН'!$I$6-'СЕТ СН'!$I$26</f>
        <v>1177.78661887</v>
      </c>
      <c r="V162" s="36">
        <f>SUMIFS(СВЦЭМ!$D$33:$D$776,СВЦЭМ!$A$33:$A$776,$A162,СВЦЭМ!$B$33:$B$776,V$155)+'СЕТ СН'!$I$14+СВЦЭМ!$D$10+'СЕТ СН'!$I$6-'СЕТ СН'!$I$26</f>
        <v>1177.8585884700001</v>
      </c>
      <c r="W162" s="36">
        <f>SUMIFS(СВЦЭМ!$D$33:$D$776,СВЦЭМ!$A$33:$A$776,$A162,СВЦЭМ!$B$33:$B$776,W$155)+'СЕТ СН'!$I$14+СВЦЭМ!$D$10+'СЕТ СН'!$I$6-'СЕТ СН'!$I$26</f>
        <v>1170.25296729</v>
      </c>
      <c r="X162" s="36">
        <f>SUMIFS(СВЦЭМ!$D$33:$D$776,СВЦЭМ!$A$33:$A$776,$A162,СВЦЭМ!$B$33:$B$776,X$155)+'СЕТ СН'!$I$14+СВЦЭМ!$D$10+'СЕТ СН'!$I$6-'СЕТ СН'!$I$26</f>
        <v>1176.7025732300001</v>
      </c>
      <c r="Y162" s="36">
        <f>SUMIFS(СВЦЭМ!$D$33:$D$776,СВЦЭМ!$A$33:$A$776,$A162,СВЦЭМ!$B$33:$B$776,Y$155)+'СЕТ СН'!$I$14+СВЦЭМ!$D$10+'СЕТ СН'!$I$6-'СЕТ СН'!$I$26</f>
        <v>1211.6960830500002</v>
      </c>
    </row>
    <row r="163" spans="1:25" ht="15.75" x14ac:dyDescent="0.2">
      <c r="A163" s="35">
        <f t="shared" si="4"/>
        <v>43777</v>
      </c>
      <c r="B163" s="36">
        <f>SUMIFS(СВЦЭМ!$D$33:$D$776,СВЦЭМ!$A$33:$A$776,$A163,СВЦЭМ!$B$33:$B$776,B$155)+'СЕТ СН'!$I$14+СВЦЭМ!$D$10+'СЕТ СН'!$I$6-'СЕТ СН'!$I$26</f>
        <v>1285.3951594800001</v>
      </c>
      <c r="C163" s="36">
        <f>SUMIFS(СВЦЭМ!$D$33:$D$776,СВЦЭМ!$A$33:$A$776,$A163,СВЦЭМ!$B$33:$B$776,C$155)+'СЕТ СН'!$I$14+СВЦЭМ!$D$10+'СЕТ СН'!$I$6-'СЕТ СН'!$I$26</f>
        <v>1322.6643237200001</v>
      </c>
      <c r="D163" s="36">
        <f>SUMIFS(СВЦЭМ!$D$33:$D$776,СВЦЭМ!$A$33:$A$776,$A163,СВЦЭМ!$B$33:$B$776,D$155)+'СЕТ СН'!$I$14+СВЦЭМ!$D$10+'СЕТ СН'!$I$6-'СЕТ СН'!$I$26</f>
        <v>1331.97000312</v>
      </c>
      <c r="E163" s="36">
        <f>SUMIFS(СВЦЭМ!$D$33:$D$776,СВЦЭМ!$A$33:$A$776,$A163,СВЦЭМ!$B$33:$B$776,E$155)+'СЕТ СН'!$I$14+СВЦЭМ!$D$10+'СЕТ СН'!$I$6-'СЕТ СН'!$I$26</f>
        <v>1340.3362932300001</v>
      </c>
      <c r="F163" s="36">
        <f>SUMIFS(СВЦЭМ!$D$33:$D$776,СВЦЭМ!$A$33:$A$776,$A163,СВЦЭМ!$B$33:$B$776,F$155)+'СЕТ СН'!$I$14+СВЦЭМ!$D$10+'СЕТ СН'!$I$6-'СЕТ СН'!$I$26</f>
        <v>1336.1208902100002</v>
      </c>
      <c r="G163" s="36">
        <f>SUMIFS(СВЦЭМ!$D$33:$D$776,СВЦЭМ!$A$33:$A$776,$A163,СВЦЭМ!$B$33:$B$776,G$155)+'СЕТ СН'!$I$14+СВЦЭМ!$D$10+'СЕТ СН'!$I$6-'СЕТ СН'!$I$26</f>
        <v>1316.5034404600001</v>
      </c>
      <c r="H163" s="36">
        <f>SUMIFS(СВЦЭМ!$D$33:$D$776,СВЦЭМ!$A$33:$A$776,$A163,СВЦЭМ!$B$33:$B$776,H$155)+'СЕТ СН'!$I$14+СВЦЭМ!$D$10+'СЕТ СН'!$I$6-'СЕТ СН'!$I$26</f>
        <v>1266.8243116399999</v>
      </c>
      <c r="I163" s="36">
        <f>SUMIFS(СВЦЭМ!$D$33:$D$776,СВЦЭМ!$A$33:$A$776,$A163,СВЦЭМ!$B$33:$B$776,I$155)+'СЕТ СН'!$I$14+СВЦЭМ!$D$10+'СЕТ СН'!$I$6-'СЕТ СН'!$I$26</f>
        <v>1235.5588889800001</v>
      </c>
      <c r="J163" s="36">
        <f>SUMIFS(СВЦЭМ!$D$33:$D$776,СВЦЭМ!$A$33:$A$776,$A163,СВЦЭМ!$B$33:$B$776,J$155)+'СЕТ СН'!$I$14+СВЦЭМ!$D$10+'СЕТ СН'!$I$6-'СЕТ СН'!$I$26</f>
        <v>1226.1575995000001</v>
      </c>
      <c r="K163" s="36">
        <f>SUMIFS(СВЦЭМ!$D$33:$D$776,СВЦЭМ!$A$33:$A$776,$A163,СВЦЭМ!$B$33:$B$776,K$155)+'СЕТ СН'!$I$14+СВЦЭМ!$D$10+'СЕТ СН'!$I$6-'СЕТ СН'!$I$26</f>
        <v>1223.66023956</v>
      </c>
      <c r="L163" s="36">
        <f>SUMIFS(СВЦЭМ!$D$33:$D$776,СВЦЭМ!$A$33:$A$776,$A163,СВЦЭМ!$B$33:$B$776,L$155)+'СЕТ СН'!$I$14+СВЦЭМ!$D$10+'СЕТ СН'!$I$6-'СЕТ СН'!$I$26</f>
        <v>1216.8837654399999</v>
      </c>
      <c r="M163" s="36">
        <f>SUMIFS(СВЦЭМ!$D$33:$D$776,СВЦЭМ!$A$33:$A$776,$A163,СВЦЭМ!$B$33:$B$776,M$155)+'СЕТ СН'!$I$14+СВЦЭМ!$D$10+'СЕТ СН'!$I$6-'СЕТ СН'!$I$26</f>
        <v>1228.66818003</v>
      </c>
      <c r="N163" s="36">
        <f>SUMIFS(СВЦЭМ!$D$33:$D$776,СВЦЭМ!$A$33:$A$776,$A163,СВЦЭМ!$B$33:$B$776,N$155)+'СЕТ СН'!$I$14+СВЦЭМ!$D$10+'СЕТ СН'!$I$6-'СЕТ СН'!$I$26</f>
        <v>1240.3419469099999</v>
      </c>
      <c r="O163" s="36">
        <f>SUMIFS(СВЦЭМ!$D$33:$D$776,СВЦЭМ!$A$33:$A$776,$A163,СВЦЭМ!$B$33:$B$776,O$155)+'СЕТ СН'!$I$14+СВЦЭМ!$D$10+'СЕТ СН'!$I$6-'СЕТ СН'!$I$26</f>
        <v>1249.4557840000002</v>
      </c>
      <c r="P163" s="36">
        <f>SUMIFS(СВЦЭМ!$D$33:$D$776,СВЦЭМ!$A$33:$A$776,$A163,СВЦЭМ!$B$33:$B$776,P$155)+'СЕТ СН'!$I$14+СВЦЭМ!$D$10+'СЕТ СН'!$I$6-'СЕТ СН'!$I$26</f>
        <v>1253.01632625</v>
      </c>
      <c r="Q163" s="36">
        <f>SUMIFS(СВЦЭМ!$D$33:$D$776,СВЦЭМ!$A$33:$A$776,$A163,СВЦЭМ!$B$33:$B$776,Q$155)+'СЕТ СН'!$I$14+СВЦЭМ!$D$10+'СЕТ СН'!$I$6-'СЕТ СН'!$I$26</f>
        <v>1255.3434896100002</v>
      </c>
      <c r="R163" s="36">
        <f>SUMIFS(СВЦЭМ!$D$33:$D$776,СВЦЭМ!$A$33:$A$776,$A163,СВЦЭМ!$B$33:$B$776,R$155)+'СЕТ СН'!$I$14+СВЦЭМ!$D$10+'СЕТ СН'!$I$6-'СЕТ СН'!$I$26</f>
        <v>1216.1938518300001</v>
      </c>
      <c r="S163" s="36">
        <f>SUMIFS(СВЦЭМ!$D$33:$D$776,СВЦЭМ!$A$33:$A$776,$A163,СВЦЭМ!$B$33:$B$776,S$155)+'СЕТ СН'!$I$14+СВЦЭМ!$D$10+'СЕТ СН'!$I$6-'СЕТ СН'!$I$26</f>
        <v>1198.3175770100002</v>
      </c>
      <c r="T163" s="36">
        <f>SUMIFS(СВЦЭМ!$D$33:$D$776,СВЦЭМ!$A$33:$A$776,$A163,СВЦЭМ!$B$33:$B$776,T$155)+'СЕТ СН'!$I$14+СВЦЭМ!$D$10+'СЕТ СН'!$I$6-'СЕТ СН'!$I$26</f>
        <v>1181.6940889000002</v>
      </c>
      <c r="U163" s="36">
        <f>SUMIFS(СВЦЭМ!$D$33:$D$776,СВЦЭМ!$A$33:$A$776,$A163,СВЦЭМ!$B$33:$B$776,U$155)+'СЕТ СН'!$I$14+СВЦЭМ!$D$10+'СЕТ СН'!$I$6-'СЕТ СН'!$I$26</f>
        <v>1175.4799697000001</v>
      </c>
      <c r="V163" s="36">
        <f>SUMIFS(СВЦЭМ!$D$33:$D$776,СВЦЭМ!$A$33:$A$776,$A163,СВЦЭМ!$B$33:$B$776,V$155)+'СЕТ СН'!$I$14+СВЦЭМ!$D$10+'СЕТ СН'!$I$6-'СЕТ СН'!$I$26</f>
        <v>1188.9111128300001</v>
      </c>
      <c r="W163" s="36">
        <f>SUMIFS(СВЦЭМ!$D$33:$D$776,СВЦЭМ!$A$33:$A$776,$A163,СВЦЭМ!$B$33:$B$776,W$155)+'СЕТ СН'!$I$14+СВЦЭМ!$D$10+'СЕТ СН'!$I$6-'СЕТ СН'!$I$26</f>
        <v>1201.6639061300002</v>
      </c>
      <c r="X163" s="36">
        <f>SUMIFS(СВЦЭМ!$D$33:$D$776,СВЦЭМ!$A$33:$A$776,$A163,СВЦЭМ!$B$33:$B$776,X$155)+'СЕТ СН'!$I$14+СВЦЭМ!$D$10+'СЕТ СН'!$I$6-'СЕТ СН'!$I$26</f>
        <v>1218.0907722400002</v>
      </c>
      <c r="Y163" s="36">
        <f>SUMIFS(СВЦЭМ!$D$33:$D$776,СВЦЭМ!$A$33:$A$776,$A163,СВЦЭМ!$B$33:$B$776,Y$155)+'СЕТ СН'!$I$14+СВЦЭМ!$D$10+'СЕТ СН'!$I$6-'СЕТ СН'!$I$26</f>
        <v>1245.01076599</v>
      </c>
    </row>
    <row r="164" spans="1:25" ht="15.75" x14ac:dyDescent="0.2">
      <c r="A164" s="35">
        <f t="shared" si="4"/>
        <v>43778</v>
      </c>
      <c r="B164" s="36">
        <f>SUMIFS(СВЦЭМ!$D$33:$D$776,СВЦЭМ!$A$33:$A$776,$A164,СВЦЭМ!$B$33:$B$776,B$155)+'СЕТ СН'!$I$14+СВЦЭМ!$D$10+'СЕТ СН'!$I$6-'СЕТ СН'!$I$26</f>
        <v>1305.3085649200002</v>
      </c>
      <c r="C164" s="36">
        <f>SUMIFS(СВЦЭМ!$D$33:$D$776,СВЦЭМ!$A$33:$A$776,$A164,СВЦЭМ!$B$33:$B$776,C$155)+'СЕТ СН'!$I$14+СВЦЭМ!$D$10+'СЕТ СН'!$I$6-'СЕТ СН'!$I$26</f>
        <v>1343.36549216</v>
      </c>
      <c r="D164" s="36">
        <f>SUMIFS(СВЦЭМ!$D$33:$D$776,СВЦЭМ!$A$33:$A$776,$A164,СВЦЭМ!$B$33:$B$776,D$155)+'СЕТ СН'!$I$14+СВЦЭМ!$D$10+'СЕТ СН'!$I$6-'СЕТ СН'!$I$26</f>
        <v>1358.05809621</v>
      </c>
      <c r="E164" s="36">
        <f>SUMIFS(СВЦЭМ!$D$33:$D$776,СВЦЭМ!$A$33:$A$776,$A164,СВЦЭМ!$B$33:$B$776,E$155)+'СЕТ СН'!$I$14+СВЦЭМ!$D$10+'СЕТ СН'!$I$6-'СЕТ СН'!$I$26</f>
        <v>1374.0067407000001</v>
      </c>
      <c r="F164" s="36">
        <f>SUMIFS(СВЦЭМ!$D$33:$D$776,СВЦЭМ!$A$33:$A$776,$A164,СВЦЭМ!$B$33:$B$776,F$155)+'СЕТ СН'!$I$14+СВЦЭМ!$D$10+'СЕТ СН'!$I$6-'СЕТ СН'!$I$26</f>
        <v>1369.3214865200002</v>
      </c>
      <c r="G164" s="36">
        <f>SUMIFS(СВЦЭМ!$D$33:$D$776,СВЦЭМ!$A$33:$A$776,$A164,СВЦЭМ!$B$33:$B$776,G$155)+'СЕТ СН'!$I$14+СВЦЭМ!$D$10+'СЕТ СН'!$I$6-'СЕТ СН'!$I$26</f>
        <v>1360.77601663</v>
      </c>
      <c r="H164" s="36">
        <f>SUMIFS(СВЦЭМ!$D$33:$D$776,СВЦЭМ!$A$33:$A$776,$A164,СВЦЭМ!$B$33:$B$776,H$155)+'СЕТ СН'!$I$14+СВЦЭМ!$D$10+'СЕТ СН'!$I$6-'СЕТ СН'!$I$26</f>
        <v>1317.3687491800001</v>
      </c>
      <c r="I164" s="36">
        <f>SUMIFS(СВЦЭМ!$D$33:$D$776,СВЦЭМ!$A$33:$A$776,$A164,СВЦЭМ!$B$33:$B$776,I$155)+'СЕТ СН'!$I$14+СВЦЭМ!$D$10+'СЕТ СН'!$I$6-'СЕТ СН'!$I$26</f>
        <v>1276.7355004000001</v>
      </c>
      <c r="J164" s="36">
        <f>SUMIFS(СВЦЭМ!$D$33:$D$776,СВЦЭМ!$A$33:$A$776,$A164,СВЦЭМ!$B$33:$B$776,J$155)+'СЕТ СН'!$I$14+СВЦЭМ!$D$10+'СЕТ СН'!$I$6-'СЕТ СН'!$I$26</f>
        <v>1261.5214355800001</v>
      </c>
      <c r="K164" s="36">
        <f>SUMIFS(СВЦЭМ!$D$33:$D$776,СВЦЭМ!$A$33:$A$776,$A164,СВЦЭМ!$B$33:$B$776,K$155)+'СЕТ СН'!$I$14+СВЦЭМ!$D$10+'СЕТ СН'!$I$6-'СЕТ СН'!$I$26</f>
        <v>1255.60875349</v>
      </c>
      <c r="L164" s="36">
        <f>SUMIFS(СВЦЭМ!$D$33:$D$776,СВЦЭМ!$A$33:$A$776,$A164,СВЦЭМ!$B$33:$B$776,L$155)+'СЕТ СН'!$I$14+СВЦЭМ!$D$10+'СЕТ СН'!$I$6-'СЕТ СН'!$I$26</f>
        <v>1263.1487000100001</v>
      </c>
      <c r="M164" s="36">
        <f>SUMIFS(СВЦЭМ!$D$33:$D$776,СВЦЭМ!$A$33:$A$776,$A164,СВЦЭМ!$B$33:$B$776,M$155)+'СЕТ СН'!$I$14+СВЦЭМ!$D$10+'СЕТ СН'!$I$6-'СЕТ СН'!$I$26</f>
        <v>1268.5706048300001</v>
      </c>
      <c r="N164" s="36">
        <f>SUMIFS(СВЦЭМ!$D$33:$D$776,СВЦЭМ!$A$33:$A$776,$A164,СВЦЭМ!$B$33:$B$776,N$155)+'СЕТ СН'!$I$14+СВЦЭМ!$D$10+'СЕТ СН'!$I$6-'СЕТ СН'!$I$26</f>
        <v>1273.50823051</v>
      </c>
      <c r="O164" s="36">
        <f>SUMIFS(СВЦЭМ!$D$33:$D$776,СВЦЭМ!$A$33:$A$776,$A164,СВЦЭМ!$B$33:$B$776,O$155)+'СЕТ СН'!$I$14+СВЦЭМ!$D$10+'СЕТ СН'!$I$6-'СЕТ СН'!$I$26</f>
        <v>1284.7615052000001</v>
      </c>
      <c r="P164" s="36">
        <f>SUMIFS(СВЦЭМ!$D$33:$D$776,СВЦЭМ!$A$33:$A$776,$A164,СВЦЭМ!$B$33:$B$776,P$155)+'СЕТ СН'!$I$14+СВЦЭМ!$D$10+'СЕТ СН'!$I$6-'СЕТ СН'!$I$26</f>
        <v>1296.2466068399999</v>
      </c>
      <c r="Q164" s="36">
        <f>SUMIFS(СВЦЭМ!$D$33:$D$776,СВЦЭМ!$A$33:$A$776,$A164,СВЦЭМ!$B$33:$B$776,Q$155)+'СЕТ СН'!$I$14+СВЦЭМ!$D$10+'СЕТ СН'!$I$6-'СЕТ СН'!$I$26</f>
        <v>1291.48487226</v>
      </c>
      <c r="R164" s="36">
        <f>SUMIFS(СВЦЭМ!$D$33:$D$776,СВЦЭМ!$A$33:$A$776,$A164,СВЦЭМ!$B$33:$B$776,R$155)+'СЕТ СН'!$I$14+СВЦЭМ!$D$10+'СЕТ СН'!$I$6-'СЕТ СН'!$I$26</f>
        <v>1249.0559815700001</v>
      </c>
      <c r="S164" s="36">
        <f>SUMIFS(СВЦЭМ!$D$33:$D$776,СВЦЭМ!$A$33:$A$776,$A164,СВЦЭМ!$B$33:$B$776,S$155)+'СЕТ СН'!$I$14+СВЦЭМ!$D$10+'СЕТ СН'!$I$6-'СЕТ СН'!$I$26</f>
        <v>1214.8770207500002</v>
      </c>
      <c r="T164" s="36">
        <f>SUMIFS(СВЦЭМ!$D$33:$D$776,СВЦЭМ!$A$33:$A$776,$A164,СВЦЭМ!$B$33:$B$776,T$155)+'СЕТ СН'!$I$14+СВЦЭМ!$D$10+'СЕТ СН'!$I$6-'СЕТ СН'!$I$26</f>
        <v>1225.42320913</v>
      </c>
      <c r="U164" s="36">
        <f>SUMIFS(СВЦЭМ!$D$33:$D$776,СВЦЭМ!$A$33:$A$776,$A164,СВЦЭМ!$B$33:$B$776,U$155)+'СЕТ СН'!$I$14+СВЦЭМ!$D$10+'СЕТ СН'!$I$6-'СЕТ СН'!$I$26</f>
        <v>1226.6148334600002</v>
      </c>
      <c r="V164" s="36">
        <f>SUMIFS(СВЦЭМ!$D$33:$D$776,СВЦЭМ!$A$33:$A$776,$A164,СВЦЭМ!$B$33:$B$776,V$155)+'СЕТ СН'!$I$14+СВЦЭМ!$D$10+'СЕТ СН'!$I$6-'СЕТ СН'!$I$26</f>
        <v>1218.6089679400002</v>
      </c>
      <c r="W164" s="36">
        <f>SUMIFS(СВЦЭМ!$D$33:$D$776,СВЦЭМ!$A$33:$A$776,$A164,СВЦЭМ!$B$33:$B$776,W$155)+'СЕТ СН'!$I$14+СВЦЭМ!$D$10+'СЕТ СН'!$I$6-'СЕТ СН'!$I$26</f>
        <v>1208.87818986</v>
      </c>
      <c r="X164" s="36">
        <f>SUMIFS(СВЦЭМ!$D$33:$D$776,СВЦЭМ!$A$33:$A$776,$A164,СВЦЭМ!$B$33:$B$776,X$155)+'СЕТ СН'!$I$14+СВЦЭМ!$D$10+'СЕТ СН'!$I$6-'СЕТ СН'!$I$26</f>
        <v>1208.6896263399999</v>
      </c>
      <c r="Y164" s="36">
        <f>SUMIFS(СВЦЭМ!$D$33:$D$776,СВЦЭМ!$A$33:$A$776,$A164,СВЦЭМ!$B$33:$B$776,Y$155)+'СЕТ СН'!$I$14+СВЦЭМ!$D$10+'СЕТ СН'!$I$6-'СЕТ СН'!$I$26</f>
        <v>1238.3603735199999</v>
      </c>
    </row>
    <row r="165" spans="1:25" ht="15.75" x14ac:dyDescent="0.2">
      <c r="A165" s="35">
        <f t="shared" si="4"/>
        <v>43779</v>
      </c>
      <c r="B165" s="36">
        <f>SUMIFS(СВЦЭМ!$D$33:$D$776,СВЦЭМ!$A$33:$A$776,$A165,СВЦЭМ!$B$33:$B$776,B$155)+'СЕТ СН'!$I$14+СВЦЭМ!$D$10+'СЕТ СН'!$I$6-'СЕТ СН'!$I$26</f>
        <v>1302.6908213400002</v>
      </c>
      <c r="C165" s="36">
        <f>SUMIFS(СВЦЭМ!$D$33:$D$776,СВЦЭМ!$A$33:$A$776,$A165,СВЦЭМ!$B$33:$B$776,C$155)+'СЕТ СН'!$I$14+СВЦЭМ!$D$10+'СЕТ СН'!$I$6-'СЕТ СН'!$I$26</f>
        <v>1338.3088732199999</v>
      </c>
      <c r="D165" s="36">
        <f>SUMIFS(СВЦЭМ!$D$33:$D$776,СВЦЭМ!$A$33:$A$776,$A165,СВЦЭМ!$B$33:$B$776,D$155)+'СЕТ СН'!$I$14+СВЦЭМ!$D$10+'СЕТ СН'!$I$6-'СЕТ СН'!$I$26</f>
        <v>1355.92172916</v>
      </c>
      <c r="E165" s="36">
        <f>SUMIFS(СВЦЭМ!$D$33:$D$776,СВЦЭМ!$A$33:$A$776,$A165,СВЦЭМ!$B$33:$B$776,E$155)+'СЕТ СН'!$I$14+СВЦЭМ!$D$10+'СЕТ СН'!$I$6-'СЕТ СН'!$I$26</f>
        <v>1370.0985513999999</v>
      </c>
      <c r="F165" s="36">
        <f>SUMIFS(СВЦЭМ!$D$33:$D$776,СВЦЭМ!$A$33:$A$776,$A165,СВЦЭМ!$B$33:$B$776,F$155)+'СЕТ СН'!$I$14+СВЦЭМ!$D$10+'СЕТ СН'!$I$6-'СЕТ СН'!$I$26</f>
        <v>1369.6868325</v>
      </c>
      <c r="G165" s="36">
        <f>SUMIFS(СВЦЭМ!$D$33:$D$776,СВЦЭМ!$A$33:$A$776,$A165,СВЦЭМ!$B$33:$B$776,G$155)+'СЕТ СН'!$I$14+СВЦЭМ!$D$10+'СЕТ СН'!$I$6-'СЕТ СН'!$I$26</f>
        <v>1357.58356484</v>
      </c>
      <c r="H165" s="36">
        <f>SUMIFS(СВЦЭМ!$D$33:$D$776,СВЦЭМ!$A$33:$A$776,$A165,СВЦЭМ!$B$33:$B$776,H$155)+'СЕТ СН'!$I$14+СВЦЭМ!$D$10+'СЕТ СН'!$I$6-'СЕТ СН'!$I$26</f>
        <v>1332.2781748699999</v>
      </c>
      <c r="I165" s="36">
        <f>SUMIFS(СВЦЭМ!$D$33:$D$776,СВЦЭМ!$A$33:$A$776,$A165,СВЦЭМ!$B$33:$B$776,I$155)+'СЕТ СН'!$I$14+СВЦЭМ!$D$10+'СЕТ СН'!$I$6-'СЕТ СН'!$I$26</f>
        <v>1321.4222014700001</v>
      </c>
      <c r="J165" s="36">
        <f>SUMIFS(СВЦЭМ!$D$33:$D$776,СВЦЭМ!$A$33:$A$776,$A165,СВЦЭМ!$B$33:$B$776,J$155)+'СЕТ СН'!$I$14+СВЦЭМ!$D$10+'СЕТ СН'!$I$6-'СЕТ СН'!$I$26</f>
        <v>1310.47663388</v>
      </c>
      <c r="K165" s="36">
        <f>SUMIFS(СВЦЭМ!$D$33:$D$776,СВЦЭМ!$A$33:$A$776,$A165,СВЦЭМ!$B$33:$B$776,K$155)+'СЕТ СН'!$I$14+СВЦЭМ!$D$10+'СЕТ СН'!$I$6-'СЕТ СН'!$I$26</f>
        <v>1281.6422593699999</v>
      </c>
      <c r="L165" s="36">
        <f>SUMIFS(СВЦЭМ!$D$33:$D$776,СВЦЭМ!$A$33:$A$776,$A165,СВЦЭМ!$B$33:$B$776,L$155)+'СЕТ СН'!$I$14+СВЦЭМ!$D$10+'СЕТ СН'!$I$6-'СЕТ СН'!$I$26</f>
        <v>1267.2157301000002</v>
      </c>
      <c r="M165" s="36">
        <f>SUMIFS(СВЦЭМ!$D$33:$D$776,СВЦЭМ!$A$33:$A$776,$A165,СВЦЭМ!$B$33:$B$776,M$155)+'СЕТ СН'!$I$14+СВЦЭМ!$D$10+'СЕТ СН'!$I$6-'СЕТ СН'!$I$26</f>
        <v>1267.1978218700001</v>
      </c>
      <c r="N165" s="36">
        <f>SUMIFS(СВЦЭМ!$D$33:$D$776,СВЦЭМ!$A$33:$A$776,$A165,СВЦЭМ!$B$33:$B$776,N$155)+'СЕТ СН'!$I$14+СВЦЭМ!$D$10+'СЕТ СН'!$I$6-'СЕТ СН'!$I$26</f>
        <v>1273.8872172599999</v>
      </c>
      <c r="O165" s="36">
        <f>SUMIFS(СВЦЭМ!$D$33:$D$776,СВЦЭМ!$A$33:$A$776,$A165,СВЦЭМ!$B$33:$B$776,O$155)+'СЕТ СН'!$I$14+СВЦЭМ!$D$10+'СЕТ СН'!$I$6-'СЕТ СН'!$I$26</f>
        <v>1286.4552250400002</v>
      </c>
      <c r="P165" s="36">
        <f>SUMIFS(СВЦЭМ!$D$33:$D$776,СВЦЭМ!$A$33:$A$776,$A165,СВЦЭМ!$B$33:$B$776,P$155)+'СЕТ СН'!$I$14+СВЦЭМ!$D$10+'СЕТ СН'!$I$6-'СЕТ СН'!$I$26</f>
        <v>1302.26710379</v>
      </c>
      <c r="Q165" s="36">
        <f>SUMIFS(СВЦЭМ!$D$33:$D$776,СВЦЭМ!$A$33:$A$776,$A165,СВЦЭМ!$B$33:$B$776,Q$155)+'СЕТ СН'!$I$14+СВЦЭМ!$D$10+'СЕТ СН'!$I$6-'СЕТ СН'!$I$26</f>
        <v>1304.8849029600001</v>
      </c>
      <c r="R165" s="36">
        <f>SUMIFS(СВЦЭМ!$D$33:$D$776,СВЦЭМ!$A$33:$A$776,$A165,СВЦЭМ!$B$33:$B$776,R$155)+'СЕТ СН'!$I$14+СВЦЭМ!$D$10+'СЕТ СН'!$I$6-'СЕТ СН'!$I$26</f>
        <v>1254.7745954100001</v>
      </c>
      <c r="S165" s="36">
        <f>SUMIFS(СВЦЭМ!$D$33:$D$776,СВЦЭМ!$A$33:$A$776,$A165,СВЦЭМ!$B$33:$B$776,S$155)+'СЕТ СН'!$I$14+СВЦЭМ!$D$10+'СЕТ СН'!$I$6-'СЕТ СН'!$I$26</f>
        <v>1224.1182209600001</v>
      </c>
      <c r="T165" s="36">
        <f>SUMIFS(СВЦЭМ!$D$33:$D$776,СВЦЭМ!$A$33:$A$776,$A165,СВЦЭМ!$B$33:$B$776,T$155)+'СЕТ СН'!$I$14+СВЦЭМ!$D$10+'СЕТ СН'!$I$6-'СЕТ СН'!$I$26</f>
        <v>1233.4624024899999</v>
      </c>
      <c r="U165" s="36">
        <f>SUMIFS(СВЦЭМ!$D$33:$D$776,СВЦЭМ!$A$33:$A$776,$A165,СВЦЭМ!$B$33:$B$776,U$155)+'СЕТ СН'!$I$14+СВЦЭМ!$D$10+'СЕТ СН'!$I$6-'СЕТ СН'!$I$26</f>
        <v>1231.1903741900001</v>
      </c>
      <c r="V165" s="36">
        <f>SUMIFS(СВЦЭМ!$D$33:$D$776,СВЦЭМ!$A$33:$A$776,$A165,СВЦЭМ!$B$33:$B$776,V$155)+'СЕТ СН'!$I$14+СВЦЭМ!$D$10+'СЕТ СН'!$I$6-'СЕТ СН'!$I$26</f>
        <v>1222.5668012200001</v>
      </c>
      <c r="W165" s="36">
        <f>SUMIFS(СВЦЭМ!$D$33:$D$776,СВЦЭМ!$A$33:$A$776,$A165,СВЦЭМ!$B$33:$B$776,W$155)+'СЕТ СН'!$I$14+СВЦЭМ!$D$10+'СЕТ СН'!$I$6-'СЕТ СН'!$I$26</f>
        <v>1215.3803322000001</v>
      </c>
      <c r="X165" s="36">
        <f>SUMIFS(СВЦЭМ!$D$33:$D$776,СВЦЭМ!$A$33:$A$776,$A165,СВЦЭМ!$B$33:$B$776,X$155)+'СЕТ СН'!$I$14+СВЦЭМ!$D$10+'СЕТ СН'!$I$6-'СЕТ СН'!$I$26</f>
        <v>1201.63973313</v>
      </c>
      <c r="Y165" s="36">
        <f>SUMIFS(СВЦЭМ!$D$33:$D$776,СВЦЭМ!$A$33:$A$776,$A165,СВЦЭМ!$B$33:$B$776,Y$155)+'СЕТ СН'!$I$14+СВЦЭМ!$D$10+'СЕТ СН'!$I$6-'СЕТ СН'!$I$26</f>
        <v>1220.4419001000001</v>
      </c>
    </row>
    <row r="166" spans="1:25" ht="15.75" x14ac:dyDescent="0.2">
      <c r="A166" s="35">
        <f t="shared" si="4"/>
        <v>43780</v>
      </c>
      <c r="B166" s="36">
        <f>SUMIFS(СВЦЭМ!$D$33:$D$776,СВЦЭМ!$A$33:$A$776,$A166,СВЦЭМ!$B$33:$B$776,B$155)+'СЕТ СН'!$I$14+СВЦЭМ!$D$10+'СЕТ СН'!$I$6-'СЕТ СН'!$I$26</f>
        <v>1293.19362331</v>
      </c>
      <c r="C166" s="36">
        <f>SUMIFS(СВЦЭМ!$D$33:$D$776,СВЦЭМ!$A$33:$A$776,$A166,СВЦЭМ!$B$33:$B$776,C$155)+'СЕТ СН'!$I$14+СВЦЭМ!$D$10+'СЕТ СН'!$I$6-'СЕТ СН'!$I$26</f>
        <v>1330.1826221800002</v>
      </c>
      <c r="D166" s="36">
        <f>SUMIFS(СВЦЭМ!$D$33:$D$776,СВЦЭМ!$A$33:$A$776,$A166,СВЦЭМ!$B$33:$B$776,D$155)+'СЕТ СН'!$I$14+СВЦЭМ!$D$10+'СЕТ СН'!$I$6-'СЕТ СН'!$I$26</f>
        <v>1357.492506</v>
      </c>
      <c r="E166" s="36">
        <f>SUMIFS(СВЦЭМ!$D$33:$D$776,СВЦЭМ!$A$33:$A$776,$A166,СВЦЭМ!$B$33:$B$776,E$155)+'СЕТ СН'!$I$14+СВЦЭМ!$D$10+'СЕТ СН'!$I$6-'СЕТ СН'!$I$26</f>
        <v>1366.95048995</v>
      </c>
      <c r="F166" s="36">
        <f>SUMIFS(СВЦЭМ!$D$33:$D$776,СВЦЭМ!$A$33:$A$776,$A166,СВЦЭМ!$B$33:$B$776,F$155)+'СЕТ СН'!$I$14+СВЦЭМ!$D$10+'СЕТ СН'!$I$6-'СЕТ СН'!$I$26</f>
        <v>1374.92627184</v>
      </c>
      <c r="G166" s="36">
        <f>SUMIFS(СВЦЭМ!$D$33:$D$776,СВЦЭМ!$A$33:$A$776,$A166,СВЦЭМ!$B$33:$B$776,G$155)+'СЕТ СН'!$I$14+СВЦЭМ!$D$10+'СЕТ СН'!$I$6-'СЕТ СН'!$I$26</f>
        <v>1342.9870418600001</v>
      </c>
      <c r="H166" s="36">
        <f>SUMIFS(СВЦЭМ!$D$33:$D$776,СВЦЭМ!$A$33:$A$776,$A166,СВЦЭМ!$B$33:$B$776,H$155)+'СЕТ СН'!$I$14+СВЦЭМ!$D$10+'СЕТ СН'!$I$6-'СЕТ СН'!$I$26</f>
        <v>1337.9605828100002</v>
      </c>
      <c r="I166" s="36">
        <f>SUMIFS(СВЦЭМ!$D$33:$D$776,СВЦЭМ!$A$33:$A$776,$A166,СВЦЭМ!$B$33:$B$776,I$155)+'СЕТ СН'!$I$14+СВЦЭМ!$D$10+'СЕТ СН'!$I$6-'СЕТ СН'!$I$26</f>
        <v>1327.4024797300001</v>
      </c>
      <c r="J166" s="36">
        <f>SUMIFS(СВЦЭМ!$D$33:$D$776,СВЦЭМ!$A$33:$A$776,$A166,СВЦЭМ!$B$33:$B$776,J$155)+'СЕТ СН'!$I$14+СВЦЭМ!$D$10+'СЕТ СН'!$I$6-'СЕТ СН'!$I$26</f>
        <v>1323.04865419</v>
      </c>
      <c r="K166" s="36">
        <f>SUMIFS(СВЦЭМ!$D$33:$D$776,СВЦЭМ!$A$33:$A$776,$A166,СВЦЭМ!$B$33:$B$776,K$155)+'СЕТ СН'!$I$14+СВЦЭМ!$D$10+'СЕТ СН'!$I$6-'СЕТ СН'!$I$26</f>
        <v>1313.5228042700001</v>
      </c>
      <c r="L166" s="36">
        <f>SUMIFS(СВЦЭМ!$D$33:$D$776,СВЦЭМ!$A$33:$A$776,$A166,СВЦЭМ!$B$33:$B$776,L$155)+'СЕТ СН'!$I$14+СВЦЭМ!$D$10+'СЕТ СН'!$I$6-'СЕТ СН'!$I$26</f>
        <v>1275.1858439100001</v>
      </c>
      <c r="M166" s="36">
        <f>SUMIFS(СВЦЭМ!$D$33:$D$776,СВЦЭМ!$A$33:$A$776,$A166,СВЦЭМ!$B$33:$B$776,M$155)+'СЕТ СН'!$I$14+СВЦЭМ!$D$10+'СЕТ СН'!$I$6-'СЕТ СН'!$I$26</f>
        <v>1261.9997070100001</v>
      </c>
      <c r="N166" s="36">
        <f>SUMIFS(СВЦЭМ!$D$33:$D$776,СВЦЭМ!$A$33:$A$776,$A166,СВЦЭМ!$B$33:$B$776,N$155)+'СЕТ СН'!$I$14+СВЦЭМ!$D$10+'СЕТ СН'!$I$6-'СЕТ СН'!$I$26</f>
        <v>1258.00939988</v>
      </c>
      <c r="O166" s="36">
        <f>SUMIFS(СВЦЭМ!$D$33:$D$776,СВЦЭМ!$A$33:$A$776,$A166,СВЦЭМ!$B$33:$B$776,O$155)+'СЕТ СН'!$I$14+СВЦЭМ!$D$10+'СЕТ СН'!$I$6-'СЕТ СН'!$I$26</f>
        <v>1259.5655602300001</v>
      </c>
      <c r="P166" s="36">
        <f>SUMIFS(СВЦЭМ!$D$33:$D$776,СВЦЭМ!$A$33:$A$776,$A166,СВЦЭМ!$B$33:$B$776,P$155)+'СЕТ СН'!$I$14+СВЦЭМ!$D$10+'СЕТ СН'!$I$6-'СЕТ СН'!$I$26</f>
        <v>1263.8396499300002</v>
      </c>
      <c r="Q166" s="36">
        <f>SUMIFS(СВЦЭМ!$D$33:$D$776,СВЦЭМ!$A$33:$A$776,$A166,СВЦЭМ!$B$33:$B$776,Q$155)+'СЕТ СН'!$I$14+СВЦЭМ!$D$10+'СЕТ СН'!$I$6-'СЕТ СН'!$I$26</f>
        <v>1266.57025466</v>
      </c>
      <c r="R166" s="36">
        <f>SUMIFS(СВЦЭМ!$D$33:$D$776,СВЦЭМ!$A$33:$A$776,$A166,СВЦЭМ!$B$33:$B$776,R$155)+'СЕТ СН'!$I$14+СВЦЭМ!$D$10+'СЕТ СН'!$I$6-'СЕТ СН'!$I$26</f>
        <v>1267.5766059600001</v>
      </c>
      <c r="S166" s="36">
        <f>SUMIFS(СВЦЭМ!$D$33:$D$776,СВЦЭМ!$A$33:$A$776,$A166,СВЦЭМ!$B$33:$B$776,S$155)+'СЕТ СН'!$I$14+СВЦЭМ!$D$10+'СЕТ СН'!$I$6-'СЕТ СН'!$I$26</f>
        <v>1263.5215485799999</v>
      </c>
      <c r="T166" s="36">
        <f>SUMIFS(СВЦЭМ!$D$33:$D$776,СВЦЭМ!$A$33:$A$776,$A166,СВЦЭМ!$B$33:$B$776,T$155)+'СЕТ СН'!$I$14+СВЦЭМ!$D$10+'СЕТ СН'!$I$6-'СЕТ СН'!$I$26</f>
        <v>1270.8601383</v>
      </c>
      <c r="U166" s="36">
        <f>SUMIFS(СВЦЭМ!$D$33:$D$776,СВЦЭМ!$A$33:$A$776,$A166,СВЦЭМ!$B$33:$B$776,U$155)+'СЕТ СН'!$I$14+СВЦЭМ!$D$10+'СЕТ СН'!$I$6-'СЕТ СН'!$I$26</f>
        <v>1262.5803146400001</v>
      </c>
      <c r="V166" s="36">
        <f>SUMIFS(СВЦЭМ!$D$33:$D$776,СВЦЭМ!$A$33:$A$776,$A166,СВЦЭМ!$B$33:$B$776,V$155)+'СЕТ СН'!$I$14+СВЦЭМ!$D$10+'СЕТ СН'!$I$6-'СЕТ СН'!$I$26</f>
        <v>1260.9974453</v>
      </c>
      <c r="W166" s="36">
        <f>SUMIFS(СВЦЭМ!$D$33:$D$776,СВЦЭМ!$A$33:$A$776,$A166,СВЦЭМ!$B$33:$B$776,W$155)+'СЕТ СН'!$I$14+СВЦЭМ!$D$10+'СЕТ СН'!$I$6-'СЕТ СН'!$I$26</f>
        <v>1258.60992046</v>
      </c>
      <c r="X166" s="36">
        <f>SUMIFS(СВЦЭМ!$D$33:$D$776,СВЦЭМ!$A$33:$A$776,$A166,СВЦЭМ!$B$33:$B$776,X$155)+'СЕТ СН'!$I$14+СВЦЭМ!$D$10+'СЕТ СН'!$I$6-'СЕТ СН'!$I$26</f>
        <v>1258.8977454300002</v>
      </c>
      <c r="Y166" s="36">
        <f>SUMIFS(СВЦЭМ!$D$33:$D$776,СВЦЭМ!$A$33:$A$776,$A166,СВЦЭМ!$B$33:$B$776,Y$155)+'СЕТ СН'!$I$14+СВЦЭМ!$D$10+'СЕТ СН'!$I$6-'СЕТ СН'!$I$26</f>
        <v>1292.0746753200001</v>
      </c>
    </row>
    <row r="167" spans="1:25" ht="15.75" x14ac:dyDescent="0.2">
      <c r="A167" s="35">
        <f t="shared" si="4"/>
        <v>43781</v>
      </c>
      <c r="B167" s="36">
        <f>SUMIFS(СВЦЭМ!$D$33:$D$776,СВЦЭМ!$A$33:$A$776,$A167,СВЦЭМ!$B$33:$B$776,B$155)+'СЕТ СН'!$I$14+СВЦЭМ!$D$10+'СЕТ СН'!$I$6-'СЕТ СН'!$I$26</f>
        <v>1285.7847881900002</v>
      </c>
      <c r="C167" s="36">
        <f>SUMIFS(СВЦЭМ!$D$33:$D$776,СВЦЭМ!$A$33:$A$776,$A167,СВЦЭМ!$B$33:$B$776,C$155)+'СЕТ СН'!$I$14+СВЦЭМ!$D$10+'СЕТ СН'!$I$6-'СЕТ СН'!$I$26</f>
        <v>1329.92962347</v>
      </c>
      <c r="D167" s="36">
        <f>SUMIFS(СВЦЭМ!$D$33:$D$776,СВЦЭМ!$A$33:$A$776,$A167,СВЦЭМ!$B$33:$B$776,D$155)+'СЕТ СН'!$I$14+СВЦЭМ!$D$10+'СЕТ СН'!$I$6-'СЕТ СН'!$I$26</f>
        <v>1336.20663672</v>
      </c>
      <c r="E167" s="36">
        <f>SUMIFS(СВЦЭМ!$D$33:$D$776,СВЦЭМ!$A$33:$A$776,$A167,СВЦЭМ!$B$33:$B$776,E$155)+'СЕТ СН'!$I$14+СВЦЭМ!$D$10+'СЕТ СН'!$I$6-'СЕТ СН'!$I$26</f>
        <v>1346.40373881</v>
      </c>
      <c r="F167" s="36">
        <f>SUMIFS(СВЦЭМ!$D$33:$D$776,СВЦЭМ!$A$33:$A$776,$A167,СВЦЭМ!$B$33:$B$776,F$155)+'СЕТ СН'!$I$14+СВЦЭМ!$D$10+'СЕТ СН'!$I$6-'СЕТ СН'!$I$26</f>
        <v>1341.3640744900001</v>
      </c>
      <c r="G167" s="36">
        <f>SUMIFS(СВЦЭМ!$D$33:$D$776,СВЦЭМ!$A$33:$A$776,$A167,СВЦЭМ!$B$33:$B$776,G$155)+'СЕТ СН'!$I$14+СВЦЭМ!$D$10+'СЕТ СН'!$I$6-'СЕТ СН'!$I$26</f>
        <v>1319.2088524400001</v>
      </c>
      <c r="H167" s="36">
        <f>SUMIFS(СВЦЭМ!$D$33:$D$776,СВЦЭМ!$A$33:$A$776,$A167,СВЦЭМ!$B$33:$B$776,H$155)+'СЕТ СН'!$I$14+СВЦЭМ!$D$10+'СЕТ СН'!$I$6-'СЕТ СН'!$I$26</f>
        <v>1289.1297821500002</v>
      </c>
      <c r="I167" s="36">
        <f>SUMIFS(СВЦЭМ!$D$33:$D$776,СВЦЭМ!$A$33:$A$776,$A167,СВЦЭМ!$B$33:$B$776,I$155)+'СЕТ СН'!$I$14+СВЦЭМ!$D$10+'СЕТ СН'!$I$6-'СЕТ СН'!$I$26</f>
        <v>1267.4495279800001</v>
      </c>
      <c r="J167" s="36">
        <f>SUMIFS(СВЦЭМ!$D$33:$D$776,СВЦЭМ!$A$33:$A$776,$A167,СВЦЭМ!$B$33:$B$776,J$155)+'СЕТ СН'!$I$14+СВЦЭМ!$D$10+'СЕТ СН'!$I$6-'СЕТ СН'!$I$26</f>
        <v>1249.5327137300001</v>
      </c>
      <c r="K167" s="36">
        <f>SUMIFS(СВЦЭМ!$D$33:$D$776,СВЦЭМ!$A$33:$A$776,$A167,СВЦЭМ!$B$33:$B$776,K$155)+'СЕТ СН'!$I$14+СВЦЭМ!$D$10+'СЕТ СН'!$I$6-'СЕТ СН'!$I$26</f>
        <v>1246.8448484600001</v>
      </c>
      <c r="L167" s="36">
        <f>SUMIFS(СВЦЭМ!$D$33:$D$776,СВЦЭМ!$A$33:$A$776,$A167,СВЦЭМ!$B$33:$B$776,L$155)+'СЕТ СН'!$I$14+СВЦЭМ!$D$10+'СЕТ СН'!$I$6-'СЕТ СН'!$I$26</f>
        <v>1220.26542182</v>
      </c>
      <c r="M167" s="36">
        <f>SUMIFS(СВЦЭМ!$D$33:$D$776,СВЦЭМ!$A$33:$A$776,$A167,СВЦЭМ!$B$33:$B$776,M$155)+'СЕТ СН'!$I$14+СВЦЭМ!$D$10+'СЕТ СН'!$I$6-'СЕТ СН'!$I$26</f>
        <v>1206.8200906300001</v>
      </c>
      <c r="N167" s="36">
        <f>SUMIFS(СВЦЭМ!$D$33:$D$776,СВЦЭМ!$A$33:$A$776,$A167,СВЦЭМ!$B$33:$B$776,N$155)+'СЕТ СН'!$I$14+СВЦЭМ!$D$10+'СЕТ СН'!$I$6-'СЕТ СН'!$I$26</f>
        <v>1229.9804364199999</v>
      </c>
      <c r="O167" s="36">
        <f>SUMIFS(СВЦЭМ!$D$33:$D$776,СВЦЭМ!$A$33:$A$776,$A167,СВЦЭМ!$B$33:$B$776,O$155)+'СЕТ СН'!$I$14+СВЦЭМ!$D$10+'СЕТ СН'!$I$6-'СЕТ СН'!$I$26</f>
        <v>1236.18851283</v>
      </c>
      <c r="P167" s="36">
        <f>SUMIFS(СВЦЭМ!$D$33:$D$776,СВЦЭМ!$A$33:$A$776,$A167,СВЦЭМ!$B$33:$B$776,P$155)+'СЕТ СН'!$I$14+СВЦЭМ!$D$10+'СЕТ СН'!$I$6-'СЕТ СН'!$I$26</f>
        <v>1253.6659936800002</v>
      </c>
      <c r="Q167" s="36">
        <f>SUMIFS(СВЦЭМ!$D$33:$D$776,СВЦЭМ!$A$33:$A$776,$A167,СВЦЭМ!$B$33:$B$776,Q$155)+'СЕТ СН'!$I$14+СВЦЭМ!$D$10+'СЕТ СН'!$I$6-'СЕТ СН'!$I$26</f>
        <v>1269.46756482</v>
      </c>
      <c r="R167" s="36">
        <f>SUMIFS(СВЦЭМ!$D$33:$D$776,СВЦЭМ!$A$33:$A$776,$A167,СВЦЭМ!$B$33:$B$776,R$155)+'СЕТ СН'!$I$14+СВЦЭМ!$D$10+'СЕТ СН'!$I$6-'СЕТ СН'!$I$26</f>
        <v>1269.5001572000001</v>
      </c>
      <c r="S167" s="36">
        <f>SUMIFS(СВЦЭМ!$D$33:$D$776,СВЦЭМ!$A$33:$A$776,$A167,СВЦЭМ!$B$33:$B$776,S$155)+'СЕТ СН'!$I$14+СВЦЭМ!$D$10+'СЕТ СН'!$I$6-'СЕТ СН'!$I$26</f>
        <v>1277.2233341599999</v>
      </c>
      <c r="T167" s="36">
        <f>SUMIFS(СВЦЭМ!$D$33:$D$776,СВЦЭМ!$A$33:$A$776,$A167,СВЦЭМ!$B$33:$B$776,T$155)+'СЕТ СН'!$I$14+СВЦЭМ!$D$10+'СЕТ СН'!$I$6-'СЕТ СН'!$I$26</f>
        <v>1268.4395474600001</v>
      </c>
      <c r="U167" s="36">
        <f>SUMIFS(СВЦЭМ!$D$33:$D$776,СВЦЭМ!$A$33:$A$776,$A167,СВЦЭМ!$B$33:$B$776,U$155)+'СЕТ СН'!$I$14+СВЦЭМ!$D$10+'СЕТ СН'!$I$6-'СЕТ СН'!$I$26</f>
        <v>1259.8340529699999</v>
      </c>
      <c r="V167" s="36">
        <f>SUMIFS(СВЦЭМ!$D$33:$D$776,СВЦЭМ!$A$33:$A$776,$A167,СВЦЭМ!$B$33:$B$776,V$155)+'СЕТ СН'!$I$14+СВЦЭМ!$D$10+'СЕТ СН'!$I$6-'СЕТ СН'!$I$26</f>
        <v>1255.80105002</v>
      </c>
      <c r="W167" s="36">
        <f>SUMIFS(СВЦЭМ!$D$33:$D$776,СВЦЭМ!$A$33:$A$776,$A167,СВЦЭМ!$B$33:$B$776,W$155)+'СЕТ СН'!$I$14+СВЦЭМ!$D$10+'СЕТ СН'!$I$6-'СЕТ СН'!$I$26</f>
        <v>1273.8215117700001</v>
      </c>
      <c r="X167" s="36">
        <f>SUMIFS(СВЦЭМ!$D$33:$D$776,СВЦЭМ!$A$33:$A$776,$A167,СВЦЭМ!$B$33:$B$776,X$155)+'СЕТ СН'!$I$14+СВЦЭМ!$D$10+'СЕТ СН'!$I$6-'СЕТ СН'!$I$26</f>
        <v>1296.2892940199999</v>
      </c>
      <c r="Y167" s="36">
        <f>SUMIFS(СВЦЭМ!$D$33:$D$776,СВЦЭМ!$A$33:$A$776,$A167,СВЦЭМ!$B$33:$B$776,Y$155)+'СЕТ СН'!$I$14+СВЦЭМ!$D$10+'СЕТ СН'!$I$6-'СЕТ СН'!$I$26</f>
        <v>1353.9675963700001</v>
      </c>
    </row>
    <row r="168" spans="1:25" ht="15.75" x14ac:dyDescent="0.2">
      <c r="A168" s="35">
        <f t="shared" si="4"/>
        <v>43782</v>
      </c>
      <c r="B168" s="36">
        <f>SUMIFS(СВЦЭМ!$D$33:$D$776,СВЦЭМ!$A$33:$A$776,$A168,СВЦЭМ!$B$33:$B$776,B$155)+'СЕТ СН'!$I$14+СВЦЭМ!$D$10+'СЕТ СН'!$I$6-'СЕТ СН'!$I$26</f>
        <v>1337.3144099599999</v>
      </c>
      <c r="C168" s="36">
        <f>SUMIFS(СВЦЭМ!$D$33:$D$776,СВЦЭМ!$A$33:$A$776,$A168,СВЦЭМ!$B$33:$B$776,C$155)+'СЕТ СН'!$I$14+СВЦЭМ!$D$10+'СЕТ СН'!$I$6-'СЕТ СН'!$I$26</f>
        <v>1402.78936619</v>
      </c>
      <c r="D168" s="36">
        <f>SUMIFS(СВЦЭМ!$D$33:$D$776,СВЦЭМ!$A$33:$A$776,$A168,СВЦЭМ!$B$33:$B$776,D$155)+'СЕТ СН'!$I$14+СВЦЭМ!$D$10+'СЕТ СН'!$I$6-'СЕТ СН'!$I$26</f>
        <v>1430.2058661900001</v>
      </c>
      <c r="E168" s="36">
        <f>SUMIFS(СВЦЭМ!$D$33:$D$776,СВЦЭМ!$A$33:$A$776,$A168,СВЦЭМ!$B$33:$B$776,E$155)+'СЕТ СН'!$I$14+СВЦЭМ!$D$10+'СЕТ СН'!$I$6-'СЕТ СН'!$I$26</f>
        <v>1413.6460361200002</v>
      </c>
      <c r="F168" s="36">
        <f>SUMIFS(СВЦЭМ!$D$33:$D$776,СВЦЭМ!$A$33:$A$776,$A168,СВЦЭМ!$B$33:$B$776,F$155)+'СЕТ СН'!$I$14+СВЦЭМ!$D$10+'СЕТ СН'!$I$6-'СЕТ СН'!$I$26</f>
        <v>1390.49485086</v>
      </c>
      <c r="G168" s="36">
        <f>SUMIFS(СВЦЭМ!$D$33:$D$776,СВЦЭМ!$A$33:$A$776,$A168,СВЦЭМ!$B$33:$B$776,G$155)+'СЕТ СН'!$I$14+СВЦЭМ!$D$10+'СЕТ СН'!$I$6-'СЕТ СН'!$I$26</f>
        <v>1363.81599921</v>
      </c>
      <c r="H168" s="36">
        <f>SUMIFS(СВЦЭМ!$D$33:$D$776,СВЦЭМ!$A$33:$A$776,$A168,СВЦЭМ!$B$33:$B$776,H$155)+'СЕТ СН'!$I$14+СВЦЭМ!$D$10+'СЕТ СН'!$I$6-'СЕТ СН'!$I$26</f>
        <v>1333.1142893800002</v>
      </c>
      <c r="I168" s="36">
        <f>SUMIFS(СВЦЭМ!$D$33:$D$776,СВЦЭМ!$A$33:$A$776,$A168,СВЦЭМ!$B$33:$B$776,I$155)+'СЕТ СН'!$I$14+СВЦЭМ!$D$10+'СЕТ СН'!$I$6-'СЕТ СН'!$I$26</f>
        <v>1280.6182340400001</v>
      </c>
      <c r="J168" s="36">
        <f>SUMIFS(СВЦЭМ!$D$33:$D$776,СВЦЭМ!$A$33:$A$776,$A168,СВЦЭМ!$B$33:$B$776,J$155)+'СЕТ СН'!$I$14+СВЦЭМ!$D$10+'СЕТ СН'!$I$6-'СЕТ СН'!$I$26</f>
        <v>1253.5471558700001</v>
      </c>
      <c r="K168" s="36">
        <f>SUMIFS(СВЦЭМ!$D$33:$D$776,СВЦЭМ!$A$33:$A$776,$A168,СВЦЭМ!$B$33:$B$776,K$155)+'СЕТ СН'!$I$14+СВЦЭМ!$D$10+'СЕТ СН'!$I$6-'СЕТ СН'!$I$26</f>
        <v>1242.4850212700001</v>
      </c>
      <c r="L168" s="36">
        <f>SUMIFS(СВЦЭМ!$D$33:$D$776,СВЦЭМ!$A$33:$A$776,$A168,СВЦЭМ!$B$33:$B$776,L$155)+'СЕТ СН'!$I$14+СВЦЭМ!$D$10+'СЕТ СН'!$I$6-'СЕТ СН'!$I$26</f>
        <v>1210.9849521200001</v>
      </c>
      <c r="M168" s="36">
        <f>SUMIFS(СВЦЭМ!$D$33:$D$776,СВЦЭМ!$A$33:$A$776,$A168,СВЦЭМ!$B$33:$B$776,M$155)+'СЕТ СН'!$I$14+СВЦЭМ!$D$10+'СЕТ СН'!$I$6-'СЕТ СН'!$I$26</f>
        <v>1199.66195156</v>
      </c>
      <c r="N168" s="36">
        <f>SUMIFS(СВЦЭМ!$D$33:$D$776,СВЦЭМ!$A$33:$A$776,$A168,СВЦЭМ!$B$33:$B$776,N$155)+'СЕТ СН'!$I$14+СВЦЭМ!$D$10+'СЕТ СН'!$I$6-'СЕТ СН'!$I$26</f>
        <v>1200.34267942</v>
      </c>
      <c r="O168" s="36">
        <f>SUMIFS(СВЦЭМ!$D$33:$D$776,СВЦЭМ!$A$33:$A$776,$A168,СВЦЭМ!$B$33:$B$776,O$155)+'СЕТ СН'!$I$14+СВЦЭМ!$D$10+'СЕТ СН'!$I$6-'СЕТ СН'!$I$26</f>
        <v>1202.69841559</v>
      </c>
      <c r="P168" s="36">
        <f>SUMIFS(СВЦЭМ!$D$33:$D$776,СВЦЭМ!$A$33:$A$776,$A168,СВЦЭМ!$B$33:$B$776,P$155)+'СЕТ СН'!$I$14+СВЦЭМ!$D$10+'СЕТ СН'!$I$6-'СЕТ СН'!$I$26</f>
        <v>1204.3349443900001</v>
      </c>
      <c r="Q168" s="36">
        <f>SUMIFS(СВЦЭМ!$D$33:$D$776,СВЦЭМ!$A$33:$A$776,$A168,СВЦЭМ!$B$33:$B$776,Q$155)+'СЕТ СН'!$I$14+СВЦЭМ!$D$10+'СЕТ СН'!$I$6-'СЕТ СН'!$I$26</f>
        <v>1203.7997483200002</v>
      </c>
      <c r="R168" s="36">
        <f>SUMIFS(СВЦЭМ!$D$33:$D$776,СВЦЭМ!$A$33:$A$776,$A168,СВЦЭМ!$B$33:$B$776,R$155)+'СЕТ СН'!$I$14+СВЦЭМ!$D$10+'СЕТ СН'!$I$6-'СЕТ СН'!$I$26</f>
        <v>1194.05725871</v>
      </c>
      <c r="S168" s="36">
        <f>SUMIFS(СВЦЭМ!$D$33:$D$776,СВЦЭМ!$A$33:$A$776,$A168,СВЦЭМ!$B$33:$B$776,S$155)+'СЕТ СН'!$I$14+СВЦЭМ!$D$10+'СЕТ СН'!$I$6-'СЕТ СН'!$I$26</f>
        <v>1197.6424849499999</v>
      </c>
      <c r="T168" s="36">
        <f>SUMIFS(СВЦЭМ!$D$33:$D$776,СВЦЭМ!$A$33:$A$776,$A168,СВЦЭМ!$B$33:$B$776,T$155)+'СЕТ СН'!$I$14+СВЦЭМ!$D$10+'СЕТ СН'!$I$6-'СЕТ СН'!$I$26</f>
        <v>1215.5875353700001</v>
      </c>
      <c r="U168" s="36">
        <f>SUMIFS(СВЦЭМ!$D$33:$D$776,СВЦЭМ!$A$33:$A$776,$A168,СВЦЭМ!$B$33:$B$776,U$155)+'СЕТ СН'!$I$14+СВЦЭМ!$D$10+'СЕТ СН'!$I$6-'СЕТ СН'!$I$26</f>
        <v>1213.1315658000001</v>
      </c>
      <c r="V168" s="36">
        <f>SUMIFS(СВЦЭМ!$D$33:$D$776,СВЦЭМ!$A$33:$A$776,$A168,СВЦЭМ!$B$33:$B$776,V$155)+'СЕТ СН'!$I$14+СВЦЭМ!$D$10+'СЕТ СН'!$I$6-'СЕТ СН'!$I$26</f>
        <v>1200.47198542</v>
      </c>
      <c r="W168" s="36">
        <f>SUMIFS(СВЦЭМ!$D$33:$D$776,СВЦЭМ!$A$33:$A$776,$A168,СВЦЭМ!$B$33:$B$776,W$155)+'СЕТ СН'!$I$14+СВЦЭМ!$D$10+'СЕТ СН'!$I$6-'СЕТ СН'!$I$26</f>
        <v>1192.0430310700001</v>
      </c>
      <c r="X168" s="36">
        <f>SUMIFS(СВЦЭМ!$D$33:$D$776,СВЦЭМ!$A$33:$A$776,$A168,СВЦЭМ!$B$33:$B$776,X$155)+'СЕТ СН'!$I$14+СВЦЭМ!$D$10+'СЕТ СН'!$I$6-'СЕТ СН'!$I$26</f>
        <v>1200.1185255400001</v>
      </c>
      <c r="Y168" s="36">
        <f>SUMIFS(СВЦЭМ!$D$33:$D$776,СВЦЭМ!$A$33:$A$776,$A168,СВЦЭМ!$B$33:$B$776,Y$155)+'СЕТ СН'!$I$14+СВЦЭМ!$D$10+'СЕТ СН'!$I$6-'СЕТ СН'!$I$26</f>
        <v>1237.4716657399999</v>
      </c>
    </row>
    <row r="169" spans="1:25" ht="15.75" x14ac:dyDescent="0.2">
      <c r="A169" s="35">
        <f t="shared" si="4"/>
        <v>43783</v>
      </c>
      <c r="B169" s="36">
        <f>SUMIFS(СВЦЭМ!$D$33:$D$776,СВЦЭМ!$A$33:$A$776,$A169,СВЦЭМ!$B$33:$B$776,B$155)+'СЕТ СН'!$I$14+СВЦЭМ!$D$10+'СЕТ СН'!$I$6-'СЕТ СН'!$I$26</f>
        <v>1223.43958997</v>
      </c>
      <c r="C169" s="36">
        <f>SUMIFS(СВЦЭМ!$D$33:$D$776,СВЦЭМ!$A$33:$A$776,$A169,СВЦЭМ!$B$33:$B$776,C$155)+'СЕТ СН'!$I$14+СВЦЭМ!$D$10+'СЕТ СН'!$I$6-'СЕТ СН'!$I$26</f>
        <v>1250.2903019</v>
      </c>
      <c r="D169" s="36">
        <f>SUMIFS(СВЦЭМ!$D$33:$D$776,СВЦЭМ!$A$33:$A$776,$A169,СВЦЭМ!$B$33:$B$776,D$155)+'СЕТ СН'!$I$14+СВЦЭМ!$D$10+'СЕТ СН'!$I$6-'СЕТ СН'!$I$26</f>
        <v>1253.7518816199999</v>
      </c>
      <c r="E169" s="36">
        <f>SUMIFS(СВЦЭМ!$D$33:$D$776,СВЦЭМ!$A$33:$A$776,$A169,СВЦЭМ!$B$33:$B$776,E$155)+'СЕТ СН'!$I$14+СВЦЭМ!$D$10+'СЕТ СН'!$I$6-'СЕТ СН'!$I$26</f>
        <v>1257.70269265</v>
      </c>
      <c r="F169" s="36">
        <f>SUMIFS(СВЦЭМ!$D$33:$D$776,СВЦЭМ!$A$33:$A$776,$A169,СВЦЭМ!$B$33:$B$776,F$155)+'СЕТ СН'!$I$14+СВЦЭМ!$D$10+'СЕТ СН'!$I$6-'СЕТ СН'!$I$26</f>
        <v>1255.6764808</v>
      </c>
      <c r="G169" s="36">
        <f>SUMIFS(СВЦЭМ!$D$33:$D$776,СВЦЭМ!$A$33:$A$776,$A169,СВЦЭМ!$B$33:$B$776,G$155)+'СЕТ СН'!$I$14+СВЦЭМ!$D$10+'СЕТ СН'!$I$6-'СЕТ СН'!$I$26</f>
        <v>1259.9465555700001</v>
      </c>
      <c r="H169" s="36">
        <f>SUMIFS(СВЦЭМ!$D$33:$D$776,СВЦЭМ!$A$33:$A$776,$A169,СВЦЭМ!$B$33:$B$776,H$155)+'СЕТ СН'!$I$14+СВЦЭМ!$D$10+'СЕТ СН'!$I$6-'СЕТ СН'!$I$26</f>
        <v>1246.1773559600001</v>
      </c>
      <c r="I169" s="36">
        <f>SUMIFS(СВЦЭМ!$D$33:$D$776,СВЦЭМ!$A$33:$A$776,$A169,СВЦЭМ!$B$33:$B$776,I$155)+'СЕТ СН'!$I$14+СВЦЭМ!$D$10+'СЕТ СН'!$I$6-'СЕТ СН'!$I$26</f>
        <v>1289.4587580100001</v>
      </c>
      <c r="J169" s="36">
        <f>SUMIFS(СВЦЭМ!$D$33:$D$776,СВЦЭМ!$A$33:$A$776,$A169,СВЦЭМ!$B$33:$B$776,J$155)+'СЕТ СН'!$I$14+СВЦЭМ!$D$10+'СЕТ СН'!$I$6-'СЕТ СН'!$I$26</f>
        <v>1350.6574795900001</v>
      </c>
      <c r="K169" s="36">
        <f>SUMIFS(СВЦЭМ!$D$33:$D$776,СВЦЭМ!$A$33:$A$776,$A169,СВЦЭМ!$B$33:$B$776,K$155)+'СЕТ СН'!$I$14+СВЦЭМ!$D$10+'СЕТ СН'!$I$6-'СЕТ СН'!$I$26</f>
        <v>1360.2337338699999</v>
      </c>
      <c r="L169" s="36">
        <f>SUMIFS(СВЦЭМ!$D$33:$D$776,СВЦЭМ!$A$33:$A$776,$A169,СВЦЭМ!$B$33:$B$776,L$155)+'СЕТ СН'!$I$14+СВЦЭМ!$D$10+'СЕТ СН'!$I$6-'СЕТ СН'!$I$26</f>
        <v>1318.95802327</v>
      </c>
      <c r="M169" s="36">
        <f>SUMIFS(СВЦЭМ!$D$33:$D$776,СВЦЭМ!$A$33:$A$776,$A169,СВЦЭМ!$B$33:$B$776,M$155)+'СЕТ СН'!$I$14+СВЦЭМ!$D$10+'СЕТ СН'!$I$6-'СЕТ СН'!$I$26</f>
        <v>1299.9728887700001</v>
      </c>
      <c r="N169" s="36">
        <f>SUMIFS(СВЦЭМ!$D$33:$D$776,СВЦЭМ!$A$33:$A$776,$A169,СВЦЭМ!$B$33:$B$776,N$155)+'СЕТ СН'!$I$14+СВЦЭМ!$D$10+'СЕТ СН'!$I$6-'СЕТ СН'!$I$26</f>
        <v>1284.5529837500001</v>
      </c>
      <c r="O169" s="36">
        <f>SUMIFS(СВЦЭМ!$D$33:$D$776,СВЦЭМ!$A$33:$A$776,$A169,СВЦЭМ!$B$33:$B$776,O$155)+'СЕТ СН'!$I$14+СВЦЭМ!$D$10+'СЕТ СН'!$I$6-'СЕТ СН'!$I$26</f>
        <v>1277.3691737700001</v>
      </c>
      <c r="P169" s="36">
        <f>SUMIFS(СВЦЭМ!$D$33:$D$776,СВЦЭМ!$A$33:$A$776,$A169,СВЦЭМ!$B$33:$B$776,P$155)+'СЕТ СН'!$I$14+СВЦЭМ!$D$10+'СЕТ СН'!$I$6-'СЕТ СН'!$I$26</f>
        <v>1275.4884666800001</v>
      </c>
      <c r="Q169" s="36">
        <f>SUMIFS(СВЦЭМ!$D$33:$D$776,СВЦЭМ!$A$33:$A$776,$A169,СВЦЭМ!$B$33:$B$776,Q$155)+'СЕТ СН'!$I$14+СВЦЭМ!$D$10+'СЕТ СН'!$I$6-'СЕТ СН'!$I$26</f>
        <v>1274.08600557</v>
      </c>
      <c r="R169" s="36">
        <f>SUMIFS(СВЦЭМ!$D$33:$D$776,СВЦЭМ!$A$33:$A$776,$A169,СВЦЭМ!$B$33:$B$776,R$155)+'СЕТ СН'!$I$14+СВЦЭМ!$D$10+'СЕТ СН'!$I$6-'СЕТ СН'!$I$26</f>
        <v>1272.4595154100002</v>
      </c>
      <c r="S169" s="36">
        <f>SUMIFS(СВЦЭМ!$D$33:$D$776,СВЦЭМ!$A$33:$A$776,$A169,СВЦЭМ!$B$33:$B$776,S$155)+'СЕТ СН'!$I$14+СВЦЭМ!$D$10+'СЕТ СН'!$I$6-'СЕТ СН'!$I$26</f>
        <v>1302.69667316</v>
      </c>
      <c r="T169" s="36">
        <f>SUMIFS(СВЦЭМ!$D$33:$D$776,СВЦЭМ!$A$33:$A$776,$A169,СВЦЭМ!$B$33:$B$776,T$155)+'СЕТ СН'!$I$14+СВЦЭМ!$D$10+'СЕТ СН'!$I$6-'СЕТ СН'!$I$26</f>
        <v>1316.8845366700002</v>
      </c>
      <c r="U169" s="36">
        <f>SUMIFS(СВЦЭМ!$D$33:$D$776,СВЦЭМ!$A$33:$A$776,$A169,СВЦЭМ!$B$33:$B$776,U$155)+'СЕТ СН'!$I$14+СВЦЭМ!$D$10+'СЕТ СН'!$I$6-'СЕТ СН'!$I$26</f>
        <v>1311.0815436400001</v>
      </c>
      <c r="V169" s="36">
        <f>SUMIFS(СВЦЭМ!$D$33:$D$776,СВЦЭМ!$A$33:$A$776,$A169,СВЦЭМ!$B$33:$B$776,V$155)+'СЕТ СН'!$I$14+СВЦЭМ!$D$10+'СЕТ СН'!$I$6-'СЕТ СН'!$I$26</f>
        <v>1305.9823074999999</v>
      </c>
      <c r="W169" s="36">
        <f>SUMIFS(СВЦЭМ!$D$33:$D$776,СВЦЭМ!$A$33:$A$776,$A169,СВЦЭМ!$B$33:$B$776,W$155)+'СЕТ СН'!$I$14+СВЦЭМ!$D$10+'СЕТ СН'!$I$6-'СЕТ СН'!$I$26</f>
        <v>1301.9959152000001</v>
      </c>
      <c r="X169" s="36">
        <f>SUMIFS(СВЦЭМ!$D$33:$D$776,СВЦЭМ!$A$33:$A$776,$A169,СВЦЭМ!$B$33:$B$776,X$155)+'СЕТ СН'!$I$14+СВЦЭМ!$D$10+'СЕТ СН'!$I$6-'СЕТ СН'!$I$26</f>
        <v>1295.24264096</v>
      </c>
      <c r="Y169" s="36">
        <f>SUMIFS(СВЦЭМ!$D$33:$D$776,СВЦЭМ!$A$33:$A$776,$A169,СВЦЭМ!$B$33:$B$776,Y$155)+'СЕТ СН'!$I$14+СВЦЭМ!$D$10+'СЕТ СН'!$I$6-'СЕТ СН'!$I$26</f>
        <v>1298.4447102300001</v>
      </c>
    </row>
    <row r="170" spans="1:25" ht="15.75" x14ac:dyDescent="0.2">
      <c r="A170" s="35">
        <f t="shared" si="4"/>
        <v>43784</v>
      </c>
      <c r="B170" s="36">
        <f>SUMIFS(СВЦЭМ!$D$33:$D$776,СВЦЭМ!$A$33:$A$776,$A170,СВЦЭМ!$B$33:$B$776,B$155)+'СЕТ СН'!$I$14+СВЦЭМ!$D$10+'СЕТ СН'!$I$6-'СЕТ СН'!$I$26</f>
        <v>1295.58931641</v>
      </c>
      <c r="C170" s="36">
        <f>SUMIFS(СВЦЭМ!$D$33:$D$776,СВЦЭМ!$A$33:$A$776,$A170,СВЦЭМ!$B$33:$B$776,C$155)+'СЕТ СН'!$I$14+СВЦЭМ!$D$10+'СЕТ СН'!$I$6-'СЕТ СН'!$I$26</f>
        <v>1331.7486437500002</v>
      </c>
      <c r="D170" s="36">
        <f>SUMIFS(СВЦЭМ!$D$33:$D$776,СВЦЭМ!$A$33:$A$776,$A170,СВЦЭМ!$B$33:$B$776,D$155)+'СЕТ СН'!$I$14+СВЦЭМ!$D$10+'СЕТ СН'!$I$6-'СЕТ СН'!$I$26</f>
        <v>1325.481714</v>
      </c>
      <c r="E170" s="36">
        <f>SUMIFS(СВЦЭМ!$D$33:$D$776,СВЦЭМ!$A$33:$A$776,$A170,СВЦЭМ!$B$33:$B$776,E$155)+'СЕТ СН'!$I$14+СВЦЭМ!$D$10+'СЕТ СН'!$I$6-'СЕТ СН'!$I$26</f>
        <v>1335.5119389700001</v>
      </c>
      <c r="F170" s="36">
        <f>SUMIFS(СВЦЭМ!$D$33:$D$776,СВЦЭМ!$A$33:$A$776,$A170,СВЦЭМ!$B$33:$B$776,F$155)+'СЕТ СН'!$I$14+СВЦЭМ!$D$10+'СЕТ СН'!$I$6-'СЕТ СН'!$I$26</f>
        <v>1335.1926786200002</v>
      </c>
      <c r="G170" s="36">
        <f>SUMIFS(СВЦЭМ!$D$33:$D$776,СВЦЭМ!$A$33:$A$776,$A170,СВЦЭМ!$B$33:$B$776,G$155)+'СЕТ СН'!$I$14+СВЦЭМ!$D$10+'СЕТ СН'!$I$6-'СЕТ СН'!$I$26</f>
        <v>1318.1353488300001</v>
      </c>
      <c r="H170" s="36">
        <f>SUMIFS(СВЦЭМ!$D$33:$D$776,СВЦЭМ!$A$33:$A$776,$A170,СВЦЭМ!$B$33:$B$776,H$155)+'СЕТ СН'!$I$14+СВЦЭМ!$D$10+'СЕТ СН'!$I$6-'СЕТ СН'!$I$26</f>
        <v>1308.69720521</v>
      </c>
      <c r="I170" s="36">
        <f>SUMIFS(СВЦЭМ!$D$33:$D$776,СВЦЭМ!$A$33:$A$776,$A170,СВЦЭМ!$B$33:$B$776,I$155)+'СЕТ СН'!$I$14+СВЦЭМ!$D$10+'СЕТ СН'!$I$6-'СЕТ СН'!$I$26</f>
        <v>1321.0264701900001</v>
      </c>
      <c r="J170" s="36">
        <f>SUMIFS(СВЦЭМ!$D$33:$D$776,СВЦЭМ!$A$33:$A$776,$A170,СВЦЭМ!$B$33:$B$776,J$155)+'СЕТ СН'!$I$14+СВЦЭМ!$D$10+'СЕТ СН'!$I$6-'СЕТ СН'!$I$26</f>
        <v>1329.1701208500001</v>
      </c>
      <c r="K170" s="36">
        <f>SUMIFS(СВЦЭМ!$D$33:$D$776,СВЦЭМ!$A$33:$A$776,$A170,СВЦЭМ!$B$33:$B$776,K$155)+'СЕТ СН'!$I$14+СВЦЭМ!$D$10+'СЕТ СН'!$I$6-'СЕТ СН'!$I$26</f>
        <v>1336.93400832</v>
      </c>
      <c r="L170" s="36">
        <f>SUMIFS(СВЦЭМ!$D$33:$D$776,СВЦЭМ!$A$33:$A$776,$A170,СВЦЭМ!$B$33:$B$776,L$155)+'СЕТ СН'!$I$14+СВЦЭМ!$D$10+'СЕТ СН'!$I$6-'СЕТ СН'!$I$26</f>
        <v>1290.8094168299999</v>
      </c>
      <c r="M170" s="36">
        <f>SUMIFS(СВЦЭМ!$D$33:$D$776,СВЦЭМ!$A$33:$A$776,$A170,СВЦЭМ!$B$33:$B$776,M$155)+'СЕТ СН'!$I$14+СВЦЭМ!$D$10+'СЕТ СН'!$I$6-'СЕТ СН'!$I$26</f>
        <v>1265.5708633300001</v>
      </c>
      <c r="N170" s="36">
        <f>SUMIFS(СВЦЭМ!$D$33:$D$776,СВЦЭМ!$A$33:$A$776,$A170,СВЦЭМ!$B$33:$B$776,N$155)+'СЕТ СН'!$I$14+СВЦЭМ!$D$10+'СЕТ СН'!$I$6-'СЕТ СН'!$I$26</f>
        <v>1258.8052647200002</v>
      </c>
      <c r="O170" s="36">
        <f>SUMIFS(СВЦЭМ!$D$33:$D$776,СВЦЭМ!$A$33:$A$776,$A170,СВЦЭМ!$B$33:$B$776,O$155)+'СЕТ СН'!$I$14+СВЦЭМ!$D$10+'СЕТ СН'!$I$6-'СЕТ СН'!$I$26</f>
        <v>1257.9734877599999</v>
      </c>
      <c r="P170" s="36">
        <f>SUMIFS(СВЦЭМ!$D$33:$D$776,СВЦЭМ!$A$33:$A$776,$A170,СВЦЭМ!$B$33:$B$776,P$155)+'СЕТ СН'!$I$14+СВЦЭМ!$D$10+'СЕТ СН'!$I$6-'СЕТ СН'!$I$26</f>
        <v>1255.3569316000001</v>
      </c>
      <c r="Q170" s="36">
        <f>SUMIFS(СВЦЭМ!$D$33:$D$776,СВЦЭМ!$A$33:$A$776,$A170,СВЦЭМ!$B$33:$B$776,Q$155)+'СЕТ СН'!$I$14+СВЦЭМ!$D$10+'СЕТ СН'!$I$6-'СЕТ СН'!$I$26</f>
        <v>1254.1239361200001</v>
      </c>
      <c r="R170" s="36">
        <f>SUMIFS(СВЦЭМ!$D$33:$D$776,СВЦЭМ!$A$33:$A$776,$A170,СВЦЭМ!$B$33:$B$776,R$155)+'СЕТ СН'!$I$14+СВЦЭМ!$D$10+'СЕТ СН'!$I$6-'СЕТ СН'!$I$26</f>
        <v>1256.8652701999999</v>
      </c>
      <c r="S170" s="36">
        <f>SUMIFS(СВЦЭМ!$D$33:$D$776,СВЦЭМ!$A$33:$A$776,$A170,СВЦЭМ!$B$33:$B$776,S$155)+'СЕТ СН'!$I$14+СВЦЭМ!$D$10+'СЕТ СН'!$I$6-'СЕТ СН'!$I$26</f>
        <v>1269.99689908</v>
      </c>
      <c r="T170" s="36">
        <f>SUMIFS(СВЦЭМ!$D$33:$D$776,СВЦЭМ!$A$33:$A$776,$A170,СВЦЭМ!$B$33:$B$776,T$155)+'СЕТ СН'!$I$14+СВЦЭМ!$D$10+'СЕТ СН'!$I$6-'СЕТ СН'!$I$26</f>
        <v>1273.7989927000001</v>
      </c>
      <c r="U170" s="36">
        <f>SUMIFS(СВЦЭМ!$D$33:$D$776,СВЦЭМ!$A$33:$A$776,$A170,СВЦЭМ!$B$33:$B$776,U$155)+'СЕТ СН'!$I$14+СВЦЭМ!$D$10+'СЕТ СН'!$I$6-'СЕТ СН'!$I$26</f>
        <v>1266.0475739799999</v>
      </c>
      <c r="V170" s="36">
        <f>SUMIFS(СВЦЭМ!$D$33:$D$776,СВЦЭМ!$A$33:$A$776,$A170,СВЦЭМ!$B$33:$B$776,V$155)+'СЕТ СН'!$I$14+СВЦЭМ!$D$10+'СЕТ СН'!$I$6-'СЕТ СН'!$I$26</f>
        <v>1257.6757403800002</v>
      </c>
      <c r="W170" s="36">
        <f>SUMIFS(СВЦЭМ!$D$33:$D$776,СВЦЭМ!$A$33:$A$776,$A170,СВЦЭМ!$B$33:$B$776,W$155)+'СЕТ СН'!$I$14+СВЦЭМ!$D$10+'СЕТ СН'!$I$6-'СЕТ СН'!$I$26</f>
        <v>1252.35496648</v>
      </c>
      <c r="X170" s="36">
        <f>SUMIFS(СВЦЭМ!$D$33:$D$776,СВЦЭМ!$A$33:$A$776,$A170,СВЦЭМ!$B$33:$B$776,X$155)+'СЕТ СН'!$I$14+СВЦЭМ!$D$10+'СЕТ СН'!$I$6-'СЕТ СН'!$I$26</f>
        <v>1241.0122453700001</v>
      </c>
      <c r="Y170" s="36">
        <f>SUMIFS(СВЦЭМ!$D$33:$D$776,СВЦЭМ!$A$33:$A$776,$A170,СВЦЭМ!$B$33:$B$776,Y$155)+'СЕТ СН'!$I$14+СВЦЭМ!$D$10+'СЕТ СН'!$I$6-'СЕТ СН'!$I$26</f>
        <v>1242.5420785000001</v>
      </c>
    </row>
    <row r="171" spans="1:25" ht="15.75" x14ac:dyDescent="0.2">
      <c r="A171" s="35">
        <f t="shared" si="4"/>
        <v>43785</v>
      </c>
      <c r="B171" s="36">
        <f>SUMIFS(СВЦЭМ!$D$33:$D$776,СВЦЭМ!$A$33:$A$776,$A171,СВЦЭМ!$B$33:$B$776,B$155)+'СЕТ СН'!$I$14+СВЦЭМ!$D$10+'СЕТ СН'!$I$6-'СЕТ СН'!$I$26</f>
        <v>1336.1553012100001</v>
      </c>
      <c r="C171" s="36">
        <f>SUMIFS(СВЦЭМ!$D$33:$D$776,СВЦЭМ!$A$33:$A$776,$A171,СВЦЭМ!$B$33:$B$776,C$155)+'СЕТ СН'!$I$14+СВЦЭМ!$D$10+'СЕТ СН'!$I$6-'СЕТ СН'!$I$26</f>
        <v>1354.1491733100002</v>
      </c>
      <c r="D171" s="36">
        <f>SUMIFS(СВЦЭМ!$D$33:$D$776,СВЦЭМ!$A$33:$A$776,$A171,СВЦЭМ!$B$33:$B$776,D$155)+'СЕТ СН'!$I$14+СВЦЭМ!$D$10+'СЕТ СН'!$I$6-'СЕТ СН'!$I$26</f>
        <v>1355.7098468600002</v>
      </c>
      <c r="E171" s="36">
        <f>SUMIFS(СВЦЭМ!$D$33:$D$776,СВЦЭМ!$A$33:$A$776,$A171,СВЦЭМ!$B$33:$B$776,E$155)+'СЕТ СН'!$I$14+СВЦЭМ!$D$10+'СЕТ СН'!$I$6-'СЕТ СН'!$I$26</f>
        <v>1366.15060986</v>
      </c>
      <c r="F171" s="36">
        <f>SUMIFS(СВЦЭМ!$D$33:$D$776,СВЦЭМ!$A$33:$A$776,$A171,СВЦЭМ!$B$33:$B$776,F$155)+'СЕТ СН'!$I$14+СВЦЭМ!$D$10+'СЕТ СН'!$I$6-'СЕТ СН'!$I$26</f>
        <v>1360.32751308</v>
      </c>
      <c r="G171" s="36">
        <f>SUMIFS(СВЦЭМ!$D$33:$D$776,СВЦЭМ!$A$33:$A$776,$A171,СВЦЭМ!$B$33:$B$776,G$155)+'СЕТ СН'!$I$14+СВЦЭМ!$D$10+'СЕТ СН'!$I$6-'СЕТ СН'!$I$26</f>
        <v>1361.83009352</v>
      </c>
      <c r="H171" s="36">
        <f>SUMIFS(СВЦЭМ!$D$33:$D$776,СВЦЭМ!$A$33:$A$776,$A171,СВЦЭМ!$B$33:$B$776,H$155)+'СЕТ СН'!$I$14+СВЦЭМ!$D$10+'СЕТ СН'!$I$6-'СЕТ СН'!$I$26</f>
        <v>1357.5731478600001</v>
      </c>
      <c r="I171" s="36">
        <f>SUMIFS(СВЦЭМ!$D$33:$D$776,СВЦЭМ!$A$33:$A$776,$A171,СВЦЭМ!$B$33:$B$776,I$155)+'СЕТ СН'!$I$14+СВЦЭМ!$D$10+'СЕТ СН'!$I$6-'СЕТ СН'!$I$26</f>
        <v>1326.7757781300002</v>
      </c>
      <c r="J171" s="36">
        <f>SUMIFS(СВЦЭМ!$D$33:$D$776,СВЦЭМ!$A$33:$A$776,$A171,СВЦЭМ!$B$33:$B$776,J$155)+'СЕТ СН'!$I$14+СВЦЭМ!$D$10+'СЕТ СН'!$I$6-'СЕТ СН'!$I$26</f>
        <v>1334.1699139900002</v>
      </c>
      <c r="K171" s="36">
        <f>SUMIFS(СВЦЭМ!$D$33:$D$776,СВЦЭМ!$A$33:$A$776,$A171,СВЦЭМ!$B$33:$B$776,K$155)+'СЕТ СН'!$I$14+СВЦЭМ!$D$10+'СЕТ СН'!$I$6-'СЕТ СН'!$I$26</f>
        <v>1344.9067852500002</v>
      </c>
      <c r="L171" s="36">
        <f>SUMIFS(СВЦЭМ!$D$33:$D$776,СВЦЭМ!$A$33:$A$776,$A171,СВЦЭМ!$B$33:$B$776,L$155)+'СЕТ СН'!$I$14+СВЦЭМ!$D$10+'СЕТ СН'!$I$6-'СЕТ СН'!$I$26</f>
        <v>1309.2958653600001</v>
      </c>
      <c r="M171" s="36">
        <f>SUMIFS(СВЦЭМ!$D$33:$D$776,СВЦЭМ!$A$33:$A$776,$A171,СВЦЭМ!$B$33:$B$776,M$155)+'СЕТ СН'!$I$14+СВЦЭМ!$D$10+'СЕТ СН'!$I$6-'СЕТ СН'!$I$26</f>
        <v>1287.5687999199999</v>
      </c>
      <c r="N171" s="36">
        <f>SUMIFS(СВЦЭМ!$D$33:$D$776,СВЦЭМ!$A$33:$A$776,$A171,СВЦЭМ!$B$33:$B$776,N$155)+'СЕТ СН'!$I$14+СВЦЭМ!$D$10+'СЕТ СН'!$I$6-'СЕТ СН'!$I$26</f>
        <v>1283.89330382</v>
      </c>
      <c r="O171" s="36">
        <f>SUMIFS(СВЦЭМ!$D$33:$D$776,СВЦЭМ!$A$33:$A$776,$A171,СВЦЭМ!$B$33:$B$776,O$155)+'СЕТ СН'!$I$14+СВЦЭМ!$D$10+'СЕТ СН'!$I$6-'СЕТ СН'!$I$26</f>
        <v>1284.00522449</v>
      </c>
      <c r="P171" s="36">
        <f>SUMIFS(СВЦЭМ!$D$33:$D$776,СВЦЭМ!$A$33:$A$776,$A171,СВЦЭМ!$B$33:$B$776,P$155)+'СЕТ СН'!$I$14+СВЦЭМ!$D$10+'СЕТ СН'!$I$6-'СЕТ СН'!$I$26</f>
        <v>1275.7752870600002</v>
      </c>
      <c r="Q171" s="36">
        <f>SUMIFS(СВЦЭМ!$D$33:$D$776,СВЦЭМ!$A$33:$A$776,$A171,СВЦЭМ!$B$33:$B$776,Q$155)+'СЕТ СН'!$I$14+СВЦЭМ!$D$10+'СЕТ СН'!$I$6-'СЕТ СН'!$I$26</f>
        <v>1269.1463519399999</v>
      </c>
      <c r="R171" s="36">
        <f>SUMIFS(СВЦЭМ!$D$33:$D$776,СВЦЭМ!$A$33:$A$776,$A171,СВЦЭМ!$B$33:$B$776,R$155)+'СЕТ СН'!$I$14+СВЦЭМ!$D$10+'СЕТ СН'!$I$6-'СЕТ СН'!$I$26</f>
        <v>1265.2257673600002</v>
      </c>
      <c r="S171" s="36">
        <f>SUMIFS(СВЦЭМ!$D$33:$D$776,СВЦЭМ!$A$33:$A$776,$A171,СВЦЭМ!$B$33:$B$776,S$155)+'СЕТ СН'!$I$14+СВЦЭМ!$D$10+'СЕТ СН'!$I$6-'СЕТ СН'!$I$26</f>
        <v>1277.3171935300002</v>
      </c>
      <c r="T171" s="36">
        <f>SUMIFS(СВЦЭМ!$D$33:$D$776,СВЦЭМ!$A$33:$A$776,$A171,СВЦЭМ!$B$33:$B$776,T$155)+'СЕТ СН'!$I$14+СВЦЭМ!$D$10+'СЕТ СН'!$I$6-'СЕТ СН'!$I$26</f>
        <v>1299.34911865</v>
      </c>
      <c r="U171" s="36">
        <f>SUMIFS(СВЦЭМ!$D$33:$D$776,СВЦЭМ!$A$33:$A$776,$A171,СВЦЭМ!$B$33:$B$776,U$155)+'СЕТ СН'!$I$14+СВЦЭМ!$D$10+'СЕТ СН'!$I$6-'СЕТ СН'!$I$26</f>
        <v>1294.2279527200001</v>
      </c>
      <c r="V171" s="36">
        <f>SUMIFS(СВЦЭМ!$D$33:$D$776,СВЦЭМ!$A$33:$A$776,$A171,СВЦЭМ!$B$33:$B$776,V$155)+'СЕТ СН'!$I$14+СВЦЭМ!$D$10+'СЕТ СН'!$I$6-'СЕТ СН'!$I$26</f>
        <v>1288.8517384100001</v>
      </c>
      <c r="W171" s="36">
        <f>SUMIFS(СВЦЭМ!$D$33:$D$776,СВЦЭМ!$A$33:$A$776,$A171,СВЦЭМ!$B$33:$B$776,W$155)+'СЕТ СН'!$I$14+СВЦЭМ!$D$10+'СЕТ СН'!$I$6-'СЕТ СН'!$I$26</f>
        <v>1285.5984170500001</v>
      </c>
      <c r="X171" s="36">
        <f>SUMIFS(СВЦЭМ!$D$33:$D$776,СВЦЭМ!$A$33:$A$776,$A171,СВЦЭМ!$B$33:$B$776,X$155)+'СЕТ СН'!$I$14+СВЦЭМ!$D$10+'СЕТ СН'!$I$6-'СЕТ СН'!$I$26</f>
        <v>1276.1049108900002</v>
      </c>
      <c r="Y171" s="36">
        <f>SUMIFS(СВЦЭМ!$D$33:$D$776,СВЦЭМ!$A$33:$A$776,$A171,СВЦЭМ!$B$33:$B$776,Y$155)+'СЕТ СН'!$I$14+СВЦЭМ!$D$10+'СЕТ СН'!$I$6-'СЕТ СН'!$I$26</f>
        <v>1285.9977336300001</v>
      </c>
    </row>
    <row r="172" spans="1:25" ht="15.75" x14ac:dyDescent="0.2">
      <c r="A172" s="35">
        <f t="shared" si="4"/>
        <v>43786</v>
      </c>
      <c r="B172" s="36">
        <f>SUMIFS(СВЦЭМ!$D$33:$D$776,СВЦЭМ!$A$33:$A$776,$A172,СВЦЭМ!$B$33:$B$776,B$155)+'СЕТ СН'!$I$14+СВЦЭМ!$D$10+'СЕТ СН'!$I$6-'СЕТ СН'!$I$26</f>
        <v>1327.73712647</v>
      </c>
      <c r="C172" s="36">
        <f>SUMIFS(СВЦЭМ!$D$33:$D$776,СВЦЭМ!$A$33:$A$776,$A172,СВЦЭМ!$B$33:$B$776,C$155)+'СЕТ СН'!$I$14+СВЦЭМ!$D$10+'СЕТ СН'!$I$6-'СЕТ СН'!$I$26</f>
        <v>1356.03563824</v>
      </c>
      <c r="D172" s="36">
        <f>SUMIFS(СВЦЭМ!$D$33:$D$776,СВЦЭМ!$A$33:$A$776,$A172,СВЦЭМ!$B$33:$B$776,D$155)+'СЕТ СН'!$I$14+СВЦЭМ!$D$10+'СЕТ СН'!$I$6-'СЕТ СН'!$I$26</f>
        <v>1348.9798335800001</v>
      </c>
      <c r="E172" s="36">
        <f>SUMIFS(СВЦЭМ!$D$33:$D$776,СВЦЭМ!$A$33:$A$776,$A172,СВЦЭМ!$B$33:$B$776,E$155)+'СЕТ СН'!$I$14+СВЦЭМ!$D$10+'СЕТ СН'!$I$6-'СЕТ СН'!$I$26</f>
        <v>1362.8113959300001</v>
      </c>
      <c r="F172" s="36">
        <f>SUMIFS(СВЦЭМ!$D$33:$D$776,СВЦЭМ!$A$33:$A$776,$A172,СВЦЭМ!$B$33:$B$776,F$155)+'СЕТ СН'!$I$14+СВЦЭМ!$D$10+'СЕТ СН'!$I$6-'СЕТ СН'!$I$26</f>
        <v>1359.71759797</v>
      </c>
      <c r="G172" s="36">
        <f>SUMIFS(СВЦЭМ!$D$33:$D$776,СВЦЭМ!$A$33:$A$776,$A172,СВЦЭМ!$B$33:$B$776,G$155)+'СЕТ СН'!$I$14+СВЦЭМ!$D$10+'СЕТ СН'!$I$6-'СЕТ СН'!$I$26</f>
        <v>1354.10750669</v>
      </c>
      <c r="H172" s="36">
        <f>SUMIFS(СВЦЭМ!$D$33:$D$776,СВЦЭМ!$A$33:$A$776,$A172,СВЦЭМ!$B$33:$B$776,H$155)+'СЕТ СН'!$I$14+СВЦЭМ!$D$10+'СЕТ СН'!$I$6-'СЕТ СН'!$I$26</f>
        <v>1340.7297675200002</v>
      </c>
      <c r="I172" s="36">
        <f>SUMIFS(СВЦЭМ!$D$33:$D$776,СВЦЭМ!$A$33:$A$776,$A172,СВЦЭМ!$B$33:$B$776,I$155)+'СЕТ СН'!$I$14+СВЦЭМ!$D$10+'СЕТ СН'!$I$6-'СЕТ СН'!$I$26</f>
        <v>1325.2998669799999</v>
      </c>
      <c r="J172" s="36">
        <f>SUMIFS(СВЦЭМ!$D$33:$D$776,СВЦЭМ!$A$33:$A$776,$A172,СВЦЭМ!$B$33:$B$776,J$155)+'СЕТ СН'!$I$14+СВЦЭМ!$D$10+'СЕТ СН'!$I$6-'СЕТ СН'!$I$26</f>
        <v>1338.24051276</v>
      </c>
      <c r="K172" s="36">
        <f>SUMIFS(СВЦЭМ!$D$33:$D$776,СВЦЭМ!$A$33:$A$776,$A172,СВЦЭМ!$B$33:$B$776,K$155)+'СЕТ СН'!$I$14+СВЦЭМ!$D$10+'СЕТ СН'!$I$6-'СЕТ СН'!$I$26</f>
        <v>1359.0785982000002</v>
      </c>
      <c r="L172" s="36">
        <f>SUMIFS(СВЦЭМ!$D$33:$D$776,СВЦЭМ!$A$33:$A$776,$A172,СВЦЭМ!$B$33:$B$776,L$155)+'СЕТ СН'!$I$14+СВЦЭМ!$D$10+'СЕТ СН'!$I$6-'СЕТ СН'!$I$26</f>
        <v>1322.7611327300001</v>
      </c>
      <c r="M172" s="36">
        <f>SUMIFS(СВЦЭМ!$D$33:$D$776,СВЦЭМ!$A$33:$A$776,$A172,СВЦЭМ!$B$33:$B$776,M$155)+'СЕТ СН'!$I$14+СВЦЭМ!$D$10+'СЕТ СН'!$I$6-'СЕТ СН'!$I$26</f>
        <v>1301.7510853000001</v>
      </c>
      <c r="N172" s="36">
        <f>SUMIFS(СВЦЭМ!$D$33:$D$776,СВЦЭМ!$A$33:$A$776,$A172,СВЦЭМ!$B$33:$B$776,N$155)+'СЕТ СН'!$I$14+СВЦЭМ!$D$10+'СЕТ СН'!$I$6-'СЕТ СН'!$I$26</f>
        <v>1297.89617436</v>
      </c>
      <c r="O172" s="36">
        <f>SUMIFS(СВЦЭМ!$D$33:$D$776,СВЦЭМ!$A$33:$A$776,$A172,СВЦЭМ!$B$33:$B$776,O$155)+'СЕТ СН'!$I$14+СВЦЭМ!$D$10+'СЕТ СН'!$I$6-'СЕТ СН'!$I$26</f>
        <v>1298.76402607</v>
      </c>
      <c r="P172" s="36">
        <f>SUMIFS(СВЦЭМ!$D$33:$D$776,СВЦЭМ!$A$33:$A$776,$A172,СВЦЭМ!$B$33:$B$776,P$155)+'СЕТ СН'!$I$14+СВЦЭМ!$D$10+'СЕТ СН'!$I$6-'СЕТ СН'!$I$26</f>
        <v>1297.6675628800001</v>
      </c>
      <c r="Q172" s="36">
        <f>SUMIFS(СВЦЭМ!$D$33:$D$776,СВЦЭМ!$A$33:$A$776,$A172,СВЦЭМ!$B$33:$B$776,Q$155)+'СЕТ СН'!$I$14+СВЦЭМ!$D$10+'СЕТ СН'!$I$6-'СЕТ СН'!$I$26</f>
        <v>1298.5444195300001</v>
      </c>
      <c r="R172" s="36">
        <f>SUMIFS(СВЦЭМ!$D$33:$D$776,СВЦЭМ!$A$33:$A$776,$A172,СВЦЭМ!$B$33:$B$776,R$155)+'СЕТ СН'!$I$14+СВЦЭМ!$D$10+'СЕТ СН'!$I$6-'СЕТ СН'!$I$26</f>
        <v>1296.48010333</v>
      </c>
      <c r="S172" s="36">
        <f>SUMIFS(СВЦЭМ!$D$33:$D$776,СВЦЭМ!$A$33:$A$776,$A172,СВЦЭМ!$B$33:$B$776,S$155)+'СЕТ СН'!$I$14+СВЦЭМ!$D$10+'СЕТ СН'!$I$6-'СЕТ СН'!$I$26</f>
        <v>1308.4872178700002</v>
      </c>
      <c r="T172" s="36">
        <f>SUMIFS(СВЦЭМ!$D$33:$D$776,СВЦЭМ!$A$33:$A$776,$A172,СВЦЭМ!$B$33:$B$776,T$155)+'СЕТ СН'!$I$14+СВЦЭМ!$D$10+'СЕТ СН'!$I$6-'СЕТ СН'!$I$26</f>
        <v>1326.1317366100002</v>
      </c>
      <c r="U172" s="36">
        <f>SUMIFS(СВЦЭМ!$D$33:$D$776,СВЦЭМ!$A$33:$A$776,$A172,СВЦЭМ!$B$33:$B$776,U$155)+'СЕТ СН'!$I$14+СВЦЭМ!$D$10+'СЕТ СН'!$I$6-'СЕТ СН'!$I$26</f>
        <v>1324.1107373100001</v>
      </c>
      <c r="V172" s="36">
        <f>SUMIFS(СВЦЭМ!$D$33:$D$776,СВЦЭМ!$A$33:$A$776,$A172,СВЦЭМ!$B$33:$B$776,V$155)+'СЕТ СН'!$I$14+СВЦЭМ!$D$10+'СЕТ СН'!$I$6-'СЕТ СН'!$I$26</f>
        <v>1313.66120439</v>
      </c>
      <c r="W172" s="36">
        <f>SUMIFS(СВЦЭМ!$D$33:$D$776,СВЦЭМ!$A$33:$A$776,$A172,СВЦЭМ!$B$33:$B$776,W$155)+'СЕТ СН'!$I$14+СВЦЭМ!$D$10+'СЕТ СН'!$I$6-'СЕТ СН'!$I$26</f>
        <v>1306.0539167400002</v>
      </c>
      <c r="X172" s="36">
        <f>SUMIFS(СВЦЭМ!$D$33:$D$776,СВЦЭМ!$A$33:$A$776,$A172,СВЦЭМ!$B$33:$B$776,X$155)+'СЕТ СН'!$I$14+СВЦЭМ!$D$10+'СЕТ СН'!$I$6-'СЕТ СН'!$I$26</f>
        <v>1298.46419823</v>
      </c>
      <c r="Y172" s="36">
        <f>SUMIFS(СВЦЭМ!$D$33:$D$776,СВЦЭМ!$A$33:$A$776,$A172,СВЦЭМ!$B$33:$B$776,Y$155)+'СЕТ СН'!$I$14+СВЦЭМ!$D$10+'СЕТ СН'!$I$6-'СЕТ СН'!$I$26</f>
        <v>1300.171364</v>
      </c>
    </row>
    <row r="173" spans="1:25" ht="15.75" x14ac:dyDescent="0.2">
      <c r="A173" s="35">
        <f t="shared" si="4"/>
        <v>43787</v>
      </c>
      <c r="B173" s="36">
        <f>SUMIFS(СВЦЭМ!$D$33:$D$776,СВЦЭМ!$A$33:$A$776,$A173,СВЦЭМ!$B$33:$B$776,B$155)+'СЕТ СН'!$I$14+СВЦЭМ!$D$10+'СЕТ СН'!$I$6-'СЕТ СН'!$I$26</f>
        <v>1305.1623371000001</v>
      </c>
      <c r="C173" s="36">
        <f>SUMIFS(СВЦЭМ!$D$33:$D$776,СВЦЭМ!$A$33:$A$776,$A173,СВЦЭМ!$B$33:$B$776,C$155)+'СЕТ СН'!$I$14+СВЦЭМ!$D$10+'СЕТ СН'!$I$6-'СЕТ СН'!$I$26</f>
        <v>1317.21357687</v>
      </c>
      <c r="D173" s="36">
        <f>SUMIFS(СВЦЭМ!$D$33:$D$776,СВЦЭМ!$A$33:$A$776,$A173,СВЦЭМ!$B$33:$B$776,D$155)+'СЕТ СН'!$I$14+СВЦЭМ!$D$10+'СЕТ СН'!$I$6-'СЕТ СН'!$I$26</f>
        <v>1308.83471536</v>
      </c>
      <c r="E173" s="36">
        <f>SUMIFS(СВЦЭМ!$D$33:$D$776,СВЦЭМ!$A$33:$A$776,$A173,СВЦЭМ!$B$33:$B$776,E$155)+'СЕТ СН'!$I$14+СВЦЭМ!$D$10+'СЕТ СН'!$I$6-'СЕТ СН'!$I$26</f>
        <v>1317.2531585000002</v>
      </c>
      <c r="F173" s="36">
        <f>SUMIFS(СВЦЭМ!$D$33:$D$776,СВЦЭМ!$A$33:$A$776,$A173,СВЦЭМ!$B$33:$B$776,F$155)+'СЕТ СН'!$I$14+СВЦЭМ!$D$10+'СЕТ СН'!$I$6-'СЕТ СН'!$I$26</f>
        <v>1308.3245000900001</v>
      </c>
      <c r="G173" s="36">
        <f>SUMIFS(СВЦЭМ!$D$33:$D$776,СВЦЭМ!$A$33:$A$776,$A173,СВЦЭМ!$B$33:$B$776,G$155)+'СЕТ СН'!$I$14+СВЦЭМ!$D$10+'СЕТ СН'!$I$6-'СЕТ СН'!$I$26</f>
        <v>1312.1466859500001</v>
      </c>
      <c r="H173" s="36">
        <f>SUMIFS(СВЦЭМ!$D$33:$D$776,СВЦЭМ!$A$33:$A$776,$A173,СВЦЭМ!$B$33:$B$776,H$155)+'СЕТ СН'!$I$14+СВЦЭМ!$D$10+'СЕТ СН'!$I$6-'СЕТ СН'!$I$26</f>
        <v>1331.9593487100001</v>
      </c>
      <c r="I173" s="36">
        <f>SUMIFS(СВЦЭМ!$D$33:$D$776,СВЦЭМ!$A$33:$A$776,$A173,СВЦЭМ!$B$33:$B$776,I$155)+'СЕТ СН'!$I$14+СВЦЭМ!$D$10+'СЕТ СН'!$I$6-'СЕТ СН'!$I$26</f>
        <v>1361.5189207100002</v>
      </c>
      <c r="J173" s="36">
        <f>SUMIFS(СВЦЭМ!$D$33:$D$776,СВЦЭМ!$A$33:$A$776,$A173,СВЦЭМ!$B$33:$B$776,J$155)+'СЕТ СН'!$I$14+СВЦЭМ!$D$10+'СЕТ СН'!$I$6-'СЕТ СН'!$I$26</f>
        <v>1380.0274891399999</v>
      </c>
      <c r="K173" s="36">
        <f>SUMIFS(СВЦЭМ!$D$33:$D$776,СВЦЭМ!$A$33:$A$776,$A173,СВЦЭМ!$B$33:$B$776,K$155)+'СЕТ СН'!$I$14+СВЦЭМ!$D$10+'СЕТ СН'!$I$6-'СЕТ СН'!$I$26</f>
        <v>1392.3261640700002</v>
      </c>
      <c r="L173" s="36">
        <f>SUMIFS(СВЦЭМ!$D$33:$D$776,СВЦЭМ!$A$33:$A$776,$A173,СВЦЭМ!$B$33:$B$776,L$155)+'СЕТ СН'!$I$14+СВЦЭМ!$D$10+'СЕТ СН'!$I$6-'СЕТ СН'!$I$26</f>
        <v>1360.4705877400002</v>
      </c>
      <c r="M173" s="36">
        <f>SUMIFS(СВЦЭМ!$D$33:$D$776,СВЦЭМ!$A$33:$A$776,$A173,СВЦЭМ!$B$33:$B$776,M$155)+'СЕТ СН'!$I$14+СВЦЭМ!$D$10+'СЕТ СН'!$I$6-'СЕТ СН'!$I$26</f>
        <v>1337.58566182</v>
      </c>
      <c r="N173" s="36">
        <f>SUMIFS(СВЦЭМ!$D$33:$D$776,СВЦЭМ!$A$33:$A$776,$A173,СВЦЭМ!$B$33:$B$776,N$155)+'СЕТ СН'!$I$14+СВЦЭМ!$D$10+'СЕТ СН'!$I$6-'СЕТ СН'!$I$26</f>
        <v>1333.4558215300001</v>
      </c>
      <c r="O173" s="36">
        <f>SUMIFS(СВЦЭМ!$D$33:$D$776,СВЦЭМ!$A$33:$A$776,$A173,СВЦЭМ!$B$33:$B$776,O$155)+'СЕТ СН'!$I$14+СВЦЭМ!$D$10+'СЕТ СН'!$I$6-'СЕТ СН'!$I$26</f>
        <v>1333.19030045</v>
      </c>
      <c r="P173" s="36">
        <f>SUMIFS(СВЦЭМ!$D$33:$D$776,СВЦЭМ!$A$33:$A$776,$A173,СВЦЭМ!$B$33:$B$776,P$155)+'СЕТ СН'!$I$14+СВЦЭМ!$D$10+'СЕТ СН'!$I$6-'СЕТ СН'!$I$26</f>
        <v>1334.09695814</v>
      </c>
      <c r="Q173" s="36">
        <f>SUMIFS(СВЦЭМ!$D$33:$D$776,СВЦЭМ!$A$33:$A$776,$A173,СВЦЭМ!$B$33:$B$776,Q$155)+'СЕТ СН'!$I$14+СВЦЭМ!$D$10+'СЕТ СН'!$I$6-'СЕТ СН'!$I$26</f>
        <v>1331.5877748400001</v>
      </c>
      <c r="R173" s="36">
        <f>SUMIFS(СВЦЭМ!$D$33:$D$776,СВЦЭМ!$A$33:$A$776,$A173,СВЦЭМ!$B$33:$B$776,R$155)+'СЕТ СН'!$I$14+СВЦЭМ!$D$10+'СЕТ СН'!$I$6-'СЕТ СН'!$I$26</f>
        <v>1331.0006343499999</v>
      </c>
      <c r="S173" s="36">
        <f>SUMIFS(СВЦЭМ!$D$33:$D$776,СВЦЭМ!$A$33:$A$776,$A173,СВЦЭМ!$B$33:$B$776,S$155)+'СЕТ СН'!$I$14+СВЦЭМ!$D$10+'СЕТ СН'!$I$6-'СЕТ СН'!$I$26</f>
        <v>1343.70865555</v>
      </c>
      <c r="T173" s="36">
        <f>SUMIFS(СВЦЭМ!$D$33:$D$776,СВЦЭМ!$A$33:$A$776,$A173,СВЦЭМ!$B$33:$B$776,T$155)+'СЕТ СН'!$I$14+СВЦЭМ!$D$10+'СЕТ СН'!$I$6-'СЕТ СН'!$I$26</f>
        <v>1359.7773135800001</v>
      </c>
      <c r="U173" s="36">
        <f>SUMIFS(СВЦЭМ!$D$33:$D$776,СВЦЭМ!$A$33:$A$776,$A173,СВЦЭМ!$B$33:$B$776,U$155)+'СЕТ СН'!$I$14+СВЦЭМ!$D$10+'СЕТ СН'!$I$6-'СЕТ СН'!$I$26</f>
        <v>1357.68384427</v>
      </c>
      <c r="V173" s="36">
        <f>SUMIFS(СВЦЭМ!$D$33:$D$776,СВЦЭМ!$A$33:$A$776,$A173,СВЦЭМ!$B$33:$B$776,V$155)+'СЕТ СН'!$I$14+СВЦЭМ!$D$10+'СЕТ СН'!$I$6-'СЕТ СН'!$I$26</f>
        <v>1351.28476877</v>
      </c>
      <c r="W173" s="36">
        <f>SUMIFS(СВЦЭМ!$D$33:$D$776,СВЦЭМ!$A$33:$A$776,$A173,СВЦЭМ!$B$33:$B$776,W$155)+'СЕТ СН'!$I$14+СВЦЭМ!$D$10+'СЕТ СН'!$I$6-'СЕТ СН'!$I$26</f>
        <v>1348.05448587</v>
      </c>
      <c r="X173" s="36">
        <f>SUMIFS(СВЦЭМ!$D$33:$D$776,СВЦЭМ!$A$33:$A$776,$A173,СВЦЭМ!$B$33:$B$776,X$155)+'СЕТ СН'!$I$14+СВЦЭМ!$D$10+'СЕТ СН'!$I$6-'СЕТ СН'!$I$26</f>
        <v>1339.06196099</v>
      </c>
      <c r="Y173" s="36">
        <f>SUMIFS(СВЦЭМ!$D$33:$D$776,СВЦЭМ!$A$33:$A$776,$A173,СВЦЭМ!$B$33:$B$776,Y$155)+'СЕТ СН'!$I$14+СВЦЭМ!$D$10+'СЕТ СН'!$I$6-'СЕТ СН'!$I$26</f>
        <v>1336.2310307500002</v>
      </c>
    </row>
    <row r="174" spans="1:25" ht="15.75" x14ac:dyDescent="0.2">
      <c r="A174" s="35">
        <f t="shared" si="4"/>
        <v>43788</v>
      </c>
      <c r="B174" s="36">
        <f>SUMIFS(СВЦЭМ!$D$33:$D$776,СВЦЭМ!$A$33:$A$776,$A174,СВЦЭМ!$B$33:$B$776,B$155)+'СЕТ СН'!$I$14+СВЦЭМ!$D$10+'СЕТ СН'!$I$6-'СЕТ СН'!$I$26</f>
        <v>1403.60046715</v>
      </c>
      <c r="C174" s="36">
        <f>SUMIFS(СВЦЭМ!$D$33:$D$776,СВЦЭМ!$A$33:$A$776,$A174,СВЦЭМ!$B$33:$B$776,C$155)+'СЕТ СН'!$I$14+СВЦЭМ!$D$10+'СЕТ СН'!$I$6-'СЕТ СН'!$I$26</f>
        <v>1426.23502242</v>
      </c>
      <c r="D174" s="36">
        <f>SUMIFS(СВЦЭМ!$D$33:$D$776,СВЦЭМ!$A$33:$A$776,$A174,СВЦЭМ!$B$33:$B$776,D$155)+'СЕТ СН'!$I$14+СВЦЭМ!$D$10+'СЕТ СН'!$I$6-'СЕТ СН'!$I$26</f>
        <v>1426.0758496100002</v>
      </c>
      <c r="E174" s="36">
        <f>SUMIFS(СВЦЭМ!$D$33:$D$776,СВЦЭМ!$A$33:$A$776,$A174,СВЦЭМ!$B$33:$B$776,E$155)+'СЕТ СН'!$I$14+СВЦЭМ!$D$10+'СЕТ СН'!$I$6-'СЕТ СН'!$I$26</f>
        <v>1427.0701605600002</v>
      </c>
      <c r="F174" s="36">
        <f>SUMIFS(СВЦЭМ!$D$33:$D$776,СВЦЭМ!$A$33:$A$776,$A174,СВЦЭМ!$B$33:$B$776,F$155)+'СЕТ СН'!$I$14+СВЦЭМ!$D$10+'СЕТ СН'!$I$6-'СЕТ СН'!$I$26</f>
        <v>1413.5914433299999</v>
      </c>
      <c r="G174" s="36">
        <f>SUMIFS(СВЦЭМ!$D$33:$D$776,СВЦЭМ!$A$33:$A$776,$A174,СВЦЭМ!$B$33:$B$776,G$155)+'СЕТ СН'!$I$14+СВЦЭМ!$D$10+'СЕТ СН'!$I$6-'СЕТ СН'!$I$26</f>
        <v>1409.6054477800001</v>
      </c>
      <c r="H174" s="36">
        <f>SUMIFS(СВЦЭМ!$D$33:$D$776,СВЦЭМ!$A$33:$A$776,$A174,СВЦЭМ!$B$33:$B$776,H$155)+'СЕТ СН'!$I$14+СВЦЭМ!$D$10+'СЕТ СН'!$I$6-'СЕТ СН'!$I$26</f>
        <v>1385.8794787500001</v>
      </c>
      <c r="I174" s="36">
        <f>SUMIFS(СВЦЭМ!$D$33:$D$776,СВЦЭМ!$A$33:$A$776,$A174,СВЦЭМ!$B$33:$B$776,I$155)+'СЕТ СН'!$I$14+СВЦЭМ!$D$10+'СЕТ СН'!$I$6-'СЕТ СН'!$I$26</f>
        <v>1394.1709809399999</v>
      </c>
      <c r="J174" s="36">
        <f>SUMIFS(СВЦЭМ!$D$33:$D$776,СВЦЭМ!$A$33:$A$776,$A174,СВЦЭМ!$B$33:$B$776,J$155)+'СЕТ СН'!$I$14+СВЦЭМ!$D$10+'СЕТ СН'!$I$6-'СЕТ СН'!$I$26</f>
        <v>1401.1943812899999</v>
      </c>
      <c r="K174" s="36">
        <f>SUMIFS(СВЦЭМ!$D$33:$D$776,СВЦЭМ!$A$33:$A$776,$A174,СВЦЭМ!$B$33:$B$776,K$155)+'СЕТ СН'!$I$14+СВЦЭМ!$D$10+'СЕТ СН'!$I$6-'СЕТ СН'!$I$26</f>
        <v>1408.4470561800001</v>
      </c>
      <c r="L174" s="36">
        <f>SUMIFS(СВЦЭМ!$D$33:$D$776,СВЦЭМ!$A$33:$A$776,$A174,СВЦЭМ!$B$33:$B$776,L$155)+'СЕТ СН'!$I$14+СВЦЭМ!$D$10+'СЕТ СН'!$I$6-'СЕТ СН'!$I$26</f>
        <v>1370.6091191600001</v>
      </c>
      <c r="M174" s="36">
        <f>SUMIFS(СВЦЭМ!$D$33:$D$776,СВЦЭМ!$A$33:$A$776,$A174,СВЦЭМ!$B$33:$B$776,M$155)+'СЕТ СН'!$I$14+СВЦЭМ!$D$10+'СЕТ СН'!$I$6-'СЕТ СН'!$I$26</f>
        <v>1354.34968729</v>
      </c>
      <c r="N174" s="36">
        <f>SUMIFS(СВЦЭМ!$D$33:$D$776,СВЦЭМ!$A$33:$A$776,$A174,СВЦЭМ!$B$33:$B$776,N$155)+'СЕТ СН'!$I$14+СВЦЭМ!$D$10+'СЕТ СН'!$I$6-'СЕТ СН'!$I$26</f>
        <v>1349.4746447800001</v>
      </c>
      <c r="O174" s="36">
        <f>SUMIFS(СВЦЭМ!$D$33:$D$776,СВЦЭМ!$A$33:$A$776,$A174,СВЦЭМ!$B$33:$B$776,O$155)+'СЕТ СН'!$I$14+СВЦЭМ!$D$10+'СЕТ СН'!$I$6-'СЕТ СН'!$I$26</f>
        <v>1345.5207707600002</v>
      </c>
      <c r="P174" s="36">
        <f>SUMIFS(СВЦЭМ!$D$33:$D$776,СВЦЭМ!$A$33:$A$776,$A174,СВЦЭМ!$B$33:$B$776,P$155)+'СЕТ СН'!$I$14+СВЦЭМ!$D$10+'СЕТ СН'!$I$6-'СЕТ СН'!$I$26</f>
        <v>1345.2815578200002</v>
      </c>
      <c r="Q174" s="36">
        <f>SUMIFS(СВЦЭМ!$D$33:$D$776,СВЦЭМ!$A$33:$A$776,$A174,СВЦЭМ!$B$33:$B$776,Q$155)+'СЕТ СН'!$I$14+СВЦЭМ!$D$10+'СЕТ СН'!$I$6-'СЕТ СН'!$I$26</f>
        <v>1347.1307967100001</v>
      </c>
      <c r="R174" s="36">
        <f>SUMIFS(СВЦЭМ!$D$33:$D$776,СВЦЭМ!$A$33:$A$776,$A174,СВЦЭМ!$B$33:$B$776,R$155)+'СЕТ СН'!$I$14+СВЦЭМ!$D$10+'СЕТ СН'!$I$6-'СЕТ СН'!$I$26</f>
        <v>1345.6999627499999</v>
      </c>
      <c r="S174" s="36">
        <f>SUMIFS(СВЦЭМ!$D$33:$D$776,СВЦЭМ!$A$33:$A$776,$A174,СВЦЭМ!$B$33:$B$776,S$155)+'СЕТ СН'!$I$14+СВЦЭМ!$D$10+'СЕТ СН'!$I$6-'СЕТ СН'!$I$26</f>
        <v>1356.2252309800001</v>
      </c>
      <c r="T174" s="36">
        <f>SUMIFS(СВЦЭМ!$D$33:$D$776,СВЦЭМ!$A$33:$A$776,$A174,СВЦЭМ!$B$33:$B$776,T$155)+'СЕТ СН'!$I$14+СВЦЭМ!$D$10+'СЕТ СН'!$I$6-'СЕТ СН'!$I$26</f>
        <v>1369.3640022500001</v>
      </c>
      <c r="U174" s="36">
        <f>SUMIFS(СВЦЭМ!$D$33:$D$776,СВЦЭМ!$A$33:$A$776,$A174,СВЦЭМ!$B$33:$B$776,U$155)+'СЕТ СН'!$I$14+СВЦЭМ!$D$10+'СЕТ СН'!$I$6-'СЕТ СН'!$I$26</f>
        <v>1365.97803189</v>
      </c>
      <c r="V174" s="36">
        <f>SUMIFS(СВЦЭМ!$D$33:$D$776,СВЦЭМ!$A$33:$A$776,$A174,СВЦЭМ!$B$33:$B$776,V$155)+'СЕТ СН'!$I$14+СВЦЭМ!$D$10+'СЕТ СН'!$I$6-'СЕТ СН'!$I$26</f>
        <v>1361.6901649700001</v>
      </c>
      <c r="W174" s="36">
        <f>SUMIFS(СВЦЭМ!$D$33:$D$776,СВЦЭМ!$A$33:$A$776,$A174,СВЦЭМ!$B$33:$B$776,W$155)+'СЕТ СН'!$I$14+СВЦЭМ!$D$10+'СЕТ СН'!$I$6-'СЕТ СН'!$I$26</f>
        <v>1358.1766837</v>
      </c>
      <c r="X174" s="36">
        <f>SUMIFS(СВЦЭМ!$D$33:$D$776,СВЦЭМ!$A$33:$A$776,$A174,СВЦЭМ!$B$33:$B$776,X$155)+'СЕТ СН'!$I$14+СВЦЭМ!$D$10+'СЕТ СН'!$I$6-'СЕТ СН'!$I$26</f>
        <v>1354.5241366600001</v>
      </c>
      <c r="Y174" s="36">
        <f>SUMIFS(СВЦЭМ!$D$33:$D$776,СВЦЭМ!$A$33:$A$776,$A174,СВЦЭМ!$B$33:$B$776,Y$155)+'СЕТ СН'!$I$14+СВЦЭМ!$D$10+'СЕТ СН'!$I$6-'СЕТ СН'!$I$26</f>
        <v>1359.6189330300001</v>
      </c>
    </row>
    <row r="175" spans="1:25" ht="15.75" x14ac:dyDescent="0.2">
      <c r="A175" s="35">
        <f t="shared" si="4"/>
        <v>43789</v>
      </c>
      <c r="B175" s="36">
        <f>SUMIFS(СВЦЭМ!$D$33:$D$776,СВЦЭМ!$A$33:$A$776,$A175,СВЦЭМ!$B$33:$B$776,B$155)+'СЕТ СН'!$I$14+СВЦЭМ!$D$10+'СЕТ СН'!$I$6-'СЕТ СН'!$I$26</f>
        <v>1339.8565033300001</v>
      </c>
      <c r="C175" s="36">
        <f>SUMIFS(СВЦЭМ!$D$33:$D$776,СВЦЭМ!$A$33:$A$776,$A175,СВЦЭМ!$B$33:$B$776,C$155)+'СЕТ СН'!$I$14+СВЦЭМ!$D$10+'СЕТ СН'!$I$6-'СЕТ СН'!$I$26</f>
        <v>1351.7909013000001</v>
      </c>
      <c r="D175" s="36">
        <f>SUMIFS(СВЦЭМ!$D$33:$D$776,СВЦЭМ!$A$33:$A$776,$A175,СВЦЭМ!$B$33:$B$776,D$155)+'СЕТ СН'!$I$14+СВЦЭМ!$D$10+'СЕТ СН'!$I$6-'СЕТ СН'!$I$26</f>
        <v>1351.4089390300001</v>
      </c>
      <c r="E175" s="36">
        <f>SUMIFS(СВЦЭМ!$D$33:$D$776,СВЦЭМ!$A$33:$A$776,$A175,СВЦЭМ!$B$33:$B$776,E$155)+'СЕТ СН'!$I$14+СВЦЭМ!$D$10+'СЕТ СН'!$I$6-'СЕТ СН'!$I$26</f>
        <v>1358.3848704100001</v>
      </c>
      <c r="F175" s="36">
        <f>SUMIFS(СВЦЭМ!$D$33:$D$776,СВЦЭМ!$A$33:$A$776,$A175,СВЦЭМ!$B$33:$B$776,F$155)+'СЕТ СН'!$I$14+СВЦЭМ!$D$10+'СЕТ СН'!$I$6-'СЕТ СН'!$I$26</f>
        <v>1347.09436104</v>
      </c>
      <c r="G175" s="36">
        <f>SUMIFS(СВЦЭМ!$D$33:$D$776,СВЦЭМ!$A$33:$A$776,$A175,СВЦЭМ!$B$33:$B$776,G$155)+'СЕТ СН'!$I$14+СВЦЭМ!$D$10+'СЕТ СН'!$I$6-'СЕТ СН'!$I$26</f>
        <v>1348.2646716600002</v>
      </c>
      <c r="H175" s="36">
        <f>SUMIFS(СВЦЭМ!$D$33:$D$776,СВЦЭМ!$A$33:$A$776,$A175,СВЦЭМ!$B$33:$B$776,H$155)+'СЕТ СН'!$I$14+СВЦЭМ!$D$10+'СЕТ СН'!$I$6-'СЕТ СН'!$I$26</f>
        <v>1355.69431175</v>
      </c>
      <c r="I175" s="36">
        <f>SUMIFS(СВЦЭМ!$D$33:$D$776,СВЦЭМ!$A$33:$A$776,$A175,СВЦЭМ!$B$33:$B$776,I$155)+'СЕТ СН'!$I$14+СВЦЭМ!$D$10+'СЕТ СН'!$I$6-'СЕТ СН'!$I$26</f>
        <v>1364.4406738</v>
      </c>
      <c r="J175" s="36">
        <f>SUMIFS(СВЦЭМ!$D$33:$D$776,СВЦЭМ!$A$33:$A$776,$A175,СВЦЭМ!$B$33:$B$776,J$155)+'СЕТ СН'!$I$14+СВЦЭМ!$D$10+'СЕТ СН'!$I$6-'СЕТ СН'!$I$26</f>
        <v>1373.43868058</v>
      </c>
      <c r="K175" s="36">
        <f>SUMIFS(СВЦЭМ!$D$33:$D$776,СВЦЭМ!$A$33:$A$776,$A175,СВЦЭМ!$B$33:$B$776,K$155)+'СЕТ СН'!$I$14+СВЦЭМ!$D$10+'СЕТ СН'!$I$6-'СЕТ СН'!$I$26</f>
        <v>1379.9376127600001</v>
      </c>
      <c r="L175" s="36">
        <f>SUMIFS(СВЦЭМ!$D$33:$D$776,СВЦЭМ!$A$33:$A$776,$A175,СВЦЭМ!$B$33:$B$776,L$155)+'СЕТ СН'!$I$14+СВЦЭМ!$D$10+'СЕТ СН'!$I$6-'СЕТ СН'!$I$26</f>
        <v>1352.0864875500001</v>
      </c>
      <c r="M175" s="36">
        <f>SUMIFS(СВЦЭМ!$D$33:$D$776,СВЦЭМ!$A$33:$A$776,$A175,СВЦЭМ!$B$33:$B$776,M$155)+'СЕТ СН'!$I$14+СВЦЭМ!$D$10+'СЕТ СН'!$I$6-'СЕТ СН'!$I$26</f>
        <v>1329.1782124199999</v>
      </c>
      <c r="N175" s="36">
        <f>SUMIFS(СВЦЭМ!$D$33:$D$776,СВЦЭМ!$A$33:$A$776,$A175,СВЦЭМ!$B$33:$B$776,N$155)+'СЕТ СН'!$I$14+СВЦЭМ!$D$10+'СЕТ СН'!$I$6-'СЕТ СН'!$I$26</f>
        <v>1318.3979069500001</v>
      </c>
      <c r="O175" s="36">
        <f>SUMIFS(СВЦЭМ!$D$33:$D$776,СВЦЭМ!$A$33:$A$776,$A175,СВЦЭМ!$B$33:$B$776,O$155)+'СЕТ СН'!$I$14+СВЦЭМ!$D$10+'СЕТ СН'!$I$6-'СЕТ СН'!$I$26</f>
        <v>1318.79899888</v>
      </c>
      <c r="P175" s="36">
        <f>SUMIFS(СВЦЭМ!$D$33:$D$776,СВЦЭМ!$A$33:$A$776,$A175,СВЦЭМ!$B$33:$B$776,P$155)+'СЕТ СН'!$I$14+СВЦЭМ!$D$10+'СЕТ СН'!$I$6-'СЕТ СН'!$I$26</f>
        <v>1313.3372798300002</v>
      </c>
      <c r="Q175" s="36">
        <f>SUMIFS(СВЦЭМ!$D$33:$D$776,СВЦЭМ!$A$33:$A$776,$A175,СВЦЭМ!$B$33:$B$776,Q$155)+'СЕТ СН'!$I$14+СВЦЭМ!$D$10+'СЕТ СН'!$I$6-'СЕТ СН'!$I$26</f>
        <v>1308.65149273</v>
      </c>
      <c r="R175" s="36">
        <f>SUMIFS(СВЦЭМ!$D$33:$D$776,СВЦЭМ!$A$33:$A$776,$A175,СВЦЭМ!$B$33:$B$776,R$155)+'СЕТ СН'!$I$14+СВЦЭМ!$D$10+'СЕТ СН'!$I$6-'СЕТ СН'!$I$26</f>
        <v>1316.3459459800001</v>
      </c>
      <c r="S175" s="36">
        <f>SUMIFS(СВЦЭМ!$D$33:$D$776,СВЦЭМ!$A$33:$A$776,$A175,СВЦЭМ!$B$33:$B$776,S$155)+'СЕТ СН'!$I$14+СВЦЭМ!$D$10+'СЕТ СН'!$I$6-'СЕТ СН'!$I$26</f>
        <v>1332.7826014000002</v>
      </c>
      <c r="T175" s="36">
        <f>SUMIFS(СВЦЭМ!$D$33:$D$776,СВЦЭМ!$A$33:$A$776,$A175,СВЦЭМ!$B$33:$B$776,T$155)+'СЕТ СН'!$I$14+СВЦЭМ!$D$10+'СЕТ СН'!$I$6-'СЕТ СН'!$I$26</f>
        <v>1342.2138143100001</v>
      </c>
      <c r="U175" s="36">
        <f>SUMIFS(СВЦЭМ!$D$33:$D$776,СВЦЭМ!$A$33:$A$776,$A175,СВЦЭМ!$B$33:$B$776,U$155)+'СЕТ СН'!$I$14+СВЦЭМ!$D$10+'СЕТ СН'!$I$6-'СЕТ СН'!$I$26</f>
        <v>1337.9206810000001</v>
      </c>
      <c r="V175" s="36">
        <f>SUMIFS(СВЦЭМ!$D$33:$D$776,СВЦЭМ!$A$33:$A$776,$A175,СВЦЭМ!$B$33:$B$776,V$155)+'СЕТ СН'!$I$14+СВЦЭМ!$D$10+'СЕТ СН'!$I$6-'СЕТ СН'!$I$26</f>
        <v>1326.7185837100001</v>
      </c>
      <c r="W175" s="36">
        <f>SUMIFS(СВЦЭМ!$D$33:$D$776,СВЦЭМ!$A$33:$A$776,$A175,СВЦЭМ!$B$33:$B$776,W$155)+'СЕТ СН'!$I$14+СВЦЭМ!$D$10+'СЕТ СН'!$I$6-'СЕТ СН'!$I$26</f>
        <v>1330.2569021600002</v>
      </c>
      <c r="X175" s="36">
        <f>SUMIFS(СВЦЭМ!$D$33:$D$776,СВЦЭМ!$A$33:$A$776,$A175,СВЦЭМ!$B$33:$B$776,X$155)+'СЕТ СН'!$I$14+СВЦЭМ!$D$10+'СЕТ СН'!$I$6-'СЕТ СН'!$I$26</f>
        <v>1323.25265777</v>
      </c>
      <c r="Y175" s="36">
        <f>SUMIFS(СВЦЭМ!$D$33:$D$776,СВЦЭМ!$A$33:$A$776,$A175,СВЦЭМ!$B$33:$B$776,Y$155)+'СЕТ СН'!$I$14+СВЦЭМ!$D$10+'СЕТ СН'!$I$6-'СЕТ СН'!$I$26</f>
        <v>1324.0348062400001</v>
      </c>
    </row>
    <row r="176" spans="1:25" ht="15.75" x14ac:dyDescent="0.2">
      <c r="A176" s="35">
        <f t="shared" si="4"/>
        <v>43790</v>
      </c>
      <c r="B176" s="36">
        <f>SUMIFS(СВЦЭМ!$D$33:$D$776,СВЦЭМ!$A$33:$A$776,$A176,СВЦЭМ!$B$33:$B$776,B$155)+'СЕТ СН'!$I$14+СВЦЭМ!$D$10+'СЕТ СН'!$I$6-'СЕТ СН'!$I$26</f>
        <v>1392.6726192000001</v>
      </c>
      <c r="C176" s="36">
        <f>SUMIFS(СВЦЭМ!$D$33:$D$776,СВЦЭМ!$A$33:$A$776,$A176,СВЦЭМ!$B$33:$B$776,C$155)+'СЕТ СН'!$I$14+СВЦЭМ!$D$10+'СЕТ СН'!$I$6-'СЕТ СН'!$I$26</f>
        <v>1399.2522538600001</v>
      </c>
      <c r="D176" s="36">
        <f>SUMIFS(СВЦЭМ!$D$33:$D$776,СВЦЭМ!$A$33:$A$776,$A176,СВЦЭМ!$B$33:$B$776,D$155)+'СЕТ СН'!$I$14+СВЦЭМ!$D$10+'СЕТ СН'!$I$6-'СЕТ СН'!$I$26</f>
        <v>1442.0308660600001</v>
      </c>
      <c r="E176" s="36">
        <f>SUMIFS(СВЦЭМ!$D$33:$D$776,СВЦЭМ!$A$33:$A$776,$A176,СВЦЭМ!$B$33:$B$776,E$155)+'СЕТ СН'!$I$14+СВЦЭМ!$D$10+'СЕТ СН'!$I$6-'СЕТ СН'!$I$26</f>
        <v>1440.0061540400002</v>
      </c>
      <c r="F176" s="36">
        <f>SUMIFS(СВЦЭМ!$D$33:$D$776,СВЦЭМ!$A$33:$A$776,$A176,СВЦЭМ!$B$33:$B$776,F$155)+'СЕТ СН'!$I$14+СВЦЭМ!$D$10+'СЕТ СН'!$I$6-'СЕТ СН'!$I$26</f>
        <v>1438.2278213200002</v>
      </c>
      <c r="G176" s="36">
        <f>SUMIFS(СВЦЭМ!$D$33:$D$776,СВЦЭМ!$A$33:$A$776,$A176,СВЦЭМ!$B$33:$B$776,G$155)+'СЕТ СН'!$I$14+СВЦЭМ!$D$10+'СЕТ СН'!$I$6-'СЕТ СН'!$I$26</f>
        <v>1427.88762909</v>
      </c>
      <c r="H176" s="36">
        <f>SUMIFS(СВЦЭМ!$D$33:$D$776,СВЦЭМ!$A$33:$A$776,$A176,СВЦЭМ!$B$33:$B$776,H$155)+'СЕТ СН'!$I$14+СВЦЭМ!$D$10+'СЕТ СН'!$I$6-'СЕТ СН'!$I$26</f>
        <v>1387.9934900200001</v>
      </c>
      <c r="I176" s="36">
        <f>SUMIFS(СВЦЭМ!$D$33:$D$776,СВЦЭМ!$A$33:$A$776,$A176,СВЦЭМ!$B$33:$B$776,I$155)+'СЕТ СН'!$I$14+СВЦЭМ!$D$10+'СЕТ СН'!$I$6-'СЕТ СН'!$I$26</f>
        <v>1370.5478291200002</v>
      </c>
      <c r="J176" s="36">
        <f>SUMIFS(СВЦЭМ!$D$33:$D$776,СВЦЭМ!$A$33:$A$776,$A176,СВЦЭМ!$B$33:$B$776,J$155)+'СЕТ СН'!$I$14+СВЦЭМ!$D$10+'СЕТ СН'!$I$6-'СЕТ СН'!$I$26</f>
        <v>1345.89576201</v>
      </c>
      <c r="K176" s="36">
        <f>SUMIFS(СВЦЭМ!$D$33:$D$776,СВЦЭМ!$A$33:$A$776,$A176,СВЦЭМ!$B$33:$B$776,K$155)+'СЕТ СН'!$I$14+СВЦЭМ!$D$10+'СЕТ СН'!$I$6-'СЕТ СН'!$I$26</f>
        <v>1340.7807737500002</v>
      </c>
      <c r="L176" s="36">
        <f>SUMIFS(СВЦЭМ!$D$33:$D$776,СВЦЭМ!$A$33:$A$776,$A176,СВЦЭМ!$B$33:$B$776,L$155)+'СЕТ СН'!$I$14+СВЦЭМ!$D$10+'СЕТ СН'!$I$6-'СЕТ СН'!$I$26</f>
        <v>1313.7447930100002</v>
      </c>
      <c r="M176" s="36">
        <f>SUMIFS(СВЦЭМ!$D$33:$D$776,СВЦЭМ!$A$33:$A$776,$A176,СВЦЭМ!$B$33:$B$776,M$155)+'СЕТ СН'!$I$14+СВЦЭМ!$D$10+'СЕТ СН'!$I$6-'СЕТ СН'!$I$26</f>
        <v>1312.45134547</v>
      </c>
      <c r="N176" s="36">
        <f>SUMIFS(СВЦЭМ!$D$33:$D$776,СВЦЭМ!$A$33:$A$776,$A176,СВЦЭМ!$B$33:$B$776,N$155)+'СЕТ СН'!$I$14+СВЦЭМ!$D$10+'СЕТ СН'!$I$6-'СЕТ СН'!$I$26</f>
        <v>1328.1711834500002</v>
      </c>
      <c r="O176" s="36">
        <f>SUMIFS(СВЦЭМ!$D$33:$D$776,СВЦЭМ!$A$33:$A$776,$A176,СВЦЭМ!$B$33:$B$776,O$155)+'СЕТ СН'!$I$14+СВЦЭМ!$D$10+'СЕТ СН'!$I$6-'СЕТ СН'!$I$26</f>
        <v>1346.3599752700002</v>
      </c>
      <c r="P176" s="36">
        <f>SUMIFS(СВЦЭМ!$D$33:$D$776,СВЦЭМ!$A$33:$A$776,$A176,СВЦЭМ!$B$33:$B$776,P$155)+'СЕТ СН'!$I$14+СВЦЭМ!$D$10+'СЕТ СН'!$I$6-'СЕТ СН'!$I$26</f>
        <v>1344.79663742</v>
      </c>
      <c r="Q176" s="36">
        <f>SUMIFS(СВЦЭМ!$D$33:$D$776,СВЦЭМ!$A$33:$A$776,$A176,СВЦЭМ!$B$33:$B$776,Q$155)+'СЕТ СН'!$I$14+СВЦЭМ!$D$10+'СЕТ СН'!$I$6-'СЕТ СН'!$I$26</f>
        <v>1344.4083130900001</v>
      </c>
      <c r="R176" s="36">
        <f>SUMIFS(СВЦЭМ!$D$33:$D$776,СВЦЭМ!$A$33:$A$776,$A176,СВЦЭМ!$B$33:$B$776,R$155)+'СЕТ СН'!$I$14+СВЦЭМ!$D$10+'СЕТ СН'!$I$6-'СЕТ СН'!$I$26</f>
        <v>1329.1888457800001</v>
      </c>
      <c r="S176" s="36">
        <f>SUMIFS(СВЦЭМ!$D$33:$D$776,СВЦЭМ!$A$33:$A$776,$A176,СВЦЭМ!$B$33:$B$776,S$155)+'СЕТ СН'!$I$14+СВЦЭМ!$D$10+'СЕТ СН'!$I$6-'СЕТ СН'!$I$26</f>
        <v>1308.06266697</v>
      </c>
      <c r="T176" s="36">
        <f>SUMIFS(СВЦЭМ!$D$33:$D$776,СВЦЭМ!$A$33:$A$776,$A176,СВЦЭМ!$B$33:$B$776,T$155)+'СЕТ СН'!$I$14+СВЦЭМ!$D$10+'СЕТ СН'!$I$6-'СЕТ СН'!$I$26</f>
        <v>1300.71642385</v>
      </c>
      <c r="U176" s="36">
        <f>SUMIFS(СВЦЭМ!$D$33:$D$776,СВЦЭМ!$A$33:$A$776,$A176,СВЦЭМ!$B$33:$B$776,U$155)+'СЕТ СН'!$I$14+СВЦЭМ!$D$10+'СЕТ СН'!$I$6-'СЕТ СН'!$I$26</f>
        <v>1298.3230226000001</v>
      </c>
      <c r="V176" s="36">
        <f>SUMIFS(СВЦЭМ!$D$33:$D$776,СВЦЭМ!$A$33:$A$776,$A176,СВЦЭМ!$B$33:$B$776,V$155)+'СЕТ СН'!$I$14+СВЦЭМ!$D$10+'СЕТ СН'!$I$6-'СЕТ СН'!$I$26</f>
        <v>1284.84644761</v>
      </c>
      <c r="W176" s="36">
        <f>SUMIFS(СВЦЭМ!$D$33:$D$776,СВЦЭМ!$A$33:$A$776,$A176,СВЦЭМ!$B$33:$B$776,W$155)+'СЕТ СН'!$I$14+СВЦЭМ!$D$10+'СЕТ СН'!$I$6-'СЕТ СН'!$I$26</f>
        <v>1276.6287270900002</v>
      </c>
      <c r="X176" s="36">
        <f>SUMIFS(СВЦЭМ!$D$33:$D$776,СВЦЭМ!$A$33:$A$776,$A176,СВЦЭМ!$B$33:$B$776,X$155)+'СЕТ СН'!$I$14+СВЦЭМ!$D$10+'СЕТ СН'!$I$6-'СЕТ СН'!$I$26</f>
        <v>1280.00420558</v>
      </c>
      <c r="Y176" s="36">
        <f>SUMIFS(СВЦЭМ!$D$33:$D$776,СВЦЭМ!$A$33:$A$776,$A176,СВЦЭМ!$B$33:$B$776,Y$155)+'СЕТ СН'!$I$14+СВЦЭМ!$D$10+'СЕТ СН'!$I$6-'СЕТ СН'!$I$26</f>
        <v>1337.7929414600001</v>
      </c>
    </row>
    <row r="177" spans="1:27" ht="15.75" x14ac:dyDescent="0.2">
      <c r="A177" s="35">
        <f t="shared" si="4"/>
        <v>43791</v>
      </c>
      <c r="B177" s="36">
        <f>SUMIFS(СВЦЭМ!$D$33:$D$776,СВЦЭМ!$A$33:$A$776,$A177,СВЦЭМ!$B$33:$B$776,B$155)+'СЕТ СН'!$I$14+СВЦЭМ!$D$10+'СЕТ СН'!$I$6-'СЕТ СН'!$I$26</f>
        <v>1392.89106872</v>
      </c>
      <c r="C177" s="36">
        <f>SUMIFS(СВЦЭМ!$D$33:$D$776,СВЦЭМ!$A$33:$A$776,$A177,СВЦЭМ!$B$33:$B$776,C$155)+'СЕТ СН'!$I$14+СВЦЭМ!$D$10+'СЕТ СН'!$I$6-'СЕТ СН'!$I$26</f>
        <v>1427.89856482</v>
      </c>
      <c r="D177" s="36">
        <f>SUMIFS(СВЦЭМ!$D$33:$D$776,СВЦЭМ!$A$33:$A$776,$A177,СВЦЭМ!$B$33:$B$776,D$155)+'СЕТ СН'!$I$14+СВЦЭМ!$D$10+'СЕТ СН'!$I$6-'СЕТ СН'!$I$26</f>
        <v>1432.40007472</v>
      </c>
      <c r="E177" s="36">
        <f>SUMIFS(СВЦЭМ!$D$33:$D$776,СВЦЭМ!$A$33:$A$776,$A177,СВЦЭМ!$B$33:$B$776,E$155)+'СЕТ СН'!$I$14+СВЦЭМ!$D$10+'СЕТ СН'!$I$6-'СЕТ СН'!$I$26</f>
        <v>1417.87912856</v>
      </c>
      <c r="F177" s="36">
        <f>SUMIFS(СВЦЭМ!$D$33:$D$776,СВЦЭМ!$A$33:$A$776,$A177,СВЦЭМ!$B$33:$B$776,F$155)+'СЕТ СН'!$I$14+СВЦЭМ!$D$10+'СЕТ СН'!$I$6-'СЕТ СН'!$I$26</f>
        <v>1405.4204179400001</v>
      </c>
      <c r="G177" s="36">
        <f>SUMIFS(СВЦЭМ!$D$33:$D$776,СВЦЭМ!$A$33:$A$776,$A177,СВЦЭМ!$B$33:$B$776,G$155)+'СЕТ СН'!$I$14+СВЦЭМ!$D$10+'СЕТ СН'!$I$6-'СЕТ СН'!$I$26</f>
        <v>1390.01354674</v>
      </c>
      <c r="H177" s="36">
        <f>SUMIFS(СВЦЭМ!$D$33:$D$776,СВЦЭМ!$A$33:$A$776,$A177,СВЦЭМ!$B$33:$B$776,H$155)+'СЕТ СН'!$I$14+СВЦЭМ!$D$10+'СЕТ СН'!$I$6-'СЕТ СН'!$I$26</f>
        <v>1370.4234646899999</v>
      </c>
      <c r="I177" s="36">
        <f>SUMIFS(СВЦЭМ!$D$33:$D$776,СВЦЭМ!$A$33:$A$776,$A177,СВЦЭМ!$B$33:$B$776,I$155)+'СЕТ СН'!$I$14+СВЦЭМ!$D$10+'СЕТ СН'!$I$6-'СЕТ СН'!$I$26</f>
        <v>1370.27539918</v>
      </c>
      <c r="J177" s="36">
        <f>SUMIFS(СВЦЭМ!$D$33:$D$776,СВЦЭМ!$A$33:$A$776,$A177,СВЦЭМ!$B$33:$B$776,J$155)+'СЕТ СН'!$I$14+СВЦЭМ!$D$10+'СЕТ СН'!$I$6-'СЕТ СН'!$I$26</f>
        <v>1343.2636254500001</v>
      </c>
      <c r="K177" s="36">
        <f>SUMIFS(СВЦЭМ!$D$33:$D$776,СВЦЭМ!$A$33:$A$776,$A177,СВЦЭМ!$B$33:$B$776,K$155)+'СЕТ СН'!$I$14+СВЦЭМ!$D$10+'СЕТ СН'!$I$6-'СЕТ СН'!$I$26</f>
        <v>1338.2211353100001</v>
      </c>
      <c r="L177" s="36">
        <f>SUMIFS(СВЦЭМ!$D$33:$D$776,СВЦЭМ!$A$33:$A$776,$A177,СВЦЭМ!$B$33:$B$776,L$155)+'СЕТ СН'!$I$14+СВЦЭМ!$D$10+'СЕТ СН'!$I$6-'СЕТ СН'!$I$26</f>
        <v>1304.6192919</v>
      </c>
      <c r="M177" s="36">
        <f>SUMIFS(СВЦЭМ!$D$33:$D$776,СВЦЭМ!$A$33:$A$776,$A177,СВЦЭМ!$B$33:$B$776,M$155)+'СЕТ СН'!$I$14+СВЦЭМ!$D$10+'СЕТ СН'!$I$6-'СЕТ СН'!$I$26</f>
        <v>1302.14014363</v>
      </c>
      <c r="N177" s="36">
        <f>SUMIFS(СВЦЭМ!$D$33:$D$776,СВЦЭМ!$A$33:$A$776,$A177,СВЦЭМ!$B$33:$B$776,N$155)+'СЕТ СН'!$I$14+СВЦЭМ!$D$10+'СЕТ СН'!$I$6-'СЕТ СН'!$I$26</f>
        <v>1297.36845434</v>
      </c>
      <c r="O177" s="36">
        <f>SUMIFS(СВЦЭМ!$D$33:$D$776,СВЦЭМ!$A$33:$A$776,$A177,СВЦЭМ!$B$33:$B$776,O$155)+'СЕТ СН'!$I$14+СВЦЭМ!$D$10+'СЕТ СН'!$I$6-'СЕТ СН'!$I$26</f>
        <v>1312.9927751</v>
      </c>
      <c r="P177" s="36">
        <f>SUMIFS(СВЦЭМ!$D$33:$D$776,СВЦЭМ!$A$33:$A$776,$A177,СВЦЭМ!$B$33:$B$776,P$155)+'СЕТ СН'!$I$14+СВЦЭМ!$D$10+'СЕТ СН'!$I$6-'СЕТ СН'!$I$26</f>
        <v>1324.4302573700002</v>
      </c>
      <c r="Q177" s="36">
        <f>SUMIFS(СВЦЭМ!$D$33:$D$776,СВЦЭМ!$A$33:$A$776,$A177,СВЦЭМ!$B$33:$B$776,Q$155)+'СЕТ СН'!$I$14+СВЦЭМ!$D$10+'СЕТ СН'!$I$6-'СЕТ СН'!$I$26</f>
        <v>1324.95182187</v>
      </c>
      <c r="R177" s="36">
        <f>SUMIFS(СВЦЭМ!$D$33:$D$776,СВЦЭМ!$A$33:$A$776,$A177,СВЦЭМ!$B$33:$B$776,R$155)+'СЕТ СН'!$I$14+СВЦЭМ!$D$10+'СЕТ СН'!$I$6-'СЕТ СН'!$I$26</f>
        <v>1307.91069745</v>
      </c>
      <c r="S177" s="36">
        <f>SUMIFS(СВЦЭМ!$D$33:$D$776,СВЦЭМ!$A$33:$A$776,$A177,СВЦЭМ!$B$33:$B$776,S$155)+'СЕТ СН'!$I$14+СВЦЭМ!$D$10+'СЕТ СН'!$I$6-'СЕТ СН'!$I$26</f>
        <v>1298.4493034500001</v>
      </c>
      <c r="T177" s="36">
        <f>SUMIFS(СВЦЭМ!$D$33:$D$776,СВЦЭМ!$A$33:$A$776,$A177,СВЦЭМ!$B$33:$B$776,T$155)+'СЕТ СН'!$I$14+СВЦЭМ!$D$10+'СЕТ СН'!$I$6-'СЕТ СН'!$I$26</f>
        <v>1293.6565428200001</v>
      </c>
      <c r="U177" s="36">
        <f>SUMIFS(СВЦЭМ!$D$33:$D$776,СВЦЭМ!$A$33:$A$776,$A177,СВЦЭМ!$B$33:$B$776,U$155)+'СЕТ СН'!$I$14+СВЦЭМ!$D$10+'СЕТ СН'!$I$6-'СЕТ СН'!$I$26</f>
        <v>1286.9391701200002</v>
      </c>
      <c r="V177" s="36">
        <f>SUMIFS(СВЦЭМ!$D$33:$D$776,СВЦЭМ!$A$33:$A$776,$A177,СВЦЭМ!$B$33:$B$776,V$155)+'СЕТ СН'!$I$14+СВЦЭМ!$D$10+'СЕТ СН'!$I$6-'СЕТ СН'!$I$26</f>
        <v>1279.30926537</v>
      </c>
      <c r="W177" s="36">
        <f>SUMIFS(СВЦЭМ!$D$33:$D$776,СВЦЭМ!$A$33:$A$776,$A177,СВЦЭМ!$B$33:$B$776,W$155)+'СЕТ СН'!$I$14+СВЦЭМ!$D$10+'СЕТ СН'!$I$6-'СЕТ СН'!$I$26</f>
        <v>1266.9862846300002</v>
      </c>
      <c r="X177" s="36">
        <f>SUMIFS(СВЦЭМ!$D$33:$D$776,СВЦЭМ!$A$33:$A$776,$A177,СВЦЭМ!$B$33:$B$776,X$155)+'СЕТ СН'!$I$14+СВЦЭМ!$D$10+'СЕТ СН'!$I$6-'СЕТ СН'!$I$26</f>
        <v>1281.5521657300001</v>
      </c>
      <c r="Y177" s="36">
        <f>SUMIFS(СВЦЭМ!$D$33:$D$776,СВЦЭМ!$A$33:$A$776,$A177,СВЦЭМ!$B$33:$B$776,Y$155)+'СЕТ СН'!$I$14+СВЦЭМ!$D$10+'СЕТ СН'!$I$6-'СЕТ СН'!$I$26</f>
        <v>1314.0345983699999</v>
      </c>
    </row>
    <row r="178" spans="1:27" ht="15.75" x14ac:dyDescent="0.2">
      <c r="A178" s="35">
        <f t="shared" si="4"/>
        <v>43792</v>
      </c>
      <c r="B178" s="36">
        <f>SUMIFS(СВЦЭМ!$D$33:$D$776,СВЦЭМ!$A$33:$A$776,$A178,СВЦЭМ!$B$33:$B$776,B$155)+'СЕТ СН'!$I$14+СВЦЭМ!$D$10+'СЕТ СН'!$I$6-'СЕТ СН'!$I$26</f>
        <v>1347.4787558500002</v>
      </c>
      <c r="C178" s="36">
        <f>SUMIFS(СВЦЭМ!$D$33:$D$776,СВЦЭМ!$A$33:$A$776,$A178,СВЦЭМ!$B$33:$B$776,C$155)+'СЕТ СН'!$I$14+СВЦЭМ!$D$10+'СЕТ СН'!$I$6-'СЕТ СН'!$I$26</f>
        <v>1386.54407098</v>
      </c>
      <c r="D178" s="36">
        <f>SUMIFS(СВЦЭМ!$D$33:$D$776,СВЦЭМ!$A$33:$A$776,$A178,СВЦЭМ!$B$33:$B$776,D$155)+'СЕТ СН'!$I$14+СВЦЭМ!$D$10+'СЕТ СН'!$I$6-'СЕТ СН'!$I$26</f>
        <v>1396.8947933899999</v>
      </c>
      <c r="E178" s="36">
        <f>SUMIFS(СВЦЭМ!$D$33:$D$776,СВЦЭМ!$A$33:$A$776,$A178,СВЦЭМ!$B$33:$B$776,E$155)+'СЕТ СН'!$I$14+СВЦЭМ!$D$10+'СЕТ СН'!$I$6-'СЕТ СН'!$I$26</f>
        <v>1403.107943</v>
      </c>
      <c r="F178" s="36">
        <f>SUMIFS(СВЦЭМ!$D$33:$D$776,СВЦЭМ!$A$33:$A$776,$A178,СВЦЭМ!$B$33:$B$776,F$155)+'СЕТ СН'!$I$14+СВЦЭМ!$D$10+'СЕТ СН'!$I$6-'СЕТ СН'!$I$26</f>
        <v>1399.9880794400001</v>
      </c>
      <c r="G178" s="36">
        <f>SUMIFS(СВЦЭМ!$D$33:$D$776,СВЦЭМ!$A$33:$A$776,$A178,СВЦЭМ!$B$33:$B$776,G$155)+'СЕТ СН'!$I$14+СВЦЭМ!$D$10+'СЕТ СН'!$I$6-'СЕТ СН'!$I$26</f>
        <v>1391.92599909</v>
      </c>
      <c r="H178" s="36">
        <f>SUMIFS(СВЦЭМ!$D$33:$D$776,СВЦЭМ!$A$33:$A$776,$A178,СВЦЭМ!$B$33:$B$776,H$155)+'СЕТ СН'!$I$14+СВЦЭМ!$D$10+'СЕТ СН'!$I$6-'СЕТ СН'!$I$26</f>
        <v>1373.3360313200001</v>
      </c>
      <c r="I178" s="36">
        <f>SUMIFS(СВЦЭМ!$D$33:$D$776,СВЦЭМ!$A$33:$A$776,$A178,СВЦЭМ!$B$33:$B$776,I$155)+'СЕТ СН'!$I$14+СВЦЭМ!$D$10+'СЕТ СН'!$I$6-'СЕТ СН'!$I$26</f>
        <v>1374.60903353</v>
      </c>
      <c r="J178" s="36">
        <f>SUMIFS(СВЦЭМ!$D$33:$D$776,СВЦЭМ!$A$33:$A$776,$A178,СВЦЭМ!$B$33:$B$776,J$155)+'СЕТ СН'!$I$14+СВЦЭМ!$D$10+'СЕТ СН'!$I$6-'СЕТ СН'!$I$26</f>
        <v>1353.4314659199999</v>
      </c>
      <c r="K178" s="36">
        <f>SUMIFS(СВЦЭМ!$D$33:$D$776,СВЦЭМ!$A$33:$A$776,$A178,СВЦЭМ!$B$33:$B$776,K$155)+'СЕТ СН'!$I$14+СВЦЭМ!$D$10+'СЕТ СН'!$I$6-'СЕТ СН'!$I$26</f>
        <v>1340.0224526400002</v>
      </c>
      <c r="L178" s="36">
        <f>SUMIFS(СВЦЭМ!$D$33:$D$776,СВЦЭМ!$A$33:$A$776,$A178,СВЦЭМ!$B$33:$B$776,L$155)+'СЕТ СН'!$I$14+СВЦЭМ!$D$10+'СЕТ СН'!$I$6-'СЕТ СН'!$I$26</f>
        <v>1307.1078217900001</v>
      </c>
      <c r="M178" s="36">
        <f>SUMIFS(СВЦЭМ!$D$33:$D$776,СВЦЭМ!$A$33:$A$776,$A178,СВЦЭМ!$B$33:$B$776,M$155)+'СЕТ СН'!$I$14+СВЦЭМ!$D$10+'СЕТ СН'!$I$6-'СЕТ СН'!$I$26</f>
        <v>1301.6948374799999</v>
      </c>
      <c r="N178" s="36">
        <f>SUMIFS(СВЦЭМ!$D$33:$D$776,СВЦЭМ!$A$33:$A$776,$A178,СВЦЭМ!$B$33:$B$776,N$155)+'СЕТ СН'!$I$14+СВЦЭМ!$D$10+'СЕТ СН'!$I$6-'СЕТ СН'!$I$26</f>
        <v>1295.7826024800002</v>
      </c>
      <c r="O178" s="36">
        <f>SUMIFS(СВЦЭМ!$D$33:$D$776,СВЦЭМ!$A$33:$A$776,$A178,СВЦЭМ!$B$33:$B$776,O$155)+'СЕТ СН'!$I$14+СВЦЭМ!$D$10+'СЕТ СН'!$I$6-'СЕТ СН'!$I$26</f>
        <v>1303.6073719999999</v>
      </c>
      <c r="P178" s="36">
        <f>SUMIFS(СВЦЭМ!$D$33:$D$776,СВЦЭМ!$A$33:$A$776,$A178,СВЦЭМ!$B$33:$B$776,P$155)+'СЕТ СН'!$I$14+СВЦЭМ!$D$10+'СЕТ СН'!$I$6-'СЕТ СН'!$I$26</f>
        <v>1314.6870445300001</v>
      </c>
      <c r="Q178" s="36">
        <f>SUMIFS(СВЦЭМ!$D$33:$D$776,СВЦЭМ!$A$33:$A$776,$A178,СВЦЭМ!$B$33:$B$776,Q$155)+'СЕТ СН'!$I$14+СВЦЭМ!$D$10+'СЕТ СН'!$I$6-'СЕТ СН'!$I$26</f>
        <v>1312.5329379300001</v>
      </c>
      <c r="R178" s="36">
        <f>SUMIFS(СВЦЭМ!$D$33:$D$776,СВЦЭМ!$A$33:$A$776,$A178,СВЦЭМ!$B$33:$B$776,R$155)+'СЕТ СН'!$I$14+СВЦЭМ!$D$10+'СЕТ СН'!$I$6-'СЕТ СН'!$I$26</f>
        <v>1303.9937272900002</v>
      </c>
      <c r="S178" s="36">
        <f>SUMIFS(СВЦЭМ!$D$33:$D$776,СВЦЭМ!$A$33:$A$776,$A178,СВЦЭМ!$B$33:$B$776,S$155)+'СЕТ СН'!$I$14+СВЦЭМ!$D$10+'СЕТ СН'!$I$6-'СЕТ СН'!$I$26</f>
        <v>1296.6543468300001</v>
      </c>
      <c r="T178" s="36">
        <f>SUMIFS(СВЦЭМ!$D$33:$D$776,СВЦЭМ!$A$33:$A$776,$A178,СВЦЭМ!$B$33:$B$776,T$155)+'СЕТ СН'!$I$14+СВЦЭМ!$D$10+'СЕТ СН'!$I$6-'СЕТ СН'!$I$26</f>
        <v>1289.43190994</v>
      </c>
      <c r="U178" s="36">
        <f>SUMIFS(СВЦЭМ!$D$33:$D$776,СВЦЭМ!$A$33:$A$776,$A178,СВЦЭМ!$B$33:$B$776,U$155)+'СЕТ СН'!$I$14+СВЦЭМ!$D$10+'СЕТ СН'!$I$6-'СЕТ СН'!$I$26</f>
        <v>1286.8662281000002</v>
      </c>
      <c r="V178" s="36">
        <f>SUMIFS(СВЦЭМ!$D$33:$D$776,СВЦЭМ!$A$33:$A$776,$A178,СВЦЭМ!$B$33:$B$776,V$155)+'СЕТ СН'!$I$14+СВЦЭМ!$D$10+'СЕТ СН'!$I$6-'СЕТ СН'!$I$26</f>
        <v>1295.7287384400001</v>
      </c>
      <c r="W178" s="36">
        <f>SUMIFS(СВЦЭМ!$D$33:$D$776,СВЦЭМ!$A$33:$A$776,$A178,СВЦЭМ!$B$33:$B$776,W$155)+'СЕТ СН'!$I$14+СВЦЭМ!$D$10+'СЕТ СН'!$I$6-'СЕТ СН'!$I$26</f>
        <v>1307.5927744800001</v>
      </c>
      <c r="X178" s="36">
        <f>SUMIFS(СВЦЭМ!$D$33:$D$776,СВЦЭМ!$A$33:$A$776,$A178,СВЦЭМ!$B$33:$B$776,X$155)+'СЕТ СН'!$I$14+СВЦЭМ!$D$10+'СЕТ СН'!$I$6-'СЕТ СН'!$I$26</f>
        <v>1320.0943042600002</v>
      </c>
      <c r="Y178" s="36">
        <f>SUMIFS(СВЦЭМ!$D$33:$D$776,СВЦЭМ!$A$33:$A$776,$A178,СВЦЭМ!$B$33:$B$776,Y$155)+'СЕТ СН'!$I$14+СВЦЭМ!$D$10+'СЕТ СН'!$I$6-'СЕТ СН'!$I$26</f>
        <v>1329.1647589300001</v>
      </c>
    </row>
    <row r="179" spans="1:27" ht="15.75" x14ac:dyDescent="0.2">
      <c r="A179" s="35">
        <f t="shared" si="4"/>
        <v>43793</v>
      </c>
      <c r="B179" s="36">
        <f>SUMIFS(СВЦЭМ!$D$33:$D$776,СВЦЭМ!$A$33:$A$776,$A179,СВЦЭМ!$B$33:$B$776,B$155)+'СЕТ СН'!$I$14+СВЦЭМ!$D$10+'СЕТ СН'!$I$6-'СЕТ СН'!$I$26</f>
        <v>1308.1679012100001</v>
      </c>
      <c r="C179" s="36">
        <f>SUMIFS(СВЦЭМ!$D$33:$D$776,СВЦЭМ!$A$33:$A$776,$A179,СВЦЭМ!$B$33:$B$776,C$155)+'СЕТ СН'!$I$14+СВЦЭМ!$D$10+'СЕТ СН'!$I$6-'СЕТ СН'!$I$26</f>
        <v>1323.7404264900001</v>
      </c>
      <c r="D179" s="36">
        <f>SUMIFS(СВЦЭМ!$D$33:$D$776,СВЦЭМ!$A$33:$A$776,$A179,СВЦЭМ!$B$33:$B$776,D$155)+'СЕТ СН'!$I$14+СВЦЭМ!$D$10+'СЕТ СН'!$I$6-'СЕТ СН'!$I$26</f>
        <v>1380.7022834899999</v>
      </c>
      <c r="E179" s="36">
        <f>SUMIFS(СВЦЭМ!$D$33:$D$776,СВЦЭМ!$A$33:$A$776,$A179,СВЦЭМ!$B$33:$B$776,E$155)+'СЕТ СН'!$I$14+СВЦЭМ!$D$10+'СЕТ СН'!$I$6-'СЕТ СН'!$I$26</f>
        <v>1403.7079190899999</v>
      </c>
      <c r="F179" s="36">
        <f>SUMIFS(СВЦЭМ!$D$33:$D$776,СВЦЭМ!$A$33:$A$776,$A179,СВЦЭМ!$B$33:$B$776,F$155)+'СЕТ СН'!$I$14+СВЦЭМ!$D$10+'СЕТ СН'!$I$6-'СЕТ СН'!$I$26</f>
        <v>1407.5455320599999</v>
      </c>
      <c r="G179" s="36">
        <f>SUMIFS(СВЦЭМ!$D$33:$D$776,СВЦЭМ!$A$33:$A$776,$A179,СВЦЭМ!$B$33:$B$776,G$155)+'СЕТ СН'!$I$14+СВЦЭМ!$D$10+'СЕТ СН'!$I$6-'СЕТ СН'!$I$26</f>
        <v>1407.7878368000002</v>
      </c>
      <c r="H179" s="36">
        <f>SUMIFS(СВЦЭМ!$D$33:$D$776,СВЦЭМ!$A$33:$A$776,$A179,СВЦЭМ!$B$33:$B$776,H$155)+'СЕТ СН'!$I$14+СВЦЭМ!$D$10+'СЕТ СН'!$I$6-'СЕТ СН'!$I$26</f>
        <v>1396.4888117200001</v>
      </c>
      <c r="I179" s="36">
        <f>SUMIFS(СВЦЭМ!$D$33:$D$776,СВЦЭМ!$A$33:$A$776,$A179,СВЦЭМ!$B$33:$B$776,I$155)+'СЕТ СН'!$I$14+СВЦЭМ!$D$10+'СЕТ СН'!$I$6-'СЕТ СН'!$I$26</f>
        <v>1387.2549512999999</v>
      </c>
      <c r="J179" s="36">
        <f>SUMIFS(СВЦЭМ!$D$33:$D$776,СВЦЭМ!$A$33:$A$776,$A179,СВЦЭМ!$B$33:$B$776,J$155)+'СЕТ СН'!$I$14+СВЦЭМ!$D$10+'СЕТ СН'!$I$6-'СЕТ СН'!$I$26</f>
        <v>1361.9046702999999</v>
      </c>
      <c r="K179" s="36">
        <f>SUMIFS(СВЦЭМ!$D$33:$D$776,СВЦЭМ!$A$33:$A$776,$A179,СВЦЭМ!$B$33:$B$776,K$155)+'СЕТ СН'!$I$14+СВЦЭМ!$D$10+'СЕТ СН'!$I$6-'СЕТ СН'!$I$26</f>
        <v>1354.85960348</v>
      </c>
      <c r="L179" s="36">
        <f>SUMIFS(СВЦЭМ!$D$33:$D$776,СВЦЭМ!$A$33:$A$776,$A179,СВЦЭМ!$B$33:$B$776,L$155)+'СЕТ СН'!$I$14+СВЦЭМ!$D$10+'СЕТ СН'!$I$6-'СЕТ СН'!$I$26</f>
        <v>1311.0532511800002</v>
      </c>
      <c r="M179" s="36">
        <f>SUMIFS(СВЦЭМ!$D$33:$D$776,СВЦЭМ!$A$33:$A$776,$A179,СВЦЭМ!$B$33:$B$776,M$155)+'СЕТ СН'!$I$14+СВЦЭМ!$D$10+'СЕТ СН'!$I$6-'СЕТ СН'!$I$26</f>
        <v>1299.4043941700002</v>
      </c>
      <c r="N179" s="36">
        <f>SUMIFS(СВЦЭМ!$D$33:$D$776,СВЦЭМ!$A$33:$A$776,$A179,СВЦЭМ!$B$33:$B$776,N$155)+'СЕТ СН'!$I$14+СВЦЭМ!$D$10+'СЕТ СН'!$I$6-'СЕТ СН'!$I$26</f>
        <v>1289.6678783699999</v>
      </c>
      <c r="O179" s="36">
        <f>SUMIFS(СВЦЭМ!$D$33:$D$776,СВЦЭМ!$A$33:$A$776,$A179,СВЦЭМ!$B$33:$B$776,O$155)+'СЕТ СН'!$I$14+СВЦЭМ!$D$10+'СЕТ СН'!$I$6-'СЕТ СН'!$I$26</f>
        <v>1289.5700570900001</v>
      </c>
      <c r="P179" s="36">
        <f>SUMIFS(СВЦЭМ!$D$33:$D$776,СВЦЭМ!$A$33:$A$776,$A179,СВЦЭМ!$B$33:$B$776,P$155)+'СЕТ СН'!$I$14+СВЦЭМ!$D$10+'СЕТ СН'!$I$6-'СЕТ СН'!$I$26</f>
        <v>1296.8099584000001</v>
      </c>
      <c r="Q179" s="36">
        <f>SUMIFS(СВЦЭМ!$D$33:$D$776,СВЦЭМ!$A$33:$A$776,$A179,СВЦЭМ!$B$33:$B$776,Q$155)+'СЕТ СН'!$I$14+СВЦЭМ!$D$10+'СЕТ СН'!$I$6-'СЕТ СН'!$I$26</f>
        <v>1285.3554396600002</v>
      </c>
      <c r="R179" s="36">
        <f>SUMIFS(СВЦЭМ!$D$33:$D$776,СВЦЭМ!$A$33:$A$776,$A179,СВЦЭМ!$B$33:$B$776,R$155)+'СЕТ СН'!$I$14+СВЦЭМ!$D$10+'СЕТ СН'!$I$6-'СЕТ СН'!$I$26</f>
        <v>1307.30535667</v>
      </c>
      <c r="S179" s="36">
        <f>SUMIFS(СВЦЭМ!$D$33:$D$776,СВЦЭМ!$A$33:$A$776,$A179,СВЦЭМ!$B$33:$B$776,S$155)+'СЕТ СН'!$I$14+СВЦЭМ!$D$10+'СЕТ СН'!$I$6-'СЕТ СН'!$I$26</f>
        <v>1318.59759839</v>
      </c>
      <c r="T179" s="36">
        <f>SUMIFS(СВЦЭМ!$D$33:$D$776,СВЦЭМ!$A$33:$A$776,$A179,СВЦЭМ!$B$33:$B$776,T$155)+'СЕТ СН'!$I$14+СВЦЭМ!$D$10+'СЕТ СН'!$I$6-'СЕТ СН'!$I$26</f>
        <v>1311.4200387800001</v>
      </c>
      <c r="U179" s="36">
        <f>SUMIFS(СВЦЭМ!$D$33:$D$776,СВЦЭМ!$A$33:$A$776,$A179,СВЦЭМ!$B$33:$B$776,U$155)+'СЕТ СН'!$I$14+СВЦЭМ!$D$10+'СЕТ СН'!$I$6-'СЕТ СН'!$I$26</f>
        <v>1322.4364786800002</v>
      </c>
      <c r="V179" s="36">
        <f>SUMIFS(СВЦЭМ!$D$33:$D$776,СВЦЭМ!$A$33:$A$776,$A179,СВЦЭМ!$B$33:$B$776,V$155)+'СЕТ СН'!$I$14+СВЦЭМ!$D$10+'СЕТ СН'!$I$6-'СЕТ СН'!$I$26</f>
        <v>1318.8605855600001</v>
      </c>
      <c r="W179" s="36">
        <f>SUMIFS(СВЦЭМ!$D$33:$D$776,СВЦЭМ!$A$33:$A$776,$A179,СВЦЭМ!$B$33:$B$776,W$155)+'СЕТ СН'!$I$14+СВЦЭМ!$D$10+'СЕТ СН'!$I$6-'СЕТ СН'!$I$26</f>
        <v>1318.77914844</v>
      </c>
      <c r="X179" s="36">
        <f>SUMIFS(СВЦЭМ!$D$33:$D$776,СВЦЭМ!$A$33:$A$776,$A179,СВЦЭМ!$B$33:$B$776,X$155)+'СЕТ СН'!$I$14+СВЦЭМ!$D$10+'СЕТ СН'!$I$6-'СЕТ СН'!$I$26</f>
        <v>1317.6773518300001</v>
      </c>
      <c r="Y179" s="36">
        <f>SUMIFS(СВЦЭМ!$D$33:$D$776,СВЦЭМ!$A$33:$A$776,$A179,СВЦЭМ!$B$33:$B$776,Y$155)+'СЕТ СН'!$I$14+СВЦЭМ!$D$10+'СЕТ СН'!$I$6-'СЕТ СН'!$I$26</f>
        <v>1343.1434173299999</v>
      </c>
    </row>
    <row r="180" spans="1:27" ht="15.75" x14ac:dyDescent="0.2">
      <c r="A180" s="35">
        <f t="shared" si="4"/>
        <v>43794</v>
      </c>
      <c r="B180" s="36">
        <f>SUMIFS(СВЦЭМ!$D$33:$D$776,СВЦЭМ!$A$33:$A$776,$A180,СВЦЭМ!$B$33:$B$776,B$155)+'СЕТ СН'!$I$14+СВЦЭМ!$D$10+'СЕТ СН'!$I$6-'СЕТ СН'!$I$26</f>
        <v>1382.3169383700001</v>
      </c>
      <c r="C180" s="36">
        <f>SUMIFS(СВЦЭМ!$D$33:$D$776,СВЦЭМ!$A$33:$A$776,$A180,СВЦЭМ!$B$33:$B$776,C$155)+'СЕТ СН'!$I$14+СВЦЭМ!$D$10+'СЕТ СН'!$I$6-'СЕТ СН'!$I$26</f>
        <v>1404.1206381700001</v>
      </c>
      <c r="D180" s="36">
        <f>SUMIFS(СВЦЭМ!$D$33:$D$776,СВЦЭМ!$A$33:$A$776,$A180,СВЦЭМ!$B$33:$B$776,D$155)+'СЕТ СН'!$I$14+СВЦЭМ!$D$10+'СЕТ СН'!$I$6-'СЕТ СН'!$I$26</f>
        <v>1442.0615612300001</v>
      </c>
      <c r="E180" s="36">
        <f>SUMIFS(СВЦЭМ!$D$33:$D$776,СВЦЭМ!$A$33:$A$776,$A180,СВЦЭМ!$B$33:$B$776,E$155)+'СЕТ СН'!$I$14+СВЦЭМ!$D$10+'СЕТ СН'!$I$6-'СЕТ СН'!$I$26</f>
        <v>1448.8230498600001</v>
      </c>
      <c r="F180" s="36">
        <f>SUMIFS(СВЦЭМ!$D$33:$D$776,СВЦЭМ!$A$33:$A$776,$A180,СВЦЭМ!$B$33:$B$776,F$155)+'СЕТ СН'!$I$14+СВЦЭМ!$D$10+'СЕТ СН'!$I$6-'СЕТ СН'!$I$26</f>
        <v>1432.8165141600002</v>
      </c>
      <c r="G180" s="36">
        <f>SUMIFS(СВЦЭМ!$D$33:$D$776,СВЦЭМ!$A$33:$A$776,$A180,СВЦЭМ!$B$33:$B$776,G$155)+'СЕТ СН'!$I$14+СВЦЭМ!$D$10+'СЕТ СН'!$I$6-'СЕТ СН'!$I$26</f>
        <v>1432.3877998200001</v>
      </c>
      <c r="H180" s="36">
        <f>SUMIFS(СВЦЭМ!$D$33:$D$776,СВЦЭМ!$A$33:$A$776,$A180,СВЦЭМ!$B$33:$B$776,H$155)+'СЕТ СН'!$I$14+СВЦЭМ!$D$10+'СЕТ СН'!$I$6-'СЕТ СН'!$I$26</f>
        <v>1391.8244967999999</v>
      </c>
      <c r="I180" s="36">
        <f>SUMIFS(СВЦЭМ!$D$33:$D$776,СВЦЭМ!$A$33:$A$776,$A180,СВЦЭМ!$B$33:$B$776,I$155)+'СЕТ СН'!$I$14+СВЦЭМ!$D$10+'СЕТ СН'!$I$6-'СЕТ СН'!$I$26</f>
        <v>1375.8289054000002</v>
      </c>
      <c r="J180" s="36">
        <f>SUMIFS(СВЦЭМ!$D$33:$D$776,СВЦЭМ!$A$33:$A$776,$A180,СВЦЭМ!$B$33:$B$776,J$155)+'СЕТ СН'!$I$14+СВЦЭМ!$D$10+'СЕТ СН'!$I$6-'СЕТ СН'!$I$26</f>
        <v>1358.5364487900001</v>
      </c>
      <c r="K180" s="36">
        <f>SUMIFS(СВЦЭМ!$D$33:$D$776,СВЦЭМ!$A$33:$A$776,$A180,СВЦЭМ!$B$33:$B$776,K$155)+'СЕТ СН'!$I$14+СВЦЭМ!$D$10+'СЕТ СН'!$I$6-'СЕТ СН'!$I$26</f>
        <v>1348.2727179600001</v>
      </c>
      <c r="L180" s="36">
        <f>SUMIFS(СВЦЭМ!$D$33:$D$776,СВЦЭМ!$A$33:$A$776,$A180,СВЦЭМ!$B$33:$B$776,L$155)+'СЕТ СН'!$I$14+СВЦЭМ!$D$10+'СЕТ СН'!$I$6-'СЕТ СН'!$I$26</f>
        <v>1307.03124903</v>
      </c>
      <c r="M180" s="36">
        <f>SUMIFS(СВЦЭМ!$D$33:$D$776,СВЦЭМ!$A$33:$A$776,$A180,СВЦЭМ!$B$33:$B$776,M$155)+'СЕТ СН'!$I$14+СВЦЭМ!$D$10+'СЕТ СН'!$I$6-'СЕТ СН'!$I$26</f>
        <v>1307.2518991500001</v>
      </c>
      <c r="N180" s="36">
        <f>SUMIFS(СВЦЭМ!$D$33:$D$776,СВЦЭМ!$A$33:$A$776,$A180,СВЦЭМ!$B$33:$B$776,N$155)+'СЕТ СН'!$I$14+СВЦЭМ!$D$10+'СЕТ СН'!$I$6-'СЕТ СН'!$I$26</f>
        <v>1296.2175234199999</v>
      </c>
      <c r="O180" s="36">
        <f>SUMIFS(СВЦЭМ!$D$33:$D$776,СВЦЭМ!$A$33:$A$776,$A180,СВЦЭМ!$B$33:$B$776,O$155)+'СЕТ СН'!$I$14+СВЦЭМ!$D$10+'СЕТ СН'!$I$6-'СЕТ СН'!$I$26</f>
        <v>1304.1154347199999</v>
      </c>
      <c r="P180" s="36">
        <f>SUMIFS(СВЦЭМ!$D$33:$D$776,СВЦЭМ!$A$33:$A$776,$A180,СВЦЭМ!$B$33:$B$776,P$155)+'СЕТ СН'!$I$14+СВЦЭМ!$D$10+'СЕТ СН'!$I$6-'СЕТ СН'!$I$26</f>
        <v>1312.0755049700001</v>
      </c>
      <c r="Q180" s="36">
        <f>SUMIFS(СВЦЭМ!$D$33:$D$776,СВЦЭМ!$A$33:$A$776,$A180,СВЦЭМ!$B$33:$B$776,Q$155)+'СЕТ СН'!$I$14+СВЦЭМ!$D$10+'СЕТ СН'!$I$6-'СЕТ СН'!$I$26</f>
        <v>1287.0890212700001</v>
      </c>
      <c r="R180" s="36">
        <f>SUMIFS(СВЦЭМ!$D$33:$D$776,СВЦЭМ!$A$33:$A$776,$A180,СВЦЭМ!$B$33:$B$776,R$155)+'СЕТ СН'!$I$14+СВЦЭМ!$D$10+'СЕТ СН'!$I$6-'СЕТ СН'!$I$26</f>
        <v>1299.8267593700002</v>
      </c>
      <c r="S180" s="36">
        <f>SUMIFS(СВЦЭМ!$D$33:$D$776,СВЦЭМ!$A$33:$A$776,$A180,СВЦЭМ!$B$33:$B$776,S$155)+'СЕТ СН'!$I$14+СВЦЭМ!$D$10+'СЕТ СН'!$I$6-'СЕТ СН'!$I$26</f>
        <v>1296.38157052</v>
      </c>
      <c r="T180" s="36">
        <f>SUMIFS(СВЦЭМ!$D$33:$D$776,СВЦЭМ!$A$33:$A$776,$A180,СВЦЭМ!$B$33:$B$776,T$155)+'СЕТ СН'!$I$14+СВЦЭМ!$D$10+'СЕТ СН'!$I$6-'СЕТ СН'!$I$26</f>
        <v>1291.1418687700002</v>
      </c>
      <c r="U180" s="36">
        <f>SUMIFS(СВЦЭМ!$D$33:$D$776,СВЦЭМ!$A$33:$A$776,$A180,СВЦЭМ!$B$33:$B$776,U$155)+'СЕТ СН'!$I$14+СВЦЭМ!$D$10+'СЕТ СН'!$I$6-'СЕТ СН'!$I$26</f>
        <v>1299.1355721200002</v>
      </c>
      <c r="V180" s="36">
        <f>SUMIFS(СВЦЭМ!$D$33:$D$776,СВЦЭМ!$A$33:$A$776,$A180,СВЦЭМ!$B$33:$B$776,V$155)+'СЕТ СН'!$I$14+СВЦЭМ!$D$10+'СЕТ СН'!$I$6-'СЕТ СН'!$I$26</f>
        <v>1306.24040066</v>
      </c>
      <c r="W180" s="36">
        <f>SUMIFS(СВЦЭМ!$D$33:$D$776,СВЦЭМ!$A$33:$A$776,$A180,СВЦЭМ!$B$33:$B$776,W$155)+'СЕТ СН'!$I$14+СВЦЭМ!$D$10+'СЕТ СН'!$I$6-'СЕТ СН'!$I$26</f>
        <v>1329.9172929900001</v>
      </c>
      <c r="X180" s="36">
        <f>SUMIFS(СВЦЭМ!$D$33:$D$776,СВЦЭМ!$A$33:$A$776,$A180,СВЦЭМ!$B$33:$B$776,X$155)+'СЕТ СН'!$I$14+СВЦЭМ!$D$10+'СЕТ СН'!$I$6-'СЕТ СН'!$I$26</f>
        <v>1341.24170097</v>
      </c>
      <c r="Y180" s="36">
        <f>SUMIFS(СВЦЭМ!$D$33:$D$776,СВЦЭМ!$A$33:$A$776,$A180,СВЦЭМ!$B$33:$B$776,Y$155)+'СЕТ СН'!$I$14+СВЦЭМ!$D$10+'СЕТ СН'!$I$6-'СЕТ СН'!$I$26</f>
        <v>1356.99824627</v>
      </c>
    </row>
    <row r="181" spans="1:27" ht="15.75" x14ac:dyDescent="0.2">
      <c r="A181" s="35">
        <f t="shared" si="4"/>
        <v>43795</v>
      </c>
      <c r="B181" s="36">
        <f>SUMIFS(СВЦЭМ!$D$33:$D$776,СВЦЭМ!$A$33:$A$776,$A181,СВЦЭМ!$B$33:$B$776,B$155)+'СЕТ СН'!$I$14+СВЦЭМ!$D$10+'СЕТ СН'!$I$6-'СЕТ СН'!$I$26</f>
        <v>1407.4851093000002</v>
      </c>
      <c r="C181" s="36">
        <f>SUMIFS(СВЦЭМ!$D$33:$D$776,СВЦЭМ!$A$33:$A$776,$A181,СВЦЭМ!$B$33:$B$776,C$155)+'СЕТ СН'!$I$14+СВЦЭМ!$D$10+'СЕТ СН'!$I$6-'СЕТ СН'!$I$26</f>
        <v>1420.0225760100002</v>
      </c>
      <c r="D181" s="36">
        <f>SUMIFS(СВЦЭМ!$D$33:$D$776,СВЦЭМ!$A$33:$A$776,$A181,СВЦЭМ!$B$33:$B$776,D$155)+'СЕТ СН'!$I$14+СВЦЭМ!$D$10+'СЕТ СН'!$I$6-'СЕТ СН'!$I$26</f>
        <v>1434.0803170200002</v>
      </c>
      <c r="E181" s="36">
        <f>SUMIFS(СВЦЭМ!$D$33:$D$776,СВЦЭМ!$A$33:$A$776,$A181,СВЦЭМ!$B$33:$B$776,E$155)+'СЕТ СН'!$I$14+СВЦЭМ!$D$10+'СЕТ СН'!$I$6-'СЕТ СН'!$I$26</f>
        <v>1437.8020207200002</v>
      </c>
      <c r="F181" s="36">
        <f>SUMIFS(СВЦЭМ!$D$33:$D$776,СВЦЭМ!$A$33:$A$776,$A181,СВЦЭМ!$B$33:$B$776,F$155)+'СЕТ СН'!$I$14+СВЦЭМ!$D$10+'СЕТ СН'!$I$6-'СЕТ СН'!$I$26</f>
        <v>1426.41899304</v>
      </c>
      <c r="G181" s="36">
        <f>SUMIFS(СВЦЭМ!$D$33:$D$776,СВЦЭМ!$A$33:$A$776,$A181,СВЦЭМ!$B$33:$B$776,G$155)+'СЕТ СН'!$I$14+СВЦЭМ!$D$10+'СЕТ СН'!$I$6-'СЕТ СН'!$I$26</f>
        <v>1423.0860389300001</v>
      </c>
      <c r="H181" s="36">
        <f>SUMIFS(СВЦЭМ!$D$33:$D$776,СВЦЭМ!$A$33:$A$776,$A181,СВЦЭМ!$B$33:$B$776,H$155)+'СЕТ СН'!$I$14+СВЦЭМ!$D$10+'СЕТ СН'!$I$6-'СЕТ СН'!$I$26</f>
        <v>1397.3940953199999</v>
      </c>
      <c r="I181" s="36">
        <f>SUMIFS(СВЦЭМ!$D$33:$D$776,СВЦЭМ!$A$33:$A$776,$A181,СВЦЭМ!$B$33:$B$776,I$155)+'СЕТ СН'!$I$14+СВЦЭМ!$D$10+'СЕТ СН'!$I$6-'СЕТ СН'!$I$26</f>
        <v>1393.2924286299999</v>
      </c>
      <c r="J181" s="36">
        <f>SUMIFS(СВЦЭМ!$D$33:$D$776,СВЦЭМ!$A$33:$A$776,$A181,СВЦЭМ!$B$33:$B$776,J$155)+'СЕТ СН'!$I$14+СВЦЭМ!$D$10+'СЕТ СН'!$I$6-'СЕТ СН'!$I$26</f>
        <v>1353.40336677</v>
      </c>
      <c r="K181" s="36">
        <f>SUMIFS(СВЦЭМ!$D$33:$D$776,СВЦЭМ!$A$33:$A$776,$A181,СВЦЭМ!$B$33:$B$776,K$155)+'СЕТ СН'!$I$14+СВЦЭМ!$D$10+'СЕТ СН'!$I$6-'СЕТ СН'!$I$26</f>
        <v>1336.16283944</v>
      </c>
      <c r="L181" s="36">
        <f>SUMIFS(СВЦЭМ!$D$33:$D$776,СВЦЭМ!$A$33:$A$776,$A181,СВЦЭМ!$B$33:$B$776,L$155)+'СЕТ СН'!$I$14+СВЦЭМ!$D$10+'СЕТ СН'!$I$6-'СЕТ СН'!$I$26</f>
        <v>1300.82549879</v>
      </c>
      <c r="M181" s="36">
        <f>SUMIFS(СВЦЭМ!$D$33:$D$776,СВЦЭМ!$A$33:$A$776,$A181,СВЦЭМ!$B$33:$B$776,M$155)+'СЕТ СН'!$I$14+СВЦЭМ!$D$10+'СЕТ СН'!$I$6-'СЕТ СН'!$I$26</f>
        <v>1301.1331982300001</v>
      </c>
      <c r="N181" s="36">
        <f>SUMIFS(СВЦЭМ!$D$33:$D$776,СВЦЭМ!$A$33:$A$776,$A181,СВЦЭМ!$B$33:$B$776,N$155)+'СЕТ СН'!$I$14+СВЦЭМ!$D$10+'СЕТ СН'!$I$6-'СЕТ СН'!$I$26</f>
        <v>1288.0442606400002</v>
      </c>
      <c r="O181" s="36">
        <f>SUMIFS(СВЦЭМ!$D$33:$D$776,СВЦЭМ!$A$33:$A$776,$A181,СВЦЭМ!$B$33:$B$776,O$155)+'СЕТ СН'!$I$14+СВЦЭМ!$D$10+'СЕТ СН'!$I$6-'СЕТ СН'!$I$26</f>
        <v>1297.84995957</v>
      </c>
      <c r="P181" s="36">
        <f>SUMIFS(СВЦЭМ!$D$33:$D$776,СВЦЭМ!$A$33:$A$776,$A181,СВЦЭМ!$B$33:$B$776,P$155)+'СЕТ СН'!$I$14+СВЦЭМ!$D$10+'СЕТ СН'!$I$6-'СЕТ СН'!$I$26</f>
        <v>1308.03074027</v>
      </c>
      <c r="Q181" s="36">
        <f>SUMIFS(СВЦЭМ!$D$33:$D$776,СВЦЭМ!$A$33:$A$776,$A181,СВЦЭМ!$B$33:$B$776,Q$155)+'СЕТ СН'!$I$14+СВЦЭМ!$D$10+'СЕТ СН'!$I$6-'СЕТ СН'!$I$26</f>
        <v>1303.09038076</v>
      </c>
      <c r="R181" s="36">
        <f>SUMIFS(СВЦЭМ!$D$33:$D$776,СВЦЭМ!$A$33:$A$776,$A181,СВЦЭМ!$B$33:$B$776,R$155)+'СЕТ СН'!$I$14+СВЦЭМ!$D$10+'СЕТ СН'!$I$6-'СЕТ СН'!$I$26</f>
        <v>1322.5312570599999</v>
      </c>
      <c r="S181" s="36">
        <f>SUMIFS(СВЦЭМ!$D$33:$D$776,СВЦЭМ!$A$33:$A$776,$A181,СВЦЭМ!$B$33:$B$776,S$155)+'СЕТ СН'!$I$14+СВЦЭМ!$D$10+'СЕТ СН'!$I$6-'СЕТ СН'!$I$26</f>
        <v>1324.6825651300001</v>
      </c>
      <c r="T181" s="36">
        <f>SUMIFS(СВЦЭМ!$D$33:$D$776,СВЦЭМ!$A$33:$A$776,$A181,СВЦЭМ!$B$33:$B$776,T$155)+'СЕТ СН'!$I$14+СВЦЭМ!$D$10+'СЕТ СН'!$I$6-'СЕТ СН'!$I$26</f>
        <v>1304.9159053600001</v>
      </c>
      <c r="U181" s="36">
        <f>SUMIFS(СВЦЭМ!$D$33:$D$776,СВЦЭМ!$A$33:$A$776,$A181,СВЦЭМ!$B$33:$B$776,U$155)+'СЕТ СН'!$I$14+СВЦЭМ!$D$10+'СЕТ СН'!$I$6-'СЕТ СН'!$I$26</f>
        <v>1300.1634273700001</v>
      </c>
      <c r="V181" s="36">
        <f>SUMIFS(СВЦЭМ!$D$33:$D$776,СВЦЭМ!$A$33:$A$776,$A181,СВЦЭМ!$B$33:$B$776,V$155)+'СЕТ СН'!$I$14+СВЦЭМ!$D$10+'СЕТ СН'!$I$6-'СЕТ СН'!$I$26</f>
        <v>1314.1146407900001</v>
      </c>
      <c r="W181" s="36">
        <f>SUMIFS(СВЦЭМ!$D$33:$D$776,СВЦЭМ!$A$33:$A$776,$A181,СВЦЭМ!$B$33:$B$776,W$155)+'СЕТ СН'!$I$14+СВЦЭМ!$D$10+'СЕТ СН'!$I$6-'СЕТ СН'!$I$26</f>
        <v>1345.8811904200002</v>
      </c>
      <c r="X181" s="36">
        <f>SUMIFS(СВЦЭМ!$D$33:$D$776,СВЦЭМ!$A$33:$A$776,$A181,СВЦЭМ!$B$33:$B$776,X$155)+'СЕТ СН'!$I$14+СВЦЭМ!$D$10+'СЕТ СН'!$I$6-'СЕТ СН'!$I$26</f>
        <v>1348.8270499400001</v>
      </c>
      <c r="Y181" s="36">
        <f>SUMIFS(СВЦЭМ!$D$33:$D$776,СВЦЭМ!$A$33:$A$776,$A181,СВЦЭМ!$B$33:$B$776,Y$155)+'СЕТ СН'!$I$14+СВЦЭМ!$D$10+'СЕТ СН'!$I$6-'СЕТ СН'!$I$26</f>
        <v>1373.1891332600001</v>
      </c>
    </row>
    <row r="182" spans="1:27" ht="15.75" x14ac:dyDescent="0.2">
      <c r="A182" s="35">
        <f t="shared" si="4"/>
        <v>43796</v>
      </c>
      <c r="B182" s="36">
        <f>SUMIFS(СВЦЭМ!$D$33:$D$776,СВЦЭМ!$A$33:$A$776,$A182,СВЦЭМ!$B$33:$B$776,B$155)+'СЕТ СН'!$I$14+СВЦЭМ!$D$10+'СЕТ СН'!$I$6-'СЕТ СН'!$I$26</f>
        <v>1414.9954430600001</v>
      </c>
      <c r="C182" s="36">
        <f>SUMIFS(СВЦЭМ!$D$33:$D$776,СВЦЭМ!$A$33:$A$776,$A182,СВЦЭМ!$B$33:$B$776,C$155)+'СЕТ СН'!$I$14+СВЦЭМ!$D$10+'СЕТ СН'!$I$6-'СЕТ СН'!$I$26</f>
        <v>1429.98713232</v>
      </c>
      <c r="D182" s="36">
        <f>SUMIFS(СВЦЭМ!$D$33:$D$776,СВЦЭМ!$A$33:$A$776,$A182,СВЦЭМ!$B$33:$B$776,D$155)+'СЕТ СН'!$I$14+СВЦЭМ!$D$10+'СЕТ СН'!$I$6-'СЕТ СН'!$I$26</f>
        <v>1459.2652019100001</v>
      </c>
      <c r="E182" s="36">
        <f>SUMIFS(СВЦЭМ!$D$33:$D$776,СВЦЭМ!$A$33:$A$776,$A182,СВЦЭМ!$B$33:$B$776,E$155)+'СЕТ СН'!$I$14+СВЦЭМ!$D$10+'СЕТ СН'!$I$6-'СЕТ СН'!$I$26</f>
        <v>1458.3940895300002</v>
      </c>
      <c r="F182" s="36">
        <f>SUMIFS(СВЦЭМ!$D$33:$D$776,СВЦЭМ!$A$33:$A$776,$A182,СВЦЭМ!$B$33:$B$776,F$155)+'СЕТ СН'!$I$14+СВЦЭМ!$D$10+'СЕТ СН'!$I$6-'СЕТ СН'!$I$26</f>
        <v>1453.7634898800002</v>
      </c>
      <c r="G182" s="36">
        <f>SUMIFS(СВЦЭМ!$D$33:$D$776,СВЦЭМ!$A$33:$A$776,$A182,СВЦЭМ!$B$33:$B$776,G$155)+'СЕТ СН'!$I$14+СВЦЭМ!$D$10+'СЕТ СН'!$I$6-'СЕТ СН'!$I$26</f>
        <v>1440.3829824300001</v>
      </c>
      <c r="H182" s="36">
        <f>SUMIFS(СВЦЭМ!$D$33:$D$776,СВЦЭМ!$A$33:$A$776,$A182,СВЦЭМ!$B$33:$B$776,H$155)+'СЕТ СН'!$I$14+СВЦЭМ!$D$10+'СЕТ СН'!$I$6-'СЕТ СН'!$I$26</f>
        <v>1411.29537493</v>
      </c>
      <c r="I182" s="36">
        <f>SUMIFS(СВЦЭМ!$D$33:$D$776,СВЦЭМ!$A$33:$A$776,$A182,СВЦЭМ!$B$33:$B$776,I$155)+'СЕТ СН'!$I$14+СВЦЭМ!$D$10+'СЕТ СН'!$I$6-'СЕТ СН'!$I$26</f>
        <v>1420.6824038499999</v>
      </c>
      <c r="J182" s="36">
        <f>SUMIFS(СВЦЭМ!$D$33:$D$776,СВЦЭМ!$A$33:$A$776,$A182,СВЦЭМ!$B$33:$B$776,J$155)+'СЕТ СН'!$I$14+СВЦЭМ!$D$10+'СЕТ СН'!$I$6-'СЕТ СН'!$I$26</f>
        <v>1388.1242852600001</v>
      </c>
      <c r="K182" s="36">
        <f>SUMIFS(СВЦЭМ!$D$33:$D$776,СВЦЭМ!$A$33:$A$776,$A182,СВЦЭМ!$B$33:$B$776,K$155)+'СЕТ СН'!$I$14+СВЦЭМ!$D$10+'СЕТ СН'!$I$6-'СЕТ СН'!$I$26</f>
        <v>1375.2299180300001</v>
      </c>
      <c r="L182" s="36">
        <f>SUMIFS(СВЦЭМ!$D$33:$D$776,СВЦЭМ!$A$33:$A$776,$A182,СВЦЭМ!$B$33:$B$776,L$155)+'СЕТ СН'!$I$14+СВЦЭМ!$D$10+'СЕТ СН'!$I$6-'СЕТ СН'!$I$26</f>
        <v>1340.0237116100002</v>
      </c>
      <c r="M182" s="36">
        <f>SUMIFS(СВЦЭМ!$D$33:$D$776,СВЦЭМ!$A$33:$A$776,$A182,СВЦЭМ!$B$33:$B$776,M$155)+'СЕТ СН'!$I$14+СВЦЭМ!$D$10+'СЕТ СН'!$I$6-'СЕТ СН'!$I$26</f>
        <v>1328.9779422500001</v>
      </c>
      <c r="N182" s="36">
        <f>SUMIFS(СВЦЭМ!$D$33:$D$776,СВЦЭМ!$A$33:$A$776,$A182,СВЦЭМ!$B$33:$B$776,N$155)+'СЕТ СН'!$I$14+СВЦЭМ!$D$10+'СЕТ СН'!$I$6-'СЕТ СН'!$I$26</f>
        <v>1318.0039248800001</v>
      </c>
      <c r="O182" s="36">
        <f>SUMIFS(СВЦЭМ!$D$33:$D$776,СВЦЭМ!$A$33:$A$776,$A182,СВЦЭМ!$B$33:$B$776,O$155)+'СЕТ СН'!$I$14+СВЦЭМ!$D$10+'СЕТ СН'!$I$6-'СЕТ СН'!$I$26</f>
        <v>1332.6397141100001</v>
      </c>
      <c r="P182" s="36">
        <f>SUMIFS(СВЦЭМ!$D$33:$D$776,СВЦЭМ!$A$33:$A$776,$A182,СВЦЭМ!$B$33:$B$776,P$155)+'СЕТ СН'!$I$14+СВЦЭМ!$D$10+'СЕТ СН'!$I$6-'СЕТ СН'!$I$26</f>
        <v>1340.74805227</v>
      </c>
      <c r="Q182" s="36">
        <f>SUMIFS(СВЦЭМ!$D$33:$D$776,СВЦЭМ!$A$33:$A$776,$A182,СВЦЭМ!$B$33:$B$776,Q$155)+'СЕТ СН'!$I$14+СВЦЭМ!$D$10+'СЕТ СН'!$I$6-'СЕТ СН'!$I$26</f>
        <v>1324.61749762</v>
      </c>
      <c r="R182" s="36">
        <f>SUMIFS(СВЦЭМ!$D$33:$D$776,СВЦЭМ!$A$33:$A$776,$A182,СВЦЭМ!$B$33:$B$776,R$155)+'СЕТ СН'!$I$14+СВЦЭМ!$D$10+'СЕТ СН'!$I$6-'СЕТ СН'!$I$26</f>
        <v>1327.2886750900002</v>
      </c>
      <c r="S182" s="36">
        <f>SUMIFS(СВЦЭМ!$D$33:$D$776,СВЦЭМ!$A$33:$A$776,$A182,СВЦЭМ!$B$33:$B$776,S$155)+'СЕТ СН'!$I$14+СВЦЭМ!$D$10+'СЕТ СН'!$I$6-'СЕТ СН'!$I$26</f>
        <v>1340.6615885400001</v>
      </c>
      <c r="T182" s="36">
        <f>SUMIFS(СВЦЭМ!$D$33:$D$776,СВЦЭМ!$A$33:$A$776,$A182,СВЦЭМ!$B$33:$B$776,T$155)+'СЕТ СН'!$I$14+СВЦЭМ!$D$10+'СЕТ СН'!$I$6-'СЕТ СН'!$I$26</f>
        <v>1321.8980981899999</v>
      </c>
      <c r="U182" s="36">
        <f>SUMIFS(СВЦЭМ!$D$33:$D$776,СВЦЭМ!$A$33:$A$776,$A182,СВЦЭМ!$B$33:$B$776,U$155)+'СЕТ СН'!$I$14+СВЦЭМ!$D$10+'СЕТ СН'!$I$6-'СЕТ СН'!$I$26</f>
        <v>1317.6497880300001</v>
      </c>
      <c r="V182" s="36">
        <f>SUMIFS(СВЦЭМ!$D$33:$D$776,СВЦЭМ!$A$33:$A$776,$A182,СВЦЭМ!$B$33:$B$776,V$155)+'СЕТ СН'!$I$14+СВЦЭМ!$D$10+'СЕТ СН'!$I$6-'СЕТ СН'!$I$26</f>
        <v>1320.8434789500002</v>
      </c>
      <c r="W182" s="36">
        <f>SUMIFS(СВЦЭМ!$D$33:$D$776,СВЦЭМ!$A$33:$A$776,$A182,СВЦЭМ!$B$33:$B$776,W$155)+'СЕТ СН'!$I$14+СВЦЭМ!$D$10+'СЕТ СН'!$I$6-'СЕТ СН'!$I$26</f>
        <v>1323.1443086300001</v>
      </c>
      <c r="X182" s="36">
        <f>SUMIFS(СВЦЭМ!$D$33:$D$776,СВЦЭМ!$A$33:$A$776,$A182,СВЦЭМ!$B$33:$B$776,X$155)+'СЕТ СН'!$I$14+СВЦЭМ!$D$10+'СЕТ СН'!$I$6-'СЕТ СН'!$I$26</f>
        <v>1334.4812680700002</v>
      </c>
      <c r="Y182" s="36">
        <f>SUMIFS(СВЦЭМ!$D$33:$D$776,СВЦЭМ!$A$33:$A$776,$A182,СВЦЭМ!$B$33:$B$776,Y$155)+'СЕТ СН'!$I$14+СВЦЭМ!$D$10+'СЕТ СН'!$I$6-'СЕТ СН'!$I$26</f>
        <v>1357.6162991400001</v>
      </c>
    </row>
    <row r="183" spans="1:27" ht="15.75" x14ac:dyDescent="0.2">
      <c r="A183" s="35">
        <f t="shared" si="4"/>
        <v>43797</v>
      </c>
      <c r="B183" s="36">
        <f>SUMIFS(СВЦЭМ!$D$33:$D$776,СВЦЭМ!$A$33:$A$776,$A183,СВЦЭМ!$B$33:$B$776,B$155)+'СЕТ СН'!$I$14+СВЦЭМ!$D$10+'СЕТ СН'!$I$6-'СЕТ СН'!$I$26</f>
        <v>1435.9573393999999</v>
      </c>
      <c r="C183" s="36">
        <f>SUMIFS(СВЦЭМ!$D$33:$D$776,СВЦЭМ!$A$33:$A$776,$A183,СВЦЭМ!$B$33:$B$776,C$155)+'СЕТ СН'!$I$14+СВЦЭМ!$D$10+'СЕТ СН'!$I$6-'СЕТ СН'!$I$26</f>
        <v>1458.42047731</v>
      </c>
      <c r="D183" s="36">
        <f>SUMIFS(СВЦЭМ!$D$33:$D$776,СВЦЭМ!$A$33:$A$776,$A183,СВЦЭМ!$B$33:$B$776,D$155)+'СЕТ СН'!$I$14+СВЦЭМ!$D$10+'СЕТ СН'!$I$6-'СЕТ СН'!$I$26</f>
        <v>1498.4400189600001</v>
      </c>
      <c r="E183" s="36">
        <f>SUMIFS(СВЦЭМ!$D$33:$D$776,СВЦЭМ!$A$33:$A$776,$A183,СВЦЭМ!$B$33:$B$776,E$155)+'СЕТ СН'!$I$14+СВЦЭМ!$D$10+'СЕТ СН'!$I$6-'СЕТ СН'!$I$26</f>
        <v>1482.9762958900001</v>
      </c>
      <c r="F183" s="36">
        <f>SUMIFS(СВЦЭМ!$D$33:$D$776,СВЦЭМ!$A$33:$A$776,$A183,СВЦЭМ!$B$33:$B$776,F$155)+'СЕТ СН'!$I$14+СВЦЭМ!$D$10+'СЕТ СН'!$I$6-'СЕТ СН'!$I$26</f>
        <v>1473.1555713600001</v>
      </c>
      <c r="G183" s="36">
        <f>SUMIFS(СВЦЭМ!$D$33:$D$776,СВЦЭМ!$A$33:$A$776,$A183,СВЦЭМ!$B$33:$B$776,G$155)+'СЕТ СН'!$I$14+СВЦЭМ!$D$10+'СЕТ СН'!$I$6-'СЕТ СН'!$I$26</f>
        <v>1470.1406323900001</v>
      </c>
      <c r="H183" s="36">
        <f>SUMIFS(СВЦЭМ!$D$33:$D$776,СВЦЭМ!$A$33:$A$776,$A183,СВЦЭМ!$B$33:$B$776,H$155)+'СЕТ СН'!$I$14+СВЦЭМ!$D$10+'СЕТ СН'!$I$6-'СЕТ СН'!$I$26</f>
        <v>1443.7555197300001</v>
      </c>
      <c r="I183" s="36">
        <f>SUMIFS(СВЦЭМ!$D$33:$D$776,СВЦЭМ!$A$33:$A$776,$A183,СВЦЭМ!$B$33:$B$776,I$155)+'СЕТ СН'!$I$14+СВЦЭМ!$D$10+'СЕТ СН'!$I$6-'СЕТ СН'!$I$26</f>
        <v>1425.7613922</v>
      </c>
      <c r="J183" s="36">
        <f>SUMIFS(СВЦЭМ!$D$33:$D$776,СВЦЭМ!$A$33:$A$776,$A183,СВЦЭМ!$B$33:$B$776,J$155)+'СЕТ СН'!$I$14+СВЦЭМ!$D$10+'СЕТ СН'!$I$6-'СЕТ СН'!$I$26</f>
        <v>1409.21002193</v>
      </c>
      <c r="K183" s="36">
        <f>SUMIFS(СВЦЭМ!$D$33:$D$776,СВЦЭМ!$A$33:$A$776,$A183,СВЦЭМ!$B$33:$B$776,K$155)+'СЕТ СН'!$I$14+СВЦЭМ!$D$10+'СЕТ СН'!$I$6-'СЕТ СН'!$I$26</f>
        <v>1393.03004375</v>
      </c>
      <c r="L183" s="36">
        <f>SUMIFS(СВЦЭМ!$D$33:$D$776,СВЦЭМ!$A$33:$A$776,$A183,СВЦЭМ!$B$33:$B$776,L$155)+'СЕТ СН'!$I$14+СВЦЭМ!$D$10+'СЕТ СН'!$I$6-'СЕТ СН'!$I$26</f>
        <v>1359.78101201</v>
      </c>
      <c r="M183" s="36">
        <f>SUMIFS(СВЦЭМ!$D$33:$D$776,СВЦЭМ!$A$33:$A$776,$A183,СВЦЭМ!$B$33:$B$776,M$155)+'СЕТ СН'!$I$14+СВЦЭМ!$D$10+'СЕТ СН'!$I$6-'СЕТ СН'!$I$26</f>
        <v>1345.4346292</v>
      </c>
      <c r="N183" s="36">
        <f>SUMIFS(СВЦЭМ!$D$33:$D$776,СВЦЭМ!$A$33:$A$776,$A183,СВЦЭМ!$B$33:$B$776,N$155)+'СЕТ СН'!$I$14+СВЦЭМ!$D$10+'СЕТ СН'!$I$6-'СЕТ СН'!$I$26</f>
        <v>1341.2174835999999</v>
      </c>
      <c r="O183" s="36">
        <f>SUMIFS(СВЦЭМ!$D$33:$D$776,СВЦЭМ!$A$33:$A$776,$A183,СВЦЭМ!$B$33:$B$776,O$155)+'СЕТ СН'!$I$14+СВЦЭМ!$D$10+'СЕТ СН'!$I$6-'СЕТ СН'!$I$26</f>
        <v>1346.7995776400001</v>
      </c>
      <c r="P183" s="36">
        <f>SUMIFS(СВЦЭМ!$D$33:$D$776,СВЦЭМ!$A$33:$A$776,$A183,СВЦЭМ!$B$33:$B$776,P$155)+'СЕТ СН'!$I$14+СВЦЭМ!$D$10+'СЕТ СН'!$I$6-'СЕТ СН'!$I$26</f>
        <v>1351.43038484</v>
      </c>
      <c r="Q183" s="36">
        <f>SUMIFS(СВЦЭМ!$D$33:$D$776,СВЦЭМ!$A$33:$A$776,$A183,СВЦЭМ!$B$33:$B$776,Q$155)+'СЕТ СН'!$I$14+СВЦЭМ!$D$10+'СЕТ СН'!$I$6-'СЕТ СН'!$I$26</f>
        <v>1338.2241901800001</v>
      </c>
      <c r="R183" s="36">
        <f>SUMIFS(СВЦЭМ!$D$33:$D$776,СВЦЭМ!$A$33:$A$776,$A183,СВЦЭМ!$B$33:$B$776,R$155)+'СЕТ СН'!$I$14+СВЦЭМ!$D$10+'СЕТ СН'!$I$6-'СЕТ СН'!$I$26</f>
        <v>1348.2441747500002</v>
      </c>
      <c r="S183" s="36">
        <f>SUMIFS(СВЦЭМ!$D$33:$D$776,СВЦЭМ!$A$33:$A$776,$A183,СВЦЭМ!$B$33:$B$776,S$155)+'СЕТ СН'!$I$14+СВЦЭМ!$D$10+'СЕТ СН'!$I$6-'СЕТ СН'!$I$26</f>
        <v>1348.6659810599999</v>
      </c>
      <c r="T183" s="36">
        <f>SUMIFS(СВЦЭМ!$D$33:$D$776,СВЦЭМ!$A$33:$A$776,$A183,СВЦЭМ!$B$33:$B$776,T$155)+'СЕТ СН'!$I$14+СВЦЭМ!$D$10+'СЕТ СН'!$I$6-'СЕТ СН'!$I$26</f>
        <v>1346.9511208900001</v>
      </c>
      <c r="U183" s="36">
        <f>SUMIFS(СВЦЭМ!$D$33:$D$776,СВЦЭМ!$A$33:$A$776,$A183,СВЦЭМ!$B$33:$B$776,U$155)+'СЕТ СН'!$I$14+СВЦЭМ!$D$10+'СЕТ СН'!$I$6-'СЕТ СН'!$I$26</f>
        <v>1329.88791907</v>
      </c>
      <c r="V183" s="36">
        <f>SUMIFS(СВЦЭМ!$D$33:$D$776,СВЦЭМ!$A$33:$A$776,$A183,СВЦЭМ!$B$33:$B$776,V$155)+'СЕТ СН'!$I$14+СВЦЭМ!$D$10+'СЕТ СН'!$I$6-'СЕТ СН'!$I$26</f>
        <v>1318.8324438500001</v>
      </c>
      <c r="W183" s="36">
        <f>SUMIFS(СВЦЭМ!$D$33:$D$776,СВЦЭМ!$A$33:$A$776,$A183,СВЦЭМ!$B$33:$B$776,W$155)+'СЕТ СН'!$I$14+СВЦЭМ!$D$10+'СЕТ СН'!$I$6-'СЕТ СН'!$I$26</f>
        <v>1322.64621128</v>
      </c>
      <c r="X183" s="36">
        <f>SUMIFS(СВЦЭМ!$D$33:$D$776,СВЦЭМ!$A$33:$A$776,$A183,СВЦЭМ!$B$33:$B$776,X$155)+'СЕТ СН'!$I$14+СВЦЭМ!$D$10+'СЕТ СН'!$I$6-'СЕТ СН'!$I$26</f>
        <v>1288.0818488100001</v>
      </c>
      <c r="Y183" s="36">
        <f>SUMIFS(СВЦЭМ!$D$33:$D$776,СВЦЭМ!$A$33:$A$776,$A183,СВЦЭМ!$B$33:$B$776,Y$155)+'СЕТ СН'!$I$14+СВЦЭМ!$D$10+'СЕТ СН'!$I$6-'СЕТ СН'!$I$26</f>
        <v>1302.4561033700002</v>
      </c>
    </row>
    <row r="184" spans="1:27" ht="15.75" x14ac:dyDescent="0.2">
      <c r="A184" s="35">
        <f t="shared" si="4"/>
        <v>43798</v>
      </c>
      <c r="B184" s="36">
        <f>SUMIFS(СВЦЭМ!$D$33:$D$776,СВЦЭМ!$A$33:$A$776,$A184,СВЦЭМ!$B$33:$B$776,B$155)+'СЕТ СН'!$I$14+СВЦЭМ!$D$10+'СЕТ СН'!$I$6-'СЕТ СН'!$I$26</f>
        <v>1382.45972772</v>
      </c>
      <c r="C184" s="36">
        <f>SUMIFS(СВЦЭМ!$D$33:$D$776,СВЦЭМ!$A$33:$A$776,$A184,СВЦЭМ!$B$33:$B$776,C$155)+'СЕТ СН'!$I$14+СВЦЭМ!$D$10+'СЕТ СН'!$I$6-'СЕТ СН'!$I$26</f>
        <v>1385.0502897199999</v>
      </c>
      <c r="D184" s="36">
        <f>SUMIFS(СВЦЭМ!$D$33:$D$776,СВЦЭМ!$A$33:$A$776,$A184,СВЦЭМ!$B$33:$B$776,D$155)+'СЕТ СН'!$I$14+СВЦЭМ!$D$10+'СЕТ СН'!$I$6-'СЕТ СН'!$I$26</f>
        <v>1415.6560255100001</v>
      </c>
      <c r="E184" s="36">
        <f>SUMIFS(СВЦЭМ!$D$33:$D$776,СВЦЭМ!$A$33:$A$776,$A184,СВЦЭМ!$B$33:$B$776,E$155)+'СЕТ СН'!$I$14+СВЦЭМ!$D$10+'СЕТ СН'!$I$6-'СЕТ СН'!$I$26</f>
        <v>1419.10474798</v>
      </c>
      <c r="F184" s="36">
        <f>SUMIFS(СВЦЭМ!$D$33:$D$776,СВЦЭМ!$A$33:$A$776,$A184,СВЦЭМ!$B$33:$B$776,F$155)+'СЕТ СН'!$I$14+СВЦЭМ!$D$10+'СЕТ СН'!$I$6-'СЕТ СН'!$I$26</f>
        <v>1407.6706580099999</v>
      </c>
      <c r="G184" s="36">
        <f>SUMIFS(СВЦЭМ!$D$33:$D$776,СВЦЭМ!$A$33:$A$776,$A184,СВЦЭМ!$B$33:$B$776,G$155)+'СЕТ СН'!$I$14+СВЦЭМ!$D$10+'СЕТ СН'!$I$6-'СЕТ СН'!$I$26</f>
        <v>1407.3381939200001</v>
      </c>
      <c r="H184" s="36">
        <f>SUMIFS(СВЦЭМ!$D$33:$D$776,СВЦЭМ!$A$33:$A$776,$A184,СВЦЭМ!$B$33:$B$776,H$155)+'СЕТ СН'!$I$14+СВЦЭМ!$D$10+'СЕТ СН'!$I$6-'СЕТ СН'!$I$26</f>
        <v>1380.2306725200001</v>
      </c>
      <c r="I184" s="36">
        <f>SUMIFS(СВЦЭМ!$D$33:$D$776,СВЦЭМ!$A$33:$A$776,$A184,СВЦЭМ!$B$33:$B$776,I$155)+'СЕТ СН'!$I$14+СВЦЭМ!$D$10+'СЕТ СН'!$I$6-'СЕТ СН'!$I$26</f>
        <v>1365.3606911800002</v>
      </c>
      <c r="J184" s="36">
        <f>SUMIFS(СВЦЭМ!$D$33:$D$776,СВЦЭМ!$A$33:$A$776,$A184,СВЦЭМ!$B$33:$B$776,J$155)+'СЕТ СН'!$I$14+СВЦЭМ!$D$10+'СЕТ СН'!$I$6-'СЕТ СН'!$I$26</f>
        <v>1353.8431811200001</v>
      </c>
      <c r="K184" s="36">
        <f>SUMIFS(СВЦЭМ!$D$33:$D$776,СВЦЭМ!$A$33:$A$776,$A184,СВЦЭМ!$B$33:$B$776,K$155)+'СЕТ СН'!$I$14+СВЦЭМ!$D$10+'СЕТ СН'!$I$6-'СЕТ СН'!$I$26</f>
        <v>1340.9679419500001</v>
      </c>
      <c r="L184" s="36">
        <f>SUMIFS(СВЦЭМ!$D$33:$D$776,СВЦЭМ!$A$33:$A$776,$A184,СВЦЭМ!$B$33:$B$776,L$155)+'СЕТ СН'!$I$14+СВЦЭМ!$D$10+'СЕТ СН'!$I$6-'СЕТ СН'!$I$26</f>
        <v>1305.2429869800001</v>
      </c>
      <c r="M184" s="36">
        <f>SUMIFS(СВЦЭМ!$D$33:$D$776,СВЦЭМ!$A$33:$A$776,$A184,СВЦЭМ!$B$33:$B$776,M$155)+'СЕТ СН'!$I$14+СВЦЭМ!$D$10+'СЕТ СН'!$I$6-'СЕТ СН'!$I$26</f>
        <v>1293.9589547099999</v>
      </c>
      <c r="N184" s="36">
        <f>SUMIFS(СВЦЭМ!$D$33:$D$776,СВЦЭМ!$A$33:$A$776,$A184,СВЦЭМ!$B$33:$B$776,N$155)+'СЕТ СН'!$I$14+СВЦЭМ!$D$10+'СЕТ СН'!$I$6-'СЕТ СН'!$I$26</f>
        <v>1286.1811819700001</v>
      </c>
      <c r="O184" s="36">
        <f>SUMIFS(СВЦЭМ!$D$33:$D$776,СВЦЭМ!$A$33:$A$776,$A184,СВЦЭМ!$B$33:$B$776,O$155)+'СЕТ СН'!$I$14+СВЦЭМ!$D$10+'СЕТ СН'!$I$6-'СЕТ СН'!$I$26</f>
        <v>1297.3320258700001</v>
      </c>
      <c r="P184" s="36">
        <f>SUMIFS(СВЦЭМ!$D$33:$D$776,СВЦЭМ!$A$33:$A$776,$A184,СВЦЭМ!$B$33:$B$776,P$155)+'СЕТ СН'!$I$14+СВЦЭМ!$D$10+'СЕТ СН'!$I$6-'СЕТ СН'!$I$26</f>
        <v>1308.7108819700002</v>
      </c>
      <c r="Q184" s="36">
        <f>SUMIFS(СВЦЭМ!$D$33:$D$776,СВЦЭМ!$A$33:$A$776,$A184,СВЦЭМ!$B$33:$B$776,Q$155)+'СЕТ СН'!$I$14+СВЦЭМ!$D$10+'СЕТ СН'!$I$6-'СЕТ СН'!$I$26</f>
        <v>1318.0145669799999</v>
      </c>
      <c r="R184" s="36">
        <f>SUMIFS(СВЦЭМ!$D$33:$D$776,СВЦЭМ!$A$33:$A$776,$A184,СВЦЭМ!$B$33:$B$776,R$155)+'СЕТ СН'!$I$14+СВЦЭМ!$D$10+'СЕТ СН'!$I$6-'СЕТ СН'!$I$26</f>
        <v>1325.4141998600001</v>
      </c>
      <c r="S184" s="36">
        <f>SUMIFS(СВЦЭМ!$D$33:$D$776,СВЦЭМ!$A$33:$A$776,$A184,СВЦЭМ!$B$33:$B$776,S$155)+'СЕТ СН'!$I$14+СВЦЭМ!$D$10+'СЕТ СН'!$I$6-'СЕТ СН'!$I$26</f>
        <v>1332.4610932600001</v>
      </c>
      <c r="T184" s="36">
        <f>SUMIFS(СВЦЭМ!$D$33:$D$776,СВЦЭМ!$A$33:$A$776,$A184,СВЦЭМ!$B$33:$B$776,T$155)+'СЕТ СН'!$I$14+СВЦЭМ!$D$10+'СЕТ СН'!$I$6-'СЕТ СН'!$I$26</f>
        <v>1332.53965238</v>
      </c>
      <c r="U184" s="36">
        <f>SUMIFS(СВЦЭМ!$D$33:$D$776,СВЦЭМ!$A$33:$A$776,$A184,СВЦЭМ!$B$33:$B$776,U$155)+'СЕТ СН'!$I$14+СВЦЭМ!$D$10+'СЕТ СН'!$I$6-'СЕТ СН'!$I$26</f>
        <v>1326.7744922400002</v>
      </c>
      <c r="V184" s="36">
        <f>SUMIFS(СВЦЭМ!$D$33:$D$776,СВЦЭМ!$A$33:$A$776,$A184,СВЦЭМ!$B$33:$B$776,V$155)+'СЕТ СН'!$I$14+СВЦЭМ!$D$10+'СЕТ СН'!$I$6-'СЕТ СН'!$I$26</f>
        <v>1330.0922712000001</v>
      </c>
      <c r="W184" s="36">
        <f>SUMIFS(СВЦЭМ!$D$33:$D$776,СВЦЭМ!$A$33:$A$776,$A184,СВЦЭМ!$B$33:$B$776,W$155)+'СЕТ СН'!$I$14+СВЦЭМ!$D$10+'СЕТ СН'!$I$6-'СЕТ СН'!$I$26</f>
        <v>1340.44486686</v>
      </c>
      <c r="X184" s="36">
        <f>SUMIFS(СВЦЭМ!$D$33:$D$776,СВЦЭМ!$A$33:$A$776,$A184,СВЦЭМ!$B$33:$B$776,X$155)+'СЕТ СН'!$I$14+СВЦЭМ!$D$10+'СЕТ СН'!$I$6-'СЕТ СН'!$I$26</f>
        <v>1337.5811774600002</v>
      </c>
      <c r="Y184" s="36">
        <f>SUMIFS(СВЦЭМ!$D$33:$D$776,СВЦЭМ!$A$33:$A$776,$A184,СВЦЭМ!$B$33:$B$776,Y$155)+'СЕТ СН'!$I$14+СВЦЭМ!$D$10+'СЕТ СН'!$I$6-'СЕТ СН'!$I$26</f>
        <v>1366.6939856900001</v>
      </c>
    </row>
    <row r="185" spans="1:27" ht="15.75" x14ac:dyDescent="0.2">
      <c r="A185" s="35">
        <f t="shared" si="4"/>
        <v>43799</v>
      </c>
      <c r="B185" s="36">
        <f>SUMIFS(СВЦЭМ!$D$33:$D$776,СВЦЭМ!$A$33:$A$776,$A185,СВЦЭМ!$B$33:$B$776,B$155)+'СЕТ СН'!$I$14+СВЦЭМ!$D$10+'СЕТ СН'!$I$6-'СЕТ СН'!$I$26</f>
        <v>1413.7864304899999</v>
      </c>
      <c r="C185" s="36">
        <f>SUMIFS(СВЦЭМ!$D$33:$D$776,СВЦЭМ!$A$33:$A$776,$A185,СВЦЭМ!$B$33:$B$776,C$155)+'СЕТ СН'!$I$14+СВЦЭМ!$D$10+'СЕТ СН'!$I$6-'СЕТ СН'!$I$26</f>
        <v>1408.76256268</v>
      </c>
      <c r="D185" s="36">
        <f>SUMIFS(СВЦЭМ!$D$33:$D$776,СВЦЭМ!$A$33:$A$776,$A185,СВЦЭМ!$B$33:$B$776,D$155)+'СЕТ СН'!$I$14+СВЦЭМ!$D$10+'СЕТ СН'!$I$6-'СЕТ СН'!$I$26</f>
        <v>1448.9311122700001</v>
      </c>
      <c r="E185" s="36">
        <f>SUMIFS(СВЦЭМ!$D$33:$D$776,СВЦЭМ!$A$33:$A$776,$A185,СВЦЭМ!$B$33:$B$776,E$155)+'СЕТ СН'!$I$14+СВЦЭМ!$D$10+'СЕТ СН'!$I$6-'СЕТ СН'!$I$26</f>
        <v>1451.9493145800002</v>
      </c>
      <c r="F185" s="36">
        <f>SUMIFS(СВЦЭМ!$D$33:$D$776,СВЦЭМ!$A$33:$A$776,$A185,СВЦЭМ!$B$33:$B$776,F$155)+'СЕТ СН'!$I$14+СВЦЭМ!$D$10+'СЕТ СН'!$I$6-'СЕТ СН'!$I$26</f>
        <v>1430.0820852800002</v>
      </c>
      <c r="G185" s="36">
        <f>SUMIFS(СВЦЭМ!$D$33:$D$776,СВЦЭМ!$A$33:$A$776,$A185,СВЦЭМ!$B$33:$B$776,G$155)+'СЕТ СН'!$I$14+СВЦЭМ!$D$10+'СЕТ СН'!$I$6-'СЕТ СН'!$I$26</f>
        <v>1436.1792185300001</v>
      </c>
      <c r="H185" s="36">
        <f>SUMIFS(СВЦЭМ!$D$33:$D$776,СВЦЭМ!$A$33:$A$776,$A185,СВЦЭМ!$B$33:$B$776,H$155)+'СЕТ СН'!$I$14+СВЦЭМ!$D$10+'СЕТ СН'!$I$6-'СЕТ СН'!$I$26</f>
        <v>1418.759847</v>
      </c>
      <c r="I185" s="36">
        <f>SUMIFS(СВЦЭМ!$D$33:$D$776,СВЦЭМ!$A$33:$A$776,$A185,СВЦЭМ!$B$33:$B$776,I$155)+'СЕТ СН'!$I$14+СВЦЭМ!$D$10+'СЕТ СН'!$I$6-'СЕТ СН'!$I$26</f>
        <v>1408.4868549800001</v>
      </c>
      <c r="J185" s="36">
        <f>SUMIFS(СВЦЭМ!$D$33:$D$776,СВЦЭМ!$A$33:$A$776,$A185,СВЦЭМ!$B$33:$B$776,J$155)+'СЕТ СН'!$I$14+СВЦЭМ!$D$10+'СЕТ СН'!$I$6-'СЕТ СН'!$I$26</f>
        <v>1380.4531537500002</v>
      </c>
      <c r="K185" s="36">
        <f>SUMIFS(СВЦЭМ!$D$33:$D$776,СВЦЭМ!$A$33:$A$776,$A185,СВЦЭМ!$B$33:$B$776,K$155)+'СЕТ СН'!$I$14+СВЦЭМ!$D$10+'СЕТ СН'!$I$6-'СЕТ СН'!$I$26</f>
        <v>1360.96453894</v>
      </c>
      <c r="L185" s="36">
        <f>SUMIFS(СВЦЭМ!$D$33:$D$776,СВЦЭМ!$A$33:$A$776,$A185,СВЦЭМ!$B$33:$B$776,L$155)+'СЕТ СН'!$I$14+СВЦЭМ!$D$10+'СЕТ СН'!$I$6-'СЕТ СН'!$I$26</f>
        <v>1319.5451702700002</v>
      </c>
      <c r="M185" s="36">
        <f>SUMIFS(СВЦЭМ!$D$33:$D$776,СВЦЭМ!$A$33:$A$776,$A185,СВЦЭМ!$B$33:$B$776,M$155)+'СЕТ СН'!$I$14+СВЦЭМ!$D$10+'СЕТ СН'!$I$6-'СЕТ СН'!$I$26</f>
        <v>1309.08490944</v>
      </c>
      <c r="N185" s="36">
        <f>SUMIFS(СВЦЭМ!$D$33:$D$776,СВЦЭМ!$A$33:$A$776,$A185,СВЦЭМ!$B$33:$B$776,N$155)+'СЕТ СН'!$I$14+СВЦЭМ!$D$10+'СЕТ СН'!$I$6-'СЕТ СН'!$I$26</f>
        <v>1302.5128422900002</v>
      </c>
      <c r="O185" s="36">
        <f>SUMIFS(СВЦЭМ!$D$33:$D$776,СВЦЭМ!$A$33:$A$776,$A185,СВЦЭМ!$B$33:$B$776,O$155)+'СЕТ СН'!$I$14+СВЦЭМ!$D$10+'СЕТ СН'!$I$6-'СЕТ СН'!$I$26</f>
        <v>1312.3424781000001</v>
      </c>
      <c r="P185" s="36">
        <f>SUMIFS(СВЦЭМ!$D$33:$D$776,СВЦЭМ!$A$33:$A$776,$A185,СВЦЭМ!$B$33:$B$776,P$155)+'СЕТ СН'!$I$14+СВЦЭМ!$D$10+'СЕТ СН'!$I$6-'СЕТ СН'!$I$26</f>
        <v>1320.64298353</v>
      </c>
      <c r="Q185" s="36">
        <f>SUMIFS(СВЦЭМ!$D$33:$D$776,СВЦЭМ!$A$33:$A$776,$A185,СВЦЭМ!$B$33:$B$776,Q$155)+'СЕТ СН'!$I$14+СВЦЭМ!$D$10+'СЕТ СН'!$I$6-'СЕТ СН'!$I$26</f>
        <v>1324.01524578</v>
      </c>
      <c r="R185" s="36">
        <f>SUMIFS(СВЦЭМ!$D$33:$D$776,СВЦЭМ!$A$33:$A$776,$A185,СВЦЭМ!$B$33:$B$776,R$155)+'СЕТ СН'!$I$14+СВЦЭМ!$D$10+'СЕТ СН'!$I$6-'СЕТ СН'!$I$26</f>
        <v>1305.0958072400001</v>
      </c>
      <c r="S185" s="36">
        <f>SUMIFS(СВЦЭМ!$D$33:$D$776,СВЦЭМ!$A$33:$A$776,$A185,СВЦЭМ!$B$33:$B$776,S$155)+'СЕТ СН'!$I$14+СВЦЭМ!$D$10+'СЕТ СН'!$I$6-'СЕТ СН'!$I$26</f>
        <v>1296.2671600799999</v>
      </c>
      <c r="T185" s="36">
        <f>SUMIFS(СВЦЭМ!$D$33:$D$776,СВЦЭМ!$A$33:$A$776,$A185,СВЦЭМ!$B$33:$B$776,T$155)+'СЕТ СН'!$I$14+СВЦЭМ!$D$10+'СЕТ СН'!$I$6-'СЕТ СН'!$I$26</f>
        <v>1286.0769192299999</v>
      </c>
      <c r="U185" s="36">
        <f>SUMIFS(СВЦЭМ!$D$33:$D$776,СВЦЭМ!$A$33:$A$776,$A185,СВЦЭМ!$B$33:$B$776,U$155)+'СЕТ СН'!$I$14+СВЦЭМ!$D$10+'СЕТ СН'!$I$6-'СЕТ СН'!$I$26</f>
        <v>1285.1785999600002</v>
      </c>
      <c r="V185" s="36">
        <f>SUMIFS(СВЦЭМ!$D$33:$D$776,СВЦЭМ!$A$33:$A$776,$A185,СВЦЭМ!$B$33:$B$776,V$155)+'СЕТ СН'!$I$14+СВЦЭМ!$D$10+'СЕТ СН'!$I$6-'СЕТ СН'!$I$26</f>
        <v>1296.0932985899999</v>
      </c>
      <c r="W185" s="36">
        <f>SUMIFS(СВЦЭМ!$D$33:$D$776,СВЦЭМ!$A$33:$A$776,$A185,СВЦЭМ!$B$33:$B$776,W$155)+'СЕТ СН'!$I$14+СВЦЭМ!$D$10+'СЕТ СН'!$I$6-'СЕТ СН'!$I$26</f>
        <v>1306.9728373200001</v>
      </c>
      <c r="X185" s="36">
        <f>SUMIFS(СВЦЭМ!$D$33:$D$776,СВЦЭМ!$A$33:$A$776,$A185,СВЦЭМ!$B$33:$B$776,X$155)+'СЕТ СН'!$I$14+СВЦЭМ!$D$10+'СЕТ СН'!$I$6-'СЕТ СН'!$I$26</f>
        <v>1308.9207603100001</v>
      </c>
      <c r="Y185" s="36">
        <f>SUMIFS(СВЦЭМ!$D$33:$D$776,СВЦЭМ!$A$33:$A$776,$A185,СВЦЭМ!$B$33:$B$776,Y$155)+'СЕТ СН'!$I$14+СВЦЭМ!$D$10+'СЕТ СН'!$I$6-'СЕТ СН'!$I$26</f>
        <v>1349.6848527400002</v>
      </c>
    </row>
    <row r="186" spans="1:27" ht="15.75" hidden="1" x14ac:dyDescent="0.2">
      <c r="A186" s="35">
        <f t="shared" si="4"/>
        <v>43800</v>
      </c>
      <c r="B186" s="36">
        <f>SUMIFS(СВЦЭМ!$D$33:$D$776,СВЦЭМ!$A$33:$A$776,$A186,СВЦЭМ!$B$33:$B$776,B$155)+'СЕТ СН'!$I$14+СВЦЭМ!$D$10+'СЕТ СН'!$I$6-'СЕТ СН'!$I$26</f>
        <v>533.27158284000006</v>
      </c>
      <c r="C186" s="36">
        <f>SUMIFS(СВЦЭМ!$D$33:$D$776,СВЦЭМ!$A$33:$A$776,$A186,СВЦЭМ!$B$33:$B$776,C$155)+'СЕТ СН'!$I$14+СВЦЭМ!$D$10+'СЕТ СН'!$I$6-'СЕТ СН'!$I$26</f>
        <v>533.27158284000006</v>
      </c>
      <c r="D186" s="36">
        <f>SUMIFS(СВЦЭМ!$D$33:$D$776,СВЦЭМ!$A$33:$A$776,$A186,СВЦЭМ!$B$33:$B$776,D$155)+'СЕТ СН'!$I$14+СВЦЭМ!$D$10+'СЕТ СН'!$I$6-'СЕТ СН'!$I$26</f>
        <v>533.27158284000006</v>
      </c>
      <c r="E186" s="36">
        <f>SUMIFS(СВЦЭМ!$D$33:$D$776,СВЦЭМ!$A$33:$A$776,$A186,СВЦЭМ!$B$33:$B$776,E$155)+'СЕТ СН'!$I$14+СВЦЭМ!$D$10+'СЕТ СН'!$I$6-'СЕТ СН'!$I$26</f>
        <v>533.27158284000006</v>
      </c>
      <c r="F186" s="36">
        <f>SUMIFS(СВЦЭМ!$D$33:$D$776,СВЦЭМ!$A$33:$A$776,$A186,СВЦЭМ!$B$33:$B$776,F$155)+'СЕТ СН'!$I$14+СВЦЭМ!$D$10+'СЕТ СН'!$I$6-'СЕТ СН'!$I$26</f>
        <v>533.27158284000006</v>
      </c>
      <c r="G186" s="36">
        <f>SUMIFS(СВЦЭМ!$D$33:$D$776,СВЦЭМ!$A$33:$A$776,$A186,СВЦЭМ!$B$33:$B$776,G$155)+'СЕТ СН'!$I$14+СВЦЭМ!$D$10+'СЕТ СН'!$I$6-'СЕТ СН'!$I$26</f>
        <v>533.27158284000006</v>
      </c>
      <c r="H186" s="36">
        <f>SUMIFS(СВЦЭМ!$D$33:$D$776,СВЦЭМ!$A$33:$A$776,$A186,СВЦЭМ!$B$33:$B$776,H$155)+'СЕТ СН'!$I$14+СВЦЭМ!$D$10+'СЕТ СН'!$I$6-'СЕТ СН'!$I$26</f>
        <v>533.27158284000006</v>
      </c>
      <c r="I186" s="36">
        <f>SUMIFS(СВЦЭМ!$D$33:$D$776,СВЦЭМ!$A$33:$A$776,$A186,СВЦЭМ!$B$33:$B$776,I$155)+'СЕТ СН'!$I$14+СВЦЭМ!$D$10+'СЕТ СН'!$I$6-'СЕТ СН'!$I$26</f>
        <v>533.27158284000006</v>
      </c>
      <c r="J186" s="36">
        <f>SUMIFS(СВЦЭМ!$D$33:$D$776,СВЦЭМ!$A$33:$A$776,$A186,СВЦЭМ!$B$33:$B$776,J$155)+'СЕТ СН'!$I$14+СВЦЭМ!$D$10+'СЕТ СН'!$I$6-'СЕТ СН'!$I$26</f>
        <v>533.27158284000006</v>
      </c>
      <c r="K186" s="36">
        <f>SUMIFS(СВЦЭМ!$D$33:$D$776,СВЦЭМ!$A$33:$A$776,$A186,СВЦЭМ!$B$33:$B$776,K$155)+'СЕТ СН'!$I$14+СВЦЭМ!$D$10+'СЕТ СН'!$I$6-'СЕТ СН'!$I$26</f>
        <v>533.27158284000006</v>
      </c>
      <c r="L186" s="36">
        <f>SUMIFS(СВЦЭМ!$D$33:$D$776,СВЦЭМ!$A$33:$A$776,$A186,СВЦЭМ!$B$33:$B$776,L$155)+'СЕТ СН'!$I$14+СВЦЭМ!$D$10+'СЕТ СН'!$I$6-'СЕТ СН'!$I$26</f>
        <v>533.27158284000006</v>
      </c>
      <c r="M186" s="36">
        <f>SUMIFS(СВЦЭМ!$D$33:$D$776,СВЦЭМ!$A$33:$A$776,$A186,СВЦЭМ!$B$33:$B$776,M$155)+'СЕТ СН'!$I$14+СВЦЭМ!$D$10+'СЕТ СН'!$I$6-'СЕТ СН'!$I$26</f>
        <v>533.27158284000006</v>
      </c>
      <c r="N186" s="36">
        <f>SUMIFS(СВЦЭМ!$D$33:$D$776,СВЦЭМ!$A$33:$A$776,$A186,СВЦЭМ!$B$33:$B$776,N$155)+'СЕТ СН'!$I$14+СВЦЭМ!$D$10+'СЕТ СН'!$I$6-'СЕТ СН'!$I$26</f>
        <v>533.27158284000006</v>
      </c>
      <c r="O186" s="36">
        <f>SUMIFS(СВЦЭМ!$D$33:$D$776,СВЦЭМ!$A$33:$A$776,$A186,СВЦЭМ!$B$33:$B$776,O$155)+'СЕТ СН'!$I$14+СВЦЭМ!$D$10+'СЕТ СН'!$I$6-'СЕТ СН'!$I$26</f>
        <v>533.27158284000006</v>
      </c>
      <c r="P186" s="36">
        <f>SUMIFS(СВЦЭМ!$D$33:$D$776,СВЦЭМ!$A$33:$A$776,$A186,СВЦЭМ!$B$33:$B$776,P$155)+'СЕТ СН'!$I$14+СВЦЭМ!$D$10+'СЕТ СН'!$I$6-'СЕТ СН'!$I$26</f>
        <v>533.27158284000006</v>
      </c>
      <c r="Q186" s="36">
        <f>SUMIFS(СВЦЭМ!$D$33:$D$776,СВЦЭМ!$A$33:$A$776,$A186,СВЦЭМ!$B$33:$B$776,Q$155)+'СЕТ СН'!$I$14+СВЦЭМ!$D$10+'СЕТ СН'!$I$6-'СЕТ СН'!$I$26</f>
        <v>533.27158284000006</v>
      </c>
      <c r="R186" s="36">
        <f>SUMIFS(СВЦЭМ!$D$33:$D$776,СВЦЭМ!$A$33:$A$776,$A186,СВЦЭМ!$B$33:$B$776,R$155)+'СЕТ СН'!$I$14+СВЦЭМ!$D$10+'СЕТ СН'!$I$6-'СЕТ СН'!$I$26</f>
        <v>533.27158284000006</v>
      </c>
      <c r="S186" s="36">
        <f>SUMIFS(СВЦЭМ!$D$33:$D$776,СВЦЭМ!$A$33:$A$776,$A186,СВЦЭМ!$B$33:$B$776,S$155)+'СЕТ СН'!$I$14+СВЦЭМ!$D$10+'СЕТ СН'!$I$6-'СЕТ СН'!$I$26</f>
        <v>533.27158284000006</v>
      </c>
      <c r="T186" s="36">
        <f>SUMIFS(СВЦЭМ!$D$33:$D$776,СВЦЭМ!$A$33:$A$776,$A186,СВЦЭМ!$B$33:$B$776,T$155)+'СЕТ СН'!$I$14+СВЦЭМ!$D$10+'СЕТ СН'!$I$6-'СЕТ СН'!$I$26</f>
        <v>533.27158284000006</v>
      </c>
      <c r="U186" s="36">
        <f>SUMIFS(СВЦЭМ!$D$33:$D$776,СВЦЭМ!$A$33:$A$776,$A186,СВЦЭМ!$B$33:$B$776,U$155)+'СЕТ СН'!$I$14+СВЦЭМ!$D$10+'СЕТ СН'!$I$6-'СЕТ СН'!$I$26</f>
        <v>533.27158284000006</v>
      </c>
      <c r="V186" s="36">
        <f>SUMIFS(СВЦЭМ!$D$33:$D$776,СВЦЭМ!$A$33:$A$776,$A186,СВЦЭМ!$B$33:$B$776,V$155)+'СЕТ СН'!$I$14+СВЦЭМ!$D$10+'СЕТ СН'!$I$6-'СЕТ СН'!$I$26</f>
        <v>533.27158284000006</v>
      </c>
      <c r="W186" s="36">
        <f>SUMIFS(СВЦЭМ!$D$33:$D$776,СВЦЭМ!$A$33:$A$776,$A186,СВЦЭМ!$B$33:$B$776,W$155)+'СЕТ СН'!$I$14+СВЦЭМ!$D$10+'СЕТ СН'!$I$6-'СЕТ СН'!$I$26</f>
        <v>533.27158284000006</v>
      </c>
      <c r="X186" s="36">
        <f>SUMIFS(СВЦЭМ!$D$33:$D$776,СВЦЭМ!$A$33:$A$776,$A186,СВЦЭМ!$B$33:$B$776,X$155)+'СЕТ СН'!$I$14+СВЦЭМ!$D$10+'СЕТ СН'!$I$6-'СЕТ СН'!$I$26</f>
        <v>533.27158284000006</v>
      </c>
      <c r="Y186" s="36">
        <f>SUMIFS(СВЦЭМ!$D$33:$D$776,СВЦЭМ!$A$33:$A$776,$A186,СВЦЭМ!$B$33:$B$776,Y$155)+'СЕТ СН'!$I$14+СВЦЭМ!$D$10+'СЕТ СН'!$I$6-'СЕТ СН'!$I$26</f>
        <v>533.27158284000006</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9" t="s">
        <v>7</v>
      </c>
      <c r="B189" s="133" t="s">
        <v>151</v>
      </c>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row>
    <row r="190" spans="1:27" ht="12.75" customHeight="1" x14ac:dyDescent="0.2">
      <c r="A190" s="140"/>
      <c r="B190" s="136"/>
      <c r="C190" s="137"/>
      <c r="D190" s="137"/>
      <c r="E190" s="137"/>
      <c r="F190" s="137"/>
      <c r="G190" s="137"/>
      <c r="H190" s="137"/>
      <c r="I190" s="137"/>
      <c r="J190" s="137"/>
      <c r="K190" s="137"/>
      <c r="L190" s="137"/>
      <c r="M190" s="137"/>
      <c r="N190" s="137"/>
      <c r="O190" s="137"/>
      <c r="P190" s="137"/>
      <c r="Q190" s="137"/>
      <c r="R190" s="137"/>
      <c r="S190" s="137"/>
      <c r="T190" s="137"/>
      <c r="U190" s="137"/>
      <c r="V190" s="137"/>
      <c r="W190" s="137"/>
      <c r="X190" s="137"/>
      <c r="Y190" s="138"/>
    </row>
    <row r="191" spans="1:27" s="46" customFormat="1" ht="12.75" customHeight="1" x14ac:dyDescent="0.2">
      <c r="A191" s="141"/>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01.11.2019</v>
      </c>
      <c r="B192" s="36">
        <f>SUMIFS(СВЦЭМ!$E$33:$E$776,СВЦЭМ!$A$33:$A$776,$A192,СВЦЭМ!$B$33:$B$776,B$191)+'СЕТ СН'!$F$15</f>
        <v>153.21028268000001</v>
      </c>
      <c r="C192" s="36">
        <f>SUMIFS(СВЦЭМ!$E$33:$E$776,СВЦЭМ!$A$33:$A$776,$A192,СВЦЭМ!$B$33:$B$776,C$191)+'СЕТ СН'!$F$15</f>
        <v>162.12865020999999</v>
      </c>
      <c r="D192" s="36">
        <f>SUMIFS(СВЦЭМ!$E$33:$E$776,СВЦЭМ!$A$33:$A$776,$A192,СВЦЭМ!$B$33:$B$776,D$191)+'СЕТ СН'!$F$15</f>
        <v>165.86663331</v>
      </c>
      <c r="E192" s="36">
        <f>SUMIFS(СВЦЭМ!$E$33:$E$776,СВЦЭМ!$A$33:$A$776,$A192,СВЦЭМ!$B$33:$B$776,E$191)+'СЕТ СН'!$F$15</f>
        <v>168.36740021</v>
      </c>
      <c r="F192" s="36">
        <f>SUMIFS(СВЦЭМ!$E$33:$E$776,СВЦЭМ!$A$33:$A$776,$A192,СВЦЭМ!$B$33:$B$776,F$191)+'СЕТ СН'!$F$15</f>
        <v>169.05855819000001</v>
      </c>
      <c r="G192" s="36">
        <f>SUMIFS(СВЦЭМ!$E$33:$E$776,СВЦЭМ!$A$33:$A$776,$A192,СВЦЭМ!$B$33:$B$776,G$191)+'СЕТ СН'!$F$15</f>
        <v>165.29673837999999</v>
      </c>
      <c r="H192" s="36">
        <f>SUMIFS(СВЦЭМ!$E$33:$E$776,СВЦЭМ!$A$33:$A$776,$A192,СВЦЭМ!$B$33:$B$776,H$191)+'СЕТ СН'!$F$15</f>
        <v>163.34586272999999</v>
      </c>
      <c r="I192" s="36">
        <f>SUMIFS(СВЦЭМ!$E$33:$E$776,СВЦЭМ!$A$33:$A$776,$A192,СВЦЭМ!$B$33:$B$776,I$191)+'СЕТ СН'!$F$15</f>
        <v>160.12077461000001</v>
      </c>
      <c r="J192" s="36">
        <f>SUMIFS(СВЦЭМ!$E$33:$E$776,СВЦЭМ!$A$33:$A$776,$A192,СВЦЭМ!$B$33:$B$776,J$191)+'СЕТ СН'!$F$15</f>
        <v>155.12794335999999</v>
      </c>
      <c r="K192" s="36">
        <f>SUMIFS(СВЦЭМ!$E$33:$E$776,СВЦЭМ!$A$33:$A$776,$A192,СВЦЭМ!$B$33:$B$776,K$191)+'СЕТ СН'!$F$15</f>
        <v>152.58306501000001</v>
      </c>
      <c r="L192" s="36">
        <f>SUMIFS(СВЦЭМ!$E$33:$E$776,СВЦЭМ!$A$33:$A$776,$A192,СВЦЭМ!$B$33:$B$776,L$191)+'СЕТ СН'!$F$15</f>
        <v>153.68340406999999</v>
      </c>
      <c r="M192" s="36">
        <f>SUMIFS(СВЦЭМ!$E$33:$E$776,СВЦЭМ!$A$33:$A$776,$A192,СВЦЭМ!$B$33:$B$776,M$191)+'СЕТ СН'!$F$15</f>
        <v>154.22185580999999</v>
      </c>
      <c r="N192" s="36">
        <f>SUMIFS(СВЦЭМ!$E$33:$E$776,СВЦЭМ!$A$33:$A$776,$A192,СВЦЭМ!$B$33:$B$776,N$191)+'СЕТ СН'!$F$15</f>
        <v>155.36710056999999</v>
      </c>
      <c r="O192" s="36">
        <f>SUMIFS(СВЦЭМ!$E$33:$E$776,СВЦЭМ!$A$33:$A$776,$A192,СВЦЭМ!$B$33:$B$776,O$191)+'СЕТ СН'!$F$15</f>
        <v>154.96308590000001</v>
      </c>
      <c r="P192" s="36">
        <f>SUMIFS(СВЦЭМ!$E$33:$E$776,СВЦЭМ!$A$33:$A$776,$A192,СВЦЭМ!$B$33:$B$776,P$191)+'СЕТ СН'!$F$15</f>
        <v>156.26691959999999</v>
      </c>
      <c r="Q192" s="36">
        <f>SUMIFS(СВЦЭМ!$E$33:$E$776,СВЦЭМ!$A$33:$A$776,$A192,СВЦЭМ!$B$33:$B$776,Q$191)+'СЕТ СН'!$F$15</f>
        <v>155.71841047000001</v>
      </c>
      <c r="R192" s="36">
        <f>SUMIFS(СВЦЭМ!$E$33:$E$776,СВЦЭМ!$A$33:$A$776,$A192,СВЦЭМ!$B$33:$B$776,R$191)+'СЕТ СН'!$F$15</f>
        <v>147.06275307999999</v>
      </c>
      <c r="S192" s="36">
        <f>SUMIFS(СВЦЭМ!$E$33:$E$776,СВЦЭМ!$A$33:$A$776,$A192,СВЦЭМ!$B$33:$B$776,S$191)+'СЕТ СН'!$F$15</f>
        <v>143.37362542</v>
      </c>
      <c r="T192" s="36">
        <f>SUMIFS(СВЦЭМ!$E$33:$E$776,СВЦЭМ!$A$33:$A$776,$A192,СВЦЭМ!$B$33:$B$776,T$191)+'СЕТ СН'!$F$15</f>
        <v>139.09497893</v>
      </c>
      <c r="U192" s="36">
        <f>SUMIFS(СВЦЭМ!$E$33:$E$776,СВЦЭМ!$A$33:$A$776,$A192,СВЦЭМ!$B$33:$B$776,U$191)+'СЕТ СН'!$F$15</f>
        <v>138.87493388999999</v>
      </c>
      <c r="V192" s="36">
        <f>SUMIFS(СВЦЭМ!$E$33:$E$776,СВЦЭМ!$A$33:$A$776,$A192,СВЦЭМ!$B$33:$B$776,V$191)+'СЕТ СН'!$F$15</f>
        <v>140.47289334999999</v>
      </c>
      <c r="W192" s="36">
        <f>SUMIFS(СВЦЭМ!$E$33:$E$776,СВЦЭМ!$A$33:$A$776,$A192,СВЦЭМ!$B$33:$B$776,W$191)+'СЕТ СН'!$F$15</f>
        <v>143.75503040000001</v>
      </c>
      <c r="X192" s="36">
        <f>SUMIFS(СВЦЭМ!$E$33:$E$776,СВЦЭМ!$A$33:$A$776,$A192,СВЦЭМ!$B$33:$B$776,X$191)+'СЕТ СН'!$F$15</f>
        <v>146.62151673</v>
      </c>
      <c r="Y192" s="36">
        <f>SUMIFS(СВЦЭМ!$E$33:$E$776,СВЦЭМ!$A$33:$A$776,$A192,СВЦЭМ!$B$33:$B$776,Y$191)+'СЕТ СН'!$F$15</f>
        <v>152.18988970000001</v>
      </c>
      <c r="AA192" s="45"/>
    </row>
    <row r="193" spans="1:25" ht="15.75" x14ac:dyDescent="0.2">
      <c r="A193" s="35">
        <f>A192+1</f>
        <v>43771</v>
      </c>
      <c r="B193" s="36">
        <f>SUMIFS(СВЦЭМ!$E$33:$E$776,СВЦЭМ!$A$33:$A$776,$A193,СВЦЭМ!$B$33:$B$776,B$191)+'СЕТ СН'!$F$15</f>
        <v>155.68277449999999</v>
      </c>
      <c r="C193" s="36">
        <f>SUMIFS(СВЦЭМ!$E$33:$E$776,СВЦЭМ!$A$33:$A$776,$A193,СВЦЭМ!$B$33:$B$776,C$191)+'СЕТ СН'!$F$15</f>
        <v>163.34837313</v>
      </c>
      <c r="D193" s="36">
        <f>SUMIFS(СВЦЭМ!$E$33:$E$776,СВЦЭМ!$A$33:$A$776,$A193,СВЦЭМ!$B$33:$B$776,D$191)+'СЕТ СН'!$F$15</f>
        <v>167.88162599</v>
      </c>
      <c r="E193" s="36">
        <f>SUMIFS(СВЦЭМ!$E$33:$E$776,СВЦЭМ!$A$33:$A$776,$A193,СВЦЭМ!$B$33:$B$776,E$191)+'СЕТ СН'!$F$15</f>
        <v>169.86925155</v>
      </c>
      <c r="F193" s="36">
        <f>SUMIFS(СВЦЭМ!$E$33:$E$776,СВЦЭМ!$A$33:$A$776,$A193,СВЦЭМ!$B$33:$B$776,F$191)+'СЕТ СН'!$F$15</f>
        <v>166.81495987</v>
      </c>
      <c r="G193" s="36">
        <f>SUMIFS(СВЦЭМ!$E$33:$E$776,СВЦЭМ!$A$33:$A$776,$A193,СВЦЭМ!$B$33:$B$776,G$191)+'СЕТ СН'!$F$15</f>
        <v>164.17464383999999</v>
      </c>
      <c r="H193" s="36">
        <f>SUMIFS(СВЦЭМ!$E$33:$E$776,СВЦЭМ!$A$33:$A$776,$A193,СВЦЭМ!$B$33:$B$776,H$191)+'СЕТ СН'!$F$15</f>
        <v>159.74794940000001</v>
      </c>
      <c r="I193" s="36">
        <f>SUMIFS(СВЦЭМ!$E$33:$E$776,СВЦЭМ!$A$33:$A$776,$A193,СВЦЭМ!$B$33:$B$776,I$191)+'СЕТ СН'!$F$15</f>
        <v>157.95410494000001</v>
      </c>
      <c r="J193" s="36">
        <f>SUMIFS(СВЦЭМ!$E$33:$E$776,СВЦЭМ!$A$33:$A$776,$A193,СВЦЭМ!$B$33:$B$776,J$191)+'СЕТ СН'!$F$15</f>
        <v>154.99662954999999</v>
      </c>
      <c r="K193" s="36">
        <f>SUMIFS(СВЦЭМ!$E$33:$E$776,СВЦЭМ!$A$33:$A$776,$A193,СВЦЭМ!$B$33:$B$776,K$191)+'СЕТ СН'!$F$15</f>
        <v>149.15828628</v>
      </c>
      <c r="L193" s="36">
        <f>SUMIFS(СВЦЭМ!$E$33:$E$776,СВЦЭМ!$A$33:$A$776,$A193,СВЦЭМ!$B$33:$B$776,L$191)+'СЕТ СН'!$F$15</f>
        <v>146.23790700999999</v>
      </c>
      <c r="M193" s="36">
        <f>SUMIFS(СВЦЭМ!$E$33:$E$776,СВЦЭМ!$A$33:$A$776,$A193,СВЦЭМ!$B$33:$B$776,M$191)+'СЕТ СН'!$F$15</f>
        <v>148.50123657</v>
      </c>
      <c r="N193" s="36">
        <f>SUMIFS(СВЦЭМ!$E$33:$E$776,СВЦЭМ!$A$33:$A$776,$A193,СВЦЭМ!$B$33:$B$776,N$191)+'СЕТ СН'!$F$15</f>
        <v>148.25109502999999</v>
      </c>
      <c r="O193" s="36">
        <f>SUMIFS(СВЦЭМ!$E$33:$E$776,СВЦЭМ!$A$33:$A$776,$A193,СВЦЭМ!$B$33:$B$776,O$191)+'СЕТ СН'!$F$15</f>
        <v>149.43052394</v>
      </c>
      <c r="P193" s="36">
        <f>SUMIFS(СВЦЭМ!$E$33:$E$776,СВЦЭМ!$A$33:$A$776,$A193,СВЦЭМ!$B$33:$B$776,P$191)+'СЕТ СН'!$F$15</f>
        <v>150.92648341</v>
      </c>
      <c r="Q193" s="36">
        <f>SUMIFS(СВЦЭМ!$E$33:$E$776,СВЦЭМ!$A$33:$A$776,$A193,СВЦЭМ!$B$33:$B$776,Q$191)+'СЕТ СН'!$F$15</f>
        <v>147.37824939999999</v>
      </c>
      <c r="R193" s="36">
        <f>SUMIFS(СВЦЭМ!$E$33:$E$776,СВЦЭМ!$A$33:$A$776,$A193,СВЦЭМ!$B$33:$B$776,R$191)+'СЕТ СН'!$F$15</f>
        <v>138.48485700000001</v>
      </c>
      <c r="S193" s="36">
        <f>SUMIFS(СВЦЭМ!$E$33:$E$776,СВЦЭМ!$A$33:$A$776,$A193,СВЦЭМ!$B$33:$B$776,S$191)+'СЕТ СН'!$F$15</f>
        <v>134.34925372999999</v>
      </c>
      <c r="T193" s="36">
        <f>SUMIFS(СВЦЭМ!$E$33:$E$776,СВЦЭМ!$A$33:$A$776,$A193,СВЦЭМ!$B$33:$B$776,T$191)+'СЕТ СН'!$F$15</f>
        <v>132.83749202000001</v>
      </c>
      <c r="U193" s="36">
        <f>SUMIFS(СВЦЭМ!$E$33:$E$776,СВЦЭМ!$A$33:$A$776,$A193,СВЦЭМ!$B$33:$B$776,U$191)+'СЕТ СН'!$F$15</f>
        <v>132.80441153000001</v>
      </c>
      <c r="V193" s="36">
        <f>SUMIFS(СВЦЭМ!$E$33:$E$776,СВЦЭМ!$A$33:$A$776,$A193,СВЦЭМ!$B$33:$B$776,V$191)+'СЕТ СН'!$F$15</f>
        <v>133.11480216999999</v>
      </c>
      <c r="W193" s="36">
        <f>SUMIFS(СВЦЭМ!$E$33:$E$776,СВЦЭМ!$A$33:$A$776,$A193,СВЦЭМ!$B$33:$B$776,W$191)+'СЕТ СН'!$F$15</f>
        <v>138.92190711999999</v>
      </c>
      <c r="X193" s="36">
        <f>SUMIFS(СВЦЭМ!$E$33:$E$776,СВЦЭМ!$A$33:$A$776,$A193,СВЦЭМ!$B$33:$B$776,X$191)+'СЕТ СН'!$F$15</f>
        <v>141.71108175000001</v>
      </c>
      <c r="Y193" s="36">
        <f>SUMIFS(СВЦЭМ!$E$33:$E$776,СВЦЭМ!$A$33:$A$776,$A193,СВЦЭМ!$B$33:$B$776,Y$191)+'СЕТ СН'!$F$15</f>
        <v>147.08372034999999</v>
      </c>
    </row>
    <row r="194" spans="1:25" ht="15.75" x14ac:dyDescent="0.2">
      <c r="A194" s="35">
        <f t="shared" ref="A194:A222" si="5">A193+1</f>
        <v>43772</v>
      </c>
      <c r="B194" s="36">
        <f>SUMIFS(СВЦЭМ!$E$33:$E$776,СВЦЭМ!$A$33:$A$776,$A194,СВЦЭМ!$B$33:$B$776,B$191)+'СЕТ СН'!$F$15</f>
        <v>144.07321181</v>
      </c>
      <c r="C194" s="36">
        <f>SUMIFS(СВЦЭМ!$E$33:$E$776,СВЦЭМ!$A$33:$A$776,$A194,СВЦЭМ!$B$33:$B$776,C$191)+'СЕТ СН'!$F$15</f>
        <v>152.09232442000001</v>
      </c>
      <c r="D194" s="36">
        <f>SUMIFS(СВЦЭМ!$E$33:$E$776,СВЦЭМ!$A$33:$A$776,$A194,СВЦЭМ!$B$33:$B$776,D$191)+'СЕТ СН'!$F$15</f>
        <v>155.30060234999999</v>
      </c>
      <c r="E194" s="36">
        <f>SUMIFS(СВЦЭМ!$E$33:$E$776,СВЦЭМ!$A$33:$A$776,$A194,СВЦЭМ!$B$33:$B$776,E$191)+'СЕТ СН'!$F$15</f>
        <v>156.26755736000001</v>
      </c>
      <c r="F194" s="36">
        <f>SUMIFS(СВЦЭМ!$E$33:$E$776,СВЦЭМ!$A$33:$A$776,$A194,СВЦЭМ!$B$33:$B$776,F$191)+'СЕТ СН'!$F$15</f>
        <v>159.60678308999999</v>
      </c>
      <c r="G194" s="36">
        <f>SUMIFS(СВЦЭМ!$E$33:$E$776,СВЦЭМ!$A$33:$A$776,$A194,СВЦЭМ!$B$33:$B$776,G$191)+'СЕТ СН'!$F$15</f>
        <v>156.90256413</v>
      </c>
      <c r="H194" s="36">
        <f>SUMIFS(СВЦЭМ!$E$33:$E$776,СВЦЭМ!$A$33:$A$776,$A194,СВЦЭМ!$B$33:$B$776,H$191)+'СЕТ СН'!$F$15</f>
        <v>153.90643173000001</v>
      </c>
      <c r="I194" s="36">
        <f>SUMIFS(СВЦЭМ!$E$33:$E$776,СВЦЭМ!$A$33:$A$776,$A194,СВЦЭМ!$B$33:$B$776,I$191)+'СЕТ СН'!$F$15</f>
        <v>151.99005758999999</v>
      </c>
      <c r="J194" s="36">
        <f>SUMIFS(СВЦЭМ!$E$33:$E$776,СВЦЭМ!$A$33:$A$776,$A194,СВЦЭМ!$B$33:$B$776,J$191)+'СЕТ СН'!$F$15</f>
        <v>144.54336180999999</v>
      </c>
      <c r="K194" s="36">
        <f>SUMIFS(СВЦЭМ!$E$33:$E$776,СВЦЭМ!$A$33:$A$776,$A194,СВЦЭМ!$B$33:$B$776,K$191)+'СЕТ СН'!$F$15</f>
        <v>135.38480296</v>
      </c>
      <c r="L194" s="36">
        <f>SUMIFS(СВЦЭМ!$E$33:$E$776,СВЦЭМ!$A$33:$A$776,$A194,СВЦЭМ!$B$33:$B$776,L$191)+'СЕТ СН'!$F$15</f>
        <v>132.55549615999999</v>
      </c>
      <c r="M194" s="36">
        <f>SUMIFS(СВЦЭМ!$E$33:$E$776,СВЦЭМ!$A$33:$A$776,$A194,СВЦЭМ!$B$33:$B$776,M$191)+'СЕТ СН'!$F$15</f>
        <v>133.05521590999999</v>
      </c>
      <c r="N194" s="36">
        <f>SUMIFS(СВЦЭМ!$E$33:$E$776,СВЦЭМ!$A$33:$A$776,$A194,СВЦЭМ!$B$33:$B$776,N$191)+'СЕТ СН'!$F$15</f>
        <v>133.87080216000001</v>
      </c>
      <c r="O194" s="36">
        <f>SUMIFS(СВЦЭМ!$E$33:$E$776,СВЦЭМ!$A$33:$A$776,$A194,СВЦЭМ!$B$33:$B$776,O$191)+'СЕТ СН'!$F$15</f>
        <v>134.61463946000001</v>
      </c>
      <c r="P194" s="36">
        <f>SUMIFS(СВЦЭМ!$E$33:$E$776,СВЦЭМ!$A$33:$A$776,$A194,СВЦЭМ!$B$33:$B$776,P$191)+'СЕТ СН'!$F$15</f>
        <v>136.0178382</v>
      </c>
      <c r="Q194" s="36">
        <f>SUMIFS(СВЦЭМ!$E$33:$E$776,СВЦЭМ!$A$33:$A$776,$A194,СВЦЭМ!$B$33:$B$776,Q$191)+'СЕТ СН'!$F$15</f>
        <v>134.67754681</v>
      </c>
      <c r="R194" s="36">
        <f>SUMIFS(СВЦЭМ!$E$33:$E$776,СВЦЭМ!$A$33:$A$776,$A194,СВЦЭМ!$B$33:$B$776,R$191)+'СЕТ СН'!$F$15</f>
        <v>127.55509739999999</v>
      </c>
      <c r="S194" s="36">
        <f>SUMIFS(СВЦЭМ!$E$33:$E$776,СВЦЭМ!$A$33:$A$776,$A194,СВЦЭМ!$B$33:$B$776,S$191)+'СЕТ СН'!$F$15</f>
        <v>122.05953549</v>
      </c>
      <c r="T194" s="36">
        <f>SUMIFS(СВЦЭМ!$E$33:$E$776,СВЦЭМ!$A$33:$A$776,$A194,СВЦЭМ!$B$33:$B$776,T$191)+'СЕТ СН'!$F$15</f>
        <v>118.58526118</v>
      </c>
      <c r="U194" s="36">
        <f>SUMIFS(СВЦЭМ!$E$33:$E$776,СВЦЭМ!$A$33:$A$776,$A194,СВЦЭМ!$B$33:$B$776,U$191)+'СЕТ СН'!$F$15</f>
        <v>118.69605946999999</v>
      </c>
      <c r="V194" s="36">
        <f>SUMIFS(СВЦЭМ!$E$33:$E$776,СВЦЭМ!$A$33:$A$776,$A194,СВЦЭМ!$B$33:$B$776,V$191)+'СЕТ СН'!$F$15</f>
        <v>120.99818299</v>
      </c>
      <c r="W194" s="36">
        <f>SUMIFS(СВЦЭМ!$E$33:$E$776,СВЦЭМ!$A$33:$A$776,$A194,СВЦЭМ!$B$33:$B$776,W$191)+'СЕТ СН'!$F$15</f>
        <v>122.54642502999999</v>
      </c>
      <c r="X194" s="36">
        <f>SUMIFS(СВЦЭМ!$E$33:$E$776,СВЦЭМ!$A$33:$A$776,$A194,СВЦЭМ!$B$33:$B$776,X$191)+'СЕТ СН'!$F$15</f>
        <v>125.21408261000001</v>
      </c>
      <c r="Y194" s="36">
        <f>SUMIFS(СВЦЭМ!$E$33:$E$776,СВЦЭМ!$A$33:$A$776,$A194,СВЦЭМ!$B$33:$B$776,Y$191)+'СЕТ СН'!$F$15</f>
        <v>133.92249149</v>
      </c>
    </row>
    <row r="195" spans="1:25" ht="15.75" x14ac:dyDescent="0.2">
      <c r="A195" s="35">
        <f t="shared" si="5"/>
        <v>43773</v>
      </c>
      <c r="B195" s="36">
        <f>SUMIFS(СВЦЭМ!$E$33:$E$776,СВЦЭМ!$A$33:$A$776,$A195,СВЦЭМ!$B$33:$B$776,B$191)+'СЕТ СН'!$F$15</f>
        <v>149.59563041999999</v>
      </c>
      <c r="C195" s="36">
        <f>SUMIFS(СВЦЭМ!$E$33:$E$776,СВЦЭМ!$A$33:$A$776,$A195,СВЦЭМ!$B$33:$B$776,C$191)+'СЕТ СН'!$F$15</f>
        <v>156.23939571</v>
      </c>
      <c r="D195" s="36">
        <f>SUMIFS(СВЦЭМ!$E$33:$E$776,СВЦЭМ!$A$33:$A$776,$A195,СВЦЭМ!$B$33:$B$776,D$191)+'СЕТ СН'!$F$15</f>
        <v>158.53337665000001</v>
      </c>
      <c r="E195" s="36">
        <f>SUMIFS(СВЦЭМ!$E$33:$E$776,СВЦЭМ!$A$33:$A$776,$A195,СВЦЭМ!$B$33:$B$776,E$191)+'СЕТ СН'!$F$15</f>
        <v>163.37602355999999</v>
      </c>
      <c r="F195" s="36">
        <f>SUMIFS(СВЦЭМ!$E$33:$E$776,СВЦЭМ!$A$33:$A$776,$A195,СВЦЭМ!$B$33:$B$776,F$191)+'СЕТ СН'!$F$15</f>
        <v>163.72142083</v>
      </c>
      <c r="G195" s="36">
        <f>SUMIFS(СВЦЭМ!$E$33:$E$776,СВЦЭМ!$A$33:$A$776,$A195,СВЦЭМ!$B$33:$B$776,G$191)+'СЕТ СН'!$F$15</f>
        <v>156.85248322999999</v>
      </c>
      <c r="H195" s="36">
        <f>SUMIFS(СВЦЭМ!$E$33:$E$776,СВЦЭМ!$A$33:$A$776,$A195,СВЦЭМ!$B$33:$B$776,H$191)+'СЕТ СН'!$F$15</f>
        <v>150.26134740000001</v>
      </c>
      <c r="I195" s="36">
        <f>SUMIFS(СВЦЭМ!$E$33:$E$776,СВЦЭМ!$A$33:$A$776,$A195,СВЦЭМ!$B$33:$B$776,I$191)+'СЕТ СН'!$F$15</f>
        <v>148.31229015</v>
      </c>
      <c r="J195" s="36">
        <f>SUMIFS(СВЦЭМ!$E$33:$E$776,СВЦЭМ!$A$33:$A$776,$A195,СВЦЭМ!$B$33:$B$776,J$191)+'СЕТ СН'!$F$15</f>
        <v>144.90845508000001</v>
      </c>
      <c r="K195" s="36">
        <f>SUMIFS(СВЦЭМ!$E$33:$E$776,СВЦЭМ!$A$33:$A$776,$A195,СВЦЭМ!$B$33:$B$776,K$191)+'СЕТ СН'!$F$15</f>
        <v>139.17624183999999</v>
      </c>
      <c r="L195" s="36">
        <f>SUMIFS(СВЦЭМ!$E$33:$E$776,СВЦЭМ!$A$33:$A$776,$A195,СВЦЭМ!$B$33:$B$776,L$191)+'СЕТ СН'!$F$15</f>
        <v>136.10371602000001</v>
      </c>
      <c r="M195" s="36">
        <f>SUMIFS(СВЦЭМ!$E$33:$E$776,СВЦЭМ!$A$33:$A$776,$A195,СВЦЭМ!$B$33:$B$776,M$191)+'СЕТ СН'!$F$15</f>
        <v>136.39568714999999</v>
      </c>
      <c r="N195" s="36">
        <f>SUMIFS(СВЦЭМ!$E$33:$E$776,СВЦЭМ!$A$33:$A$776,$A195,СВЦЭМ!$B$33:$B$776,N$191)+'СЕТ СН'!$F$15</f>
        <v>136.76408570000001</v>
      </c>
      <c r="O195" s="36">
        <f>SUMIFS(СВЦЭМ!$E$33:$E$776,СВЦЭМ!$A$33:$A$776,$A195,СВЦЭМ!$B$33:$B$776,O$191)+'СЕТ СН'!$F$15</f>
        <v>137.49800568000001</v>
      </c>
      <c r="P195" s="36">
        <f>SUMIFS(СВЦЭМ!$E$33:$E$776,СВЦЭМ!$A$33:$A$776,$A195,СВЦЭМ!$B$33:$B$776,P$191)+'СЕТ СН'!$F$15</f>
        <v>141.20608025000001</v>
      </c>
      <c r="Q195" s="36">
        <f>SUMIFS(СВЦЭМ!$E$33:$E$776,СВЦЭМ!$A$33:$A$776,$A195,СВЦЭМ!$B$33:$B$776,Q$191)+'СЕТ СН'!$F$15</f>
        <v>141.96719060999999</v>
      </c>
      <c r="R195" s="36">
        <f>SUMIFS(СВЦЭМ!$E$33:$E$776,СВЦЭМ!$A$33:$A$776,$A195,СВЦЭМ!$B$33:$B$776,R$191)+'СЕТ СН'!$F$15</f>
        <v>133.9118287</v>
      </c>
      <c r="S195" s="36">
        <f>SUMIFS(СВЦЭМ!$E$33:$E$776,СВЦЭМ!$A$33:$A$776,$A195,СВЦЭМ!$B$33:$B$776,S$191)+'СЕТ СН'!$F$15</f>
        <v>127.39656721</v>
      </c>
      <c r="T195" s="36">
        <f>SUMIFS(СВЦЭМ!$E$33:$E$776,СВЦЭМ!$A$33:$A$776,$A195,СВЦЭМ!$B$33:$B$776,T$191)+'СЕТ СН'!$F$15</f>
        <v>124.68996529</v>
      </c>
      <c r="U195" s="36">
        <f>SUMIFS(СВЦЭМ!$E$33:$E$776,СВЦЭМ!$A$33:$A$776,$A195,СВЦЭМ!$B$33:$B$776,U$191)+'СЕТ СН'!$F$15</f>
        <v>123.41380421</v>
      </c>
      <c r="V195" s="36">
        <f>SUMIFS(СВЦЭМ!$E$33:$E$776,СВЦЭМ!$A$33:$A$776,$A195,СВЦЭМ!$B$33:$B$776,V$191)+'СЕТ СН'!$F$15</f>
        <v>125.21724894</v>
      </c>
      <c r="W195" s="36">
        <f>SUMIFS(СВЦЭМ!$E$33:$E$776,СВЦЭМ!$A$33:$A$776,$A195,СВЦЭМ!$B$33:$B$776,W$191)+'СЕТ СН'!$F$15</f>
        <v>128.94788582000001</v>
      </c>
      <c r="X195" s="36">
        <f>SUMIFS(СВЦЭМ!$E$33:$E$776,СВЦЭМ!$A$33:$A$776,$A195,СВЦЭМ!$B$33:$B$776,X$191)+'СЕТ СН'!$F$15</f>
        <v>131.88833979</v>
      </c>
      <c r="Y195" s="36">
        <f>SUMIFS(СВЦЭМ!$E$33:$E$776,СВЦЭМ!$A$33:$A$776,$A195,СВЦЭМ!$B$33:$B$776,Y$191)+'СЕТ СН'!$F$15</f>
        <v>138.34971956000001</v>
      </c>
    </row>
    <row r="196" spans="1:25" ht="15.75" x14ac:dyDescent="0.2">
      <c r="A196" s="35">
        <f t="shared" si="5"/>
        <v>43774</v>
      </c>
      <c r="B196" s="36">
        <f>SUMIFS(СВЦЭМ!$E$33:$E$776,СВЦЭМ!$A$33:$A$776,$A196,СВЦЭМ!$B$33:$B$776,B$191)+'СЕТ СН'!$F$15</f>
        <v>160.10638556999999</v>
      </c>
      <c r="C196" s="36">
        <f>SUMIFS(СВЦЭМ!$E$33:$E$776,СВЦЭМ!$A$33:$A$776,$A196,СВЦЭМ!$B$33:$B$776,C$191)+'СЕТ СН'!$F$15</f>
        <v>164.06657088</v>
      </c>
      <c r="D196" s="36">
        <f>SUMIFS(СВЦЭМ!$E$33:$E$776,СВЦЭМ!$A$33:$A$776,$A196,СВЦЭМ!$B$33:$B$776,D$191)+'СЕТ СН'!$F$15</f>
        <v>162.40879251000001</v>
      </c>
      <c r="E196" s="36">
        <f>SUMIFS(СВЦЭМ!$E$33:$E$776,СВЦЭМ!$A$33:$A$776,$A196,СВЦЭМ!$B$33:$B$776,E$191)+'СЕТ СН'!$F$15</f>
        <v>163.52124551</v>
      </c>
      <c r="F196" s="36">
        <f>SUMIFS(СВЦЭМ!$E$33:$E$776,СВЦЭМ!$A$33:$A$776,$A196,СВЦЭМ!$B$33:$B$776,F$191)+'СЕТ СН'!$F$15</f>
        <v>163.95028302</v>
      </c>
      <c r="G196" s="36">
        <f>SUMIFS(СВЦЭМ!$E$33:$E$776,СВЦЭМ!$A$33:$A$776,$A196,СВЦЭМ!$B$33:$B$776,G$191)+'СЕТ СН'!$F$15</f>
        <v>160.15324471</v>
      </c>
      <c r="H196" s="36">
        <f>SUMIFS(СВЦЭМ!$E$33:$E$776,СВЦЭМ!$A$33:$A$776,$A196,СВЦЭМ!$B$33:$B$776,H$191)+'СЕТ СН'!$F$15</f>
        <v>151.44368291000001</v>
      </c>
      <c r="I196" s="36">
        <f>SUMIFS(СВЦЭМ!$E$33:$E$776,СВЦЭМ!$A$33:$A$776,$A196,СВЦЭМ!$B$33:$B$776,I$191)+'СЕТ СН'!$F$15</f>
        <v>154.13313314999999</v>
      </c>
      <c r="J196" s="36">
        <f>SUMIFS(СВЦЭМ!$E$33:$E$776,СВЦЭМ!$A$33:$A$776,$A196,СВЦЭМ!$B$33:$B$776,J$191)+'СЕТ СН'!$F$15</f>
        <v>150.58888345</v>
      </c>
      <c r="K196" s="36">
        <f>SUMIFS(СВЦЭМ!$E$33:$E$776,СВЦЭМ!$A$33:$A$776,$A196,СВЦЭМ!$B$33:$B$776,K$191)+'СЕТ СН'!$F$15</f>
        <v>145.41837709000001</v>
      </c>
      <c r="L196" s="36">
        <f>SUMIFS(СВЦЭМ!$E$33:$E$776,СВЦЭМ!$A$33:$A$776,$A196,СВЦЭМ!$B$33:$B$776,L$191)+'СЕТ СН'!$F$15</f>
        <v>144.74471811000001</v>
      </c>
      <c r="M196" s="36">
        <f>SUMIFS(СВЦЭМ!$E$33:$E$776,СВЦЭМ!$A$33:$A$776,$A196,СВЦЭМ!$B$33:$B$776,M$191)+'СЕТ СН'!$F$15</f>
        <v>145.73896463</v>
      </c>
      <c r="N196" s="36">
        <f>SUMIFS(СВЦЭМ!$E$33:$E$776,СВЦЭМ!$A$33:$A$776,$A196,СВЦЭМ!$B$33:$B$776,N$191)+'СЕТ СН'!$F$15</f>
        <v>145.65414256</v>
      </c>
      <c r="O196" s="36">
        <f>SUMIFS(СВЦЭМ!$E$33:$E$776,СВЦЭМ!$A$33:$A$776,$A196,СВЦЭМ!$B$33:$B$776,O$191)+'СЕТ СН'!$F$15</f>
        <v>148.83588007</v>
      </c>
      <c r="P196" s="36">
        <f>SUMIFS(СВЦЭМ!$E$33:$E$776,СВЦЭМ!$A$33:$A$776,$A196,СВЦЭМ!$B$33:$B$776,P$191)+'СЕТ СН'!$F$15</f>
        <v>149.76644325999999</v>
      </c>
      <c r="Q196" s="36">
        <f>SUMIFS(СВЦЭМ!$E$33:$E$776,СВЦЭМ!$A$33:$A$776,$A196,СВЦЭМ!$B$33:$B$776,Q$191)+'СЕТ СН'!$F$15</f>
        <v>146.90961909999999</v>
      </c>
      <c r="R196" s="36">
        <f>SUMIFS(СВЦЭМ!$E$33:$E$776,СВЦЭМ!$A$33:$A$776,$A196,СВЦЭМ!$B$33:$B$776,R$191)+'СЕТ СН'!$F$15</f>
        <v>136.48153995999999</v>
      </c>
      <c r="S196" s="36">
        <f>SUMIFS(СВЦЭМ!$E$33:$E$776,СВЦЭМ!$A$33:$A$776,$A196,СВЦЭМ!$B$33:$B$776,S$191)+'СЕТ СН'!$F$15</f>
        <v>131.02162247999999</v>
      </c>
      <c r="T196" s="36">
        <f>SUMIFS(СВЦЭМ!$E$33:$E$776,СВЦЭМ!$A$33:$A$776,$A196,СВЦЭМ!$B$33:$B$776,T$191)+'СЕТ СН'!$F$15</f>
        <v>133.26550816</v>
      </c>
      <c r="U196" s="36">
        <f>SUMIFS(СВЦЭМ!$E$33:$E$776,СВЦЭМ!$A$33:$A$776,$A196,СВЦЭМ!$B$33:$B$776,U$191)+'СЕТ СН'!$F$15</f>
        <v>134.07552885999999</v>
      </c>
      <c r="V196" s="36">
        <f>SUMIFS(СВЦЭМ!$E$33:$E$776,СВЦЭМ!$A$33:$A$776,$A196,СВЦЭМ!$B$33:$B$776,V$191)+'СЕТ СН'!$F$15</f>
        <v>132.2244905</v>
      </c>
      <c r="W196" s="36">
        <f>SUMIFS(СВЦЭМ!$E$33:$E$776,СВЦЭМ!$A$33:$A$776,$A196,СВЦЭМ!$B$33:$B$776,W$191)+'СЕТ СН'!$F$15</f>
        <v>133.59647774999999</v>
      </c>
      <c r="X196" s="36">
        <f>SUMIFS(СВЦЭМ!$E$33:$E$776,СВЦЭМ!$A$33:$A$776,$A196,СВЦЭМ!$B$33:$B$776,X$191)+'СЕТ СН'!$F$15</f>
        <v>137.06914559000001</v>
      </c>
      <c r="Y196" s="36">
        <f>SUMIFS(СВЦЭМ!$E$33:$E$776,СВЦЭМ!$A$33:$A$776,$A196,СВЦЭМ!$B$33:$B$776,Y$191)+'СЕТ СН'!$F$15</f>
        <v>145.13266356</v>
      </c>
    </row>
    <row r="197" spans="1:25" ht="15.75" x14ac:dyDescent="0.2">
      <c r="A197" s="35">
        <f t="shared" si="5"/>
        <v>43775</v>
      </c>
      <c r="B197" s="36">
        <f>SUMIFS(СВЦЭМ!$E$33:$E$776,СВЦЭМ!$A$33:$A$776,$A197,СВЦЭМ!$B$33:$B$776,B$191)+'СЕТ СН'!$F$15</f>
        <v>144.48971699000001</v>
      </c>
      <c r="C197" s="36">
        <f>SUMIFS(СВЦЭМ!$E$33:$E$776,СВЦЭМ!$A$33:$A$776,$A197,СВЦЭМ!$B$33:$B$776,C$191)+'СЕТ СН'!$F$15</f>
        <v>148.62478528</v>
      </c>
      <c r="D197" s="36">
        <f>SUMIFS(СВЦЭМ!$E$33:$E$776,СВЦЭМ!$A$33:$A$776,$A197,СВЦЭМ!$B$33:$B$776,D$191)+'СЕТ СН'!$F$15</f>
        <v>151.39073891000001</v>
      </c>
      <c r="E197" s="36">
        <f>SUMIFS(СВЦЭМ!$E$33:$E$776,СВЦЭМ!$A$33:$A$776,$A197,СВЦЭМ!$B$33:$B$776,E$191)+'СЕТ СН'!$F$15</f>
        <v>152.91256532</v>
      </c>
      <c r="F197" s="36">
        <f>SUMIFS(СВЦЭМ!$E$33:$E$776,СВЦЭМ!$A$33:$A$776,$A197,СВЦЭМ!$B$33:$B$776,F$191)+'СЕТ СН'!$F$15</f>
        <v>153.7967222</v>
      </c>
      <c r="G197" s="36">
        <f>SUMIFS(СВЦЭМ!$E$33:$E$776,СВЦЭМ!$A$33:$A$776,$A197,СВЦЭМ!$B$33:$B$776,G$191)+'СЕТ СН'!$F$15</f>
        <v>150.48637033</v>
      </c>
      <c r="H197" s="36">
        <f>SUMIFS(СВЦЭМ!$E$33:$E$776,СВЦЭМ!$A$33:$A$776,$A197,СВЦЭМ!$B$33:$B$776,H$191)+'СЕТ СН'!$F$15</f>
        <v>144.66544714</v>
      </c>
      <c r="I197" s="36">
        <f>SUMIFS(СВЦЭМ!$E$33:$E$776,СВЦЭМ!$A$33:$A$776,$A197,СВЦЭМ!$B$33:$B$776,I$191)+'СЕТ СН'!$F$15</f>
        <v>138.40704188999999</v>
      </c>
      <c r="J197" s="36">
        <f>SUMIFS(СВЦЭМ!$E$33:$E$776,СВЦЭМ!$A$33:$A$776,$A197,СВЦЭМ!$B$33:$B$776,J$191)+'СЕТ СН'!$F$15</f>
        <v>136.8608304</v>
      </c>
      <c r="K197" s="36">
        <f>SUMIFS(СВЦЭМ!$E$33:$E$776,СВЦЭМ!$A$33:$A$776,$A197,СВЦЭМ!$B$33:$B$776,K$191)+'СЕТ СН'!$F$15</f>
        <v>135.97306193</v>
      </c>
      <c r="L197" s="36">
        <f>SUMIFS(СВЦЭМ!$E$33:$E$776,СВЦЭМ!$A$33:$A$776,$A197,СВЦЭМ!$B$33:$B$776,L$191)+'СЕТ СН'!$F$15</f>
        <v>139.47627256999999</v>
      </c>
      <c r="M197" s="36">
        <f>SUMIFS(СВЦЭМ!$E$33:$E$776,СВЦЭМ!$A$33:$A$776,$A197,СВЦЭМ!$B$33:$B$776,M$191)+'СЕТ СН'!$F$15</f>
        <v>145.90563924</v>
      </c>
      <c r="N197" s="36">
        <f>SUMIFS(СВЦЭМ!$E$33:$E$776,СВЦЭМ!$A$33:$A$776,$A197,СВЦЭМ!$B$33:$B$776,N$191)+'СЕТ СН'!$F$15</f>
        <v>147.92067037999999</v>
      </c>
      <c r="O197" s="36">
        <f>SUMIFS(СВЦЭМ!$E$33:$E$776,СВЦЭМ!$A$33:$A$776,$A197,СВЦЭМ!$B$33:$B$776,O$191)+'СЕТ СН'!$F$15</f>
        <v>148.56783830000001</v>
      </c>
      <c r="P197" s="36">
        <f>SUMIFS(СВЦЭМ!$E$33:$E$776,СВЦЭМ!$A$33:$A$776,$A197,СВЦЭМ!$B$33:$B$776,P$191)+'СЕТ СН'!$F$15</f>
        <v>150.53311787000001</v>
      </c>
      <c r="Q197" s="36">
        <f>SUMIFS(СВЦЭМ!$E$33:$E$776,СВЦЭМ!$A$33:$A$776,$A197,СВЦЭМ!$B$33:$B$776,Q$191)+'СЕТ СН'!$F$15</f>
        <v>147.85380314</v>
      </c>
      <c r="R197" s="36">
        <f>SUMIFS(СВЦЭМ!$E$33:$E$776,СВЦЭМ!$A$33:$A$776,$A197,СВЦЭМ!$B$33:$B$776,R$191)+'СЕТ СН'!$F$15</f>
        <v>139.84413355000001</v>
      </c>
      <c r="S197" s="36">
        <f>SUMIFS(СВЦЭМ!$E$33:$E$776,СВЦЭМ!$A$33:$A$776,$A197,СВЦЭМ!$B$33:$B$776,S$191)+'СЕТ СН'!$F$15</f>
        <v>136.02985096</v>
      </c>
      <c r="T197" s="36">
        <f>SUMIFS(СВЦЭМ!$E$33:$E$776,СВЦЭМ!$A$33:$A$776,$A197,СВЦЭМ!$B$33:$B$776,T$191)+'СЕТ СН'!$F$15</f>
        <v>140.86348541000001</v>
      </c>
      <c r="U197" s="36">
        <f>SUMIFS(СВЦЭМ!$E$33:$E$776,СВЦЭМ!$A$33:$A$776,$A197,СВЦЭМ!$B$33:$B$776,U$191)+'СЕТ СН'!$F$15</f>
        <v>138.50367822000001</v>
      </c>
      <c r="V197" s="36">
        <f>SUMIFS(СВЦЭМ!$E$33:$E$776,СВЦЭМ!$A$33:$A$776,$A197,СВЦЭМ!$B$33:$B$776,V$191)+'СЕТ СН'!$F$15</f>
        <v>136.05688979000001</v>
      </c>
      <c r="W197" s="36">
        <f>SUMIFS(СВЦЭМ!$E$33:$E$776,СВЦЭМ!$A$33:$A$776,$A197,СВЦЭМ!$B$33:$B$776,W$191)+'СЕТ СН'!$F$15</f>
        <v>133.61241998</v>
      </c>
      <c r="X197" s="36">
        <f>SUMIFS(СВЦЭМ!$E$33:$E$776,СВЦЭМ!$A$33:$A$776,$A197,СВЦЭМ!$B$33:$B$776,X$191)+'СЕТ СН'!$F$15</f>
        <v>134.15775822000001</v>
      </c>
      <c r="Y197" s="36">
        <f>SUMIFS(СВЦЭМ!$E$33:$E$776,СВЦЭМ!$A$33:$A$776,$A197,СВЦЭМ!$B$33:$B$776,Y$191)+'СЕТ СН'!$F$15</f>
        <v>133.25282848000001</v>
      </c>
    </row>
    <row r="198" spans="1:25" ht="15.75" x14ac:dyDescent="0.2">
      <c r="A198" s="35">
        <f t="shared" si="5"/>
        <v>43776</v>
      </c>
      <c r="B198" s="36">
        <f>SUMIFS(СВЦЭМ!$E$33:$E$776,СВЦЭМ!$A$33:$A$776,$A198,СВЦЭМ!$B$33:$B$776,B$191)+'СЕТ СН'!$F$15</f>
        <v>142.57260220000001</v>
      </c>
      <c r="C198" s="36">
        <f>SUMIFS(СВЦЭМ!$E$33:$E$776,СВЦЭМ!$A$33:$A$776,$A198,СВЦЭМ!$B$33:$B$776,C$191)+'СЕТ СН'!$F$15</f>
        <v>148.80365015999999</v>
      </c>
      <c r="D198" s="36">
        <f>SUMIFS(СВЦЭМ!$E$33:$E$776,СВЦЭМ!$A$33:$A$776,$A198,СВЦЭМ!$B$33:$B$776,D$191)+'СЕТ СН'!$F$15</f>
        <v>151.64198174000001</v>
      </c>
      <c r="E198" s="36">
        <f>SUMIFS(СВЦЭМ!$E$33:$E$776,СВЦЭМ!$A$33:$A$776,$A198,СВЦЭМ!$B$33:$B$776,E$191)+'СЕТ СН'!$F$15</f>
        <v>154.46105878</v>
      </c>
      <c r="F198" s="36">
        <f>SUMIFS(СВЦЭМ!$E$33:$E$776,СВЦЭМ!$A$33:$A$776,$A198,СВЦЭМ!$B$33:$B$776,F$191)+'СЕТ СН'!$F$15</f>
        <v>154.38299656000001</v>
      </c>
      <c r="G198" s="36">
        <f>SUMIFS(СВЦЭМ!$E$33:$E$776,СВЦЭМ!$A$33:$A$776,$A198,СВЦЭМ!$B$33:$B$776,G$191)+'СЕТ СН'!$F$15</f>
        <v>148.57978685</v>
      </c>
      <c r="H198" s="36">
        <f>SUMIFS(СВЦЭМ!$E$33:$E$776,СВЦЭМ!$A$33:$A$776,$A198,СВЦЭМ!$B$33:$B$776,H$191)+'СЕТ СН'!$F$15</f>
        <v>139.79369414000001</v>
      </c>
      <c r="I198" s="36">
        <f>SUMIFS(СВЦЭМ!$E$33:$E$776,СВЦЭМ!$A$33:$A$776,$A198,СВЦЭМ!$B$33:$B$776,I$191)+'СЕТ СН'!$F$15</f>
        <v>135.54130352000001</v>
      </c>
      <c r="J198" s="36">
        <f>SUMIFS(СВЦЭМ!$E$33:$E$776,СВЦЭМ!$A$33:$A$776,$A198,СВЦЭМ!$B$33:$B$776,J$191)+'СЕТ СН'!$F$15</f>
        <v>134.27879851</v>
      </c>
      <c r="K198" s="36">
        <f>SUMIFS(СВЦЭМ!$E$33:$E$776,СВЦЭМ!$A$33:$A$776,$A198,СВЦЭМ!$B$33:$B$776,K$191)+'СЕТ СН'!$F$15</f>
        <v>134.44608199999999</v>
      </c>
      <c r="L198" s="36">
        <f>SUMIFS(СВЦЭМ!$E$33:$E$776,СВЦЭМ!$A$33:$A$776,$A198,СВЦЭМ!$B$33:$B$776,L$191)+'СЕТ СН'!$F$15</f>
        <v>138.90980536000001</v>
      </c>
      <c r="M198" s="36">
        <f>SUMIFS(СВЦЭМ!$E$33:$E$776,СВЦЭМ!$A$33:$A$776,$A198,СВЦЭМ!$B$33:$B$776,M$191)+'СЕТ СН'!$F$15</f>
        <v>142.20859238</v>
      </c>
      <c r="N198" s="36">
        <f>SUMIFS(СВЦЭМ!$E$33:$E$776,СВЦЭМ!$A$33:$A$776,$A198,СВЦЭМ!$B$33:$B$776,N$191)+'СЕТ СН'!$F$15</f>
        <v>144.62333762</v>
      </c>
      <c r="O198" s="36">
        <f>SUMIFS(СВЦЭМ!$E$33:$E$776,СВЦЭМ!$A$33:$A$776,$A198,СВЦЭМ!$B$33:$B$776,O$191)+'СЕТ СН'!$F$15</f>
        <v>146.71577959999999</v>
      </c>
      <c r="P198" s="36">
        <f>SUMIFS(СВЦЭМ!$E$33:$E$776,СВЦЭМ!$A$33:$A$776,$A198,СВЦЭМ!$B$33:$B$776,P$191)+'СЕТ СН'!$F$15</f>
        <v>146.92783589999999</v>
      </c>
      <c r="Q198" s="36">
        <f>SUMIFS(СВЦЭМ!$E$33:$E$776,СВЦЭМ!$A$33:$A$776,$A198,СВЦЭМ!$B$33:$B$776,Q$191)+'СЕТ СН'!$F$15</f>
        <v>145.63932914</v>
      </c>
      <c r="R198" s="36">
        <f>SUMIFS(СВЦЭМ!$E$33:$E$776,СВЦЭМ!$A$33:$A$776,$A198,СВЦЭМ!$B$33:$B$776,R$191)+'СЕТ СН'!$F$15</f>
        <v>136.37016752</v>
      </c>
      <c r="S198" s="36">
        <f>SUMIFS(СВЦЭМ!$E$33:$E$776,СВЦЭМ!$A$33:$A$776,$A198,СВЦЭМ!$B$33:$B$776,S$191)+'СЕТ СН'!$F$15</f>
        <v>133.75471827999999</v>
      </c>
      <c r="T198" s="36">
        <f>SUMIFS(СВЦЭМ!$E$33:$E$776,СВЦЭМ!$A$33:$A$776,$A198,СВЦЭМ!$B$33:$B$776,T$191)+'СЕТ СН'!$F$15</f>
        <v>131.34399217999999</v>
      </c>
      <c r="U198" s="36">
        <f>SUMIFS(СВЦЭМ!$E$33:$E$776,СВЦЭМ!$A$33:$A$776,$A198,СВЦЭМ!$B$33:$B$776,U$191)+'СЕТ СН'!$F$15</f>
        <v>130.86768187000001</v>
      </c>
      <c r="V198" s="36">
        <f>SUMIFS(СВЦЭМ!$E$33:$E$776,СВЦЭМ!$A$33:$A$776,$A198,СВЦЭМ!$B$33:$B$776,V$191)+'СЕТ СН'!$F$15</f>
        <v>130.88229516999999</v>
      </c>
      <c r="W198" s="36">
        <f>SUMIFS(СВЦЭМ!$E$33:$E$776,СВЦЭМ!$A$33:$A$776,$A198,СВЦЭМ!$B$33:$B$776,W$191)+'СЕТ СН'!$F$15</f>
        <v>129.33798673000001</v>
      </c>
      <c r="X198" s="36">
        <f>SUMIFS(СВЦЭМ!$E$33:$E$776,СВЦЭМ!$A$33:$A$776,$A198,СВЦЭМ!$B$33:$B$776,X$191)+'СЕТ СН'!$F$15</f>
        <v>130.64756824</v>
      </c>
      <c r="Y198" s="36">
        <f>SUMIFS(СВЦЭМ!$E$33:$E$776,СВЦЭМ!$A$33:$A$776,$A198,СВЦЭМ!$B$33:$B$776,Y$191)+'СЕТ СН'!$F$15</f>
        <v>137.75294088999999</v>
      </c>
    </row>
    <row r="199" spans="1:25" ht="15.75" x14ac:dyDescent="0.2">
      <c r="A199" s="35">
        <f t="shared" si="5"/>
        <v>43777</v>
      </c>
      <c r="B199" s="36">
        <f>SUMIFS(СВЦЭМ!$E$33:$E$776,СВЦЭМ!$A$33:$A$776,$A199,СВЦЭМ!$B$33:$B$776,B$191)+'СЕТ СН'!$F$15</f>
        <v>152.71741301</v>
      </c>
      <c r="C199" s="36">
        <f>SUMIFS(СВЦЭМ!$E$33:$E$776,СВЦЭМ!$A$33:$A$776,$A199,СВЦЭМ!$B$33:$B$776,C$191)+'СЕТ СН'!$F$15</f>
        <v>160.28485343</v>
      </c>
      <c r="D199" s="36">
        <f>SUMIFS(СВЦЭМ!$E$33:$E$776,СВЦЭМ!$A$33:$A$776,$A199,СВЦЭМ!$B$33:$B$776,D$191)+'СЕТ СН'!$F$15</f>
        <v>162.1743558</v>
      </c>
      <c r="E199" s="36">
        <f>SUMIFS(СВЦЭМ!$E$33:$E$776,СВЦЭМ!$A$33:$A$776,$A199,СВЦЭМ!$B$33:$B$776,E$191)+'СЕТ СН'!$F$15</f>
        <v>163.87311678</v>
      </c>
      <c r="F199" s="36">
        <f>SUMIFS(СВЦЭМ!$E$33:$E$776,СВЦЭМ!$A$33:$A$776,$A199,СВЦЭМ!$B$33:$B$776,F$191)+'СЕТ СН'!$F$15</f>
        <v>163.01718636000001</v>
      </c>
      <c r="G199" s="36">
        <f>SUMIFS(СВЦЭМ!$E$33:$E$776,СВЦЭМ!$A$33:$A$776,$A199,СВЦЭМ!$B$33:$B$776,G$191)+'СЕТ СН'!$F$15</f>
        <v>159.03389655999999</v>
      </c>
      <c r="H199" s="36">
        <f>SUMIFS(СВЦЭМ!$E$33:$E$776,СВЦЭМ!$A$33:$A$776,$A199,СВЦЭМ!$B$33:$B$776,H$191)+'СЕТ СН'!$F$15</f>
        <v>148.94663395000001</v>
      </c>
      <c r="I199" s="36">
        <f>SUMIFS(СВЦЭМ!$E$33:$E$776,СВЦЭМ!$A$33:$A$776,$A199,СВЦЭМ!$B$33:$B$776,I$191)+'СЕТ СН'!$F$15</f>
        <v>142.59824305000001</v>
      </c>
      <c r="J199" s="36">
        <f>SUMIFS(СВЦЭМ!$E$33:$E$776,СВЦЭМ!$A$33:$A$776,$A199,СВЦЭМ!$B$33:$B$776,J$191)+'СЕТ СН'!$F$15</f>
        <v>140.68932720999999</v>
      </c>
      <c r="K199" s="36">
        <f>SUMIFS(СВЦЭМ!$E$33:$E$776,СВЦЭМ!$A$33:$A$776,$A199,СВЦЭМ!$B$33:$B$776,K$191)+'СЕТ СН'!$F$15</f>
        <v>140.18224251999999</v>
      </c>
      <c r="L199" s="36">
        <f>SUMIFS(СВЦЭМ!$E$33:$E$776,СВЦЭМ!$A$33:$A$776,$A199,СВЦЭМ!$B$33:$B$776,L$191)+'СЕТ СН'!$F$15</f>
        <v>138.80629098</v>
      </c>
      <c r="M199" s="36">
        <f>SUMIFS(СВЦЭМ!$E$33:$E$776,СВЦЭМ!$A$33:$A$776,$A199,СВЦЭМ!$B$33:$B$776,M$191)+'СЕТ СН'!$F$15</f>
        <v>141.19909632</v>
      </c>
      <c r="N199" s="36">
        <f>SUMIFS(СВЦЭМ!$E$33:$E$776,СВЦЭМ!$A$33:$A$776,$A199,СВЦЭМ!$B$33:$B$776,N$191)+'СЕТ СН'!$F$15</f>
        <v>143.56943483000001</v>
      </c>
      <c r="O199" s="36">
        <f>SUMIFS(СВЦЭМ!$E$33:$E$776,СВЦЭМ!$A$33:$A$776,$A199,СВЦЭМ!$B$33:$B$776,O$191)+'СЕТ СН'!$F$15</f>
        <v>145.41998394999999</v>
      </c>
      <c r="P199" s="36">
        <f>SUMIFS(СВЦЭМ!$E$33:$E$776,СВЦЭМ!$A$33:$A$776,$A199,СВЦЭМ!$B$33:$B$776,P$191)+'СЕТ СН'!$F$15</f>
        <v>146.14294599999999</v>
      </c>
      <c r="Q199" s="36">
        <f>SUMIFS(СВЦЭМ!$E$33:$E$776,СВЦЭМ!$A$33:$A$776,$A199,СВЦЭМ!$B$33:$B$776,Q$191)+'СЕТ СН'!$F$15</f>
        <v>146.61547256</v>
      </c>
      <c r="R199" s="36">
        <f>SUMIFS(СВЦЭМ!$E$33:$E$776,СВЦЭМ!$A$33:$A$776,$A199,СВЦЭМ!$B$33:$B$776,R$191)+'СЕТ СН'!$F$15</f>
        <v>138.66620519</v>
      </c>
      <c r="S199" s="36">
        <f>SUMIFS(СВЦЭМ!$E$33:$E$776,СВЦЭМ!$A$33:$A$776,$A199,СВЦЭМ!$B$33:$B$776,S$191)+'СЕТ СН'!$F$15</f>
        <v>135.03645800000001</v>
      </c>
      <c r="T199" s="36">
        <f>SUMIFS(СВЦЭМ!$E$33:$E$776,СВЦЭМ!$A$33:$A$776,$A199,СВЦЭМ!$B$33:$B$776,T$191)+'СЕТ СН'!$F$15</f>
        <v>131.66108700999999</v>
      </c>
      <c r="U199" s="36">
        <f>SUMIFS(СВЦЭМ!$E$33:$E$776,СВЦЭМ!$A$33:$A$776,$A199,СВЦЭМ!$B$33:$B$776,U$191)+'СЕТ СН'!$F$15</f>
        <v>130.39932067000001</v>
      </c>
      <c r="V199" s="36">
        <f>SUMIFS(СВЦЭМ!$E$33:$E$776,СВЦЭМ!$A$33:$A$776,$A199,СВЦЭМ!$B$33:$B$776,V$191)+'СЕТ СН'!$F$15</f>
        <v>133.12649144</v>
      </c>
      <c r="W199" s="36">
        <f>SUMIFS(СВЦЭМ!$E$33:$E$776,СВЦЭМ!$A$33:$A$776,$A199,СВЦЭМ!$B$33:$B$776,W$191)+'СЕТ СН'!$F$15</f>
        <v>135.71592443</v>
      </c>
      <c r="X199" s="36">
        <f>SUMIFS(СВЦЭМ!$E$33:$E$776,СВЦЭМ!$A$33:$A$776,$A199,СВЦЭМ!$B$33:$B$776,X$191)+'СЕТ СН'!$F$15</f>
        <v>139.05137166</v>
      </c>
      <c r="Y199" s="36">
        <f>SUMIFS(СВЦЭМ!$E$33:$E$776,СВЦЭМ!$A$33:$A$776,$A199,СВЦЭМ!$B$33:$B$776,Y$191)+'СЕТ СН'!$F$15</f>
        <v>144.51743060000001</v>
      </c>
    </row>
    <row r="200" spans="1:25" ht="15.75" x14ac:dyDescent="0.2">
      <c r="A200" s="35">
        <f t="shared" si="5"/>
        <v>43778</v>
      </c>
      <c r="B200" s="36">
        <f>SUMIFS(СВЦЭМ!$E$33:$E$776,СВЦЭМ!$A$33:$A$776,$A200,СВЦЭМ!$B$33:$B$776,B$191)+'СЕТ СН'!$F$15</f>
        <v>156.76079612000001</v>
      </c>
      <c r="C200" s="36">
        <f>SUMIFS(СВЦЭМ!$E$33:$E$776,СВЦЭМ!$A$33:$A$776,$A200,СВЦЭМ!$B$33:$B$776,C$191)+'СЕТ СН'!$F$15</f>
        <v>164.48819047000001</v>
      </c>
      <c r="D200" s="36">
        <f>SUMIFS(СВЦЭМ!$E$33:$E$776,СВЦЭМ!$A$33:$A$776,$A200,СВЦЭМ!$B$33:$B$776,D$191)+'СЕТ СН'!$F$15</f>
        <v>167.47149873000001</v>
      </c>
      <c r="E200" s="36">
        <f>SUMIFS(СВЦЭМ!$E$33:$E$776,СВЦЭМ!$A$33:$A$776,$A200,СВЦЭМ!$B$33:$B$776,E$191)+'СЕТ СН'!$F$15</f>
        <v>170.70984386999999</v>
      </c>
      <c r="F200" s="36">
        <f>SUMIFS(СВЦЭМ!$E$33:$E$776,СВЦЭМ!$A$33:$A$776,$A200,СВЦЭМ!$B$33:$B$776,F$191)+'СЕТ СН'!$F$15</f>
        <v>169.75851098000001</v>
      </c>
      <c r="G200" s="36">
        <f>SUMIFS(СВЦЭМ!$E$33:$E$776,СВЦЭМ!$A$33:$A$776,$A200,СВЦЭМ!$B$33:$B$776,G$191)+'СЕТ СН'!$F$15</f>
        <v>168.02336785</v>
      </c>
      <c r="H200" s="36">
        <f>SUMIFS(СВЦЭМ!$E$33:$E$776,СВЦЭМ!$A$33:$A$776,$A200,СВЦЭМ!$B$33:$B$776,H$191)+'СЕТ СН'!$F$15</f>
        <v>159.20959601999999</v>
      </c>
      <c r="I200" s="36">
        <f>SUMIFS(СВЦЭМ!$E$33:$E$776,СВЦЭМ!$A$33:$A$776,$A200,СВЦЭМ!$B$33:$B$776,I$191)+'СЕТ СН'!$F$15</f>
        <v>150.95908396999999</v>
      </c>
      <c r="J200" s="36">
        <f>SUMIFS(СВЦЭМ!$E$33:$E$776,СВЦЭМ!$A$33:$A$776,$A200,СВЦЭМ!$B$33:$B$776,J$191)+'СЕТ СН'!$F$15</f>
        <v>147.86989398</v>
      </c>
      <c r="K200" s="36">
        <f>SUMIFS(СВЦЭМ!$E$33:$E$776,СВЦЭМ!$A$33:$A$776,$A200,СВЦЭМ!$B$33:$B$776,K$191)+'СЕТ СН'!$F$15</f>
        <v>146.66933394</v>
      </c>
      <c r="L200" s="36">
        <f>SUMIFS(СВЦЭМ!$E$33:$E$776,СВЦЭМ!$A$33:$A$776,$A200,СВЦЭМ!$B$33:$B$776,L$191)+'СЕТ СН'!$F$15</f>
        <v>148.20030725999999</v>
      </c>
      <c r="M200" s="36">
        <f>SUMIFS(СВЦЭМ!$E$33:$E$776,СВЦЭМ!$A$33:$A$776,$A200,СВЦЭМ!$B$33:$B$776,M$191)+'СЕТ СН'!$F$15</f>
        <v>149.30121581</v>
      </c>
      <c r="N200" s="36">
        <f>SUMIFS(СВЦЭМ!$E$33:$E$776,СВЦЭМ!$A$33:$A$776,$A200,СВЦЭМ!$B$33:$B$776,N$191)+'СЕТ СН'!$F$15</f>
        <v>150.3037923</v>
      </c>
      <c r="O200" s="36">
        <f>SUMIFS(СВЦЭМ!$E$33:$E$776,СВЦЭМ!$A$33:$A$776,$A200,СВЦЭМ!$B$33:$B$776,O$191)+'СЕТ СН'!$F$15</f>
        <v>152.58875058999999</v>
      </c>
      <c r="P200" s="36">
        <f>SUMIFS(СВЦЭМ!$E$33:$E$776,СВЦЭМ!$A$33:$A$776,$A200,СВЦЭМ!$B$33:$B$776,P$191)+'СЕТ СН'!$F$15</f>
        <v>154.92078093999999</v>
      </c>
      <c r="Q200" s="36">
        <f>SUMIFS(СВЦЭМ!$E$33:$E$776,СВЦЭМ!$A$33:$A$776,$A200,СВЦЭМ!$B$33:$B$776,Q$191)+'СЕТ СН'!$F$15</f>
        <v>153.95391884</v>
      </c>
      <c r="R200" s="36">
        <f>SUMIFS(СВЦЭМ!$E$33:$E$776,СВЦЭМ!$A$33:$A$776,$A200,СВЦЭМ!$B$33:$B$776,R$191)+'СЕТ СН'!$F$15</f>
        <v>145.33880475000001</v>
      </c>
      <c r="S200" s="36">
        <f>SUMIFS(СВЦЭМ!$E$33:$E$776,СВЦЭМ!$A$33:$A$776,$A200,СВЦЭМ!$B$33:$B$776,S$191)+'СЕТ СН'!$F$15</f>
        <v>138.39882488000001</v>
      </c>
      <c r="T200" s="36">
        <f>SUMIFS(СВЦЭМ!$E$33:$E$776,СВЦЭМ!$A$33:$A$776,$A200,СВЦЭМ!$B$33:$B$776,T$191)+'СЕТ СН'!$F$15</f>
        <v>140.5402105</v>
      </c>
      <c r="U200" s="36">
        <f>SUMIFS(СВЦЭМ!$E$33:$E$776,СВЦЭМ!$A$33:$A$776,$A200,СВЦЭМ!$B$33:$B$776,U$191)+'СЕТ СН'!$F$15</f>
        <v>140.78216778999999</v>
      </c>
      <c r="V200" s="36">
        <f>SUMIFS(СВЦЭМ!$E$33:$E$776,СВЦЭМ!$A$33:$A$776,$A200,СВЦЭМ!$B$33:$B$776,V$191)+'СЕТ СН'!$F$15</f>
        <v>139.15659041000001</v>
      </c>
      <c r="W200" s="36">
        <f>SUMIFS(СВЦЭМ!$E$33:$E$776,СВЦЭМ!$A$33:$A$776,$A200,СВЦЭМ!$B$33:$B$776,W$191)+'СЕТ СН'!$F$15</f>
        <v>137.18077246999999</v>
      </c>
      <c r="X200" s="36">
        <f>SUMIFS(СВЦЭМ!$E$33:$E$776,СВЦЭМ!$A$33:$A$776,$A200,СВЦЭМ!$B$33:$B$776,X$191)+'СЕТ СН'!$F$15</f>
        <v>137.14248497</v>
      </c>
      <c r="Y200" s="36">
        <f>SUMIFS(СВЦЭМ!$E$33:$E$776,СВЦЭМ!$A$33:$A$776,$A200,СВЦЭМ!$B$33:$B$776,Y$191)+'СЕТ СН'!$F$15</f>
        <v>143.16707972</v>
      </c>
    </row>
    <row r="201" spans="1:25" ht="15.75" x14ac:dyDescent="0.2">
      <c r="A201" s="35">
        <f t="shared" si="5"/>
        <v>43779</v>
      </c>
      <c r="B201" s="36">
        <f>SUMIFS(СВЦЭМ!$E$33:$E$776,СВЦЭМ!$A$33:$A$776,$A201,СВЦЭМ!$B$33:$B$776,B$191)+'СЕТ СН'!$F$15</f>
        <v>156.22926774000001</v>
      </c>
      <c r="C201" s="36">
        <f>SUMIFS(СВЦЭМ!$E$33:$E$776,СВЦЭМ!$A$33:$A$776,$A201,СВЦЭМ!$B$33:$B$776,C$191)+'СЕТ СН'!$F$15</f>
        <v>163.46145258999999</v>
      </c>
      <c r="D201" s="36">
        <f>SUMIFS(СВЦЭМ!$E$33:$E$776,СВЦЭМ!$A$33:$A$776,$A201,СВЦЭМ!$B$33:$B$776,D$191)+'СЕТ СН'!$F$15</f>
        <v>167.03771304</v>
      </c>
      <c r="E201" s="36">
        <f>SUMIFS(СВЦЭМ!$E$33:$E$776,СВЦЭМ!$A$33:$A$776,$A201,СВЦЭМ!$B$33:$B$776,E$191)+'СЕТ СН'!$F$15</f>
        <v>169.91629268</v>
      </c>
      <c r="F201" s="36">
        <f>SUMIFS(СВЦЭМ!$E$33:$E$776,СВЦЭМ!$A$33:$A$776,$A201,СВЦЭМ!$B$33:$B$776,F$191)+'СЕТ СН'!$F$15</f>
        <v>169.83269386000001</v>
      </c>
      <c r="G201" s="36">
        <f>SUMIFS(СВЦЭМ!$E$33:$E$776,СВЦЭМ!$A$33:$A$776,$A201,СВЦЭМ!$B$33:$B$776,G$191)+'СЕТ СН'!$F$15</f>
        <v>167.37514594000001</v>
      </c>
      <c r="H201" s="36">
        <f>SUMIFS(СВЦЭМ!$E$33:$E$776,СВЦЭМ!$A$33:$A$776,$A201,СВЦЭМ!$B$33:$B$776,H$191)+'СЕТ СН'!$F$15</f>
        <v>162.23692955000001</v>
      </c>
      <c r="I201" s="36">
        <f>SUMIFS(СВЦЭМ!$E$33:$E$776,СВЦЭМ!$A$33:$A$776,$A201,СВЦЭМ!$B$33:$B$776,I$191)+'СЕТ СН'!$F$15</f>
        <v>160.03264261000001</v>
      </c>
      <c r="J201" s="36">
        <f>SUMIFS(СВЦЭМ!$E$33:$E$776,СВЦЭМ!$A$33:$A$776,$A201,СВЦЭМ!$B$33:$B$776,J$191)+'СЕТ СН'!$F$15</f>
        <v>157.81016373</v>
      </c>
      <c r="K201" s="36">
        <f>SUMIFS(СВЦЭМ!$E$33:$E$776,СВЦЭМ!$A$33:$A$776,$A201,СВЦЭМ!$B$33:$B$776,K$191)+'СЕТ СН'!$F$15</f>
        <v>151.95539303000001</v>
      </c>
      <c r="L201" s="36">
        <f>SUMIFS(СВЦЭМ!$E$33:$E$776,СВЦЭМ!$A$33:$A$776,$A201,СВЦЭМ!$B$33:$B$776,L$191)+'СЕТ СН'!$F$15</f>
        <v>149.0261108</v>
      </c>
      <c r="M201" s="36">
        <f>SUMIFS(СВЦЭМ!$E$33:$E$776,СВЦЭМ!$A$33:$A$776,$A201,СВЦЭМ!$B$33:$B$776,M$191)+'СЕТ СН'!$F$15</f>
        <v>149.02247456000001</v>
      </c>
      <c r="N201" s="36">
        <f>SUMIFS(СВЦЭМ!$E$33:$E$776,СВЦЭМ!$A$33:$A$776,$A201,СВЦЭМ!$B$33:$B$776,N$191)+'СЕТ СН'!$F$15</f>
        <v>150.38074492000001</v>
      </c>
      <c r="O201" s="36">
        <f>SUMIFS(СВЦЭМ!$E$33:$E$776,СВЦЭМ!$A$33:$A$776,$A201,СВЦЭМ!$B$33:$B$776,O$191)+'СЕТ СН'!$F$15</f>
        <v>152.93265751999999</v>
      </c>
      <c r="P201" s="36">
        <f>SUMIFS(СВЦЭМ!$E$33:$E$776,СВЦЭМ!$A$33:$A$776,$A201,СВЦЭМ!$B$33:$B$776,P$191)+'СЕТ СН'!$F$15</f>
        <v>156.14323261000001</v>
      </c>
      <c r="Q201" s="36">
        <f>SUMIFS(СВЦЭМ!$E$33:$E$776,СВЦЭМ!$A$33:$A$776,$A201,СВЦЭМ!$B$33:$B$776,Q$191)+'СЕТ СН'!$F$15</f>
        <v>156.67477228000001</v>
      </c>
      <c r="R201" s="36">
        <f>SUMIFS(СВЦЭМ!$E$33:$E$776,СВЦЭМ!$A$33:$A$776,$A201,СВЦЭМ!$B$33:$B$776,R$191)+'СЕТ СН'!$F$15</f>
        <v>146.49995956000001</v>
      </c>
      <c r="S201" s="36">
        <f>SUMIFS(СВЦЭМ!$E$33:$E$776,СВЦЭМ!$A$33:$A$776,$A201,СВЦЭМ!$B$33:$B$776,S$191)+'СЕТ СН'!$F$15</f>
        <v>140.27523486999999</v>
      </c>
      <c r="T201" s="36">
        <f>SUMIFS(СВЦЭМ!$E$33:$E$776,СВЦЭМ!$A$33:$A$776,$A201,СВЦЭМ!$B$33:$B$776,T$191)+'СЕТ СН'!$F$15</f>
        <v>142.17255503999999</v>
      </c>
      <c r="U201" s="36">
        <f>SUMIFS(СВЦЭМ!$E$33:$E$776,СВЦЭМ!$A$33:$A$776,$A201,СВЦЭМ!$B$33:$B$776,U$191)+'СЕТ СН'!$F$15</f>
        <v>141.71122355</v>
      </c>
      <c r="V201" s="36">
        <f>SUMIFS(СВЦЭМ!$E$33:$E$776,СВЦЭМ!$A$33:$A$776,$A201,СВЦЭМ!$B$33:$B$776,V$191)+'СЕТ СН'!$F$15</f>
        <v>139.96022173</v>
      </c>
      <c r="W201" s="36">
        <f>SUMIFS(СВЦЭМ!$E$33:$E$776,СВЦЭМ!$A$33:$A$776,$A201,СВЦЭМ!$B$33:$B$776,W$191)+'СЕТ СН'!$F$15</f>
        <v>138.50102142</v>
      </c>
      <c r="X201" s="36">
        <f>SUMIFS(СВЦЭМ!$E$33:$E$776,СВЦЭМ!$A$33:$A$776,$A201,СВЦЭМ!$B$33:$B$776,X$191)+'СЕТ СН'!$F$15</f>
        <v>135.71101615000001</v>
      </c>
      <c r="Y201" s="36">
        <f>SUMIFS(СВЦЭМ!$E$33:$E$776,СВЦЭМ!$A$33:$A$776,$A201,СВЦЭМ!$B$33:$B$776,Y$191)+'СЕТ СН'!$F$15</f>
        <v>139.52876416999999</v>
      </c>
    </row>
    <row r="202" spans="1:25" ht="15.75" x14ac:dyDescent="0.2">
      <c r="A202" s="35">
        <f t="shared" si="5"/>
        <v>43780</v>
      </c>
      <c r="B202" s="36">
        <f>SUMIFS(СВЦЭМ!$E$33:$E$776,СВЦЭМ!$A$33:$A$776,$A202,СВЦЭМ!$B$33:$B$776,B$191)+'СЕТ СН'!$F$15</f>
        <v>154.30087782999999</v>
      </c>
      <c r="C202" s="36">
        <f>SUMIFS(СВЦЭМ!$E$33:$E$776,СВЦЭМ!$A$33:$A$776,$A202,СВЦЭМ!$B$33:$B$776,C$191)+'СЕТ СН'!$F$15</f>
        <v>161.81143114</v>
      </c>
      <c r="D202" s="36">
        <f>SUMIFS(СВЦЭМ!$E$33:$E$776,СВЦЭМ!$A$33:$A$776,$A202,СВЦЭМ!$B$33:$B$776,D$191)+'СЕТ СН'!$F$15</f>
        <v>167.35665660000001</v>
      </c>
      <c r="E202" s="36">
        <f>SUMIFS(СВЦЭМ!$E$33:$E$776,СВЦЭМ!$A$33:$A$776,$A202,СВЦЭМ!$B$33:$B$776,E$191)+'СЕТ СН'!$F$15</f>
        <v>169.27708415999999</v>
      </c>
      <c r="F202" s="36">
        <f>SUMIFS(СВЦЭМ!$E$33:$E$776,СВЦЭМ!$A$33:$A$776,$A202,СВЦЭМ!$B$33:$B$776,F$191)+'СЕТ СН'!$F$15</f>
        <v>170.89655310000001</v>
      </c>
      <c r="G202" s="36">
        <f>SUMIFS(СВЦЭМ!$E$33:$E$776,СВЦЭМ!$A$33:$A$776,$A202,СВЦЭМ!$B$33:$B$776,G$191)+'СЕТ СН'!$F$15</f>
        <v>164.41134678</v>
      </c>
      <c r="H202" s="36">
        <f>SUMIFS(СВЦЭМ!$E$33:$E$776,СВЦЭМ!$A$33:$A$776,$A202,СВЦЭМ!$B$33:$B$776,H$191)+'СЕТ СН'!$F$15</f>
        <v>163.39073282000001</v>
      </c>
      <c r="I202" s="36">
        <f>SUMIFS(СВЦЭМ!$E$33:$E$776,СВЦЭМ!$A$33:$A$776,$A202,СВЦЭМ!$B$33:$B$776,I$191)+'СЕТ СН'!$F$15</f>
        <v>161.24692794000001</v>
      </c>
      <c r="J202" s="36">
        <f>SUMIFS(СВЦЭМ!$E$33:$E$776,СВЦЭМ!$A$33:$A$776,$A202,СВЦЭМ!$B$33:$B$776,J$191)+'СЕТ СН'!$F$15</f>
        <v>160.36289106999999</v>
      </c>
      <c r="K202" s="36">
        <f>SUMIFS(СВЦЭМ!$E$33:$E$776,СВЦЭМ!$A$33:$A$776,$A202,СВЦЭМ!$B$33:$B$776,K$191)+'СЕТ СН'!$F$15</f>
        <v>158.42868344999999</v>
      </c>
      <c r="L202" s="36">
        <f>SUMIFS(СВЦЭМ!$E$33:$E$776,СВЦЭМ!$A$33:$A$776,$A202,СВЦЭМ!$B$33:$B$776,L$191)+'СЕТ СН'!$F$15</f>
        <v>150.64442885</v>
      </c>
      <c r="M202" s="36">
        <f>SUMIFS(СВЦЭМ!$E$33:$E$776,СВЦЭМ!$A$33:$A$776,$A202,СВЦЭМ!$B$33:$B$776,M$191)+'СЕТ СН'!$F$15</f>
        <v>147.96700618</v>
      </c>
      <c r="N202" s="36">
        <f>SUMIFS(СВЦЭМ!$E$33:$E$776,СВЦЭМ!$A$33:$A$776,$A202,СВЦЭМ!$B$33:$B$776,N$191)+'СЕТ СН'!$F$15</f>
        <v>147.15678111</v>
      </c>
      <c r="O202" s="36">
        <f>SUMIFS(СВЦЭМ!$E$33:$E$776,СВЦЭМ!$A$33:$A$776,$A202,СВЦЭМ!$B$33:$B$776,O$191)+'СЕТ СН'!$F$15</f>
        <v>147.47275682</v>
      </c>
      <c r="P202" s="36">
        <f>SUMIFS(СВЦЭМ!$E$33:$E$776,СВЦЭМ!$A$33:$A$776,$A202,СВЦЭМ!$B$33:$B$776,P$191)+'СЕТ СН'!$F$15</f>
        <v>148.34060346000001</v>
      </c>
      <c r="Q202" s="36">
        <f>SUMIFS(СВЦЭМ!$E$33:$E$776,СВЦЭМ!$A$33:$A$776,$A202,СВЦЭМ!$B$33:$B$776,Q$191)+'СЕТ СН'!$F$15</f>
        <v>148.89504811</v>
      </c>
      <c r="R202" s="36">
        <f>SUMIFS(СВЦЭМ!$E$33:$E$776,СВЦЭМ!$A$33:$A$776,$A202,СВЦЭМ!$B$33:$B$776,R$191)+'СЕТ СН'!$F$15</f>
        <v>149.09938603000001</v>
      </c>
      <c r="S202" s="36">
        <f>SUMIFS(СВЦЭМ!$E$33:$E$776,СВЦЭМ!$A$33:$A$776,$A202,СВЦЭМ!$B$33:$B$776,S$191)+'СЕТ СН'!$F$15</f>
        <v>148.27601351999999</v>
      </c>
      <c r="T202" s="36">
        <f>SUMIFS(СВЦЭМ!$E$33:$E$776,СВЦЭМ!$A$33:$A$776,$A202,СВЦЭМ!$B$33:$B$776,T$191)+'СЕТ СН'!$F$15</f>
        <v>149.76610167999999</v>
      </c>
      <c r="U202" s="36">
        <f>SUMIFS(СВЦЭМ!$E$33:$E$776,СВЦЭМ!$A$33:$A$776,$A202,СВЦЭМ!$B$33:$B$776,U$191)+'СЕТ СН'!$F$15</f>
        <v>148.08489757000001</v>
      </c>
      <c r="V202" s="36">
        <f>SUMIFS(СВЦЭМ!$E$33:$E$776,СВЦЭМ!$A$33:$A$776,$A202,СВЦЭМ!$B$33:$B$776,V$191)+'СЕТ СН'!$F$15</f>
        <v>147.76349865</v>
      </c>
      <c r="W202" s="36">
        <f>SUMIFS(СВЦЭМ!$E$33:$E$776,СВЦЭМ!$A$33:$A$776,$A202,СВЦЭМ!$B$33:$B$776,W$191)+'СЕТ СН'!$F$15</f>
        <v>147.27871579000001</v>
      </c>
      <c r="X202" s="36">
        <f>SUMIFS(СВЦЭМ!$E$33:$E$776,СВЦЭМ!$A$33:$A$776,$A202,СВЦЭМ!$B$33:$B$776,X$191)+'СЕТ СН'!$F$15</f>
        <v>147.33715816</v>
      </c>
      <c r="Y202" s="36">
        <f>SUMIFS(СВЦЭМ!$E$33:$E$776,СВЦЭМ!$A$33:$A$776,$A202,СВЦЭМ!$B$33:$B$776,Y$191)+'СЕТ СН'!$F$15</f>
        <v>154.07367733999999</v>
      </c>
    </row>
    <row r="203" spans="1:25" ht="15.75" x14ac:dyDescent="0.2">
      <c r="A203" s="35">
        <f t="shared" si="5"/>
        <v>43781</v>
      </c>
      <c r="B203" s="36">
        <f>SUMIFS(СВЦЭМ!$E$33:$E$776,СВЦЭМ!$A$33:$A$776,$A203,СВЦЭМ!$B$33:$B$776,B$191)+'СЕТ СН'!$F$15</f>
        <v>152.79652646</v>
      </c>
      <c r="C203" s="36">
        <f>SUMIFS(СВЦЭМ!$E$33:$E$776,СВЦЭМ!$A$33:$A$776,$A203,СВЦЭМ!$B$33:$B$776,C$191)+'СЕТ СН'!$F$15</f>
        <v>161.76006018000001</v>
      </c>
      <c r="D203" s="36">
        <f>SUMIFS(СВЦЭМ!$E$33:$E$776,СВЦЭМ!$A$33:$A$776,$A203,СВЦЭМ!$B$33:$B$776,D$191)+'СЕТ СН'!$F$15</f>
        <v>163.03459705</v>
      </c>
      <c r="E203" s="36">
        <f>SUMIFS(СВЦЭМ!$E$33:$E$776,СВЦЭМ!$A$33:$A$776,$A203,СВЦЭМ!$B$33:$B$776,E$191)+'СЕТ СН'!$F$15</f>
        <v>165.10510128000001</v>
      </c>
      <c r="F203" s="36">
        <f>SUMIFS(СВЦЭМ!$E$33:$E$776,СВЦЭМ!$A$33:$A$776,$A203,СВЦЭМ!$B$33:$B$776,F$191)+'СЕТ СН'!$F$15</f>
        <v>164.08180601000001</v>
      </c>
      <c r="G203" s="36">
        <f>SUMIFS(СВЦЭМ!$E$33:$E$776,СВЦЭМ!$A$33:$A$776,$A203,СВЦЭМ!$B$33:$B$776,G$191)+'СЕТ СН'!$F$15</f>
        <v>159.58322586</v>
      </c>
      <c r="H203" s="36">
        <f>SUMIFS(СВЦЭМ!$E$33:$E$776,СВЦЭМ!$A$33:$A$776,$A203,СВЦЭМ!$B$33:$B$776,H$191)+'СЕТ СН'!$F$15</f>
        <v>153.4757218</v>
      </c>
      <c r="I203" s="36">
        <f>SUMIFS(СВЦЭМ!$E$33:$E$776,СВЦЭМ!$A$33:$A$776,$A203,СВЦЭМ!$B$33:$B$776,I$191)+'СЕТ СН'!$F$15</f>
        <v>149.07358306</v>
      </c>
      <c r="J203" s="36">
        <f>SUMIFS(СВЦЭМ!$E$33:$E$776,СВЦЭМ!$A$33:$A$776,$A203,СВЦЭМ!$B$33:$B$776,J$191)+'СЕТ СН'!$F$15</f>
        <v>145.43560439999999</v>
      </c>
      <c r="K203" s="36">
        <f>SUMIFS(СВЦЭМ!$E$33:$E$776,СВЦЭМ!$A$33:$A$776,$A203,СВЦЭМ!$B$33:$B$776,K$191)+'СЕТ СН'!$F$15</f>
        <v>144.88983793</v>
      </c>
      <c r="L203" s="36">
        <f>SUMIFS(СВЦЭМ!$E$33:$E$776,СВЦЭМ!$A$33:$A$776,$A203,СВЦЭМ!$B$33:$B$776,L$191)+'СЕТ СН'!$F$15</f>
        <v>139.49293055999999</v>
      </c>
      <c r="M203" s="36">
        <f>SUMIFS(СВЦЭМ!$E$33:$E$776,СВЦЭМ!$A$33:$A$776,$A203,СВЦЭМ!$B$33:$B$776,M$191)+'СЕТ СН'!$F$15</f>
        <v>136.76287893</v>
      </c>
      <c r="N203" s="36">
        <f>SUMIFS(СВЦЭМ!$E$33:$E$776,СВЦЭМ!$A$33:$A$776,$A203,СВЦЭМ!$B$33:$B$776,N$191)+'СЕТ СН'!$F$15</f>
        <v>141.46554775000001</v>
      </c>
      <c r="O203" s="36">
        <f>SUMIFS(СВЦЭМ!$E$33:$E$776,СВЦЭМ!$A$33:$A$776,$A203,СВЦЭМ!$B$33:$B$776,O$191)+'СЕТ СН'!$F$15</f>
        <v>142.7260871</v>
      </c>
      <c r="P203" s="36">
        <f>SUMIFS(СВЦЭМ!$E$33:$E$776,СВЦЭМ!$A$33:$A$776,$A203,СВЦЭМ!$B$33:$B$776,P$191)+'СЕТ СН'!$F$15</f>
        <v>146.27485985999999</v>
      </c>
      <c r="Q203" s="36">
        <f>SUMIFS(СВЦЭМ!$E$33:$E$776,СВЦЭМ!$A$33:$A$776,$A203,СВЦЭМ!$B$33:$B$776,Q$191)+'СЕТ СН'!$F$15</f>
        <v>149.48334201</v>
      </c>
      <c r="R203" s="36">
        <f>SUMIFS(СВЦЭМ!$E$33:$E$776,СВЦЭМ!$A$33:$A$776,$A203,СВЦЭМ!$B$33:$B$776,R$191)+'СЕТ СН'!$F$15</f>
        <v>149.48995984000001</v>
      </c>
      <c r="S203" s="36">
        <f>SUMIFS(СВЦЭМ!$E$33:$E$776,СВЦЭМ!$A$33:$A$776,$A203,СВЦЭМ!$B$33:$B$776,S$191)+'СЕТ СН'!$F$15</f>
        <v>151.05813778000001</v>
      </c>
      <c r="T203" s="36">
        <f>SUMIFS(СВЦЭМ!$E$33:$E$776,СВЦЭМ!$A$33:$A$776,$A203,СВЦЭМ!$B$33:$B$776,T$191)+'СЕТ СН'!$F$15</f>
        <v>149.27460482999999</v>
      </c>
      <c r="U203" s="36">
        <f>SUMIFS(СВЦЭМ!$E$33:$E$776,СВЦЭМ!$A$33:$A$776,$A203,СВЦЭМ!$B$33:$B$776,U$191)+'СЕТ СН'!$F$15</f>
        <v>147.52727381</v>
      </c>
      <c r="V203" s="36">
        <f>SUMIFS(СВЦЭМ!$E$33:$E$776,СВЦЭМ!$A$33:$A$776,$A203,СВЦЭМ!$B$33:$B$776,V$191)+'СЕТ СН'!$F$15</f>
        <v>146.70837942</v>
      </c>
      <c r="W203" s="36">
        <f>SUMIFS(СВЦЭМ!$E$33:$E$776,СВЦЭМ!$A$33:$A$776,$A203,СВЦЭМ!$B$33:$B$776,W$191)+'СЕТ СН'!$F$15</f>
        <v>150.36740352999999</v>
      </c>
      <c r="X203" s="36">
        <f>SUMIFS(СВЦЭМ!$E$33:$E$776,СВЦЭМ!$A$33:$A$776,$A203,СВЦЭМ!$B$33:$B$776,X$191)+'СЕТ СН'!$F$15</f>
        <v>154.92944850000001</v>
      </c>
      <c r="Y203" s="36">
        <f>SUMIFS(СВЦЭМ!$E$33:$E$776,СВЦЭМ!$A$33:$A$776,$A203,СВЦЭМ!$B$33:$B$776,Y$191)+'СЕТ СН'!$F$15</f>
        <v>166.64092969999999</v>
      </c>
    </row>
    <row r="204" spans="1:25" ht="15.75" x14ac:dyDescent="0.2">
      <c r="A204" s="35">
        <f t="shared" si="5"/>
        <v>43782</v>
      </c>
      <c r="B204" s="36">
        <f>SUMIFS(СВЦЭМ!$E$33:$E$776,СВЦЭМ!$A$33:$A$776,$A204,СВЦЭМ!$B$33:$B$776,B$191)+'СЕТ СН'!$F$15</f>
        <v>163.25952852</v>
      </c>
      <c r="C204" s="36">
        <f>SUMIFS(СВЦЭМ!$E$33:$E$776,СВЦЭМ!$A$33:$A$776,$A204,СВЦЭМ!$B$33:$B$776,C$191)+'СЕТ СН'!$F$15</f>
        <v>176.55410702</v>
      </c>
      <c r="D204" s="36">
        <f>SUMIFS(СВЦЭМ!$E$33:$E$776,СВЦЭМ!$A$33:$A$776,$A204,СВЦЭМ!$B$33:$B$776,D$191)+'СЕТ СН'!$F$15</f>
        <v>182.12098072000001</v>
      </c>
      <c r="E204" s="36">
        <f>SUMIFS(СВЦЭМ!$E$33:$E$776,СВЦЭМ!$A$33:$A$776,$A204,СВЦЭМ!$B$33:$B$776,E$191)+'СЕТ СН'!$F$15</f>
        <v>178.75853538999999</v>
      </c>
      <c r="F204" s="36">
        <f>SUMIFS(СВЦЭМ!$E$33:$E$776,СВЦЭМ!$A$33:$A$776,$A204,СВЦЭМ!$B$33:$B$776,F$191)+'СЕТ СН'!$F$15</f>
        <v>174.05772658999999</v>
      </c>
      <c r="G204" s="36">
        <f>SUMIFS(СВЦЭМ!$E$33:$E$776,СВЦЭМ!$A$33:$A$776,$A204,СВЦЭМ!$B$33:$B$776,G$191)+'СЕТ СН'!$F$15</f>
        <v>168.64063114000001</v>
      </c>
      <c r="H204" s="36">
        <f>SUMIFS(СВЦЭМ!$E$33:$E$776,СВЦЭМ!$A$33:$A$776,$A204,СВЦЭМ!$B$33:$B$776,H$191)+'СЕТ СН'!$F$15</f>
        <v>162.40670118</v>
      </c>
      <c r="I204" s="36">
        <f>SUMIFS(СВЦЭМ!$E$33:$E$776,СВЦЭМ!$A$33:$A$776,$A204,СВЦЭМ!$B$33:$B$776,I$191)+'СЕТ СН'!$F$15</f>
        <v>151.74746643</v>
      </c>
      <c r="J204" s="36">
        <f>SUMIFS(СВЦЭМ!$E$33:$E$776,СВЦЭМ!$A$33:$A$776,$A204,СВЦЭМ!$B$33:$B$776,J$191)+'СЕТ СН'!$F$15</f>
        <v>146.25073004999999</v>
      </c>
      <c r="K204" s="36">
        <f>SUMIFS(СВЦЭМ!$E$33:$E$776,СВЦЭМ!$A$33:$A$776,$A204,СВЦЭМ!$B$33:$B$776,K$191)+'СЕТ СН'!$F$15</f>
        <v>144.00458243</v>
      </c>
      <c r="L204" s="36">
        <f>SUMIFS(СВЦЭМ!$E$33:$E$776,СВЦЭМ!$A$33:$A$776,$A204,СВЦЭМ!$B$33:$B$776,L$191)+'СЕТ СН'!$F$15</f>
        <v>137.60854696999999</v>
      </c>
      <c r="M204" s="36">
        <f>SUMIFS(СВЦЭМ!$E$33:$E$776,СВЦЭМ!$A$33:$A$776,$A204,СВЦЭМ!$B$33:$B$776,M$191)+'СЕТ СН'!$F$15</f>
        <v>135.30943095999999</v>
      </c>
      <c r="N204" s="36">
        <f>SUMIFS(СВЦЭМ!$E$33:$E$776,СВЦЭМ!$A$33:$A$776,$A204,СВЦЭМ!$B$33:$B$776,N$191)+'СЕТ СН'!$F$15</f>
        <v>135.4476516</v>
      </c>
      <c r="O204" s="36">
        <f>SUMIFS(СВЦЭМ!$E$33:$E$776,СВЦЭМ!$A$33:$A$776,$A204,СВЦЭМ!$B$33:$B$776,O$191)+'СЕТ СН'!$F$15</f>
        <v>135.92597982000001</v>
      </c>
      <c r="P204" s="36">
        <f>SUMIFS(СВЦЭМ!$E$33:$E$776,СВЦЭМ!$A$33:$A$776,$A204,СВЦЭМ!$B$33:$B$776,P$191)+'СЕТ СН'!$F$15</f>
        <v>136.25827421</v>
      </c>
      <c r="Q204" s="36">
        <f>SUMIFS(СВЦЭМ!$E$33:$E$776,СВЦЭМ!$A$33:$A$776,$A204,СВЦЭМ!$B$33:$B$776,Q$191)+'СЕТ СН'!$F$15</f>
        <v>136.14960356</v>
      </c>
      <c r="R204" s="36">
        <f>SUMIFS(СВЦЭМ!$E$33:$E$776,СВЦЭМ!$A$33:$A$776,$A204,СВЦЭМ!$B$33:$B$776,R$191)+'СЕТ СН'!$F$15</f>
        <v>134.17140760999999</v>
      </c>
      <c r="S204" s="36">
        <f>SUMIFS(СВЦЭМ!$E$33:$E$776,СВЦЭМ!$A$33:$A$776,$A204,СВЦЭМ!$B$33:$B$776,S$191)+'СЕТ СН'!$F$15</f>
        <v>134.89938169999999</v>
      </c>
      <c r="T204" s="36">
        <f>SUMIFS(СВЦЭМ!$E$33:$E$776,СВЦЭМ!$A$33:$A$776,$A204,СВЦЭМ!$B$33:$B$776,T$191)+'СЕТ СН'!$F$15</f>
        <v>138.54309366999999</v>
      </c>
      <c r="U204" s="36">
        <f>SUMIFS(СВЦЭМ!$E$33:$E$776,СВЦЭМ!$A$33:$A$776,$A204,СВЦЭМ!$B$33:$B$776,U$191)+'СЕТ СН'!$F$15</f>
        <v>138.04441322</v>
      </c>
      <c r="V204" s="36">
        <f>SUMIFS(СВЦЭМ!$E$33:$E$776,СВЦЭМ!$A$33:$A$776,$A204,СВЦЭМ!$B$33:$B$776,V$191)+'СЕТ СН'!$F$15</f>
        <v>135.47390695999999</v>
      </c>
      <c r="W204" s="36">
        <f>SUMIFS(СВЦЭМ!$E$33:$E$776,СВЦЭМ!$A$33:$A$776,$A204,СВЦЭМ!$B$33:$B$776,W$191)+'СЕТ СН'!$F$15</f>
        <v>133.76242212</v>
      </c>
      <c r="X204" s="36">
        <f>SUMIFS(СВЦЭМ!$E$33:$E$776,СВЦЭМ!$A$33:$A$776,$A204,СВЦЭМ!$B$33:$B$776,X$191)+'СЕТ СН'!$F$15</f>
        <v>135.40213753</v>
      </c>
      <c r="Y204" s="36">
        <f>SUMIFS(СВЦЭМ!$E$33:$E$776,СВЦЭМ!$A$33:$A$776,$A204,СВЦЭМ!$B$33:$B$776,Y$191)+'СЕТ СН'!$F$15</f>
        <v>142.98662912</v>
      </c>
    </row>
    <row r="205" spans="1:25" ht="15.75" x14ac:dyDescent="0.2">
      <c r="A205" s="35">
        <f t="shared" si="5"/>
        <v>43783</v>
      </c>
      <c r="B205" s="36">
        <f>SUMIFS(СВЦЭМ!$E$33:$E$776,СВЦЭМ!$A$33:$A$776,$A205,СВЦЭМ!$B$33:$B$776,B$191)+'СЕТ СН'!$F$15</f>
        <v>140.13744</v>
      </c>
      <c r="C205" s="36">
        <f>SUMIFS(СВЦЭМ!$E$33:$E$776,СВЦЭМ!$A$33:$A$776,$A205,СВЦЭМ!$B$33:$B$776,C$191)+'СЕТ СН'!$F$15</f>
        <v>145.58943138999999</v>
      </c>
      <c r="D205" s="36">
        <f>SUMIFS(СВЦЭМ!$E$33:$E$776,СВЦЭМ!$A$33:$A$776,$A205,СВЦЭМ!$B$33:$B$776,D$191)+'СЕТ СН'!$F$15</f>
        <v>146.29229925999999</v>
      </c>
      <c r="E205" s="36">
        <f>SUMIFS(СВЦЭМ!$E$33:$E$776,СВЦЭМ!$A$33:$A$776,$A205,СВЦЭМ!$B$33:$B$776,E$191)+'СЕТ СН'!$F$15</f>
        <v>147.09450472</v>
      </c>
      <c r="F205" s="36">
        <f>SUMIFS(СВЦЭМ!$E$33:$E$776,СВЦЭМ!$A$33:$A$776,$A205,СВЦЭМ!$B$33:$B$776,F$191)+'СЕТ СН'!$F$15</f>
        <v>146.68308585</v>
      </c>
      <c r="G205" s="36">
        <f>SUMIFS(СВЦЭМ!$E$33:$E$776,СВЦЭМ!$A$33:$A$776,$A205,СВЦЭМ!$B$33:$B$776,G$191)+'СЕТ СН'!$F$15</f>
        <v>147.55011726999999</v>
      </c>
      <c r="H205" s="36">
        <f>SUMIFS(СВЦЭМ!$E$33:$E$776,СВЦЭМ!$A$33:$A$776,$A205,СВЦЭМ!$B$33:$B$776,H$191)+'СЕТ СН'!$F$15</f>
        <v>144.75430471000001</v>
      </c>
      <c r="I205" s="36">
        <f>SUMIFS(СВЦЭМ!$E$33:$E$776,СВЦЭМ!$A$33:$A$776,$A205,СВЦЭМ!$B$33:$B$776,I$191)+'СЕТ СН'!$F$15</f>
        <v>153.54251977999999</v>
      </c>
      <c r="J205" s="36">
        <f>SUMIFS(СВЦЭМ!$E$33:$E$776,СВЦЭМ!$A$33:$A$776,$A205,СВЦЭМ!$B$33:$B$776,J$191)+'СЕТ СН'!$F$15</f>
        <v>165.96881611000001</v>
      </c>
      <c r="K205" s="36">
        <f>SUMIFS(СВЦЭМ!$E$33:$E$776,СВЦЭМ!$A$33:$A$776,$A205,СВЦЭМ!$B$33:$B$776,K$191)+'СЕТ СН'!$F$15</f>
        <v>167.91325825999999</v>
      </c>
      <c r="L205" s="36">
        <f>SUMIFS(СВЦЭМ!$E$33:$E$776,СВЦЭМ!$A$33:$A$776,$A205,СВЦЭМ!$B$33:$B$776,L$191)+'СЕТ СН'!$F$15</f>
        <v>159.53229542</v>
      </c>
      <c r="M205" s="36">
        <f>SUMIFS(СВЦЭМ!$E$33:$E$776,СВЦЭМ!$A$33:$A$776,$A205,СВЦЭМ!$B$33:$B$776,M$191)+'СЕТ СН'!$F$15</f>
        <v>155.67739614999999</v>
      </c>
      <c r="N205" s="36">
        <f>SUMIFS(СВЦЭМ!$E$33:$E$776,СВЦЭМ!$A$33:$A$776,$A205,СВЦЭМ!$B$33:$B$776,N$191)+'СЕТ СН'!$F$15</f>
        <v>152.54641065999999</v>
      </c>
      <c r="O205" s="36">
        <f>SUMIFS(СВЦЭМ!$E$33:$E$776,СВЦЭМ!$A$33:$A$776,$A205,СВЦЭМ!$B$33:$B$776,O$191)+'СЕТ СН'!$F$15</f>
        <v>151.08775026999999</v>
      </c>
      <c r="P205" s="36">
        <f>SUMIFS(СВЦЭМ!$E$33:$E$776,СВЦЭМ!$A$33:$A$776,$A205,СВЦЭМ!$B$33:$B$776,P$191)+'СЕТ СН'!$F$15</f>
        <v>150.70587588999999</v>
      </c>
      <c r="Q205" s="36">
        <f>SUMIFS(СВЦЭМ!$E$33:$E$776,СВЦЭМ!$A$33:$A$776,$A205,СВЦЭМ!$B$33:$B$776,Q$191)+'СЕТ СН'!$F$15</f>
        <v>150.42110855000001</v>
      </c>
      <c r="R205" s="36">
        <f>SUMIFS(СВЦЭМ!$E$33:$E$776,СВЦЭМ!$A$33:$A$776,$A205,СВЦЭМ!$B$33:$B$776,R$191)+'СЕТ СН'!$F$15</f>
        <v>150.09085249</v>
      </c>
      <c r="S205" s="36">
        <f>SUMIFS(СВЦЭМ!$E$33:$E$776,СВЦЭМ!$A$33:$A$776,$A205,СВЦЭМ!$B$33:$B$776,S$191)+'СЕТ СН'!$F$15</f>
        <v>156.23045594000001</v>
      </c>
      <c r="T205" s="36">
        <f>SUMIFS(СВЦЭМ!$E$33:$E$776,СВЦЭМ!$A$33:$A$776,$A205,СВЦЭМ!$B$33:$B$776,T$191)+'СЕТ СН'!$F$15</f>
        <v>159.1112775</v>
      </c>
      <c r="U205" s="36">
        <f>SUMIFS(СВЦЭМ!$E$33:$E$776,СВЦЭМ!$A$33:$A$776,$A205,СВЦЭМ!$B$33:$B$776,U$191)+'СЕТ СН'!$F$15</f>
        <v>157.93298963000001</v>
      </c>
      <c r="V205" s="36">
        <f>SUMIFS(СВЦЭМ!$E$33:$E$776,СВЦЭМ!$A$33:$A$776,$A205,СВЦЭМ!$B$33:$B$776,V$191)+'СЕТ СН'!$F$15</f>
        <v>156.89759839999999</v>
      </c>
      <c r="W205" s="36">
        <f>SUMIFS(СВЦЭМ!$E$33:$E$776,СВЦЭМ!$A$33:$A$776,$A205,СВЦЭМ!$B$33:$B$776,W$191)+'СЕТ СН'!$F$15</f>
        <v>156.08816823000001</v>
      </c>
      <c r="X205" s="36">
        <f>SUMIFS(СВЦЭМ!$E$33:$E$776,СВЦЭМ!$A$33:$A$776,$A205,СВЦЭМ!$B$33:$B$776,X$191)+'СЕТ СН'!$F$15</f>
        <v>154.71692737999999</v>
      </c>
      <c r="Y205" s="36">
        <f>SUMIFS(СВЦЭМ!$E$33:$E$776,СВЦЭМ!$A$33:$A$776,$A205,СВЦЭМ!$B$33:$B$776,Y$191)+'СЕТ СН'!$F$15</f>
        <v>155.36710210000001</v>
      </c>
    </row>
    <row r="206" spans="1:25" ht="15.75" x14ac:dyDescent="0.2">
      <c r="A206" s="35">
        <f t="shared" si="5"/>
        <v>43784</v>
      </c>
      <c r="B206" s="36">
        <f>SUMIFS(СВЦЭМ!$E$33:$E$776,СВЦЭМ!$A$33:$A$776,$A206,СВЦЭМ!$B$33:$B$776,B$191)+'СЕТ СН'!$F$15</f>
        <v>154.78731923999999</v>
      </c>
      <c r="C206" s="36">
        <f>SUMIFS(СВЦЭМ!$E$33:$E$776,СВЦЭМ!$A$33:$A$776,$A206,СВЦЭМ!$B$33:$B$776,C$191)+'СЕТ СН'!$F$15</f>
        <v>162.12940915999999</v>
      </c>
      <c r="D206" s="36">
        <f>SUMIFS(СВЦЭМ!$E$33:$E$776,СВЦЭМ!$A$33:$A$776,$A206,СВЦЭМ!$B$33:$B$776,D$191)+'СЕТ СН'!$F$15</f>
        <v>160.85691972999999</v>
      </c>
      <c r="E206" s="36">
        <f>SUMIFS(СВЦЭМ!$E$33:$E$776,СВЦЭМ!$A$33:$A$776,$A206,СВЦЭМ!$B$33:$B$776,E$191)+'СЕТ СН'!$F$15</f>
        <v>162.89353985</v>
      </c>
      <c r="F206" s="36">
        <f>SUMIFS(СВЦЭМ!$E$33:$E$776,СВЦЭМ!$A$33:$A$776,$A206,СВЦЭМ!$B$33:$B$776,F$191)+'СЕТ СН'!$F$15</f>
        <v>162.82871458</v>
      </c>
      <c r="G206" s="36">
        <f>SUMIFS(СВЦЭМ!$E$33:$E$776,СВЦЭМ!$A$33:$A$776,$A206,СВЦЭМ!$B$33:$B$776,G$191)+'СЕТ СН'!$F$15</f>
        <v>159.36525277999999</v>
      </c>
      <c r="H206" s="36">
        <f>SUMIFS(СВЦЭМ!$E$33:$E$776,СВЦЭМ!$A$33:$A$776,$A206,СВЦЭМ!$B$33:$B$776,H$191)+'СЕТ СН'!$F$15</f>
        <v>157.44885377</v>
      </c>
      <c r="I206" s="36">
        <f>SUMIFS(СВЦЭМ!$E$33:$E$776,СВЦЭМ!$A$33:$A$776,$A206,СВЦЭМ!$B$33:$B$776,I$191)+'СЕТ СН'!$F$15</f>
        <v>159.95229004999999</v>
      </c>
      <c r="J206" s="36">
        <f>SUMIFS(СВЦЭМ!$E$33:$E$776,СВЦЭМ!$A$33:$A$776,$A206,СВЦЭМ!$B$33:$B$776,J$191)+'СЕТ СН'!$F$15</f>
        <v>161.60584446999999</v>
      </c>
      <c r="K206" s="36">
        <f>SUMIFS(СВЦЭМ!$E$33:$E$776,СВЦЭМ!$A$33:$A$776,$A206,СВЦЭМ!$B$33:$B$776,K$191)+'СЕТ СН'!$F$15</f>
        <v>163.18228861</v>
      </c>
      <c r="L206" s="36">
        <f>SUMIFS(СВЦЭМ!$E$33:$E$776,СВЦЭМ!$A$33:$A$776,$A206,СВЦЭМ!$B$33:$B$776,L$191)+'СЕТ СН'!$F$15</f>
        <v>153.81676876</v>
      </c>
      <c r="M206" s="36">
        <f>SUMIFS(СВЦЭМ!$E$33:$E$776,СВЦЭМ!$A$33:$A$776,$A206,СВЦЭМ!$B$33:$B$776,M$191)+'СЕТ СН'!$F$15</f>
        <v>148.69212340000001</v>
      </c>
      <c r="N206" s="36">
        <f>SUMIFS(СВЦЭМ!$E$33:$E$776,СВЦЭМ!$A$33:$A$776,$A206,СВЦЭМ!$B$33:$B$776,N$191)+'СЕТ СН'!$F$15</f>
        <v>147.31838010999999</v>
      </c>
      <c r="O206" s="36">
        <f>SUMIFS(СВЦЭМ!$E$33:$E$776,СВЦЭМ!$A$33:$A$776,$A206,СВЦЭМ!$B$33:$B$776,O$191)+'СЕТ СН'!$F$15</f>
        <v>147.14948921000001</v>
      </c>
      <c r="P206" s="36">
        <f>SUMIFS(СВЦЭМ!$E$33:$E$776,СВЦЭМ!$A$33:$A$776,$A206,СВЦЭМ!$B$33:$B$776,P$191)+'СЕТ СН'!$F$15</f>
        <v>146.61820193</v>
      </c>
      <c r="Q206" s="36">
        <f>SUMIFS(СВЦЭМ!$E$33:$E$776,СВЦЭМ!$A$33:$A$776,$A206,СВЦЭМ!$B$33:$B$776,Q$191)+'СЕТ СН'!$F$15</f>
        <v>146.3678443</v>
      </c>
      <c r="R206" s="36">
        <f>SUMIFS(СВЦЭМ!$E$33:$E$776,СВЦЭМ!$A$33:$A$776,$A206,СВЦЭМ!$B$33:$B$776,R$191)+'СЕТ СН'!$F$15</f>
        <v>146.92446752000001</v>
      </c>
      <c r="S206" s="36">
        <f>SUMIFS(СВЦЭМ!$E$33:$E$776,СВЦЭМ!$A$33:$A$776,$A206,СВЦЭМ!$B$33:$B$776,S$191)+'СЕТ СН'!$F$15</f>
        <v>149.59082243</v>
      </c>
      <c r="T206" s="36">
        <f>SUMIFS(СВЦЭМ!$E$33:$E$776,СВЦЭМ!$A$33:$A$776,$A206,СВЦЭМ!$B$33:$B$776,T$191)+'СЕТ СН'!$F$15</f>
        <v>150.36283107</v>
      </c>
      <c r="U206" s="36">
        <f>SUMIFS(СВЦЭМ!$E$33:$E$776,СВЦЭМ!$A$33:$A$776,$A206,СВЦЭМ!$B$33:$B$776,U$191)+'СЕТ СН'!$F$15</f>
        <v>148.78891869</v>
      </c>
      <c r="V206" s="36">
        <f>SUMIFS(СВЦЭМ!$E$33:$E$776,СВЦЭМ!$A$33:$A$776,$A206,СВЦЭМ!$B$33:$B$776,V$191)+'СЕТ СН'!$F$15</f>
        <v>147.08903211000001</v>
      </c>
      <c r="W206" s="36">
        <f>SUMIFS(СВЦЭМ!$E$33:$E$776,СВЦЭМ!$A$33:$A$776,$A206,СВЦЭМ!$B$33:$B$776,W$191)+'СЕТ СН'!$F$15</f>
        <v>146.00865802000001</v>
      </c>
      <c r="X206" s="36">
        <f>SUMIFS(СВЦЭМ!$E$33:$E$776,СВЦЭМ!$A$33:$A$776,$A206,СВЦЭМ!$B$33:$B$776,X$191)+'СЕТ СН'!$F$15</f>
        <v>143.70553778999999</v>
      </c>
      <c r="Y206" s="36">
        <f>SUMIFS(СВЦЭМ!$E$33:$E$776,СВЦЭМ!$A$33:$A$776,$A206,СВЦЭМ!$B$33:$B$776,Y$191)+'СЕТ СН'!$F$15</f>
        <v>144.01616781000001</v>
      </c>
    </row>
    <row r="207" spans="1:25" ht="15.75" x14ac:dyDescent="0.2">
      <c r="A207" s="35">
        <f t="shared" si="5"/>
        <v>43785</v>
      </c>
      <c r="B207" s="36">
        <f>SUMIFS(СВЦЭМ!$E$33:$E$776,СВЦЭМ!$A$33:$A$776,$A207,СВЦЭМ!$B$33:$B$776,B$191)+'СЕТ СН'!$F$15</f>
        <v>163.02417345999999</v>
      </c>
      <c r="C207" s="36">
        <f>SUMIFS(СВЦЭМ!$E$33:$E$776,СВЦЭМ!$A$33:$A$776,$A207,СВЦЭМ!$B$33:$B$776,C$191)+'СЕТ СН'!$F$15</f>
        <v>166.67779858</v>
      </c>
      <c r="D207" s="36">
        <f>SUMIFS(СВЦЭМ!$E$33:$E$776,СВЦЭМ!$A$33:$A$776,$A207,СВЦЭМ!$B$33:$B$776,D$191)+'СЕТ СН'!$F$15</f>
        <v>166.99469069</v>
      </c>
      <c r="E207" s="36">
        <f>SUMIFS(СВЦЭМ!$E$33:$E$776,СВЦЭМ!$A$33:$A$776,$A207,СВЦЭМ!$B$33:$B$776,E$191)+'СЕТ СН'!$F$15</f>
        <v>169.11466985999999</v>
      </c>
      <c r="F207" s="36">
        <f>SUMIFS(СВЦЭМ!$E$33:$E$776,СВЦЭМ!$A$33:$A$776,$A207,СВЦЭМ!$B$33:$B$776,F$191)+'СЕТ СН'!$F$15</f>
        <v>167.93229997</v>
      </c>
      <c r="G207" s="36">
        <f>SUMIFS(СВЦЭМ!$E$33:$E$776,СВЦЭМ!$A$33:$A$776,$A207,СВЦЭМ!$B$33:$B$776,G$191)+'СЕТ СН'!$F$15</f>
        <v>168.23739637</v>
      </c>
      <c r="H207" s="36">
        <f>SUMIFS(СВЦЭМ!$E$33:$E$776,СВЦЭМ!$A$33:$A$776,$A207,СВЦЭМ!$B$33:$B$776,H$191)+'СЕТ СН'!$F$15</f>
        <v>167.37303079</v>
      </c>
      <c r="I207" s="36">
        <f>SUMIFS(СВЦЭМ!$E$33:$E$776,СВЦЭМ!$A$33:$A$776,$A207,СВЦЭМ!$B$33:$B$776,I$191)+'СЕТ СН'!$F$15</f>
        <v>161.11967725</v>
      </c>
      <c r="J207" s="36">
        <f>SUMIFS(СВЦЭМ!$E$33:$E$776,СВЦЭМ!$A$33:$A$776,$A207,СВЦЭМ!$B$33:$B$776,J$191)+'СЕТ СН'!$F$15</f>
        <v>162.62104396000001</v>
      </c>
      <c r="K207" s="36">
        <f>SUMIFS(СВЦЭМ!$E$33:$E$776,СВЦЭМ!$A$33:$A$776,$A207,СВЦЭМ!$B$33:$B$776,K$191)+'СЕТ СН'!$F$15</f>
        <v>164.80114741</v>
      </c>
      <c r="L207" s="36">
        <f>SUMIFS(СВЦЭМ!$E$33:$E$776,СВЦЭМ!$A$33:$A$776,$A207,СВЦЭМ!$B$33:$B$776,L$191)+'СЕТ СН'!$F$15</f>
        <v>157.57041068999999</v>
      </c>
      <c r="M207" s="36">
        <f>SUMIFS(СВЦЭМ!$E$33:$E$776,СВЦЭМ!$A$33:$A$776,$A207,СВЦЭМ!$B$33:$B$776,M$191)+'СЕТ СН'!$F$15</f>
        <v>153.15876700999999</v>
      </c>
      <c r="N207" s="36">
        <f>SUMIFS(СВЦЭМ!$E$33:$E$776,СВЦЭМ!$A$33:$A$776,$A207,СВЦЭМ!$B$33:$B$776,N$191)+'СЕТ СН'!$F$15</f>
        <v>152.41246378</v>
      </c>
      <c r="O207" s="36">
        <f>SUMIFS(СВЦЭМ!$E$33:$E$776,СВЦЭМ!$A$33:$A$776,$A207,СВЦЭМ!$B$33:$B$776,O$191)+'СЕТ СН'!$F$15</f>
        <v>152.43518907999999</v>
      </c>
      <c r="P207" s="36">
        <f>SUMIFS(СВЦЭМ!$E$33:$E$776,СВЦЭМ!$A$33:$A$776,$A207,СВЦЭМ!$B$33:$B$776,P$191)+'СЕТ СН'!$F$15</f>
        <v>150.76411428</v>
      </c>
      <c r="Q207" s="36">
        <f>SUMIFS(СВЦЭМ!$E$33:$E$776,СВЦЭМ!$A$33:$A$776,$A207,СВЦЭМ!$B$33:$B$776,Q$191)+'СЕТ СН'!$F$15</f>
        <v>149.41812028000001</v>
      </c>
      <c r="R207" s="36">
        <f>SUMIFS(СВЦЭМ!$E$33:$E$776,СВЦЭМ!$A$33:$A$776,$A207,СВЦЭМ!$B$33:$B$776,R$191)+'СЕТ СН'!$F$15</f>
        <v>148.62205225</v>
      </c>
      <c r="S207" s="36">
        <f>SUMIFS(СВЦЭМ!$E$33:$E$776,СВЦЭМ!$A$33:$A$776,$A207,СВЦЭМ!$B$33:$B$776,S$191)+'СЕТ СН'!$F$15</f>
        <v>151.07719577</v>
      </c>
      <c r="T207" s="36">
        <f>SUMIFS(СВЦЭМ!$E$33:$E$776,СВЦЭМ!$A$33:$A$776,$A207,СВЦЭМ!$B$33:$B$776,T$191)+'СЕТ СН'!$F$15</f>
        <v>155.55074069</v>
      </c>
      <c r="U207" s="36">
        <f>SUMIFS(СВЦЭМ!$E$33:$E$776,СВЦЭМ!$A$33:$A$776,$A207,СВЦЭМ!$B$33:$B$776,U$191)+'СЕТ СН'!$F$15</f>
        <v>154.51089665999999</v>
      </c>
      <c r="V207" s="36">
        <f>SUMIFS(СВЦЭМ!$E$33:$E$776,СВЦЭМ!$A$33:$A$776,$A207,СВЦЭМ!$B$33:$B$776,V$191)+'СЕТ СН'!$F$15</f>
        <v>153.41926548999999</v>
      </c>
      <c r="W207" s="36">
        <f>SUMIFS(СВЦЭМ!$E$33:$E$776,СВЦЭМ!$A$33:$A$776,$A207,СВЦЭМ!$B$33:$B$776,W$191)+'СЕТ СН'!$F$15</f>
        <v>152.75868412</v>
      </c>
      <c r="X207" s="36">
        <f>SUMIFS(СВЦЭМ!$E$33:$E$776,СВЦЭМ!$A$33:$A$776,$A207,СВЦЭМ!$B$33:$B$776,X$191)+'СЕТ СН'!$F$15</f>
        <v>150.83104384000001</v>
      </c>
      <c r="Y207" s="36">
        <f>SUMIFS(СВЦЭМ!$E$33:$E$776,СВЦЭМ!$A$33:$A$776,$A207,СВЦЭМ!$B$33:$B$776,Y$191)+'СЕТ СН'!$F$15</f>
        <v>152.83976466999999</v>
      </c>
    </row>
    <row r="208" spans="1:25" ht="15.75" x14ac:dyDescent="0.2">
      <c r="A208" s="35">
        <f t="shared" si="5"/>
        <v>43786</v>
      </c>
      <c r="B208" s="36">
        <f>SUMIFS(СВЦЭМ!$E$33:$E$776,СВЦЭМ!$A$33:$A$776,$A208,СВЦЭМ!$B$33:$B$776,B$191)+'СЕТ СН'!$F$15</f>
        <v>161.3148774</v>
      </c>
      <c r="C208" s="36">
        <f>SUMIFS(СВЦЭМ!$E$33:$E$776,СВЦЭМ!$A$33:$A$776,$A208,СВЦЭМ!$B$33:$B$776,C$191)+'СЕТ СН'!$F$15</f>
        <v>167.06084207999999</v>
      </c>
      <c r="D208" s="36">
        <f>SUMIFS(СВЦЭМ!$E$33:$E$776,СВЦЭМ!$A$33:$A$776,$A208,СВЦЭМ!$B$33:$B$776,D$191)+'СЕТ СН'!$F$15</f>
        <v>165.62817294000001</v>
      </c>
      <c r="E208" s="36">
        <f>SUMIFS(СВЦЭМ!$E$33:$E$776,СВЦЭМ!$A$33:$A$776,$A208,СВЦЭМ!$B$33:$B$776,E$191)+'СЕТ СН'!$F$15</f>
        <v>168.43664815</v>
      </c>
      <c r="F208" s="36">
        <f>SUMIFS(СВЦЭМ!$E$33:$E$776,СВЦЭМ!$A$33:$A$776,$A208,СВЦЭМ!$B$33:$B$776,F$191)+'СЕТ СН'!$F$15</f>
        <v>167.80845773999999</v>
      </c>
      <c r="G208" s="36">
        <f>SUMIFS(СВЦЭМ!$E$33:$E$776,СВЦЭМ!$A$33:$A$776,$A208,СВЦЭМ!$B$33:$B$776,G$191)+'СЕТ СН'!$F$15</f>
        <v>166.66933825000001</v>
      </c>
      <c r="H208" s="36">
        <f>SUMIFS(СВЦЭМ!$E$33:$E$776,СВЦЭМ!$A$33:$A$776,$A208,СВЦЭМ!$B$33:$B$776,H$191)+'СЕТ СН'!$F$15</f>
        <v>163.95301105999999</v>
      </c>
      <c r="I208" s="36">
        <f>SUMIFS(СВЦЭМ!$E$33:$E$776,СВЦЭМ!$A$33:$A$776,$A208,СВЦЭМ!$B$33:$B$776,I$191)+'СЕТ СН'!$F$15</f>
        <v>160.819996</v>
      </c>
      <c r="J208" s="36">
        <f>SUMIFS(СВЦЭМ!$E$33:$E$776,СВЦЭМ!$A$33:$A$776,$A208,СВЦЭМ!$B$33:$B$776,J$191)+'СЕТ СН'!$F$15</f>
        <v>163.44757211999999</v>
      </c>
      <c r="K208" s="36">
        <f>SUMIFS(СВЦЭМ!$E$33:$E$776,СВЦЭМ!$A$33:$A$776,$A208,СВЦЭМ!$B$33:$B$776,K$191)+'СЕТ СН'!$F$15</f>
        <v>167.67870991999999</v>
      </c>
      <c r="L208" s="36">
        <f>SUMIFS(СВЦЭМ!$E$33:$E$776,СВЦЭМ!$A$33:$A$776,$A208,СВЦЭМ!$B$33:$B$776,L$191)+'СЕТ СН'!$F$15</f>
        <v>160.30451033</v>
      </c>
      <c r="M208" s="36">
        <f>SUMIFS(СВЦЭМ!$E$33:$E$776,СВЦЭМ!$A$33:$A$776,$A208,СВЦЭМ!$B$33:$B$776,M$191)+'СЕТ СН'!$F$15</f>
        <v>156.03845593</v>
      </c>
      <c r="N208" s="36">
        <f>SUMIFS(СВЦЭМ!$E$33:$E$776,СВЦЭМ!$A$33:$A$776,$A208,СВЦЭМ!$B$33:$B$776,N$191)+'СЕТ СН'!$F$15</f>
        <v>155.25572281999999</v>
      </c>
      <c r="O208" s="36">
        <f>SUMIFS(СВЦЭМ!$E$33:$E$776,СВЦЭМ!$A$33:$A$776,$A208,СВЦЭМ!$B$33:$B$776,O$191)+'СЕТ СН'!$F$15</f>
        <v>155.43193864</v>
      </c>
      <c r="P208" s="36">
        <f>SUMIFS(СВЦЭМ!$E$33:$E$776,СВЦЭМ!$A$33:$A$776,$A208,СВЦЭМ!$B$33:$B$776,P$191)+'СЕТ СН'!$F$15</f>
        <v>155.20930365000001</v>
      </c>
      <c r="Q208" s="36">
        <f>SUMIFS(СВЦЭМ!$E$33:$E$776,СВЦЭМ!$A$33:$A$776,$A208,СВЦЭМ!$B$33:$B$776,Q$191)+'СЕТ СН'!$F$15</f>
        <v>155.38734790000001</v>
      </c>
      <c r="R208" s="36">
        <f>SUMIFS(СВЦЭМ!$E$33:$E$776,СВЦЭМ!$A$33:$A$776,$A208,СВЦЭМ!$B$33:$B$776,R$191)+'СЕТ СН'!$F$15</f>
        <v>154.96819201</v>
      </c>
      <c r="S208" s="36">
        <f>SUMIFS(СВЦЭМ!$E$33:$E$776,СВЦЭМ!$A$33:$A$776,$A208,СВЦЭМ!$B$33:$B$776,S$191)+'СЕТ СН'!$F$15</f>
        <v>157.40621619999999</v>
      </c>
      <c r="T208" s="36">
        <f>SUMIFS(СВЦЭМ!$E$33:$E$776,СВЦЭМ!$A$33:$A$776,$A208,СВЦЭМ!$B$33:$B$776,T$191)+'СЕТ СН'!$F$15</f>
        <v>160.98890571999999</v>
      </c>
      <c r="U208" s="36">
        <f>SUMIFS(СВЦЭМ!$E$33:$E$776,СВЦЭМ!$A$33:$A$776,$A208,СВЦЭМ!$B$33:$B$776,U$191)+'СЕТ СН'!$F$15</f>
        <v>160.57854524000001</v>
      </c>
      <c r="V208" s="36">
        <f>SUMIFS(СВЦЭМ!$E$33:$E$776,СВЦЭМ!$A$33:$A$776,$A208,СВЦЭМ!$B$33:$B$776,V$191)+'СЕТ СН'!$F$15</f>
        <v>158.45678536</v>
      </c>
      <c r="W208" s="36">
        <f>SUMIFS(СВЦЭМ!$E$33:$E$776,СВЦЭМ!$A$33:$A$776,$A208,СВЦЭМ!$B$33:$B$776,W$191)+'СЕТ СН'!$F$15</f>
        <v>156.91213854</v>
      </c>
      <c r="X208" s="36">
        <f>SUMIFS(СВЦЭМ!$E$33:$E$776,СВЦЭМ!$A$33:$A$776,$A208,СВЦЭМ!$B$33:$B$776,X$191)+'СЕТ СН'!$F$15</f>
        <v>155.3710591</v>
      </c>
      <c r="Y208" s="36">
        <f>SUMIFS(СВЦЭМ!$E$33:$E$776,СВЦЭМ!$A$33:$A$776,$A208,СВЦЭМ!$B$33:$B$776,Y$191)+'СЕТ СН'!$F$15</f>
        <v>155.71769621000001</v>
      </c>
    </row>
    <row r="209" spans="1:25" ht="15.75" x14ac:dyDescent="0.2">
      <c r="A209" s="35">
        <f t="shared" si="5"/>
        <v>43787</v>
      </c>
      <c r="B209" s="36">
        <f>SUMIFS(СВЦЭМ!$E$33:$E$776,СВЦЭМ!$A$33:$A$776,$A209,СВЦЭМ!$B$33:$B$776,B$191)+'СЕТ СН'!$F$15</f>
        <v>156.73110481000001</v>
      </c>
      <c r="C209" s="36">
        <f>SUMIFS(СВЦЭМ!$E$33:$E$776,СВЦЭМ!$A$33:$A$776,$A209,СВЦЭМ!$B$33:$B$776,C$191)+'СЕТ СН'!$F$15</f>
        <v>159.17808855000001</v>
      </c>
      <c r="D209" s="36">
        <f>SUMIFS(СВЦЭМ!$E$33:$E$776,СВЦЭМ!$A$33:$A$776,$A209,СВЦЭМ!$B$33:$B$776,D$191)+'СЕТ СН'!$F$15</f>
        <v>157.47677497000001</v>
      </c>
      <c r="E209" s="36">
        <f>SUMIFS(СВЦЭМ!$E$33:$E$776,СВЦЭМ!$A$33:$A$776,$A209,СВЦЭМ!$B$33:$B$776,E$191)+'СЕТ СН'!$F$15</f>
        <v>159.18612553</v>
      </c>
      <c r="F209" s="36">
        <f>SUMIFS(СВЦЭМ!$E$33:$E$776,СВЦЭМ!$A$33:$A$776,$A209,СВЦЭМ!$B$33:$B$776,F$191)+'СЕТ СН'!$F$15</f>
        <v>157.37317662999999</v>
      </c>
      <c r="G209" s="36">
        <f>SUMIFS(СВЦЭМ!$E$33:$E$776,СВЦЭМ!$A$33:$A$776,$A209,СВЦЭМ!$B$33:$B$776,G$191)+'СЕТ СН'!$F$15</f>
        <v>158.14926496000001</v>
      </c>
      <c r="H209" s="36">
        <f>SUMIFS(СВЦЭМ!$E$33:$E$776,СВЦЭМ!$A$33:$A$776,$A209,СВЦЭМ!$B$33:$B$776,H$191)+'СЕТ СН'!$F$15</f>
        <v>162.17219244</v>
      </c>
      <c r="I209" s="36">
        <f>SUMIFS(СВЦЭМ!$E$33:$E$776,СВЦЭМ!$A$33:$A$776,$A209,СВЦЭМ!$B$33:$B$776,I$191)+'СЕТ СН'!$F$15</f>
        <v>168.17421325999999</v>
      </c>
      <c r="J209" s="36">
        <f>SUMIFS(СВЦЭМ!$E$33:$E$776,СВЦЭМ!$A$33:$A$776,$A209,СВЦЭМ!$B$33:$B$776,J$191)+'СЕТ СН'!$F$15</f>
        <v>171.93234659999999</v>
      </c>
      <c r="K209" s="36">
        <f>SUMIFS(СВЦЭМ!$E$33:$E$776,СВЦЭМ!$A$33:$A$776,$A209,СВЦЭМ!$B$33:$B$776,K$191)+'СЕТ СН'!$F$15</f>
        <v>174.42957163</v>
      </c>
      <c r="L209" s="36">
        <f>SUMIFS(СВЦЭМ!$E$33:$E$776,СВЦЭМ!$A$33:$A$776,$A209,СВЦЭМ!$B$33:$B$776,L$191)+'СЕТ СН'!$F$15</f>
        <v>167.96135103</v>
      </c>
      <c r="M209" s="36">
        <f>SUMIFS(СВЦЭМ!$E$33:$E$776,СВЦЭМ!$A$33:$A$776,$A209,СВЦЭМ!$B$33:$B$776,M$191)+'СЕТ СН'!$F$15</f>
        <v>163.31460575</v>
      </c>
      <c r="N209" s="36">
        <f>SUMIFS(СВЦЭМ!$E$33:$E$776,СВЦЭМ!$A$33:$A$776,$A209,СВЦЭМ!$B$33:$B$776,N$191)+'СЕТ СН'!$F$15</f>
        <v>162.47604870000001</v>
      </c>
      <c r="O209" s="36">
        <f>SUMIFS(СВЦЭМ!$E$33:$E$776,СВЦЭМ!$A$33:$A$776,$A209,СВЦЭМ!$B$33:$B$776,O$191)+'СЕТ СН'!$F$15</f>
        <v>162.42213509999999</v>
      </c>
      <c r="P209" s="36">
        <f>SUMIFS(СВЦЭМ!$E$33:$E$776,СВЦЭМ!$A$33:$A$776,$A209,СВЦЭМ!$B$33:$B$776,P$191)+'СЕТ СН'!$F$15</f>
        <v>162.60623039999999</v>
      </c>
      <c r="Q209" s="36">
        <f>SUMIFS(СВЦЭМ!$E$33:$E$776,СВЦЭМ!$A$33:$A$776,$A209,СВЦЭМ!$B$33:$B$776,Q$191)+'СЕТ СН'!$F$15</f>
        <v>162.096745</v>
      </c>
      <c r="R209" s="36">
        <f>SUMIFS(СВЦЭМ!$E$33:$E$776,СВЦЭМ!$A$33:$A$776,$A209,СВЦЭМ!$B$33:$B$776,R$191)+'СЕТ СН'!$F$15</f>
        <v>161.97752711999999</v>
      </c>
      <c r="S209" s="36">
        <f>SUMIFS(СВЦЭМ!$E$33:$E$776,СВЦЭМ!$A$33:$A$776,$A209,СВЦЭМ!$B$33:$B$776,S$191)+'СЕТ СН'!$F$15</f>
        <v>164.55786921000001</v>
      </c>
      <c r="T209" s="36">
        <f>SUMIFS(СВЦЭМ!$E$33:$E$776,СВЦЭМ!$A$33:$A$776,$A209,СВЦЭМ!$B$33:$B$776,T$191)+'СЕТ СН'!$F$15</f>
        <v>167.82058289</v>
      </c>
      <c r="U209" s="36">
        <f>SUMIFS(СВЦЭМ!$E$33:$E$776,СВЦЭМ!$A$33:$A$776,$A209,СВЦЭМ!$B$33:$B$776,U$191)+'СЕТ СН'!$F$15</f>
        <v>167.39550750999999</v>
      </c>
      <c r="V209" s="36">
        <f>SUMIFS(СВЦЭМ!$E$33:$E$776,СВЦЭМ!$A$33:$A$776,$A209,СВЦЭМ!$B$33:$B$776,V$191)+'СЕТ СН'!$F$15</f>
        <v>166.09618610999999</v>
      </c>
      <c r="W209" s="36">
        <f>SUMIFS(СВЦЭМ!$E$33:$E$776,СВЦЭМ!$A$33:$A$776,$A209,СВЦЭМ!$B$33:$B$776,W$191)+'СЕТ СН'!$F$15</f>
        <v>165.44028266999999</v>
      </c>
      <c r="X209" s="36">
        <f>SUMIFS(СВЦЭМ!$E$33:$E$776,СВЦЭМ!$A$33:$A$776,$A209,СВЦЭМ!$B$33:$B$776,X$191)+'СЕТ СН'!$F$15</f>
        <v>163.61436578000001</v>
      </c>
      <c r="Y209" s="36">
        <f>SUMIFS(СВЦЭМ!$E$33:$E$776,СВЦЭМ!$A$33:$A$776,$A209,СВЦЭМ!$B$33:$B$776,Y$191)+'СЕТ СН'!$F$15</f>
        <v>163.03955020999999</v>
      </c>
    </row>
    <row r="210" spans="1:25" ht="15.75" x14ac:dyDescent="0.2">
      <c r="A210" s="35">
        <f t="shared" si="5"/>
        <v>43788</v>
      </c>
      <c r="B210" s="36">
        <f>SUMIFS(СВЦЭМ!$E$33:$E$776,СВЦЭМ!$A$33:$A$776,$A210,СВЦЭМ!$B$33:$B$776,B$191)+'СЕТ СН'!$F$15</f>
        <v>176.71879969</v>
      </c>
      <c r="C210" s="36">
        <f>SUMIFS(СВЦЭМ!$E$33:$E$776,СВЦЭМ!$A$33:$A$776,$A210,СВЦЭМ!$B$33:$B$776,C$191)+'СЕТ СН'!$F$15</f>
        <v>181.31470763999999</v>
      </c>
      <c r="D210" s="36">
        <f>SUMIFS(СВЦЭМ!$E$33:$E$776,СВЦЭМ!$A$33:$A$776,$A210,СВЦЭМ!$B$33:$B$776,D$191)+'СЕТ СН'!$F$15</f>
        <v>181.28238787000001</v>
      </c>
      <c r="E210" s="36">
        <f>SUMIFS(СВЦЭМ!$E$33:$E$776,СВЦЭМ!$A$33:$A$776,$A210,СВЦЭМ!$B$33:$B$776,E$191)+'СЕТ СН'!$F$15</f>
        <v>181.48428102</v>
      </c>
      <c r="F210" s="36">
        <f>SUMIFS(СВЦЭМ!$E$33:$E$776,СВЦЭМ!$A$33:$A$776,$A210,СВЦЭМ!$B$33:$B$776,F$191)+'СЕТ СН'!$F$15</f>
        <v>178.74745041</v>
      </c>
      <c r="G210" s="36">
        <f>SUMIFS(СВЦЭМ!$E$33:$E$776,СВЦЭМ!$A$33:$A$776,$A210,СВЦЭМ!$B$33:$B$776,G$191)+'СЕТ СН'!$F$15</f>
        <v>177.93810078999999</v>
      </c>
      <c r="H210" s="36">
        <f>SUMIFS(СВЦЭМ!$E$33:$E$776,СВЦЭМ!$A$33:$A$776,$A210,СВЦЭМ!$B$33:$B$776,H$191)+'СЕТ СН'!$F$15</f>
        <v>173.12058314000001</v>
      </c>
      <c r="I210" s="36">
        <f>SUMIFS(СВЦЭМ!$E$33:$E$776,СВЦЭМ!$A$33:$A$776,$A210,СВЦЭМ!$B$33:$B$776,I$191)+'СЕТ СН'!$F$15</f>
        <v>174.80415855000001</v>
      </c>
      <c r="J210" s="36">
        <f>SUMIFS(СВЦЭМ!$E$33:$E$776,СВЦЭМ!$A$33:$A$776,$A210,СВЦЭМ!$B$33:$B$776,J$191)+'СЕТ СН'!$F$15</f>
        <v>176.23024805</v>
      </c>
      <c r="K210" s="36">
        <f>SUMIFS(СВЦЭМ!$E$33:$E$776,СВЦЭМ!$A$33:$A$776,$A210,СВЦЭМ!$B$33:$B$776,K$191)+'СЕТ СН'!$F$15</f>
        <v>177.70289134999999</v>
      </c>
      <c r="L210" s="36">
        <f>SUMIFS(СВЦЭМ!$E$33:$E$776,СВЦЭМ!$A$33:$A$776,$A210,СВЦЭМ!$B$33:$B$776,L$191)+'СЕТ СН'!$F$15</f>
        <v>170.01996259000001</v>
      </c>
      <c r="M210" s="36">
        <f>SUMIFS(СВЦЭМ!$E$33:$E$776,СВЦЭМ!$A$33:$A$776,$A210,СВЦЭМ!$B$33:$B$776,M$191)+'СЕТ СН'!$F$15</f>
        <v>166.71851261</v>
      </c>
      <c r="N210" s="36">
        <f>SUMIFS(СВЦЭМ!$E$33:$E$776,СВЦЭМ!$A$33:$A$776,$A210,СВЦЭМ!$B$33:$B$776,N$191)+'СЕТ СН'!$F$15</f>
        <v>165.72864351999999</v>
      </c>
      <c r="O210" s="36">
        <f>SUMIFS(СВЦЭМ!$E$33:$E$776,СВЦЭМ!$A$33:$A$776,$A210,СВЦЭМ!$B$33:$B$776,O$191)+'СЕТ СН'!$F$15</f>
        <v>164.92581612000001</v>
      </c>
      <c r="P210" s="36">
        <f>SUMIFS(СВЦЭМ!$E$33:$E$776,СВЦЭМ!$A$33:$A$776,$A210,СВЦЭМ!$B$33:$B$776,P$191)+'СЕТ СН'!$F$15</f>
        <v>164.87724434</v>
      </c>
      <c r="Q210" s="36">
        <f>SUMIFS(СВЦЭМ!$E$33:$E$776,СВЦЭМ!$A$33:$A$776,$A210,СВЦЭМ!$B$33:$B$776,Q$191)+'СЕТ СН'!$F$15</f>
        <v>165.25272914999999</v>
      </c>
      <c r="R210" s="36">
        <f>SUMIFS(СВЦЭМ!$E$33:$E$776,СВЦЭМ!$A$33:$A$776,$A210,СВЦЭМ!$B$33:$B$776,R$191)+'СЕТ СН'!$F$15</f>
        <v>164.96220074999999</v>
      </c>
      <c r="S210" s="36">
        <f>SUMIFS(СВЦЭМ!$E$33:$E$776,СВЦЭМ!$A$33:$A$776,$A210,СВЦЭМ!$B$33:$B$776,S$191)+'СЕТ СН'!$F$15</f>
        <v>167.09933856000001</v>
      </c>
      <c r="T210" s="36">
        <f>SUMIFS(СВЦЭМ!$E$33:$E$776,СВЦЭМ!$A$33:$A$776,$A210,СВЦЭМ!$B$33:$B$776,T$191)+'СЕТ СН'!$F$15</f>
        <v>169.76714372000001</v>
      </c>
      <c r="U210" s="36">
        <f>SUMIFS(СВЦЭМ!$E$33:$E$776,СВЦЭМ!$A$33:$A$776,$A210,СВЦЭМ!$B$33:$B$776,U$191)+'СЕТ СН'!$F$15</f>
        <v>169.0796282</v>
      </c>
      <c r="V210" s="36">
        <f>SUMIFS(СВЦЭМ!$E$33:$E$776,СВЦЭМ!$A$33:$A$776,$A210,СВЦЭМ!$B$33:$B$776,V$191)+'СЕТ СН'!$F$15</f>
        <v>168.20898412</v>
      </c>
      <c r="W210" s="36">
        <f>SUMIFS(СВЦЭМ!$E$33:$E$776,СВЦЭМ!$A$33:$A$776,$A210,СВЦЭМ!$B$33:$B$776,W$191)+'СЕТ СН'!$F$15</f>
        <v>167.49557772</v>
      </c>
      <c r="X210" s="36">
        <f>SUMIFS(СВЦЭМ!$E$33:$E$776,СВЦЭМ!$A$33:$A$776,$A210,СВЦЭМ!$B$33:$B$776,X$191)+'СЕТ СН'!$F$15</f>
        <v>166.75393425999999</v>
      </c>
      <c r="Y210" s="36">
        <f>SUMIFS(СВЦЭМ!$E$33:$E$776,СВЦЭМ!$A$33:$A$776,$A210,СВЦЭМ!$B$33:$B$776,Y$191)+'СЕТ СН'!$F$15</f>
        <v>167.78842399000001</v>
      </c>
    </row>
    <row r="211" spans="1:25" ht="15.75" x14ac:dyDescent="0.2">
      <c r="A211" s="35">
        <f t="shared" si="5"/>
        <v>43789</v>
      </c>
      <c r="B211" s="36">
        <f>SUMIFS(СВЦЭМ!$E$33:$E$776,СВЦЭМ!$A$33:$A$776,$A211,СВЦЭМ!$B$33:$B$776,B$191)+'СЕТ СН'!$F$15</f>
        <v>163.77569625000001</v>
      </c>
      <c r="C211" s="36">
        <f>SUMIFS(СВЦЭМ!$E$33:$E$776,СВЦЭМ!$A$33:$A$776,$A211,СВЦЭМ!$B$33:$B$776,C$191)+'СЕТ СН'!$F$15</f>
        <v>166.19895546000001</v>
      </c>
      <c r="D211" s="36">
        <f>SUMIFS(СВЦЭМ!$E$33:$E$776,СВЦЭМ!$A$33:$A$776,$A211,СВЦЭМ!$B$33:$B$776,D$191)+'СЕТ СН'!$F$15</f>
        <v>166.12139866999999</v>
      </c>
      <c r="E211" s="36">
        <f>SUMIFS(СВЦЭМ!$E$33:$E$776,СВЦЭМ!$A$33:$A$776,$A211,СВЦЭМ!$B$33:$B$776,E$191)+'СЕТ СН'!$F$15</f>
        <v>167.53784967999999</v>
      </c>
      <c r="F211" s="36">
        <f>SUMIFS(СВЦЭМ!$E$33:$E$776,СВЦЭМ!$A$33:$A$776,$A211,СВЦЭМ!$B$33:$B$776,F$191)+'СЕТ СН'!$F$15</f>
        <v>165.24533095000001</v>
      </c>
      <c r="G211" s="36">
        <f>SUMIFS(СВЦЭМ!$E$33:$E$776,СВЦЭМ!$A$33:$A$776,$A211,СВЦЭМ!$B$33:$B$776,G$191)+'СЕТ СН'!$F$15</f>
        <v>165.48296053000001</v>
      </c>
      <c r="H211" s="36">
        <f>SUMIFS(СВЦЭМ!$E$33:$E$776,СВЦЭМ!$A$33:$A$776,$A211,СВЦЭМ!$B$33:$B$776,H$191)+'СЕТ СН'!$F$15</f>
        <v>166.99153631999999</v>
      </c>
      <c r="I211" s="36">
        <f>SUMIFS(СВЦЭМ!$E$33:$E$776,СВЦЭМ!$A$33:$A$776,$A211,СВЦЭМ!$B$33:$B$776,I$191)+'СЕТ СН'!$F$15</f>
        <v>168.76747026000001</v>
      </c>
      <c r="J211" s="36">
        <f>SUMIFS(СВЦЭМ!$E$33:$E$776,СВЦЭМ!$A$33:$A$776,$A211,СВЦЭМ!$B$33:$B$776,J$191)+'СЕТ СН'!$F$15</f>
        <v>170.59450022999999</v>
      </c>
      <c r="K211" s="36">
        <f>SUMIFS(СВЦЭМ!$E$33:$E$776,СВЦЭМ!$A$33:$A$776,$A211,СВЦЭМ!$B$33:$B$776,K$191)+'СЕТ СН'!$F$15</f>
        <v>171.91409734999999</v>
      </c>
      <c r="L211" s="36">
        <f>SUMIFS(СВЦЭМ!$E$33:$E$776,СВЦЭМ!$A$33:$A$776,$A211,СВЦЭМ!$B$33:$B$776,L$191)+'СЕТ СН'!$F$15</f>
        <v>166.25897375</v>
      </c>
      <c r="M211" s="36">
        <f>SUMIFS(СВЦЭМ!$E$33:$E$776,СВЦЭМ!$A$33:$A$776,$A211,СВЦЭМ!$B$33:$B$776,M$191)+'СЕТ СН'!$F$15</f>
        <v>161.60748745000001</v>
      </c>
      <c r="N211" s="36">
        <f>SUMIFS(СВЦЭМ!$E$33:$E$776,СВЦЭМ!$A$33:$A$776,$A211,СВЦЭМ!$B$33:$B$776,N$191)+'СЕТ СН'!$F$15</f>
        <v>159.41856476000001</v>
      </c>
      <c r="O211" s="36">
        <f>SUMIFS(СВЦЭМ!$E$33:$E$776,СВЦЭМ!$A$33:$A$776,$A211,СВЦЭМ!$B$33:$B$776,O$191)+'СЕТ СН'!$F$15</f>
        <v>159.50000578999999</v>
      </c>
      <c r="P211" s="36">
        <f>SUMIFS(СВЦЭМ!$E$33:$E$776,СВЦЭМ!$A$33:$A$776,$A211,СВЦЭМ!$B$33:$B$776,P$191)+'СЕТ СН'!$F$15</f>
        <v>158.39101303000001</v>
      </c>
      <c r="Q211" s="36">
        <f>SUMIFS(СВЦЭМ!$E$33:$E$776,СВЦЭМ!$A$33:$A$776,$A211,СВЦЭМ!$B$33:$B$776,Q$191)+'СЕТ СН'!$F$15</f>
        <v>157.43957193</v>
      </c>
      <c r="R211" s="36">
        <f>SUMIFS(СВЦЭМ!$E$33:$E$776,СВЦЭМ!$A$33:$A$776,$A211,СВЦЭМ!$B$33:$B$776,R$191)+'СЕТ СН'!$F$15</f>
        <v>159.00191756999999</v>
      </c>
      <c r="S211" s="36">
        <f>SUMIFS(СВЦЭМ!$E$33:$E$776,СВЦЭМ!$A$33:$A$776,$A211,СВЦЭМ!$B$33:$B$776,S$191)+'СЕТ СН'!$F$15</f>
        <v>162.33935249999999</v>
      </c>
      <c r="T211" s="36">
        <f>SUMIFS(СВЦЭМ!$E$33:$E$776,СВЦЭМ!$A$33:$A$776,$A211,СВЦЭМ!$B$33:$B$776,T$191)+'СЕТ СН'!$F$15</f>
        <v>164.25434423999999</v>
      </c>
      <c r="U211" s="36">
        <f>SUMIFS(СВЦЭМ!$E$33:$E$776,СВЦЭМ!$A$33:$A$776,$A211,СВЦЭМ!$B$33:$B$776,U$191)+'СЕТ СН'!$F$15</f>
        <v>163.38263082</v>
      </c>
      <c r="V211" s="36">
        <f>SUMIFS(СВЦЭМ!$E$33:$E$776,СВЦЭМ!$A$33:$A$776,$A211,СВЦЭМ!$B$33:$B$776,V$191)+'СЕТ СН'!$F$15</f>
        <v>161.10806402</v>
      </c>
      <c r="W211" s="36">
        <f>SUMIFS(СВЦЭМ!$E$33:$E$776,СВЦЭМ!$A$33:$A$776,$A211,СВЦЭМ!$B$33:$B$776,W$191)+'СЕТ СН'!$F$15</f>
        <v>161.82651356</v>
      </c>
      <c r="X211" s="36">
        <f>SUMIFS(СВЦЭМ!$E$33:$E$776,СВЦЭМ!$A$33:$A$776,$A211,СВЦЭМ!$B$33:$B$776,X$191)+'СЕТ СН'!$F$15</f>
        <v>160.40431365000001</v>
      </c>
      <c r="Y211" s="36">
        <f>SUMIFS(СВЦЭМ!$E$33:$E$776,СВЦЭМ!$A$33:$A$776,$A211,СВЦЭМ!$B$33:$B$776,Y$191)+'СЕТ СН'!$F$15</f>
        <v>160.56312757000001</v>
      </c>
    </row>
    <row r="212" spans="1:25" ht="15.75" x14ac:dyDescent="0.2">
      <c r="A212" s="35">
        <f t="shared" si="5"/>
        <v>43790</v>
      </c>
      <c r="B212" s="36">
        <f>SUMIFS(СВЦЭМ!$E$33:$E$776,СВЦЭМ!$A$33:$A$776,$A212,СВЦЭМ!$B$33:$B$776,B$191)+'СЕТ СН'!$F$15</f>
        <v>174.49991875000001</v>
      </c>
      <c r="C212" s="36">
        <f>SUMIFS(СВЦЭМ!$E$33:$E$776,СВЦЭМ!$A$33:$A$776,$A212,СВЦЭМ!$B$33:$B$776,C$191)+'СЕТ СН'!$F$15</f>
        <v>175.83590237999999</v>
      </c>
      <c r="D212" s="36">
        <f>SUMIFS(СВЦЭМ!$E$33:$E$776,СВЦЭМ!$A$33:$A$776,$A212,СВЦЭМ!$B$33:$B$776,D$191)+'СЕТ СН'!$F$15</f>
        <v>184.52202682999999</v>
      </c>
      <c r="E212" s="36">
        <f>SUMIFS(СВЦЭМ!$E$33:$E$776,СВЦЭМ!$A$33:$A$776,$A212,СВЦЭМ!$B$33:$B$776,E$191)+'СЕТ СН'!$F$15</f>
        <v>184.11091250000001</v>
      </c>
      <c r="F212" s="36">
        <f>SUMIFS(СВЦЭМ!$E$33:$E$776,СВЦЭМ!$A$33:$A$776,$A212,СВЦЭМ!$B$33:$B$776,F$191)+'СЕТ СН'!$F$15</f>
        <v>183.74982506000001</v>
      </c>
      <c r="G212" s="36">
        <f>SUMIFS(СВЦЭМ!$E$33:$E$776,СВЦЭМ!$A$33:$A$776,$A212,СВЦЭМ!$B$33:$B$776,G$191)+'СЕТ СН'!$F$15</f>
        <v>181.65026662</v>
      </c>
      <c r="H212" s="36">
        <f>SUMIFS(СВЦЭМ!$E$33:$E$776,СВЦЭМ!$A$33:$A$776,$A212,СВЦЭМ!$B$33:$B$776,H$191)+'СЕТ СН'!$F$15</f>
        <v>173.54982953000001</v>
      </c>
      <c r="I212" s="36">
        <f>SUMIFS(СВЦЭМ!$E$33:$E$776,СВЦЭМ!$A$33:$A$776,$A212,СВЦЭМ!$B$33:$B$776,I$191)+'СЕТ СН'!$F$15</f>
        <v>170.00751776000001</v>
      </c>
      <c r="J212" s="36">
        <f>SUMIFS(СВЦЭМ!$E$33:$E$776,СВЦЭМ!$A$33:$A$776,$A212,СВЦЭМ!$B$33:$B$776,J$191)+'СЕТ СН'!$F$15</f>
        <v>165.00195746</v>
      </c>
      <c r="K212" s="36">
        <f>SUMIFS(СВЦЭМ!$E$33:$E$776,СВЦЭМ!$A$33:$A$776,$A212,СВЦЭМ!$B$33:$B$776,K$191)+'СЕТ СН'!$F$15</f>
        <v>163.96336779000001</v>
      </c>
      <c r="L212" s="36">
        <f>SUMIFS(СВЦЭМ!$E$33:$E$776,СВЦЭМ!$A$33:$A$776,$A212,СВЦЭМ!$B$33:$B$776,L$191)+'СЕТ СН'!$F$15</f>
        <v>158.47375789</v>
      </c>
      <c r="M212" s="36">
        <f>SUMIFS(СВЦЭМ!$E$33:$E$776,СВЦЭМ!$A$33:$A$776,$A212,СВЦЭМ!$B$33:$B$776,M$191)+'СЕТ СН'!$F$15</f>
        <v>158.21112556</v>
      </c>
      <c r="N212" s="36">
        <f>SUMIFS(СВЦЭМ!$E$33:$E$776,СВЦЭМ!$A$33:$A$776,$A212,СВЦЭМ!$B$33:$B$776,N$191)+'СЕТ СН'!$F$15</f>
        <v>161.40301192999999</v>
      </c>
      <c r="O212" s="36">
        <f>SUMIFS(СВЦЭМ!$E$33:$E$776,СВЦЭМ!$A$33:$A$776,$A212,СВЦЭМ!$B$33:$B$776,O$191)+'СЕТ СН'!$F$15</f>
        <v>165.09621516999999</v>
      </c>
      <c r="P212" s="36">
        <f>SUMIFS(СВЦЭМ!$E$33:$E$776,СВЦЭМ!$A$33:$A$776,$A212,СВЦЭМ!$B$33:$B$776,P$191)+'СЕТ СН'!$F$15</f>
        <v>164.77878208000001</v>
      </c>
      <c r="Q212" s="36">
        <f>SUMIFS(СВЦЭМ!$E$33:$E$776,СВЦЭМ!$A$33:$A$776,$A212,СВЦЭМ!$B$33:$B$776,Q$191)+'СЕТ СН'!$F$15</f>
        <v>164.69993348</v>
      </c>
      <c r="R212" s="36">
        <f>SUMIFS(СВЦЭМ!$E$33:$E$776,СВЦЭМ!$A$33:$A$776,$A212,СВЦЭМ!$B$33:$B$776,R$191)+'СЕТ СН'!$F$15</f>
        <v>161.60964652999999</v>
      </c>
      <c r="S212" s="36">
        <f>SUMIFS(СВЦЭМ!$E$33:$E$776,СВЦЭМ!$A$33:$A$776,$A212,СВЦЭМ!$B$33:$B$776,S$191)+'СЕТ СН'!$F$15</f>
        <v>157.32001185999999</v>
      </c>
      <c r="T212" s="36">
        <f>SUMIFS(СВЦЭМ!$E$33:$E$776,СВЦЭМ!$A$33:$A$776,$A212,СВЦЭМ!$B$33:$B$776,T$191)+'СЕТ СН'!$F$15</f>
        <v>155.82836968999999</v>
      </c>
      <c r="U212" s="36">
        <f>SUMIFS(СВЦЭМ!$E$33:$E$776,СВЦЭМ!$A$33:$A$776,$A212,СВЦЭМ!$B$33:$B$776,U$191)+'СЕТ СН'!$F$15</f>
        <v>155.34239363</v>
      </c>
      <c r="V212" s="36">
        <f>SUMIFS(СВЦЭМ!$E$33:$E$776,СВЦЭМ!$A$33:$A$776,$A212,СВЦЭМ!$B$33:$B$776,V$191)+'СЕТ СН'!$F$15</f>
        <v>152.605998</v>
      </c>
      <c r="W212" s="36">
        <f>SUMIFS(СВЦЭМ!$E$33:$E$776,СВЦЭМ!$A$33:$A$776,$A212,СВЦЭМ!$B$33:$B$776,W$191)+'СЕТ СН'!$F$15</f>
        <v>150.93740382999999</v>
      </c>
      <c r="X212" s="36">
        <f>SUMIFS(СВЦЭМ!$E$33:$E$776,СВЦЭМ!$A$33:$A$776,$A212,СВЦЭМ!$B$33:$B$776,X$191)+'СЕТ СН'!$F$15</f>
        <v>151.62278899</v>
      </c>
      <c r="Y212" s="36">
        <f>SUMIFS(СВЦЭМ!$E$33:$E$776,СВЦЭМ!$A$33:$A$776,$A212,СВЦЭМ!$B$33:$B$776,Y$191)+'СЕТ СН'!$F$15</f>
        <v>163.35669353</v>
      </c>
    </row>
    <row r="213" spans="1:25" ht="15.75" x14ac:dyDescent="0.2">
      <c r="A213" s="35">
        <f t="shared" si="5"/>
        <v>43791</v>
      </c>
      <c r="B213" s="36">
        <f>SUMIFS(СВЦЭМ!$E$33:$E$776,СВЦЭМ!$A$33:$A$776,$A213,СВЦЭМ!$B$33:$B$776,B$191)+'СЕТ СН'!$F$15</f>
        <v>174.54427455000001</v>
      </c>
      <c r="C213" s="36">
        <f>SUMIFS(СВЦЭМ!$E$33:$E$776,СВЦЭМ!$A$33:$A$776,$A213,СВЦЭМ!$B$33:$B$776,C$191)+'СЕТ СН'!$F$15</f>
        <v>181.6524871</v>
      </c>
      <c r="D213" s="36">
        <f>SUMIFS(СВЦЭМ!$E$33:$E$776,СВЦЭМ!$A$33:$A$776,$A213,СВЦЭМ!$B$33:$B$776,D$191)+'СЕТ СН'!$F$15</f>
        <v>182.56651102999999</v>
      </c>
      <c r="E213" s="36">
        <f>SUMIFS(СВЦЭМ!$E$33:$E$776,СВЦЭМ!$A$33:$A$776,$A213,СВЦЭМ!$B$33:$B$776,E$191)+'СЕТ СН'!$F$15</f>
        <v>179.61805760999999</v>
      </c>
      <c r="F213" s="36">
        <f>SUMIFS(СВЦЭМ!$E$33:$E$776,СВЦЭМ!$A$33:$A$776,$A213,СВЦЭМ!$B$33:$B$776,F$191)+'СЕТ СН'!$F$15</f>
        <v>177.08833759999999</v>
      </c>
      <c r="G213" s="36">
        <f>SUMIFS(СВЦЭМ!$E$33:$E$776,СВЦЭМ!$A$33:$A$776,$A213,СВЦЭМ!$B$33:$B$776,G$191)+'СЕТ СН'!$F$15</f>
        <v>173.95999861000001</v>
      </c>
      <c r="H213" s="36">
        <f>SUMIFS(СВЦЭМ!$E$33:$E$776,СВЦЭМ!$A$33:$A$776,$A213,СВЦЭМ!$B$33:$B$776,H$191)+'СЕТ СН'!$F$15</f>
        <v>169.98226577</v>
      </c>
      <c r="I213" s="36">
        <f>SUMIFS(СВЦЭМ!$E$33:$E$776,СВЦЭМ!$A$33:$A$776,$A213,СВЦЭМ!$B$33:$B$776,I$191)+'СЕТ СН'!$F$15</f>
        <v>169.95220132</v>
      </c>
      <c r="J213" s="36">
        <f>SUMIFS(СВЦЭМ!$E$33:$E$776,СВЦЭМ!$A$33:$A$776,$A213,СВЦЭМ!$B$33:$B$776,J$191)+'СЕТ СН'!$F$15</f>
        <v>164.46750660999999</v>
      </c>
      <c r="K213" s="36">
        <f>SUMIFS(СВЦЭМ!$E$33:$E$776,СВЦЭМ!$A$33:$A$776,$A213,СВЦЭМ!$B$33:$B$776,K$191)+'СЕТ СН'!$F$15</f>
        <v>163.44363756000001</v>
      </c>
      <c r="L213" s="36">
        <f>SUMIFS(СВЦЭМ!$E$33:$E$776,СВЦЭМ!$A$33:$A$776,$A213,СВЦЭМ!$B$33:$B$776,L$191)+'СЕТ СН'!$F$15</f>
        <v>156.62084041</v>
      </c>
      <c r="M213" s="36">
        <f>SUMIFS(СВЦЭМ!$E$33:$E$776,СВЦЭМ!$A$33:$A$776,$A213,СВЦЭМ!$B$33:$B$776,M$191)+'СЕТ СН'!$F$15</f>
        <v>156.11745357000001</v>
      </c>
      <c r="N213" s="36">
        <f>SUMIFS(СВЦЭМ!$E$33:$E$776,СВЦЭМ!$A$33:$A$776,$A213,СВЦЭМ!$B$33:$B$776,N$191)+'СЕТ СН'!$F$15</f>
        <v>155.14857017</v>
      </c>
      <c r="O213" s="36">
        <f>SUMIFS(СВЦЭМ!$E$33:$E$776,СВЦЭМ!$A$33:$A$776,$A213,СВЦЭМ!$B$33:$B$776,O$191)+'СЕТ СН'!$F$15</f>
        <v>158.32106193000001</v>
      </c>
      <c r="P213" s="36">
        <f>SUMIFS(СВЦЭМ!$E$33:$E$776,СВЦЭМ!$A$33:$A$776,$A213,СВЦЭМ!$B$33:$B$776,P$191)+'СЕТ СН'!$F$15</f>
        <v>160.64342325000001</v>
      </c>
      <c r="Q213" s="36">
        <f>SUMIFS(СВЦЭМ!$E$33:$E$776,СВЦЭМ!$A$33:$A$776,$A213,СВЦЭМ!$B$33:$B$776,Q$191)+'СЕТ СН'!$F$15</f>
        <v>160.74932602999999</v>
      </c>
      <c r="R213" s="36">
        <f>SUMIFS(СВЦЭМ!$E$33:$E$776,СВЦЭМ!$A$33:$A$776,$A213,СВЦЭМ!$B$33:$B$776,R$191)+'СЕТ СН'!$F$15</f>
        <v>157.28915470000001</v>
      </c>
      <c r="S213" s="36">
        <f>SUMIFS(СВЦЭМ!$E$33:$E$776,СВЦЭМ!$A$33:$A$776,$A213,СВЦЭМ!$B$33:$B$776,S$191)+'СЕТ СН'!$F$15</f>
        <v>155.36803474000001</v>
      </c>
      <c r="T213" s="36">
        <f>SUMIFS(СВЦЭМ!$E$33:$E$776,СВЦЭМ!$A$33:$A$776,$A213,СВЦЭМ!$B$33:$B$776,T$191)+'СЕТ СН'!$F$15</f>
        <v>154.39487285000001</v>
      </c>
      <c r="U213" s="36">
        <f>SUMIFS(СВЦЭМ!$E$33:$E$776,СВЦЭМ!$A$33:$A$776,$A213,СВЦЭМ!$B$33:$B$776,U$191)+'СЕТ СН'!$F$15</f>
        <v>153.03092175</v>
      </c>
      <c r="V213" s="36">
        <f>SUMIFS(СВЦЭМ!$E$33:$E$776,СВЦЭМ!$A$33:$A$776,$A213,СВЦЭМ!$B$33:$B$776,V$191)+'СЕТ СН'!$F$15</f>
        <v>151.48168257</v>
      </c>
      <c r="W213" s="36">
        <f>SUMIFS(СВЦЭМ!$E$33:$E$776,СВЦЭМ!$A$33:$A$776,$A213,СВЦЭМ!$B$33:$B$776,W$191)+'СЕТ СН'!$F$15</f>
        <v>148.97952229000001</v>
      </c>
      <c r="X213" s="36">
        <f>SUMIFS(СВЦЭМ!$E$33:$E$776,СВЦЭМ!$A$33:$A$776,$A213,СВЦЭМ!$B$33:$B$776,X$191)+'СЕТ СН'!$F$15</f>
        <v>151.93709967000001</v>
      </c>
      <c r="Y213" s="36">
        <f>SUMIFS(СВЦЭМ!$E$33:$E$776,СВЦЭМ!$A$33:$A$776,$A213,СВЦЭМ!$B$33:$B$776,Y$191)+'СЕТ СН'!$F$15</f>
        <v>158.53260237000001</v>
      </c>
    </row>
    <row r="214" spans="1:25" ht="15.75" x14ac:dyDescent="0.2">
      <c r="A214" s="35">
        <f t="shared" si="5"/>
        <v>43792</v>
      </c>
      <c r="B214" s="36">
        <f>SUMIFS(СВЦЭМ!$E$33:$E$776,СВЦЭМ!$A$33:$A$776,$A214,СВЦЭМ!$B$33:$B$776,B$191)+'СЕТ СН'!$F$15</f>
        <v>165.32338166</v>
      </c>
      <c r="C214" s="36">
        <f>SUMIFS(СВЦЭМ!$E$33:$E$776,СВЦЭМ!$A$33:$A$776,$A214,СВЦЭМ!$B$33:$B$776,C$191)+'СЕТ СН'!$F$15</f>
        <v>173.25552746</v>
      </c>
      <c r="D214" s="36">
        <f>SUMIFS(СВЦЭМ!$E$33:$E$776,СВЦЭМ!$A$33:$A$776,$A214,СВЦЭМ!$B$33:$B$776,D$191)+'СЕТ СН'!$F$15</f>
        <v>175.35722404000001</v>
      </c>
      <c r="E214" s="36">
        <f>SUMIFS(СВЦЭМ!$E$33:$E$776,СВЦЭМ!$A$33:$A$776,$A214,СВЦЭМ!$B$33:$B$776,E$191)+'СЕТ СН'!$F$15</f>
        <v>176.61879350000001</v>
      </c>
      <c r="F214" s="36">
        <f>SUMIFS(СВЦЭМ!$E$33:$E$776,СВЦЭМ!$A$33:$A$776,$A214,СВЦЭМ!$B$33:$B$776,F$191)+'СЕТ СН'!$F$15</f>
        <v>175.98531051000001</v>
      </c>
      <c r="G214" s="36">
        <f>SUMIFS(СВЦЭМ!$E$33:$E$776,СВЦЭМ!$A$33:$A$776,$A214,СВЦЭМ!$B$33:$B$776,G$191)+'СЕТ СН'!$F$15</f>
        <v>174.34831880999999</v>
      </c>
      <c r="H214" s="36">
        <f>SUMIFS(СВЦЭМ!$E$33:$E$776,СВЦЭМ!$A$33:$A$776,$A214,СВЦЭМ!$B$33:$B$776,H$191)+'СЕТ СН'!$F$15</f>
        <v>170.57365747</v>
      </c>
      <c r="I214" s="36">
        <f>SUMIFS(СВЦЭМ!$E$33:$E$776,СВЦЭМ!$A$33:$A$776,$A214,СВЦЭМ!$B$33:$B$776,I$191)+'СЕТ СН'!$F$15</f>
        <v>170.83213839999999</v>
      </c>
      <c r="J214" s="36">
        <f>SUMIFS(СВЦЭМ!$E$33:$E$776,СВЦЭМ!$A$33:$A$776,$A214,СВЦЭМ!$B$33:$B$776,J$191)+'СЕТ СН'!$F$15</f>
        <v>166.53206932000001</v>
      </c>
      <c r="K214" s="36">
        <f>SUMIFS(СВЦЭМ!$E$33:$E$776,СВЦЭМ!$A$33:$A$776,$A214,СВЦЭМ!$B$33:$B$776,K$191)+'СЕТ СН'!$F$15</f>
        <v>163.80939197999999</v>
      </c>
      <c r="L214" s="36">
        <f>SUMIFS(СВЦЭМ!$E$33:$E$776,СВЦЭМ!$A$33:$A$776,$A214,СВЦЭМ!$B$33:$B$776,L$191)+'СЕТ СН'!$F$15</f>
        <v>157.12613217000001</v>
      </c>
      <c r="M214" s="36">
        <f>SUMIFS(СВЦЭМ!$E$33:$E$776,СВЦЭМ!$A$33:$A$776,$A214,СВЦЭМ!$B$33:$B$776,M$191)+'СЕТ СН'!$F$15</f>
        <v>156.02703491</v>
      </c>
      <c r="N214" s="36">
        <f>SUMIFS(СВЦЭМ!$E$33:$E$776,СВЦЭМ!$A$33:$A$776,$A214,СВЦЭМ!$B$33:$B$776,N$191)+'СЕТ СН'!$F$15</f>
        <v>154.82656564999999</v>
      </c>
      <c r="O214" s="36">
        <f>SUMIFS(СВЦЭМ!$E$33:$E$776,СВЦЭМ!$A$33:$A$776,$A214,СВЦЭМ!$B$33:$B$776,O$191)+'СЕТ СН'!$F$15</f>
        <v>156.41537178999999</v>
      </c>
      <c r="P214" s="36">
        <f>SUMIFS(СВЦЭМ!$E$33:$E$776,СВЦЭМ!$A$33:$A$776,$A214,СВЦЭМ!$B$33:$B$776,P$191)+'СЕТ СН'!$F$15</f>
        <v>158.66508045</v>
      </c>
      <c r="Q214" s="36">
        <f>SUMIFS(СВЦЭМ!$E$33:$E$776,СВЦЭМ!$A$33:$A$776,$A214,СВЦЭМ!$B$33:$B$776,Q$191)+'СЕТ СН'!$F$15</f>
        <v>158.22769277</v>
      </c>
      <c r="R214" s="36">
        <f>SUMIFS(СВЦЭМ!$E$33:$E$776,СВЦЭМ!$A$33:$A$776,$A214,СВЦЭМ!$B$33:$B$776,R$191)+'СЕТ СН'!$F$15</f>
        <v>156.49382058</v>
      </c>
      <c r="S214" s="36">
        <f>SUMIFS(СВЦЭМ!$E$33:$E$776,СВЦЭМ!$A$33:$A$776,$A214,СВЦЭМ!$B$33:$B$776,S$191)+'СЕТ СН'!$F$15</f>
        <v>155.00357185999999</v>
      </c>
      <c r="T214" s="36">
        <f>SUMIFS(СВЦЭМ!$E$33:$E$776,СВЦЭМ!$A$33:$A$776,$A214,СВЦЭМ!$B$33:$B$776,T$191)+'СЕТ СН'!$F$15</f>
        <v>153.53706833000001</v>
      </c>
      <c r="U214" s="36">
        <f>SUMIFS(СВЦЭМ!$E$33:$E$776,СВЦЭМ!$A$33:$A$776,$A214,СВЦЭМ!$B$33:$B$776,U$191)+'СЕТ СН'!$F$15</f>
        <v>153.016111</v>
      </c>
      <c r="V214" s="36">
        <f>SUMIFS(СВЦЭМ!$E$33:$E$776,СВЦЭМ!$A$33:$A$776,$A214,СВЦЭМ!$B$33:$B$776,V$191)+'СЕТ СН'!$F$15</f>
        <v>154.81562865000001</v>
      </c>
      <c r="W214" s="36">
        <f>SUMIFS(СВЦЭМ!$E$33:$E$776,СВЦЭМ!$A$33:$A$776,$A214,СВЦЭМ!$B$33:$B$776,W$191)+'СЕТ СН'!$F$15</f>
        <v>157.22460099</v>
      </c>
      <c r="X214" s="36">
        <f>SUMIFS(СВЦЭМ!$E$33:$E$776,СВЦЭМ!$A$33:$A$776,$A214,СВЦЭМ!$B$33:$B$776,X$191)+'СЕТ СН'!$F$15</f>
        <v>159.76301534999999</v>
      </c>
      <c r="Y214" s="36">
        <f>SUMIFS(СВЦЭМ!$E$33:$E$776,СВЦЭМ!$A$33:$A$776,$A214,СВЦЭМ!$B$33:$B$776,Y$191)+'СЕТ СН'!$F$15</f>
        <v>161.60475574</v>
      </c>
    </row>
    <row r="215" spans="1:25" ht="15.75" x14ac:dyDescent="0.2">
      <c r="A215" s="35">
        <f t="shared" si="5"/>
        <v>43793</v>
      </c>
      <c r="B215" s="36">
        <f>SUMIFS(СВЦЭМ!$E$33:$E$776,СВЦЭМ!$A$33:$A$776,$A215,СВЦЭМ!$B$33:$B$776,B$191)+'СЕТ СН'!$F$15</f>
        <v>157.34137949000001</v>
      </c>
      <c r="C215" s="36">
        <f>SUMIFS(СВЦЭМ!$E$33:$E$776,СВЦЭМ!$A$33:$A$776,$A215,СВЦЭМ!$B$33:$B$776,C$191)+'СЕТ СН'!$F$15</f>
        <v>160.50335426000001</v>
      </c>
      <c r="D215" s="36">
        <f>SUMIFS(СВЦЭМ!$E$33:$E$776,СВЦЭМ!$A$33:$A$776,$A215,СВЦЭМ!$B$33:$B$776,D$191)+'СЕТ СН'!$F$15</f>
        <v>172.06936243999999</v>
      </c>
      <c r="E215" s="36">
        <f>SUMIFS(СВЦЭМ!$E$33:$E$776,СВЦЭМ!$A$33:$A$776,$A215,СВЦЭМ!$B$33:$B$776,E$191)+'СЕТ СН'!$F$15</f>
        <v>176.74061763</v>
      </c>
      <c r="F215" s="36">
        <f>SUMIFS(СВЦЭМ!$E$33:$E$776,СВЦЭМ!$A$33:$A$776,$A215,СВЦЭМ!$B$33:$B$776,F$191)+'СЕТ СН'!$F$15</f>
        <v>177.51983841000001</v>
      </c>
      <c r="G215" s="36">
        <f>SUMIFS(СВЦЭМ!$E$33:$E$776,СВЦЭМ!$A$33:$A$776,$A215,СВЦЭМ!$B$33:$B$776,G$191)+'СЕТ СН'!$F$15</f>
        <v>177.56903797999999</v>
      </c>
      <c r="H215" s="36">
        <f>SUMIFS(СВЦЭМ!$E$33:$E$776,СВЦЭМ!$A$33:$A$776,$A215,СВЦЭМ!$B$33:$B$776,H$191)+'СЕТ СН'!$F$15</f>
        <v>175.27479015</v>
      </c>
      <c r="I215" s="36">
        <f>SUMIFS(СВЦЭМ!$E$33:$E$776,СВЦЭМ!$A$33:$A$776,$A215,СВЦЭМ!$B$33:$B$776,I$191)+'СЕТ СН'!$F$15</f>
        <v>173.39987049999999</v>
      </c>
      <c r="J215" s="36">
        <f>SUMIFS(СВЦЭМ!$E$33:$E$776,СВЦЭМ!$A$33:$A$776,$A215,СВЦЭМ!$B$33:$B$776,J$191)+'СЕТ СН'!$F$15</f>
        <v>168.25253906</v>
      </c>
      <c r="K215" s="36">
        <f>SUMIFS(СВЦЭМ!$E$33:$E$776,СВЦЭМ!$A$33:$A$776,$A215,СВЦЭМ!$B$33:$B$776,K$191)+'СЕТ СН'!$F$15</f>
        <v>166.82205021999999</v>
      </c>
      <c r="L215" s="36">
        <f>SUMIFS(СВЦЭМ!$E$33:$E$776,СВЦЭМ!$A$33:$A$776,$A215,СВЦЭМ!$B$33:$B$776,L$191)+'СЕТ СН'!$F$15</f>
        <v>157.92724489</v>
      </c>
      <c r="M215" s="36">
        <f>SUMIFS(СВЦЭМ!$E$33:$E$776,СВЦЭМ!$A$33:$A$776,$A215,СВЦЭМ!$B$33:$B$776,M$191)+'СЕТ СН'!$F$15</f>
        <v>155.56196428999999</v>
      </c>
      <c r="N215" s="36">
        <f>SUMIFS(СВЦЭМ!$E$33:$E$776,СВЦЭМ!$A$33:$A$776,$A215,СВЦЭМ!$B$33:$B$776,N$191)+'СЕТ СН'!$F$15</f>
        <v>153.58498132</v>
      </c>
      <c r="O215" s="36">
        <f>SUMIFS(СВЦЭМ!$E$33:$E$776,СВЦЭМ!$A$33:$A$776,$A215,СВЦЭМ!$B$33:$B$776,O$191)+'СЕТ СН'!$F$15</f>
        <v>153.56511886999999</v>
      </c>
      <c r="P215" s="36">
        <f>SUMIFS(СВЦЭМ!$E$33:$E$776,СВЦЭМ!$A$33:$A$776,$A215,СВЦЭМ!$B$33:$B$776,P$191)+'СЕТ СН'!$F$15</f>
        <v>155.03516852000001</v>
      </c>
      <c r="Q215" s="36">
        <f>SUMIFS(СВЦЭМ!$E$33:$E$776,СВЦЭМ!$A$33:$A$776,$A215,СВЦЭМ!$B$33:$B$776,Q$191)+'СЕТ СН'!$F$15</f>
        <v>152.70934797000001</v>
      </c>
      <c r="R215" s="36">
        <f>SUMIFS(СВЦЭМ!$E$33:$E$776,СВЦЭМ!$A$33:$A$776,$A215,СВЦЭМ!$B$33:$B$776,R$191)+'СЕТ СН'!$F$15</f>
        <v>157.16624128999999</v>
      </c>
      <c r="S215" s="36">
        <f>SUMIFS(СВЦЭМ!$E$33:$E$776,СВЦЭМ!$A$33:$A$776,$A215,СВЦЭМ!$B$33:$B$776,S$191)+'СЕТ СН'!$F$15</f>
        <v>159.45911176000001</v>
      </c>
      <c r="T215" s="36">
        <f>SUMIFS(СВЦЭМ!$E$33:$E$776,СВЦЭМ!$A$33:$A$776,$A215,СВЦЭМ!$B$33:$B$776,T$191)+'СЕТ СН'!$F$15</f>
        <v>158.00172049</v>
      </c>
      <c r="U215" s="36">
        <f>SUMIFS(СВЦЭМ!$E$33:$E$776,СВЦЭМ!$A$33:$A$776,$A215,СВЦЭМ!$B$33:$B$776,U$191)+'СЕТ СН'!$F$15</f>
        <v>160.23858988000001</v>
      </c>
      <c r="V215" s="36">
        <f>SUMIFS(СВЦЭМ!$E$33:$E$776,СВЦЭМ!$A$33:$A$776,$A215,СВЦЭМ!$B$33:$B$776,V$191)+'СЕТ СН'!$F$15</f>
        <v>159.51251085999999</v>
      </c>
      <c r="W215" s="36">
        <f>SUMIFS(СВЦЭМ!$E$33:$E$776,СВЦЭМ!$A$33:$A$776,$A215,СВЦЭМ!$B$33:$B$776,W$191)+'СЕТ СН'!$F$15</f>
        <v>159.49597519</v>
      </c>
      <c r="X215" s="36">
        <f>SUMIFS(СВЦЭМ!$E$33:$E$776,СВЦЭМ!$A$33:$A$776,$A215,СВЦЭМ!$B$33:$B$776,X$191)+'СЕТ СН'!$F$15</f>
        <v>159.27225726</v>
      </c>
      <c r="Y215" s="36">
        <f>SUMIFS(СВЦЭМ!$E$33:$E$776,СВЦЭМ!$A$33:$A$776,$A215,СВЦЭМ!$B$33:$B$776,Y$191)+'СЕТ СН'!$F$15</f>
        <v>164.44309855</v>
      </c>
    </row>
    <row r="216" spans="1:25" ht="15.75" x14ac:dyDescent="0.2">
      <c r="A216" s="35">
        <f t="shared" si="5"/>
        <v>43794</v>
      </c>
      <c r="B216" s="36">
        <f>SUMIFS(СВЦЭМ!$E$33:$E$776,СВЦЭМ!$A$33:$A$776,$A216,СВЦЭМ!$B$33:$B$776,B$191)+'СЕТ СН'!$F$15</f>
        <v>172.39721537</v>
      </c>
      <c r="C216" s="36">
        <f>SUMIFS(СВЦЭМ!$E$33:$E$776,СВЦЭМ!$A$33:$A$776,$A216,СВЦЭМ!$B$33:$B$776,C$191)+'СЕТ СН'!$F$15</f>
        <v>176.82441953</v>
      </c>
      <c r="D216" s="36">
        <f>SUMIFS(СВЦЭМ!$E$33:$E$776,СВЦЭМ!$A$33:$A$776,$A216,СВЦЭМ!$B$33:$B$776,D$191)+'СЕТ СН'!$F$15</f>
        <v>184.52825942999999</v>
      </c>
      <c r="E216" s="36">
        <f>SUMIFS(СВЦЭМ!$E$33:$E$776,СВЦЭМ!$A$33:$A$776,$A216,СВЦЭМ!$B$33:$B$776,E$191)+'СЕТ СН'!$F$15</f>
        <v>185.9011682</v>
      </c>
      <c r="F216" s="36">
        <f>SUMIFS(СВЦЭМ!$E$33:$E$776,СВЦЭМ!$A$33:$A$776,$A216,СВЦЭМ!$B$33:$B$776,F$191)+'СЕТ СН'!$F$15</f>
        <v>182.65106835</v>
      </c>
      <c r="G216" s="36">
        <f>SUMIFS(СВЦЭМ!$E$33:$E$776,СВЦЭМ!$A$33:$A$776,$A216,СВЦЭМ!$B$33:$B$776,G$191)+'СЕТ СН'!$F$15</f>
        <v>182.56401862999999</v>
      </c>
      <c r="H216" s="36">
        <f>SUMIFS(СВЦЭМ!$E$33:$E$776,СВЦЭМ!$A$33:$A$776,$A216,СВЦЭМ!$B$33:$B$776,H$191)+'СЕТ СН'!$F$15</f>
        <v>174.32770894000001</v>
      </c>
      <c r="I216" s="36">
        <f>SUMIFS(СВЦЭМ!$E$33:$E$776,СВЦЭМ!$A$33:$A$776,$A216,СВЦЭМ!$B$33:$B$776,I$191)+'СЕТ СН'!$F$15</f>
        <v>171.07983131</v>
      </c>
      <c r="J216" s="36">
        <f>SUMIFS(СВЦЭМ!$E$33:$E$776,СВЦЭМ!$A$33:$A$776,$A216,СВЦЭМ!$B$33:$B$776,J$191)+'СЕТ СН'!$F$15</f>
        <v>167.56862741</v>
      </c>
      <c r="K216" s="36">
        <f>SUMIFS(СВЦЭМ!$E$33:$E$776,СВЦЭМ!$A$33:$A$776,$A216,СВЦЭМ!$B$33:$B$776,K$191)+'СЕТ СН'!$F$15</f>
        <v>165.48459432000001</v>
      </c>
      <c r="L216" s="36">
        <f>SUMIFS(СВЦЭМ!$E$33:$E$776,СВЦЭМ!$A$33:$A$776,$A216,СВЦЭМ!$B$33:$B$776,L$191)+'СЕТ СН'!$F$15</f>
        <v>157.11058420000001</v>
      </c>
      <c r="M216" s="36">
        <f>SUMIFS(СВЦЭМ!$E$33:$E$776,СВЦЭМ!$A$33:$A$776,$A216,СВЦЭМ!$B$33:$B$776,M$191)+'СЕТ СН'!$F$15</f>
        <v>157.15538683</v>
      </c>
      <c r="N216" s="36">
        <f>SUMIFS(СВЦЭМ!$E$33:$E$776,СВЦЭМ!$A$33:$A$776,$A216,СВЦЭМ!$B$33:$B$776,N$191)+'СЕТ СН'!$F$15</f>
        <v>154.91487561</v>
      </c>
      <c r="O216" s="36">
        <f>SUMIFS(СВЦЭМ!$E$33:$E$776,СВЦЭМ!$A$33:$A$776,$A216,СВЦЭМ!$B$33:$B$776,O$191)+'СЕТ СН'!$F$15</f>
        <v>156.51853306000001</v>
      </c>
      <c r="P216" s="36">
        <f>SUMIFS(СВЦЭМ!$E$33:$E$776,СВЦЭМ!$A$33:$A$776,$A216,СВЦЭМ!$B$33:$B$776,P$191)+'СЕТ СН'!$F$15</f>
        <v>158.13481178999999</v>
      </c>
      <c r="Q216" s="36">
        <f>SUMIFS(СВЦЭМ!$E$33:$E$776,СВЦЭМ!$A$33:$A$776,$A216,СВЦЭМ!$B$33:$B$776,Q$191)+'СЕТ СН'!$F$15</f>
        <v>153.06134877</v>
      </c>
      <c r="R216" s="36">
        <f>SUMIFS(СВЦЭМ!$E$33:$E$776,СВЦЭМ!$A$33:$A$776,$A216,СВЦЭМ!$B$33:$B$776,R$191)+'СЕТ СН'!$F$15</f>
        <v>155.64772482999999</v>
      </c>
      <c r="S216" s="36">
        <f>SUMIFS(СВЦЭМ!$E$33:$E$776,СВЦЭМ!$A$33:$A$776,$A216,СВЦЭМ!$B$33:$B$776,S$191)+'СЕТ СН'!$F$15</f>
        <v>154.94818509000001</v>
      </c>
      <c r="T216" s="36">
        <f>SUMIFS(СВЦЭМ!$E$33:$E$776,СВЦЭМ!$A$33:$A$776,$A216,СВЦЭМ!$B$33:$B$776,T$191)+'СЕТ СН'!$F$15</f>
        <v>153.88427256</v>
      </c>
      <c r="U216" s="36">
        <f>SUMIFS(СВЦЭМ!$E$33:$E$776,СВЦЭМ!$A$33:$A$776,$A216,СВЦЭМ!$B$33:$B$776,U$191)+'СЕТ СН'!$F$15</f>
        <v>155.50738043000001</v>
      </c>
      <c r="V216" s="36">
        <f>SUMIFS(СВЦЭМ!$E$33:$E$776,СВЦЭМ!$A$33:$A$776,$A216,СВЦЭМ!$B$33:$B$776,V$191)+'СЕТ СН'!$F$15</f>
        <v>156.95000378</v>
      </c>
      <c r="W216" s="36">
        <f>SUMIFS(СВЦЭМ!$E$33:$E$776,СВЦЭМ!$A$33:$A$776,$A216,СВЦЭМ!$B$33:$B$776,W$191)+'СЕТ СН'!$F$15</f>
        <v>161.75755649999999</v>
      </c>
      <c r="X216" s="36">
        <f>SUMIFS(СВЦЭМ!$E$33:$E$776,СВЦЭМ!$A$33:$A$776,$A216,СВЦЭМ!$B$33:$B$776,X$191)+'СЕТ СН'!$F$15</f>
        <v>164.05695828</v>
      </c>
      <c r="Y216" s="36">
        <f>SUMIFS(СВЦЭМ!$E$33:$E$776,СВЦЭМ!$A$33:$A$776,$A216,СВЦЭМ!$B$33:$B$776,Y$191)+'СЕТ СН'!$F$15</f>
        <v>167.25629799999999</v>
      </c>
    </row>
    <row r="217" spans="1:25" ht="15.75" x14ac:dyDescent="0.2">
      <c r="A217" s="35">
        <f t="shared" si="5"/>
        <v>43795</v>
      </c>
      <c r="B217" s="36">
        <f>SUMIFS(СВЦЭМ!$E$33:$E$776,СВЦЭМ!$A$33:$A$776,$A217,СВЦЭМ!$B$33:$B$776,B$191)+'СЕТ СН'!$F$15</f>
        <v>177.50756967000001</v>
      </c>
      <c r="C217" s="36">
        <f>SUMIFS(СВЦЭМ!$E$33:$E$776,СВЦЭМ!$A$33:$A$776,$A217,СВЦЭМ!$B$33:$B$776,C$191)+'СЕТ СН'!$F$15</f>
        <v>180.05328096</v>
      </c>
      <c r="D217" s="36">
        <f>SUMIFS(СВЦЭМ!$E$33:$E$776,СВЦЭМ!$A$33:$A$776,$A217,СВЦЭМ!$B$33:$B$776,D$191)+'СЕТ СН'!$F$15</f>
        <v>182.90768137000001</v>
      </c>
      <c r="E217" s="36">
        <f>SUMIFS(СВЦЭМ!$E$33:$E$776,СВЦЭМ!$A$33:$A$776,$A217,СВЦЭМ!$B$33:$B$776,E$191)+'СЕТ СН'!$F$15</f>
        <v>183.66336697</v>
      </c>
      <c r="F217" s="36">
        <f>SUMIFS(СВЦЭМ!$E$33:$E$776,СВЦЭМ!$A$33:$A$776,$A217,СВЦЭМ!$B$33:$B$776,F$191)+'СЕТ СН'!$F$15</f>
        <v>181.35206256000001</v>
      </c>
      <c r="G217" s="36">
        <f>SUMIFS(СВЦЭМ!$E$33:$E$776,СВЦЭМ!$A$33:$A$776,$A217,СВЦЭМ!$B$33:$B$776,G$191)+'СЕТ СН'!$F$15</f>
        <v>180.6753119</v>
      </c>
      <c r="H217" s="36">
        <f>SUMIFS(СВЦЭМ!$E$33:$E$776,СВЦЭМ!$A$33:$A$776,$A217,СВЦЭМ!$B$33:$B$776,H$191)+'СЕТ СН'!$F$15</f>
        <v>175.45860644999999</v>
      </c>
      <c r="I217" s="36">
        <f>SUMIFS(СВЦЭМ!$E$33:$E$776,СВЦЭМ!$A$33:$A$776,$A217,СВЦЭМ!$B$33:$B$776,I$191)+'СЕТ СН'!$F$15</f>
        <v>174.62576999999999</v>
      </c>
      <c r="J217" s="36">
        <f>SUMIFS(СВЦЭМ!$E$33:$E$776,СВЦЭМ!$A$33:$A$776,$A217,СВЦЭМ!$B$33:$B$776,J$191)+'СЕТ СН'!$F$15</f>
        <v>166.52636383999999</v>
      </c>
      <c r="K217" s="36">
        <f>SUMIFS(СВЦЭМ!$E$33:$E$776,СВЦЭМ!$A$33:$A$776,$A217,СВЦЭМ!$B$33:$B$776,K$191)+'СЕТ СН'!$F$15</f>
        <v>163.02570408</v>
      </c>
      <c r="L217" s="36">
        <f>SUMIFS(СВЦЭМ!$E$33:$E$776,СВЦЭМ!$A$33:$A$776,$A217,СВЦЭМ!$B$33:$B$776,L$191)+'СЕТ СН'!$F$15</f>
        <v>155.85051716999999</v>
      </c>
      <c r="M217" s="36">
        <f>SUMIFS(СВЦЭМ!$E$33:$E$776,СВЦЭМ!$A$33:$A$776,$A217,СВЦЭМ!$B$33:$B$776,M$191)+'СЕТ СН'!$F$15</f>
        <v>155.91299501</v>
      </c>
      <c r="N217" s="36">
        <f>SUMIFS(СВЦЭМ!$E$33:$E$776,СВЦЭМ!$A$33:$A$776,$A217,СВЦЭМ!$B$33:$B$776,N$191)+'СЕТ СН'!$F$15</f>
        <v>153.25530850000001</v>
      </c>
      <c r="O217" s="36">
        <f>SUMIFS(СВЦЭМ!$E$33:$E$776,СВЦЭМ!$A$33:$A$776,$A217,СВЦЭМ!$B$33:$B$776,O$191)+'СЕТ СН'!$F$15</f>
        <v>155.24633899</v>
      </c>
      <c r="P217" s="36">
        <f>SUMIFS(СВЦЭМ!$E$33:$E$776,СВЦЭМ!$A$33:$A$776,$A217,СВЦЭМ!$B$33:$B$776,P$191)+'СЕТ СН'!$F$15</f>
        <v>157.31352919</v>
      </c>
      <c r="Q217" s="36">
        <f>SUMIFS(СВЦЭМ!$E$33:$E$776,СВЦЭМ!$A$33:$A$776,$A217,СВЦЭМ!$B$33:$B$776,Q$191)+'СЕТ СН'!$F$15</f>
        <v>156.31039759999999</v>
      </c>
      <c r="R217" s="36">
        <f>SUMIFS(СВЦЭМ!$E$33:$E$776,СВЦЭМ!$A$33:$A$776,$A217,СВЦЭМ!$B$33:$B$776,R$191)+'СЕТ СН'!$F$15</f>
        <v>160.25783447000001</v>
      </c>
      <c r="S217" s="36">
        <f>SUMIFS(СВЦЭМ!$E$33:$E$776,СВЦЭМ!$A$33:$A$776,$A217,СВЦЭМ!$B$33:$B$776,S$191)+'СЕТ СН'!$F$15</f>
        <v>160.69465391</v>
      </c>
      <c r="T217" s="36">
        <f>SUMIFS(СВЦЭМ!$E$33:$E$776,СВЦЭМ!$A$33:$A$776,$A217,СВЦЭМ!$B$33:$B$776,T$191)+'СЕТ СН'!$F$15</f>
        <v>156.68106725999999</v>
      </c>
      <c r="U217" s="36">
        <f>SUMIFS(СВЦЭМ!$E$33:$E$776,СВЦЭМ!$A$33:$A$776,$A217,СВЦЭМ!$B$33:$B$776,U$191)+'СЕТ СН'!$F$15</f>
        <v>155.71608469</v>
      </c>
      <c r="V217" s="36">
        <f>SUMIFS(СВЦЭМ!$E$33:$E$776,СВЦЭМ!$A$33:$A$776,$A217,СВЦЭМ!$B$33:$B$776,V$191)+'СЕТ СН'!$F$15</f>
        <v>158.54885485</v>
      </c>
      <c r="W217" s="36">
        <f>SUMIFS(СВЦЭМ!$E$33:$E$776,СВЦЭМ!$A$33:$A$776,$A217,СВЦЭМ!$B$33:$B$776,W$191)+'СЕТ СН'!$F$15</f>
        <v>164.99899872</v>
      </c>
      <c r="X217" s="36">
        <f>SUMIFS(СВЦЭМ!$E$33:$E$776,СВЦЭМ!$A$33:$A$776,$A217,СВЦЭМ!$B$33:$B$776,X$191)+'СЕТ СН'!$F$15</f>
        <v>165.59715048999999</v>
      </c>
      <c r="Y217" s="36">
        <f>SUMIFS(СВЦЭМ!$E$33:$E$776,СВЦЭМ!$A$33:$A$776,$A217,СВЦЭМ!$B$33:$B$776,Y$191)+'СЕТ СН'!$F$15</f>
        <v>170.54383007000001</v>
      </c>
    </row>
    <row r="218" spans="1:25" ht="15.75" x14ac:dyDescent="0.2">
      <c r="A218" s="35">
        <f t="shared" si="5"/>
        <v>43796</v>
      </c>
      <c r="B218" s="36">
        <f>SUMIFS(СВЦЭМ!$E$33:$E$776,СВЦЭМ!$A$33:$A$776,$A218,СВЦЭМ!$B$33:$B$776,B$191)+'СЕТ СН'!$F$15</f>
        <v>179.03253017</v>
      </c>
      <c r="C218" s="36">
        <f>SUMIFS(СВЦЭМ!$E$33:$E$776,СВЦЭМ!$A$33:$A$776,$A218,СВЦЭМ!$B$33:$B$776,C$191)+'СЕТ СН'!$F$15</f>
        <v>182.07656718000001</v>
      </c>
      <c r="D218" s="36">
        <f>SUMIFS(СВЦЭМ!$E$33:$E$776,СВЦЭМ!$A$33:$A$776,$A218,СВЦЭМ!$B$33:$B$776,D$191)+'СЕТ СН'!$F$15</f>
        <v>188.02142941</v>
      </c>
      <c r="E218" s="36">
        <f>SUMIFS(СВЦЭМ!$E$33:$E$776,СВЦЭМ!$A$33:$A$776,$A218,СВЦЭМ!$B$33:$B$776,E$191)+'СЕТ СН'!$F$15</f>
        <v>187.84455152000001</v>
      </c>
      <c r="F218" s="36">
        <f>SUMIFS(СВЦЭМ!$E$33:$E$776,СВЦЭМ!$A$33:$A$776,$A218,СВЦЭМ!$B$33:$B$776,F$191)+'СЕТ СН'!$F$15</f>
        <v>186.90431613999999</v>
      </c>
      <c r="G218" s="36">
        <f>SUMIFS(СВЦЭМ!$E$33:$E$776,СВЦЭМ!$A$33:$A$776,$A218,СВЦЭМ!$B$33:$B$776,G$191)+'СЕТ СН'!$F$15</f>
        <v>184.18742685999999</v>
      </c>
      <c r="H218" s="36">
        <f>SUMIFS(СВЦЭМ!$E$33:$E$776,СВЦЭМ!$A$33:$A$776,$A218,СВЦЭМ!$B$33:$B$776,H$191)+'СЕТ СН'!$F$15</f>
        <v>178.28123762999999</v>
      </c>
      <c r="I218" s="36">
        <f>SUMIFS(СВЦЭМ!$E$33:$E$776,СВЦЭМ!$A$33:$A$776,$A218,СВЦЭМ!$B$33:$B$776,I$191)+'СЕТ СН'!$F$15</f>
        <v>180.18725789000001</v>
      </c>
      <c r="J218" s="36">
        <f>SUMIFS(СВЦЭМ!$E$33:$E$776,СВЦЭМ!$A$33:$A$776,$A218,СВЦЭМ!$B$33:$B$776,J$191)+'СЕТ СН'!$F$15</f>
        <v>173.57638728000001</v>
      </c>
      <c r="K218" s="36">
        <f>SUMIFS(СВЦЭМ!$E$33:$E$776,СВЦЭМ!$A$33:$A$776,$A218,СВЦЭМ!$B$33:$B$776,K$191)+'СЕТ СН'!$F$15</f>
        <v>170.95820795</v>
      </c>
      <c r="L218" s="36">
        <f>SUMIFS(СВЦЭМ!$E$33:$E$776,СВЦЭМ!$A$33:$A$776,$A218,СВЦЭМ!$B$33:$B$776,L$191)+'СЕТ СН'!$F$15</f>
        <v>163.80964761000001</v>
      </c>
      <c r="M218" s="36">
        <f>SUMIFS(СВЦЭМ!$E$33:$E$776,СВЦЭМ!$A$33:$A$776,$A218,СВЦЭМ!$B$33:$B$776,M$191)+'СЕТ СН'!$F$15</f>
        <v>161.56682293</v>
      </c>
      <c r="N218" s="36">
        <f>SUMIFS(СВЦЭМ!$E$33:$E$776,СВЦЭМ!$A$33:$A$776,$A218,СВЦЭМ!$B$33:$B$776,N$191)+'СЕТ СН'!$F$15</f>
        <v>159.33856736999999</v>
      </c>
      <c r="O218" s="36">
        <f>SUMIFS(СВЦЭМ!$E$33:$E$776,СВЦЭМ!$A$33:$A$776,$A218,СВЦЭМ!$B$33:$B$776,O$191)+'СЕТ СН'!$F$15</f>
        <v>162.31033948000001</v>
      </c>
      <c r="P218" s="36">
        <f>SUMIFS(СВЦЭМ!$E$33:$E$776,СВЦЭМ!$A$33:$A$776,$A218,СВЦЭМ!$B$33:$B$776,P$191)+'СЕТ СН'!$F$15</f>
        <v>163.95672375000001</v>
      </c>
      <c r="Q218" s="36">
        <f>SUMIFS(СВЦЭМ!$E$33:$E$776,СВЦЭМ!$A$33:$A$776,$A218,СВЦЭМ!$B$33:$B$776,Q$191)+'СЕТ СН'!$F$15</f>
        <v>160.68144205999999</v>
      </c>
      <c r="R218" s="36">
        <f>SUMIFS(СВЦЭМ!$E$33:$E$776,СВЦЭМ!$A$33:$A$776,$A218,СВЦЭМ!$B$33:$B$776,R$191)+'СЕТ СН'!$F$15</f>
        <v>161.22382010999999</v>
      </c>
      <c r="S218" s="36">
        <f>SUMIFS(СВЦЭМ!$E$33:$E$776,СВЦЭМ!$A$33:$A$776,$A218,СВЦЭМ!$B$33:$B$776,S$191)+'СЕТ СН'!$F$15</f>
        <v>163.93916744000001</v>
      </c>
      <c r="T218" s="36">
        <f>SUMIFS(СВЦЭМ!$E$33:$E$776,СВЦЭМ!$A$33:$A$776,$A218,СВЦЭМ!$B$33:$B$776,T$191)+'СЕТ СН'!$F$15</f>
        <v>160.12927263</v>
      </c>
      <c r="U218" s="36">
        <f>SUMIFS(СВЦЭМ!$E$33:$E$776,СВЦЭМ!$A$33:$A$776,$A218,СВЦЭМ!$B$33:$B$776,U$191)+'СЕТ СН'!$F$15</f>
        <v>159.26666048000001</v>
      </c>
      <c r="V218" s="36">
        <f>SUMIFS(СВЦЭМ!$E$33:$E$776,СВЦЭМ!$A$33:$A$776,$A218,СВЦЭМ!$B$33:$B$776,V$191)+'СЕТ СН'!$F$15</f>
        <v>159.91513398999999</v>
      </c>
      <c r="W218" s="36">
        <f>SUMIFS(СВЦЭМ!$E$33:$E$776,СВЦЭМ!$A$33:$A$776,$A218,СВЦЭМ!$B$33:$B$776,W$191)+'СЕТ СН'!$F$15</f>
        <v>160.38231354000001</v>
      </c>
      <c r="X218" s="36">
        <f>SUMIFS(СВЦЭМ!$E$33:$E$776,СВЦЭМ!$A$33:$A$776,$A218,СВЦЭМ!$B$33:$B$776,X$191)+'СЕТ СН'!$F$15</f>
        <v>162.68426388</v>
      </c>
      <c r="Y218" s="36">
        <f>SUMIFS(СВЦЭМ!$E$33:$E$776,СВЦЭМ!$A$33:$A$776,$A218,СВЦЭМ!$B$33:$B$776,Y$191)+'СЕТ СН'!$F$15</f>
        <v>167.38179259</v>
      </c>
    </row>
    <row r="219" spans="1:25" ht="15.75" x14ac:dyDescent="0.2">
      <c r="A219" s="35">
        <f t="shared" si="5"/>
        <v>43797</v>
      </c>
      <c r="B219" s="36">
        <f>SUMIFS(СВЦЭМ!$E$33:$E$776,СВЦЭМ!$A$33:$A$776,$A219,СВЦЭМ!$B$33:$B$776,B$191)+'СЕТ СН'!$F$15</f>
        <v>183.28880756999999</v>
      </c>
      <c r="C219" s="36">
        <f>SUMIFS(СВЦЭМ!$E$33:$E$776,СВЦЭМ!$A$33:$A$776,$A219,СВЦЭМ!$B$33:$B$776,C$191)+'СЕТ СН'!$F$15</f>
        <v>187.84990952000001</v>
      </c>
      <c r="D219" s="36">
        <f>SUMIFS(СВЦЭМ!$E$33:$E$776,СВЦЭМ!$A$33:$A$776,$A219,СВЦЭМ!$B$33:$B$776,D$191)+'СЕТ СН'!$F$15</f>
        <v>195.97580937999999</v>
      </c>
      <c r="E219" s="36">
        <f>SUMIFS(СВЦЭМ!$E$33:$E$776,СВЦЭМ!$A$33:$A$776,$A219,СВЦЭМ!$B$33:$B$776,E$191)+'СЕТ СН'!$F$15</f>
        <v>192.83592671</v>
      </c>
      <c r="F219" s="36">
        <f>SUMIFS(СВЦЭМ!$E$33:$E$776,СВЦЭМ!$A$33:$A$776,$A219,СВЦЭМ!$B$33:$B$776,F$191)+'СЕТ СН'!$F$15</f>
        <v>190.84184529999999</v>
      </c>
      <c r="G219" s="36">
        <f>SUMIFS(СВЦЭМ!$E$33:$E$776,СВЦЭМ!$A$33:$A$776,$A219,СВЦЭМ!$B$33:$B$776,G$191)+'СЕТ СН'!$F$15</f>
        <v>190.22966707</v>
      </c>
      <c r="H219" s="36">
        <f>SUMIFS(СВЦЭМ!$E$33:$E$776,СВЦЭМ!$A$33:$A$776,$A219,СВЦЭМ!$B$33:$B$776,H$191)+'СЕТ СН'!$F$15</f>
        <v>184.87221482000001</v>
      </c>
      <c r="I219" s="36">
        <f>SUMIFS(СВЦЭМ!$E$33:$E$776,СВЦЭМ!$A$33:$A$776,$A219,СВЦЭМ!$B$33:$B$776,I$191)+'СЕТ СН'!$F$15</f>
        <v>181.21853783</v>
      </c>
      <c r="J219" s="36">
        <f>SUMIFS(СВЦЭМ!$E$33:$E$776,СВЦЭМ!$A$33:$A$776,$A219,СВЦЭМ!$B$33:$B$776,J$191)+'СЕТ СН'!$F$15</f>
        <v>177.85781025</v>
      </c>
      <c r="K219" s="36">
        <f>SUMIFS(СВЦЭМ!$E$33:$E$776,СВЦЭМ!$A$33:$A$776,$A219,СВЦЭМ!$B$33:$B$776,K$191)+'СЕТ СН'!$F$15</f>
        <v>174.5724932</v>
      </c>
      <c r="L219" s="36">
        <f>SUMIFS(СВЦЭМ!$E$33:$E$776,СВЦЭМ!$A$33:$A$776,$A219,СВЦЭМ!$B$33:$B$776,L$191)+'СЕТ СН'!$F$15</f>
        <v>167.82133385</v>
      </c>
      <c r="M219" s="36">
        <f>SUMIFS(СВЦЭМ!$E$33:$E$776,СВЦЭМ!$A$33:$A$776,$A219,СВЦЭМ!$B$33:$B$776,M$191)+'СЕТ СН'!$F$15</f>
        <v>164.90832521999999</v>
      </c>
      <c r="N219" s="36">
        <f>SUMIFS(СВЦЭМ!$E$33:$E$776,СВЦЭМ!$A$33:$A$776,$A219,СВЦЭМ!$B$33:$B$776,N$191)+'СЕТ СН'!$F$15</f>
        <v>164.05204097999999</v>
      </c>
      <c r="O219" s="36">
        <f>SUMIFS(СВЦЭМ!$E$33:$E$776,СВЦЭМ!$A$33:$A$776,$A219,СВЦЭМ!$B$33:$B$776,O$191)+'СЕТ СН'!$F$15</f>
        <v>165.18547568</v>
      </c>
      <c r="P219" s="36">
        <f>SUMIFS(СВЦЭМ!$E$33:$E$776,СВЦЭМ!$A$33:$A$776,$A219,СВЦЭМ!$B$33:$B$776,P$191)+'СЕТ СН'!$F$15</f>
        <v>166.12575321</v>
      </c>
      <c r="Q219" s="36">
        <f>SUMIFS(СВЦЭМ!$E$33:$E$776,СВЦЭМ!$A$33:$A$776,$A219,СВЦЭМ!$B$33:$B$776,Q$191)+'СЕТ СН'!$F$15</f>
        <v>163.44425785000001</v>
      </c>
      <c r="R219" s="36">
        <f>SUMIFS(СВЦЭМ!$E$33:$E$776,СВЦЭМ!$A$33:$A$776,$A219,СВЦЭМ!$B$33:$B$776,R$191)+'СЕТ СН'!$F$15</f>
        <v>165.47879867</v>
      </c>
      <c r="S219" s="36">
        <f>SUMIFS(СВЦЭМ!$E$33:$E$776,СВЦЭМ!$A$33:$A$776,$A219,СВЦЭМ!$B$33:$B$776,S$191)+'СЕТ СН'!$F$15</f>
        <v>165.56444572000001</v>
      </c>
      <c r="T219" s="36">
        <f>SUMIFS(СВЦЭМ!$E$33:$E$776,СВЦЭМ!$A$33:$A$776,$A219,СВЦЭМ!$B$33:$B$776,T$191)+'СЕТ СН'!$F$15</f>
        <v>165.21624628000001</v>
      </c>
      <c r="U219" s="36">
        <f>SUMIFS(СВЦЭМ!$E$33:$E$776,СВЦЭМ!$A$33:$A$776,$A219,СВЦЭМ!$B$33:$B$776,U$191)+'СЕТ СН'!$F$15</f>
        <v>161.75159217999999</v>
      </c>
      <c r="V219" s="36">
        <f>SUMIFS(СВЦЭМ!$E$33:$E$776,СВЦЭМ!$A$33:$A$776,$A219,СВЦЭМ!$B$33:$B$776,V$191)+'СЕТ СН'!$F$15</f>
        <v>159.50679672999999</v>
      </c>
      <c r="W219" s="36">
        <f>SUMIFS(СВЦЭМ!$E$33:$E$776,СВЦЭМ!$A$33:$A$776,$A219,СВЦЭМ!$B$33:$B$776,W$191)+'СЕТ СН'!$F$15</f>
        <v>160.28117573</v>
      </c>
      <c r="X219" s="36">
        <f>SUMIFS(СВЦЭМ!$E$33:$E$776,СВЦЭМ!$A$33:$A$776,$A219,СВЦЭМ!$B$33:$B$776,X$191)+'СЕТ СН'!$F$15</f>
        <v>153.26294071000001</v>
      </c>
      <c r="Y219" s="36">
        <f>SUMIFS(СВЦЭМ!$E$33:$E$776,СВЦЭМ!$A$33:$A$776,$A219,СВЦЭМ!$B$33:$B$776,Y$191)+'СЕТ СН'!$F$15</f>
        <v>156.18160864999999</v>
      </c>
    </row>
    <row r="220" spans="1:25" ht="15.75" x14ac:dyDescent="0.2">
      <c r="A220" s="35">
        <f t="shared" si="5"/>
        <v>43798</v>
      </c>
      <c r="B220" s="36">
        <f>SUMIFS(СВЦЭМ!$E$33:$E$776,СВЦЭМ!$A$33:$A$776,$A220,СВЦЭМ!$B$33:$B$776,B$191)+'СЕТ СН'!$F$15</f>
        <v>172.42620851000001</v>
      </c>
      <c r="C220" s="36">
        <f>SUMIFS(СВЦЭМ!$E$33:$E$776,СВЦЭМ!$A$33:$A$776,$A220,СВЦЭМ!$B$33:$B$776,C$191)+'СЕТ СН'!$F$15</f>
        <v>172.95221771000001</v>
      </c>
      <c r="D220" s="36">
        <f>SUMIFS(СВЦЭМ!$E$33:$E$776,СВЦЭМ!$A$33:$A$776,$A220,СВЦЭМ!$B$33:$B$776,D$191)+'СЕТ СН'!$F$15</f>
        <v>179.16666031</v>
      </c>
      <c r="E220" s="36">
        <f>SUMIFS(СВЦЭМ!$E$33:$E$776,СВЦЭМ!$A$33:$A$776,$A220,СВЦЭМ!$B$33:$B$776,E$191)+'СЕТ СН'!$F$15</f>
        <v>179.86691754</v>
      </c>
      <c r="F220" s="36">
        <f>SUMIFS(СВЦЭМ!$E$33:$E$776,СВЦЭМ!$A$33:$A$776,$A220,СВЦЭМ!$B$33:$B$776,F$191)+'СЕТ СН'!$F$15</f>
        <v>177.54524502000001</v>
      </c>
      <c r="G220" s="36">
        <f>SUMIFS(СВЦЭМ!$E$33:$E$776,СВЦЭМ!$A$33:$A$776,$A220,СВЦЭМ!$B$33:$B$776,G$191)+'СЕТ СН'!$F$15</f>
        <v>177.47773874999999</v>
      </c>
      <c r="H220" s="36">
        <f>SUMIFS(СВЦЭМ!$E$33:$E$776,СВЦЭМ!$A$33:$A$776,$A220,СВЦЭМ!$B$33:$B$776,H$191)+'СЕТ СН'!$F$15</f>
        <v>171.97360264</v>
      </c>
      <c r="I220" s="36">
        <f>SUMIFS(СВЦЭМ!$E$33:$E$776,СВЦЭМ!$A$33:$A$776,$A220,СВЦЭМ!$B$33:$B$776,I$191)+'СЕТ СН'!$F$15</f>
        <v>168.95427821999999</v>
      </c>
      <c r="J220" s="36">
        <f>SUMIFS(СВЦЭМ!$E$33:$E$776,СВЦЭМ!$A$33:$A$776,$A220,СВЦЭМ!$B$33:$B$776,J$191)+'СЕТ СН'!$F$15</f>
        <v>166.61566739</v>
      </c>
      <c r="K220" s="36">
        <f>SUMIFS(СВЦЭМ!$E$33:$E$776,СВЦЭМ!$A$33:$A$776,$A220,СВЦЭМ!$B$33:$B$776,K$191)+'СЕТ СН'!$F$15</f>
        <v>164.00137197999999</v>
      </c>
      <c r="L220" s="36">
        <f>SUMIFS(СВЦЭМ!$E$33:$E$776,СВЦЭМ!$A$33:$A$776,$A220,СВЦЭМ!$B$33:$B$776,L$191)+'СЕТ СН'!$F$15</f>
        <v>156.74748063000001</v>
      </c>
      <c r="M220" s="36">
        <f>SUMIFS(СВЦЭМ!$E$33:$E$776,СВЦЭМ!$A$33:$A$776,$A220,СВЦЭМ!$B$33:$B$776,M$191)+'СЕТ СН'!$F$15</f>
        <v>154.45627707</v>
      </c>
      <c r="N220" s="36">
        <f>SUMIFS(СВЦЭМ!$E$33:$E$776,СВЦЭМ!$A$33:$A$776,$A220,СВЦЭМ!$B$33:$B$776,N$191)+'СЕТ СН'!$F$15</f>
        <v>152.87701354000001</v>
      </c>
      <c r="O220" s="36">
        <f>SUMIFS(СВЦЭМ!$E$33:$E$776,СВЦЭМ!$A$33:$A$776,$A220,СВЦЭМ!$B$33:$B$776,O$191)+'СЕТ СН'!$F$15</f>
        <v>155.14117343000001</v>
      </c>
      <c r="P220" s="36">
        <f>SUMIFS(СВЦЭМ!$E$33:$E$776,СВЦЭМ!$A$33:$A$776,$A220,СВЦЭМ!$B$33:$B$776,P$191)+'СЕТ СН'!$F$15</f>
        <v>157.45163081000001</v>
      </c>
      <c r="Q220" s="36">
        <f>SUMIFS(СВЦЭМ!$E$33:$E$776,СВЦЭМ!$A$33:$A$776,$A220,СВЦЭМ!$B$33:$B$776,Q$191)+'СЕТ СН'!$F$15</f>
        <v>159.34072823</v>
      </c>
      <c r="R220" s="36">
        <f>SUMIFS(СВЦЭМ!$E$33:$E$776,СВЦЭМ!$A$33:$A$776,$A220,СВЦЭМ!$B$33:$B$776,R$191)+'СЕТ СН'!$F$15</f>
        <v>160.84321109999999</v>
      </c>
      <c r="S220" s="36">
        <f>SUMIFS(СВЦЭМ!$E$33:$E$776,СВЦЭМ!$A$33:$A$776,$A220,СВЦЭМ!$B$33:$B$776,S$191)+'СЕТ СН'!$F$15</f>
        <v>162.27407081999999</v>
      </c>
      <c r="T220" s="36">
        <f>SUMIFS(СВЦЭМ!$E$33:$E$776,СВЦЭМ!$A$33:$A$776,$A220,СВЦЭМ!$B$33:$B$776,T$191)+'СЕТ СН'!$F$15</f>
        <v>162.29002211</v>
      </c>
      <c r="U220" s="36">
        <f>SUMIFS(СВЦЭМ!$E$33:$E$776,СВЦЭМ!$A$33:$A$776,$A220,СВЦЭМ!$B$33:$B$776,U$191)+'СЕТ СН'!$F$15</f>
        <v>161.11941615000001</v>
      </c>
      <c r="V220" s="36">
        <f>SUMIFS(СВЦЭМ!$E$33:$E$776,СВЦЭМ!$A$33:$A$776,$A220,СВЦЭМ!$B$33:$B$776,V$191)+'СЕТ СН'!$F$15</f>
        <v>161.79308553000001</v>
      </c>
      <c r="W220" s="36">
        <f>SUMIFS(СВЦЭМ!$E$33:$E$776,СВЦЭМ!$A$33:$A$776,$A220,СВЦЭМ!$B$33:$B$776,W$191)+'СЕТ СН'!$F$15</f>
        <v>163.89516247</v>
      </c>
      <c r="X220" s="36">
        <f>SUMIFS(СВЦЭМ!$E$33:$E$776,СВЦЭМ!$A$33:$A$776,$A220,СВЦЭМ!$B$33:$B$776,X$191)+'СЕТ СН'!$F$15</f>
        <v>163.31369520999999</v>
      </c>
      <c r="Y220" s="36">
        <f>SUMIFS(СВЦЭМ!$E$33:$E$776,СВЦЭМ!$A$33:$A$776,$A220,СВЦЭМ!$B$33:$B$776,Y$191)+'СЕТ СН'!$F$15</f>
        <v>169.2250014</v>
      </c>
    </row>
    <row r="221" spans="1:25" ht="15.75" x14ac:dyDescent="0.2">
      <c r="A221" s="35">
        <f t="shared" si="5"/>
        <v>43799</v>
      </c>
      <c r="B221" s="36">
        <f>SUMIFS(СВЦЭМ!$E$33:$E$776,СВЦЭМ!$A$33:$A$776,$A221,СВЦЭМ!$B$33:$B$776,B$191)+'СЕТ СН'!$F$15</f>
        <v>178.78704221999999</v>
      </c>
      <c r="C221" s="36">
        <f>SUMIFS(СВЦЭМ!$E$33:$E$776,СВЦЭМ!$A$33:$A$776,$A221,СВЦЭМ!$B$33:$B$776,C$191)+'СЕТ СН'!$F$15</f>
        <v>177.76695441000001</v>
      </c>
      <c r="D221" s="36">
        <f>SUMIFS(СВЦЭМ!$E$33:$E$776,СВЦЭМ!$A$33:$A$776,$A221,СВЦЭМ!$B$33:$B$776,D$191)+'СЕТ СН'!$F$15</f>
        <v>185.92311007999999</v>
      </c>
      <c r="E221" s="36">
        <f>SUMIFS(СВЦЭМ!$E$33:$E$776,СВЦЭМ!$A$33:$A$776,$A221,СВЦЭМ!$B$33:$B$776,E$191)+'СЕТ СН'!$F$15</f>
        <v>186.53595093000001</v>
      </c>
      <c r="F221" s="36">
        <f>SUMIFS(СВЦЭМ!$E$33:$E$776,СВЦЭМ!$A$33:$A$776,$A221,СВЦЭМ!$B$33:$B$776,F$191)+'СЕТ СН'!$F$15</f>
        <v>182.09584720999999</v>
      </c>
      <c r="G221" s="36">
        <f>SUMIFS(СВЦЭМ!$E$33:$E$776,СВЦЭМ!$A$33:$A$776,$A221,СВЦЭМ!$B$33:$B$776,G$191)+'СЕТ СН'!$F$15</f>
        <v>183.33385974999999</v>
      </c>
      <c r="H221" s="36">
        <f>SUMIFS(СВЦЭМ!$E$33:$E$776,СВЦЭМ!$A$33:$A$776,$A221,СВЦЭМ!$B$33:$B$776,H$191)+'СЕТ СН'!$F$15</f>
        <v>179.79688598999999</v>
      </c>
      <c r="I221" s="36">
        <f>SUMIFS(СВЦЭМ!$E$33:$E$776,СВЦЭМ!$A$33:$A$776,$A221,СВЦЭМ!$B$33:$B$776,I$191)+'СЕТ СН'!$F$15</f>
        <v>177.71097243</v>
      </c>
      <c r="J221" s="36">
        <f>SUMIFS(СВЦЭМ!$E$33:$E$776,СВЦЭМ!$A$33:$A$776,$A221,СВЦЭМ!$B$33:$B$776,J$191)+'СЕТ СН'!$F$15</f>
        <v>172.01877707</v>
      </c>
      <c r="K221" s="36">
        <f>SUMIFS(СВЦЭМ!$E$33:$E$776,СВЦЭМ!$A$33:$A$776,$A221,СВЦЭМ!$B$33:$B$776,K$191)+'СЕТ СН'!$F$15</f>
        <v>168.06164698000001</v>
      </c>
      <c r="L221" s="36">
        <f>SUMIFS(СВЦЭМ!$E$33:$E$776,СВЦЭМ!$A$33:$A$776,$A221,СВЦЭМ!$B$33:$B$776,L$191)+'СЕТ СН'!$F$15</f>
        <v>159.65151462</v>
      </c>
      <c r="M221" s="36">
        <f>SUMIFS(СВЦЭМ!$E$33:$E$776,СВЦЭМ!$A$33:$A$776,$A221,СВЦЭМ!$B$33:$B$776,M$191)+'СЕТ СН'!$F$15</f>
        <v>157.52757645</v>
      </c>
      <c r="N221" s="36">
        <f>SUMIFS(СВЦЭМ!$E$33:$E$776,СВЦЭМ!$A$33:$A$776,$A221,СВЦЭМ!$B$33:$B$776,N$191)+'СЕТ СН'!$F$15</f>
        <v>156.19312939</v>
      </c>
      <c r="O221" s="36">
        <f>SUMIFS(СВЦЭМ!$E$33:$E$776,СВЦЭМ!$A$33:$A$776,$A221,СВЦЭМ!$B$33:$B$776,O$191)+'СЕТ СН'!$F$15</f>
        <v>158.18902023000001</v>
      </c>
      <c r="P221" s="36">
        <f>SUMIFS(СВЦЭМ!$E$33:$E$776,СВЦЭМ!$A$33:$A$776,$A221,СВЦЭМ!$B$33:$B$776,P$191)+'СЕТ СН'!$F$15</f>
        <v>159.87442374</v>
      </c>
      <c r="Q221" s="36">
        <f>SUMIFS(СВЦЭМ!$E$33:$E$776,СВЦЭМ!$A$33:$A$776,$A221,СВЦЭМ!$B$33:$B$776,Q$191)+'СЕТ СН'!$F$15</f>
        <v>160.55915585</v>
      </c>
      <c r="R221" s="36">
        <f>SUMIFS(СВЦЭМ!$E$33:$E$776,СВЦЭМ!$A$33:$A$776,$A221,СВЦЭМ!$B$33:$B$776,R$191)+'СЕТ СН'!$F$15</f>
        <v>156.71759603000001</v>
      </c>
      <c r="S221" s="36">
        <f>SUMIFS(СВЦЭМ!$E$33:$E$776,СВЦЭМ!$A$33:$A$776,$A221,СВЦЭМ!$B$33:$B$776,S$191)+'СЕТ СН'!$F$15</f>
        <v>154.92495424000001</v>
      </c>
      <c r="T221" s="36">
        <f>SUMIFS(СВЦЭМ!$E$33:$E$776,СВЦЭМ!$A$33:$A$776,$A221,СВЦЭМ!$B$33:$B$776,T$191)+'СЕТ СН'!$F$15</f>
        <v>152.85584317000001</v>
      </c>
      <c r="U221" s="36">
        <f>SUMIFS(СВЦЭМ!$E$33:$E$776,СВЦЭМ!$A$33:$A$776,$A221,СВЦЭМ!$B$33:$B$776,U$191)+'СЕТ СН'!$F$15</f>
        <v>152.67344097</v>
      </c>
      <c r="V221" s="36">
        <f>SUMIFS(СВЦЭМ!$E$33:$E$776,СВЦЭМ!$A$33:$A$776,$A221,СВЦЭМ!$B$33:$B$776,V$191)+'СЕТ СН'!$F$15</f>
        <v>154.88965196000001</v>
      </c>
      <c r="W221" s="36">
        <f>SUMIFS(СВЦЭМ!$E$33:$E$776,СВЦЭМ!$A$33:$A$776,$A221,СВЦЭМ!$B$33:$B$776,W$191)+'СЕТ СН'!$F$15</f>
        <v>157.09872379999999</v>
      </c>
      <c r="X221" s="36">
        <f>SUMIFS(СВЦЭМ!$E$33:$E$776,СВЦЭМ!$A$33:$A$776,$A221,СВЦЭМ!$B$33:$B$776,X$191)+'СЕТ СН'!$F$15</f>
        <v>157.49424625</v>
      </c>
      <c r="Y221" s="36">
        <f>SUMIFS(СВЦЭМ!$E$33:$E$776,СВЦЭМ!$A$33:$A$776,$A221,СВЦЭМ!$B$33:$B$776,Y$191)+'СЕТ СН'!$F$15</f>
        <v>165.77132589000001</v>
      </c>
    </row>
    <row r="222" spans="1:25" ht="15.75" hidden="1" x14ac:dyDescent="0.2">
      <c r="A222" s="35">
        <f t="shared" si="5"/>
        <v>43800</v>
      </c>
      <c r="B222" s="36">
        <f>SUMIFS(СВЦЭМ!$E$33:$E$776,СВЦЭМ!$A$33:$A$776,$A222,СВЦЭМ!$B$33:$B$776,B$191)+'СЕТ СН'!$F$15</f>
        <v>0</v>
      </c>
      <c r="C222" s="36">
        <f>SUMIFS(СВЦЭМ!$E$33:$E$776,СВЦЭМ!$A$33:$A$776,$A222,СВЦЭМ!$B$33:$B$776,C$191)+'СЕТ СН'!$F$15</f>
        <v>0</v>
      </c>
      <c r="D222" s="36">
        <f>SUMIFS(СВЦЭМ!$E$33:$E$776,СВЦЭМ!$A$33:$A$776,$A222,СВЦЭМ!$B$33:$B$776,D$191)+'СЕТ СН'!$F$15</f>
        <v>0</v>
      </c>
      <c r="E222" s="36">
        <f>SUMIFS(СВЦЭМ!$E$33:$E$776,СВЦЭМ!$A$33:$A$776,$A222,СВЦЭМ!$B$33:$B$776,E$191)+'СЕТ СН'!$F$15</f>
        <v>0</v>
      </c>
      <c r="F222" s="36">
        <f>SUMIFS(СВЦЭМ!$E$33:$E$776,СВЦЭМ!$A$33:$A$776,$A222,СВЦЭМ!$B$33:$B$776,F$191)+'СЕТ СН'!$F$15</f>
        <v>0</v>
      </c>
      <c r="G222" s="36">
        <f>SUMIFS(СВЦЭМ!$E$33:$E$776,СВЦЭМ!$A$33:$A$776,$A222,СВЦЭМ!$B$33:$B$776,G$191)+'СЕТ СН'!$F$15</f>
        <v>0</v>
      </c>
      <c r="H222" s="36">
        <f>SUMIFS(СВЦЭМ!$E$33:$E$776,СВЦЭМ!$A$33:$A$776,$A222,СВЦЭМ!$B$33:$B$776,H$191)+'СЕТ СН'!$F$15</f>
        <v>0</v>
      </c>
      <c r="I222" s="36">
        <f>SUMIFS(СВЦЭМ!$E$33:$E$776,СВЦЭМ!$A$33:$A$776,$A222,СВЦЭМ!$B$33:$B$776,I$191)+'СЕТ СН'!$F$15</f>
        <v>0</v>
      </c>
      <c r="J222" s="36">
        <f>SUMIFS(СВЦЭМ!$E$33:$E$776,СВЦЭМ!$A$33:$A$776,$A222,СВЦЭМ!$B$33:$B$776,J$191)+'СЕТ СН'!$F$15</f>
        <v>0</v>
      </c>
      <c r="K222" s="36">
        <f>SUMIFS(СВЦЭМ!$E$33:$E$776,СВЦЭМ!$A$33:$A$776,$A222,СВЦЭМ!$B$33:$B$776,K$191)+'СЕТ СН'!$F$15</f>
        <v>0</v>
      </c>
      <c r="L222" s="36">
        <f>SUMIFS(СВЦЭМ!$E$33:$E$776,СВЦЭМ!$A$33:$A$776,$A222,СВЦЭМ!$B$33:$B$776,L$191)+'СЕТ СН'!$F$15</f>
        <v>0</v>
      </c>
      <c r="M222" s="36">
        <f>SUMIFS(СВЦЭМ!$E$33:$E$776,СВЦЭМ!$A$33:$A$776,$A222,СВЦЭМ!$B$33:$B$776,M$191)+'СЕТ СН'!$F$15</f>
        <v>0</v>
      </c>
      <c r="N222" s="36">
        <f>SUMIFS(СВЦЭМ!$E$33:$E$776,СВЦЭМ!$A$33:$A$776,$A222,СВЦЭМ!$B$33:$B$776,N$191)+'СЕТ СН'!$F$15</f>
        <v>0</v>
      </c>
      <c r="O222" s="36">
        <f>SUMIFS(СВЦЭМ!$E$33:$E$776,СВЦЭМ!$A$33:$A$776,$A222,СВЦЭМ!$B$33:$B$776,O$191)+'СЕТ СН'!$F$15</f>
        <v>0</v>
      </c>
      <c r="P222" s="36">
        <f>SUMIFS(СВЦЭМ!$E$33:$E$776,СВЦЭМ!$A$33:$A$776,$A222,СВЦЭМ!$B$33:$B$776,P$191)+'СЕТ СН'!$F$15</f>
        <v>0</v>
      </c>
      <c r="Q222" s="36">
        <f>SUMIFS(СВЦЭМ!$E$33:$E$776,СВЦЭМ!$A$33:$A$776,$A222,СВЦЭМ!$B$33:$B$776,Q$191)+'СЕТ СН'!$F$15</f>
        <v>0</v>
      </c>
      <c r="R222" s="36">
        <f>SUMIFS(СВЦЭМ!$E$33:$E$776,СВЦЭМ!$A$33:$A$776,$A222,СВЦЭМ!$B$33:$B$776,R$191)+'СЕТ СН'!$F$15</f>
        <v>0</v>
      </c>
      <c r="S222" s="36">
        <f>SUMIFS(СВЦЭМ!$E$33:$E$776,СВЦЭМ!$A$33:$A$776,$A222,СВЦЭМ!$B$33:$B$776,S$191)+'СЕТ СН'!$F$15</f>
        <v>0</v>
      </c>
      <c r="T222" s="36">
        <f>SUMIFS(СВЦЭМ!$E$33:$E$776,СВЦЭМ!$A$33:$A$776,$A222,СВЦЭМ!$B$33:$B$776,T$191)+'СЕТ СН'!$F$15</f>
        <v>0</v>
      </c>
      <c r="U222" s="36">
        <f>SUMIFS(СВЦЭМ!$E$33:$E$776,СВЦЭМ!$A$33:$A$776,$A222,СВЦЭМ!$B$33:$B$776,U$191)+'СЕТ СН'!$F$15</f>
        <v>0</v>
      </c>
      <c r="V222" s="36">
        <f>SUMIFS(СВЦЭМ!$E$33:$E$776,СВЦЭМ!$A$33:$A$776,$A222,СВЦЭМ!$B$33:$B$776,V$191)+'СЕТ СН'!$F$15</f>
        <v>0</v>
      </c>
      <c r="W222" s="36">
        <f>SUMIFS(СВЦЭМ!$E$33:$E$776,СВЦЭМ!$A$33:$A$776,$A222,СВЦЭМ!$B$33:$B$776,W$191)+'СЕТ СН'!$F$15</f>
        <v>0</v>
      </c>
      <c r="X222" s="36">
        <f>SUMIFS(СВЦЭМ!$E$33:$E$776,СВЦЭМ!$A$33:$A$776,$A222,СВЦЭМ!$B$33:$B$776,X$191)+'СЕТ СН'!$F$15</f>
        <v>0</v>
      </c>
      <c r="Y222" s="36">
        <f>SUMIFS(СВЦЭМ!$E$33:$E$776,СВЦЭМ!$A$33:$A$776,$A222,СВЦЭМ!$B$33:$B$776,Y$191)+'СЕТ СН'!$F$15</f>
        <v>0</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9" t="s">
        <v>7</v>
      </c>
      <c r="B224" s="133" t="s">
        <v>150</v>
      </c>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5"/>
    </row>
    <row r="225" spans="1:27" ht="12.75" customHeight="1" x14ac:dyDescent="0.2">
      <c r="A225" s="140"/>
      <c r="B225" s="136"/>
      <c r="C225" s="137"/>
      <c r="D225" s="137"/>
      <c r="E225" s="137"/>
      <c r="F225" s="137"/>
      <c r="G225" s="137"/>
      <c r="H225" s="137"/>
      <c r="I225" s="137"/>
      <c r="J225" s="137"/>
      <c r="K225" s="137"/>
      <c r="L225" s="137"/>
      <c r="M225" s="137"/>
      <c r="N225" s="137"/>
      <c r="O225" s="137"/>
      <c r="P225" s="137"/>
      <c r="Q225" s="137"/>
      <c r="R225" s="137"/>
      <c r="S225" s="137"/>
      <c r="T225" s="137"/>
      <c r="U225" s="137"/>
      <c r="V225" s="137"/>
      <c r="W225" s="137"/>
      <c r="X225" s="137"/>
      <c r="Y225" s="138"/>
    </row>
    <row r="226" spans="1:27" s="46" customFormat="1" ht="12.75" customHeight="1" x14ac:dyDescent="0.2">
      <c r="A226" s="141"/>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01.11.2019</v>
      </c>
      <c r="B227" s="36">
        <f>SUMIFS(СВЦЭМ!$F$33:$F$776,СВЦЭМ!$A$33:$A$776,$A227,СВЦЭМ!$B$33:$B$776,B$226)+'СЕТ СН'!$F$15</f>
        <v>153.21028268000001</v>
      </c>
      <c r="C227" s="36">
        <f>SUMIFS(СВЦЭМ!$F$33:$F$776,СВЦЭМ!$A$33:$A$776,$A227,СВЦЭМ!$B$33:$B$776,C$226)+'СЕТ СН'!$F$15</f>
        <v>162.12865020999999</v>
      </c>
      <c r="D227" s="36">
        <f>SUMIFS(СВЦЭМ!$F$33:$F$776,СВЦЭМ!$A$33:$A$776,$A227,СВЦЭМ!$B$33:$B$776,D$226)+'СЕТ СН'!$F$15</f>
        <v>165.86663331</v>
      </c>
      <c r="E227" s="36">
        <f>SUMIFS(СВЦЭМ!$F$33:$F$776,СВЦЭМ!$A$33:$A$776,$A227,СВЦЭМ!$B$33:$B$776,E$226)+'СЕТ СН'!$F$15</f>
        <v>168.36740021</v>
      </c>
      <c r="F227" s="36">
        <f>SUMIFS(СВЦЭМ!$F$33:$F$776,СВЦЭМ!$A$33:$A$776,$A227,СВЦЭМ!$B$33:$B$776,F$226)+'СЕТ СН'!$F$15</f>
        <v>169.05855819000001</v>
      </c>
      <c r="G227" s="36">
        <f>SUMIFS(СВЦЭМ!$F$33:$F$776,СВЦЭМ!$A$33:$A$776,$A227,СВЦЭМ!$B$33:$B$776,G$226)+'СЕТ СН'!$F$15</f>
        <v>165.29673837999999</v>
      </c>
      <c r="H227" s="36">
        <f>SUMIFS(СВЦЭМ!$F$33:$F$776,СВЦЭМ!$A$33:$A$776,$A227,СВЦЭМ!$B$33:$B$776,H$226)+'СЕТ СН'!$F$15</f>
        <v>163.34586272999999</v>
      </c>
      <c r="I227" s="36">
        <f>SUMIFS(СВЦЭМ!$F$33:$F$776,СВЦЭМ!$A$33:$A$776,$A227,СВЦЭМ!$B$33:$B$776,I$226)+'СЕТ СН'!$F$15</f>
        <v>160.12077461000001</v>
      </c>
      <c r="J227" s="36">
        <f>SUMIFS(СВЦЭМ!$F$33:$F$776,СВЦЭМ!$A$33:$A$776,$A227,СВЦЭМ!$B$33:$B$776,J$226)+'СЕТ СН'!$F$15</f>
        <v>155.12794335999999</v>
      </c>
      <c r="K227" s="36">
        <f>SUMIFS(СВЦЭМ!$F$33:$F$776,СВЦЭМ!$A$33:$A$776,$A227,СВЦЭМ!$B$33:$B$776,K$226)+'СЕТ СН'!$F$15</f>
        <v>152.58306501000001</v>
      </c>
      <c r="L227" s="36">
        <f>SUMIFS(СВЦЭМ!$F$33:$F$776,СВЦЭМ!$A$33:$A$776,$A227,СВЦЭМ!$B$33:$B$776,L$226)+'СЕТ СН'!$F$15</f>
        <v>153.68340406999999</v>
      </c>
      <c r="M227" s="36">
        <f>SUMIFS(СВЦЭМ!$F$33:$F$776,СВЦЭМ!$A$33:$A$776,$A227,СВЦЭМ!$B$33:$B$776,M$226)+'СЕТ СН'!$F$15</f>
        <v>154.22185580999999</v>
      </c>
      <c r="N227" s="36">
        <f>SUMIFS(СВЦЭМ!$F$33:$F$776,СВЦЭМ!$A$33:$A$776,$A227,СВЦЭМ!$B$33:$B$776,N$226)+'СЕТ СН'!$F$15</f>
        <v>155.36710056999999</v>
      </c>
      <c r="O227" s="36">
        <f>SUMIFS(СВЦЭМ!$F$33:$F$776,СВЦЭМ!$A$33:$A$776,$A227,СВЦЭМ!$B$33:$B$776,O$226)+'СЕТ СН'!$F$15</f>
        <v>154.96308590000001</v>
      </c>
      <c r="P227" s="36">
        <f>SUMIFS(СВЦЭМ!$F$33:$F$776,СВЦЭМ!$A$33:$A$776,$A227,СВЦЭМ!$B$33:$B$776,P$226)+'СЕТ СН'!$F$15</f>
        <v>156.26691959999999</v>
      </c>
      <c r="Q227" s="36">
        <f>SUMIFS(СВЦЭМ!$F$33:$F$776,СВЦЭМ!$A$33:$A$776,$A227,СВЦЭМ!$B$33:$B$776,Q$226)+'СЕТ СН'!$F$15</f>
        <v>155.71841047000001</v>
      </c>
      <c r="R227" s="36">
        <f>SUMIFS(СВЦЭМ!$F$33:$F$776,СВЦЭМ!$A$33:$A$776,$A227,СВЦЭМ!$B$33:$B$776,R$226)+'СЕТ СН'!$F$15</f>
        <v>147.06275307999999</v>
      </c>
      <c r="S227" s="36">
        <f>SUMIFS(СВЦЭМ!$F$33:$F$776,СВЦЭМ!$A$33:$A$776,$A227,СВЦЭМ!$B$33:$B$776,S$226)+'СЕТ СН'!$F$15</f>
        <v>143.37362542</v>
      </c>
      <c r="T227" s="36">
        <f>SUMIFS(СВЦЭМ!$F$33:$F$776,СВЦЭМ!$A$33:$A$776,$A227,СВЦЭМ!$B$33:$B$776,T$226)+'СЕТ СН'!$F$15</f>
        <v>139.09497893</v>
      </c>
      <c r="U227" s="36">
        <f>SUMIFS(СВЦЭМ!$F$33:$F$776,СВЦЭМ!$A$33:$A$776,$A227,СВЦЭМ!$B$33:$B$776,U$226)+'СЕТ СН'!$F$15</f>
        <v>138.87493388999999</v>
      </c>
      <c r="V227" s="36">
        <f>SUMIFS(СВЦЭМ!$F$33:$F$776,СВЦЭМ!$A$33:$A$776,$A227,СВЦЭМ!$B$33:$B$776,V$226)+'СЕТ СН'!$F$15</f>
        <v>140.47289334999999</v>
      </c>
      <c r="W227" s="36">
        <f>SUMIFS(СВЦЭМ!$F$33:$F$776,СВЦЭМ!$A$33:$A$776,$A227,СВЦЭМ!$B$33:$B$776,W$226)+'СЕТ СН'!$F$15</f>
        <v>143.75503040000001</v>
      </c>
      <c r="X227" s="36">
        <f>SUMIFS(СВЦЭМ!$F$33:$F$776,СВЦЭМ!$A$33:$A$776,$A227,СВЦЭМ!$B$33:$B$776,X$226)+'СЕТ СН'!$F$15</f>
        <v>146.62151673</v>
      </c>
      <c r="Y227" s="36">
        <f>SUMIFS(СВЦЭМ!$F$33:$F$776,СВЦЭМ!$A$33:$A$776,$A227,СВЦЭМ!$B$33:$B$776,Y$226)+'СЕТ СН'!$F$15</f>
        <v>152.18988970000001</v>
      </c>
      <c r="AA227" s="45"/>
    </row>
    <row r="228" spans="1:27" ht="15.75" x14ac:dyDescent="0.2">
      <c r="A228" s="35">
        <f>A227+1</f>
        <v>43771</v>
      </c>
      <c r="B228" s="36">
        <f>SUMIFS(СВЦЭМ!$F$33:$F$776,СВЦЭМ!$A$33:$A$776,$A228,СВЦЭМ!$B$33:$B$776,B$226)+'СЕТ СН'!$F$15</f>
        <v>155.68277449999999</v>
      </c>
      <c r="C228" s="36">
        <f>SUMIFS(СВЦЭМ!$F$33:$F$776,СВЦЭМ!$A$33:$A$776,$A228,СВЦЭМ!$B$33:$B$776,C$226)+'СЕТ СН'!$F$15</f>
        <v>163.34837313</v>
      </c>
      <c r="D228" s="36">
        <f>SUMIFS(СВЦЭМ!$F$33:$F$776,СВЦЭМ!$A$33:$A$776,$A228,СВЦЭМ!$B$33:$B$776,D$226)+'СЕТ СН'!$F$15</f>
        <v>167.88162599</v>
      </c>
      <c r="E228" s="36">
        <f>SUMIFS(СВЦЭМ!$F$33:$F$776,СВЦЭМ!$A$33:$A$776,$A228,СВЦЭМ!$B$33:$B$776,E$226)+'СЕТ СН'!$F$15</f>
        <v>169.86925155</v>
      </c>
      <c r="F228" s="36">
        <f>SUMIFS(СВЦЭМ!$F$33:$F$776,СВЦЭМ!$A$33:$A$776,$A228,СВЦЭМ!$B$33:$B$776,F$226)+'СЕТ СН'!$F$15</f>
        <v>166.81495987</v>
      </c>
      <c r="G228" s="36">
        <f>SUMIFS(СВЦЭМ!$F$33:$F$776,СВЦЭМ!$A$33:$A$776,$A228,СВЦЭМ!$B$33:$B$776,G$226)+'СЕТ СН'!$F$15</f>
        <v>164.17464383999999</v>
      </c>
      <c r="H228" s="36">
        <f>SUMIFS(СВЦЭМ!$F$33:$F$776,СВЦЭМ!$A$33:$A$776,$A228,СВЦЭМ!$B$33:$B$776,H$226)+'СЕТ СН'!$F$15</f>
        <v>159.74794940000001</v>
      </c>
      <c r="I228" s="36">
        <f>SUMIFS(СВЦЭМ!$F$33:$F$776,СВЦЭМ!$A$33:$A$776,$A228,СВЦЭМ!$B$33:$B$776,I$226)+'СЕТ СН'!$F$15</f>
        <v>157.95410494000001</v>
      </c>
      <c r="J228" s="36">
        <f>SUMIFS(СВЦЭМ!$F$33:$F$776,СВЦЭМ!$A$33:$A$776,$A228,СВЦЭМ!$B$33:$B$776,J$226)+'СЕТ СН'!$F$15</f>
        <v>154.99662954999999</v>
      </c>
      <c r="K228" s="36">
        <f>SUMIFS(СВЦЭМ!$F$33:$F$776,СВЦЭМ!$A$33:$A$776,$A228,СВЦЭМ!$B$33:$B$776,K$226)+'СЕТ СН'!$F$15</f>
        <v>149.15828628</v>
      </c>
      <c r="L228" s="36">
        <f>SUMIFS(СВЦЭМ!$F$33:$F$776,СВЦЭМ!$A$33:$A$776,$A228,СВЦЭМ!$B$33:$B$776,L$226)+'СЕТ СН'!$F$15</f>
        <v>146.23790700999999</v>
      </c>
      <c r="M228" s="36">
        <f>SUMIFS(СВЦЭМ!$F$33:$F$776,СВЦЭМ!$A$33:$A$776,$A228,СВЦЭМ!$B$33:$B$776,M$226)+'СЕТ СН'!$F$15</f>
        <v>148.50123657</v>
      </c>
      <c r="N228" s="36">
        <f>SUMIFS(СВЦЭМ!$F$33:$F$776,СВЦЭМ!$A$33:$A$776,$A228,СВЦЭМ!$B$33:$B$776,N$226)+'СЕТ СН'!$F$15</f>
        <v>148.25109502999999</v>
      </c>
      <c r="O228" s="36">
        <f>SUMIFS(СВЦЭМ!$F$33:$F$776,СВЦЭМ!$A$33:$A$776,$A228,СВЦЭМ!$B$33:$B$776,O$226)+'СЕТ СН'!$F$15</f>
        <v>149.43052394</v>
      </c>
      <c r="P228" s="36">
        <f>SUMIFS(СВЦЭМ!$F$33:$F$776,СВЦЭМ!$A$33:$A$776,$A228,СВЦЭМ!$B$33:$B$776,P$226)+'СЕТ СН'!$F$15</f>
        <v>150.92648341</v>
      </c>
      <c r="Q228" s="36">
        <f>SUMIFS(СВЦЭМ!$F$33:$F$776,СВЦЭМ!$A$33:$A$776,$A228,СВЦЭМ!$B$33:$B$776,Q$226)+'СЕТ СН'!$F$15</f>
        <v>147.37824939999999</v>
      </c>
      <c r="R228" s="36">
        <f>SUMIFS(СВЦЭМ!$F$33:$F$776,СВЦЭМ!$A$33:$A$776,$A228,СВЦЭМ!$B$33:$B$776,R$226)+'СЕТ СН'!$F$15</f>
        <v>138.48485700000001</v>
      </c>
      <c r="S228" s="36">
        <f>SUMIFS(СВЦЭМ!$F$33:$F$776,СВЦЭМ!$A$33:$A$776,$A228,СВЦЭМ!$B$33:$B$776,S$226)+'СЕТ СН'!$F$15</f>
        <v>134.34925372999999</v>
      </c>
      <c r="T228" s="36">
        <f>SUMIFS(СВЦЭМ!$F$33:$F$776,СВЦЭМ!$A$33:$A$776,$A228,СВЦЭМ!$B$33:$B$776,T$226)+'СЕТ СН'!$F$15</f>
        <v>132.83749202000001</v>
      </c>
      <c r="U228" s="36">
        <f>SUMIFS(СВЦЭМ!$F$33:$F$776,СВЦЭМ!$A$33:$A$776,$A228,СВЦЭМ!$B$33:$B$776,U$226)+'СЕТ СН'!$F$15</f>
        <v>132.80441153000001</v>
      </c>
      <c r="V228" s="36">
        <f>SUMIFS(СВЦЭМ!$F$33:$F$776,СВЦЭМ!$A$33:$A$776,$A228,СВЦЭМ!$B$33:$B$776,V$226)+'СЕТ СН'!$F$15</f>
        <v>133.11480216999999</v>
      </c>
      <c r="W228" s="36">
        <f>SUMIFS(СВЦЭМ!$F$33:$F$776,СВЦЭМ!$A$33:$A$776,$A228,СВЦЭМ!$B$33:$B$776,W$226)+'СЕТ СН'!$F$15</f>
        <v>138.92190711999999</v>
      </c>
      <c r="X228" s="36">
        <f>SUMIFS(СВЦЭМ!$F$33:$F$776,СВЦЭМ!$A$33:$A$776,$A228,СВЦЭМ!$B$33:$B$776,X$226)+'СЕТ СН'!$F$15</f>
        <v>141.71108175000001</v>
      </c>
      <c r="Y228" s="36">
        <f>SUMIFS(СВЦЭМ!$F$33:$F$776,СВЦЭМ!$A$33:$A$776,$A228,СВЦЭМ!$B$33:$B$776,Y$226)+'СЕТ СН'!$F$15</f>
        <v>147.08372034999999</v>
      </c>
    </row>
    <row r="229" spans="1:27" ht="15.75" x14ac:dyDescent="0.2">
      <c r="A229" s="35">
        <f t="shared" ref="A229:A257" si="6">A228+1</f>
        <v>43772</v>
      </c>
      <c r="B229" s="36">
        <f>SUMIFS(СВЦЭМ!$F$33:$F$776,СВЦЭМ!$A$33:$A$776,$A229,СВЦЭМ!$B$33:$B$776,B$226)+'СЕТ СН'!$F$15</f>
        <v>144.07321181</v>
      </c>
      <c r="C229" s="36">
        <f>SUMIFS(СВЦЭМ!$F$33:$F$776,СВЦЭМ!$A$33:$A$776,$A229,СВЦЭМ!$B$33:$B$776,C$226)+'СЕТ СН'!$F$15</f>
        <v>152.09232442000001</v>
      </c>
      <c r="D229" s="36">
        <f>SUMIFS(СВЦЭМ!$F$33:$F$776,СВЦЭМ!$A$33:$A$776,$A229,СВЦЭМ!$B$33:$B$776,D$226)+'СЕТ СН'!$F$15</f>
        <v>155.30060234999999</v>
      </c>
      <c r="E229" s="36">
        <f>SUMIFS(СВЦЭМ!$F$33:$F$776,СВЦЭМ!$A$33:$A$776,$A229,СВЦЭМ!$B$33:$B$776,E$226)+'СЕТ СН'!$F$15</f>
        <v>156.26755736000001</v>
      </c>
      <c r="F229" s="36">
        <f>SUMIFS(СВЦЭМ!$F$33:$F$776,СВЦЭМ!$A$33:$A$776,$A229,СВЦЭМ!$B$33:$B$776,F$226)+'СЕТ СН'!$F$15</f>
        <v>159.60678308999999</v>
      </c>
      <c r="G229" s="36">
        <f>SUMIFS(СВЦЭМ!$F$33:$F$776,СВЦЭМ!$A$33:$A$776,$A229,СВЦЭМ!$B$33:$B$776,G$226)+'СЕТ СН'!$F$15</f>
        <v>156.90256413</v>
      </c>
      <c r="H229" s="36">
        <f>SUMIFS(СВЦЭМ!$F$33:$F$776,СВЦЭМ!$A$33:$A$776,$A229,СВЦЭМ!$B$33:$B$776,H$226)+'СЕТ СН'!$F$15</f>
        <v>153.90643173000001</v>
      </c>
      <c r="I229" s="36">
        <f>SUMIFS(СВЦЭМ!$F$33:$F$776,СВЦЭМ!$A$33:$A$776,$A229,СВЦЭМ!$B$33:$B$776,I$226)+'СЕТ СН'!$F$15</f>
        <v>151.99005758999999</v>
      </c>
      <c r="J229" s="36">
        <f>SUMIFS(СВЦЭМ!$F$33:$F$776,СВЦЭМ!$A$33:$A$776,$A229,СВЦЭМ!$B$33:$B$776,J$226)+'СЕТ СН'!$F$15</f>
        <v>144.54336180999999</v>
      </c>
      <c r="K229" s="36">
        <f>SUMIFS(СВЦЭМ!$F$33:$F$776,СВЦЭМ!$A$33:$A$776,$A229,СВЦЭМ!$B$33:$B$776,K$226)+'СЕТ СН'!$F$15</f>
        <v>135.38480296</v>
      </c>
      <c r="L229" s="36">
        <f>SUMIFS(СВЦЭМ!$F$33:$F$776,СВЦЭМ!$A$33:$A$776,$A229,СВЦЭМ!$B$33:$B$776,L$226)+'СЕТ СН'!$F$15</f>
        <v>132.55549615999999</v>
      </c>
      <c r="M229" s="36">
        <f>SUMIFS(СВЦЭМ!$F$33:$F$776,СВЦЭМ!$A$33:$A$776,$A229,СВЦЭМ!$B$33:$B$776,M$226)+'СЕТ СН'!$F$15</f>
        <v>133.05521590999999</v>
      </c>
      <c r="N229" s="36">
        <f>SUMIFS(СВЦЭМ!$F$33:$F$776,СВЦЭМ!$A$33:$A$776,$A229,СВЦЭМ!$B$33:$B$776,N$226)+'СЕТ СН'!$F$15</f>
        <v>133.87080216000001</v>
      </c>
      <c r="O229" s="36">
        <f>SUMIFS(СВЦЭМ!$F$33:$F$776,СВЦЭМ!$A$33:$A$776,$A229,СВЦЭМ!$B$33:$B$776,O$226)+'СЕТ СН'!$F$15</f>
        <v>134.61463946000001</v>
      </c>
      <c r="P229" s="36">
        <f>SUMIFS(СВЦЭМ!$F$33:$F$776,СВЦЭМ!$A$33:$A$776,$A229,СВЦЭМ!$B$33:$B$776,P$226)+'СЕТ СН'!$F$15</f>
        <v>136.0178382</v>
      </c>
      <c r="Q229" s="36">
        <f>SUMIFS(СВЦЭМ!$F$33:$F$776,СВЦЭМ!$A$33:$A$776,$A229,СВЦЭМ!$B$33:$B$776,Q$226)+'СЕТ СН'!$F$15</f>
        <v>134.67754681</v>
      </c>
      <c r="R229" s="36">
        <f>SUMIFS(СВЦЭМ!$F$33:$F$776,СВЦЭМ!$A$33:$A$776,$A229,СВЦЭМ!$B$33:$B$776,R$226)+'СЕТ СН'!$F$15</f>
        <v>127.55509739999999</v>
      </c>
      <c r="S229" s="36">
        <f>SUMIFS(СВЦЭМ!$F$33:$F$776,СВЦЭМ!$A$33:$A$776,$A229,СВЦЭМ!$B$33:$B$776,S$226)+'СЕТ СН'!$F$15</f>
        <v>122.05953549</v>
      </c>
      <c r="T229" s="36">
        <f>SUMIFS(СВЦЭМ!$F$33:$F$776,СВЦЭМ!$A$33:$A$776,$A229,СВЦЭМ!$B$33:$B$776,T$226)+'СЕТ СН'!$F$15</f>
        <v>118.58526118</v>
      </c>
      <c r="U229" s="36">
        <f>SUMIFS(СВЦЭМ!$F$33:$F$776,СВЦЭМ!$A$33:$A$776,$A229,СВЦЭМ!$B$33:$B$776,U$226)+'СЕТ СН'!$F$15</f>
        <v>118.69605946999999</v>
      </c>
      <c r="V229" s="36">
        <f>SUMIFS(СВЦЭМ!$F$33:$F$776,СВЦЭМ!$A$33:$A$776,$A229,СВЦЭМ!$B$33:$B$776,V$226)+'СЕТ СН'!$F$15</f>
        <v>120.99818299</v>
      </c>
      <c r="W229" s="36">
        <f>SUMIFS(СВЦЭМ!$F$33:$F$776,СВЦЭМ!$A$33:$A$776,$A229,СВЦЭМ!$B$33:$B$776,W$226)+'СЕТ СН'!$F$15</f>
        <v>122.54642502999999</v>
      </c>
      <c r="X229" s="36">
        <f>SUMIFS(СВЦЭМ!$F$33:$F$776,СВЦЭМ!$A$33:$A$776,$A229,СВЦЭМ!$B$33:$B$776,X$226)+'СЕТ СН'!$F$15</f>
        <v>125.21408261000001</v>
      </c>
      <c r="Y229" s="36">
        <f>SUMIFS(СВЦЭМ!$F$33:$F$776,СВЦЭМ!$A$33:$A$776,$A229,СВЦЭМ!$B$33:$B$776,Y$226)+'СЕТ СН'!$F$15</f>
        <v>133.92249149</v>
      </c>
    </row>
    <row r="230" spans="1:27" ht="15.75" x14ac:dyDescent="0.2">
      <c r="A230" s="35">
        <f t="shared" si="6"/>
        <v>43773</v>
      </c>
      <c r="B230" s="36">
        <f>SUMIFS(СВЦЭМ!$F$33:$F$776,СВЦЭМ!$A$33:$A$776,$A230,СВЦЭМ!$B$33:$B$776,B$226)+'СЕТ СН'!$F$15</f>
        <v>149.59563041999999</v>
      </c>
      <c r="C230" s="36">
        <f>SUMIFS(СВЦЭМ!$F$33:$F$776,СВЦЭМ!$A$33:$A$776,$A230,СВЦЭМ!$B$33:$B$776,C$226)+'СЕТ СН'!$F$15</f>
        <v>156.23939571</v>
      </c>
      <c r="D230" s="36">
        <f>SUMIFS(СВЦЭМ!$F$33:$F$776,СВЦЭМ!$A$33:$A$776,$A230,СВЦЭМ!$B$33:$B$776,D$226)+'СЕТ СН'!$F$15</f>
        <v>158.53337665000001</v>
      </c>
      <c r="E230" s="36">
        <f>SUMIFS(СВЦЭМ!$F$33:$F$776,СВЦЭМ!$A$33:$A$776,$A230,СВЦЭМ!$B$33:$B$776,E$226)+'СЕТ СН'!$F$15</f>
        <v>163.37602355999999</v>
      </c>
      <c r="F230" s="36">
        <f>SUMIFS(СВЦЭМ!$F$33:$F$776,СВЦЭМ!$A$33:$A$776,$A230,СВЦЭМ!$B$33:$B$776,F$226)+'СЕТ СН'!$F$15</f>
        <v>163.72142083</v>
      </c>
      <c r="G230" s="36">
        <f>SUMIFS(СВЦЭМ!$F$33:$F$776,СВЦЭМ!$A$33:$A$776,$A230,СВЦЭМ!$B$33:$B$776,G$226)+'СЕТ СН'!$F$15</f>
        <v>156.85248322999999</v>
      </c>
      <c r="H230" s="36">
        <f>SUMIFS(СВЦЭМ!$F$33:$F$776,СВЦЭМ!$A$33:$A$776,$A230,СВЦЭМ!$B$33:$B$776,H$226)+'СЕТ СН'!$F$15</f>
        <v>150.26134740000001</v>
      </c>
      <c r="I230" s="36">
        <f>SUMIFS(СВЦЭМ!$F$33:$F$776,СВЦЭМ!$A$33:$A$776,$A230,СВЦЭМ!$B$33:$B$776,I$226)+'СЕТ СН'!$F$15</f>
        <v>148.31229015</v>
      </c>
      <c r="J230" s="36">
        <f>SUMIFS(СВЦЭМ!$F$33:$F$776,СВЦЭМ!$A$33:$A$776,$A230,СВЦЭМ!$B$33:$B$776,J$226)+'СЕТ СН'!$F$15</f>
        <v>144.90845508000001</v>
      </c>
      <c r="K230" s="36">
        <f>SUMIFS(СВЦЭМ!$F$33:$F$776,СВЦЭМ!$A$33:$A$776,$A230,СВЦЭМ!$B$33:$B$776,K$226)+'СЕТ СН'!$F$15</f>
        <v>139.17624183999999</v>
      </c>
      <c r="L230" s="36">
        <f>SUMIFS(СВЦЭМ!$F$33:$F$776,СВЦЭМ!$A$33:$A$776,$A230,СВЦЭМ!$B$33:$B$776,L$226)+'СЕТ СН'!$F$15</f>
        <v>136.10371602000001</v>
      </c>
      <c r="M230" s="36">
        <f>SUMIFS(СВЦЭМ!$F$33:$F$776,СВЦЭМ!$A$33:$A$776,$A230,СВЦЭМ!$B$33:$B$776,M$226)+'СЕТ СН'!$F$15</f>
        <v>136.39568714999999</v>
      </c>
      <c r="N230" s="36">
        <f>SUMIFS(СВЦЭМ!$F$33:$F$776,СВЦЭМ!$A$33:$A$776,$A230,СВЦЭМ!$B$33:$B$776,N$226)+'СЕТ СН'!$F$15</f>
        <v>136.76408570000001</v>
      </c>
      <c r="O230" s="36">
        <f>SUMIFS(СВЦЭМ!$F$33:$F$776,СВЦЭМ!$A$33:$A$776,$A230,СВЦЭМ!$B$33:$B$776,O$226)+'СЕТ СН'!$F$15</f>
        <v>137.49800568000001</v>
      </c>
      <c r="P230" s="36">
        <f>SUMIFS(СВЦЭМ!$F$33:$F$776,СВЦЭМ!$A$33:$A$776,$A230,СВЦЭМ!$B$33:$B$776,P$226)+'СЕТ СН'!$F$15</f>
        <v>141.20608025000001</v>
      </c>
      <c r="Q230" s="36">
        <f>SUMIFS(СВЦЭМ!$F$33:$F$776,СВЦЭМ!$A$33:$A$776,$A230,СВЦЭМ!$B$33:$B$776,Q$226)+'СЕТ СН'!$F$15</f>
        <v>141.96719060999999</v>
      </c>
      <c r="R230" s="36">
        <f>SUMIFS(СВЦЭМ!$F$33:$F$776,СВЦЭМ!$A$33:$A$776,$A230,СВЦЭМ!$B$33:$B$776,R$226)+'СЕТ СН'!$F$15</f>
        <v>133.9118287</v>
      </c>
      <c r="S230" s="36">
        <f>SUMIFS(СВЦЭМ!$F$33:$F$776,СВЦЭМ!$A$33:$A$776,$A230,СВЦЭМ!$B$33:$B$776,S$226)+'СЕТ СН'!$F$15</f>
        <v>127.39656721</v>
      </c>
      <c r="T230" s="36">
        <f>SUMIFS(СВЦЭМ!$F$33:$F$776,СВЦЭМ!$A$33:$A$776,$A230,СВЦЭМ!$B$33:$B$776,T$226)+'СЕТ СН'!$F$15</f>
        <v>124.68996529</v>
      </c>
      <c r="U230" s="36">
        <f>SUMIFS(СВЦЭМ!$F$33:$F$776,СВЦЭМ!$A$33:$A$776,$A230,СВЦЭМ!$B$33:$B$776,U$226)+'СЕТ СН'!$F$15</f>
        <v>123.41380421</v>
      </c>
      <c r="V230" s="36">
        <f>SUMIFS(СВЦЭМ!$F$33:$F$776,СВЦЭМ!$A$33:$A$776,$A230,СВЦЭМ!$B$33:$B$776,V$226)+'СЕТ СН'!$F$15</f>
        <v>125.21724894</v>
      </c>
      <c r="W230" s="36">
        <f>SUMIFS(СВЦЭМ!$F$33:$F$776,СВЦЭМ!$A$33:$A$776,$A230,СВЦЭМ!$B$33:$B$776,W$226)+'СЕТ СН'!$F$15</f>
        <v>128.94788582000001</v>
      </c>
      <c r="X230" s="36">
        <f>SUMIFS(СВЦЭМ!$F$33:$F$776,СВЦЭМ!$A$33:$A$776,$A230,СВЦЭМ!$B$33:$B$776,X$226)+'СЕТ СН'!$F$15</f>
        <v>131.88833979</v>
      </c>
      <c r="Y230" s="36">
        <f>SUMIFS(СВЦЭМ!$F$33:$F$776,СВЦЭМ!$A$33:$A$776,$A230,СВЦЭМ!$B$33:$B$776,Y$226)+'СЕТ СН'!$F$15</f>
        <v>138.34971956000001</v>
      </c>
    </row>
    <row r="231" spans="1:27" ht="15.75" x14ac:dyDescent="0.2">
      <c r="A231" s="35">
        <f t="shared" si="6"/>
        <v>43774</v>
      </c>
      <c r="B231" s="36">
        <f>SUMIFS(СВЦЭМ!$F$33:$F$776,СВЦЭМ!$A$33:$A$776,$A231,СВЦЭМ!$B$33:$B$776,B$226)+'СЕТ СН'!$F$15</f>
        <v>160.10638556999999</v>
      </c>
      <c r="C231" s="36">
        <f>SUMIFS(СВЦЭМ!$F$33:$F$776,СВЦЭМ!$A$33:$A$776,$A231,СВЦЭМ!$B$33:$B$776,C$226)+'СЕТ СН'!$F$15</f>
        <v>164.06657088</v>
      </c>
      <c r="D231" s="36">
        <f>SUMIFS(СВЦЭМ!$F$33:$F$776,СВЦЭМ!$A$33:$A$776,$A231,СВЦЭМ!$B$33:$B$776,D$226)+'СЕТ СН'!$F$15</f>
        <v>162.40879251000001</v>
      </c>
      <c r="E231" s="36">
        <f>SUMIFS(СВЦЭМ!$F$33:$F$776,СВЦЭМ!$A$33:$A$776,$A231,СВЦЭМ!$B$33:$B$776,E$226)+'СЕТ СН'!$F$15</f>
        <v>163.52124551</v>
      </c>
      <c r="F231" s="36">
        <f>SUMIFS(СВЦЭМ!$F$33:$F$776,СВЦЭМ!$A$33:$A$776,$A231,СВЦЭМ!$B$33:$B$776,F$226)+'СЕТ СН'!$F$15</f>
        <v>163.95028302</v>
      </c>
      <c r="G231" s="36">
        <f>SUMIFS(СВЦЭМ!$F$33:$F$776,СВЦЭМ!$A$33:$A$776,$A231,СВЦЭМ!$B$33:$B$776,G$226)+'СЕТ СН'!$F$15</f>
        <v>160.15324471</v>
      </c>
      <c r="H231" s="36">
        <f>SUMIFS(СВЦЭМ!$F$33:$F$776,СВЦЭМ!$A$33:$A$776,$A231,СВЦЭМ!$B$33:$B$776,H$226)+'СЕТ СН'!$F$15</f>
        <v>151.44368291000001</v>
      </c>
      <c r="I231" s="36">
        <f>SUMIFS(СВЦЭМ!$F$33:$F$776,СВЦЭМ!$A$33:$A$776,$A231,СВЦЭМ!$B$33:$B$776,I$226)+'СЕТ СН'!$F$15</f>
        <v>154.13313314999999</v>
      </c>
      <c r="J231" s="36">
        <f>SUMIFS(СВЦЭМ!$F$33:$F$776,СВЦЭМ!$A$33:$A$776,$A231,СВЦЭМ!$B$33:$B$776,J$226)+'СЕТ СН'!$F$15</f>
        <v>150.58888345</v>
      </c>
      <c r="K231" s="36">
        <f>SUMIFS(СВЦЭМ!$F$33:$F$776,СВЦЭМ!$A$33:$A$776,$A231,СВЦЭМ!$B$33:$B$776,K$226)+'СЕТ СН'!$F$15</f>
        <v>145.41837709000001</v>
      </c>
      <c r="L231" s="36">
        <f>SUMIFS(СВЦЭМ!$F$33:$F$776,СВЦЭМ!$A$33:$A$776,$A231,СВЦЭМ!$B$33:$B$776,L$226)+'СЕТ СН'!$F$15</f>
        <v>144.74471811000001</v>
      </c>
      <c r="M231" s="36">
        <f>SUMIFS(СВЦЭМ!$F$33:$F$776,СВЦЭМ!$A$33:$A$776,$A231,СВЦЭМ!$B$33:$B$776,M$226)+'СЕТ СН'!$F$15</f>
        <v>145.73896463</v>
      </c>
      <c r="N231" s="36">
        <f>SUMIFS(СВЦЭМ!$F$33:$F$776,СВЦЭМ!$A$33:$A$776,$A231,СВЦЭМ!$B$33:$B$776,N$226)+'СЕТ СН'!$F$15</f>
        <v>145.65414256</v>
      </c>
      <c r="O231" s="36">
        <f>SUMIFS(СВЦЭМ!$F$33:$F$776,СВЦЭМ!$A$33:$A$776,$A231,СВЦЭМ!$B$33:$B$776,O$226)+'СЕТ СН'!$F$15</f>
        <v>148.83588007</v>
      </c>
      <c r="P231" s="36">
        <f>SUMIFS(СВЦЭМ!$F$33:$F$776,СВЦЭМ!$A$33:$A$776,$A231,СВЦЭМ!$B$33:$B$776,P$226)+'СЕТ СН'!$F$15</f>
        <v>149.76644325999999</v>
      </c>
      <c r="Q231" s="36">
        <f>SUMIFS(СВЦЭМ!$F$33:$F$776,СВЦЭМ!$A$33:$A$776,$A231,СВЦЭМ!$B$33:$B$776,Q$226)+'СЕТ СН'!$F$15</f>
        <v>146.90961909999999</v>
      </c>
      <c r="R231" s="36">
        <f>SUMIFS(СВЦЭМ!$F$33:$F$776,СВЦЭМ!$A$33:$A$776,$A231,СВЦЭМ!$B$33:$B$776,R$226)+'СЕТ СН'!$F$15</f>
        <v>136.48153995999999</v>
      </c>
      <c r="S231" s="36">
        <f>SUMIFS(СВЦЭМ!$F$33:$F$776,СВЦЭМ!$A$33:$A$776,$A231,СВЦЭМ!$B$33:$B$776,S$226)+'СЕТ СН'!$F$15</f>
        <v>131.02162247999999</v>
      </c>
      <c r="T231" s="36">
        <f>SUMIFS(СВЦЭМ!$F$33:$F$776,СВЦЭМ!$A$33:$A$776,$A231,СВЦЭМ!$B$33:$B$776,T$226)+'СЕТ СН'!$F$15</f>
        <v>133.26550816</v>
      </c>
      <c r="U231" s="36">
        <f>SUMIFS(СВЦЭМ!$F$33:$F$776,СВЦЭМ!$A$33:$A$776,$A231,СВЦЭМ!$B$33:$B$776,U$226)+'СЕТ СН'!$F$15</f>
        <v>134.07552885999999</v>
      </c>
      <c r="V231" s="36">
        <f>SUMIFS(СВЦЭМ!$F$33:$F$776,СВЦЭМ!$A$33:$A$776,$A231,СВЦЭМ!$B$33:$B$776,V$226)+'СЕТ СН'!$F$15</f>
        <v>132.2244905</v>
      </c>
      <c r="W231" s="36">
        <f>SUMIFS(СВЦЭМ!$F$33:$F$776,СВЦЭМ!$A$33:$A$776,$A231,СВЦЭМ!$B$33:$B$776,W$226)+'СЕТ СН'!$F$15</f>
        <v>133.59647774999999</v>
      </c>
      <c r="X231" s="36">
        <f>SUMIFS(СВЦЭМ!$F$33:$F$776,СВЦЭМ!$A$33:$A$776,$A231,СВЦЭМ!$B$33:$B$776,X$226)+'СЕТ СН'!$F$15</f>
        <v>137.06914559000001</v>
      </c>
      <c r="Y231" s="36">
        <f>SUMIFS(СВЦЭМ!$F$33:$F$776,СВЦЭМ!$A$33:$A$776,$A231,СВЦЭМ!$B$33:$B$776,Y$226)+'СЕТ СН'!$F$15</f>
        <v>145.13266356</v>
      </c>
    </row>
    <row r="232" spans="1:27" ht="15.75" x14ac:dyDescent="0.2">
      <c r="A232" s="35">
        <f t="shared" si="6"/>
        <v>43775</v>
      </c>
      <c r="B232" s="36">
        <f>SUMIFS(СВЦЭМ!$F$33:$F$776,СВЦЭМ!$A$33:$A$776,$A232,СВЦЭМ!$B$33:$B$776,B$226)+'СЕТ СН'!$F$15</f>
        <v>144.48971699000001</v>
      </c>
      <c r="C232" s="36">
        <f>SUMIFS(СВЦЭМ!$F$33:$F$776,СВЦЭМ!$A$33:$A$776,$A232,СВЦЭМ!$B$33:$B$776,C$226)+'СЕТ СН'!$F$15</f>
        <v>148.62478528</v>
      </c>
      <c r="D232" s="36">
        <f>SUMIFS(СВЦЭМ!$F$33:$F$776,СВЦЭМ!$A$33:$A$776,$A232,СВЦЭМ!$B$33:$B$776,D$226)+'СЕТ СН'!$F$15</f>
        <v>151.39073891000001</v>
      </c>
      <c r="E232" s="36">
        <f>SUMIFS(СВЦЭМ!$F$33:$F$776,СВЦЭМ!$A$33:$A$776,$A232,СВЦЭМ!$B$33:$B$776,E$226)+'СЕТ СН'!$F$15</f>
        <v>152.91256532</v>
      </c>
      <c r="F232" s="36">
        <f>SUMIFS(СВЦЭМ!$F$33:$F$776,СВЦЭМ!$A$33:$A$776,$A232,СВЦЭМ!$B$33:$B$776,F$226)+'СЕТ СН'!$F$15</f>
        <v>153.7967222</v>
      </c>
      <c r="G232" s="36">
        <f>SUMIFS(СВЦЭМ!$F$33:$F$776,СВЦЭМ!$A$33:$A$776,$A232,СВЦЭМ!$B$33:$B$776,G$226)+'СЕТ СН'!$F$15</f>
        <v>150.48637033</v>
      </c>
      <c r="H232" s="36">
        <f>SUMIFS(СВЦЭМ!$F$33:$F$776,СВЦЭМ!$A$33:$A$776,$A232,СВЦЭМ!$B$33:$B$776,H$226)+'СЕТ СН'!$F$15</f>
        <v>144.66544714</v>
      </c>
      <c r="I232" s="36">
        <f>SUMIFS(СВЦЭМ!$F$33:$F$776,СВЦЭМ!$A$33:$A$776,$A232,СВЦЭМ!$B$33:$B$776,I$226)+'СЕТ СН'!$F$15</f>
        <v>138.40704188999999</v>
      </c>
      <c r="J232" s="36">
        <f>SUMIFS(СВЦЭМ!$F$33:$F$776,СВЦЭМ!$A$33:$A$776,$A232,СВЦЭМ!$B$33:$B$776,J$226)+'СЕТ СН'!$F$15</f>
        <v>136.8608304</v>
      </c>
      <c r="K232" s="36">
        <f>SUMIFS(СВЦЭМ!$F$33:$F$776,СВЦЭМ!$A$33:$A$776,$A232,СВЦЭМ!$B$33:$B$776,K$226)+'СЕТ СН'!$F$15</f>
        <v>135.97306193</v>
      </c>
      <c r="L232" s="36">
        <f>SUMIFS(СВЦЭМ!$F$33:$F$776,СВЦЭМ!$A$33:$A$776,$A232,СВЦЭМ!$B$33:$B$776,L$226)+'СЕТ СН'!$F$15</f>
        <v>139.47627256999999</v>
      </c>
      <c r="M232" s="36">
        <f>SUMIFS(СВЦЭМ!$F$33:$F$776,СВЦЭМ!$A$33:$A$776,$A232,СВЦЭМ!$B$33:$B$776,M$226)+'СЕТ СН'!$F$15</f>
        <v>145.90563924</v>
      </c>
      <c r="N232" s="36">
        <f>SUMIFS(СВЦЭМ!$F$33:$F$776,СВЦЭМ!$A$33:$A$776,$A232,СВЦЭМ!$B$33:$B$776,N$226)+'СЕТ СН'!$F$15</f>
        <v>147.92067037999999</v>
      </c>
      <c r="O232" s="36">
        <f>SUMIFS(СВЦЭМ!$F$33:$F$776,СВЦЭМ!$A$33:$A$776,$A232,СВЦЭМ!$B$33:$B$776,O$226)+'СЕТ СН'!$F$15</f>
        <v>148.56783830000001</v>
      </c>
      <c r="P232" s="36">
        <f>SUMIFS(СВЦЭМ!$F$33:$F$776,СВЦЭМ!$A$33:$A$776,$A232,СВЦЭМ!$B$33:$B$776,P$226)+'СЕТ СН'!$F$15</f>
        <v>150.53311787000001</v>
      </c>
      <c r="Q232" s="36">
        <f>SUMIFS(СВЦЭМ!$F$33:$F$776,СВЦЭМ!$A$33:$A$776,$A232,СВЦЭМ!$B$33:$B$776,Q$226)+'СЕТ СН'!$F$15</f>
        <v>147.85380314</v>
      </c>
      <c r="R232" s="36">
        <f>SUMIFS(СВЦЭМ!$F$33:$F$776,СВЦЭМ!$A$33:$A$776,$A232,СВЦЭМ!$B$33:$B$776,R$226)+'СЕТ СН'!$F$15</f>
        <v>139.84413355000001</v>
      </c>
      <c r="S232" s="36">
        <f>SUMIFS(СВЦЭМ!$F$33:$F$776,СВЦЭМ!$A$33:$A$776,$A232,СВЦЭМ!$B$33:$B$776,S$226)+'СЕТ СН'!$F$15</f>
        <v>136.02985096</v>
      </c>
      <c r="T232" s="36">
        <f>SUMIFS(СВЦЭМ!$F$33:$F$776,СВЦЭМ!$A$33:$A$776,$A232,СВЦЭМ!$B$33:$B$776,T$226)+'СЕТ СН'!$F$15</f>
        <v>140.86348541000001</v>
      </c>
      <c r="U232" s="36">
        <f>SUMIFS(СВЦЭМ!$F$33:$F$776,СВЦЭМ!$A$33:$A$776,$A232,СВЦЭМ!$B$33:$B$776,U$226)+'СЕТ СН'!$F$15</f>
        <v>138.50367822000001</v>
      </c>
      <c r="V232" s="36">
        <f>SUMIFS(СВЦЭМ!$F$33:$F$776,СВЦЭМ!$A$33:$A$776,$A232,СВЦЭМ!$B$33:$B$776,V$226)+'СЕТ СН'!$F$15</f>
        <v>136.05688979000001</v>
      </c>
      <c r="W232" s="36">
        <f>SUMIFS(СВЦЭМ!$F$33:$F$776,СВЦЭМ!$A$33:$A$776,$A232,СВЦЭМ!$B$33:$B$776,W$226)+'СЕТ СН'!$F$15</f>
        <v>133.61241998</v>
      </c>
      <c r="X232" s="36">
        <f>SUMIFS(СВЦЭМ!$F$33:$F$776,СВЦЭМ!$A$33:$A$776,$A232,СВЦЭМ!$B$33:$B$776,X$226)+'СЕТ СН'!$F$15</f>
        <v>134.15775822000001</v>
      </c>
      <c r="Y232" s="36">
        <f>SUMIFS(СВЦЭМ!$F$33:$F$776,СВЦЭМ!$A$33:$A$776,$A232,СВЦЭМ!$B$33:$B$776,Y$226)+'СЕТ СН'!$F$15</f>
        <v>133.25282848000001</v>
      </c>
    </row>
    <row r="233" spans="1:27" ht="15.75" x14ac:dyDescent="0.2">
      <c r="A233" s="35">
        <f t="shared" si="6"/>
        <v>43776</v>
      </c>
      <c r="B233" s="36">
        <f>SUMIFS(СВЦЭМ!$F$33:$F$776,СВЦЭМ!$A$33:$A$776,$A233,СВЦЭМ!$B$33:$B$776,B$226)+'СЕТ СН'!$F$15</f>
        <v>142.57260220000001</v>
      </c>
      <c r="C233" s="36">
        <f>SUMIFS(СВЦЭМ!$F$33:$F$776,СВЦЭМ!$A$33:$A$776,$A233,СВЦЭМ!$B$33:$B$776,C$226)+'СЕТ СН'!$F$15</f>
        <v>148.80365015999999</v>
      </c>
      <c r="D233" s="36">
        <f>SUMIFS(СВЦЭМ!$F$33:$F$776,СВЦЭМ!$A$33:$A$776,$A233,СВЦЭМ!$B$33:$B$776,D$226)+'СЕТ СН'!$F$15</f>
        <v>151.64198174000001</v>
      </c>
      <c r="E233" s="36">
        <f>SUMIFS(СВЦЭМ!$F$33:$F$776,СВЦЭМ!$A$33:$A$776,$A233,СВЦЭМ!$B$33:$B$776,E$226)+'СЕТ СН'!$F$15</f>
        <v>154.46105878</v>
      </c>
      <c r="F233" s="36">
        <f>SUMIFS(СВЦЭМ!$F$33:$F$776,СВЦЭМ!$A$33:$A$776,$A233,СВЦЭМ!$B$33:$B$776,F$226)+'СЕТ СН'!$F$15</f>
        <v>154.38299656000001</v>
      </c>
      <c r="G233" s="36">
        <f>SUMIFS(СВЦЭМ!$F$33:$F$776,СВЦЭМ!$A$33:$A$776,$A233,СВЦЭМ!$B$33:$B$776,G$226)+'СЕТ СН'!$F$15</f>
        <v>148.57978685</v>
      </c>
      <c r="H233" s="36">
        <f>SUMIFS(СВЦЭМ!$F$33:$F$776,СВЦЭМ!$A$33:$A$776,$A233,СВЦЭМ!$B$33:$B$776,H$226)+'СЕТ СН'!$F$15</f>
        <v>139.79369414000001</v>
      </c>
      <c r="I233" s="36">
        <f>SUMIFS(СВЦЭМ!$F$33:$F$776,СВЦЭМ!$A$33:$A$776,$A233,СВЦЭМ!$B$33:$B$776,I$226)+'СЕТ СН'!$F$15</f>
        <v>135.54130352000001</v>
      </c>
      <c r="J233" s="36">
        <f>SUMIFS(СВЦЭМ!$F$33:$F$776,СВЦЭМ!$A$33:$A$776,$A233,СВЦЭМ!$B$33:$B$776,J$226)+'СЕТ СН'!$F$15</f>
        <v>134.27879851</v>
      </c>
      <c r="K233" s="36">
        <f>SUMIFS(СВЦЭМ!$F$33:$F$776,СВЦЭМ!$A$33:$A$776,$A233,СВЦЭМ!$B$33:$B$776,K$226)+'СЕТ СН'!$F$15</f>
        <v>134.44608199999999</v>
      </c>
      <c r="L233" s="36">
        <f>SUMIFS(СВЦЭМ!$F$33:$F$776,СВЦЭМ!$A$33:$A$776,$A233,СВЦЭМ!$B$33:$B$776,L$226)+'СЕТ СН'!$F$15</f>
        <v>138.90980536000001</v>
      </c>
      <c r="M233" s="36">
        <f>SUMIFS(СВЦЭМ!$F$33:$F$776,СВЦЭМ!$A$33:$A$776,$A233,СВЦЭМ!$B$33:$B$776,M$226)+'СЕТ СН'!$F$15</f>
        <v>142.20859238</v>
      </c>
      <c r="N233" s="36">
        <f>SUMIFS(СВЦЭМ!$F$33:$F$776,СВЦЭМ!$A$33:$A$776,$A233,СВЦЭМ!$B$33:$B$776,N$226)+'СЕТ СН'!$F$15</f>
        <v>144.62333762</v>
      </c>
      <c r="O233" s="36">
        <f>SUMIFS(СВЦЭМ!$F$33:$F$776,СВЦЭМ!$A$33:$A$776,$A233,СВЦЭМ!$B$33:$B$776,O$226)+'СЕТ СН'!$F$15</f>
        <v>146.71577959999999</v>
      </c>
      <c r="P233" s="36">
        <f>SUMIFS(СВЦЭМ!$F$33:$F$776,СВЦЭМ!$A$33:$A$776,$A233,СВЦЭМ!$B$33:$B$776,P$226)+'СЕТ СН'!$F$15</f>
        <v>146.92783589999999</v>
      </c>
      <c r="Q233" s="36">
        <f>SUMIFS(СВЦЭМ!$F$33:$F$776,СВЦЭМ!$A$33:$A$776,$A233,СВЦЭМ!$B$33:$B$776,Q$226)+'СЕТ СН'!$F$15</f>
        <v>145.63932914</v>
      </c>
      <c r="R233" s="36">
        <f>SUMIFS(СВЦЭМ!$F$33:$F$776,СВЦЭМ!$A$33:$A$776,$A233,СВЦЭМ!$B$33:$B$776,R$226)+'СЕТ СН'!$F$15</f>
        <v>136.37016752</v>
      </c>
      <c r="S233" s="36">
        <f>SUMIFS(СВЦЭМ!$F$33:$F$776,СВЦЭМ!$A$33:$A$776,$A233,СВЦЭМ!$B$33:$B$776,S$226)+'СЕТ СН'!$F$15</f>
        <v>133.75471827999999</v>
      </c>
      <c r="T233" s="36">
        <f>SUMIFS(СВЦЭМ!$F$33:$F$776,СВЦЭМ!$A$33:$A$776,$A233,СВЦЭМ!$B$33:$B$776,T$226)+'СЕТ СН'!$F$15</f>
        <v>131.34399217999999</v>
      </c>
      <c r="U233" s="36">
        <f>SUMIFS(СВЦЭМ!$F$33:$F$776,СВЦЭМ!$A$33:$A$776,$A233,СВЦЭМ!$B$33:$B$776,U$226)+'СЕТ СН'!$F$15</f>
        <v>130.86768187000001</v>
      </c>
      <c r="V233" s="36">
        <f>SUMIFS(СВЦЭМ!$F$33:$F$776,СВЦЭМ!$A$33:$A$776,$A233,СВЦЭМ!$B$33:$B$776,V$226)+'СЕТ СН'!$F$15</f>
        <v>130.88229516999999</v>
      </c>
      <c r="W233" s="36">
        <f>SUMIFS(СВЦЭМ!$F$33:$F$776,СВЦЭМ!$A$33:$A$776,$A233,СВЦЭМ!$B$33:$B$776,W$226)+'СЕТ СН'!$F$15</f>
        <v>129.33798673000001</v>
      </c>
      <c r="X233" s="36">
        <f>SUMIFS(СВЦЭМ!$F$33:$F$776,СВЦЭМ!$A$33:$A$776,$A233,СВЦЭМ!$B$33:$B$776,X$226)+'СЕТ СН'!$F$15</f>
        <v>130.64756824</v>
      </c>
      <c r="Y233" s="36">
        <f>SUMIFS(СВЦЭМ!$F$33:$F$776,СВЦЭМ!$A$33:$A$776,$A233,СВЦЭМ!$B$33:$B$776,Y$226)+'СЕТ СН'!$F$15</f>
        <v>137.75294088999999</v>
      </c>
    </row>
    <row r="234" spans="1:27" ht="15.75" x14ac:dyDescent="0.2">
      <c r="A234" s="35">
        <f t="shared" si="6"/>
        <v>43777</v>
      </c>
      <c r="B234" s="36">
        <f>SUMIFS(СВЦЭМ!$F$33:$F$776,СВЦЭМ!$A$33:$A$776,$A234,СВЦЭМ!$B$33:$B$776,B$226)+'СЕТ СН'!$F$15</f>
        <v>152.71741301</v>
      </c>
      <c r="C234" s="36">
        <f>SUMIFS(СВЦЭМ!$F$33:$F$776,СВЦЭМ!$A$33:$A$776,$A234,СВЦЭМ!$B$33:$B$776,C$226)+'СЕТ СН'!$F$15</f>
        <v>160.28485343</v>
      </c>
      <c r="D234" s="36">
        <f>SUMIFS(СВЦЭМ!$F$33:$F$776,СВЦЭМ!$A$33:$A$776,$A234,СВЦЭМ!$B$33:$B$776,D$226)+'СЕТ СН'!$F$15</f>
        <v>162.1743558</v>
      </c>
      <c r="E234" s="36">
        <f>SUMIFS(СВЦЭМ!$F$33:$F$776,СВЦЭМ!$A$33:$A$776,$A234,СВЦЭМ!$B$33:$B$776,E$226)+'СЕТ СН'!$F$15</f>
        <v>163.87311678</v>
      </c>
      <c r="F234" s="36">
        <f>SUMIFS(СВЦЭМ!$F$33:$F$776,СВЦЭМ!$A$33:$A$776,$A234,СВЦЭМ!$B$33:$B$776,F$226)+'СЕТ СН'!$F$15</f>
        <v>163.01718636000001</v>
      </c>
      <c r="G234" s="36">
        <f>SUMIFS(СВЦЭМ!$F$33:$F$776,СВЦЭМ!$A$33:$A$776,$A234,СВЦЭМ!$B$33:$B$776,G$226)+'СЕТ СН'!$F$15</f>
        <v>159.03389655999999</v>
      </c>
      <c r="H234" s="36">
        <f>SUMIFS(СВЦЭМ!$F$33:$F$776,СВЦЭМ!$A$33:$A$776,$A234,СВЦЭМ!$B$33:$B$776,H$226)+'СЕТ СН'!$F$15</f>
        <v>148.94663395000001</v>
      </c>
      <c r="I234" s="36">
        <f>SUMIFS(СВЦЭМ!$F$33:$F$776,СВЦЭМ!$A$33:$A$776,$A234,СВЦЭМ!$B$33:$B$776,I$226)+'СЕТ СН'!$F$15</f>
        <v>142.59824305000001</v>
      </c>
      <c r="J234" s="36">
        <f>SUMIFS(СВЦЭМ!$F$33:$F$776,СВЦЭМ!$A$33:$A$776,$A234,СВЦЭМ!$B$33:$B$776,J$226)+'СЕТ СН'!$F$15</f>
        <v>140.68932720999999</v>
      </c>
      <c r="K234" s="36">
        <f>SUMIFS(СВЦЭМ!$F$33:$F$776,СВЦЭМ!$A$33:$A$776,$A234,СВЦЭМ!$B$33:$B$776,K$226)+'СЕТ СН'!$F$15</f>
        <v>140.18224251999999</v>
      </c>
      <c r="L234" s="36">
        <f>SUMIFS(СВЦЭМ!$F$33:$F$776,СВЦЭМ!$A$33:$A$776,$A234,СВЦЭМ!$B$33:$B$776,L$226)+'СЕТ СН'!$F$15</f>
        <v>138.80629098</v>
      </c>
      <c r="M234" s="36">
        <f>SUMIFS(СВЦЭМ!$F$33:$F$776,СВЦЭМ!$A$33:$A$776,$A234,СВЦЭМ!$B$33:$B$776,M$226)+'СЕТ СН'!$F$15</f>
        <v>141.19909632</v>
      </c>
      <c r="N234" s="36">
        <f>SUMIFS(СВЦЭМ!$F$33:$F$776,СВЦЭМ!$A$33:$A$776,$A234,СВЦЭМ!$B$33:$B$776,N$226)+'СЕТ СН'!$F$15</f>
        <v>143.56943483000001</v>
      </c>
      <c r="O234" s="36">
        <f>SUMIFS(СВЦЭМ!$F$33:$F$776,СВЦЭМ!$A$33:$A$776,$A234,СВЦЭМ!$B$33:$B$776,O$226)+'СЕТ СН'!$F$15</f>
        <v>145.41998394999999</v>
      </c>
      <c r="P234" s="36">
        <f>SUMIFS(СВЦЭМ!$F$33:$F$776,СВЦЭМ!$A$33:$A$776,$A234,СВЦЭМ!$B$33:$B$776,P$226)+'СЕТ СН'!$F$15</f>
        <v>146.14294599999999</v>
      </c>
      <c r="Q234" s="36">
        <f>SUMIFS(СВЦЭМ!$F$33:$F$776,СВЦЭМ!$A$33:$A$776,$A234,СВЦЭМ!$B$33:$B$776,Q$226)+'СЕТ СН'!$F$15</f>
        <v>146.61547256</v>
      </c>
      <c r="R234" s="36">
        <f>SUMIFS(СВЦЭМ!$F$33:$F$776,СВЦЭМ!$A$33:$A$776,$A234,СВЦЭМ!$B$33:$B$776,R$226)+'СЕТ СН'!$F$15</f>
        <v>138.66620519</v>
      </c>
      <c r="S234" s="36">
        <f>SUMIFS(СВЦЭМ!$F$33:$F$776,СВЦЭМ!$A$33:$A$776,$A234,СВЦЭМ!$B$33:$B$776,S$226)+'СЕТ СН'!$F$15</f>
        <v>135.03645800000001</v>
      </c>
      <c r="T234" s="36">
        <f>SUMIFS(СВЦЭМ!$F$33:$F$776,СВЦЭМ!$A$33:$A$776,$A234,СВЦЭМ!$B$33:$B$776,T$226)+'СЕТ СН'!$F$15</f>
        <v>131.66108700999999</v>
      </c>
      <c r="U234" s="36">
        <f>SUMIFS(СВЦЭМ!$F$33:$F$776,СВЦЭМ!$A$33:$A$776,$A234,СВЦЭМ!$B$33:$B$776,U$226)+'СЕТ СН'!$F$15</f>
        <v>130.39932067000001</v>
      </c>
      <c r="V234" s="36">
        <f>SUMIFS(СВЦЭМ!$F$33:$F$776,СВЦЭМ!$A$33:$A$776,$A234,СВЦЭМ!$B$33:$B$776,V$226)+'СЕТ СН'!$F$15</f>
        <v>133.12649144</v>
      </c>
      <c r="W234" s="36">
        <f>SUMIFS(СВЦЭМ!$F$33:$F$776,СВЦЭМ!$A$33:$A$776,$A234,СВЦЭМ!$B$33:$B$776,W$226)+'СЕТ СН'!$F$15</f>
        <v>135.71592443</v>
      </c>
      <c r="X234" s="36">
        <f>SUMIFS(СВЦЭМ!$F$33:$F$776,СВЦЭМ!$A$33:$A$776,$A234,СВЦЭМ!$B$33:$B$776,X$226)+'СЕТ СН'!$F$15</f>
        <v>139.05137166</v>
      </c>
      <c r="Y234" s="36">
        <f>SUMIFS(СВЦЭМ!$F$33:$F$776,СВЦЭМ!$A$33:$A$776,$A234,СВЦЭМ!$B$33:$B$776,Y$226)+'СЕТ СН'!$F$15</f>
        <v>144.51743060000001</v>
      </c>
    </row>
    <row r="235" spans="1:27" ht="15.75" x14ac:dyDescent="0.2">
      <c r="A235" s="35">
        <f t="shared" si="6"/>
        <v>43778</v>
      </c>
      <c r="B235" s="36">
        <f>SUMIFS(СВЦЭМ!$F$33:$F$776,СВЦЭМ!$A$33:$A$776,$A235,СВЦЭМ!$B$33:$B$776,B$226)+'СЕТ СН'!$F$15</f>
        <v>156.76079612000001</v>
      </c>
      <c r="C235" s="36">
        <f>SUMIFS(СВЦЭМ!$F$33:$F$776,СВЦЭМ!$A$33:$A$776,$A235,СВЦЭМ!$B$33:$B$776,C$226)+'СЕТ СН'!$F$15</f>
        <v>164.48819047000001</v>
      </c>
      <c r="D235" s="36">
        <f>SUMIFS(СВЦЭМ!$F$33:$F$776,СВЦЭМ!$A$33:$A$776,$A235,СВЦЭМ!$B$33:$B$776,D$226)+'СЕТ СН'!$F$15</f>
        <v>167.47149873000001</v>
      </c>
      <c r="E235" s="36">
        <f>SUMIFS(СВЦЭМ!$F$33:$F$776,СВЦЭМ!$A$33:$A$776,$A235,СВЦЭМ!$B$33:$B$776,E$226)+'СЕТ СН'!$F$15</f>
        <v>170.70984386999999</v>
      </c>
      <c r="F235" s="36">
        <f>SUMIFS(СВЦЭМ!$F$33:$F$776,СВЦЭМ!$A$33:$A$776,$A235,СВЦЭМ!$B$33:$B$776,F$226)+'СЕТ СН'!$F$15</f>
        <v>169.75851098000001</v>
      </c>
      <c r="G235" s="36">
        <f>SUMIFS(СВЦЭМ!$F$33:$F$776,СВЦЭМ!$A$33:$A$776,$A235,СВЦЭМ!$B$33:$B$776,G$226)+'СЕТ СН'!$F$15</f>
        <v>168.02336785</v>
      </c>
      <c r="H235" s="36">
        <f>SUMIFS(СВЦЭМ!$F$33:$F$776,СВЦЭМ!$A$33:$A$776,$A235,СВЦЭМ!$B$33:$B$776,H$226)+'СЕТ СН'!$F$15</f>
        <v>159.20959601999999</v>
      </c>
      <c r="I235" s="36">
        <f>SUMIFS(СВЦЭМ!$F$33:$F$776,СВЦЭМ!$A$33:$A$776,$A235,СВЦЭМ!$B$33:$B$776,I$226)+'СЕТ СН'!$F$15</f>
        <v>150.95908396999999</v>
      </c>
      <c r="J235" s="36">
        <f>SUMIFS(СВЦЭМ!$F$33:$F$776,СВЦЭМ!$A$33:$A$776,$A235,СВЦЭМ!$B$33:$B$776,J$226)+'СЕТ СН'!$F$15</f>
        <v>147.86989398</v>
      </c>
      <c r="K235" s="36">
        <f>SUMIFS(СВЦЭМ!$F$33:$F$776,СВЦЭМ!$A$33:$A$776,$A235,СВЦЭМ!$B$33:$B$776,K$226)+'СЕТ СН'!$F$15</f>
        <v>146.66933394</v>
      </c>
      <c r="L235" s="36">
        <f>SUMIFS(СВЦЭМ!$F$33:$F$776,СВЦЭМ!$A$33:$A$776,$A235,СВЦЭМ!$B$33:$B$776,L$226)+'СЕТ СН'!$F$15</f>
        <v>148.20030725999999</v>
      </c>
      <c r="M235" s="36">
        <f>SUMIFS(СВЦЭМ!$F$33:$F$776,СВЦЭМ!$A$33:$A$776,$A235,СВЦЭМ!$B$33:$B$776,M$226)+'СЕТ СН'!$F$15</f>
        <v>149.30121581</v>
      </c>
      <c r="N235" s="36">
        <f>SUMIFS(СВЦЭМ!$F$33:$F$776,СВЦЭМ!$A$33:$A$776,$A235,СВЦЭМ!$B$33:$B$776,N$226)+'СЕТ СН'!$F$15</f>
        <v>150.3037923</v>
      </c>
      <c r="O235" s="36">
        <f>SUMIFS(СВЦЭМ!$F$33:$F$776,СВЦЭМ!$A$33:$A$776,$A235,СВЦЭМ!$B$33:$B$776,O$226)+'СЕТ СН'!$F$15</f>
        <v>152.58875058999999</v>
      </c>
      <c r="P235" s="36">
        <f>SUMIFS(СВЦЭМ!$F$33:$F$776,СВЦЭМ!$A$33:$A$776,$A235,СВЦЭМ!$B$33:$B$776,P$226)+'СЕТ СН'!$F$15</f>
        <v>154.92078093999999</v>
      </c>
      <c r="Q235" s="36">
        <f>SUMIFS(СВЦЭМ!$F$33:$F$776,СВЦЭМ!$A$33:$A$776,$A235,СВЦЭМ!$B$33:$B$776,Q$226)+'СЕТ СН'!$F$15</f>
        <v>153.95391884</v>
      </c>
      <c r="R235" s="36">
        <f>SUMIFS(СВЦЭМ!$F$33:$F$776,СВЦЭМ!$A$33:$A$776,$A235,СВЦЭМ!$B$33:$B$776,R$226)+'СЕТ СН'!$F$15</f>
        <v>145.33880475000001</v>
      </c>
      <c r="S235" s="36">
        <f>SUMIFS(СВЦЭМ!$F$33:$F$776,СВЦЭМ!$A$33:$A$776,$A235,СВЦЭМ!$B$33:$B$776,S$226)+'СЕТ СН'!$F$15</f>
        <v>138.39882488000001</v>
      </c>
      <c r="T235" s="36">
        <f>SUMIFS(СВЦЭМ!$F$33:$F$776,СВЦЭМ!$A$33:$A$776,$A235,СВЦЭМ!$B$33:$B$776,T$226)+'СЕТ СН'!$F$15</f>
        <v>140.5402105</v>
      </c>
      <c r="U235" s="36">
        <f>SUMIFS(СВЦЭМ!$F$33:$F$776,СВЦЭМ!$A$33:$A$776,$A235,СВЦЭМ!$B$33:$B$776,U$226)+'СЕТ СН'!$F$15</f>
        <v>140.78216778999999</v>
      </c>
      <c r="V235" s="36">
        <f>SUMIFS(СВЦЭМ!$F$33:$F$776,СВЦЭМ!$A$33:$A$776,$A235,СВЦЭМ!$B$33:$B$776,V$226)+'СЕТ СН'!$F$15</f>
        <v>139.15659041000001</v>
      </c>
      <c r="W235" s="36">
        <f>SUMIFS(СВЦЭМ!$F$33:$F$776,СВЦЭМ!$A$33:$A$776,$A235,СВЦЭМ!$B$33:$B$776,W$226)+'СЕТ СН'!$F$15</f>
        <v>137.18077246999999</v>
      </c>
      <c r="X235" s="36">
        <f>SUMIFS(СВЦЭМ!$F$33:$F$776,СВЦЭМ!$A$33:$A$776,$A235,СВЦЭМ!$B$33:$B$776,X$226)+'СЕТ СН'!$F$15</f>
        <v>137.14248497</v>
      </c>
      <c r="Y235" s="36">
        <f>SUMIFS(СВЦЭМ!$F$33:$F$776,СВЦЭМ!$A$33:$A$776,$A235,СВЦЭМ!$B$33:$B$776,Y$226)+'СЕТ СН'!$F$15</f>
        <v>143.16707972</v>
      </c>
    </row>
    <row r="236" spans="1:27" ht="15.75" x14ac:dyDescent="0.2">
      <c r="A236" s="35">
        <f t="shared" si="6"/>
        <v>43779</v>
      </c>
      <c r="B236" s="36">
        <f>SUMIFS(СВЦЭМ!$F$33:$F$776,СВЦЭМ!$A$33:$A$776,$A236,СВЦЭМ!$B$33:$B$776,B$226)+'СЕТ СН'!$F$15</f>
        <v>156.22926774000001</v>
      </c>
      <c r="C236" s="36">
        <f>SUMIFS(СВЦЭМ!$F$33:$F$776,СВЦЭМ!$A$33:$A$776,$A236,СВЦЭМ!$B$33:$B$776,C$226)+'СЕТ СН'!$F$15</f>
        <v>163.46145258999999</v>
      </c>
      <c r="D236" s="36">
        <f>SUMIFS(СВЦЭМ!$F$33:$F$776,СВЦЭМ!$A$33:$A$776,$A236,СВЦЭМ!$B$33:$B$776,D$226)+'СЕТ СН'!$F$15</f>
        <v>167.03771304</v>
      </c>
      <c r="E236" s="36">
        <f>SUMIFS(СВЦЭМ!$F$33:$F$776,СВЦЭМ!$A$33:$A$776,$A236,СВЦЭМ!$B$33:$B$776,E$226)+'СЕТ СН'!$F$15</f>
        <v>169.91629268</v>
      </c>
      <c r="F236" s="36">
        <f>SUMIFS(СВЦЭМ!$F$33:$F$776,СВЦЭМ!$A$33:$A$776,$A236,СВЦЭМ!$B$33:$B$776,F$226)+'СЕТ СН'!$F$15</f>
        <v>169.83269386000001</v>
      </c>
      <c r="G236" s="36">
        <f>SUMIFS(СВЦЭМ!$F$33:$F$776,СВЦЭМ!$A$33:$A$776,$A236,СВЦЭМ!$B$33:$B$776,G$226)+'СЕТ СН'!$F$15</f>
        <v>167.37514594000001</v>
      </c>
      <c r="H236" s="36">
        <f>SUMIFS(СВЦЭМ!$F$33:$F$776,СВЦЭМ!$A$33:$A$776,$A236,СВЦЭМ!$B$33:$B$776,H$226)+'СЕТ СН'!$F$15</f>
        <v>162.23692955000001</v>
      </c>
      <c r="I236" s="36">
        <f>SUMIFS(СВЦЭМ!$F$33:$F$776,СВЦЭМ!$A$33:$A$776,$A236,СВЦЭМ!$B$33:$B$776,I$226)+'СЕТ СН'!$F$15</f>
        <v>160.03264261000001</v>
      </c>
      <c r="J236" s="36">
        <f>SUMIFS(СВЦЭМ!$F$33:$F$776,СВЦЭМ!$A$33:$A$776,$A236,СВЦЭМ!$B$33:$B$776,J$226)+'СЕТ СН'!$F$15</f>
        <v>157.81016373</v>
      </c>
      <c r="K236" s="36">
        <f>SUMIFS(СВЦЭМ!$F$33:$F$776,СВЦЭМ!$A$33:$A$776,$A236,СВЦЭМ!$B$33:$B$776,K$226)+'СЕТ СН'!$F$15</f>
        <v>151.95539303000001</v>
      </c>
      <c r="L236" s="36">
        <f>SUMIFS(СВЦЭМ!$F$33:$F$776,СВЦЭМ!$A$33:$A$776,$A236,СВЦЭМ!$B$33:$B$776,L$226)+'СЕТ СН'!$F$15</f>
        <v>149.0261108</v>
      </c>
      <c r="M236" s="36">
        <f>SUMIFS(СВЦЭМ!$F$33:$F$776,СВЦЭМ!$A$33:$A$776,$A236,СВЦЭМ!$B$33:$B$776,M$226)+'СЕТ СН'!$F$15</f>
        <v>149.02247456000001</v>
      </c>
      <c r="N236" s="36">
        <f>SUMIFS(СВЦЭМ!$F$33:$F$776,СВЦЭМ!$A$33:$A$776,$A236,СВЦЭМ!$B$33:$B$776,N$226)+'СЕТ СН'!$F$15</f>
        <v>150.38074492000001</v>
      </c>
      <c r="O236" s="36">
        <f>SUMIFS(СВЦЭМ!$F$33:$F$776,СВЦЭМ!$A$33:$A$776,$A236,СВЦЭМ!$B$33:$B$776,O$226)+'СЕТ СН'!$F$15</f>
        <v>152.93265751999999</v>
      </c>
      <c r="P236" s="36">
        <f>SUMIFS(СВЦЭМ!$F$33:$F$776,СВЦЭМ!$A$33:$A$776,$A236,СВЦЭМ!$B$33:$B$776,P$226)+'СЕТ СН'!$F$15</f>
        <v>156.14323261000001</v>
      </c>
      <c r="Q236" s="36">
        <f>SUMIFS(СВЦЭМ!$F$33:$F$776,СВЦЭМ!$A$33:$A$776,$A236,СВЦЭМ!$B$33:$B$776,Q$226)+'СЕТ СН'!$F$15</f>
        <v>156.67477228000001</v>
      </c>
      <c r="R236" s="36">
        <f>SUMIFS(СВЦЭМ!$F$33:$F$776,СВЦЭМ!$A$33:$A$776,$A236,СВЦЭМ!$B$33:$B$776,R$226)+'СЕТ СН'!$F$15</f>
        <v>146.49995956000001</v>
      </c>
      <c r="S236" s="36">
        <f>SUMIFS(СВЦЭМ!$F$33:$F$776,СВЦЭМ!$A$33:$A$776,$A236,СВЦЭМ!$B$33:$B$776,S$226)+'СЕТ СН'!$F$15</f>
        <v>140.27523486999999</v>
      </c>
      <c r="T236" s="36">
        <f>SUMIFS(СВЦЭМ!$F$33:$F$776,СВЦЭМ!$A$33:$A$776,$A236,СВЦЭМ!$B$33:$B$776,T$226)+'СЕТ СН'!$F$15</f>
        <v>142.17255503999999</v>
      </c>
      <c r="U236" s="36">
        <f>SUMIFS(СВЦЭМ!$F$33:$F$776,СВЦЭМ!$A$33:$A$776,$A236,СВЦЭМ!$B$33:$B$776,U$226)+'СЕТ СН'!$F$15</f>
        <v>141.71122355</v>
      </c>
      <c r="V236" s="36">
        <f>SUMIFS(СВЦЭМ!$F$33:$F$776,СВЦЭМ!$A$33:$A$776,$A236,СВЦЭМ!$B$33:$B$776,V$226)+'СЕТ СН'!$F$15</f>
        <v>139.96022173</v>
      </c>
      <c r="W236" s="36">
        <f>SUMIFS(СВЦЭМ!$F$33:$F$776,СВЦЭМ!$A$33:$A$776,$A236,СВЦЭМ!$B$33:$B$776,W$226)+'СЕТ СН'!$F$15</f>
        <v>138.50102142</v>
      </c>
      <c r="X236" s="36">
        <f>SUMIFS(СВЦЭМ!$F$33:$F$776,СВЦЭМ!$A$33:$A$776,$A236,СВЦЭМ!$B$33:$B$776,X$226)+'СЕТ СН'!$F$15</f>
        <v>135.71101615000001</v>
      </c>
      <c r="Y236" s="36">
        <f>SUMIFS(СВЦЭМ!$F$33:$F$776,СВЦЭМ!$A$33:$A$776,$A236,СВЦЭМ!$B$33:$B$776,Y$226)+'СЕТ СН'!$F$15</f>
        <v>139.52876416999999</v>
      </c>
    </row>
    <row r="237" spans="1:27" ht="15.75" x14ac:dyDescent="0.2">
      <c r="A237" s="35">
        <f t="shared" si="6"/>
        <v>43780</v>
      </c>
      <c r="B237" s="36">
        <f>SUMIFS(СВЦЭМ!$F$33:$F$776,СВЦЭМ!$A$33:$A$776,$A237,СВЦЭМ!$B$33:$B$776,B$226)+'СЕТ СН'!$F$15</f>
        <v>154.30087782999999</v>
      </c>
      <c r="C237" s="36">
        <f>SUMIFS(СВЦЭМ!$F$33:$F$776,СВЦЭМ!$A$33:$A$776,$A237,СВЦЭМ!$B$33:$B$776,C$226)+'СЕТ СН'!$F$15</f>
        <v>161.81143114</v>
      </c>
      <c r="D237" s="36">
        <f>SUMIFS(СВЦЭМ!$F$33:$F$776,СВЦЭМ!$A$33:$A$776,$A237,СВЦЭМ!$B$33:$B$776,D$226)+'СЕТ СН'!$F$15</f>
        <v>167.35665660000001</v>
      </c>
      <c r="E237" s="36">
        <f>SUMIFS(СВЦЭМ!$F$33:$F$776,СВЦЭМ!$A$33:$A$776,$A237,СВЦЭМ!$B$33:$B$776,E$226)+'СЕТ СН'!$F$15</f>
        <v>169.27708415999999</v>
      </c>
      <c r="F237" s="36">
        <f>SUMIFS(СВЦЭМ!$F$33:$F$776,СВЦЭМ!$A$33:$A$776,$A237,СВЦЭМ!$B$33:$B$776,F$226)+'СЕТ СН'!$F$15</f>
        <v>170.89655310000001</v>
      </c>
      <c r="G237" s="36">
        <f>SUMIFS(СВЦЭМ!$F$33:$F$776,СВЦЭМ!$A$33:$A$776,$A237,СВЦЭМ!$B$33:$B$776,G$226)+'СЕТ СН'!$F$15</f>
        <v>164.41134678</v>
      </c>
      <c r="H237" s="36">
        <f>SUMIFS(СВЦЭМ!$F$33:$F$776,СВЦЭМ!$A$33:$A$776,$A237,СВЦЭМ!$B$33:$B$776,H$226)+'СЕТ СН'!$F$15</f>
        <v>163.39073282000001</v>
      </c>
      <c r="I237" s="36">
        <f>SUMIFS(СВЦЭМ!$F$33:$F$776,СВЦЭМ!$A$33:$A$776,$A237,СВЦЭМ!$B$33:$B$776,I$226)+'СЕТ СН'!$F$15</f>
        <v>161.24692794000001</v>
      </c>
      <c r="J237" s="36">
        <f>SUMIFS(СВЦЭМ!$F$33:$F$776,СВЦЭМ!$A$33:$A$776,$A237,СВЦЭМ!$B$33:$B$776,J$226)+'СЕТ СН'!$F$15</f>
        <v>160.36289106999999</v>
      </c>
      <c r="K237" s="36">
        <f>SUMIFS(СВЦЭМ!$F$33:$F$776,СВЦЭМ!$A$33:$A$776,$A237,СВЦЭМ!$B$33:$B$776,K$226)+'СЕТ СН'!$F$15</f>
        <v>158.42868344999999</v>
      </c>
      <c r="L237" s="36">
        <f>SUMIFS(СВЦЭМ!$F$33:$F$776,СВЦЭМ!$A$33:$A$776,$A237,СВЦЭМ!$B$33:$B$776,L$226)+'СЕТ СН'!$F$15</f>
        <v>150.64442885</v>
      </c>
      <c r="M237" s="36">
        <f>SUMIFS(СВЦЭМ!$F$33:$F$776,СВЦЭМ!$A$33:$A$776,$A237,СВЦЭМ!$B$33:$B$776,M$226)+'СЕТ СН'!$F$15</f>
        <v>147.96700618</v>
      </c>
      <c r="N237" s="36">
        <f>SUMIFS(СВЦЭМ!$F$33:$F$776,СВЦЭМ!$A$33:$A$776,$A237,СВЦЭМ!$B$33:$B$776,N$226)+'СЕТ СН'!$F$15</f>
        <v>147.15678111</v>
      </c>
      <c r="O237" s="36">
        <f>SUMIFS(СВЦЭМ!$F$33:$F$776,СВЦЭМ!$A$33:$A$776,$A237,СВЦЭМ!$B$33:$B$776,O$226)+'СЕТ СН'!$F$15</f>
        <v>147.47275682</v>
      </c>
      <c r="P237" s="36">
        <f>SUMIFS(СВЦЭМ!$F$33:$F$776,СВЦЭМ!$A$33:$A$776,$A237,СВЦЭМ!$B$33:$B$776,P$226)+'СЕТ СН'!$F$15</f>
        <v>148.34060346000001</v>
      </c>
      <c r="Q237" s="36">
        <f>SUMIFS(СВЦЭМ!$F$33:$F$776,СВЦЭМ!$A$33:$A$776,$A237,СВЦЭМ!$B$33:$B$776,Q$226)+'СЕТ СН'!$F$15</f>
        <v>148.89504811</v>
      </c>
      <c r="R237" s="36">
        <f>SUMIFS(СВЦЭМ!$F$33:$F$776,СВЦЭМ!$A$33:$A$776,$A237,СВЦЭМ!$B$33:$B$776,R$226)+'СЕТ СН'!$F$15</f>
        <v>149.09938603000001</v>
      </c>
      <c r="S237" s="36">
        <f>SUMIFS(СВЦЭМ!$F$33:$F$776,СВЦЭМ!$A$33:$A$776,$A237,СВЦЭМ!$B$33:$B$776,S$226)+'СЕТ СН'!$F$15</f>
        <v>148.27601351999999</v>
      </c>
      <c r="T237" s="36">
        <f>SUMIFS(СВЦЭМ!$F$33:$F$776,СВЦЭМ!$A$33:$A$776,$A237,СВЦЭМ!$B$33:$B$776,T$226)+'СЕТ СН'!$F$15</f>
        <v>149.76610167999999</v>
      </c>
      <c r="U237" s="36">
        <f>SUMIFS(СВЦЭМ!$F$33:$F$776,СВЦЭМ!$A$33:$A$776,$A237,СВЦЭМ!$B$33:$B$776,U$226)+'СЕТ СН'!$F$15</f>
        <v>148.08489757000001</v>
      </c>
      <c r="V237" s="36">
        <f>SUMIFS(СВЦЭМ!$F$33:$F$776,СВЦЭМ!$A$33:$A$776,$A237,СВЦЭМ!$B$33:$B$776,V$226)+'СЕТ СН'!$F$15</f>
        <v>147.76349865</v>
      </c>
      <c r="W237" s="36">
        <f>SUMIFS(СВЦЭМ!$F$33:$F$776,СВЦЭМ!$A$33:$A$776,$A237,СВЦЭМ!$B$33:$B$776,W$226)+'СЕТ СН'!$F$15</f>
        <v>147.27871579000001</v>
      </c>
      <c r="X237" s="36">
        <f>SUMIFS(СВЦЭМ!$F$33:$F$776,СВЦЭМ!$A$33:$A$776,$A237,СВЦЭМ!$B$33:$B$776,X$226)+'СЕТ СН'!$F$15</f>
        <v>147.33715816</v>
      </c>
      <c r="Y237" s="36">
        <f>SUMIFS(СВЦЭМ!$F$33:$F$776,СВЦЭМ!$A$33:$A$776,$A237,СВЦЭМ!$B$33:$B$776,Y$226)+'СЕТ СН'!$F$15</f>
        <v>154.07367733999999</v>
      </c>
    </row>
    <row r="238" spans="1:27" ht="15.75" x14ac:dyDescent="0.2">
      <c r="A238" s="35">
        <f t="shared" si="6"/>
        <v>43781</v>
      </c>
      <c r="B238" s="36">
        <f>SUMIFS(СВЦЭМ!$F$33:$F$776,СВЦЭМ!$A$33:$A$776,$A238,СВЦЭМ!$B$33:$B$776,B$226)+'СЕТ СН'!$F$15</f>
        <v>152.79652646</v>
      </c>
      <c r="C238" s="36">
        <f>SUMIFS(СВЦЭМ!$F$33:$F$776,СВЦЭМ!$A$33:$A$776,$A238,СВЦЭМ!$B$33:$B$776,C$226)+'СЕТ СН'!$F$15</f>
        <v>161.76006018000001</v>
      </c>
      <c r="D238" s="36">
        <f>SUMIFS(СВЦЭМ!$F$33:$F$776,СВЦЭМ!$A$33:$A$776,$A238,СВЦЭМ!$B$33:$B$776,D$226)+'СЕТ СН'!$F$15</f>
        <v>163.03459705</v>
      </c>
      <c r="E238" s="36">
        <f>SUMIFS(СВЦЭМ!$F$33:$F$776,СВЦЭМ!$A$33:$A$776,$A238,СВЦЭМ!$B$33:$B$776,E$226)+'СЕТ СН'!$F$15</f>
        <v>165.10510128000001</v>
      </c>
      <c r="F238" s="36">
        <f>SUMIFS(СВЦЭМ!$F$33:$F$776,СВЦЭМ!$A$33:$A$776,$A238,СВЦЭМ!$B$33:$B$776,F$226)+'СЕТ СН'!$F$15</f>
        <v>164.08180601000001</v>
      </c>
      <c r="G238" s="36">
        <f>SUMIFS(СВЦЭМ!$F$33:$F$776,СВЦЭМ!$A$33:$A$776,$A238,СВЦЭМ!$B$33:$B$776,G$226)+'СЕТ СН'!$F$15</f>
        <v>159.58322586</v>
      </c>
      <c r="H238" s="36">
        <f>SUMIFS(СВЦЭМ!$F$33:$F$776,СВЦЭМ!$A$33:$A$776,$A238,СВЦЭМ!$B$33:$B$776,H$226)+'СЕТ СН'!$F$15</f>
        <v>153.4757218</v>
      </c>
      <c r="I238" s="36">
        <f>SUMIFS(СВЦЭМ!$F$33:$F$776,СВЦЭМ!$A$33:$A$776,$A238,СВЦЭМ!$B$33:$B$776,I$226)+'СЕТ СН'!$F$15</f>
        <v>149.07358306</v>
      </c>
      <c r="J238" s="36">
        <f>SUMIFS(СВЦЭМ!$F$33:$F$776,СВЦЭМ!$A$33:$A$776,$A238,СВЦЭМ!$B$33:$B$776,J$226)+'СЕТ СН'!$F$15</f>
        <v>145.43560439999999</v>
      </c>
      <c r="K238" s="36">
        <f>SUMIFS(СВЦЭМ!$F$33:$F$776,СВЦЭМ!$A$33:$A$776,$A238,СВЦЭМ!$B$33:$B$776,K$226)+'СЕТ СН'!$F$15</f>
        <v>144.88983793</v>
      </c>
      <c r="L238" s="36">
        <f>SUMIFS(СВЦЭМ!$F$33:$F$776,СВЦЭМ!$A$33:$A$776,$A238,СВЦЭМ!$B$33:$B$776,L$226)+'СЕТ СН'!$F$15</f>
        <v>139.49293055999999</v>
      </c>
      <c r="M238" s="36">
        <f>SUMIFS(СВЦЭМ!$F$33:$F$776,СВЦЭМ!$A$33:$A$776,$A238,СВЦЭМ!$B$33:$B$776,M$226)+'СЕТ СН'!$F$15</f>
        <v>136.76287893</v>
      </c>
      <c r="N238" s="36">
        <f>SUMIFS(СВЦЭМ!$F$33:$F$776,СВЦЭМ!$A$33:$A$776,$A238,СВЦЭМ!$B$33:$B$776,N$226)+'СЕТ СН'!$F$15</f>
        <v>141.46554775000001</v>
      </c>
      <c r="O238" s="36">
        <f>SUMIFS(СВЦЭМ!$F$33:$F$776,СВЦЭМ!$A$33:$A$776,$A238,СВЦЭМ!$B$33:$B$776,O$226)+'СЕТ СН'!$F$15</f>
        <v>142.7260871</v>
      </c>
      <c r="P238" s="36">
        <f>SUMIFS(СВЦЭМ!$F$33:$F$776,СВЦЭМ!$A$33:$A$776,$A238,СВЦЭМ!$B$33:$B$776,P$226)+'СЕТ СН'!$F$15</f>
        <v>146.27485985999999</v>
      </c>
      <c r="Q238" s="36">
        <f>SUMIFS(СВЦЭМ!$F$33:$F$776,СВЦЭМ!$A$33:$A$776,$A238,СВЦЭМ!$B$33:$B$776,Q$226)+'СЕТ СН'!$F$15</f>
        <v>149.48334201</v>
      </c>
      <c r="R238" s="36">
        <f>SUMIFS(СВЦЭМ!$F$33:$F$776,СВЦЭМ!$A$33:$A$776,$A238,СВЦЭМ!$B$33:$B$776,R$226)+'СЕТ СН'!$F$15</f>
        <v>149.48995984000001</v>
      </c>
      <c r="S238" s="36">
        <f>SUMIFS(СВЦЭМ!$F$33:$F$776,СВЦЭМ!$A$33:$A$776,$A238,СВЦЭМ!$B$33:$B$776,S$226)+'СЕТ СН'!$F$15</f>
        <v>151.05813778000001</v>
      </c>
      <c r="T238" s="36">
        <f>SUMIFS(СВЦЭМ!$F$33:$F$776,СВЦЭМ!$A$33:$A$776,$A238,СВЦЭМ!$B$33:$B$776,T$226)+'СЕТ СН'!$F$15</f>
        <v>149.27460482999999</v>
      </c>
      <c r="U238" s="36">
        <f>SUMIFS(СВЦЭМ!$F$33:$F$776,СВЦЭМ!$A$33:$A$776,$A238,СВЦЭМ!$B$33:$B$776,U$226)+'СЕТ СН'!$F$15</f>
        <v>147.52727381</v>
      </c>
      <c r="V238" s="36">
        <f>SUMIFS(СВЦЭМ!$F$33:$F$776,СВЦЭМ!$A$33:$A$776,$A238,СВЦЭМ!$B$33:$B$776,V$226)+'СЕТ СН'!$F$15</f>
        <v>146.70837942</v>
      </c>
      <c r="W238" s="36">
        <f>SUMIFS(СВЦЭМ!$F$33:$F$776,СВЦЭМ!$A$33:$A$776,$A238,СВЦЭМ!$B$33:$B$776,W$226)+'СЕТ СН'!$F$15</f>
        <v>150.36740352999999</v>
      </c>
      <c r="X238" s="36">
        <f>SUMIFS(СВЦЭМ!$F$33:$F$776,СВЦЭМ!$A$33:$A$776,$A238,СВЦЭМ!$B$33:$B$776,X$226)+'СЕТ СН'!$F$15</f>
        <v>154.92944850000001</v>
      </c>
      <c r="Y238" s="36">
        <f>SUMIFS(СВЦЭМ!$F$33:$F$776,СВЦЭМ!$A$33:$A$776,$A238,СВЦЭМ!$B$33:$B$776,Y$226)+'СЕТ СН'!$F$15</f>
        <v>166.64092969999999</v>
      </c>
    </row>
    <row r="239" spans="1:27" ht="15.75" x14ac:dyDescent="0.2">
      <c r="A239" s="35">
        <f t="shared" si="6"/>
        <v>43782</v>
      </c>
      <c r="B239" s="36">
        <f>SUMIFS(СВЦЭМ!$F$33:$F$776,СВЦЭМ!$A$33:$A$776,$A239,СВЦЭМ!$B$33:$B$776,B$226)+'СЕТ СН'!$F$15</f>
        <v>163.25952852</v>
      </c>
      <c r="C239" s="36">
        <f>SUMIFS(СВЦЭМ!$F$33:$F$776,СВЦЭМ!$A$33:$A$776,$A239,СВЦЭМ!$B$33:$B$776,C$226)+'СЕТ СН'!$F$15</f>
        <v>176.55410702</v>
      </c>
      <c r="D239" s="36">
        <f>SUMIFS(СВЦЭМ!$F$33:$F$776,СВЦЭМ!$A$33:$A$776,$A239,СВЦЭМ!$B$33:$B$776,D$226)+'СЕТ СН'!$F$15</f>
        <v>182.12098072000001</v>
      </c>
      <c r="E239" s="36">
        <f>SUMIFS(СВЦЭМ!$F$33:$F$776,СВЦЭМ!$A$33:$A$776,$A239,СВЦЭМ!$B$33:$B$776,E$226)+'СЕТ СН'!$F$15</f>
        <v>178.75853538999999</v>
      </c>
      <c r="F239" s="36">
        <f>SUMIFS(СВЦЭМ!$F$33:$F$776,СВЦЭМ!$A$33:$A$776,$A239,СВЦЭМ!$B$33:$B$776,F$226)+'СЕТ СН'!$F$15</f>
        <v>174.05772658999999</v>
      </c>
      <c r="G239" s="36">
        <f>SUMIFS(СВЦЭМ!$F$33:$F$776,СВЦЭМ!$A$33:$A$776,$A239,СВЦЭМ!$B$33:$B$776,G$226)+'СЕТ СН'!$F$15</f>
        <v>168.64063114000001</v>
      </c>
      <c r="H239" s="36">
        <f>SUMIFS(СВЦЭМ!$F$33:$F$776,СВЦЭМ!$A$33:$A$776,$A239,СВЦЭМ!$B$33:$B$776,H$226)+'СЕТ СН'!$F$15</f>
        <v>162.40670118</v>
      </c>
      <c r="I239" s="36">
        <f>SUMIFS(СВЦЭМ!$F$33:$F$776,СВЦЭМ!$A$33:$A$776,$A239,СВЦЭМ!$B$33:$B$776,I$226)+'СЕТ СН'!$F$15</f>
        <v>151.74746643</v>
      </c>
      <c r="J239" s="36">
        <f>SUMIFS(СВЦЭМ!$F$33:$F$776,СВЦЭМ!$A$33:$A$776,$A239,СВЦЭМ!$B$33:$B$776,J$226)+'СЕТ СН'!$F$15</f>
        <v>146.25073004999999</v>
      </c>
      <c r="K239" s="36">
        <f>SUMIFS(СВЦЭМ!$F$33:$F$776,СВЦЭМ!$A$33:$A$776,$A239,СВЦЭМ!$B$33:$B$776,K$226)+'СЕТ СН'!$F$15</f>
        <v>144.00458243</v>
      </c>
      <c r="L239" s="36">
        <f>SUMIFS(СВЦЭМ!$F$33:$F$776,СВЦЭМ!$A$33:$A$776,$A239,СВЦЭМ!$B$33:$B$776,L$226)+'СЕТ СН'!$F$15</f>
        <v>137.60854696999999</v>
      </c>
      <c r="M239" s="36">
        <f>SUMIFS(СВЦЭМ!$F$33:$F$776,СВЦЭМ!$A$33:$A$776,$A239,СВЦЭМ!$B$33:$B$776,M$226)+'СЕТ СН'!$F$15</f>
        <v>135.30943095999999</v>
      </c>
      <c r="N239" s="36">
        <f>SUMIFS(СВЦЭМ!$F$33:$F$776,СВЦЭМ!$A$33:$A$776,$A239,СВЦЭМ!$B$33:$B$776,N$226)+'СЕТ СН'!$F$15</f>
        <v>135.4476516</v>
      </c>
      <c r="O239" s="36">
        <f>SUMIFS(СВЦЭМ!$F$33:$F$776,СВЦЭМ!$A$33:$A$776,$A239,СВЦЭМ!$B$33:$B$776,O$226)+'СЕТ СН'!$F$15</f>
        <v>135.92597982000001</v>
      </c>
      <c r="P239" s="36">
        <f>SUMIFS(СВЦЭМ!$F$33:$F$776,СВЦЭМ!$A$33:$A$776,$A239,СВЦЭМ!$B$33:$B$776,P$226)+'СЕТ СН'!$F$15</f>
        <v>136.25827421</v>
      </c>
      <c r="Q239" s="36">
        <f>SUMIFS(СВЦЭМ!$F$33:$F$776,СВЦЭМ!$A$33:$A$776,$A239,СВЦЭМ!$B$33:$B$776,Q$226)+'СЕТ СН'!$F$15</f>
        <v>136.14960356</v>
      </c>
      <c r="R239" s="36">
        <f>SUMIFS(СВЦЭМ!$F$33:$F$776,СВЦЭМ!$A$33:$A$776,$A239,СВЦЭМ!$B$33:$B$776,R$226)+'СЕТ СН'!$F$15</f>
        <v>134.17140760999999</v>
      </c>
      <c r="S239" s="36">
        <f>SUMIFS(СВЦЭМ!$F$33:$F$776,СВЦЭМ!$A$33:$A$776,$A239,СВЦЭМ!$B$33:$B$776,S$226)+'СЕТ СН'!$F$15</f>
        <v>134.89938169999999</v>
      </c>
      <c r="T239" s="36">
        <f>SUMIFS(СВЦЭМ!$F$33:$F$776,СВЦЭМ!$A$33:$A$776,$A239,СВЦЭМ!$B$33:$B$776,T$226)+'СЕТ СН'!$F$15</f>
        <v>138.54309366999999</v>
      </c>
      <c r="U239" s="36">
        <f>SUMIFS(СВЦЭМ!$F$33:$F$776,СВЦЭМ!$A$33:$A$776,$A239,СВЦЭМ!$B$33:$B$776,U$226)+'СЕТ СН'!$F$15</f>
        <v>138.04441322</v>
      </c>
      <c r="V239" s="36">
        <f>SUMIFS(СВЦЭМ!$F$33:$F$776,СВЦЭМ!$A$33:$A$776,$A239,СВЦЭМ!$B$33:$B$776,V$226)+'СЕТ СН'!$F$15</f>
        <v>135.47390695999999</v>
      </c>
      <c r="W239" s="36">
        <f>SUMIFS(СВЦЭМ!$F$33:$F$776,СВЦЭМ!$A$33:$A$776,$A239,СВЦЭМ!$B$33:$B$776,W$226)+'СЕТ СН'!$F$15</f>
        <v>133.76242212</v>
      </c>
      <c r="X239" s="36">
        <f>SUMIFS(СВЦЭМ!$F$33:$F$776,СВЦЭМ!$A$33:$A$776,$A239,СВЦЭМ!$B$33:$B$776,X$226)+'СЕТ СН'!$F$15</f>
        <v>135.40213753</v>
      </c>
      <c r="Y239" s="36">
        <f>SUMIFS(СВЦЭМ!$F$33:$F$776,СВЦЭМ!$A$33:$A$776,$A239,СВЦЭМ!$B$33:$B$776,Y$226)+'СЕТ СН'!$F$15</f>
        <v>142.98662912</v>
      </c>
    </row>
    <row r="240" spans="1:27" ht="15.75" x14ac:dyDescent="0.2">
      <c r="A240" s="35">
        <f t="shared" si="6"/>
        <v>43783</v>
      </c>
      <c r="B240" s="36">
        <f>SUMIFS(СВЦЭМ!$F$33:$F$776,СВЦЭМ!$A$33:$A$776,$A240,СВЦЭМ!$B$33:$B$776,B$226)+'СЕТ СН'!$F$15</f>
        <v>140.13744</v>
      </c>
      <c r="C240" s="36">
        <f>SUMIFS(СВЦЭМ!$F$33:$F$776,СВЦЭМ!$A$33:$A$776,$A240,СВЦЭМ!$B$33:$B$776,C$226)+'СЕТ СН'!$F$15</f>
        <v>145.58943138999999</v>
      </c>
      <c r="D240" s="36">
        <f>SUMIFS(СВЦЭМ!$F$33:$F$776,СВЦЭМ!$A$33:$A$776,$A240,СВЦЭМ!$B$33:$B$776,D$226)+'СЕТ СН'!$F$15</f>
        <v>146.29229925999999</v>
      </c>
      <c r="E240" s="36">
        <f>SUMIFS(СВЦЭМ!$F$33:$F$776,СВЦЭМ!$A$33:$A$776,$A240,СВЦЭМ!$B$33:$B$776,E$226)+'СЕТ СН'!$F$15</f>
        <v>147.09450472</v>
      </c>
      <c r="F240" s="36">
        <f>SUMIFS(СВЦЭМ!$F$33:$F$776,СВЦЭМ!$A$33:$A$776,$A240,СВЦЭМ!$B$33:$B$776,F$226)+'СЕТ СН'!$F$15</f>
        <v>146.68308585</v>
      </c>
      <c r="G240" s="36">
        <f>SUMIFS(СВЦЭМ!$F$33:$F$776,СВЦЭМ!$A$33:$A$776,$A240,СВЦЭМ!$B$33:$B$776,G$226)+'СЕТ СН'!$F$15</f>
        <v>147.55011726999999</v>
      </c>
      <c r="H240" s="36">
        <f>SUMIFS(СВЦЭМ!$F$33:$F$776,СВЦЭМ!$A$33:$A$776,$A240,СВЦЭМ!$B$33:$B$776,H$226)+'СЕТ СН'!$F$15</f>
        <v>144.75430471000001</v>
      </c>
      <c r="I240" s="36">
        <f>SUMIFS(СВЦЭМ!$F$33:$F$776,СВЦЭМ!$A$33:$A$776,$A240,СВЦЭМ!$B$33:$B$776,I$226)+'СЕТ СН'!$F$15</f>
        <v>153.54251977999999</v>
      </c>
      <c r="J240" s="36">
        <f>SUMIFS(СВЦЭМ!$F$33:$F$776,СВЦЭМ!$A$33:$A$776,$A240,СВЦЭМ!$B$33:$B$776,J$226)+'СЕТ СН'!$F$15</f>
        <v>165.96881611000001</v>
      </c>
      <c r="K240" s="36">
        <f>SUMIFS(СВЦЭМ!$F$33:$F$776,СВЦЭМ!$A$33:$A$776,$A240,СВЦЭМ!$B$33:$B$776,K$226)+'СЕТ СН'!$F$15</f>
        <v>167.91325825999999</v>
      </c>
      <c r="L240" s="36">
        <f>SUMIFS(СВЦЭМ!$F$33:$F$776,СВЦЭМ!$A$33:$A$776,$A240,СВЦЭМ!$B$33:$B$776,L$226)+'СЕТ СН'!$F$15</f>
        <v>159.53229542</v>
      </c>
      <c r="M240" s="36">
        <f>SUMIFS(СВЦЭМ!$F$33:$F$776,СВЦЭМ!$A$33:$A$776,$A240,СВЦЭМ!$B$33:$B$776,M$226)+'СЕТ СН'!$F$15</f>
        <v>155.67739614999999</v>
      </c>
      <c r="N240" s="36">
        <f>SUMIFS(СВЦЭМ!$F$33:$F$776,СВЦЭМ!$A$33:$A$776,$A240,СВЦЭМ!$B$33:$B$776,N$226)+'СЕТ СН'!$F$15</f>
        <v>152.54641065999999</v>
      </c>
      <c r="O240" s="36">
        <f>SUMIFS(СВЦЭМ!$F$33:$F$776,СВЦЭМ!$A$33:$A$776,$A240,СВЦЭМ!$B$33:$B$776,O$226)+'СЕТ СН'!$F$15</f>
        <v>151.08775026999999</v>
      </c>
      <c r="P240" s="36">
        <f>SUMIFS(СВЦЭМ!$F$33:$F$776,СВЦЭМ!$A$33:$A$776,$A240,СВЦЭМ!$B$33:$B$776,P$226)+'СЕТ СН'!$F$15</f>
        <v>150.70587588999999</v>
      </c>
      <c r="Q240" s="36">
        <f>SUMIFS(СВЦЭМ!$F$33:$F$776,СВЦЭМ!$A$33:$A$776,$A240,СВЦЭМ!$B$33:$B$776,Q$226)+'СЕТ СН'!$F$15</f>
        <v>150.42110855000001</v>
      </c>
      <c r="R240" s="36">
        <f>SUMIFS(СВЦЭМ!$F$33:$F$776,СВЦЭМ!$A$33:$A$776,$A240,СВЦЭМ!$B$33:$B$776,R$226)+'СЕТ СН'!$F$15</f>
        <v>150.09085249</v>
      </c>
      <c r="S240" s="36">
        <f>SUMIFS(СВЦЭМ!$F$33:$F$776,СВЦЭМ!$A$33:$A$776,$A240,СВЦЭМ!$B$33:$B$776,S$226)+'СЕТ СН'!$F$15</f>
        <v>156.23045594000001</v>
      </c>
      <c r="T240" s="36">
        <f>SUMIFS(СВЦЭМ!$F$33:$F$776,СВЦЭМ!$A$33:$A$776,$A240,СВЦЭМ!$B$33:$B$776,T$226)+'СЕТ СН'!$F$15</f>
        <v>159.1112775</v>
      </c>
      <c r="U240" s="36">
        <f>SUMIFS(СВЦЭМ!$F$33:$F$776,СВЦЭМ!$A$33:$A$776,$A240,СВЦЭМ!$B$33:$B$776,U$226)+'СЕТ СН'!$F$15</f>
        <v>157.93298963000001</v>
      </c>
      <c r="V240" s="36">
        <f>SUMIFS(СВЦЭМ!$F$33:$F$776,СВЦЭМ!$A$33:$A$776,$A240,СВЦЭМ!$B$33:$B$776,V$226)+'СЕТ СН'!$F$15</f>
        <v>156.89759839999999</v>
      </c>
      <c r="W240" s="36">
        <f>SUMIFS(СВЦЭМ!$F$33:$F$776,СВЦЭМ!$A$33:$A$776,$A240,СВЦЭМ!$B$33:$B$776,W$226)+'СЕТ СН'!$F$15</f>
        <v>156.08816823000001</v>
      </c>
      <c r="X240" s="36">
        <f>SUMIFS(СВЦЭМ!$F$33:$F$776,СВЦЭМ!$A$33:$A$776,$A240,СВЦЭМ!$B$33:$B$776,X$226)+'СЕТ СН'!$F$15</f>
        <v>154.71692737999999</v>
      </c>
      <c r="Y240" s="36">
        <f>SUMIFS(СВЦЭМ!$F$33:$F$776,СВЦЭМ!$A$33:$A$776,$A240,СВЦЭМ!$B$33:$B$776,Y$226)+'СЕТ СН'!$F$15</f>
        <v>155.36710210000001</v>
      </c>
    </row>
    <row r="241" spans="1:25" ht="15.75" x14ac:dyDescent="0.2">
      <c r="A241" s="35">
        <f t="shared" si="6"/>
        <v>43784</v>
      </c>
      <c r="B241" s="36">
        <f>SUMIFS(СВЦЭМ!$F$33:$F$776,СВЦЭМ!$A$33:$A$776,$A241,СВЦЭМ!$B$33:$B$776,B$226)+'СЕТ СН'!$F$15</f>
        <v>154.78731923999999</v>
      </c>
      <c r="C241" s="36">
        <f>SUMIFS(СВЦЭМ!$F$33:$F$776,СВЦЭМ!$A$33:$A$776,$A241,СВЦЭМ!$B$33:$B$776,C$226)+'СЕТ СН'!$F$15</f>
        <v>162.12940915999999</v>
      </c>
      <c r="D241" s="36">
        <f>SUMIFS(СВЦЭМ!$F$33:$F$776,СВЦЭМ!$A$33:$A$776,$A241,СВЦЭМ!$B$33:$B$776,D$226)+'СЕТ СН'!$F$15</f>
        <v>160.85691972999999</v>
      </c>
      <c r="E241" s="36">
        <f>SUMIFS(СВЦЭМ!$F$33:$F$776,СВЦЭМ!$A$33:$A$776,$A241,СВЦЭМ!$B$33:$B$776,E$226)+'СЕТ СН'!$F$15</f>
        <v>162.89353985</v>
      </c>
      <c r="F241" s="36">
        <f>SUMIFS(СВЦЭМ!$F$33:$F$776,СВЦЭМ!$A$33:$A$776,$A241,СВЦЭМ!$B$33:$B$776,F$226)+'СЕТ СН'!$F$15</f>
        <v>162.82871458</v>
      </c>
      <c r="G241" s="36">
        <f>SUMIFS(СВЦЭМ!$F$33:$F$776,СВЦЭМ!$A$33:$A$776,$A241,СВЦЭМ!$B$33:$B$776,G$226)+'СЕТ СН'!$F$15</f>
        <v>159.36525277999999</v>
      </c>
      <c r="H241" s="36">
        <f>SUMIFS(СВЦЭМ!$F$33:$F$776,СВЦЭМ!$A$33:$A$776,$A241,СВЦЭМ!$B$33:$B$776,H$226)+'СЕТ СН'!$F$15</f>
        <v>157.44885377</v>
      </c>
      <c r="I241" s="36">
        <f>SUMIFS(СВЦЭМ!$F$33:$F$776,СВЦЭМ!$A$33:$A$776,$A241,СВЦЭМ!$B$33:$B$776,I$226)+'СЕТ СН'!$F$15</f>
        <v>159.95229004999999</v>
      </c>
      <c r="J241" s="36">
        <f>SUMIFS(СВЦЭМ!$F$33:$F$776,СВЦЭМ!$A$33:$A$776,$A241,СВЦЭМ!$B$33:$B$776,J$226)+'СЕТ СН'!$F$15</f>
        <v>161.60584446999999</v>
      </c>
      <c r="K241" s="36">
        <f>SUMIFS(СВЦЭМ!$F$33:$F$776,СВЦЭМ!$A$33:$A$776,$A241,СВЦЭМ!$B$33:$B$776,K$226)+'СЕТ СН'!$F$15</f>
        <v>163.18228861</v>
      </c>
      <c r="L241" s="36">
        <f>SUMIFS(СВЦЭМ!$F$33:$F$776,СВЦЭМ!$A$33:$A$776,$A241,СВЦЭМ!$B$33:$B$776,L$226)+'СЕТ СН'!$F$15</f>
        <v>153.81676876</v>
      </c>
      <c r="M241" s="36">
        <f>SUMIFS(СВЦЭМ!$F$33:$F$776,СВЦЭМ!$A$33:$A$776,$A241,СВЦЭМ!$B$33:$B$776,M$226)+'СЕТ СН'!$F$15</f>
        <v>148.69212340000001</v>
      </c>
      <c r="N241" s="36">
        <f>SUMIFS(СВЦЭМ!$F$33:$F$776,СВЦЭМ!$A$33:$A$776,$A241,СВЦЭМ!$B$33:$B$776,N$226)+'СЕТ СН'!$F$15</f>
        <v>147.31838010999999</v>
      </c>
      <c r="O241" s="36">
        <f>SUMIFS(СВЦЭМ!$F$33:$F$776,СВЦЭМ!$A$33:$A$776,$A241,СВЦЭМ!$B$33:$B$776,O$226)+'СЕТ СН'!$F$15</f>
        <v>147.14948921000001</v>
      </c>
      <c r="P241" s="36">
        <f>SUMIFS(СВЦЭМ!$F$33:$F$776,СВЦЭМ!$A$33:$A$776,$A241,СВЦЭМ!$B$33:$B$776,P$226)+'СЕТ СН'!$F$15</f>
        <v>146.61820193</v>
      </c>
      <c r="Q241" s="36">
        <f>SUMIFS(СВЦЭМ!$F$33:$F$776,СВЦЭМ!$A$33:$A$776,$A241,СВЦЭМ!$B$33:$B$776,Q$226)+'СЕТ СН'!$F$15</f>
        <v>146.3678443</v>
      </c>
      <c r="R241" s="36">
        <f>SUMIFS(СВЦЭМ!$F$33:$F$776,СВЦЭМ!$A$33:$A$776,$A241,СВЦЭМ!$B$33:$B$776,R$226)+'СЕТ СН'!$F$15</f>
        <v>146.92446752000001</v>
      </c>
      <c r="S241" s="36">
        <f>SUMIFS(СВЦЭМ!$F$33:$F$776,СВЦЭМ!$A$33:$A$776,$A241,СВЦЭМ!$B$33:$B$776,S$226)+'СЕТ СН'!$F$15</f>
        <v>149.59082243</v>
      </c>
      <c r="T241" s="36">
        <f>SUMIFS(СВЦЭМ!$F$33:$F$776,СВЦЭМ!$A$33:$A$776,$A241,СВЦЭМ!$B$33:$B$776,T$226)+'СЕТ СН'!$F$15</f>
        <v>150.36283107</v>
      </c>
      <c r="U241" s="36">
        <f>SUMIFS(СВЦЭМ!$F$33:$F$776,СВЦЭМ!$A$33:$A$776,$A241,СВЦЭМ!$B$33:$B$776,U$226)+'СЕТ СН'!$F$15</f>
        <v>148.78891869</v>
      </c>
      <c r="V241" s="36">
        <f>SUMIFS(СВЦЭМ!$F$33:$F$776,СВЦЭМ!$A$33:$A$776,$A241,СВЦЭМ!$B$33:$B$776,V$226)+'СЕТ СН'!$F$15</f>
        <v>147.08903211000001</v>
      </c>
      <c r="W241" s="36">
        <f>SUMIFS(СВЦЭМ!$F$33:$F$776,СВЦЭМ!$A$33:$A$776,$A241,СВЦЭМ!$B$33:$B$776,W$226)+'СЕТ СН'!$F$15</f>
        <v>146.00865802000001</v>
      </c>
      <c r="X241" s="36">
        <f>SUMIFS(СВЦЭМ!$F$33:$F$776,СВЦЭМ!$A$33:$A$776,$A241,СВЦЭМ!$B$33:$B$776,X$226)+'СЕТ СН'!$F$15</f>
        <v>143.70553778999999</v>
      </c>
      <c r="Y241" s="36">
        <f>SUMIFS(СВЦЭМ!$F$33:$F$776,СВЦЭМ!$A$33:$A$776,$A241,СВЦЭМ!$B$33:$B$776,Y$226)+'СЕТ СН'!$F$15</f>
        <v>144.01616781000001</v>
      </c>
    </row>
    <row r="242" spans="1:25" ht="15.75" x14ac:dyDescent="0.2">
      <c r="A242" s="35">
        <f t="shared" si="6"/>
        <v>43785</v>
      </c>
      <c r="B242" s="36">
        <f>SUMIFS(СВЦЭМ!$F$33:$F$776,СВЦЭМ!$A$33:$A$776,$A242,СВЦЭМ!$B$33:$B$776,B$226)+'СЕТ СН'!$F$15</f>
        <v>163.02417345999999</v>
      </c>
      <c r="C242" s="36">
        <f>SUMIFS(СВЦЭМ!$F$33:$F$776,СВЦЭМ!$A$33:$A$776,$A242,СВЦЭМ!$B$33:$B$776,C$226)+'СЕТ СН'!$F$15</f>
        <v>166.67779858</v>
      </c>
      <c r="D242" s="36">
        <f>SUMIFS(СВЦЭМ!$F$33:$F$776,СВЦЭМ!$A$33:$A$776,$A242,СВЦЭМ!$B$33:$B$776,D$226)+'СЕТ СН'!$F$15</f>
        <v>166.99469069</v>
      </c>
      <c r="E242" s="36">
        <f>SUMIFS(СВЦЭМ!$F$33:$F$776,СВЦЭМ!$A$33:$A$776,$A242,СВЦЭМ!$B$33:$B$776,E$226)+'СЕТ СН'!$F$15</f>
        <v>169.11466985999999</v>
      </c>
      <c r="F242" s="36">
        <f>SUMIFS(СВЦЭМ!$F$33:$F$776,СВЦЭМ!$A$33:$A$776,$A242,СВЦЭМ!$B$33:$B$776,F$226)+'СЕТ СН'!$F$15</f>
        <v>167.93229997</v>
      </c>
      <c r="G242" s="36">
        <f>SUMIFS(СВЦЭМ!$F$33:$F$776,СВЦЭМ!$A$33:$A$776,$A242,СВЦЭМ!$B$33:$B$776,G$226)+'СЕТ СН'!$F$15</f>
        <v>168.23739637</v>
      </c>
      <c r="H242" s="36">
        <f>SUMIFS(СВЦЭМ!$F$33:$F$776,СВЦЭМ!$A$33:$A$776,$A242,СВЦЭМ!$B$33:$B$776,H$226)+'СЕТ СН'!$F$15</f>
        <v>167.37303079</v>
      </c>
      <c r="I242" s="36">
        <f>SUMIFS(СВЦЭМ!$F$33:$F$776,СВЦЭМ!$A$33:$A$776,$A242,СВЦЭМ!$B$33:$B$776,I$226)+'СЕТ СН'!$F$15</f>
        <v>161.11967725</v>
      </c>
      <c r="J242" s="36">
        <f>SUMIFS(СВЦЭМ!$F$33:$F$776,СВЦЭМ!$A$33:$A$776,$A242,СВЦЭМ!$B$33:$B$776,J$226)+'СЕТ СН'!$F$15</f>
        <v>162.62104396000001</v>
      </c>
      <c r="K242" s="36">
        <f>SUMIFS(СВЦЭМ!$F$33:$F$776,СВЦЭМ!$A$33:$A$776,$A242,СВЦЭМ!$B$33:$B$776,K$226)+'СЕТ СН'!$F$15</f>
        <v>164.80114741</v>
      </c>
      <c r="L242" s="36">
        <f>SUMIFS(СВЦЭМ!$F$33:$F$776,СВЦЭМ!$A$33:$A$776,$A242,СВЦЭМ!$B$33:$B$776,L$226)+'СЕТ СН'!$F$15</f>
        <v>157.57041068999999</v>
      </c>
      <c r="M242" s="36">
        <f>SUMIFS(СВЦЭМ!$F$33:$F$776,СВЦЭМ!$A$33:$A$776,$A242,СВЦЭМ!$B$33:$B$776,M$226)+'СЕТ СН'!$F$15</f>
        <v>153.15876700999999</v>
      </c>
      <c r="N242" s="36">
        <f>SUMIFS(СВЦЭМ!$F$33:$F$776,СВЦЭМ!$A$33:$A$776,$A242,СВЦЭМ!$B$33:$B$776,N$226)+'СЕТ СН'!$F$15</f>
        <v>152.41246378</v>
      </c>
      <c r="O242" s="36">
        <f>SUMIFS(СВЦЭМ!$F$33:$F$776,СВЦЭМ!$A$33:$A$776,$A242,СВЦЭМ!$B$33:$B$776,O$226)+'СЕТ СН'!$F$15</f>
        <v>152.43518907999999</v>
      </c>
      <c r="P242" s="36">
        <f>SUMIFS(СВЦЭМ!$F$33:$F$776,СВЦЭМ!$A$33:$A$776,$A242,СВЦЭМ!$B$33:$B$776,P$226)+'СЕТ СН'!$F$15</f>
        <v>150.76411428</v>
      </c>
      <c r="Q242" s="36">
        <f>SUMIFS(СВЦЭМ!$F$33:$F$776,СВЦЭМ!$A$33:$A$776,$A242,СВЦЭМ!$B$33:$B$776,Q$226)+'СЕТ СН'!$F$15</f>
        <v>149.41812028000001</v>
      </c>
      <c r="R242" s="36">
        <f>SUMIFS(СВЦЭМ!$F$33:$F$776,СВЦЭМ!$A$33:$A$776,$A242,СВЦЭМ!$B$33:$B$776,R$226)+'СЕТ СН'!$F$15</f>
        <v>148.62205225</v>
      </c>
      <c r="S242" s="36">
        <f>SUMIFS(СВЦЭМ!$F$33:$F$776,СВЦЭМ!$A$33:$A$776,$A242,СВЦЭМ!$B$33:$B$776,S$226)+'СЕТ СН'!$F$15</f>
        <v>151.07719577</v>
      </c>
      <c r="T242" s="36">
        <f>SUMIFS(СВЦЭМ!$F$33:$F$776,СВЦЭМ!$A$33:$A$776,$A242,СВЦЭМ!$B$33:$B$776,T$226)+'СЕТ СН'!$F$15</f>
        <v>155.55074069</v>
      </c>
      <c r="U242" s="36">
        <f>SUMIFS(СВЦЭМ!$F$33:$F$776,СВЦЭМ!$A$33:$A$776,$A242,СВЦЭМ!$B$33:$B$776,U$226)+'СЕТ СН'!$F$15</f>
        <v>154.51089665999999</v>
      </c>
      <c r="V242" s="36">
        <f>SUMIFS(СВЦЭМ!$F$33:$F$776,СВЦЭМ!$A$33:$A$776,$A242,СВЦЭМ!$B$33:$B$776,V$226)+'СЕТ СН'!$F$15</f>
        <v>153.41926548999999</v>
      </c>
      <c r="W242" s="36">
        <f>SUMIFS(СВЦЭМ!$F$33:$F$776,СВЦЭМ!$A$33:$A$776,$A242,СВЦЭМ!$B$33:$B$776,W$226)+'СЕТ СН'!$F$15</f>
        <v>152.75868412</v>
      </c>
      <c r="X242" s="36">
        <f>SUMIFS(СВЦЭМ!$F$33:$F$776,СВЦЭМ!$A$33:$A$776,$A242,СВЦЭМ!$B$33:$B$776,X$226)+'СЕТ СН'!$F$15</f>
        <v>150.83104384000001</v>
      </c>
      <c r="Y242" s="36">
        <f>SUMIFS(СВЦЭМ!$F$33:$F$776,СВЦЭМ!$A$33:$A$776,$A242,СВЦЭМ!$B$33:$B$776,Y$226)+'СЕТ СН'!$F$15</f>
        <v>152.83976466999999</v>
      </c>
    </row>
    <row r="243" spans="1:25" ht="15.75" x14ac:dyDescent="0.2">
      <c r="A243" s="35">
        <f t="shared" si="6"/>
        <v>43786</v>
      </c>
      <c r="B243" s="36">
        <f>SUMIFS(СВЦЭМ!$F$33:$F$776,СВЦЭМ!$A$33:$A$776,$A243,СВЦЭМ!$B$33:$B$776,B$226)+'СЕТ СН'!$F$15</f>
        <v>161.3148774</v>
      </c>
      <c r="C243" s="36">
        <f>SUMIFS(СВЦЭМ!$F$33:$F$776,СВЦЭМ!$A$33:$A$776,$A243,СВЦЭМ!$B$33:$B$776,C$226)+'СЕТ СН'!$F$15</f>
        <v>167.06084207999999</v>
      </c>
      <c r="D243" s="36">
        <f>SUMIFS(СВЦЭМ!$F$33:$F$776,СВЦЭМ!$A$33:$A$776,$A243,СВЦЭМ!$B$33:$B$776,D$226)+'СЕТ СН'!$F$15</f>
        <v>165.62817294000001</v>
      </c>
      <c r="E243" s="36">
        <f>SUMIFS(СВЦЭМ!$F$33:$F$776,СВЦЭМ!$A$33:$A$776,$A243,СВЦЭМ!$B$33:$B$776,E$226)+'СЕТ СН'!$F$15</f>
        <v>168.43664815</v>
      </c>
      <c r="F243" s="36">
        <f>SUMIFS(СВЦЭМ!$F$33:$F$776,СВЦЭМ!$A$33:$A$776,$A243,СВЦЭМ!$B$33:$B$776,F$226)+'СЕТ СН'!$F$15</f>
        <v>167.80845773999999</v>
      </c>
      <c r="G243" s="36">
        <f>SUMIFS(СВЦЭМ!$F$33:$F$776,СВЦЭМ!$A$33:$A$776,$A243,СВЦЭМ!$B$33:$B$776,G$226)+'СЕТ СН'!$F$15</f>
        <v>166.66933825000001</v>
      </c>
      <c r="H243" s="36">
        <f>SUMIFS(СВЦЭМ!$F$33:$F$776,СВЦЭМ!$A$33:$A$776,$A243,СВЦЭМ!$B$33:$B$776,H$226)+'СЕТ СН'!$F$15</f>
        <v>163.95301105999999</v>
      </c>
      <c r="I243" s="36">
        <f>SUMIFS(СВЦЭМ!$F$33:$F$776,СВЦЭМ!$A$33:$A$776,$A243,СВЦЭМ!$B$33:$B$776,I$226)+'СЕТ СН'!$F$15</f>
        <v>160.819996</v>
      </c>
      <c r="J243" s="36">
        <f>SUMIFS(СВЦЭМ!$F$33:$F$776,СВЦЭМ!$A$33:$A$776,$A243,СВЦЭМ!$B$33:$B$776,J$226)+'СЕТ СН'!$F$15</f>
        <v>163.44757211999999</v>
      </c>
      <c r="K243" s="36">
        <f>SUMIFS(СВЦЭМ!$F$33:$F$776,СВЦЭМ!$A$33:$A$776,$A243,СВЦЭМ!$B$33:$B$776,K$226)+'СЕТ СН'!$F$15</f>
        <v>167.67870991999999</v>
      </c>
      <c r="L243" s="36">
        <f>SUMIFS(СВЦЭМ!$F$33:$F$776,СВЦЭМ!$A$33:$A$776,$A243,СВЦЭМ!$B$33:$B$776,L$226)+'СЕТ СН'!$F$15</f>
        <v>160.30451033</v>
      </c>
      <c r="M243" s="36">
        <f>SUMIFS(СВЦЭМ!$F$33:$F$776,СВЦЭМ!$A$33:$A$776,$A243,СВЦЭМ!$B$33:$B$776,M$226)+'СЕТ СН'!$F$15</f>
        <v>156.03845593</v>
      </c>
      <c r="N243" s="36">
        <f>SUMIFS(СВЦЭМ!$F$33:$F$776,СВЦЭМ!$A$33:$A$776,$A243,СВЦЭМ!$B$33:$B$776,N$226)+'СЕТ СН'!$F$15</f>
        <v>155.25572281999999</v>
      </c>
      <c r="O243" s="36">
        <f>SUMIFS(СВЦЭМ!$F$33:$F$776,СВЦЭМ!$A$33:$A$776,$A243,СВЦЭМ!$B$33:$B$776,O$226)+'СЕТ СН'!$F$15</f>
        <v>155.43193864</v>
      </c>
      <c r="P243" s="36">
        <f>SUMIFS(СВЦЭМ!$F$33:$F$776,СВЦЭМ!$A$33:$A$776,$A243,СВЦЭМ!$B$33:$B$776,P$226)+'СЕТ СН'!$F$15</f>
        <v>155.20930365000001</v>
      </c>
      <c r="Q243" s="36">
        <f>SUMIFS(СВЦЭМ!$F$33:$F$776,СВЦЭМ!$A$33:$A$776,$A243,СВЦЭМ!$B$33:$B$776,Q$226)+'СЕТ СН'!$F$15</f>
        <v>155.38734790000001</v>
      </c>
      <c r="R243" s="36">
        <f>SUMIFS(СВЦЭМ!$F$33:$F$776,СВЦЭМ!$A$33:$A$776,$A243,СВЦЭМ!$B$33:$B$776,R$226)+'СЕТ СН'!$F$15</f>
        <v>154.96819201</v>
      </c>
      <c r="S243" s="36">
        <f>SUMIFS(СВЦЭМ!$F$33:$F$776,СВЦЭМ!$A$33:$A$776,$A243,СВЦЭМ!$B$33:$B$776,S$226)+'СЕТ СН'!$F$15</f>
        <v>157.40621619999999</v>
      </c>
      <c r="T243" s="36">
        <f>SUMIFS(СВЦЭМ!$F$33:$F$776,СВЦЭМ!$A$33:$A$776,$A243,СВЦЭМ!$B$33:$B$776,T$226)+'СЕТ СН'!$F$15</f>
        <v>160.98890571999999</v>
      </c>
      <c r="U243" s="36">
        <f>SUMIFS(СВЦЭМ!$F$33:$F$776,СВЦЭМ!$A$33:$A$776,$A243,СВЦЭМ!$B$33:$B$776,U$226)+'СЕТ СН'!$F$15</f>
        <v>160.57854524000001</v>
      </c>
      <c r="V243" s="36">
        <f>SUMIFS(СВЦЭМ!$F$33:$F$776,СВЦЭМ!$A$33:$A$776,$A243,СВЦЭМ!$B$33:$B$776,V$226)+'СЕТ СН'!$F$15</f>
        <v>158.45678536</v>
      </c>
      <c r="W243" s="36">
        <f>SUMIFS(СВЦЭМ!$F$33:$F$776,СВЦЭМ!$A$33:$A$776,$A243,СВЦЭМ!$B$33:$B$776,W$226)+'СЕТ СН'!$F$15</f>
        <v>156.91213854</v>
      </c>
      <c r="X243" s="36">
        <f>SUMIFS(СВЦЭМ!$F$33:$F$776,СВЦЭМ!$A$33:$A$776,$A243,СВЦЭМ!$B$33:$B$776,X$226)+'СЕТ СН'!$F$15</f>
        <v>155.3710591</v>
      </c>
      <c r="Y243" s="36">
        <f>SUMIFS(СВЦЭМ!$F$33:$F$776,СВЦЭМ!$A$33:$A$776,$A243,СВЦЭМ!$B$33:$B$776,Y$226)+'СЕТ СН'!$F$15</f>
        <v>155.71769621000001</v>
      </c>
    </row>
    <row r="244" spans="1:25" ht="15.75" x14ac:dyDescent="0.2">
      <c r="A244" s="35">
        <f t="shared" si="6"/>
        <v>43787</v>
      </c>
      <c r="B244" s="36">
        <f>SUMIFS(СВЦЭМ!$F$33:$F$776,СВЦЭМ!$A$33:$A$776,$A244,СВЦЭМ!$B$33:$B$776,B$226)+'СЕТ СН'!$F$15</f>
        <v>156.73110481000001</v>
      </c>
      <c r="C244" s="36">
        <f>SUMIFS(СВЦЭМ!$F$33:$F$776,СВЦЭМ!$A$33:$A$776,$A244,СВЦЭМ!$B$33:$B$776,C$226)+'СЕТ СН'!$F$15</f>
        <v>159.17808855000001</v>
      </c>
      <c r="D244" s="36">
        <f>SUMIFS(СВЦЭМ!$F$33:$F$776,СВЦЭМ!$A$33:$A$776,$A244,СВЦЭМ!$B$33:$B$776,D$226)+'СЕТ СН'!$F$15</f>
        <v>157.47677497000001</v>
      </c>
      <c r="E244" s="36">
        <f>SUMIFS(СВЦЭМ!$F$33:$F$776,СВЦЭМ!$A$33:$A$776,$A244,СВЦЭМ!$B$33:$B$776,E$226)+'СЕТ СН'!$F$15</f>
        <v>159.18612553</v>
      </c>
      <c r="F244" s="36">
        <f>SUMIFS(СВЦЭМ!$F$33:$F$776,СВЦЭМ!$A$33:$A$776,$A244,СВЦЭМ!$B$33:$B$776,F$226)+'СЕТ СН'!$F$15</f>
        <v>157.37317662999999</v>
      </c>
      <c r="G244" s="36">
        <f>SUMIFS(СВЦЭМ!$F$33:$F$776,СВЦЭМ!$A$33:$A$776,$A244,СВЦЭМ!$B$33:$B$776,G$226)+'СЕТ СН'!$F$15</f>
        <v>158.14926496000001</v>
      </c>
      <c r="H244" s="36">
        <f>SUMIFS(СВЦЭМ!$F$33:$F$776,СВЦЭМ!$A$33:$A$776,$A244,СВЦЭМ!$B$33:$B$776,H$226)+'СЕТ СН'!$F$15</f>
        <v>162.17219244</v>
      </c>
      <c r="I244" s="36">
        <f>SUMIFS(СВЦЭМ!$F$33:$F$776,СВЦЭМ!$A$33:$A$776,$A244,СВЦЭМ!$B$33:$B$776,I$226)+'СЕТ СН'!$F$15</f>
        <v>168.17421325999999</v>
      </c>
      <c r="J244" s="36">
        <f>SUMIFS(СВЦЭМ!$F$33:$F$776,СВЦЭМ!$A$33:$A$776,$A244,СВЦЭМ!$B$33:$B$776,J$226)+'СЕТ СН'!$F$15</f>
        <v>171.93234659999999</v>
      </c>
      <c r="K244" s="36">
        <f>SUMIFS(СВЦЭМ!$F$33:$F$776,СВЦЭМ!$A$33:$A$776,$A244,СВЦЭМ!$B$33:$B$776,K$226)+'СЕТ СН'!$F$15</f>
        <v>174.42957163</v>
      </c>
      <c r="L244" s="36">
        <f>SUMIFS(СВЦЭМ!$F$33:$F$776,СВЦЭМ!$A$33:$A$776,$A244,СВЦЭМ!$B$33:$B$776,L$226)+'СЕТ СН'!$F$15</f>
        <v>167.96135103</v>
      </c>
      <c r="M244" s="36">
        <f>SUMIFS(СВЦЭМ!$F$33:$F$776,СВЦЭМ!$A$33:$A$776,$A244,СВЦЭМ!$B$33:$B$776,M$226)+'СЕТ СН'!$F$15</f>
        <v>163.31460575</v>
      </c>
      <c r="N244" s="36">
        <f>SUMIFS(СВЦЭМ!$F$33:$F$776,СВЦЭМ!$A$33:$A$776,$A244,СВЦЭМ!$B$33:$B$776,N$226)+'СЕТ СН'!$F$15</f>
        <v>162.47604870000001</v>
      </c>
      <c r="O244" s="36">
        <f>SUMIFS(СВЦЭМ!$F$33:$F$776,СВЦЭМ!$A$33:$A$776,$A244,СВЦЭМ!$B$33:$B$776,O$226)+'СЕТ СН'!$F$15</f>
        <v>162.42213509999999</v>
      </c>
      <c r="P244" s="36">
        <f>SUMIFS(СВЦЭМ!$F$33:$F$776,СВЦЭМ!$A$33:$A$776,$A244,СВЦЭМ!$B$33:$B$776,P$226)+'СЕТ СН'!$F$15</f>
        <v>162.60623039999999</v>
      </c>
      <c r="Q244" s="36">
        <f>SUMIFS(СВЦЭМ!$F$33:$F$776,СВЦЭМ!$A$33:$A$776,$A244,СВЦЭМ!$B$33:$B$776,Q$226)+'СЕТ СН'!$F$15</f>
        <v>162.096745</v>
      </c>
      <c r="R244" s="36">
        <f>SUMIFS(СВЦЭМ!$F$33:$F$776,СВЦЭМ!$A$33:$A$776,$A244,СВЦЭМ!$B$33:$B$776,R$226)+'СЕТ СН'!$F$15</f>
        <v>161.97752711999999</v>
      </c>
      <c r="S244" s="36">
        <f>SUMIFS(СВЦЭМ!$F$33:$F$776,СВЦЭМ!$A$33:$A$776,$A244,СВЦЭМ!$B$33:$B$776,S$226)+'СЕТ СН'!$F$15</f>
        <v>164.55786921000001</v>
      </c>
      <c r="T244" s="36">
        <f>SUMIFS(СВЦЭМ!$F$33:$F$776,СВЦЭМ!$A$33:$A$776,$A244,СВЦЭМ!$B$33:$B$776,T$226)+'СЕТ СН'!$F$15</f>
        <v>167.82058289</v>
      </c>
      <c r="U244" s="36">
        <f>SUMIFS(СВЦЭМ!$F$33:$F$776,СВЦЭМ!$A$33:$A$776,$A244,СВЦЭМ!$B$33:$B$776,U$226)+'СЕТ СН'!$F$15</f>
        <v>167.39550750999999</v>
      </c>
      <c r="V244" s="36">
        <f>SUMIFS(СВЦЭМ!$F$33:$F$776,СВЦЭМ!$A$33:$A$776,$A244,СВЦЭМ!$B$33:$B$776,V$226)+'СЕТ СН'!$F$15</f>
        <v>166.09618610999999</v>
      </c>
      <c r="W244" s="36">
        <f>SUMIFS(СВЦЭМ!$F$33:$F$776,СВЦЭМ!$A$33:$A$776,$A244,СВЦЭМ!$B$33:$B$776,W$226)+'СЕТ СН'!$F$15</f>
        <v>165.44028266999999</v>
      </c>
      <c r="X244" s="36">
        <f>SUMIFS(СВЦЭМ!$F$33:$F$776,СВЦЭМ!$A$33:$A$776,$A244,СВЦЭМ!$B$33:$B$776,X$226)+'СЕТ СН'!$F$15</f>
        <v>163.61436578000001</v>
      </c>
      <c r="Y244" s="36">
        <f>SUMIFS(СВЦЭМ!$F$33:$F$776,СВЦЭМ!$A$33:$A$776,$A244,СВЦЭМ!$B$33:$B$776,Y$226)+'СЕТ СН'!$F$15</f>
        <v>163.03955020999999</v>
      </c>
    </row>
    <row r="245" spans="1:25" ht="15.75" x14ac:dyDescent="0.2">
      <c r="A245" s="35">
        <f t="shared" si="6"/>
        <v>43788</v>
      </c>
      <c r="B245" s="36">
        <f>SUMIFS(СВЦЭМ!$F$33:$F$776,СВЦЭМ!$A$33:$A$776,$A245,СВЦЭМ!$B$33:$B$776,B$226)+'СЕТ СН'!$F$15</f>
        <v>176.71879969</v>
      </c>
      <c r="C245" s="36">
        <f>SUMIFS(СВЦЭМ!$F$33:$F$776,СВЦЭМ!$A$33:$A$776,$A245,СВЦЭМ!$B$33:$B$776,C$226)+'СЕТ СН'!$F$15</f>
        <v>181.31470763999999</v>
      </c>
      <c r="D245" s="36">
        <f>SUMIFS(СВЦЭМ!$F$33:$F$776,СВЦЭМ!$A$33:$A$776,$A245,СВЦЭМ!$B$33:$B$776,D$226)+'СЕТ СН'!$F$15</f>
        <v>181.28238787000001</v>
      </c>
      <c r="E245" s="36">
        <f>SUMIFS(СВЦЭМ!$F$33:$F$776,СВЦЭМ!$A$33:$A$776,$A245,СВЦЭМ!$B$33:$B$776,E$226)+'СЕТ СН'!$F$15</f>
        <v>181.48428102</v>
      </c>
      <c r="F245" s="36">
        <f>SUMIFS(СВЦЭМ!$F$33:$F$776,СВЦЭМ!$A$33:$A$776,$A245,СВЦЭМ!$B$33:$B$776,F$226)+'СЕТ СН'!$F$15</f>
        <v>178.74745041</v>
      </c>
      <c r="G245" s="36">
        <f>SUMIFS(СВЦЭМ!$F$33:$F$776,СВЦЭМ!$A$33:$A$776,$A245,СВЦЭМ!$B$33:$B$776,G$226)+'СЕТ СН'!$F$15</f>
        <v>177.93810078999999</v>
      </c>
      <c r="H245" s="36">
        <f>SUMIFS(СВЦЭМ!$F$33:$F$776,СВЦЭМ!$A$33:$A$776,$A245,СВЦЭМ!$B$33:$B$776,H$226)+'СЕТ СН'!$F$15</f>
        <v>173.12058314000001</v>
      </c>
      <c r="I245" s="36">
        <f>SUMIFS(СВЦЭМ!$F$33:$F$776,СВЦЭМ!$A$33:$A$776,$A245,СВЦЭМ!$B$33:$B$776,I$226)+'СЕТ СН'!$F$15</f>
        <v>174.80415855000001</v>
      </c>
      <c r="J245" s="36">
        <f>SUMIFS(СВЦЭМ!$F$33:$F$776,СВЦЭМ!$A$33:$A$776,$A245,СВЦЭМ!$B$33:$B$776,J$226)+'СЕТ СН'!$F$15</f>
        <v>176.23024805</v>
      </c>
      <c r="K245" s="36">
        <f>SUMIFS(СВЦЭМ!$F$33:$F$776,СВЦЭМ!$A$33:$A$776,$A245,СВЦЭМ!$B$33:$B$776,K$226)+'СЕТ СН'!$F$15</f>
        <v>177.70289134999999</v>
      </c>
      <c r="L245" s="36">
        <f>SUMIFS(СВЦЭМ!$F$33:$F$776,СВЦЭМ!$A$33:$A$776,$A245,СВЦЭМ!$B$33:$B$776,L$226)+'СЕТ СН'!$F$15</f>
        <v>170.01996259000001</v>
      </c>
      <c r="M245" s="36">
        <f>SUMIFS(СВЦЭМ!$F$33:$F$776,СВЦЭМ!$A$33:$A$776,$A245,СВЦЭМ!$B$33:$B$776,M$226)+'СЕТ СН'!$F$15</f>
        <v>166.71851261</v>
      </c>
      <c r="N245" s="36">
        <f>SUMIFS(СВЦЭМ!$F$33:$F$776,СВЦЭМ!$A$33:$A$776,$A245,СВЦЭМ!$B$33:$B$776,N$226)+'СЕТ СН'!$F$15</f>
        <v>165.72864351999999</v>
      </c>
      <c r="O245" s="36">
        <f>SUMIFS(СВЦЭМ!$F$33:$F$776,СВЦЭМ!$A$33:$A$776,$A245,СВЦЭМ!$B$33:$B$776,O$226)+'СЕТ СН'!$F$15</f>
        <v>164.92581612000001</v>
      </c>
      <c r="P245" s="36">
        <f>SUMIFS(СВЦЭМ!$F$33:$F$776,СВЦЭМ!$A$33:$A$776,$A245,СВЦЭМ!$B$33:$B$776,P$226)+'СЕТ СН'!$F$15</f>
        <v>164.87724434</v>
      </c>
      <c r="Q245" s="36">
        <f>SUMIFS(СВЦЭМ!$F$33:$F$776,СВЦЭМ!$A$33:$A$776,$A245,СВЦЭМ!$B$33:$B$776,Q$226)+'СЕТ СН'!$F$15</f>
        <v>165.25272914999999</v>
      </c>
      <c r="R245" s="36">
        <f>SUMIFS(СВЦЭМ!$F$33:$F$776,СВЦЭМ!$A$33:$A$776,$A245,СВЦЭМ!$B$33:$B$776,R$226)+'СЕТ СН'!$F$15</f>
        <v>164.96220074999999</v>
      </c>
      <c r="S245" s="36">
        <f>SUMIFS(СВЦЭМ!$F$33:$F$776,СВЦЭМ!$A$33:$A$776,$A245,СВЦЭМ!$B$33:$B$776,S$226)+'СЕТ СН'!$F$15</f>
        <v>167.09933856000001</v>
      </c>
      <c r="T245" s="36">
        <f>SUMIFS(СВЦЭМ!$F$33:$F$776,СВЦЭМ!$A$33:$A$776,$A245,СВЦЭМ!$B$33:$B$776,T$226)+'СЕТ СН'!$F$15</f>
        <v>169.76714372000001</v>
      </c>
      <c r="U245" s="36">
        <f>SUMIFS(СВЦЭМ!$F$33:$F$776,СВЦЭМ!$A$33:$A$776,$A245,СВЦЭМ!$B$33:$B$776,U$226)+'СЕТ СН'!$F$15</f>
        <v>169.0796282</v>
      </c>
      <c r="V245" s="36">
        <f>SUMIFS(СВЦЭМ!$F$33:$F$776,СВЦЭМ!$A$33:$A$776,$A245,СВЦЭМ!$B$33:$B$776,V$226)+'СЕТ СН'!$F$15</f>
        <v>168.20898412</v>
      </c>
      <c r="W245" s="36">
        <f>SUMIFS(СВЦЭМ!$F$33:$F$776,СВЦЭМ!$A$33:$A$776,$A245,СВЦЭМ!$B$33:$B$776,W$226)+'СЕТ СН'!$F$15</f>
        <v>167.49557772</v>
      </c>
      <c r="X245" s="36">
        <f>SUMIFS(СВЦЭМ!$F$33:$F$776,СВЦЭМ!$A$33:$A$776,$A245,СВЦЭМ!$B$33:$B$776,X$226)+'СЕТ СН'!$F$15</f>
        <v>166.75393425999999</v>
      </c>
      <c r="Y245" s="36">
        <f>SUMIFS(СВЦЭМ!$F$33:$F$776,СВЦЭМ!$A$33:$A$776,$A245,СВЦЭМ!$B$33:$B$776,Y$226)+'СЕТ СН'!$F$15</f>
        <v>167.78842399000001</v>
      </c>
    </row>
    <row r="246" spans="1:25" ht="15.75" x14ac:dyDescent="0.2">
      <c r="A246" s="35">
        <f t="shared" si="6"/>
        <v>43789</v>
      </c>
      <c r="B246" s="36">
        <f>SUMIFS(СВЦЭМ!$F$33:$F$776,СВЦЭМ!$A$33:$A$776,$A246,СВЦЭМ!$B$33:$B$776,B$226)+'СЕТ СН'!$F$15</f>
        <v>163.77569625000001</v>
      </c>
      <c r="C246" s="36">
        <f>SUMIFS(СВЦЭМ!$F$33:$F$776,СВЦЭМ!$A$33:$A$776,$A246,СВЦЭМ!$B$33:$B$776,C$226)+'СЕТ СН'!$F$15</f>
        <v>166.19895546000001</v>
      </c>
      <c r="D246" s="36">
        <f>SUMIFS(СВЦЭМ!$F$33:$F$776,СВЦЭМ!$A$33:$A$776,$A246,СВЦЭМ!$B$33:$B$776,D$226)+'СЕТ СН'!$F$15</f>
        <v>166.12139866999999</v>
      </c>
      <c r="E246" s="36">
        <f>SUMIFS(СВЦЭМ!$F$33:$F$776,СВЦЭМ!$A$33:$A$776,$A246,СВЦЭМ!$B$33:$B$776,E$226)+'СЕТ СН'!$F$15</f>
        <v>167.53784967999999</v>
      </c>
      <c r="F246" s="36">
        <f>SUMIFS(СВЦЭМ!$F$33:$F$776,СВЦЭМ!$A$33:$A$776,$A246,СВЦЭМ!$B$33:$B$776,F$226)+'СЕТ СН'!$F$15</f>
        <v>165.24533095000001</v>
      </c>
      <c r="G246" s="36">
        <f>SUMIFS(СВЦЭМ!$F$33:$F$776,СВЦЭМ!$A$33:$A$776,$A246,СВЦЭМ!$B$33:$B$776,G$226)+'СЕТ СН'!$F$15</f>
        <v>165.48296053000001</v>
      </c>
      <c r="H246" s="36">
        <f>SUMIFS(СВЦЭМ!$F$33:$F$776,СВЦЭМ!$A$33:$A$776,$A246,СВЦЭМ!$B$33:$B$776,H$226)+'СЕТ СН'!$F$15</f>
        <v>166.99153631999999</v>
      </c>
      <c r="I246" s="36">
        <f>SUMIFS(СВЦЭМ!$F$33:$F$776,СВЦЭМ!$A$33:$A$776,$A246,СВЦЭМ!$B$33:$B$776,I$226)+'СЕТ СН'!$F$15</f>
        <v>168.76747026000001</v>
      </c>
      <c r="J246" s="36">
        <f>SUMIFS(СВЦЭМ!$F$33:$F$776,СВЦЭМ!$A$33:$A$776,$A246,СВЦЭМ!$B$33:$B$776,J$226)+'СЕТ СН'!$F$15</f>
        <v>170.59450022999999</v>
      </c>
      <c r="K246" s="36">
        <f>SUMIFS(СВЦЭМ!$F$33:$F$776,СВЦЭМ!$A$33:$A$776,$A246,СВЦЭМ!$B$33:$B$776,K$226)+'СЕТ СН'!$F$15</f>
        <v>171.91409734999999</v>
      </c>
      <c r="L246" s="36">
        <f>SUMIFS(СВЦЭМ!$F$33:$F$776,СВЦЭМ!$A$33:$A$776,$A246,СВЦЭМ!$B$33:$B$776,L$226)+'СЕТ СН'!$F$15</f>
        <v>166.25897375</v>
      </c>
      <c r="M246" s="36">
        <f>SUMIFS(СВЦЭМ!$F$33:$F$776,СВЦЭМ!$A$33:$A$776,$A246,СВЦЭМ!$B$33:$B$776,M$226)+'СЕТ СН'!$F$15</f>
        <v>161.60748745000001</v>
      </c>
      <c r="N246" s="36">
        <f>SUMIFS(СВЦЭМ!$F$33:$F$776,СВЦЭМ!$A$33:$A$776,$A246,СВЦЭМ!$B$33:$B$776,N$226)+'СЕТ СН'!$F$15</f>
        <v>159.41856476000001</v>
      </c>
      <c r="O246" s="36">
        <f>SUMIFS(СВЦЭМ!$F$33:$F$776,СВЦЭМ!$A$33:$A$776,$A246,СВЦЭМ!$B$33:$B$776,O$226)+'СЕТ СН'!$F$15</f>
        <v>159.50000578999999</v>
      </c>
      <c r="P246" s="36">
        <f>SUMIFS(СВЦЭМ!$F$33:$F$776,СВЦЭМ!$A$33:$A$776,$A246,СВЦЭМ!$B$33:$B$776,P$226)+'СЕТ СН'!$F$15</f>
        <v>158.39101303000001</v>
      </c>
      <c r="Q246" s="36">
        <f>SUMIFS(СВЦЭМ!$F$33:$F$776,СВЦЭМ!$A$33:$A$776,$A246,СВЦЭМ!$B$33:$B$776,Q$226)+'СЕТ СН'!$F$15</f>
        <v>157.43957193</v>
      </c>
      <c r="R246" s="36">
        <f>SUMIFS(СВЦЭМ!$F$33:$F$776,СВЦЭМ!$A$33:$A$776,$A246,СВЦЭМ!$B$33:$B$776,R$226)+'СЕТ СН'!$F$15</f>
        <v>159.00191756999999</v>
      </c>
      <c r="S246" s="36">
        <f>SUMIFS(СВЦЭМ!$F$33:$F$776,СВЦЭМ!$A$33:$A$776,$A246,СВЦЭМ!$B$33:$B$776,S$226)+'СЕТ СН'!$F$15</f>
        <v>162.33935249999999</v>
      </c>
      <c r="T246" s="36">
        <f>SUMIFS(СВЦЭМ!$F$33:$F$776,СВЦЭМ!$A$33:$A$776,$A246,СВЦЭМ!$B$33:$B$776,T$226)+'СЕТ СН'!$F$15</f>
        <v>164.25434423999999</v>
      </c>
      <c r="U246" s="36">
        <f>SUMIFS(СВЦЭМ!$F$33:$F$776,СВЦЭМ!$A$33:$A$776,$A246,СВЦЭМ!$B$33:$B$776,U$226)+'СЕТ СН'!$F$15</f>
        <v>163.38263082</v>
      </c>
      <c r="V246" s="36">
        <f>SUMIFS(СВЦЭМ!$F$33:$F$776,СВЦЭМ!$A$33:$A$776,$A246,СВЦЭМ!$B$33:$B$776,V$226)+'СЕТ СН'!$F$15</f>
        <v>161.10806402</v>
      </c>
      <c r="W246" s="36">
        <f>SUMIFS(СВЦЭМ!$F$33:$F$776,СВЦЭМ!$A$33:$A$776,$A246,СВЦЭМ!$B$33:$B$776,W$226)+'СЕТ СН'!$F$15</f>
        <v>161.82651356</v>
      </c>
      <c r="X246" s="36">
        <f>SUMIFS(СВЦЭМ!$F$33:$F$776,СВЦЭМ!$A$33:$A$776,$A246,СВЦЭМ!$B$33:$B$776,X$226)+'СЕТ СН'!$F$15</f>
        <v>160.40431365000001</v>
      </c>
      <c r="Y246" s="36">
        <f>SUMIFS(СВЦЭМ!$F$33:$F$776,СВЦЭМ!$A$33:$A$776,$A246,СВЦЭМ!$B$33:$B$776,Y$226)+'СЕТ СН'!$F$15</f>
        <v>160.56312757000001</v>
      </c>
    </row>
    <row r="247" spans="1:25" ht="15.75" x14ac:dyDescent="0.2">
      <c r="A247" s="35">
        <f t="shared" si="6"/>
        <v>43790</v>
      </c>
      <c r="B247" s="36">
        <f>SUMIFS(СВЦЭМ!$F$33:$F$776,СВЦЭМ!$A$33:$A$776,$A247,СВЦЭМ!$B$33:$B$776,B$226)+'СЕТ СН'!$F$15</f>
        <v>174.49991875000001</v>
      </c>
      <c r="C247" s="36">
        <f>SUMIFS(СВЦЭМ!$F$33:$F$776,СВЦЭМ!$A$33:$A$776,$A247,СВЦЭМ!$B$33:$B$776,C$226)+'СЕТ СН'!$F$15</f>
        <v>175.83590237999999</v>
      </c>
      <c r="D247" s="36">
        <f>SUMIFS(СВЦЭМ!$F$33:$F$776,СВЦЭМ!$A$33:$A$776,$A247,СВЦЭМ!$B$33:$B$776,D$226)+'СЕТ СН'!$F$15</f>
        <v>184.52202682999999</v>
      </c>
      <c r="E247" s="36">
        <f>SUMIFS(СВЦЭМ!$F$33:$F$776,СВЦЭМ!$A$33:$A$776,$A247,СВЦЭМ!$B$33:$B$776,E$226)+'СЕТ СН'!$F$15</f>
        <v>184.11091250000001</v>
      </c>
      <c r="F247" s="36">
        <f>SUMIFS(СВЦЭМ!$F$33:$F$776,СВЦЭМ!$A$33:$A$776,$A247,СВЦЭМ!$B$33:$B$776,F$226)+'СЕТ СН'!$F$15</f>
        <v>183.74982506000001</v>
      </c>
      <c r="G247" s="36">
        <f>SUMIFS(СВЦЭМ!$F$33:$F$776,СВЦЭМ!$A$33:$A$776,$A247,СВЦЭМ!$B$33:$B$776,G$226)+'СЕТ СН'!$F$15</f>
        <v>181.65026662</v>
      </c>
      <c r="H247" s="36">
        <f>SUMIFS(СВЦЭМ!$F$33:$F$776,СВЦЭМ!$A$33:$A$776,$A247,СВЦЭМ!$B$33:$B$776,H$226)+'СЕТ СН'!$F$15</f>
        <v>173.54982953000001</v>
      </c>
      <c r="I247" s="36">
        <f>SUMIFS(СВЦЭМ!$F$33:$F$776,СВЦЭМ!$A$33:$A$776,$A247,СВЦЭМ!$B$33:$B$776,I$226)+'СЕТ СН'!$F$15</f>
        <v>170.00751776000001</v>
      </c>
      <c r="J247" s="36">
        <f>SUMIFS(СВЦЭМ!$F$33:$F$776,СВЦЭМ!$A$33:$A$776,$A247,СВЦЭМ!$B$33:$B$776,J$226)+'СЕТ СН'!$F$15</f>
        <v>165.00195746</v>
      </c>
      <c r="K247" s="36">
        <f>SUMIFS(СВЦЭМ!$F$33:$F$776,СВЦЭМ!$A$33:$A$776,$A247,СВЦЭМ!$B$33:$B$776,K$226)+'СЕТ СН'!$F$15</f>
        <v>163.96336779000001</v>
      </c>
      <c r="L247" s="36">
        <f>SUMIFS(СВЦЭМ!$F$33:$F$776,СВЦЭМ!$A$33:$A$776,$A247,СВЦЭМ!$B$33:$B$776,L$226)+'СЕТ СН'!$F$15</f>
        <v>158.47375789</v>
      </c>
      <c r="M247" s="36">
        <f>SUMIFS(СВЦЭМ!$F$33:$F$776,СВЦЭМ!$A$33:$A$776,$A247,СВЦЭМ!$B$33:$B$776,M$226)+'СЕТ СН'!$F$15</f>
        <v>158.21112556</v>
      </c>
      <c r="N247" s="36">
        <f>SUMIFS(СВЦЭМ!$F$33:$F$776,СВЦЭМ!$A$33:$A$776,$A247,СВЦЭМ!$B$33:$B$776,N$226)+'СЕТ СН'!$F$15</f>
        <v>161.40301192999999</v>
      </c>
      <c r="O247" s="36">
        <f>SUMIFS(СВЦЭМ!$F$33:$F$776,СВЦЭМ!$A$33:$A$776,$A247,СВЦЭМ!$B$33:$B$776,O$226)+'СЕТ СН'!$F$15</f>
        <v>165.09621516999999</v>
      </c>
      <c r="P247" s="36">
        <f>SUMIFS(СВЦЭМ!$F$33:$F$776,СВЦЭМ!$A$33:$A$776,$A247,СВЦЭМ!$B$33:$B$776,P$226)+'СЕТ СН'!$F$15</f>
        <v>164.77878208000001</v>
      </c>
      <c r="Q247" s="36">
        <f>SUMIFS(СВЦЭМ!$F$33:$F$776,СВЦЭМ!$A$33:$A$776,$A247,СВЦЭМ!$B$33:$B$776,Q$226)+'СЕТ СН'!$F$15</f>
        <v>164.69993348</v>
      </c>
      <c r="R247" s="36">
        <f>SUMIFS(СВЦЭМ!$F$33:$F$776,СВЦЭМ!$A$33:$A$776,$A247,СВЦЭМ!$B$33:$B$776,R$226)+'СЕТ СН'!$F$15</f>
        <v>161.60964652999999</v>
      </c>
      <c r="S247" s="36">
        <f>SUMIFS(СВЦЭМ!$F$33:$F$776,СВЦЭМ!$A$33:$A$776,$A247,СВЦЭМ!$B$33:$B$776,S$226)+'СЕТ СН'!$F$15</f>
        <v>157.32001185999999</v>
      </c>
      <c r="T247" s="36">
        <f>SUMIFS(СВЦЭМ!$F$33:$F$776,СВЦЭМ!$A$33:$A$776,$A247,СВЦЭМ!$B$33:$B$776,T$226)+'СЕТ СН'!$F$15</f>
        <v>155.82836968999999</v>
      </c>
      <c r="U247" s="36">
        <f>SUMIFS(СВЦЭМ!$F$33:$F$776,СВЦЭМ!$A$33:$A$776,$A247,СВЦЭМ!$B$33:$B$776,U$226)+'СЕТ СН'!$F$15</f>
        <v>155.34239363</v>
      </c>
      <c r="V247" s="36">
        <f>SUMIFS(СВЦЭМ!$F$33:$F$776,СВЦЭМ!$A$33:$A$776,$A247,СВЦЭМ!$B$33:$B$776,V$226)+'СЕТ СН'!$F$15</f>
        <v>152.605998</v>
      </c>
      <c r="W247" s="36">
        <f>SUMIFS(СВЦЭМ!$F$33:$F$776,СВЦЭМ!$A$33:$A$776,$A247,СВЦЭМ!$B$33:$B$776,W$226)+'СЕТ СН'!$F$15</f>
        <v>150.93740382999999</v>
      </c>
      <c r="X247" s="36">
        <f>SUMIFS(СВЦЭМ!$F$33:$F$776,СВЦЭМ!$A$33:$A$776,$A247,СВЦЭМ!$B$33:$B$776,X$226)+'СЕТ СН'!$F$15</f>
        <v>151.62278899</v>
      </c>
      <c r="Y247" s="36">
        <f>SUMIFS(СВЦЭМ!$F$33:$F$776,СВЦЭМ!$A$33:$A$776,$A247,СВЦЭМ!$B$33:$B$776,Y$226)+'СЕТ СН'!$F$15</f>
        <v>163.35669353</v>
      </c>
    </row>
    <row r="248" spans="1:25" ht="15.75" x14ac:dyDescent="0.2">
      <c r="A248" s="35">
        <f t="shared" si="6"/>
        <v>43791</v>
      </c>
      <c r="B248" s="36">
        <f>SUMIFS(СВЦЭМ!$F$33:$F$776,СВЦЭМ!$A$33:$A$776,$A248,СВЦЭМ!$B$33:$B$776,B$226)+'СЕТ СН'!$F$15</f>
        <v>174.54427455000001</v>
      </c>
      <c r="C248" s="36">
        <f>SUMIFS(СВЦЭМ!$F$33:$F$776,СВЦЭМ!$A$33:$A$776,$A248,СВЦЭМ!$B$33:$B$776,C$226)+'СЕТ СН'!$F$15</f>
        <v>181.6524871</v>
      </c>
      <c r="D248" s="36">
        <f>SUMIFS(СВЦЭМ!$F$33:$F$776,СВЦЭМ!$A$33:$A$776,$A248,СВЦЭМ!$B$33:$B$776,D$226)+'СЕТ СН'!$F$15</f>
        <v>182.56651102999999</v>
      </c>
      <c r="E248" s="36">
        <f>SUMIFS(СВЦЭМ!$F$33:$F$776,СВЦЭМ!$A$33:$A$776,$A248,СВЦЭМ!$B$33:$B$776,E$226)+'СЕТ СН'!$F$15</f>
        <v>179.61805760999999</v>
      </c>
      <c r="F248" s="36">
        <f>SUMIFS(СВЦЭМ!$F$33:$F$776,СВЦЭМ!$A$33:$A$776,$A248,СВЦЭМ!$B$33:$B$776,F$226)+'СЕТ СН'!$F$15</f>
        <v>177.08833759999999</v>
      </c>
      <c r="G248" s="36">
        <f>SUMIFS(СВЦЭМ!$F$33:$F$776,СВЦЭМ!$A$33:$A$776,$A248,СВЦЭМ!$B$33:$B$776,G$226)+'СЕТ СН'!$F$15</f>
        <v>173.95999861000001</v>
      </c>
      <c r="H248" s="36">
        <f>SUMIFS(СВЦЭМ!$F$33:$F$776,СВЦЭМ!$A$33:$A$776,$A248,СВЦЭМ!$B$33:$B$776,H$226)+'СЕТ СН'!$F$15</f>
        <v>169.98226577</v>
      </c>
      <c r="I248" s="36">
        <f>SUMIFS(СВЦЭМ!$F$33:$F$776,СВЦЭМ!$A$33:$A$776,$A248,СВЦЭМ!$B$33:$B$776,I$226)+'СЕТ СН'!$F$15</f>
        <v>169.95220132</v>
      </c>
      <c r="J248" s="36">
        <f>SUMIFS(СВЦЭМ!$F$33:$F$776,СВЦЭМ!$A$33:$A$776,$A248,СВЦЭМ!$B$33:$B$776,J$226)+'СЕТ СН'!$F$15</f>
        <v>164.46750660999999</v>
      </c>
      <c r="K248" s="36">
        <f>SUMIFS(СВЦЭМ!$F$33:$F$776,СВЦЭМ!$A$33:$A$776,$A248,СВЦЭМ!$B$33:$B$776,K$226)+'СЕТ СН'!$F$15</f>
        <v>163.44363756000001</v>
      </c>
      <c r="L248" s="36">
        <f>SUMIFS(СВЦЭМ!$F$33:$F$776,СВЦЭМ!$A$33:$A$776,$A248,СВЦЭМ!$B$33:$B$776,L$226)+'СЕТ СН'!$F$15</f>
        <v>156.62084041</v>
      </c>
      <c r="M248" s="36">
        <f>SUMIFS(СВЦЭМ!$F$33:$F$776,СВЦЭМ!$A$33:$A$776,$A248,СВЦЭМ!$B$33:$B$776,M$226)+'СЕТ СН'!$F$15</f>
        <v>156.11745357000001</v>
      </c>
      <c r="N248" s="36">
        <f>SUMIFS(СВЦЭМ!$F$33:$F$776,СВЦЭМ!$A$33:$A$776,$A248,СВЦЭМ!$B$33:$B$776,N$226)+'СЕТ СН'!$F$15</f>
        <v>155.14857017</v>
      </c>
      <c r="O248" s="36">
        <f>SUMIFS(СВЦЭМ!$F$33:$F$776,СВЦЭМ!$A$33:$A$776,$A248,СВЦЭМ!$B$33:$B$776,O$226)+'СЕТ СН'!$F$15</f>
        <v>158.32106193000001</v>
      </c>
      <c r="P248" s="36">
        <f>SUMIFS(СВЦЭМ!$F$33:$F$776,СВЦЭМ!$A$33:$A$776,$A248,СВЦЭМ!$B$33:$B$776,P$226)+'СЕТ СН'!$F$15</f>
        <v>160.64342325000001</v>
      </c>
      <c r="Q248" s="36">
        <f>SUMIFS(СВЦЭМ!$F$33:$F$776,СВЦЭМ!$A$33:$A$776,$A248,СВЦЭМ!$B$33:$B$776,Q$226)+'СЕТ СН'!$F$15</f>
        <v>160.74932602999999</v>
      </c>
      <c r="R248" s="36">
        <f>SUMIFS(СВЦЭМ!$F$33:$F$776,СВЦЭМ!$A$33:$A$776,$A248,СВЦЭМ!$B$33:$B$776,R$226)+'СЕТ СН'!$F$15</f>
        <v>157.28915470000001</v>
      </c>
      <c r="S248" s="36">
        <f>SUMIFS(СВЦЭМ!$F$33:$F$776,СВЦЭМ!$A$33:$A$776,$A248,СВЦЭМ!$B$33:$B$776,S$226)+'СЕТ СН'!$F$15</f>
        <v>155.36803474000001</v>
      </c>
      <c r="T248" s="36">
        <f>SUMIFS(СВЦЭМ!$F$33:$F$776,СВЦЭМ!$A$33:$A$776,$A248,СВЦЭМ!$B$33:$B$776,T$226)+'СЕТ СН'!$F$15</f>
        <v>154.39487285000001</v>
      </c>
      <c r="U248" s="36">
        <f>SUMIFS(СВЦЭМ!$F$33:$F$776,СВЦЭМ!$A$33:$A$776,$A248,СВЦЭМ!$B$33:$B$776,U$226)+'СЕТ СН'!$F$15</f>
        <v>153.03092175</v>
      </c>
      <c r="V248" s="36">
        <f>SUMIFS(СВЦЭМ!$F$33:$F$776,СВЦЭМ!$A$33:$A$776,$A248,СВЦЭМ!$B$33:$B$776,V$226)+'СЕТ СН'!$F$15</f>
        <v>151.48168257</v>
      </c>
      <c r="W248" s="36">
        <f>SUMIFS(СВЦЭМ!$F$33:$F$776,СВЦЭМ!$A$33:$A$776,$A248,СВЦЭМ!$B$33:$B$776,W$226)+'СЕТ СН'!$F$15</f>
        <v>148.97952229000001</v>
      </c>
      <c r="X248" s="36">
        <f>SUMIFS(СВЦЭМ!$F$33:$F$776,СВЦЭМ!$A$33:$A$776,$A248,СВЦЭМ!$B$33:$B$776,X$226)+'СЕТ СН'!$F$15</f>
        <v>151.93709967000001</v>
      </c>
      <c r="Y248" s="36">
        <f>SUMIFS(СВЦЭМ!$F$33:$F$776,СВЦЭМ!$A$33:$A$776,$A248,СВЦЭМ!$B$33:$B$776,Y$226)+'СЕТ СН'!$F$15</f>
        <v>158.53260237000001</v>
      </c>
    </row>
    <row r="249" spans="1:25" ht="15.75" x14ac:dyDescent="0.2">
      <c r="A249" s="35">
        <f t="shared" si="6"/>
        <v>43792</v>
      </c>
      <c r="B249" s="36">
        <f>SUMIFS(СВЦЭМ!$F$33:$F$776,СВЦЭМ!$A$33:$A$776,$A249,СВЦЭМ!$B$33:$B$776,B$226)+'СЕТ СН'!$F$15</f>
        <v>165.32338166</v>
      </c>
      <c r="C249" s="36">
        <f>SUMIFS(СВЦЭМ!$F$33:$F$776,СВЦЭМ!$A$33:$A$776,$A249,СВЦЭМ!$B$33:$B$776,C$226)+'СЕТ СН'!$F$15</f>
        <v>173.25552746</v>
      </c>
      <c r="D249" s="36">
        <f>SUMIFS(СВЦЭМ!$F$33:$F$776,СВЦЭМ!$A$33:$A$776,$A249,СВЦЭМ!$B$33:$B$776,D$226)+'СЕТ СН'!$F$15</f>
        <v>175.35722404000001</v>
      </c>
      <c r="E249" s="36">
        <f>SUMIFS(СВЦЭМ!$F$33:$F$776,СВЦЭМ!$A$33:$A$776,$A249,СВЦЭМ!$B$33:$B$776,E$226)+'СЕТ СН'!$F$15</f>
        <v>176.61879350000001</v>
      </c>
      <c r="F249" s="36">
        <f>SUMIFS(СВЦЭМ!$F$33:$F$776,СВЦЭМ!$A$33:$A$776,$A249,СВЦЭМ!$B$33:$B$776,F$226)+'СЕТ СН'!$F$15</f>
        <v>175.98531051000001</v>
      </c>
      <c r="G249" s="36">
        <f>SUMIFS(СВЦЭМ!$F$33:$F$776,СВЦЭМ!$A$33:$A$776,$A249,СВЦЭМ!$B$33:$B$776,G$226)+'СЕТ СН'!$F$15</f>
        <v>174.34831880999999</v>
      </c>
      <c r="H249" s="36">
        <f>SUMIFS(СВЦЭМ!$F$33:$F$776,СВЦЭМ!$A$33:$A$776,$A249,СВЦЭМ!$B$33:$B$776,H$226)+'СЕТ СН'!$F$15</f>
        <v>170.57365747</v>
      </c>
      <c r="I249" s="36">
        <f>SUMIFS(СВЦЭМ!$F$33:$F$776,СВЦЭМ!$A$33:$A$776,$A249,СВЦЭМ!$B$33:$B$776,I$226)+'СЕТ СН'!$F$15</f>
        <v>170.83213839999999</v>
      </c>
      <c r="J249" s="36">
        <f>SUMIFS(СВЦЭМ!$F$33:$F$776,СВЦЭМ!$A$33:$A$776,$A249,СВЦЭМ!$B$33:$B$776,J$226)+'СЕТ СН'!$F$15</f>
        <v>166.53206932000001</v>
      </c>
      <c r="K249" s="36">
        <f>SUMIFS(СВЦЭМ!$F$33:$F$776,СВЦЭМ!$A$33:$A$776,$A249,СВЦЭМ!$B$33:$B$776,K$226)+'СЕТ СН'!$F$15</f>
        <v>163.80939197999999</v>
      </c>
      <c r="L249" s="36">
        <f>SUMIFS(СВЦЭМ!$F$33:$F$776,СВЦЭМ!$A$33:$A$776,$A249,СВЦЭМ!$B$33:$B$776,L$226)+'СЕТ СН'!$F$15</f>
        <v>157.12613217000001</v>
      </c>
      <c r="M249" s="36">
        <f>SUMIFS(СВЦЭМ!$F$33:$F$776,СВЦЭМ!$A$33:$A$776,$A249,СВЦЭМ!$B$33:$B$776,M$226)+'СЕТ СН'!$F$15</f>
        <v>156.02703491</v>
      </c>
      <c r="N249" s="36">
        <f>SUMIFS(СВЦЭМ!$F$33:$F$776,СВЦЭМ!$A$33:$A$776,$A249,СВЦЭМ!$B$33:$B$776,N$226)+'СЕТ СН'!$F$15</f>
        <v>154.82656564999999</v>
      </c>
      <c r="O249" s="36">
        <f>SUMIFS(СВЦЭМ!$F$33:$F$776,СВЦЭМ!$A$33:$A$776,$A249,СВЦЭМ!$B$33:$B$776,O$226)+'СЕТ СН'!$F$15</f>
        <v>156.41537178999999</v>
      </c>
      <c r="P249" s="36">
        <f>SUMIFS(СВЦЭМ!$F$33:$F$776,СВЦЭМ!$A$33:$A$776,$A249,СВЦЭМ!$B$33:$B$776,P$226)+'СЕТ СН'!$F$15</f>
        <v>158.66508045</v>
      </c>
      <c r="Q249" s="36">
        <f>SUMIFS(СВЦЭМ!$F$33:$F$776,СВЦЭМ!$A$33:$A$776,$A249,СВЦЭМ!$B$33:$B$776,Q$226)+'СЕТ СН'!$F$15</f>
        <v>158.22769277</v>
      </c>
      <c r="R249" s="36">
        <f>SUMIFS(СВЦЭМ!$F$33:$F$776,СВЦЭМ!$A$33:$A$776,$A249,СВЦЭМ!$B$33:$B$776,R$226)+'СЕТ СН'!$F$15</f>
        <v>156.49382058</v>
      </c>
      <c r="S249" s="36">
        <f>SUMIFS(СВЦЭМ!$F$33:$F$776,СВЦЭМ!$A$33:$A$776,$A249,СВЦЭМ!$B$33:$B$776,S$226)+'СЕТ СН'!$F$15</f>
        <v>155.00357185999999</v>
      </c>
      <c r="T249" s="36">
        <f>SUMIFS(СВЦЭМ!$F$33:$F$776,СВЦЭМ!$A$33:$A$776,$A249,СВЦЭМ!$B$33:$B$776,T$226)+'СЕТ СН'!$F$15</f>
        <v>153.53706833000001</v>
      </c>
      <c r="U249" s="36">
        <f>SUMIFS(СВЦЭМ!$F$33:$F$776,СВЦЭМ!$A$33:$A$776,$A249,СВЦЭМ!$B$33:$B$776,U$226)+'СЕТ СН'!$F$15</f>
        <v>153.016111</v>
      </c>
      <c r="V249" s="36">
        <f>SUMIFS(СВЦЭМ!$F$33:$F$776,СВЦЭМ!$A$33:$A$776,$A249,СВЦЭМ!$B$33:$B$776,V$226)+'СЕТ СН'!$F$15</f>
        <v>154.81562865000001</v>
      </c>
      <c r="W249" s="36">
        <f>SUMIFS(СВЦЭМ!$F$33:$F$776,СВЦЭМ!$A$33:$A$776,$A249,СВЦЭМ!$B$33:$B$776,W$226)+'СЕТ СН'!$F$15</f>
        <v>157.22460099</v>
      </c>
      <c r="X249" s="36">
        <f>SUMIFS(СВЦЭМ!$F$33:$F$776,СВЦЭМ!$A$33:$A$776,$A249,СВЦЭМ!$B$33:$B$776,X$226)+'СЕТ СН'!$F$15</f>
        <v>159.76301534999999</v>
      </c>
      <c r="Y249" s="36">
        <f>SUMIFS(СВЦЭМ!$F$33:$F$776,СВЦЭМ!$A$33:$A$776,$A249,СВЦЭМ!$B$33:$B$776,Y$226)+'СЕТ СН'!$F$15</f>
        <v>161.60475574</v>
      </c>
    </row>
    <row r="250" spans="1:25" ht="15.75" x14ac:dyDescent="0.2">
      <c r="A250" s="35">
        <f t="shared" si="6"/>
        <v>43793</v>
      </c>
      <c r="B250" s="36">
        <f>SUMIFS(СВЦЭМ!$F$33:$F$776,СВЦЭМ!$A$33:$A$776,$A250,СВЦЭМ!$B$33:$B$776,B$226)+'СЕТ СН'!$F$15</f>
        <v>157.34137949000001</v>
      </c>
      <c r="C250" s="36">
        <f>SUMIFS(СВЦЭМ!$F$33:$F$776,СВЦЭМ!$A$33:$A$776,$A250,СВЦЭМ!$B$33:$B$776,C$226)+'СЕТ СН'!$F$15</f>
        <v>160.50335426000001</v>
      </c>
      <c r="D250" s="36">
        <f>SUMIFS(СВЦЭМ!$F$33:$F$776,СВЦЭМ!$A$33:$A$776,$A250,СВЦЭМ!$B$33:$B$776,D$226)+'СЕТ СН'!$F$15</f>
        <v>172.06936243999999</v>
      </c>
      <c r="E250" s="36">
        <f>SUMIFS(СВЦЭМ!$F$33:$F$776,СВЦЭМ!$A$33:$A$776,$A250,СВЦЭМ!$B$33:$B$776,E$226)+'СЕТ СН'!$F$15</f>
        <v>176.74061763</v>
      </c>
      <c r="F250" s="36">
        <f>SUMIFS(СВЦЭМ!$F$33:$F$776,СВЦЭМ!$A$33:$A$776,$A250,СВЦЭМ!$B$33:$B$776,F$226)+'СЕТ СН'!$F$15</f>
        <v>177.51983841000001</v>
      </c>
      <c r="G250" s="36">
        <f>SUMIFS(СВЦЭМ!$F$33:$F$776,СВЦЭМ!$A$33:$A$776,$A250,СВЦЭМ!$B$33:$B$776,G$226)+'СЕТ СН'!$F$15</f>
        <v>177.56903797999999</v>
      </c>
      <c r="H250" s="36">
        <f>SUMIFS(СВЦЭМ!$F$33:$F$776,СВЦЭМ!$A$33:$A$776,$A250,СВЦЭМ!$B$33:$B$776,H$226)+'СЕТ СН'!$F$15</f>
        <v>175.27479015</v>
      </c>
      <c r="I250" s="36">
        <f>SUMIFS(СВЦЭМ!$F$33:$F$776,СВЦЭМ!$A$33:$A$776,$A250,СВЦЭМ!$B$33:$B$776,I$226)+'СЕТ СН'!$F$15</f>
        <v>173.39987049999999</v>
      </c>
      <c r="J250" s="36">
        <f>SUMIFS(СВЦЭМ!$F$33:$F$776,СВЦЭМ!$A$33:$A$776,$A250,СВЦЭМ!$B$33:$B$776,J$226)+'СЕТ СН'!$F$15</f>
        <v>168.25253906</v>
      </c>
      <c r="K250" s="36">
        <f>SUMIFS(СВЦЭМ!$F$33:$F$776,СВЦЭМ!$A$33:$A$776,$A250,СВЦЭМ!$B$33:$B$776,K$226)+'СЕТ СН'!$F$15</f>
        <v>166.82205021999999</v>
      </c>
      <c r="L250" s="36">
        <f>SUMIFS(СВЦЭМ!$F$33:$F$776,СВЦЭМ!$A$33:$A$776,$A250,СВЦЭМ!$B$33:$B$776,L$226)+'СЕТ СН'!$F$15</f>
        <v>157.92724489</v>
      </c>
      <c r="M250" s="36">
        <f>SUMIFS(СВЦЭМ!$F$33:$F$776,СВЦЭМ!$A$33:$A$776,$A250,СВЦЭМ!$B$33:$B$776,M$226)+'СЕТ СН'!$F$15</f>
        <v>155.56196428999999</v>
      </c>
      <c r="N250" s="36">
        <f>SUMIFS(СВЦЭМ!$F$33:$F$776,СВЦЭМ!$A$33:$A$776,$A250,СВЦЭМ!$B$33:$B$776,N$226)+'СЕТ СН'!$F$15</f>
        <v>153.58498132</v>
      </c>
      <c r="O250" s="36">
        <f>SUMIFS(СВЦЭМ!$F$33:$F$776,СВЦЭМ!$A$33:$A$776,$A250,СВЦЭМ!$B$33:$B$776,O$226)+'СЕТ СН'!$F$15</f>
        <v>153.56511886999999</v>
      </c>
      <c r="P250" s="36">
        <f>SUMIFS(СВЦЭМ!$F$33:$F$776,СВЦЭМ!$A$33:$A$776,$A250,СВЦЭМ!$B$33:$B$776,P$226)+'СЕТ СН'!$F$15</f>
        <v>155.03516852000001</v>
      </c>
      <c r="Q250" s="36">
        <f>SUMIFS(СВЦЭМ!$F$33:$F$776,СВЦЭМ!$A$33:$A$776,$A250,СВЦЭМ!$B$33:$B$776,Q$226)+'СЕТ СН'!$F$15</f>
        <v>152.70934797000001</v>
      </c>
      <c r="R250" s="36">
        <f>SUMIFS(СВЦЭМ!$F$33:$F$776,СВЦЭМ!$A$33:$A$776,$A250,СВЦЭМ!$B$33:$B$776,R$226)+'СЕТ СН'!$F$15</f>
        <v>157.16624128999999</v>
      </c>
      <c r="S250" s="36">
        <f>SUMIFS(СВЦЭМ!$F$33:$F$776,СВЦЭМ!$A$33:$A$776,$A250,СВЦЭМ!$B$33:$B$776,S$226)+'СЕТ СН'!$F$15</f>
        <v>159.45911176000001</v>
      </c>
      <c r="T250" s="36">
        <f>SUMIFS(СВЦЭМ!$F$33:$F$776,СВЦЭМ!$A$33:$A$776,$A250,СВЦЭМ!$B$33:$B$776,T$226)+'СЕТ СН'!$F$15</f>
        <v>158.00172049</v>
      </c>
      <c r="U250" s="36">
        <f>SUMIFS(СВЦЭМ!$F$33:$F$776,СВЦЭМ!$A$33:$A$776,$A250,СВЦЭМ!$B$33:$B$776,U$226)+'СЕТ СН'!$F$15</f>
        <v>160.23858988000001</v>
      </c>
      <c r="V250" s="36">
        <f>SUMIFS(СВЦЭМ!$F$33:$F$776,СВЦЭМ!$A$33:$A$776,$A250,СВЦЭМ!$B$33:$B$776,V$226)+'СЕТ СН'!$F$15</f>
        <v>159.51251085999999</v>
      </c>
      <c r="W250" s="36">
        <f>SUMIFS(СВЦЭМ!$F$33:$F$776,СВЦЭМ!$A$33:$A$776,$A250,СВЦЭМ!$B$33:$B$776,W$226)+'СЕТ СН'!$F$15</f>
        <v>159.49597519</v>
      </c>
      <c r="X250" s="36">
        <f>SUMIFS(СВЦЭМ!$F$33:$F$776,СВЦЭМ!$A$33:$A$776,$A250,СВЦЭМ!$B$33:$B$776,X$226)+'СЕТ СН'!$F$15</f>
        <v>159.27225726</v>
      </c>
      <c r="Y250" s="36">
        <f>SUMIFS(СВЦЭМ!$F$33:$F$776,СВЦЭМ!$A$33:$A$776,$A250,СВЦЭМ!$B$33:$B$776,Y$226)+'СЕТ СН'!$F$15</f>
        <v>164.44309855</v>
      </c>
    </row>
    <row r="251" spans="1:25" ht="15.75" x14ac:dyDescent="0.2">
      <c r="A251" s="35">
        <f t="shared" si="6"/>
        <v>43794</v>
      </c>
      <c r="B251" s="36">
        <f>SUMIFS(СВЦЭМ!$F$33:$F$776,СВЦЭМ!$A$33:$A$776,$A251,СВЦЭМ!$B$33:$B$776,B$226)+'СЕТ СН'!$F$15</f>
        <v>172.39721537</v>
      </c>
      <c r="C251" s="36">
        <f>SUMIFS(СВЦЭМ!$F$33:$F$776,СВЦЭМ!$A$33:$A$776,$A251,СВЦЭМ!$B$33:$B$776,C$226)+'СЕТ СН'!$F$15</f>
        <v>176.82441953</v>
      </c>
      <c r="D251" s="36">
        <f>SUMIFS(СВЦЭМ!$F$33:$F$776,СВЦЭМ!$A$33:$A$776,$A251,СВЦЭМ!$B$33:$B$776,D$226)+'СЕТ СН'!$F$15</f>
        <v>184.52825942999999</v>
      </c>
      <c r="E251" s="36">
        <f>SUMIFS(СВЦЭМ!$F$33:$F$776,СВЦЭМ!$A$33:$A$776,$A251,СВЦЭМ!$B$33:$B$776,E$226)+'СЕТ СН'!$F$15</f>
        <v>185.9011682</v>
      </c>
      <c r="F251" s="36">
        <f>SUMIFS(СВЦЭМ!$F$33:$F$776,СВЦЭМ!$A$33:$A$776,$A251,СВЦЭМ!$B$33:$B$776,F$226)+'СЕТ СН'!$F$15</f>
        <v>182.65106835</v>
      </c>
      <c r="G251" s="36">
        <f>SUMIFS(СВЦЭМ!$F$33:$F$776,СВЦЭМ!$A$33:$A$776,$A251,СВЦЭМ!$B$33:$B$776,G$226)+'СЕТ СН'!$F$15</f>
        <v>182.56401862999999</v>
      </c>
      <c r="H251" s="36">
        <f>SUMIFS(СВЦЭМ!$F$33:$F$776,СВЦЭМ!$A$33:$A$776,$A251,СВЦЭМ!$B$33:$B$776,H$226)+'СЕТ СН'!$F$15</f>
        <v>174.32770894000001</v>
      </c>
      <c r="I251" s="36">
        <f>SUMIFS(СВЦЭМ!$F$33:$F$776,СВЦЭМ!$A$33:$A$776,$A251,СВЦЭМ!$B$33:$B$776,I$226)+'СЕТ СН'!$F$15</f>
        <v>171.07983131</v>
      </c>
      <c r="J251" s="36">
        <f>SUMIFS(СВЦЭМ!$F$33:$F$776,СВЦЭМ!$A$33:$A$776,$A251,СВЦЭМ!$B$33:$B$776,J$226)+'СЕТ СН'!$F$15</f>
        <v>167.56862741</v>
      </c>
      <c r="K251" s="36">
        <f>SUMIFS(СВЦЭМ!$F$33:$F$776,СВЦЭМ!$A$33:$A$776,$A251,СВЦЭМ!$B$33:$B$776,K$226)+'СЕТ СН'!$F$15</f>
        <v>165.48459432000001</v>
      </c>
      <c r="L251" s="36">
        <f>SUMIFS(СВЦЭМ!$F$33:$F$776,СВЦЭМ!$A$33:$A$776,$A251,СВЦЭМ!$B$33:$B$776,L$226)+'СЕТ СН'!$F$15</f>
        <v>157.11058420000001</v>
      </c>
      <c r="M251" s="36">
        <f>SUMIFS(СВЦЭМ!$F$33:$F$776,СВЦЭМ!$A$33:$A$776,$A251,СВЦЭМ!$B$33:$B$776,M$226)+'СЕТ СН'!$F$15</f>
        <v>157.15538683</v>
      </c>
      <c r="N251" s="36">
        <f>SUMIFS(СВЦЭМ!$F$33:$F$776,СВЦЭМ!$A$33:$A$776,$A251,СВЦЭМ!$B$33:$B$776,N$226)+'СЕТ СН'!$F$15</f>
        <v>154.91487561</v>
      </c>
      <c r="O251" s="36">
        <f>SUMIFS(СВЦЭМ!$F$33:$F$776,СВЦЭМ!$A$33:$A$776,$A251,СВЦЭМ!$B$33:$B$776,O$226)+'СЕТ СН'!$F$15</f>
        <v>156.51853306000001</v>
      </c>
      <c r="P251" s="36">
        <f>SUMIFS(СВЦЭМ!$F$33:$F$776,СВЦЭМ!$A$33:$A$776,$A251,СВЦЭМ!$B$33:$B$776,P$226)+'СЕТ СН'!$F$15</f>
        <v>158.13481178999999</v>
      </c>
      <c r="Q251" s="36">
        <f>SUMIFS(СВЦЭМ!$F$33:$F$776,СВЦЭМ!$A$33:$A$776,$A251,СВЦЭМ!$B$33:$B$776,Q$226)+'СЕТ СН'!$F$15</f>
        <v>153.06134877</v>
      </c>
      <c r="R251" s="36">
        <f>SUMIFS(СВЦЭМ!$F$33:$F$776,СВЦЭМ!$A$33:$A$776,$A251,СВЦЭМ!$B$33:$B$776,R$226)+'СЕТ СН'!$F$15</f>
        <v>155.64772482999999</v>
      </c>
      <c r="S251" s="36">
        <f>SUMIFS(СВЦЭМ!$F$33:$F$776,СВЦЭМ!$A$33:$A$776,$A251,СВЦЭМ!$B$33:$B$776,S$226)+'СЕТ СН'!$F$15</f>
        <v>154.94818509000001</v>
      </c>
      <c r="T251" s="36">
        <f>SUMIFS(СВЦЭМ!$F$33:$F$776,СВЦЭМ!$A$33:$A$776,$A251,СВЦЭМ!$B$33:$B$776,T$226)+'СЕТ СН'!$F$15</f>
        <v>153.88427256</v>
      </c>
      <c r="U251" s="36">
        <f>SUMIFS(СВЦЭМ!$F$33:$F$776,СВЦЭМ!$A$33:$A$776,$A251,СВЦЭМ!$B$33:$B$776,U$226)+'СЕТ СН'!$F$15</f>
        <v>155.50738043000001</v>
      </c>
      <c r="V251" s="36">
        <f>SUMIFS(СВЦЭМ!$F$33:$F$776,СВЦЭМ!$A$33:$A$776,$A251,СВЦЭМ!$B$33:$B$776,V$226)+'СЕТ СН'!$F$15</f>
        <v>156.95000378</v>
      </c>
      <c r="W251" s="36">
        <f>SUMIFS(СВЦЭМ!$F$33:$F$776,СВЦЭМ!$A$33:$A$776,$A251,СВЦЭМ!$B$33:$B$776,W$226)+'СЕТ СН'!$F$15</f>
        <v>161.75755649999999</v>
      </c>
      <c r="X251" s="36">
        <f>SUMIFS(СВЦЭМ!$F$33:$F$776,СВЦЭМ!$A$33:$A$776,$A251,СВЦЭМ!$B$33:$B$776,X$226)+'СЕТ СН'!$F$15</f>
        <v>164.05695828</v>
      </c>
      <c r="Y251" s="36">
        <f>SUMIFS(СВЦЭМ!$F$33:$F$776,СВЦЭМ!$A$33:$A$776,$A251,СВЦЭМ!$B$33:$B$776,Y$226)+'СЕТ СН'!$F$15</f>
        <v>167.25629799999999</v>
      </c>
    </row>
    <row r="252" spans="1:25" ht="15.75" x14ac:dyDescent="0.2">
      <c r="A252" s="35">
        <f t="shared" si="6"/>
        <v>43795</v>
      </c>
      <c r="B252" s="36">
        <f>SUMIFS(СВЦЭМ!$F$33:$F$776,СВЦЭМ!$A$33:$A$776,$A252,СВЦЭМ!$B$33:$B$776,B$226)+'СЕТ СН'!$F$15</f>
        <v>177.50756967000001</v>
      </c>
      <c r="C252" s="36">
        <f>SUMIFS(СВЦЭМ!$F$33:$F$776,СВЦЭМ!$A$33:$A$776,$A252,СВЦЭМ!$B$33:$B$776,C$226)+'СЕТ СН'!$F$15</f>
        <v>180.05328096</v>
      </c>
      <c r="D252" s="36">
        <f>SUMIFS(СВЦЭМ!$F$33:$F$776,СВЦЭМ!$A$33:$A$776,$A252,СВЦЭМ!$B$33:$B$776,D$226)+'СЕТ СН'!$F$15</f>
        <v>182.90768137000001</v>
      </c>
      <c r="E252" s="36">
        <f>SUMIFS(СВЦЭМ!$F$33:$F$776,СВЦЭМ!$A$33:$A$776,$A252,СВЦЭМ!$B$33:$B$776,E$226)+'СЕТ СН'!$F$15</f>
        <v>183.66336697</v>
      </c>
      <c r="F252" s="36">
        <f>SUMIFS(СВЦЭМ!$F$33:$F$776,СВЦЭМ!$A$33:$A$776,$A252,СВЦЭМ!$B$33:$B$776,F$226)+'СЕТ СН'!$F$15</f>
        <v>181.35206256000001</v>
      </c>
      <c r="G252" s="36">
        <f>SUMIFS(СВЦЭМ!$F$33:$F$776,СВЦЭМ!$A$33:$A$776,$A252,СВЦЭМ!$B$33:$B$776,G$226)+'СЕТ СН'!$F$15</f>
        <v>180.6753119</v>
      </c>
      <c r="H252" s="36">
        <f>SUMIFS(СВЦЭМ!$F$33:$F$776,СВЦЭМ!$A$33:$A$776,$A252,СВЦЭМ!$B$33:$B$776,H$226)+'СЕТ СН'!$F$15</f>
        <v>175.45860644999999</v>
      </c>
      <c r="I252" s="36">
        <f>SUMIFS(СВЦЭМ!$F$33:$F$776,СВЦЭМ!$A$33:$A$776,$A252,СВЦЭМ!$B$33:$B$776,I$226)+'СЕТ СН'!$F$15</f>
        <v>174.62576999999999</v>
      </c>
      <c r="J252" s="36">
        <f>SUMIFS(СВЦЭМ!$F$33:$F$776,СВЦЭМ!$A$33:$A$776,$A252,СВЦЭМ!$B$33:$B$776,J$226)+'СЕТ СН'!$F$15</f>
        <v>166.52636383999999</v>
      </c>
      <c r="K252" s="36">
        <f>SUMIFS(СВЦЭМ!$F$33:$F$776,СВЦЭМ!$A$33:$A$776,$A252,СВЦЭМ!$B$33:$B$776,K$226)+'СЕТ СН'!$F$15</f>
        <v>163.02570408</v>
      </c>
      <c r="L252" s="36">
        <f>SUMIFS(СВЦЭМ!$F$33:$F$776,СВЦЭМ!$A$33:$A$776,$A252,СВЦЭМ!$B$33:$B$776,L$226)+'СЕТ СН'!$F$15</f>
        <v>155.85051716999999</v>
      </c>
      <c r="M252" s="36">
        <f>SUMIFS(СВЦЭМ!$F$33:$F$776,СВЦЭМ!$A$33:$A$776,$A252,СВЦЭМ!$B$33:$B$776,M$226)+'СЕТ СН'!$F$15</f>
        <v>155.91299501</v>
      </c>
      <c r="N252" s="36">
        <f>SUMIFS(СВЦЭМ!$F$33:$F$776,СВЦЭМ!$A$33:$A$776,$A252,СВЦЭМ!$B$33:$B$776,N$226)+'СЕТ СН'!$F$15</f>
        <v>153.25530850000001</v>
      </c>
      <c r="O252" s="36">
        <f>SUMIFS(СВЦЭМ!$F$33:$F$776,СВЦЭМ!$A$33:$A$776,$A252,СВЦЭМ!$B$33:$B$776,O$226)+'СЕТ СН'!$F$15</f>
        <v>155.24633899</v>
      </c>
      <c r="P252" s="36">
        <f>SUMIFS(СВЦЭМ!$F$33:$F$776,СВЦЭМ!$A$33:$A$776,$A252,СВЦЭМ!$B$33:$B$776,P$226)+'СЕТ СН'!$F$15</f>
        <v>157.31352919</v>
      </c>
      <c r="Q252" s="36">
        <f>SUMIFS(СВЦЭМ!$F$33:$F$776,СВЦЭМ!$A$33:$A$776,$A252,СВЦЭМ!$B$33:$B$776,Q$226)+'СЕТ СН'!$F$15</f>
        <v>156.31039759999999</v>
      </c>
      <c r="R252" s="36">
        <f>SUMIFS(СВЦЭМ!$F$33:$F$776,СВЦЭМ!$A$33:$A$776,$A252,СВЦЭМ!$B$33:$B$776,R$226)+'СЕТ СН'!$F$15</f>
        <v>160.25783447000001</v>
      </c>
      <c r="S252" s="36">
        <f>SUMIFS(СВЦЭМ!$F$33:$F$776,СВЦЭМ!$A$33:$A$776,$A252,СВЦЭМ!$B$33:$B$776,S$226)+'СЕТ СН'!$F$15</f>
        <v>160.69465391</v>
      </c>
      <c r="T252" s="36">
        <f>SUMIFS(СВЦЭМ!$F$33:$F$776,СВЦЭМ!$A$33:$A$776,$A252,СВЦЭМ!$B$33:$B$776,T$226)+'СЕТ СН'!$F$15</f>
        <v>156.68106725999999</v>
      </c>
      <c r="U252" s="36">
        <f>SUMIFS(СВЦЭМ!$F$33:$F$776,СВЦЭМ!$A$33:$A$776,$A252,СВЦЭМ!$B$33:$B$776,U$226)+'СЕТ СН'!$F$15</f>
        <v>155.71608469</v>
      </c>
      <c r="V252" s="36">
        <f>SUMIFS(СВЦЭМ!$F$33:$F$776,СВЦЭМ!$A$33:$A$776,$A252,СВЦЭМ!$B$33:$B$776,V$226)+'СЕТ СН'!$F$15</f>
        <v>158.54885485</v>
      </c>
      <c r="W252" s="36">
        <f>SUMIFS(СВЦЭМ!$F$33:$F$776,СВЦЭМ!$A$33:$A$776,$A252,СВЦЭМ!$B$33:$B$776,W$226)+'СЕТ СН'!$F$15</f>
        <v>164.99899872</v>
      </c>
      <c r="X252" s="36">
        <f>SUMIFS(СВЦЭМ!$F$33:$F$776,СВЦЭМ!$A$33:$A$776,$A252,СВЦЭМ!$B$33:$B$776,X$226)+'СЕТ СН'!$F$15</f>
        <v>165.59715048999999</v>
      </c>
      <c r="Y252" s="36">
        <f>SUMIFS(СВЦЭМ!$F$33:$F$776,СВЦЭМ!$A$33:$A$776,$A252,СВЦЭМ!$B$33:$B$776,Y$226)+'СЕТ СН'!$F$15</f>
        <v>170.54383007000001</v>
      </c>
    </row>
    <row r="253" spans="1:25" ht="15.75" x14ac:dyDescent="0.2">
      <c r="A253" s="35">
        <f t="shared" si="6"/>
        <v>43796</v>
      </c>
      <c r="B253" s="36">
        <f>SUMIFS(СВЦЭМ!$F$33:$F$776,СВЦЭМ!$A$33:$A$776,$A253,СВЦЭМ!$B$33:$B$776,B$226)+'СЕТ СН'!$F$15</f>
        <v>179.03253017</v>
      </c>
      <c r="C253" s="36">
        <f>SUMIFS(СВЦЭМ!$F$33:$F$776,СВЦЭМ!$A$33:$A$776,$A253,СВЦЭМ!$B$33:$B$776,C$226)+'СЕТ СН'!$F$15</f>
        <v>182.07656718000001</v>
      </c>
      <c r="D253" s="36">
        <f>SUMIFS(СВЦЭМ!$F$33:$F$776,СВЦЭМ!$A$33:$A$776,$A253,СВЦЭМ!$B$33:$B$776,D$226)+'СЕТ СН'!$F$15</f>
        <v>188.02142941</v>
      </c>
      <c r="E253" s="36">
        <f>SUMIFS(СВЦЭМ!$F$33:$F$776,СВЦЭМ!$A$33:$A$776,$A253,СВЦЭМ!$B$33:$B$776,E$226)+'СЕТ СН'!$F$15</f>
        <v>187.84455152000001</v>
      </c>
      <c r="F253" s="36">
        <f>SUMIFS(СВЦЭМ!$F$33:$F$776,СВЦЭМ!$A$33:$A$776,$A253,СВЦЭМ!$B$33:$B$776,F$226)+'СЕТ СН'!$F$15</f>
        <v>186.90431613999999</v>
      </c>
      <c r="G253" s="36">
        <f>SUMIFS(СВЦЭМ!$F$33:$F$776,СВЦЭМ!$A$33:$A$776,$A253,СВЦЭМ!$B$33:$B$776,G$226)+'СЕТ СН'!$F$15</f>
        <v>184.18742685999999</v>
      </c>
      <c r="H253" s="36">
        <f>SUMIFS(СВЦЭМ!$F$33:$F$776,СВЦЭМ!$A$33:$A$776,$A253,СВЦЭМ!$B$33:$B$776,H$226)+'СЕТ СН'!$F$15</f>
        <v>178.28123762999999</v>
      </c>
      <c r="I253" s="36">
        <f>SUMIFS(СВЦЭМ!$F$33:$F$776,СВЦЭМ!$A$33:$A$776,$A253,СВЦЭМ!$B$33:$B$776,I$226)+'СЕТ СН'!$F$15</f>
        <v>180.18725789000001</v>
      </c>
      <c r="J253" s="36">
        <f>SUMIFS(СВЦЭМ!$F$33:$F$776,СВЦЭМ!$A$33:$A$776,$A253,СВЦЭМ!$B$33:$B$776,J$226)+'СЕТ СН'!$F$15</f>
        <v>173.57638728000001</v>
      </c>
      <c r="K253" s="36">
        <f>SUMIFS(СВЦЭМ!$F$33:$F$776,СВЦЭМ!$A$33:$A$776,$A253,СВЦЭМ!$B$33:$B$776,K$226)+'СЕТ СН'!$F$15</f>
        <v>170.95820795</v>
      </c>
      <c r="L253" s="36">
        <f>SUMIFS(СВЦЭМ!$F$33:$F$776,СВЦЭМ!$A$33:$A$776,$A253,СВЦЭМ!$B$33:$B$776,L$226)+'СЕТ СН'!$F$15</f>
        <v>163.80964761000001</v>
      </c>
      <c r="M253" s="36">
        <f>SUMIFS(СВЦЭМ!$F$33:$F$776,СВЦЭМ!$A$33:$A$776,$A253,СВЦЭМ!$B$33:$B$776,M$226)+'СЕТ СН'!$F$15</f>
        <v>161.56682293</v>
      </c>
      <c r="N253" s="36">
        <f>SUMIFS(СВЦЭМ!$F$33:$F$776,СВЦЭМ!$A$33:$A$776,$A253,СВЦЭМ!$B$33:$B$776,N$226)+'СЕТ СН'!$F$15</f>
        <v>159.33856736999999</v>
      </c>
      <c r="O253" s="36">
        <f>SUMIFS(СВЦЭМ!$F$33:$F$776,СВЦЭМ!$A$33:$A$776,$A253,СВЦЭМ!$B$33:$B$776,O$226)+'СЕТ СН'!$F$15</f>
        <v>162.31033948000001</v>
      </c>
      <c r="P253" s="36">
        <f>SUMIFS(СВЦЭМ!$F$33:$F$776,СВЦЭМ!$A$33:$A$776,$A253,СВЦЭМ!$B$33:$B$776,P$226)+'СЕТ СН'!$F$15</f>
        <v>163.95672375000001</v>
      </c>
      <c r="Q253" s="36">
        <f>SUMIFS(СВЦЭМ!$F$33:$F$776,СВЦЭМ!$A$33:$A$776,$A253,СВЦЭМ!$B$33:$B$776,Q$226)+'СЕТ СН'!$F$15</f>
        <v>160.68144205999999</v>
      </c>
      <c r="R253" s="36">
        <f>SUMIFS(СВЦЭМ!$F$33:$F$776,СВЦЭМ!$A$33:$A$776,$A253,СВЦЭМ!$B$33:$B$776,R$226)+'СЕТ СН'!$F$15</f>
        <v>161.22382010999999</v>
      </c>
      <c r="S253" s="36">
        <f>SUMIFS(СВЦЭМ!$F$33:$F$776,СВЦЭМ!$A$33:$A$776,$A253,СВЦЭМ!$B$33:$B$776,S$226)+'СЕТ СН'!$F$15</f>
        <v>163.93916744000001</v>
      </c>
      <c r="T253" s="36">
        <f>SUMIFS(СВЦЭМ!$F$33:$F$776,СВЦЭМ!$A$33:$A$776,$A253,СВЦЭМ!$B$33:$B$776,T$226)+'СЕТ СН'!$F$15</f>
        <v>160.12927263</v>
      </c>
      <c r="U253" s="36">
        <f>SUMIFS(СВЦЭМ!$F$33:$F$776,СВЦЭМ!$A$33:$A$776,$A253,СВЦЭМ!$B$33:$B$776,U$226)+'СЕТ СН'!$F$15</f>
        <v>159.26666048000001</v>
      </c>
      <c r="V253" s="36">
        <f>SUMIFS(СВЦЭМ!$F$33:$F$776,СВЦЭМ!$A$33:$A$776,$A253,СВЦЭМ!$B$33:$B$776,V$226)+'СЕТ СН'!$F$15</f>
        <v>159.91513398999999</v>
      </c>
      <c r="W253" s="36">
        <f>SUMIFS(СВЦЭМ!$F$33:$F$776,СВЦЭМ!$A$33:$A$776,$A253,СВЦЭМ!$B$33:$B$776,W$226)+'СЕТ СН'!$F$15</f>
        <v>160.38231354000001</v>
      </c>
      <c r="X253" s="36">
        <f>SUMIFS(СВЦЭМ!$F$33:$F$776,СВЦЭМ!$A$33:$A$776,$A253,СВЦЭМ!$B$33:$B$776,X$226)+'СЕТ СН'!$F$15</f>
        <v>162.68426388</v>
      </c>
      <c r="Y253" s="36">
        <f>SUMIFS(СВЦЭМ!$F$33:$F$776,СВЦЭМ!$A$33:$A$776,$A253,СВЦЭМ!$B$33:$B$776,Y$226)+'СЕТ СН'!$F$15</f>
        <v>167.38179259</v>
      </c>
    </row>
    <row r="254" spans="1:25" ht="15.75" x14ac:dyDescent="0.2">
      <c r="A254" s="35">
        <f t="shared" si="6"/>
        <v>43797</v>
      </c>
      <c r="B254" s="36">
        <f>SUMIFS(СВЦЭМ!$F$33:$F$776,СВЦЭМ!$A$33:$A$776,$A254,СВЦЭМ!$B$33:$B$776,B$226)+'СЕТ СН'!$F$15</f>
        <v>183.28880756999999</v>
      </c>
      <c r="C254" s="36">
        <f>SUMIFS(СВЦЭМ!$F$33:$F$776,СВЦЭМ!$A$33:$A$776,$A254,СВЦЭМ!$B$33:$B$776,C$226)+'СЕТ СН'!$F$15</f>
        <v>187.84990952000001</v>
      </c>
      <c r="D254" s="36">
        <f>SUMIFS(СВЦЭМ!$F$33:$F$776,СВЦЭМ!$A$33:$A$776,$A254,СВЦЭМ!$B$33:$B$776,D$226)+'СЕТ СН'!$F$15</f>
        <v>195.97580937999999</v>
      </c>
      <c r="E254" s="36">
        <f>SUMIFS(СВЦЭМ!$F$33:$F$776,СВЦЭМ!$A$33:$A$776,$A254,СВЦЭМ!$B$33:$B$776,E$226)+'СЕТ СН'!$F$15</f>
        <v>192.83592671</v>
      </c>
      <c r="F254" s="36">
        <f>SUMIFS(СВЦЭМ!$F$33:$F$776,СВЦЭМ!$A$33:$A$776,$A254,СВЦЭМ!$B$33:$B$776,F$226)+'СЕТ СН'!$F$15</f>
        <v>190.84184529999999</v>
      </c>
      <c r="G254" s="36">
        <f>SUMIFS(СВЦЭМ!$F$33:$F$776,СВЦЭМ!$A$33:$A$776,$A254,СВЦЭМ!$B$33:$B$776,G$226)+'СЕТ СН'!$F$15</f>
        <v>190.22966707</v>
      </c>
      <c r="H254" s="36">
        <f>SUMIFS(СВЦЭМ!$F$33:$F$776,СВЦЭМ!$A$33:$A$776,$A254,СВЦЭМ!$B$33:$B$776,H$226)+'СЕТ СН'!$F$15</f>
        <v>184.87221482000001</v>
      </c>
      <c r="I254" s="36">
        <f>SUMIFS(СВЦЭМ!$F$33:$F$776,СВЦЭМ!$A$33:$A$776,$A254,СВЦЭМ!$B$33:$B$776,I$226)+'СЕТ СН'!$F$15</f>
        <v>181.21853783</v>
      </c>
      <c r="J254" s="36">
        <f>SUMIFS(СВЦЭМ!$F$33:$F$776,СВЦЭМ!$A$33:$A$776,$A254,СВЦЭМ!$B$33:$B$776,J$226)+'СЕТ СН'!$F$15</f>
        <v>177.85781025</v>
      </c>
      <c r="K254" s="36">
        <f>SUMIFS(СВЦЭМ!$F$33:$F$776,СВЦЭМ!$A$33:$A$776,$A254,СВЦЭМ!$B$33:$B$776,K$226)+'СЕТ СН'!$F$15</f>
        <v>174.5724932</v>
      </c>
      <c r="L254" s="36">
        <f>SUMIFS(СВЦЭМ!$F$33:$F$776,СВЦЭМ!$A$33:$A$776,$A254,СВЦЭМ!$B$33:$B$776,L$226)+'СЕТ СН'!$F$15</f>
        <v>167.82133385</v>
      </c>
      <c r="M254" s="36">
        <f>SUMIFS(СВЦЭМ!$F$33:$F$776,СВЦЭМ!$A$33:$A$776,$A254,СВЦЭМ!$B$33:$B$776,M$226)+'СЕТ СН'!$F$15</f>
        <v>164.90832521999999</v>
      </c>
      <c r="N254" s="36">
        <f>SUMIFS(СВЦЭМ!$F$33:$F$776,СВЦЭМ!$A$33:$A$776,$A254,СВЦЭМ!$B$33:$B$776,N$226)+'СЕТ СН'!$F$15</f>
        <v>164.05204097999999</v>
      </c>
      <c r="O254" s="36">
        <f>SUMIFS(СВЦЭМ!$F$33:$F$776,СВЦЭМ!$A$33:$A$776,$A254,СВЦЭМ!$B$33:$B$776,O$226)+'СЕТ СН'!$F$15</f>
        <v>165.18547568</v>
      </c>
      <c r="P254" s="36">
        <f>SUMIFS(СВЦЭМ!$F$33:$F$776,СВЦЭМ!$A$33:$A$776,$A254,СВЦЭМ!$B$33:$B$776,P$226)+'СЕТ СН'!$F$15</f>
        <v>166.12575321</v>
      </c>
      <c r="Q254" s="36">
        <f>SUMIFS(СВЦЭМ!$F$33:$F$776,СВЦЭМ!$A$33:$A$776,$A254,СВЦЭМ!$B$33:$B$776,Q$226)+'СЕТ СН'!$F$15</f>
        <v>163.44425785000001</v>
      </c>
      <c r="R254" s="36">
        <f>SUMIFS(СВЦЭМ!$F$33:$F$776,СВЦЭМ!$A$33:$A$776,$A254,СВЦЭМ!$B$33:$B$776,R$226)+'СЕТ СН'!$F$15</f>
        <v>165.47879867</v>
      </c>
      <c r="S254" s="36">
        <f>SUMIFS(СВЦЭМ!$F$33:$F$776,СВЦЭМ!$A$33:$A$776,$A254,СВЦЭМ!$B$33:$B$776,S$226)+'СЕТ СН'!$F$15</f>
        <v>165.56444572000001</v>
      </c>
      <c r="T254" s="36">
        <f>SUMIFS(СВЦЭМ!$F$33:$F$776,СВЦЭМ!$A$33:$A$776,$A254,СВЦЭМ!$B$33:$B$776,T$226)+'СЕТ СН'!$F$15</f>
        <v>165.21624628000001</v>
      </c>
      <c r="U254" s="36">
        <f>SUMIFS(СВЦЭМ!$F$33:$F$776,СВЦЭМ!$A$33:$A$776,$A254,СВЦЭМ!$B$33:$B$776,U$226)+'СЕТ СН'!$F$15</f>
        <v>161.75159217999999</v>
      </c>
      <c r="V254" s="36">
        <f>SUMIFS(СВЦЭМ!$F$33:$F$776,СВЦЭМ!$A$33:$A$776,$A254,СВЦЭМ!$B$33:$B$776,V$226)+'СЕТ СН'!$F$15</f>
        <v>159.50679672999999</v>
      </c>
      <c r="W254" s="36">
        <f>SUMIFS(СВЦЭМ!$F$33:$F$776,СВЦЭМ!$A$33:$A$776,$A254,СВЦЭМ!$B$33:$B$776,W$226)+'СЕТ СН'!$F$15</f>
        <v>160.28117573</v>
      </c>
      <c r="X254" s="36">
        <f>SUMIFS(СВЦЭМ!$F$33:$F$776,СВЦЭМ!$A$33:$A$776,$A254,СВЦЭМ!$B$33:$B$776,X$226)+'СЕТ СН'!$F$15</f>
        <v>153.26294071000001</v>
      </c>
      <c r="Y254" s="36">
        <f>SUMIFS(СВЦЭМ!$F$33:$F$776,СВЦЭМ!$A$33:$A$776,$A254,СВЦЭМ!$B$33:$B$776,Y$226)+'СЕТ СН'!$F$15</f>
        <v>156.18160864999999</v>
      </c>
    </row>
    <row r="255" spans="1:25" ht="15.75" x14ac:dyDescent="0.2">
      <c r="A255" s="35">
        <f t="shared" si="6"/>
        <v>43798</v>
      </c>
      <c r="B255" s="36">
        <f>SUMIFS(СВЦЭМ!$F$33:$F$776,СВЦЭМ!$A$33:$A$776,$A255,СВЦЭМ!$B$33:$B$776,B$226)+'СЕТ СН'!$F$15</f>
        <v>172.42620851000001</v>
      </c>
      <c r="C255" s="36">
        <f>SUMIFS(СВЦЭМ!$F$33:$F$776,СВЦЭМ!$A$33:$A$776,$A255,СВЦЭМ!$B$33:$B$776,C$226)+'СЕТ СН'!$F$15</f>
        <v>172.95221771000001</v>
      </c>
      <c r="D255" s="36">
        <f>SUMIFS(СВЦЭМ!$F$33:$F$776,СВЦЭМ!$A$33:$A$776,$A255,СВЦЭМ!$B$33:$B$776,D$226)+'СЕТ СН'!$F$15</f>
        <v>179.16666031</v>
      </c>
      <c r="E255" s="36">
        <f>SUMIFS(СВЦЭМ!$F$33:$F$776,СВЦЭМ!$A$33:$A$776,$A255,СВЦЭМ!$B$33:$B$776,E$226)+'СЕТ СН'!$F$15</f>
        <v>179.86691754</v>
      </c>
      <c r="F255" s="36">
        <f>SUMIFS(СВЦЭМ!$F$33:$F$776,СВЦЭМ!$A$33:$A$776,$A255,СВЦЭМ!$B$33:$B$776,F$226)+'СЕТ СН'!$F$15</f>
        <v>177.54524502000001</v>
      </c>
      <c r="G255" s="36">
        <f>SUMIFS(СВЦЭМ!$F$33:$F$776,СВЦЭМ!$A$33:$A$776,$A255,СВЦЭМ!$B$33:$B$776,G$226)+'СЕТ СН'!$F$15</f>
        <v>177.47773874999999</v>
      </c>
      <c r="H255" s="36">
        <f>SUMIFS(СВЦЭМ!$F$33:$F$776,СВЦЭМ!$A$33:$A$776,$A255,СВЦЭМ!$B$33:$B$776,H$226)+'СЕТ СН'!$F$15</f>
        <v>171.97360264</v>
      </c>
      <c r="I255" s="36">
        <f>SUMIFS(СВЦЭМ!$F$33:$F$776,СВЦЭМ!$A$33:$A$776,$A255,СВЦЭМ!$B$33:$B$776,I$226)+'СЕТ СН'!$F$15</f>
        <v>168.95427821999999</v>
      </c>
      <c r="J255" s="36">
        <f>SUMIFS(СВЦЭМ!$F$33:$F$776,СВЦЭМ!$A$33:$A$776,$A255,СВЦЭМ!$B$33:$B$776,J$226)+'СЕТ СН'!$F$15</f>
        <v>166.61566739</v>
      </c>
      <c r="K255" s="36">
        <f>SUMIFS(СВЦЭМ!$F$33:$F$776,СВЦЭМ!$A$33:$A$776,$A255,СВЦЭМ!$B$33:$B$776,K$226)+'СЕТ СН'!$F$15</f>
        <v>164.00137197999999</v>
      </c>
      <c r="L255" s="36">
        <f>SUMIFS(СВЦЭМ!$F$33:$F$776,СВЦЭМ!$A$33:$A$776,$A255,СВЦЭМ!$B$33:$B$776,L$226)+'СЕТ СН'!$F$15</f>
        <v>156.74748063000001</v>
      </c>
      <c r="M255" s="36">
        <f>SUMIFS(СВЦЭМ!$F$33:$F$776,СВЦЭМ!$A$33:$A$776,$A255,СВЦЭМ!$B$33:$B$776,M$226)+'СЕТ СН'!$F$15</f>
        <v>154.45627707</v>
      </c>
      <c r="N255" s="36">
        <f>SUMIFS(СВЦЭМ!$F$33:$F$776,СВЦЭМ!$A$33:$A$776,$A255,СВЦЭМ!$B$33:$B$776,N$226)+'СЕТ СН'!$F$15</f>
        <v>152.87701354000001</v>
      </c>
      <c r="O255" s="36">
        <f>SUMIFS(СВЦЭМ!$F$33:$F$776,СВЦЭМ!$A$33:$A$776,$A255,СВЦЭМ!$B$33:$B$776,O$226)+'СЕТ СН'!$F$15</f>
        <v>155.14117343000001</v>
      </c>
      <c r="P255" s="36">
        <f>SUMIFS(СВЦЭМ!$F$33:$F$776,СВЦЭМ!$A$33:$A$776,$A255,СВЦЭМ!$B$33:$B$776,P$226)+'СЕТ СН'!$F$15</f>
        <v>157.45163081000001</v>
      </c>
      <c r="Q255" s="36">
        <f>SUMIFS(СВЦЭМ!$F$33:$F$776,СВЦЭМ!$A$33:$A$776,$A255,СВЦЭМ!$B$33:$B$776,Q$226)+'СЕТ СН'!$F$15</f>
        <v>159.34072823</v>
      </c>
      <c r="R255" s="36">
        <f>SUMIFS(СВЦЭМ!$F$33:$F$776,СВЦЭМ!$A$33:$A$776,$A255,СВЦЭМ!$B$33:$B$776,R$226)+'СЕТ СН'!$F$15</f>
        <v>160.84321109999999</v>
      </c>
      <c r="S255" s="36">
        <f>SUMIFS(СВЦЭМ!$F$33:$F$776,СВЦЭМ!$A$33:$A$776,$A255,СВЦЭМ!$B$33:$B$776,S$226)+'СЕТ СН'!$F$15</f>
        <v>162.27407081999999</v>
      </c>
      <c r="T255" s="36">
        <f>SUMIFS(СВЦЭМ!$F$33:$F$776,СВЦЭМ!$A$33:$A$776,$A255,СВЦЭМ!$B$33:$B$776,T$226)+'СЕТ СН'!$F$15</f>
        <v>162.29002211</v>
      </c>
      <c r="U255" s="36">
        <f>SUMIFS(СВЦЭМ!$F$33:$F$776,СВЦЭМ!$A$33:$A$776,$A255,СВЦЭМ!$B$33:$B$776,U$226)+'СЕТ СН'!$F$15</f>
        <v>161.11941615000001</v>
      </c>
      <c r="V255" s="36">
        <f>SUMIFS(СВЦЭМ!$F$33:$F$776,СВЦЭМ!$A$33:$A$776,$A255,СВЦЭМ!$B$33:$B$776,V$226)+'СЕТ СН'!$F$15</f>
        <v>161.79308553000001</v>
      </c>
      <c r="W255" s="36">
        <f>SUMIFS(СВЦЭМ!$F$33:$F$776,СВЦЭМ!$A$33:$A$776,$A255,СВЦЭМ!$B$33:$B$776,W$226)+'СЕТ СН'!$F$15</f>
        <v>163.89516247</v>
      </c>
      <c r="X255" s="36">
        <f>SUMIFS(СВЦЭМ!$F$33:$F$776,СВЦЭМ!$A$33:$A$776,$A255,СВЦЭМ!$B$33:$B$776,X$226)+'СЕТ СН'!$F$15</f>
        <v>163.31369520999999</v>
      </c>
      <c r="Y255" s="36">
        <f>SUMIFS(СВЦЭМ!$F$33:$F$776,СВЦЭМ!$A$33:$A$776,$A255,СВЦЭМ!$B$33:$B$776,Y$226)+'СЕТ СН'!$F$15</f>
        <v>169.2250014</v>
      </c>
    </row>
    <row r="256" spans="1:25" ht="15.75" x14ac:dyDescent="0.2">
      <c r="A256" s="35">
        <f t="shared" si="6"/>
        <v>43799</v>
      </c>
      <c r="B256" s="36">
        <f>SUMIFS(СВЦЭМ!$F$33:$F$776,СВЦЭМ!$A$33:$A$776,$A256,СВЦЭМ!$B$33:$B$776,B$226)+'СЕТ СН'!$F$15</f>
        <v>178.78704221999999</v>
      </c>
      <c r="C256" s="36">
        <f>SUMIFS(СВЦЭМ!$F$33:$F$776,СВЦЭМ!$A$33:$A$776,$A256,СВЦЭМ!$B$33:$B$776,C$226)+'СЕТ СН'!$F$15</f>
        <v>177.76695441000001</v>
      </c>
      <c r="D256" s="36">
        <f>SUMIFS(СВЦЭМ!$F$33:$F$776,СВЦЭМ!$A$33:$A$776,$A256,СВЦЭМ!$B$33:$B$776,D$226)+'СЕТ СН'!$F$15</f>
        <v>185.92311007999999</v>
      </c>
      <c r="E256" s="36">
        <f>SUMIFS(СВЦЭМ!$F$33:$F$776,СВЦЭМ!$A$33:$A$776,$A256,СВЦЭМ!$B$33:$B$776,E$226)+'СЕТ СН'!$F$15</f>
        <v>186.53595093000001</v>
      </c>
      <c r="F256" s="36">
        <f>SUMIFS(СВЦЭМ!$F$33:$F$776,СВЦЭМ!$A$33:$A$776,$A256,СВЦЭМ!$B$33:$B$776,F$226)+'СЕТ СН'!$F$15</f>
        <v>182.09584720999999</v>
      </c>
      <c r="G256" s="36">
        <f>SUMIFS(СВЦЭМ!$F$33:$F$776,СВЦЭМ!$A$33:$A$776,$A256,СВЦЭМ!$B$33:$B$776,G$226)+'СЕТ СН'!$F$15</f>
        <v>183.33385974999999</v>
      </c>
      <c r="H256" s="36">
        <f>SUMIFS(СВЦЭМ!$F$33:$F$776,СВЦЭМ!$A$33:$A$776,$A256,СВЦЭМ!$B$33:$B$776,H$226)+'СЕТ СН'!$F$15</f>
        <v>179.79688598999999</v>
      </c>
      <c r="I256" s="36">
        <f>SUMIFS(СВЦЭМ!$F$33:$F$776,СВЦЭМ!$A$33:$A$776,$A256,СВЦЭМ!$B$33:$B$776,I$226)+'СЕТ СН'!$F$15</f>
        <v>177.71097243</v>
      </c>
      <c r="J256" s="36">
        <f>SUMIFS(СВЦЭМ!$F$33:$F$776,СВЦЭМ!$A$33:$A$776,$A256,СВЦЭМ!$B$33:$B$776,J$226)+'СЕТ СН'!$F$15</f>
        <v>172.01877707</v>
      </c>
      <c r="K256" s="36">
        <f>SUMIFS(СВЦЭМ!$F$33:$F$776,СВЦЭМ!$A$33:$A$776,$A256,СВЦЭМ!$B$33:$B$776,K$226)+'СЕТ СН'!$F$15</f>
        <v>168.06164698000001</v>
      </c>
      <c r="L256" s="36">
        <f>SUMIFS(СВЦЭМ!$F$33:$F$776,СВЦЭМ!$A$33:$A$776,$A256,СВЦЭМ!$B$33:$B$776,L$226)+'СЕТ СН'!$F$15</f>
        <v>159.65151462</v>
      </c>
      <c r="M256" s="36">
        <f>SUMIFS(СВЦЭМ!$F$33:$F$776,СВЦЭМ!$A$33:$A$776,$A256,СВЦЭМ!$B$33:$B$776,M$226)+'СЕТ СН'!$F$15</f>
        <v>157.52757645</v>
      </c>
      <c r="N256" s="36">
        <f>SUMIFS(СВЦЭМ!$F$33:$F$776,СВЦЭМ!$A$33:$A$776,$A256,СВЦЭМ!$B$33:$B$776,N$226)+'СЕТ СН'!$F$15</f>
        <v>156.19312939</v>
      </c>
      <c r="O256" s="36">
        <f>SUMIFS(СВЦЭМ!$F$33:$F$776,СВЦЭМ!$A$33:$A$776,$A256,СВЦЭМ!$B$33:$B$776,O$226)+'СЕТ СН'!$F$15</f>
        <v>158.18902023000001</v>
      </c>
      <c r="P256" s="36">
        <f>SUMIFS(СВЦЭМ!$F$33:$F$776,СВЦЭМ!$A$33:$A$776,$A256,СВЦЭМ!$B$33:$B$776,P$226)+'СЕТ СН'!$F$15</f>
        <v>159.87442374</v>
      </c>
      <c r="Q256" s="36">
        <f>SUMIFS(СВЦЭМ!$F$33:$F$776,СВЦЭМ!$A$33:$A$776,$A256,СВЦЭМ!$B$33:$B$776,Q$226)+'СЕТ СН'!$F$15</f>
        <v>160.55915585</v>
      </c>
      <c r="R256" s="36">
        <f>SUMIFS(СВЦЭМ!$F$33:$F$776,СВЦЭМ!$A$33:$A$776,$A256,СВЦЭМ!$B$33:$B$776,R$226)+'СЕТ СН'!$F$15</f>
        <v>156.71759603000001</v>
      </c>
      <c r="S256" s="36">
        <f>SUMIFS(СВЦЭМ!$F$33:$F$776,СВЦЭМ!$A$33:$A$776,$A256,СВЦЭМ!$B$33:$B$776,S$226)+'СЕТ СН'!$F$15</f>
        <v>154.92495424000001</v>
      </c>
      <c r="T256" s="36">
        <f>SUMIFS(СВЦЭМ!$F$33:$F$776,СВЦЭМ!$A$33:$A$776,$A256,СВЦЭМ!$B$33:$B$776,T$226)+'СЕТ СН'!$F$15</f>
        <v>152.85584317000001</v>
      </c>
      <c r="U256" s="36">
        <f>SUMIFS(СВЦЭМ!$F$33:$F$776,СВЦЭМ!$A$33:$A$776,$A256,СВЦЭМ!$B$33:$B$776,U$226)+'СЕТ СН'!$F$15</f>
        <v>152.67344097</v>
      </c>
      <c r="V256" s="36">
        <f>SUMIFS(СВЦЭМ!$F$33:$F$776,СВЦЭМ!$A$33:$A$776,$A256,СВЦЭМ!$B$33:$B$776,V$226)+'СЕТ СН'!$F$15</f>
        <v>154.88965196000001</v>
      </c>
      <c r="W256" s="36">
        <f>SUMIFS(СВЦЭМ!$F$33:$F$776,СВЦЭМ!$A$33:$A$776,$A256,СВЦЭМ!$B$33:$B$776,W$226)+'СЕТ СН'!$F$15</f>
        <v>157.09872379999999</v>
      </c>
      <c r="X256" s="36">
        <f>SUMIFS(СВЦЭМ!$F$33:$F$776,СВЦЭМ!$A$33:$A$776,$A256,СВЦЭМ!$B$33:$B$776,X$226)+'СЕТ СН'!$F$15</f>
        <v>157.49424625</v>
      </c>
      <c r="Y256" s="36">
        <f>SUMIFS(СВЦЭМ!$F$33:$F$776,СВЦЭМ!$A$33:$A$776,$A256,СВЦЭМ!$B$33:$B$776,Y$226)+'СЕТ СН'!$F$15</f>
        <v>165.77132589000001</v>
      </c>
    </row>
    <row r="257" spans="1:27" ht="15.75" hidden="1" x14ac:dyDescent="0.2">
      <c r="A257" s="35">
        <f t="shared" si="6"/>
        <v>43800</v>
      </c>
      <c r="B257" s="36">
        <f>SUMIFS(СВЦЭМ!$F$33:$F$776,СВЦЭМ!$A$33:$A$776,$A257,СВЦЭМ!$B$33:$B$776,B$226)+'СЕТ СН'!$F$15</f>
        <v>0</v>
      </c>
      <c r="C257" s="36">
        <f>SUMIFS(СВЦЭМ!$F$33:$F$776,СВЦЭМ!$A$33:$A$776,$A257,СВЦЭМ!$B$33:$B$776,C$226)+'СЕТ СН'!$F$15</f>
        <v>0</v>
      </c>
      <c r="D257" s="36">
        <f>SUMIFS(СВЦЭМ!$F$33:$F$776,СВЦЭМ!$A$33:$A$776,$A257,СВЦЭМ!$B$33:$B$776,D$226)+'СЕТ СН'!$F$15</f>
        <v>0</v>
      </c>
      <c r="E257" s="36">
        <f>SUMIFS(СВЦЭМ!$F$33:$F$776,СВЦЭМ!$A$33:$A$776,$A257,СВЦЭМ!$B$33:$B$776,E$226)+'СЕТ СН'!$F$15</f>
        <v>0</v>
      </c>
      <c r="F257" s="36">
        <f>SUMIFS(СВЦЭМ!$F$33:$F$776,СВЦЭМ!$A$33:$A$776,$A257,СВЦЭМ!$B$33:$B$776,F$226)+'СЕТ СН'!$F$15</f>
        <v>0</v>
      </c>
      <c r="G257" s="36">
        <f>SUMIFS(СВЦЭМ!$F$33:$F$776,СВЦЭМ!$A$33:$A$776,$A257,СВЦЭМ!$B$33:$B$776,G$226)+'СЕТ СН'!$F$15</f>
        <v>0</v>
      </c>
      <c r="H257" s="36">
        <f>SUMIFS(СВЦЭМ!$F$33:$F$776,СВЦЭМ!$A$33:$A$776,$A257,СВЦЭМ!$B$33:$B$776,H$226)+'СЕТ СН'!$F$15</f>
        <v>0</v>
      </c>
      <c r="I257" s="36">
        <f>SUMIFS(СВЦЭМ!$F$33:$F$776,СВЦЭМ!$A$33:$A$776,$A257,СВЦЭМ!$B$33:$B$776,I$226)+'СЕТ СН'!$F$15</f>
        <v>0</v>
      </c>
      <c r="J257" s="36">
        <f>SUMIFS(СВЦЭМ!$F$33:$F$776,СВЦЭМ!$A$33:$A$776,$A257,СВЦЭМ!$B$33:$B$776,J$226)+'СЕТ СН'!$F$15</f>
        <v>0</v>
      </c>
      <c r="K257" s="36">
        <f>SUMIFS(СВЦЭМ!$F$33:$F$776,СВЦЭМ!$A$33:$A$776,$A257,СВЦЭМ!$B$33:$B$776,K$226)+'СЕТ СН'!$F$15</f>
        <v>0</v>
      </c>
      <c r="L257" s="36">
        <f>SUMIFS(СВЦЭМ!$F$33:$F$776,СВЦЭМ!$A$33:$A$776,$A257,СВЦЭМ!$B$33:$B$776,L$226)+'СЕТ СН'!$F$15</f>
        <v>0</v>
      </c>
      <c r="M257" s="36">
        <f>SUMIFS(СВЦЭМ!$F$33:$F$776,СВЦЭМ!$A$33:$A$776,$A257,СВЦЭМ!$B$33:$B$776,M$226)+'СЕТ СН'!$F$15</f>
        <v>0</v>
      </c>
      <c r="N257" s="36">
        <f>SUMIFS(СВЦЭМ!$F$33:$F$776,СВЦЭМ!$A$33:$A$776,$A257,СВЦЭМ!$B$33:$B$776,N$226)+'СЕТ СН'!$F$15</f>
        <v>0</v>
      </c>
      <c r="O257" s="36">
        <f>SUMIFS(СВЦЭМ!$F$33:$F$776,СВЦЭМ!$A$33:$A$776,$A257,СВЦЭМ!$B$33:$B$776,O$226)+'СЕТ СН'!$F$15</f>
        <v>0</v>
      </c>
      <c r="P257" s="36">
        <f>SUMIFS(СВЦЭМ!$F$33:$F$776,СВЦЭМ!$A$33:$A$776,$A257,СВЦЭМ!$B$33:$B$776,P$226)+'СЕТ СН'!$F$15</f>
        <v>0</v>
      </c>
      <c r="Q257" s="36">
        <f>SUMIFS(СВЦЭМ!$F$33:$F$776,СВЦЭМ!$A$33:$A$776,$A257,СВЦЭМ!$B$33:$B$776,Q$226)+'СЕТ СН'!$F$15</f>
        <v>0</v>
      </c>
      <c r="R257" s="36">
        <f>SUMIFS(СВЦЭМ!$F$33:$F$776,СВЦЭМ!$A$33:$A$776,$A257,СВЦЭМ!$B$33:$B$776,R$226)+'СЕТ СН'!$F$15</f>
        <v>0</v>
      </c>
      <c r="S257" s="36">
        <f>SUMIFS(СВЦЭМ!$F$33:$F$776,СВЦЭМ!$A$33:$A$776,$A257,СВЦЭМ!$B$33:$B$776,S$226)+'СЕТ СН'!$F$15</f>
        <v>0</v>
      </c>
      <c r="T257" s="36">
        <f>SUMIFS(СВЦЭМ!$F$33:$F$776,СВЦЭМ!$A$33:$A$776,$A257,СВЦЭМ!$B$33:$B$776,T$226)+'СЕТ СН'!$F$15</f>
        <v>0</v>
      </c>
      <c r="U257" s="36">
        <f>SUMIFS(СВЦЭМ!$F$33:$F$776,СВЦЭМ!$A$33:$A$776,$A257,СВЦЭМ!$B$33:$B$776,U$226)+'СЕТ СН'!$F$15</f>
        <v>0</v>
      </c>
      <c r="V257" s="36">
        <f>SUMIFS(СВЦЭМ!$F$33:$F$776,СВЦЭМ!$A$33:$A$776,$A257,СВЦЭМ!$B$33:$B$776,V$226)+'СЕТ СН'!$F$15</f>
        <v>0</v>
      </c>
      <c r="W257" s="36">
        <f>SUMIFS(СВЦЭМ!$F$33:$F$776,СВЦЭМ!$A$33:$A$776,$A257,СВЦЭМ!$B$33:$B$776,W$226)+'СЕТ СН'!$F$15</f>
        <v>0</v>
      </c>
      <c r="X257" s="36">
        <f>SUMIFS(СВЦЭМ!$F$33:$F$776,СВЦЭМ!$A$33:$A$776,$A257,СВЦЭМ!$B$33:$B$776,X$226)+'СЕТ СН'!$F$15</f>
        <v>0</v>
      </c>
      <c r="Y257" s="36">
        <f>SUMIFS(СВЦЭМ!$F$33:$F$776,СВЦЭМ!$A$33:$A$776,$A257,СВЦЭМ!$B$33:$B$776,Y$226)+'СЕТ СН'!$F$15</f>
        <v>0</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9" t="s">
        <v>7</v>
      </c>
      <c r="B259" s="133" t="s">
        <v>116</v>
      </c>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5"/>
    </row>
    <row r="260" spans="1:27" ht="12.75" hidden="1" customHeight="1" x14ac:dyDescent="0.2">
      <c r="A260" s="140"/>
      <c r="B260" s="136"/>
      <c r="C260" s="137"/>
      <c r="D260" s="137"/>
      <c r="E260" s="137"/>
      <c r="F260" s="137"/>
      <c r="G260" s="137"/>
      <c r="H260" s="137"/>
      <c r="I260" s="137"/>
      <c r="J260" s="137"/>
      <c r="K260" s="137"/>
      <c r="L260" s="137"/>
      <c r="M260" s="137"/>
      <c r="N260" s="137"/>
      <c r="O260" s="137"/>
      <c r="P260" s="137"/>
      <c r="Q260" s="137"/>
      <c r="R260" s="137"/>
      <c r="S260" s="137"/>
      <c r="T260" s="137"/>
      <c r="U260" s="137"/>
      <c r="V260" s="137"/>
      <c r="W260" s="137"/>
      <c r="X260" s="137"/>
      <c r="Y260" s="138"/>
    </row>
    <row r="261" spans="1:27" s="46" customFormat="1" ht="12.75" hidden="1" customHeight="1" x14ac:dyDescent="0.2">
      <c r="A261" s="141"/>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01.11.2019</v>
      </c>
      <c r="B262" s="36">
        <f>SUMIFS(СВЦЭМ!$G$34:$G$777,СВЦЭМ!$A$34:$A$777,$A262,СВЦЭМ!$B$33:$B$776,B$261)+'СЕТ СН'!$F$15</f>
        <v>0</v>
      </c>
      <c r="C262" s="36">
        <f>SUMIFS(СВЦЭМ!$G$34:$G$777,СВЦЭМ!$A$34:$A$777,$A262,СВЦЭМ!$B$33:$B$776,C$261)+'СЕТ СН'!$F$15</f>
        <v>0</v>
      </c>
      <c r="D262" s="36">
        <f>SUMIFS(СВЦЭМ!$G$34:$G$777,СВЦЭМ!$A$34:$A$777,$A262,СВЦЭМ!$B$33:$B$776,D$261)+'СЕТ СН'!$F$15</f>
        <v>0</v>
      </c>
      <c r="E262" s="36">
        <f>SUMIFS(СВЦЭМ!$G$34:$G$777,СВЦЭМ!$A$34:$A$777,$A262,СВЦЭМ!$B$33:$B$776,E$261)+'СЕТ СН'!$F$15</f>
        <v>0</v>
      </c>
      <c r="F262" s="36">
        <f>SUMIFS(СВЦЭМ!$G$34:$G$777,СВЦЭМ!$A$34:$A$777,$A262,СВЦЭМ!$B$33:$B$776,F$261)+'СЕТ СН'!$F$15</f>
        <v>0</v>
      </c>
      <c r="G262" s="36">
        <f>SUMIFS(СВЦЭМ!$G$34:$G$777,СВЦЭМ!$A$34:$A$777,$A262,СВЦЭМ!$B$33:$B$776,G$261)+'СЕТ СН'!$F$15</f>
        <v>0</v>
      </c>
      <c r="H262" s="36">
        <f>SUMIFS(СВЦЭМ!$G$34:$G$777,СВЦЭМ!$A$34:$A$777,$A262,СВЦЭМ!$B$33:$B$776,H$261)+'СЕТ СН'!$F$15</f>
        <v>0</v>
      </c>
      <c r="I262" s="36">
        <f>SUMIFS(СВЦЭМ!$G$34:$G$777,СВЦЭМ!$A$34:$A$777,$A262,СВЦЭМ!$B$33:$B$776,I$261)+'СЕТ СН'!$F$15</f>
        <v>0</v>
      </c>
      <c r="J262" s="36">
        <f>SUMIFS(СВЦЭМ!$G$34:$G$777,СВЦЭМ!$A$34:$A$777,$A262,СВЦЭМ!$B$33:$B$776,J$261)+'СЕТ СН'!$F$15</f>
        <v>0</v>
      </c>
      <c r="K262" s="36">
        <f>SUMIFS(СВЦЭМ!$G$34:$G$777,СВЦЭМ!$A$34:$A$777,$A262,СВЦЭМ!$B$33:$B$776,K$261)+'СЕТ СН'!$F$15</f>
        <v>0</v>
      </c>
      <c r="L262" s="36">
        <f>SUMIFS(СВЦЭМ!$G$34:$G$777,СВЦЭМ!$A$34:$A$777,$A262,СВЦЭМ!$B$33:$B$776,L$261)+'СЕТ СН'!$F$15</f>
        <v>0</v>
      </c>
      <c r="M262" s="36">
        <f>SUMIFS(СВЦЭМ!$G$34:$G$777,СВЦЭМ!$A$34:$A$777,$A262,СВЦЭМ!$B$33:$B$776,M$261)+'СЕТ СН'!$F$15</f>
        <v>0</v>
      </c>
      <c r="N262" s="36">
        <f>SUMIFS(СВЦЭМ!$G$34:$G$777,СВЦЭМ!$A$34:$A$777,$A262,СВЦЭМ!$B$33:$B$776,N$261)+'СЕТ СН'!$F$15</f>
        <v>0</v>
      </c>
      <c r="O262" s="36">
        <f>SUMIFS(СВЦЭМ!$G$34:$G$777,СВЦЭМ!$A$34:$A$777,$A262,СВЦЭМ!$B$33:$B$776,O$261)+'СЕТ СН'!$F$15</f>
        <v>0</v>
      </c>
      <c r="P262" s="36">
        <f>SUMIFS(СВЦЭМ!$G$34:$G$777,СВЦЭМ!$A$34:$A$777,$A262,СВЦЭМ!$B$33:$B$776,P$261)+'СЕТ СН'!$F$15</f>
        <v>0</v>
      </c>
      <c r="Q262" s="36">
        <f>SUMIFS(СВЦЭМ!$G$34:$G$777,СВЦЭМ!$A$34:$A$777,$A262,СВЦЭМ!$B$33:$B$776,Q$261)+'СЕТ СН'!$F$15</f>
        <v>0</v>
      </c>
      <c r="R262" s="36">
        <f>SUMIFS(СВЦЭМ!$G$34:$G$777,СВЦЭМ!$A$34:$A$777,$A262,СВЦЭМ!$B$33:$B$776,R$261)+'СЕТ СН'!$F$15</f>
        <v>0</v>
      </c>
      <c r="S262" s="36">
        <f>SUMIFS(СВЦЭМ!$G$34:$G$777,СВЦЭМ!$A$34:$A$777,$A262,СВЦЭМ!$B$33:$B$776,S$261)+'СЕТ СН'!$F$15</f>
        <v>0</v>
      </c>
      <c r="T262" s="36">
        <f>SUMIFS(СВЦЭМ!$G$34:$G$777,СВЦЭМ!$A$34:$A$777,$A262,СВЦЭМ!$B$33:$B$776,T$261)+'СЕТ СН'!$F$15</f>
        <v>0</v>
      </c>
      <c r="U262" s="36">
        <f>SUMIFS(СВЦЭМ!$G$34:$G$777,СВЦЭМ!$A$34:$A$777,$A262,СВЦЭМ!$B$33:$B$776,U$261)+'СЕТ СН'!$F$15</f>
        <v>0</v>
      </c>
      <c r="V262" s="36">
        <f>SUMIFS(СВЦЭМ!$G$34:$G$777,СВЦЭМ!$A$34:$A$777,$A262,СВЦЭМ!$B$33:$B$776,V$261)+'СЕТ СН'!$F$15</f>
        <v>0</v>
      </c>
      <c r="W262" s="36">
        <f>SUMIFS(СВЦЭМ!$G$34:$G$777,СВЦЭМ!$A$34:$A$777,$A262,СВЦЭМ!$B$33:$B$776,W$261)+'СЕТ СН'!$F$15</f>
        <v>0</v>
      </c>
      <c r="X262" s="36">
        <f>SUMIFS(СВЦЭМ!$G$34:$G$777,СВЦЭМ!$A$34:$A$777,$A262,СВЦЭМ!$B$33:$B$776,X$261)+'СЕТ СН'!$F$15</f>
        <v>0</v>
      </c>
      <c r="Y262" s="36">
        <f>SUMIFS(СВЦЭМ!$G$34:$G$777,СВЦЭМ!$A$34:$A$777,$A262,СВЦЭМ!$B$33:$B$776,Y$261)+'СЕТ СН'!$F$15</f>
        <v>0</v>
      </c>
      <c r="AA262" s="45"/>
    </row>
    <row r="263" spans="1:27" ht="15.75" hidden="1" x14ac:dyDescent="0.2">
      <c r="A263" s="35">
        <f>A262+1</f>
        <v>43771</v>
      </c>
      <c r="B263" s="36">
        <f>SUMIFS(СВЦЭМ!$G$34:$G$777,СВЦЭМ!$A$34:$A$777,$A263,СВЦЭМ!$B$33:$B$776,B$261)+'СЕТ СН'!$F$15</f>
        <v>0</v>
      </c>
      <c r="C263" s="36">
        <f>SUMIFS(СВЦЭМ!$G$34:$G$777,СВЦЭМ!$A$34:$A$777,$A263,СВЦЭМ!$B$33:$B$776,C$261)+'СЕТ СН'!$F$15</f>
        <v>0</v>
      </c>
      <c r="D263" s="36">
        <f>SUMIFS(СВЦЭМ!$G$34:$G$777,СВЦЭМ!$A$34:$A$777,$A263,СВЦЭМ!$B$33:$B$776,D$261)+'СЕТ СН'!$F$15</f>
        <v>0</v>
      </c>
      <c r="E263" s="36">
        <f>SUMIFS(СВЦЭМ!$G$34:$G$777,СВЦЭМ!$A$34:$A$777,$A263,СВЦЭМ!$B$33:$B$776,E$261)+'СЕТ СН'!$F$15</f>
        <v>0</v>
      </c>
      <c r="F263" s="36">
        <f>SUMIFS(СВЦЭМ!$G$34:$G$777,СВЦЭМ!$A$34:$A$777,$A263,СВЦЭМ!$B$33:$B$776,F$261)+'СЕТ СН'!$F$15</f>
        <v>0</v>
      </c>
      <c r="G263" s="36">
        <f>SUMIFS(СВЦЭМ!$G$34:$G$777,СВЦЭМ!$A$34:$A$777,$A263,СВЦЭМ!$B$33:$B$776,G$261)+'СЕТ СН'!$F$15</f>
        <v>0</v>
      </c>
      <c r="H263" s="36">
        <f>SUMIFS(СВЦЭМ!$G$34:$G$777,СВЦЭМ!$A$34:$A$777,$A263,СВЦЭМ!$B$33:$B$776,H$261)+'СЕТ СН'!$F$15</f>
        <v>0</v>
      </c>
      <c r="I263" s="36">
        <f>SUMIFS(СВЦЭМ!$G$34:$G$777,СВЦЭМ!$A$34:$A$777,$A263,СВЦЭМ!$B$33:$B$776,I$261)+'СЕТ СН'!$F$15</f>
        <v>0</v>
      </c>
      <c r="J263" s="36">
        <f>SUMIFS(СВЦЭМ!$G$34:$G$777,СВЦЭМ!$A$34:$A$777,$A263,СВЦЭМ!$B$33:$B$776,J$261)+'СЕТ СН'!$F$15</f>
        <v>0</v>
      </c>
      <c r="K263" s="36">
        <f>SUMIFS(СВЦЭМ!$G$34:$G$777,СВЦЭМ!$A$34:$A$777,$A263,СВЦЭМ!$B$33:$B$776,K$261)+'СЕТ СН'!$F$15</f>
        <v>0</v>
      </c>
      <c r="L263" s="36">
        <f>SUMIFS(СВЦЭМ!$G$34:$G$777,СВЦЭМ!$A$34:$A$777,$A263,СВЦЭМ!$B$33:$B$776,L$261)+'СЕТ СН'!$F$15</f>
        <v>0</v>
      </c>
      <c r="M263" s="36">
        <f>SUMIFS(СВЦЭМ!$G$34:$G$777,СВЦЭМ!$A$34:$A$777,$A263,СВЦЭМ!$B$33:$B$776,M$261)+'СЕТ СН'!$F$15</f>
        <v>0</v>
      </c>
      <c r="N263" s="36">
        <f>SUMIFS(СВЦЭМ!$G$34:$G$777,СВЦЭМ!$A$34:$A$777,$A263,СВЦЭМ!$B$33:$B$776,N$261)+'СЕТ СН'!$F$15</f>
        <v>0</v>
      </c>
      <c r="O263" s="36">
        <f>SUMIFS(СВЦЭМ!$G$34:$G$777,СВЦЭМ!$A$34:$A$777,$A263,СВЦЭМ!$B$33:$B$776,O$261)+'СЕТ СН'!$F$15</f>
        <v>0</v>
      </c>
      <c r="P263" s="36">
        <f>SUMIFS(СВЦЭМ!$G$34:$G$777,СВЦЭМ!$A$34:$A$777,$A263,СВЦЭМ!$B$33:$B$776,P$261)+'СЕТ СН'!$F$15</f>
        <v>0</v>
      </c>
      <c r="Q263" s="36">
        <f>SUMIFS(СВЦЭМ!$G$34:$G$777,СВЦЭМ!$A$34:$A$777,$A263,СВЦЭМ!$B$33:$B$776,Q$261)+'СЕТ СН'!$F$15</f>
        <v>0</v>
      </c>
      <c r="R263" s="36">
        <f>SUMIFS(СВЦЭМ!$G$34:$G$777,СВЦЭМ!$A$34:$A$777,$A263,СВЦЭМ!$B$33:$B$776,R$261)+'СЕТ СН'!$F$15</f>
        <v>0</v>
      </c>
      <c r="S263" s="36">
        <f>SUMIFS(СВЦЭМ!$G$34:$G$777,СВЦЭМ!$A$34:$A$777,$A263,СВЦЭМ!$B$33:$B$776,S$261)+'СЕТ СН'!$F$15</f>
        <v>0</v>
      </c>
      <c r="T263" s="36">
        <f>SUMIFS(СВЦЭМ!$G$34:$G$777,СВЦЭМ!$A$34:$A$777,$A263,СВЦЭМ!$B$33:$B$776,T$261)+'СЕТ СН'!$F$15</f>
        <v>0</v>
      </c>
      <c r="U263" s="36">
        <f>SUMIFS(СВЦЭМ!$G$34:$G$777,СВЦЭМ!$A$34:$A$777,$A263,СВЦЭМ!$B$33:$B$776,U$261)+'СЕТ СН'!$F$15</f>
        <v>0</v>
      </c>
      <c r="V263" s="36">
        <f>SUMIFS(СВЦЭМ!$G$34:$G$777,СВЦЭМ!$A$34:$A$777,$A263,СВЦЭМ!$B$33:$B$776,V$261)+'СЕТ СН'!$F$15</f>
        <v>0</v>
      </c>
      <c r="W263" s="36">
        <f>SUMIFS(СВЦЭМ!$G$34:$G$777,СВЦЭМ!$A$34:$A$777,$A263,СВЦЭМ!$B$33:$B$776,W$261)+'СЕТ СН'!$F$15</f>
        <v>0</v>
      </c>
      <c r="X263" s="36">
        <f>SUMIFS(СВЦЭМ!$G$34:$G$777,СВЦЭМ!$A$34:$A$777,$A263,СВЦЭМ!$B$33:$B$776,X$261)+'СЕТ СН'!$F$15</f>
        <v>0</v>
      </c>
      <c r="Y263" s="36">
        <f>SUMIFS(СВЦЭМ!$G$34:$G$777,СВЦЭМ!$A$34:$A$777,$A263,СВЦЭМ!$B$33:$B$776,Y$261)+'СЕТ СН'!$F$15</f>
        <v>0</v>
      </c>
    </row>
    <row r="264" spans="1:27" ht="15.75" hidden="1" x14ac:dyDescent="0.2">
      <c r="A264" s="35">
        <f t="shared" ref="A264:A292" si="7">A263+1</f>
        <v>43772</v>
      </c>
      <c r="B264" s="36">
        <f>SUMIFS(СВЦЭМ!$G$34:$G$777,СВЦЭМ!$A$34:$A$777,$A264,СВЦЭМ!$B$33:$B$776,B$261)+'СЕТ СН'!$F$15</f>
        <v>0</v>
      </c>
      <c r="C264" s="36">
        <f>SUMIFS(СВЦЭМ!$G$34:$G$777,СВЦЭМ!$A$34:$A$777,$A264,СВЦЭМ!$B$33:$B$776,C$261)+'СЕТ СН'!$F$15</f>
        <v>0</v>
      </c>
      <c r="D264" s="36">
        <f>SUMIFS(СВЦЭМ!$G$34:$G$777,СВЦЭМ!$A$34:$A$777,$A264,СВЦЭМ!$B$33:$B$776,D$261)+'СЕТ СН'!$F$15</f>
        <v>0</v>
      </c>
      <c r="E264" s="36">
        <f>SUMIFS(СВЦЭМ!$G$34:$G$777,СВЦЭМ!$A$34:$A$777,$A264,СВЦЭМ!$B$33:$B$776,E$261)+'СЕТ СН'!$F$15</f>
        <v>0</v>
      </c>
      <c r="F264" s="36">
        <f>SUMIFS(СВЦЭМ!$G$34:$G$777,СВЦЭМ!$A$34:$A$777,$A264,СВЦЭМ!$B$33:$B$776,F$261)+'СЕТ СН'!$F$15</f>
        <v>0</v>
      </c>
      <c r="G264" s="36">
        <f>SUMIFS(СВЦЭМ!$G$34:$G$777,СВЦЭМ!$A$34:$A$777,$A264,СВЦЭМ!$B$33:$B$776,G$261)+'СЕТ СН'!$F$15</f>
        <v>0</v>
      </c>
      <c r="H264" s="36">
        <f>SUMIFS(СВЦЭМ!$G$34:$G$777,СВЦЭМ!$A$34:$A$777,$A264,СВЦЭМ!$B$33:$B$776,H$261)+'СЕТ СН'!$F$15</f>
        <v>0</v>
      </c>
      <c r="I264" s="36">
        <f>SUMIFS(СВЦЭМ!$G$34:$G$777,СВЦЭМ!$A$34:$A$777,$A264,СВЦЭМ!$B$33:$B$776,I$261)+'СЕТ СН'!$F$15</f>
        <v>0</v>
      </c>
      <c r="J264" s="36">
        <f>SUMIFS(СВЦЭМ!$G$34:$G$777,СВЦЭМ!$A$34:$A$777,$A264,СВЦЭМ!$B$33:$B$776,J$261)+'СЕТ СН'!$F$15</f>
        <v>0</v>
      </c>
      <c r="K264" s="36">
        <f>SUMIFS(СВЦЭМ!$G$34:$G$777,СВЦЭМ!$A$34:$A$777,$A264,СВЦЭМ!$B$33:$B$776,K$261)+'СЕТ СН'!$F$15</f>
        <v>0</v>
      </c>
      <c r="L264" s="36">
        <f>SUMIFS(СВЦЭМ!$G$34:$G$777,СВЦЭМ!$A$34:$A$777,$A264,СВЦЭМ!$B$33:$B$776,L$261)+'СЕТ СН'!$F$15</f>
        <v>0</v>
      </c>
      <c r="M264" s="36">
        <f>SUMIFS(СВЦЭМ!$G$34:$G$777,СВЦЭМ!$A$34:$A$777,$A264,СВЦЭМ!$B$33:$B$776,M$261)+'СЕТ СН'!$F$15</f>
        <v>0</v>
      </c>
      <c r="N264" s="36">
        <f>SUMIFS(СВЦЭМ!$G$34:$G$777,СВЦЭМ!$A$34:$A$777,$A264,СВЦЭМ!$B$33:$B$776,N$261)+'СЕТ СН'!$F$15</f>
        <v>0</v>
      </c>
      <c r="O264" s="36">
        <f>SUMIFS(СВЦЭМ!$G$34:$G$777,СВЦЭМ!$A$34:$A$777,$A264,СВЦЭМ!$B$33:$B$776,O$261)+'СЕТ СН'!$F$15</f>
        <v>0</v>
      </c>
      <c r="P264" s="36">
        <f>SUMIFS(СВЦЭМ!$G$34:$G$777,СВЦЭМ!$A$34:$A$777,$A264,СВЦЭМ!$B$33:$B$776,P$261)+'СЕТ СН'!$F$15</f>
        <v>0</v>
      </c>
      <c r="Q264" s="36">
        <f>SUMIFS(СВЦЭМ!$G$34:$G$777,СВЦЭМ!$A$34:$A$777,$A264,СВЦЭМ!$B$33:$B$776,Q$261)+'СЕТ СН'!$F$15</f>
        <v>0</v>
      </c>
      <c r="R264" s="36">
        <f>SUMIFS(СВЦЭМ!$G$34:$G$777,СВЦЭМ!$A$34:$A$777,$A264,СВЦЭМ!$B$33:$B$776,R$261)+'СЕТ СН'!$F$15</f>
        <v>0</v>
      </c>
      <c r="S264" s="36">
        <f>SUMIFS(СВЦЭМ!$G$34:$G$777,СВЦЭМ!$A$34:$A$777,$A264,СВЦЭМ!$B$33:$B$776,S$261)+'СЕТ СН'!$F$15</f>
        <v>0</v>
      </c>
      <c r="T264" s="36">
        <f>SUMIFS(СВЦЭМ!$G$34:$G$777,СВЦЭМ!$A$34:$A$777,$A264,СВЦЭМ!$B$33:$B$776,T$261)+'СЕТ СН'!$F$15</f>
        <v>0</v>
      </c>
      <c r="U264" s="36">
        <f>SUMIFS(СВЦЭМ!$G$34:$G$777,СВЦЭМ!$A$34:$A$777,$A264,СВЦЭМ!$B$33:$B$776,U$261)+'СЕТ СН'!$F$15</f>
        <v>0</v>
      </c>
      <c r="V264" s="36">
        <f>SUMIFS(СВЦЭМ!$G$34:$G$777,СВЦЭМ!$A$34:$A$777,$A264,СВЦЭМ!$B$33:$B$776,V$261)+'СЕТ СН'!$F$15</f>
        <v>0</v>
      </c>
      <c r="W264" s="36">
        <f>SUMIFS(СВЦЭМ!$G$34:$G$777,СВЦЭМ!$A$34:$A$777,$A264,СВЦЭМ!$B$33:$B$776,W$261)+'СЕТ СН'!$F$15</f>
        <v>0</v>
      </c>
      <c r="X264" s="36">
        <f>SUMIFS(СВЦЭМ!$G$34:$G$777,СВЦЭМ!$A$34:$A$777,$A264,СВЦЭМ!$B$33:$B$776,X$261)+'СЕТ СН'!$F$15</f>
        <v>0</v>
      </c>
      <c r="Y264" s="36">
        <f>SUMIFS(СВЦЭМ!$G$34:$G$777,СВЦЭМ!$A$34:$A$777,$A264,СВЦЭМ!$B$33:$B$776,Y$261)+'СЕТ СН'!$F$15</f>
        <v>0</v>
      </c>
    </row>
    <row r="265" spans="1:27" ht="15.75" hidden="1" x14ac:dyDescent="0.2">
      <c r="A265" s="35">
        <f t="shared" si="7"/>
        <v>43773</v>
      </c>
      <c r="B265" s="36">
        <f>SUMIFS(СВЦЭМ!$G$34:$G$777,СВЦЭМ!$A$34:$A$777,$A265,СВЦЭМ!$B$33:$B$776,B$261)+'СЕТ СН'!$F$15</f>
        <v>0</v>
      </c>
      <c r="C265" s="36">
        <f>SUMIFS(СВЦЭМ!$G$34:$G$777,СВЦЭМ!$A$34:$A$777,$A265,СВЦЭМ!$B$33:$B$776,C$261)+'СЕТ СН'!$F$15</f>
        <v>0</v>
      </c>
      <c r="D265" s="36">
        <f>SUMIFS(СВЦЭМ!$G$34:$G$777,СВЦЭМ!$A$34:$A$777,$A265,СВЦЭМ!$B$33:$B$776,D$261)+'СЕТ СН'!$F$15</f>
        <v>0</v>
      </c>
      <c r="E265" s="36">
        <f>SUMIFS(СВЦЭМ!$G$34:$G$777,СВЦЭМ!$A$34:$A$777,$A265,СВЦЭМ!$B$33:$B$776,E$261)+'СЕТ СН'!$F$15</f>
        <v>0</v>
      </c>
      <c r="F265" s="36">
        <f>SUMIFS(СВЦЭМ!$G$34:$G$777,СВЦЭМ!$A$34:$A$777,$A265,СВЦЭМ!$B$33:$B$776,F$261)+'СЕТ СН'!$F$15</f>
        <v>0</v>
      </c>
      <c r="G265" s="36">
        <f>SUMIFS(СВЦЭМ!$G$34:$G$777,СВЦЭМ!$A$34:$A$777,$A265,СВЦЭМ!$B$33:$B$776,G$261)+'СЕТ СН'!$F$15</f>
        <v>0</v>
      </c>
      <c r="H265" s="36">
        <f>SUMIFS(СВЦЭМ!$G$34:$G$777,СВЦЭМ!$A$34:$A$777,$A265,СВЦЭМ!$B$33:$B$776,H$261)+'СЕТ СН'!$F$15</f>
        <v>0</v>
      </c>
      <c r="I265" s="36">
        <f>SUMIFS(СВЦЭМ!$G$34:$G$777,СВЦЭМ!$A$34:$A$777,$A265,СВЦЭМ!$B$33:$B$776,I$261)+'СЕТ СН'!$F$15</f>
        <v>0</v>
      </c>
      <c r="J265" s="36">
        <f>SUMIFS(СВЦЭМ!$G$34:$G$777,СВЦЭМ!$A$34:$A$777,$A265,СВЦЭМ!$B$33:$B$776,J$261)+'СЕТ СН'!$F$15</f>
        <v>0</v>
      </c>
      <c r="K265" s="36">
        <f>SUMIFS(СВЦЭМ!$G$34:$G$777,СВЦЭМ!$A$34:$A$777,$A265,СВЦЭМ!$B$33:$B$776,K$261)+'СЕТ СН'!$F$15</f>
        <v>0</v>
      </c>
      <c r="L265" s="36">
        <f>SUMIFS(СВЦЭМ!$G$34:$G$777,СВЦЭМ!$A$34:$A$777,$A265,СВЦЭМ!$B$33:$B$776,L$261)+'СЕТ СН'!$F$15</f>
        <v>0</v>
      </c>
      <c r="M265" s="36">
        <f>SUMIFS(СВЦЭМ!$G$34:$G$777,СВЦЭМ!$A$34:$A$777,$A265,СВЦЭМ!$B$33:$B$776,M$261)+'СЕТ СН'!$F$15</f>
        <v>0</v>
      </c>
      <c r="N265" s="36">
        <f>SUMIFS(СВЦЭМ!$G$34:$G$777,СВЦЭМ!$A$34:$A$777,$A265,СВЦЭМ!$B$33:$B$776,N$261)+'СЕТ СН'!$F$15</f>
        <v>0</v>
      </c>
      <c r="O265" s="36">
        <f>SUMIFS(СВЦЭМ!$G$34:$G$777,СВЦЭМ!$A$34:$A$777,$A265,СВЦЭМ!$B$33:$B$776,O$261)+'СЕТ СН'!$F$15</f>
        <v>0</v>
      </c>
      <c r="P265" s="36">
        <f>SUMIFS(СВЦЭМ!$G$34:$G$777,СВЦЭМ!$A$34:$A$777,$A265,СВЦЭМ!$B$33:$B$776,P$261)+'СЕТ СН'!$F$15</f>
        <v>0</v>
      </c>
      <c r="Q265" s="36">
        <f>SUMIFS(СВЦЭМ!$G$34:$G$777,СВЦЭМ!$A$34:$A$777,$A265,СВЦЭМ!$B$33:$B$776,Q$261)+'СЕТ СН'!$F$15</f>
        <v>0</v>
      </c>
      <c r="R265" s="36">
        <f>SUMIFS(СВЦЭМ!$G$34:$G$777,СВЦЭМ!$A$34:$A$777,$A265,СВЦЭМ!$B$33:$B$776,R$261)+'СЕТ СН'!$F$15</f>
        <v>0</v>
      </c>
      <c r="S265" s="36">
        <f>SUMIFS(СВЦЭМ!$G$34:$G$777,СВЦЭМ!$A$34:$A$777,$A265,СВЦЭМ!$B$33:$B$776,S$261)+'СЕТ СН'!$F$15</f>
        <v>0</v>
      </c>
      <c r="T265" s="36">
        <f>SUMIFS(СВЦЭМ!$G$34:$G$777,СВЦЭМ!$A$34:$A$777,$A265,СВЦЭМ!$B$33:$B$776,T$261)+'СЕТ СН'!$F$15</f>
        <v>0</v>
      </c>
      <c r="U265" s="36">
        <f>SUMIFS(СВЦЭМ!$G$34:$G$777,СВЦЭМ!$A$34:$A$777,$A265,СВЦЭМ!$B$33:$B$776,U$261)+'СЕТ СН'!$F$15</f>
        <v>0</v>
      </c>
      <c r="V265" s="36">
        <f>SUMIFS(СВЦЭМ!$G$34:$G$777,СВЦЭМ!$A$34:$A$777,$A265,СВЦЭМ!$B$33:$B$776,V$261)+'СЕТ СН'!$F$15</f>
        <v>0</v>
      </c>
      <c r="W265" s="36">
        <f>SUMIFS(СВЦЭМ!$G$34:$G$777,СВЦЭМ!$A$34:$A$777,$A265,СВЦЭМ!$B$33:$B$776,W$261)+'СЕТ СН'!$F$15</f>
        <v>0</v>
      </c>
      <c r="X265" s="36">
        <f>SUMIFS(СВЦЭМ!$G$34:$G$777,СВЦЭМ!$A$34:$A$777,$A265,СВЦЭМ!$B$33:$B$776,X$261)+'СЕТ СН'!$F$15</f>
        <v>0</v>
      </c>
      <c r="Y265" s="36">
        <f>SUMIFS(СВЦЭМ!$G$34:$G$777,СВЦЭМ!$A$34:$A$777,$A265,СВЦЭМ!$B$33:$B$776,Y$261)+'СЕТ СН'!$F$15</f>
        <v>0</v>
      </c>
    </row>
    <row r="266" spans="1:27" ht="15.75" hidden="1" x14ac:dyDescent="0.2">
      <c r="A266" s="35">
        <f t="shared" si="7"/>
        <v>43774</v>
      </c>
      <c r="B266" s="36">
        <f>SUMIFS(СВЦЭМ!$G$34:$G$777,СВЦЭМ!$A$34:$A$777,$A266,СВЦЭМ!$B$33:$B$776,B$261)+'СЕТ СН'!$F$15</f>
        <v>0</v>
      </c>
      <c r="C266" s="36">
        <f>SUMIFS(СВЦЭМ!$G$34:$G$777,СВЦЭМ!$A$34:$A$777,$A266,СВЦЭМ!$B$33:$B$776,C$261)+'СЕТ СН'!$F$15</f>
        <v>0</v>
      </c>
      <c r="D266" s="36">
        <f>SUMIFS(СВЦЭМ!$G$34:$G$777,СВЦЭМ!$A$34:$A$777,$A266,СВЦЭМ!$B$33:$B$776,D$261)+'СЕТ СН'!$F$15</f>
        <v>0</v>
      </c>
      <c r="E266" s="36">
        <f>SUMIFS(СВЦЭМ!$G$34:$G$777,СВЦЭМ!$A$34:$A$777,$A266,СВЦЭМ!$B$33:$B$776,E$261)+'СЕТ СН'!$F$15</f>
        <v>0</v>
      </c>
      <c r="F266" s="36">
        <f>SUMIFS(СВЦЭМ!$G$34:$G$777,СВЦЭМ!$A$34:$A$777,$A266,СВЦЭМ!$B$33:$B$776,F$261)+'СЕТ СН'!$F$15</f>
        <v>0</v>
      </c>
      <c r="G266" s="36">
        <f>SUMIFS(СВЦЭМ!$G$34:$G$777,СВЦЭМ!$A$34:$A$777,$A266,СВЦЭМ!$B$33:$B$776,G$261)+'СЕТ СН'!$F$15</f>
        <v>0</v>
      </c>
      <c r="H266" s="36">
        <f>SUMIFS(СВЦЭМ!$G$34:$G$777,СВЦЭМ!$A$34:$A$777,$A266,СВЦЭМ!$B$33:$B$776,H$261)+'СЕТ СН'!$F$15</f>
        <v>0</v>
      </c>
      <c r="I266" s="36">
        <f>SUMIFS(СВЦЭМ!$G$34:$G$777,СВЦЭМ!$A$34:$A$777,$A266,СВЦЭМ!$B$33:$B$776,I$261)+'СЕТ СН'!$F$15</f>
        <v>0</v>
      </c>
      <c r="J266" s="36">
        <f>SUMIFS(СВЦЭМ!$G$34:$G$777,СВЦЭМ!$A$34:$A$777,$A266,СВЦЭМ!$B$33:$B$776,J$261)+'СЕТ СН'!$F$15</f>
        <v>0</v>
      </c>
      <c r="K266" s="36">
        <f>SUMIFS(СВЦЭМ!$G$34:$G$777,СВЦЭМ!$A$34:$A$777,$A266,СВЦЭМ!$B$33:$B$776,K$261)+'СЕТ СН'!$F$15</f>
        <v>0</v>
      </c>
      <c r="L266" s="36">
        <f>SUMIFS(СВЦЭМ!$G$34:$G$777,СВЦЭМ!$A$34:$A$777,$A266,СВЦЭМ!$B$33:$B$776,L$261)+'СЕТ СН'!$F$15</f>
        <v>0</v>
      </c>
      <c r="M266" s="36">
        <f>SUMIFS(СВЦЭМ!$G$34:$G$777,СВЦЭМ!$A$34:$A$777,$A266,СВЦЭМ!$B$33:$B$776,M$261)+'СЕТ СН'!$F$15</f>
        <v>0</v>
      </c>
      <c r="N266" s="36">
        <f>SUMIFS(СВЦЭМ!$G$34:$G$777,СВЦЭМ!$A$34:$A$777,$A266,СВЦЭМ!$B$33:$B$776,N$261)+'СЕТ СН'!$F$15</f>
        <v>0</v>
      </c>
      <c r="O266" s="36">
        <f>SUMIFS(СВЦЭМ!$G$34:$G$777,СВЦЭМ!$A$34:$A$777,$A266,СВЦЭМ!$B$33:$B$776,O$261)+'СЕТ СН'!$F$15</f>
        <v>0</v>
      </c>
      <c r="P266" s="36">
        <f>SUMIFS(СВЦЭМ!$G$34:$G$777,СВЦЭМ!$A$34:$A$777,$A266,СВЦЭМ!$B$33:$B$776,P$261)+'СЕТ СН'!$F$15</f>
        <v>0</v>
      </c>
      <c r="Q266" s="36">
        <f>SUMIFS(СВЦЭМ!$G$34:$G$777,СВЦЭМ!$A$34:$A$777,$A266,СВЦЭМ!$B$33:$B$776,Q$261)+'СЕТ СН'!$F$15</f>
        <v>0</v>
      </c>
      <c r="R266" s="36">
        <f>SUMIFS(СВЦЭМ!$G$34:$G$777,СВЦЭМ!$A$34:$A$777,$A266,СВЦЭМ!$B$33:$B$776,R$261)+'СЕТ СН'!$F$15</f>
        <v>0</v>
      </c>
      <c r="S266" s="36">
        <f>SUMIFS(СВЦЭМ!$G$34:$G$777,СВЦЭМ!$A$34:$A$777,$A266,СВЦЭМ!$B$33:$B$776,S$261)+'СЕТ СН'!$F$15</f>
        <v>0</v>
      </c>
      <c r="T266" s="36">
        <f>SUMIFS(СВЦЭМ!$G$34:$G$777,СВЦЭМ!$A$34:$A$777,$A266,СВЦЭМ!$B$33:$B$776,T$261)+'СЕТ СН'!$F$15</f>
        <v>0</v>
      </c>
      <c r="U266" s="36">
        <f>SUMIFS(СВЦЭМ!$G$34:$G$777,СВЦЭМ!$A$34:$A$777,$A266,СВЦЭМ!$B$33:$B$776,U$261)+'СЕТ СН'!$F$15</f>
        <v>0</v>
      </c>
      <c r="V266" s="36">
        <f>SUMIFS(СВЦЭМ!$G$34:$G$777,СВЦЭМ!$A$34:$A$777,$A266,СВЦЭМ!$B$33:$B$776,V$261)+'СЕТ СН'!$F$15</f>
        <v>0</v>
      </c>
      <c r="W266" s="36">
        <f>SUMIFS(СВЦЭМ!$G$34:$G$777,СВЦЭМ!$A$34:$A$777,$A266,СВЦЭМ!$B$33:$B$776,W$261)+'СЕТ СН'!$F$15</f>
        <v>0</v>
      </c>
      <c r="X266" s="36">
        <f>SUMIFS(СВЦЭМ!$G$34:$G$777,СВЦЭМ!$A$34:$A$777,$A266,СВЦЭМ!$B$33:$B$776,X$261)+'СЕТ СН'!$F$15</f>
        <v>0</v>
      </c>
      <c r="Y266" s="36">
        <f>SUMIFS(СВЦЭМ!$G$34:$G$777,СВЦЭМ!$A$34:$A$777,$A266,СВЦЭМ!$B$33:$B$776,Y$261)+'СЕТ СН'!$F$15</f>
        <v>0</v>
      </c>
    </row>
    <row r="267" spans="1:27" ht="15.75" hidden="1" x14ac:dyDescent="0.2">
      <c r="A267" s="35">
        <f t="shared" si="7"/>
        <v>43775</v>
      </c>
      <c r="B267" s="36">
        <f>SUMIFS(СВЦЭМ!$G$34:$G$777,СВЦЭМ!$A$34:$A$777,$A267,СВЦЭМ!$B$33:$B$776,B$261)+'СЕТ СН'!$F$15</f>
        <v>0</v>
      </c>
      <c r="C267" s="36">
        <f>SUMIFS(СВЦЭМ!$G$34:$G$777,СВЦЭМ!$A$34:$A$777,$A267,СВЦЭМ!$B$33:$B$776,C$261)+'СЕТ СН'!$F$15</f>
        <v>0</v>
      </c>
      <c r="D267" s="36">
        <f>SUMIFS(СВЦЭМ!$G$34:$G$777,СВЦЭМ!$A$34:$A$777,$A267,СВЦЭМ!$B$33:$B$776,D$261)+'СЕТ СН'!$F$15</f>
        <v>0</v>
      </c>
      <c r="E267" s="36">
        <f>SUMIFS(СВЦЭМ!$G$34:$G$777,СВЦЭМ!$A$34:$A$777,$A267,СВЦЭМ!$B$33:$B$776,E$261)+'СЕТ СН'!$F$15</f>
        <v>0</v>
      </c>
      <c r="F267" s="36">
        <f>SUMIFS(СВЦЭМ!$G$34:$G$777,СВЦЭМ!$A$34:$A$777,$A267,СВЦЭМ!$B$33:$B$776,F$261)+'СЕТ СН'!$F$15</f>
        <v>0</v>
      </c>
      <c r="G267" s="36">
        <f>SUMIFS(СВЦЭМ!$G$34:$G$777,СВЦЭМ!$A$34:$A$777,$A267,СВЦЭМ!$B$33:$B$776,G$261)+'СЕТ СН'!$F$15</f>
        <v>0</v>
      </c>
      <c r="H267" s="36">
        <f>SUMIFS(СВЦЭМ!$G$34:$G$777,СВЦЭМ!$A$34:$A$777,$A267,СВЦЭМ!$B$33:$B$776,H$261)+'СЕТ СН'!$F$15</f>
        <v>0</v>
      </c>
      <c r="I267" s="36">
        <f>SUMIFS(СВЦЭМ!$G$34:$G$777,СВЦЭМ!$A$34:$A$777,$A267,СВЦЭМ!$B$33:$B$776,I$261)+'СЕТ СН'!$F$15</f>
        <v>0</v>
      </c>
      <c r="J267" s="36">
        <f>SUMIFS(СВЦЭМ!$G$34:$G$777,СВЦЭМ!$A$34:$A$777,$A267,СВЦЭМ!$B$33:$B$776,J$261)+'СЕТ СН'!$F$15</f>
        <v>0</v>
      </c>
      <c r="K267" s="36">
        <f>SUMIFS(СВЦЭМ!$G$34:$G$777,СВЦЭМ!$A$34:$A$777,$A267,СВЦЭМ!$B$33:$B$776,K$261)+'СЕТ СН'!$F$15</f>
        <v>0</v>
      </c>
      <c r="L267" s="36">
        <f>SUMIFS(СВЦЭМ!$G$34:$G$777,СВЦЭМ!$A$34:$A$777,$A267,СВЦЭМ!$B$33:$B$776,L$261)+'СЕТ СН'!$F$15</f>
        <v>0</v>
      </c>
      <c r="M267" s="36">
        <f>SUMIFS(СВЦЭМ!$G$34:$G$777,СВЦЭМ!$A$34:$A$777,$A267,СВЦЭМ!$B$33:$B$776,M$261)+'СЕТ СН'!$F$15</f>
        <v>0</v>
      </c>
      <c r="N267" s="36">
        <f>SUMIFS(СВЦЭМ!$G$34:$G$777,СВЦЭМ!$A$34:$A$777,$A267,СВЦЭМ!$B$33:$B$776,N$261)+'СЕТ СН'!$F$15</f>
        <v>0</v>
      </c>
      <c r="O267" s="36">
        <f>SUMIFS(СВЦЭМ!$G$34:$G$777,СВЦЭМ!$A$34:$A$777,$A267,СВЦЭМ!$B$33:$B$776,O$261)+'СЕТ СН'!$F$15</f>
        <v>0</v>
      </c>
      <c r="P267" s="36">
        <f>SUMIFS(СВЦЭМ!$G$34:$G$777,СВЦЭМ!$A$34:$A$777,$A267,СВЦЭМ!$B$33:$B$776,P$261)+'СЕТ СН'!$F$15</f>
        <v>0</v>
      </c>
      <c r="Q267" s="36">
        <f>SUMIFS(СВЦЭМ!$G$34:$G$777,СВЦЭМ!$A$34:$A$777,$A267,СВЦЭМ!$B$33:$B$776,Q$261)+'СЕТ СН'!$F$15</f>
        <v>0</v>
      </c>
      <c r="R267" s="36">
        <f>SUMIFS(СВЦЭМ!$G$34:$G$777,СВЦЭМ!$A$34:$A$777,$A267,СВЦЭМ!$B$33:$B$776,R$261)+'СЕТ СН'!$F$15</f>
        <v>0</v>
      </c>
      <c r="S267" s="36">
        <f>SUMIFS(СВЦЭМ!$G$34:$G$777,СВЦЭМ!$A$34:$A$777,$A267,СВЦЭМ!$B$33:$B$776,S$261)+'СЕТ СН'!$F$15</f>
        <v>0</v>
      </c>
      <c r="T267" s="36">
        <f>SUMIFS(СВЦЭМ!$G$34:$G$777,СВЦЭМ!$A$34:$A$777,$A267,СВЦЭМ!$B$33:$B$776,T$261)+'СЕТ СН'!$F$15</f>
        <v>0</v>
      </c>
      <c r="U267" s="36">
        <f>SUMIFS(СВЦЭМ!$G$34:$G$777,СВЦЭМ!$A$34:$A$777,$A267,СВЦЭМ!$B$33:$B$776,U$261)+'СЕТ СН'!$F$15</f>
        <v>0</v>
      </c>
      <c r="V267" s="36">
        <f>SUMIFS(СВЦЭМ!$G$34:$G$777,СВЦЭМ!$A$34:$A$777,$A267,СВЦЭМ!$B$33:$B$776,V$261)+'СЕТ СН'!$F$15</f>
        <v>0</v>
      </c>
      <c r="W267" s="36">
        <f>SUMIFS(СВЦЭМ!$G$34:$G$777,СВЦЭМ!$A$34:$A$777,$A267,СВЦЭМ!$B$33:$B$776,W$261)+'СЕТ СН'!$F$15</f>
        <v>0</v>
      </c>
      <c r="X267" s="36">
        <f>SUMIFS(СВЦЭМ!$G$34:$G$777,СВЦЭМ!$A$34:$A$777,$A267,СВЦЭМ!$B$33:$B$776,X$261)+'СЕТ СН'!$F$15</f>
        <v>0</v>
      </c>
      <c r="Y267" s="36">
        <f>SUMIFS(СВЦЭМ!$G$34:$G$777,СВЦЭМ!$A$34:$A$777,$A267,СВЦЭМ!$B$33:$B$776,Y$261)+'СЕТ СН'!$F$15</f>
        <v>0</v>
      </c>
    </row>
    <row r="268" spans="1:27" ht="15.75" hidden="1" x14ac:dyDescent="0.2">
      <c r="A268" s="35">
        <f t="shared" si="7"/>
        <v>43776</v>
      </c>
      <c r="B268" s="36">
        <f>SUMIFS(СВЦЭМ!$G$34:$G$777,СВЦЭМ!$A$34:$A$777,$A268,СВЦЭМ!$B$33:$B$776,B$261)+'СЕТ СН'!$F$15</f>
        <v>0</v>
      </c>
      <c r="C268" s="36">
        <f>SUMIFS(СВЦЭМ!$G$34:$G$777,СВЦЭМ!$A$34:$A$777,$A268,СВЦЭМ!$B$33:$B$776,C$261)+'СЕТ СН'!$F$15</f>
        <v>0</v>
      </c>
      <c r="D268" s="36">
        <f>SUMIFS(СВЦЭМ!$G$34:$G$777,СВЦЭМ!$A$34:$A$777,$A268,СВЦЭМ!$B$33:$B$776,D$261)+'СЕТ СН'!$F$15</f>
        <v>0</v>
      </c>
      <c r="E268" s="36">
        <f>SUMIFS(СВЦЭМ!$G$34:$G$777,СВЦЭМ!$A$34:$A$777,$A268,СВЦЭМ!$B$33:$B$776,E$261)+'СЕТ СН'!$F$15</f>
        <v>0</v>
      </c>
      <c r="F268" s="36">
        <f>SUMIFS(СВЦЭМ!$G$34:$G$777,СВЦЭМ!$A$34:$A$777,$A268,СВЦЭМ!$B$33:$B$776,F$261)+'СЕТ СН'!$F$15</f>
        <v>0</v>
      </c>
      <c r="G268" s="36">
        <f>SUMIFS(СВЦЭМ!$G$34:$G$777,СВЦЭМ!$A$34:$A$777,$A268,СВЦЭМ!$B$33:$B$776,G$261)+'СЕТ СН'!$F$15</f>
        <v>0</v>
      </c>
      <c r="H268" s="36">
        <f>SUMIFS(СВЦЭМ!$G$34:$G$777,СВЦЭМ!$A$34:$A$777,$A268,СВЦЭМ!$B$33:$B$776,H$261)+'СЕТ СН'!$F$15</f>
        <v>0</v>
      </c>
      <c r="I268" s="36">
        <f>SUMIFS(СВЦЭМ!$G$34:$G$777,СВЦЭМ!$A$34:$A$777,$A268,СВЦЭМ!$B$33:$B$776,I$261)+'СЕТ СН'!$F$15</f>
        <v>0</v>
      </c>
      <c r="J268" s="36">
        <f>SUMIFS(СВЦЭМ!$G$34:$G$777,СВЦЭМ!$A$34:$A$777,$A268,СВЦЭМ!$B$33:$B$776,J$261)+'СЕТ СН'!$F$15</f>
        <v>0</v>
      </c>
      <c r="K268" s="36">
        <f>SUMIFS(СВЦЭМ!$G$34:$G$777,СВЦЭМ!$A$34:$A$777,$A268,СВЦЭМ!$B$33:$B$776,K$261)+'СЕТ СН'!$F$15</f>
        <v>0</v>
      </c>
      <c r="L268" s="36">
        <f>SUMIFS(СВЦЭМ!$G$34:$G$777,СВЦЭМ!$A$34:$A$777,$A268,СВЦЭМ!$B$33:$B$776,L$261)+'СЕТ СН'!$F$15</f>
        <v>0</v>
      </c>
      <c r="M268" s="36">
        <f>SUMIFS(СВЦЭМ!$G$34:$G$777,СВЦЭМ!$A$34:$A$777,$A268,СВЦЭМ!$B$33:$B$776,M$261)+'СЕТ СН'!$F$15</f>
        <v>0</v>
      </c>
      <c r="N268" s="36">
        <f>SUMIFS(СВЦЭМ!$G$34:$G$777,СВЦЭМ!$A$34:$A$777,$A268,СВЦЭМ!$B$33:$B$776,N$261)+'СЕТ СН'!$F$15</f>
        <v>0</v>
      </c>
      <c r="O268" s="36">
        <f>SUMIFS(СВЦЭМ!$G$34:$G$777,СВЦЭМ!$A$34:$A$777,$A268,СВЦЭМ!$B$33:$B$776,O$261)+'СЕТ СН'!$F$15</f>
        <v>0</v>
      </c>
      <c r="P268" s="36">
        <f>SUMIFS(СВЦЭМ!$G$34:$G$777,СВЦЭМ!$A$34:$A$777,$A268,СВЦЭМ!$B$33:$B$776,P$261)+'СЕТ СН'!$F$15</f>
        <v>0</v>
      </c>
      <c r="Q268" s="36">
        <f>SUMIFS(СВЦЭМ!$G$34:$G$777,СВЦЭМ!$A$34:$A$777,$A268,СВЦЭМ!$B$33:$B$776,Q$261)+'СЕТ СН'!$F$15</f>
        <v>0</v>
      </c>
      <c r="R268" s="36">
        <f>SUMIFS(СВЦЭМ!$G$34:$G$777,СВЦЭМ!$A$34:$A$777,$A268,СВЦЭМ!$B$33:$B$776,R$261)+'СЕТ СН'!$F$15</f>
        <v>0</v>
      </c>
      <c r="S268" s="36">
        <f>SUMIFS(СВЦЭМ!$G$34:$G$777,СВЦЭМ!$A$34:$A$777,$A268,СВЦЭМ!$B$33:$B$776,S$261)+'СЕТ СН'!$F$15</f>
        <v>0</v>
      </c>
      <c r="T268" s="36">
        <f>SUMIFS(СВЦЭМ!$G$34:$G$777,СВЦЭМ!$A$34:$A$777,$A268,СВЦЭМ!$B$33:$B$776,T$261)+'СЕТ СН'!$F$15</f>
        <v>0</v>
      </c>
      <c r="U268" s="36">
        <f>SUMIFS(СВЦЭМ!$G$34:$G$777,СВЦЭМ!$A$34:$A$777,$A268,СВЦЭМ!$B$33:$B$776,U$261)+'СЕТ СН'!$F$15</f>
        <v>0</v>
      </c>
      <c r="V268" s="36">
        <f>SUMIFS(СВЦЭМ!$G$34:$G$777,СВЦЭМ!$A$34:$A$777,$A268,СВЦЭМ!$B$33:$B$776,V$261)+'СЕТ СН'!$F$15</f>
        <v>0</v>
      </c>
      <c r="W268" s="36">
        <f>SUMIFS(СВЦЭМ!$G$34:$G$777,СВЦЭМ!$A$34:$A$777,$A268,СВЦЭМ!$B$33:$B$776,W$261)+'СЕТ СН'!$F$15</f>
        <v>0</v>
      </c>
      <c r="X268" s="36">
        <f>SUMIFS(СВЦЭМ!$G$34:$G$777,СВЦЭМ!$A$34:$A$777,$A268,СВЦЭМ!$B$33:$B$776,X$261)+'СЕТ СН'!$F$15</f>
        <v>0</v>
      </c>
      <c r="Y268" s="36">
        <f>SUMIFS(СВЦЭМ!$G$34:$G$777,СВЦЭМ!$A$34:$A$777,$A268,СВЦЭМ!$B$33:$B$776,Y$261)+'СЕТ СН'!$F$15</f>
        <v>0</v>
      </c>
    </row>
    <row r="269" spans="1:27" ht="15.75" hidden="1" x14ac:dyDescent="0.2">
      <c r="A269" s="35">
        <f t="shared" si="7"/>
        <v>43777</v>
      </c>
      <c r="B269" s="36">
        <f>SUMIFS(СВЦЭМ!$G$34:$G$777,СВЦЭМ!$A$34:$A$777,$A269,СВЦЭМ!$B$33:$B$776,B$261)+'СЕТ СН'!$F$15</f>
        <v>0</v>
      </c>
      <c r="C269" s="36">
        <f>SUMIFS(СВЦЭМ!$G$34:$G$777,СВЦЭМ!$A$34:$A$777,$A269,СВЦЭМ!$B$33:$B$776,C$261)+'СЕТ СН'!$F$15</f>
        <v>0</v>
      </c>
      <c r="D269" s="36">
        <f>SUMIFS(СВЦЭМ!$G$34:$G$777,СВЦЭМ!$A$34:$A$777,$A269,СВЦЭМ!$B$33:$B$776,D$261)+'СЕТ СН'!$F$15</f>
        <v>0</v>
      </c>
      <c r="E269" s="36">
        <f>SUMIFS(СВЦЭМ!$G$34:$G$777,СВЦЭМ!$A$34:$A$777,$A269,СВЦЭМ!$B$33:$B$776,E$261)+'СЕТ СН'!$F$15</f>
        <v>0</v>
      </c>
      <c r="F269" s="36">
        <f>SUMIFS(СВЦЭМ!$G$34:$G$777,СВЦЭМ!$A$34:$A$777,$A269,СВЦЭМ!$B$33:$B$776,F$261)+'СЕТ СН'!$F$15</f>
        <v>0</v>
      </c>
      <c r="G269" s="36">
        <f>SUMIFS(СВЦЭМ!$G$34:$G$777,СВЦЭМ!$A$34:$A$777,$A269,СВЦЭМ!$B$33:$B$776,G$261)+'СЕТ СН'!$F$15</f>
        <v>0</v>
      </c>
      <c r="H269" s="36">
        <f>SUMIFS(СВЦЭМ!$G$34:$G$777,СВЦЭМ!$A$34:$A$777,$A269,СВЦЭМ!$B$33:$B$776,H$261)+'СЕТ СН'!$F$15</f>
        <v>0</v>
      </c>
      <c r="I269" s="36">
        <f>SUMIFS(СВЦЭМ!$G$34:$G$777,СВЦЭМ!$A$34:$A$777,$A269,СВЦЭМ!$B$33:$B$776,I$261)+'СЕТ СН'!$F$15</f>
        <v>0</v>
      </c>
      <c r="J269" s="36">
        <f>SUMIFS(СВЦЭМ!$G$34:$G$777,СВЦЭМ!$A$34:$A$777,$A269,СВЦЭМ!$B$33:$B$776,J$261)+'СЕТ СН'!$F$15</f>
        <v>0</v>
      </c>
      <c r="K269" s="36">
        <f>SUMIFS(СВЦЭМ!$G$34:$G$777,СВЦЭМ!$A$34:$A$777,$A269,СВЦЭМ!$B$33:$B$776,K$261)+'СЕТ СН'!$F$15</f>
        <v>0</v>
      </c>
      <c r="L269" s="36">
        <f>SUMIFS(СВЦЭМ!$G$34:$G$777,СВЦЭМ!$A$34:$A$777,$A269,СВЦЭМ!$B$33:$B$776,L$261)+'СЕТ СН'!$F$15</f>
        <v>0</v>
      </c>
      <c r="M269" s="36">
        <f>SUMIFS(СВЦЭМ!$G$34:$G$777,СВЦЭМ!$A$34:$A$777,$A269,СВЦЭМ!$B$33:$B$776,M$261)+'СЕТ СН'!$F$15</f>
        <v>0</v>
      </c>
      <c r="N269" s="36">
        <f>SUMIFS(СВЦЭМ!$G$34:$G$777,СВЦЭМ!$A$34:$A$777,$A269,СВЦЭМ!$B$33:$B$776,N$261)+'СЕТ СН'!$F$15</f>
        <v>0</v>
      </c>
      <c r="O269" s="36">
        <f>SUMIFS(СВЦЭМ!$G$34:$G$777,СВЦЭМ!$A$34:$A$777,$A269,СВЦЭМ!$B$33:$B$776,O$261)+'СЕТ СН'!$F$15</f>
        <v>0</v>
      </c>
      <c r="P269" s="36">
        <f>SUMIFS(СВЦЭМ!$G$34:$G$777,СВЦЭМ!$A$34:$A$777,$A269,СВЦЭМ!$B$33:$B$776,P$261)+'СЕТ СН'!$F$15</f>
        <v>0</v>
      </c>
      <c r="Q269" s="36">
        <f>SUMIFS(СВЦЭМ!$G$34:$G$777,СВЦЭМ!$A$34:$A$777,$A269,СВЦЭМ!$B$33:$B$776,Q$261)+'СЕТ СН'!$F$15</f>
        <v>0</v>
      </c>
      <c r="R269" s="36">
        <f>SUMIFS(СВЦЭМ!$G$34:$G$777,СВЦЭМ!$A$34:$A$777,$A269,СВЦЭМ!$B$33:$B$776,R$261)+'СЕТ СН'!$F$15</f>
        <v>0</v>
      </c>
      <c r="S269" s="36">
        <f>SUMIFS(СВЦЭМ!$G$34:$G$777,СВЦЭМ!$A$34:$A$777,$A269,СВЦЭМ!$B$33:$B$776,S$261)+'СЕТ СН'!$F$15</f>
        <v>0</v>
      </c>
      <c r="T269" s="36">
        <f>SUMIFS(СВЦЭМ!$G$34:$G$777,СВЦЭМ!$A$34:$A$777,$A269,СВЦЭМ!$B$33:$B$776,T$261)+'СЕТ СН'!$F$15</f>
        <v>0</v>
      </c>
      <c r="U269" s="36">
        <f>SUMIFS(СВЦЭМ!$G$34:$G$777,СВЦЭМ!$A$34:$A$777,$A269,СВЦЭМ!$B$33:$B$776,U$261)+'СЕТ СН'!$F$15</f>
        <v>0</v>
      </c>
      <c r="V269" s="36">
        <f>SUMIFS(СВЦЭМ!$G$34:$G$777,СВЦЭМ!$A$34:$A$777,$A269,СВЦЭМ!$B$33:$B$776,V$261)+'СЕТ СН'!$F$15</f>
        <v>0</v>
      </c>
      <c r="W269" s="36">
        <f>SUMIFS(СВЦЭМ!$G$34:$G$777,СВЦЭМ!$A$34:$A$777,$A269,СВЦЭМ!$B$33:$B$776,W$261)+'СЕТ СН'!$F$15</f>
        <v>0</v>
      </c>
      <c r="X269" s="36">
        <f>SUMIFS(СВЦЭМ!$G$34:$G$777,СВЦЭМ!$A$34:$A$777,$A269,СВЦЭМ!$B$33:$B$776,X$261)+'СЕТ СН'!$F$15</f>
        <v>0</v>
      </c>
      <c r="Y269" s="36">
        <f>SUMIFS(СВЦЭМ!$G$34:$G$777,СВЦЭМ!$A$34:$A$777,$A269,СВЦЭМ!$B$33:$B$776,Y$261)+'СЕТ СН'!$F$15</f>
        <v>0</v>
      </c>
    </row>
    <row r="270" spans="1:27" ht="15.75" hidden="1" x14ac:dyDescent="0.2">
      <c r="A270" s="35">
        <f t="shared" si="7"/>
        <v>43778</v>
      </c>
      <c r="B270" s="36">
        <f>SUMIFS(СВЦЭМ!$G$34:$G$777,СВЦЭМ!$A$34:$A$777,$A270,СВЦЭМ!$B$33:$B$776,B$261)+'СЕТ СН'!$F$15</f>
        <v>0</v>
      </c>
      <c r="C270" s="36">
        <f>SUMIFS(СВЦЭМ!$G$34:$G$777,СВЦЭМ!$A$34:$A$777,$A270,СВЦЭМ!$B$33:$B$776,C$261)+'СЕТ СН'!$F$15</f>
        <v>0</v>
      </c>
      <c r="D270" s="36">
        <f>SUMIFS(СВЦЭМ!$G$34:$G$777,СВЦЭМ!$A$34:$A$777,$A270,СВЦЭМ!$B$33:$B$776,D$261)+'СЕТ СН'!$F$15</f>
        <v>0</v>
      </c>
      <c r="E270" s="36">
        <f>SUMIFS(СВЦЭМ!$G$34:$G$777,СВЦЭМ!$A$34:$A$777,$A270,СВЦЭМ!$B$33:$B$776,E$261)+'СЕТ СН'!$F$15</f>
        <v>0</v>
      </c>
      <c r="F270" s="36">
        <f>SUMIFS(СВЦЭМ!$G$34:$G$777,СВЦЭМ!$A$34:$A$777,$A270,СВЦЭМ!$B$33:$B$776,F$261)+'СЕТ СН'!$F$15</f>
        <v>0</v>
      </c>
      <c r="G270" s="36">
        <f>SUMIFS(СВЦЭМ!$G$34:$G$777,СВЦЭМ!$A$34:$A$777,$A270,СВЦЭМ!$B$33:$B$776,G$261)+'СЕТ СН'!$F$15</f>
        <v>0</v>
      </c>
      <c r="H270" s="36">
        <f>SUMIFS(СВЦЭМ!$G$34:$G$777,СВЦЭМ!$A$34:$A$777,$A270,СВЦЭМ!$B$33:$B$776,H$261)+'СЕТ СН'!$F$15</f>
        <v>0</v>
      </c>
      <c r="I270" s="36">
        <f>SUMIFS(СВЦЭМ!$G$34:$G$777,СВЦЭМ!$A$34:$A$777,$A270,СВЦЭМ!$B$33:$B$776,I$261)+'СЕТ СН'!$F$15</f>
        <v>0</v>
      </c>
      <c r="J270" s="36">
        <f>SUMIFS(СВЦЭМ!$G$34:$G$777,СВЦЭМ!$A$34:$A$777,$A270,СВЦЭМ!$B$33:$B$776,J$261)+'СЕТ СН'!$F$15</f>
        <v>0</v>
      </c>
      <c r="K270" s="36">
        <f>SUMIFS(СВЦЭМ!$G$34:$G$777,СВЦЭМ!$A$34:$A$777,$A270,СВЦЭМ!$B$33:$B$776,K$261)+'СЕТ СН'!$F$15</f>
        <v>0</v>
      </c>
      <c r="L270" s="36">
        <f>SUMIFS(СВЦЭМ!$G$34:$G$777,СВЦЭМ!$A$34:$A$777,$A270,СВЦЭМ!$B$33:$B$776,L$261)+'СЕТ СН'!$F$15</f>
        <v>0</v>
      </c>
      <c r="M270" s="36">
        <f>SUMIFS(СВЦЭМ!$G$34:$G$777,СВЦЭМ!$A$34:$A$777,$A270,СВЦЭМ!$B$33:$B$776,M$261)+'СЕТ СН'!$F$15</f>
        <v>0</v>
      </c>
      <c r="N270" s="36">
        <f>SUMIFS(СВЦЭМ!$G$34:$G$777,СВЦЭМ!$A$34:$A$777,$A270,СВЦЭМ!$B$33:$B$776,N$261)+'СЕТ СН'!$F$15</f>
        <v>0</v>
      </c>
      <c r="O270" s="36">
        <f>SUMIFS(СВЦЭМ!$G$34:$G$777,СВЦЭМ!$A$34:$A$777,$A270,СВЦЭМ!$B$33:$B$776,O$261)+'СЕТ СН'!$F$15</f>
        <v>0</v>
      </c>
      <c r="P270" s="36">
        <f>SUMIFS(СВЦЭМ!$G$34:$G$777,СВЦЭМ!$A$34:$A$777,$A270,СВЦЭМ!$B$33:$B$776,P$261)+'СЕТ СН'!$F$15</f>
        <v>0</v>
      </c>
      <c r="Q270" s="36">
        <f>SUMIFS(СВЦЭМ!$G$34:$G$777,СВЦЭМ!$A$34:$A$777,$A270,СВЦЭМ!$B$33:$B$776,Q$261)+'СЕТ СН'!$F$15</f>
        <v>0</v>
      </c>
      <c r="R270" s="36">
        <f>SUMIFS(СВЦЭМ!$G$34:$G$777,СВЦЭМ!$A$34:$A$777,$A270,СВЦЭМ!$B$33:$B$776,R$261)+'СЕТ СН'!$F$15</f>
        <v>0</v>
      </c>
      <c r="S270" s="36">
        <f>SUMIFS(СВЦЭМ!$G$34:$G$777,СВЦЭМ!$A$34:$A$777,$A270,СВЦЭМ!$B$33:$B$776,S$261)+'СЕТ СН'!$F$15</f>
        <v>0</v>
      </c>
      <c r="T270" s="36">
        <f>SUMIFS(СВЦЭМ!$G$34:$G$777,СВЦЭМ!$A$34:$A$777,$A270,СВЦЭМ!$B$33:$B$776,T$261)+'СЕТ СН'!$F$15</f>
        <v>0</v>
      </c>
      <c r="U270" s="36">
        <f>SUMIFS(СВЦЭМ!$G$34:$G$777,СВЦЭМ!$A$34:$A$777,$A270,СВЦЭМ!$B$33:$B$776,U$261)+'СЕТ СН'!$F$15</f>
        <v>0</v>
      </c>
      <c r="V270" s="36">
        <f>SUMIFS(СВЦЭМ!$G$34:$G$777,СВЦЭМ!$A$34:$A$777,$A270,СВЦЭМ!$B$33:$B$776,V$261)+'СЕТ СН'!$F$15</f>
        <v>0</v>
      </c>
      <c r="W270" s="36">
        <f>SUMIFS(СВЦЭМ!$G$34:$G$777,СВЦЭМ!$A$34:$A$777,$A270,СВЦЭМ!$B$33:$B$776,W$261)+'СЕТ СН'!$F$15</f>
        <v>0</v>
      </c>
      <c r="X270" s="36">
        <f>SUMIFS(СВЦЭМ!$G$34:$G$777,СВЦЭМ!$A$34:$A$777,$A270,СВЦЭМ!$B$33:$B$776,X$261)+'СЕТ СН'!$F$15</f>
        <v>0</v>
      </c>
      <c r="Y270" s="36">
        <f>SUMIFS(СВЦЭМ!$G$34:$G$777,СВЦЭМ!$A$34:$A$777,$A270,СВЦЭМ!$B$33:$B$776,Y$261)+'СЕТ СН'!$F$15</f>
        <v>0</v>
      </c>
    </row>
    <row r="271" spans="1:27" ht="15.75" hidden="1" x14ac:dyDescent="0.2">
      <c r="A271" s="35">
        <f t="shared" si="7"/>
        <v>43779</v>
      </c>
      <c r="B271" s="36">
        <f>SUMIFS(СВЦЭМ!$G$34:$G$777,СВЦЭМ!$A$34:$A$777,$A271,СВЦЭМ!$B$33:$B$776,B$261)+'СЕТ СН'!$F$15</f>
        <v>0</v>
      </c>
      <c r="C271" s="36">
        <f>SUMIFS(СВЦЭМ!$G$34:$G$777,СВЦЭМ!$A$34:$A$777,$A271,СВЦЭМ!$B$33:$B$776,C$261)+'СЕТ СН'!$F$15</f>
        <v>0</v>
      </c>
      <c r="D271" s="36">
        <f>SUMIFS(СВЦЭМ!$G$34:$G$777,СВЦЭМ!$A$34:$A$777,$A271,СВЦЭМ!$B$33:$B$776,D$261)+'СЕТ СН'!$F$15</f>
        <v>0</v>
      </c>
      <c r="E271" s="36">
        <f>SUMIFS(СВЦЭМ!$G$34:$G$777,СВЦЭМ!$A$34:$A$777,$A271,СВЦЭМ!$B$33:$B$776,E$261)+'СЕТ СН'!$F$15</f>
        <v>0</v>
      </c>
      <c r="F271" s="36">
        <f>SUMIFS(СВЦЭМ!$G$34:$G$777,СВЦЭМ!$A$34:$A$777,$A271,СВЦЭМ!$B$33:$B$776,F$261)+'СЕТ СН'!$F$15</f>
        <v>0</v>
      </c>
      <c r="G271" s="36">
        <f>SUMIFS(СВЦЭМ!$G$34:$G$777,СВЦЭМ!$A$34:$A$777,$A271,СВЦЭМ!$B$33:$B$776,G$261)+'СЕТ СН'!$F$15</f>
        <v>0</v>
      </c>
      <c r="H271" s="36">
        <f>SUMIFS(СВЦЭМ!$G$34:$G$777,СВЦЭМ!$A$34:$A$777,$A271,СВЦЭМ!$B$33:$B$776,H$261)+'СЕТ СН'!$F$15</f>
        <v>0</v>
      </c>
      <c r="I271" s="36">
        <f>SUMIFS(СВЦЭМ!$G$34:$G$777,СВЦЭМ!$A$34:$A$777,$A271,СВЦЭМ!$B$33:$B$776,I$261)+'СЕТ СН'!$F$15</f>
        <v>0</v>
      </c>
      <c r="J271" s="36">
        <f>SUMIFS(СВЦЭМ!$G$34:$G$777,СВЦЭМ!$A$34:$A$777,$A271,СВЦЭМ!$B$33:$B$776,J$261)+'СЕТ СН'!$F$15</f>
        <v>0</v>
      </c>
      <c r="K271" s="36">
        <f>SUMIFS(СВЦЭМ!$G$34:$G$777,СВЦЭМ!$A$34:$A$777,$A271,СВЦЭМ!$B$33:$B$776,K$261)+'СЕТ СН'!$F$15</f>
        <v>0</v>
      </c>
      <c r="L271" s="36">
        <f>SUMIFS(СВЦЭМ!$G$34:$G$777,СВЦЭМ!$A$34:$A$777,$A271,СВЦЭМ!$B$33:$B$776,L$261)+'СЕТ СН'!$F$15</f>
        <v>0</v>
      </c>
      <c r="M271" s="36">
        <f>SUMIFS(СВЦЭМ!$G$34:$G$777,СВЦЭМ!$A$34:$A$777,$A271,СВЦЭМ!$B$33:$B$776,M$261)+'СЕТ СН'!$F$15</f>
        <v>0</v>
      </c>
      <c r="N271" s="36">
        <f>SUMIFS(СВЦЭМ!$G$34:$G$777,СВЦЭМ!$A$34:$A$777,$A271,СВЦЭМ!$B$33:$B$776,N$261)+'СЕТ СН'!$F$15</f>
        <v>0</v>
      </c>
      <c r="O271" s="36">
        <f>SUMIFS(СВЦЭМ!$G$34:$G$777,СВЦЭМ!$A$34:$A$777,$A271,СВЦЭМ!$B$33:$B$776,O$261)+'СЕТ СН'!$F$15</f>
        <v>0</v>
      </c>
      <c r="P271" s="36">
        <f>SUMIFS(СВЦЭМ!$G$34:$G$777,СВЦЭМ!$A$34:$A$777,$A271,СВЦЭМ!$B$33:$B$776,P$261)+'СЕТ СН'!$F$15</f>
        <v>0</v>
      </c>
      <c r="Q271" s="36">
        <f>SUMIFS(СВЦЭМ!$G$34:$G$777,СВЦЭМ!$A$34:$A$777,$A271,СВЦЭМ!$B$33:$B$776,Q$261)+'СЕТ СН'!$F$15</f>
        <v>0</v>
      </c>
      <c r="R271" s="36">
        <f>SUMIFS(СВЦЭМ!$G$34:$G$777,СВЦЭМ!$A$34:$A$777,$A271,СВЦЭМ!$B$33:$B$776,R$261)+'СЕТ СН'!$F$15</f>
        <v>0</v>
      </c>
      <c r="S271" s="36">
        <f>SUMIFS(СВЦЭМ!$G$34:$G$777,СВЦЭМ!$A$34:$A$777,$A271,СВЦЭМ!$B$33:$B$776,S$261)+'СЕТ СН'!$F$15</f>
        <v>0</v>
      </c>
      <c r="T271" s="36">
        <f>SUMIFS(СВЦЭМ!$G$34:$G$777,СВЦЭМ!$A$34:$A$777,$A271,СВЦЭМ!$B$33:$B$776,T$261)+'СЕТ СН'!$F$15</f>
        <v>0</v>
      </c>
      <c r="U271" s="36">
        <f>SUMIFS(СВЦЭМ!$G$34:$G$777,СВЦЭМ!$A$34:$A$777,$A271,СВЦЭМ!$B$33:$B$776,U$261)+'СЕТ СН'!$F$15</f>
        <v>0</v>
      </c>
      <c r="V271" s="36">
        <f>SUMIFS(СВЦЭМ!$G$34:$G$777,СВЦЭМ!$A$34:$A$777,$A271,СВЦЭМ!$B$33:$B$776,V$261)+'СЕТ СН'!$F$15</f>
        <v>0</v>
      </c>
      <c r="W271" s="36">
        <f>SUMIFS(СВЦЭМ!$G$34:$G$777,СВЦЭМ!$A$34:$A$777,$A271,СВЦЭМ!$B$33:$B$776,W$261)+'СЕТ СН'!$F$15</f>
        <v>0</v>
      </c>
      <c r="X271" s="36">
        <f>SUMIFS(СВЦЭМ!$G$34:$G$777,СВЦЭМ!$A$34:$A$777,$A271,СВЦЭМ!$B$33:$B$776,X$261)+'СЕТ СН'!$F$15</f>
        <v>0</v>
      </c>
      <c r="Y271" s="36">
        <f>SUMIFS(СВЦЭМ!$G$34:$G$777,СВЦЭМ!$A$34:$A$777,$A271,СВЦЭМ!$B$33:$B$776,Y$261)+'СЕТ СН'!$F$15</f>
        <v>0</v>
      </c>
    </row>
    <row r="272" spans="1:27" ht="15.75" hidden="1" x14ac:dyDescent="0.2">
      <c r="A272" s="35">
        <f t="shared" si="7"/>
        <v>43780</v>
      </c>
      <c r="B272" s="36">
        <f>SUMIFS(СВЦЭМ!$G$34:$G$777,СВЦЭМ!$A$34:$A$777,$A272,СВЦЭМ!$B$33:$B$776,B$261)+'СЕТ СН'!$F$15</f>
        <v>0</v>
      </c>
      <c r="C272" s="36">
        <f>SUMIFS(СВЦЭМ!$G$34:$G$777,СВЦЭМ!$A$34:$A$777,$A272,СВЦЭМ!$B$33:$B$776,C$261)+'СЕТ СН'!$F$15</f>
        <v>0</v>
      </c>
      <c r="D272" s="36">
        <f>SUMIFS(СВЦЭМ!$G$34:$G$777,СВЦЭМ!$A$34:$A$777,$A272,СВЦЭМ!$B$33:$B$776,D$261)+'СЕТ СН'!$F$15</f>
        <v>0</v>
      </c>
      <c r="E272" s="36">
        <f>SUMIFS(СВЦЭМ!$G$34:$G$777,СВЦЭМ!$A$34:$A$777,$A272,СВЦЭМ!$B$33:$B$776,E$261)+'СЕТ СН'!$F$15</f>
        <v>0</v>
      </c>
      <c r="F272" s="36">
        <f>SUMIFS(СВЦЭМ!$G$34:$G$777,СВЦЭМ!$A$34:$A$777,$A272,СВЦЭМ!$B$33:$B$776,F$261)+'СЕТ СН'!$F$15</f>
        <v>0</v>
      </c>
      <c r="G272" s="36">
        <f>SUMIFS(СВЦЭМ!$G$34:$G$777,СВЦЭМ!$A$34:$A$777,$A272,СВЦЭМ!$B$33:$B$776,G$261)+'СЕТ СН'!$F$15</f>
        <v>0</v>
      </c>
      <c r="H272" s="36">
        <f>SUMIFS(СВЦЭМ!$G$34:$G$777,СВЦЭМ!$A$34:$A$777,$A272,СВЦЭМ!$B$33:$B$776,H$261)+'СЕТ СН'!$F$15</f>
        <v>0</v>
      </c>
      <c r="I272" s="36">
        <f>SUMIFS(СВЦЭМ!$G$34:$G$777,СВЦЭМ!$A$34:$A$777,$A272,СВЦЭМ!$B$33:$B$776,I$261)+'СЕТ СН'!$F$15</f>
        <v>0</v>
      </c>
      <c r="J272" s="36">
        <f>SUMIFS(СВЦЭМ!$G$34:$G$777,СВЦЭМ!$A$34:$A$777,$A272,СВЦЭМ!$B$33:$B$776,J$261)+'СЕТ СН'!$F$15</f>
        <v>0</v>
      </c>
      <c r="K272" s="36">
        <f>SUMIFS(СВЦЭМ!$G$34:$G$777,СВЦЭМ!$A$34:$A$777,$A272,СВЦЭМ!$B$33:$B$776,K$261)+'СЕТ СН'!$F$15</f>
        <v>0</v>
      </c>
      <c r="L272" s="36">
        <f>SUMIFS(СВЦЭМ!$G$34:$G$777,СВЦЭМ!$A$34:$A$777,$A272,СВЦЭМ!$B$33:$B$776,L$261)+'СЕТ СН'!$F$15</f>
        <v>0</v>
      </c>
      <c r="M272" s="36">
        <f>SUMIFS(СВЦЭМ!$G$34:$G$777,СВЦЭМ!$A$34:$A$777,$A272,СВЦЭМ!$B$33:$B$776,M$261)+'СЕТ СН'!$F$15</f>
        <v>0</v>
      </c>
      <c r="N272" s="36">
        <f>SUMIFS(СВЦЭМ!$G$34:$G$777,СВЦЭМ!$A$34:$A$777,$A272,СВЦЭМ!$B$33:$B$776,N$261)+'СЕТ СН'!$F$15</f>
        <v>0</v>
      </c>
      <c r="O272" s="36">
        <f>SUMIFS(СВЦЭМ!$G$34:$G$777,СВЦЭМ!$A$34:$A$777,$A272,СВЦЭМ!$B$33:$B$776,O$261)+'СЕТ СН'!$F$15</f>
        <v>0</v>
      </c>
      <c r="P272" s="36">
        <f>SUMIFS(СВЦЭМ!$G$34:$G$777,СВЦЭМ!$A$34:$A$777,$A272,СВЦЭМ!$B$33:$B$776,P$261)+'СЕТ СН'!$F$15</f>
        <v>0</v>
      </c>
      <c r="Q272" s="36">
        <f>SUMIFS(СВЦЭМ!$G$34:$G$777,СВЦЭМ!$A$34:$A$777,$A272,СВЦЭМ!$B$33:$B$776,Q$261)+'СЕТ СН'!$F$15</f>
        <v>0</v>
      </c>
      <c r="R272" s="36">
        <f>SUMIFS(СВЦЭМ!$G$34:$G$777,СВЦЭМ!$A$34:$A$777,$A272,СВЦЭМ!$B$33:$B$776,R$261)+'СЕТ СН'!$F$15</f>
        <v>0</v>
      </c>
      <c r="S272" s="36">
        <f>SUMIFS(СВЦЭМ!$G$34:$G$777,СВЦЭМ!$A$34:$A$777,$A272,СВЦЭМ!$B$33:$B$776,S$261)+'СЕТ СН'!$F$15</f>
        <v>0</v>
      </c>
      <c r="T272" s="36">
        <f>SUMIFS(СВЦЭМ!$G$34:$G$777,СВЦЭМ!$A$34:$A$777,$A272,СВЦЭМ!$B$33:$B$776,T$261)+'СЕТ СН'!$F$15</f>
        <v>0</v>
      </c>
      <c r="U272" s="36">
        <f>SUMIFS(СВЦЭМ!$G$34:$G$777,СВЦЭМ!$A$34:$A$777,$A272,СВЦЭМ!$B$33:$B$776,U$261)+'СЕТ СН'!$F$15</f>
        <v>0</v>
      </c>
      <c r="V272" s="36">
        <f>SUMIFS(СВЦЭМ!$G$34:$G$777,СВЦЭМ!$A$34:$A$777,$A272,СВЦЭМ!$B$33:$B$776,V$261)+'СЕТ СН'!$F$15</f>
        <v>0</v>
      </c>
      <c r="W272" s="36">
        <f>SUMIFS(СВЦЭМ!$G$34:$G$777,СВЦЭМ!$A$34:$A$777,$A272,СВЦЭМ!$B$33:$B$776,W$261)+'СЕТ СН'!$F$15</f>
        <v>0</v>
      </c>
      <c r="X272" s="36">
        <f>SUMIFS(СВЦЭМ!$G$34:$G$777,СВЦЭМ!$A$34:$A$777,$A272,СВЦЭМ!$B$33:$B$776,X$261)+'СЕТ СН'!$F$15</f>
        <v>0</v>
      </c>
      <c r="Y272" s="36">
        <f>SUMIFS(СВЦЭМ!$G$34:$G$777,СВЦЭМ!$A$34:$A$777,$A272,СВЦЭМ!$B$33:$B$776,Y$261)+'СЕТ СН'!$F$15</f>
        <v>0</v>
      </c>
    </row>
    <row r="273" spans="1:25" ht="15.75" hidden="1" x14ac:dyDescent="0.2">
      <c r="A273" s="35">
        <f t="shared" si="7"/>
        <v>43781</v>
      </c>
      <c r="B273" s="36">
        <f>SUMIFS(СВЦЭМ!$G$34:$G$777,СВЦЭМ!$A$34:$A$777,$A273,СВЦЭМ!$B$33:$B$776,B$261)+'СЕТ СН'!$F$15</f>
        <v>0</v>
      </c>
      <c r="C273" s="36">
        <f>SUMIFS(СВЦЭМ!$G$34:$G$777,СВЦЭМ!$A$34:$A$777,$A273,СВЦЭМ!$B$33:$B$776,C$261)+'СЕТ СН'!$F$15</f>
        <v>0</v>
      </c>
      <c r="D273" s="36">
        <f>SUMIFS(СВЦЭМ!$G$34:$G$777,СВЦЭМ!$A$34:$A$777,$A273,СВЦЭМ!$B$33:$B$776,D$261)+'СЕТ СН'!$F$15</f>
        <v>0</v>
      </c>
      <c r="E273" s="36">
        <f>SUMIFS(СВЦЭМ!$G$34:$G$777,СВЦЭМ!$A$34:$A$777,$A273,СВЦЭМ!$B$33:$B$776,E$261)+'СЕТ СН'!$F$15</f>
        <v>0</v>
      </c>
      <c r="F273" s="36">
        <f>SUMIFS(СВЦЭМ!$G$34:$G$777,СВЦЭМ!$A$34:$A$777,$A273,СВЦЭМ!$B$33:$B$776,F$261)+'СЕТ СН'!$F$15</f>
        <v>0</v>
      </c>
      <c r="G273" s="36">
        <f>SUMIFS(СВЦЭМ!$G$34:$G$777,СВЦЭМ!$A$34:$A$777,$A273,СВЦЭМ!$B$33:$B$776,G$261)+'СЕТ СН'!$F$15</f>
        <v>0</v>
      </c>
      <c r="H273" s="36">
        <f>SUMIFS(СВЦЭМ!$G$34:$G$777,СВЦЭМ!$A$34:$A$777,$A273,СВЦЭМ!$B$33:$B$776,H$261)+'СЕТ СН'!$F$15</f>
        <v>0</v>
      </c>
      <c r="I273" s="36">
        <f>SUMIFS(СВЦЭМ!$G$34:$G$777,СВЦЭМ!$A$34:$A$777,$A273,СВЦЭМ!$B$33:$B$776,I$261)+'СЕТ СН'!$F$15</f>
        <v>0</v>
      </c>
      <c r="J273" s="36">
        <f>SUMIFS(СВЦЭМ!$G$34:$G$777,СВЦЭМ!$A$34:$A$777,$A273,СВЦЭМ!$B$33:$B$776,J$261)+'СЕТ СН'!$F$15</f>
        <v>0</v>
      </c>
      <c r="K273" s="36">
        <f>SUMIFS(СВЦЭМ!$G$34:$G$777,СВЦЭМ!$A$34:$A$777,$A273,СВЦЭМ!$B$33:$B$776,K$261)+'СЕТ СН'!$F$15</f>
        <v>0</v>
      </c>
      <c r="L273" s="36">
        <f>SUMIFS(СВЦЭМ!$G$34:$G$777,СВЦЭМ!$A$34:$A$777,$A273,СВЦЭМ!$B$33:$B$776,L$261)+'СЕТ СН'!$F$15</f>
        <v>0</v>
      </c>
      <c r="M273" s="36">
        <f>SUMIFS(СВЦЭМ!$G$34:$G$777,СВЦЭМ!$A$34:$A$777,$A273,СВЦЭМ!$B$33:$B$776,M$261)+'СЕТ СН'!$F$15</f>
        <v>0</v>
      </c>
      <c r="N273" s="36">
        <f>SUMIFS(СВЦЭМ!$G$34:$G$777,СВЦЭМ!$A$34:$A$777,$A273,СВЦЭМ!$B$33:$B$776,N$261)+'СЕТ СН'!$F$15</f>
        <v>0</v>
      </c>
      <c r="O273" s="36">
        <f>SUMIFS(СВЦЭМ!$G$34:$G$777,СВЦЭМ!$A$34:$A$777,$A273,СВЦЭМ!$B$33:$B$776,O$261)+'СЕТ СН'!$F$15</f>
        <v>0</v>
      </c>
      <c r="P273" s="36">
        <f>SUMIFS(СВЦЭМ!$G$34:$G$777,СВЦЭМ!$A$34:$A$777,$A273,СВЦЭМ!$B$33:$B$776,P$261)+'СЕТ СН'!$F$15</f>
        <v>0</v>
      </c>
      <c r="Q273" s="36">
        <f>SUMIFS(СВЦЭМ!$G$34:$G$777,СВЦЭМ!$A$34:$A$777,$A273,СВЦЭМ!$B$33:$B$776,Q$261)+'СЕТ СН'!$F$15</f>
        <v>0</v>
      </c>
      <c r="R273" s="36">
        <f>SUMIFS(СВЦЭМ!$G$34:$G$777,СВЦЭМ!$A$34:$A$777,$A273,СВЦЭМ!$B$33:$B$776,R$261)+'СЕТ СН'!$F$15</f>
        <v>0</v>
      </c>
      <c r="S273" s="36">
        <f>SUMIFS(СВЦЭМ!$G$34:$G$777,СВЦЭМ!$A$34:$A$777,$A273,СВЦЭМ!$B$33:$B$776,S$261)+'СЕТ СН'!$F$15</f>
        <v>0</v>
      </c>
      <c r="T273" s="36">
        <f>SUMIFS(СВЦЭМ!$G$34:$G$777,СВЦЭМ!$A$34:$A$777,$A273,СВЦЭМ!$B$33:$B$776,T$261)+'СЕТ СН'!$F$15</f>
        <v>0</v>
      </c>
      <c r="U273" s="36">
        <f>SUMIFS(СВЦЭМ!$G$34:$G$777,СВЦЭМ!$A$34:$A$777,$A273,СВЦЭМ!$B$33:$B$776,U$261)+'СЕТ СН'!$F$15</f>
        <v>0</v>
      </c>
      <c r="V273" s="36">
        <f>SUMIFS(СВЦЭМ!$G$34:$G$777,СВЦЭМ!$A$34:$A$777,$A273,СВЦЭМ!$B$33:$B$776,V$261)+'СЕТ СН'!$F$15</f>
        <v>0</v>
      </c>
      <c r="W273" s="36">
        <f>SUMIFS(СВЦЭМ!$G$34:$G$777,СВЦЭМ!$A$34:$A$777,$A273,СВЦЭМ!$B$33:$B$776,W$261)+'СЕТ СН'!$F$15</f>
        <v>0</v>
      </c>
      <c r="X273" s="36">
        <f>SUMIFS(СВЦЭМ!$G$34:$G$777,СВЦЭМ!$A$34:$A$777,$A273,СВЦЭМ!$B$33:$B$776,X$261)+'СЕТ СН'!$F$15</f>
        <v>0</v>
      </c>
      <c r="Y273" s="36">
        <f>SUMIFS(СВЦЭМ!$G$34:$G$777,СВЦЭМ!$A$34:$A$777,$A273,СВЦЭМ!$B$33:$B$776,Y$261)+'СЕТ СН'!$F$15</f>
        <v>0</v>
      </c>
    </row>
    <row r="274" spans="1:25" ht="15.75" hidden="1" x14ac:dyDescent="0.2">
      <c r="A274" s="35">
        <f t="shared" si="7"/>
        <v>43782</v>
      </c>
      <c r="B274" s="36">
        <f>SUMIFS(СВЦЭМ!$G$34:$G$777,СВЦЭМ!$A$34:$A$777,$A274,СВЦЭМ!$B$33:$B$776,B$261)+'СЕТ СН'!$F$15</f>
        <v>0</v>
      </c>
      <c r="C274" s="36">
        <f>SUMIFS(СВЦЭМ!$G$34:$G$777,СВЦЭМ!$A$34:$A$777,$A274,СВЦЭМ!$B$33:$B$776,C$261)+'СЕТ СН'!$F$15</f>
        <v>0</v>
      </c>
      <c r="D274" s="36">
        <f>SUMIFS(СВЦЭМ!$G$34:$G$777,СВЦЭМ!$A$34:$A$777,$A274,СВЦЭМ!$B$33:$B$776,D$261)+'СЕТ СН'!$F$15</f>
        <v>0</v>
      </c>
      <c r="E274" s="36">
        <f>SUMIFS(СВЦЭМ!$G$34:$G$777,СВЦЭМ!$A$34:$A$777,$A274,СВЦЭМ!$B$33:$B$776,E$261)+'СЕТ СН'!$F$15</f>
        <v>0</v>
      </c>
      <c r="F274" s="36">
        <f>SUMIFS(СВЦЭМ!$G$34:$G$777,СВЦЭМ!$A$34:$A$777,$A274,СВЦЭМ!$B$33:$B$776,F$261)+'СЕТ СН'!$F$15</f>
        <v>0</v>
      </c>
      <c r="G274" s="36">
        <f>SUMIFS(СВЦЭМ!$G$34:$G$777,СВЦЭМ!$A$34:$A$777,$A274,СВЦЭМ!$B$33:$B$776,G$261)+'СЕТ СН'!$F$15</f>
        <v>0</v>
      </c>
      <c r="H274" s="36">
        <f>SUMIFS(СВЦЭМ!$G$34:$G$777,СВЦЭМ!$A$34:$A$777,$A274,СВЦЭМ!$B$33:$B$776,H$261)+'СЕТ СН'!$F$15</f>
        <v>0</v>
      </c>
      <c r="I274" s="36">
        <f>SUMIFS(СВЦЭМ!$G$34:$G$777,СВЦЭМ!$A$34:$A$777,$A274,СВЦЭМ!$B$33:$B$776,I$261)+'СЕТ СН'!$F$15</f>
        <v>0</v>
      </c>
      <c r="J274" s="36">
        <f>SUMIFS(СВЦЭМ!$G$34:$G$777,СВЦЭМ!$A$34:$A$777,$A274,СВЦЭМ!$B$33:$B$776,J$261)+'СЕТ СН'!$F$15</f>
        <v>0</v>
      </c>
      <c r="K274" s="36">
        <f>SUMIFS(СВЦЭМ!$G$34:$G$777,СВЦЭМ!$A$34:$A$777,$A274,СВЦЭМ!$B$33:$B$776,K$261)+'СЕТ СН'!$F$15</f>
        <v>0</v>
      </c>
      <c r="L274" s="36">
        <f>SUMIFS(СВЦЭМ!$G$34:$G$777,СВЦЭМ!$A$34:$A$777,$A274,СВЦЭМ!$B$33:$B$776,L$261)+'СЕТ СН'!$F$15</f>
        <v>0</v>
      </c>
      <c r="M274" s="36">
        <f>SUMIFS(СВЦЭМ!$G$34:$G$777,СВЦЭМ!$A$34:$A$777,$A274,СВЦЭМ!$B$33:$B$776,M$261)+'СЕТ СН'!$F$15</f>
        <v>0</v>
      </c>
      <c r="N274" s="36">
        <f>SUMIFS(СВЦЭМ!$G$34:$G$777,СВЦЭМ!$A$34:$A$777,$A274,СВЦЭМ!$B$33:$B$776,N$261)+'СЕТ СН'!$F$15</f>
        <v>0</v>
      </c>
      <c r="O274" s="36">
        <f>SUMIFS(СВЦЭМ!$G$34:$G$777,СВЦЭМ!$A$34:$A$777,$A274,СВЦЭМ!$B$33:$B$776,O$261)+'СЕТ СН'!$F$15</f>
        <v>0</v>
      </c>
      <c r="P274" s="36">
        <f>SUMIFS(СВЦЭМ!$G$34:$G$777,СВЦЭМ!$A$34:$A$777,$A274,СВЦЭМ!$B$33:$B$776,P$261)+'СЕТ СН'!$F$15</f>
        <v>0</v>
      </c>
      <c r="Q274" s="36">
        <f>SUMIFS(СВЦЭМ!$G$34:$G$777,СВЦЭМ!$A$34:$A$777,$A274,СВЦЭМ!$B$33:$B$776,Q$261)+'СЕТ СН'!$F$15</f>
        <v>0</v>
      </c>
      <c r="R274" s="36">
        <f>SUMIFS(СВЦЭМ!$G$34:$G$777,СВЦЭМ!$A$34:$A$777,$A274,СВЦЭМ!$B$33:$B$776,R$261)+'СЕТ СН'!$F$15</f>
        <v>0</v>
      </c>
      <c r="S274" s="36">
        <f>SUMIFS(СВЦЭМ!$G$34:$G$777,СВЦЭМ!$A$34:$A$777,$A274,СВЦЭМ!$B$33:$B$776,S$261)+'СЕТ СН'!$F$15</f>
        <v>0</v>
      </c>
      <c r="T274" s="36">
        <f>SUMIFS(СВЦЭМ!$G$34:$G$777,СВЦЭМ!$A$34:$A$777,$A274,СВЦЭМ!$B$33:$B$776,T$261)+'СЕТ СН'!$F$15</f>
        <v>0</v>
      </c>
      <c r="U274" s="36">
        <f>SUMIFS(СВЦЭМ!$G$34:$G$777,СВЦЭМ!$A$34:$A$777,$A274,СВЦЭМ!$B$33:$B$776,U$261)+'СЕТ СН'!$F$15</f>
        <v>0</v>
      </c>
      <c r="V274" s="36">
        <f>SUMIFS(СВЦЭМ!$G$34:$G$777,СВЦЭМ!$A$34:$A$777,$A274,СВЦЭМ!$B$33:$B$776,V$261)+'СЕТ СН'!$F$15</f>
        <v>0</v>
      </c>
      <c r="W274" s="36">
        <f>SUMIFS(СВЦЭМ!$G$34:$G$777,СВЦЭМ!$A$34:$A$777,$A274,СВЦЭМ!$B$33:$B$776,W$261)+'СЕТ СН'!$F$15</f>
        <v>0</v>
      </c>
      <c r="X274" s="36">
        <f>SUMIFS(СВЦЭМ!$G$34:$G$777,СВЦЭМ!$A$34:$A$777,$A274,СВЦЭМ!$B$33:$B$776,X$261)+'СЕТ СН'!$F$15</f>
        <v>0</v>
      </c>
      <c r="Y274" s="36">
        <f>SUMIFS(СВЦЭМ!$G$34:$G$777,СВЦЭМ!$A$34:$A$777,$A274,СВЦЭМ!$B$33:$B$776,Y$261)+'СЕТ СН'!$F$15</f>
        <v>0</v>
      </c>
    </row>
    <row r="275" spans="1:25" ht="15.75" hidden="1" x14ac:dyDescent="0.2">
      <c r="A275" s="35">
        <f t="shared" si="7"/>
        <v>43783</v>
      </c>
      <c r="B275" s="36">
        <f>SUMIFS(СВЦЭМ!$G$34:$G$777,СВЦЭМ!$A$34:$A$777,$A275,СВЦЭМ!$B$33:$B$776,B$261)+'СЕТ СН'!$F$15</f>
        <v>0</v>
      </c>
      <c r="C275" s="36">
        <f>SUMIFS(СВЦЭМ!$G$34:$G$777,СВЦЭМ!$A$34:$A$777,$A275,СВЦЭМ!$B$33:$B$776,C$261)+'СЕТ СН'!$F$15</f>
        <v>0</v>
      </c>
      <c r="D275" s="36">
        <f>SUMIFS(СВЦЭМ!$G$34:$G$777,СВЦЭМ!$A$34:$A$777,$A275,СВЦЭМ!$B$33:$B$776,D$261)+'СЕТ СН'!$F$15</f>
        <v>0</v>
      </c>
      <c r="E275" s="36">
        <f>SUMIFS(СВЦЭМ!$G$34:$G$777,СВЦЭМ!$A$34:$A$777,$A275,СВЦЭМ!$B$33:$B$776,E$261)+'СЕТ СН'!$F$15</f>
        <v>0</v>
      </c>
      <c r="F275" s="36">
        <f>SUMIFS(СВЦЭМ!$G$34:$G$777,СВЦЭМ!$A$34:$A$777,$A275,СВЦЭМ!$B$33:$B$776,F$261)+'СЕТ СН'!$F$15</f>
        <v>0</v>
      </c>
      <c r="G275" s="36">
        <f>SUMIFS(СВЦЭМ!$G$34:$G$777,СВЦЭМ!$A$34:$A$777,$A275,СВЦЭМ!$B$33:$B$776,G$261)+'СЕТ СН'!$F$15</f>
        <v>0</v>
      </c>
      <c r="H275" s="36">
        <f>SUMIFS(СВЦЭМ!$G$34:$G$777,СВЦЭМ!$A$34:$A$777,$A275,СВЦЭМ!$B$33:$B$776,H$261)+'СЕТ СН'!$F$15</f>
        <v>0</v>
      </c>
      <c r="I275" s="36">
        <f>SUMIFS(СВЦЭМ!$G$34:$G$777,СВЦЭМ!$A$34:$A$777,$A275,СВЦЭМ!$B$33:$B$776,I$261)+'СЕТ СН'!$F$15</f>
        <v>0</v>
      </c>
      <c r="J275" s="36">
        <f>SUMIFS(СВЦЭМ!$G$34:$G$777,СВЦЭМ!$A$34:$A$777,$A275,СВЦЭМ!$B$33:$B$776,J$261)+'СЕТ СН'!$F$15</f>
        <v>0</v>
      </c>
      <c r="K275" s="36">
        <f>SUMIFS(СВЦЭМ!$G$34:$G$777,СВЦЭМ!$A$34:$A$777,$A275,СВЦЭМ!$B$33:$B$776,K$261)+'СЕТ СН'!$F$15</f>
        <v>0</v>
      </c>
      <c r="L275" s="36">
        <f>SUMIFS(СВЦЭМ!$G$34:$G$777,СВЦЭМ!$A$34:$A$777,$A275,СВЦЭМ!$B$33:$B$776,L$261)+'СЕТ СН'!$F$15</f>
        <v>0</v>
      </c>
      <c r="M275" s="36">
        <f>SUMIFS(СВЦЭМ!$G$34:$G$777,СВЦЭМ!$A$34:$A$777,$A275,СВЦЭМ!$B$33:$B$776,M$261)+'СЕТ СН'!$F$15</f>
        <v>0</v>
      </c>
      <c r="N275" s="36">
        <f>SUMIFS(СВЦЭМ!$G$34:$G$777,СВЦЭМ!$A$34:$A$777,$A275,СВЦЭМ!$B$33:$B$776,N$261)+'СЕТ СН'!$F$15</f>
        <v>0</v>
      </c>
      <c r="O275" s="36">
        <f>SUMIFS(СВЦЭМ!$G$34:$G$777,СВЦЭМ!$A$34:$A$777,$A275,СВЦЭМ!$B$33:$B$776,O$261)+'СЕТ СН'!$F$15</f>
        <v>0</v>
      </c>
      <c r="P275" s="36">
        <f>SUMIFS(СВЦЭМ!$G$34:$G$777,СВЦЭМ!$A$34:$A$777,$A275,СВЦЭМ!$B$33:$B$776,P$261)+'СЕТ СН'!$F$15</f>
        <v>0</v>
      </c>
      <c r="Q275" s="36">
        <f>SUMIFS(СВЦЭМ!$G$34:$G$777,СВЦЭМ!$A$34:$A$777,$A275,СВЦЭМ!$B$33:$B$776,Q$261)+'СЕТ СН'!$F$15</f>
        <v>0</v>
      </c>
      <c r="R275" s="36">
        <f>SUMIFS(СВЦЭМ!$G$34:$G$777,СВЦЭМ!$A$34:$A$777,$A275,СВЦЭМ!$B$33:$B$776,R$261)+'СЕТ СН'!$F$15</f>
        <v>0</v>
      </c>
      <c r="S275" s="36">
        <f>SUMIFS(СВЦЭМ!$G$34:$G$777,СВЦЭМ!$A$34:$A$777,$A275,СВЦЭМ!$B$33:$B$776,S$261)+'СЕТ СН'!$F$15</f>
        <v>0</v>
      </c>
      <c r="T275" s="36">
        <f>SUMIFS(СВЦЭМ!$G$34:$G$777,СВЦЭМ!$A$34:$A$777,$A275,СВЦЭМ!$B$33:$B$776,T$261)+'СЕТ СН'!$F$15</f>
        <v>0</v>
      </c>
      <c r="U275" s="36">
        <f>SUMIFS(СВЦЭМ!$G$34:$G$777,СВЦЭМ!$A$34:$A$777,$A275,СВЦЭМ!$B$33:$B$776,U$261)+'СЕТ СН'!$F$15</f>
        <v>0</v>
      </c>
      <c r="V275" s="36">
        <f>SUMIFS(СВЦЭМ!$G$34:$G$777,СВЦЭМ!$A$34:$A$777,$A275,СВЦЭМ!$B$33:$B$776,V$261)+'СЕТ СН'!$F$15</f>
        <v>0</v>
      </c>
      <c r="W275" s="36">
        <f>SUMIFS(СВЦЭМ!$G$34:$G$777,СВЦЭМ!$A$34:$A$777,$A275,СВЦЭМ!$B$33:$B$776,W$261)+'СЕТ СН'!$F$15</f>
        <v>0</v>
      </c>
      <c r="X275" s="36">
        <f>SUMIFS(СВЦЭМ!$G$34:$G$777,СВЦЭМ!$A$34:$A$777,$A275,СВЦЭМ!$B$33:$B$776,X$261)+'СЕТ СН'!$F$15</f>
        <v>0</v>
      </c>
      <c r="Y275" s="36">
        <f>SUMIFS(СВЦЭМ!$G$34:$G$777,СВЦЭМ!$A$34:$A$777,$A275,СВЦЭМ!$B$33:$B$776,Y$261)+'СЕТ СН'!$F$15</f>
        <v>0</v>
      </c>
    </row>
    <row r="276" spans="1:25" ht="15.75" hidden="1" x14ac:dyDescent="0.2">
      <c r="A276" s="35">
        <f t="shared" si="7"/>
        <v>43784</v>
      </c>
      <c r="B276" s="36">
        <f>SUMIFS(СВЦЭМ!$G$34:$G$777,СВЦЭМ!$A$34:$A$777,$A276,СВЦЭМ!$B$33:$B$776,B$261)+'СЕТ СН'!$F$15</f>
        <v>0</v>
      </c>
      <c r="C276" s="36">
        <f>SUMIFS(СВЦЭМ!$G$34:$G$777,СВЦЭМ!$A$34:$A$777,$A276,СВЦЭМ!$B$33:$B$776,C$261)+'СЕТ СН'!$F$15</f>
        <v>0</v>
      </c>
      <c r="D276" s="36">
        <f>SUMIFS(СВЦЭМ!$G$34:$G$777,СВЦЭМ!$A$34:$A$777,$A276,СВЦЭМ!$B$33:$B$776,D$261)+'СЕТ СН'!$F$15</f>
        <v>0</v>
      </c>
      <c r="E276" s="36">
        <f>SUMIFS(СВЦЭМ!$G$34:$G$777,СВЦЭМ!$A$34:$A$777,$A276,СВЦЭМ!$B$33:$B$776,E$261)+'СЕТ СН'!$F$15</f>
        <v>0</v>
      </c>
      <c r="F276" s="36">
        <f>SUMIFS(СВЦЭМ!$G$34:$G$777,СВЦЭМ!$A$34:$A$777,$A276,СВЦЭМ!$B$33:$B$776,F$261)+'СЕТ СН'!$F$15</f>
        <v>0</v>
      </c>
      <c r="G276" s="36">
        <f>SUMIFS(СВЦЭМ!$G$34:$G$777,СВЦЭМ!$A$34:$A$777,$A276,СВЦЭМ!$B$33:$B$776,G$261)+'СЕТ СН'!$F$15</f>
        <v>0</v>
      </c>
      <c r="H276" s="36">
        <f>SUMIFS(СВЦЭМ!$G$34:$G$777,СВЦЭМ!$A$34:$A$777,$A276,СВЦЭМ!$B$33:$B$776,H$261)+'СЕТ СН'!$F$15</f>
        <v>0</v>
      </c>
      <c r="I276" s="36">
        <f>SUMIFS(СВЦЭМ!$G$34:$G$777,СВЦЭМ!$A$34:$A$777,$A276,СВЦЭМ!$B$33:$B$776,I$261)+'СЕТ СН'!$F$15</f>
        <v>0</v>
      </c>
      <c r="J276" s="36">
        <f>SUMIFS(СВЦЭМ!$G$34:$G$777,СВЦЭМ!$A$34:$A$777,$A276,СВЦЭМ!$B$33:$B$776,J$261)+'СЕТ СН'!$F$15</f>
        <v>0</v>
      </c>
      <c r="K276" s="36">
        <f>SUMIFS(СВЦЭМ!$G$34:$G$777,СВЦЭМ!$A$34:$A$777,$A276,СВЦЭМ!$B$33:$B$776,K$261)+'СЕТ СН'!$F$15</f>
        <v>0</v>
      </c>
      <c r="L276" s="36">
        <f>SUMIFS(СВЦЭМ!$G$34:$G$777,СВЦЭМ!$A$34:$A$777,$A276,СВЦЭМ!$B$33:$B$776,L$261)+'СЕТ СН'!$F$15</f>
        <v>0</v>
      </c>
      <c r="M276" s="36">
        <f>SUMIFS(СВЦЭМ!$G$34:$G$777,СВЦЭМ!$A$34:$A$777,$A276,СВЦЭМ!$B$33:$B$776,M$261)+'СЕТ СН'!$F$15</f>
        <v>0</v>
      </c>
      <c r="N276" s="36">
        <f>SUMIFS(СВЦЭМ!$G$34:$G$777,СВЦЭМ!$A$34:$A$777,$A276,СВЦЭМ!$B$33:$B$776,N$261)+'СЕТ СН'!$F$15</f>
        <v>0</v>
      </c>
      <c r="O276" s="36">
        <f>SUMIFS(СВЦЭМ!$G$34:$G$777,СВЦЭМ!$A$34:$A$777,$A276,СВЦЭМ!$B$33:$B$776,O$261)+'СЕТ СН'!$F$15</f>
        <v>0</v>
      </c>
      <c r="P276" s="36">
        <f>SUMIFS(СВЦЭМ!$G$34:$G$777,СВЦЭМ!$A$34:$A$777,$A276,СВЦЭМ!$B$33:$B$776,P$261)+'СЕТ СН'!$F$15</f>
        <v>0</v>
      </c>
      <c r="Q276" s="36">
        <f>SUMIFS(СВЦЭМ!$G$34:$G$777,СВЦЭМ!$A$34:$A$777,$A276,СВЦЭМ!$B$33:$B$776,Q$261)+'СЕТ СН'!$F$15</f>
        <v>0</v>
      </c>
      <c r="R276" s="36">
        <f>SUMIFS(СВЦЭМ!$G$34:$G$777,СВЦЭМ!$A$34:$A$777,$A276,СВЦЭМ!$B$33:$B$776,R$261)+'СЕТ СН'!$F$15</f>
        <v>0</v>
      </c>
      <c r="S276" s="36">
        <f>SUMIFS(СВЦЭМ!$G$34:$G$777,СВЦЭМ!$A$34:$A$777,$A276,СВЦЭМ!$B$33:$B$776,S$261)+'СЕТ СН'!$F$15</f>
        <v>0</v>
      </c>
      <c r="T276" s="36">
        <f>SUMIFS(СВЦЭМ!$G$34:$G$777,СВЦЭМ!$A$34:$A$777,$A276,СВЦЭМ!$B$33:$B$776,T$261)+'СЕТ СН'!$F$15</f>
        <v>0</v>
      </c>
      <c r="U276" s="36">
        <f>SUMIFS(СВЦЭМ!$G$34:$G$777,СВЦЭМ!$A$34:$A$777,$A276,СВЦЭМ!$B$33:$B$776,U$261)+'СЕТ СН'!$F$15</f>
        <v>0</v>
      </c>
      <c r="V276" s="36">
        <f>SUMIFS(СВЦЭМ!$G$34:$G$777,СВЦЭМ!$A$34:$A$777,$A276,СВЦЭМ!$B$33:$B$776,V$261)+'СЕТ СН'!$F$15</f>
        <v>0</v>
      </c>
      <c r="W276" s="36">
        <f>SUMIFS(СВЦЭМ!$G$34:$G$777,СВЦЭМ!$A$34:$A$777,$A276,СВЦЭМ!$B$33:$B$776,W$261)+'СЕТ СН'!$F$15</f>
        <v>0</v>
      </c>
      <c r="X276" s="36">
        <f>SUMIFS(СВЦЭМ!$G$34:$G$777,СВЦЭМ!$A$34:$A$777,$A276,СВЦЭМ!$B$33:$B$776,X$261)+'СЕТ СН'!$F$15</f>
        <v>0</v>
      </c>
      <c r="Y276" s="36">
        <f>SUMIFS(СВЦЭМ!$G$34:$G$777,СВЦЭМ!$A$34:$A$777,$A276,СВЦЭМ!$B$33:$B$776,Y$261)+'СЕТ СН'!$F$15</f>
        <v>0</v>
      </c>
    </row>
    <row r="277" spans="1:25" ht="15.75" hidden="1" x14ac:dyDescent="0.2">
      <c r="A277" s="35">
        <f t="shared" si="7"/>
        <v>43785</v>
      </c>
      <c r="B277" s="36">
        <f>SUMIFS(СВЦЭМ!$G$34:$G$777,СВЦЭМ!$A$34:$A$777,$A277,СВЦЭМ!$B$33:$B$776,B$261)+'СЕТ СН'!$F$15</f>
        <v>0</v>
      </c>
      <c r="C277" s="36">
        <f>SUMIFS(СВЦЭМ!$G$34:$G$777,СВЦЭМ!$A$34:$A$777,$A277,СВЦЭМ!$B$33:$B$776,C$261)+'СЕТ СН'!$F$15</f>
        <v>0</v>
      </c>
      <c r="D277" s="36">
        <f>SUMIFS(СВЦЭМ!$G$34:$G$777,СВЦЭМ!$A$34:$A$777,$A277,СВЦЭМ!$B$33:$B$776,D$261)+'СЕТ СН'!$F$15</f>
        <v>0</v>
      </c>
      <c r="E277" s="36">
        <f>SUMIFS(СВЦЭМ!$G$34:$G$777,СВЦЭМ!$A$34:$A$777,$A277,СВЦЭМ!$B$33:$B$776,E$261)+'СЕТ СН'!$F$15</f>
        <v>0</v>
      </c>
      <c r="F277" s="36">
        <f>SUMIFS(СВЦЭМ!$G$34:$G$777,СВЦЭМ!$A$34:$A$777,$A277,СВЦЭМ!$B$33:$B$776,F$261)+'СЕТ СН'!$F$15</f>
        <v>0</v>
      </c>
      <c r="G277" s="36">
        <f>SUMIFS(СВЦЭМ!$G$34:$G$777,СВЦЭМ!$A$34:$A$777,$A277,СВЦЭМ!$B$33:$B$776,G$261)+'СЕТ СН'!$F$15</f>
        <v>0</v>
      </c>
      <c r="H277" s="36">
        <f>SUMIFS(СВЦЭМ!$G$34:$G$777,СВЦЭМ!$A$34:$A$777,$A277,СВЦЭМ!$B$33:$B$776,H$261)+'СЕТ СН'!$F$15</f>
        <v>0</v>
      </c>
      <c r="I277" s="36">
        <f>SUMIFS(СВЦЭМ!$G$34:$G$777,СВЦЭМ!$A$34:$A$777,$A277,СВЦЭМ!$B$33:$B$776,I$261)+'СЕТ СН'!$F$15</f>
        <v>0</v>
      </c>
      <c r="J277" s="36">
        <f>SUMIFS(СВЦЭМ!$G$34:$G$777,СВЦЭМ!$A$34:$A$777,$A277,СВЦЭМ!$B$33:$B$776,J$261)+'СЕТ СН'!$F$15</f>
        <v>0</v>
      </c>
      <c r="K277" s="36">
        <f>SUMIFS(СВЦЭМ!$G$34:$G$777,СВЦЭМ!$A$34:$A$777,$A277,СВЦЭМ!$B$33:$B$776,K$261)+'СЕТ СН'!$F$15</f>
        <v>0</v>
      </c>
      <c r="L277" s="36">
        <f>SUMIFS(СВЦЭМ!$G$34:$G$777,СВЦЭМ!$A$34:$A$777,$A277,СВЦЭМ!$B$33:$B$776,L$261)+'СЕТ СН'!$F$15</f>
        <v>0</v>
      </c>
      <c r="M277" s="36">
        <f>SUMIFS(СВЦЭМ!$G$34:$G$777,СВЦЭМ!$A$34:$A$777,$A277,СВЦЭМ!$B$33:$B$776,M$261)+'СЕТ СН'!$F$15</f>
        <v>0</v>
      </c>
      <c r="N277" s="36">
        <f>SUMIFS(СВЦЭМ!$G$34:$G$777,СВЦЭМ!$A$34:$A$777,$A277,СВЦЭМ!$B$33:$B$776,N$261)+'СЕТ СН'!$F$15</f>
        <v>0</v>
      </c>
      <c r="O277" s="36">
        <f>SUMIFS(СВЦЭМ!$G$34:$G$777,СВЦЭМ!$A$34:$A$777,$A277,СВЦЭМ!$B$33:$B$776,O$261)+'СЕТ СН'!$F$15</f>
        <v>0</v>
      </c>
      <c r="P277" s="36">
        <f>SUMIFS(СВЦЭМ!$G$34:$G$777,СВЦЭМ!$A$34:$A$777,$A277,СВЦЭМ!$B$33:$B$776,P$261)+'СЕТ СН'!$F$15</f>
        <v>0</v>
      </c>
      <c r="Q277" s="36">
        <f>SUMIFS(СВЦЭМ!$G$34:$G$777,СВЦЭМ!$A$34:$A$777,$A277,СВЦЭМ!$B$33:$B$776,Q$261)+'СЕТ СН'!$F$15</f>
        <v>0</v>
      </c>
      <c r="R277" s="36">
        <f>SUMIFS(СВЦЭМ!$G$34:$G$777,СВЦЭМ!$A$34:$A$777,$A277,СВЦЭМ!$B$33:$B$776,R$261)+'СЕТ СН'!$F$15</f>
        <v>0</v>
      </c>
      <c r="S277" s="36">
        <f>SUMIFS(СВЦЭМ!$G$34:$G$777,СВЦЭМ!$A$34:$A$777,$A277,СВЦЭМ!$B$33:$B$776,S$261)+'СЕТ СН'!$F$15</f>
        <v>0</v>
      </c>
      <c r="T277" s="36">
        <f>SUMIFS(СВЦЭМ!$G$34:$G$777,СВЦЭМ!$A$34:$A$777,$A277,СВЦЭМ!$B$33:$B$776,T$261)+'СЕТ СН'!$F$15</f>
        <v>0</v>
      </c>
      <c r="U277" s="36">
        <f>SUMIFS(СВЦЭМ!$G$34:$G$777,СВЦЭМ!$A$34:$A$777,$A277,СВЦЭМ!$B$33:$B$776,U$261)+'СЕТ СН'!$F$15</f>
        <v>0</v>
      </c>
      <c r="V277" s="36">
        <f>SUMIFS(СВЦЭМ!$G$34:$G$777,СВЦЭМ!$A$34:$A$777,$A277,СВЦЭМ!$B$33:$B$776,V$261)+'СЕТ СН'!$F$15</f>
        <v>0</v>
      </c>
      <c r="W277" s="36">
        <f>SUMIFS(СВЦЭМ!$G$34:$G$777,СВЦЭМ!$A$34:$A$777,$A277,СВЦЭМ!$B$33:$B$776,W$261)+'СЕТ СН'!$F$15</f>
        <v>0</v>
      </c>
      <c r="X277" s="36">
        <f>SUMIFS(СВЦЭМ!$G$34:$G$777,СВЦЭМ!$A$34:$A$777,$A277,СВЦЭМ!$B$33:$B$776,X$261)+'СЕТ СН'!$F$15</f>
        <v>0</v>
      </c>
      <c r="Y277" s="36">
        <f>SUMIFS(СВЦЭМ!$G$34:$G$777,СВЦЭМ!$A$34:$A$777,$A277,СВЦЭМ!$B$33:$B$776,Y$261)+'СЕТ СН'!$F$15</f>
        <v>0</v>
      </c>
    </row>
    <row r="278" spans="1:25" ht="15.75" hidden="1" x14ac:dyDescent="0.2">
      <c r="A278" s="35">
        <f t="shared" si="7"/>
        <v>43786</v>
      </c>
      <c r="B278" s="36">
        <f>SUMIFS(СВЦЭМ!$G$34:$G$777,СВЦЭМ!$A$34:$A$777,$A278,СВЦЭМ!$B$33:$B$776,B$261)+'СЕТ СН'!$F$15</f>
        <v>0</v>
      </c>
      <c r="C278" s="36">
        <f>SUMIFS(СВЦЭМ!$G$34:$G$777,СВЦЭМ!$A$34:$A$777,$A278,СВЦЭМ!$B$33:$B$776,C$261)+'СЕТ СН'!$F$15</f>
        <v>0</v>
      </c>
      <c r="D278" s="36">
        <f>SUMIFS(СВЦЭМ!$G$34:$G$777,СВЦЭМ!$A$34:$A$777,$A278,СВЦЭМ!$B$33:$B$776,D$261)+'СЕТ СН'!$F$15</f>
        <v>0</v>
      </c>
      <c r="E278" s="36">
        <f>SUMIFS(СВЦЭМ!$G$34:$G$777,СВЦЭМ!$A$34:$A$777,$A278,СВЦЭМ!$B$33:$B$776,E$261)+'СЕТ СН'!$F$15</f>
        <v>0</v>
      </c>
      <c r="F278" s="36">
        <f>SUMIFS(СВЦЭМ!$G$34:$G$777,СВЦЭМ!$A$34:$A$777,$A278,СВЦЭМ!$B$33:$B$776,F$261)+'СЕТ СН'!$F$15</f>
        <v>0</v>
      </c>
      <c r="G278" s="36">
        <f>SUMIFS(СВЦЭМ!$G$34:$G$777,СВЦЭМ!$A$34:$A$777,$A278,СВЦЭМ!$B$33:$B$776,G$261)+'СЕТ СН'!$F$15</f>
        <v>0</v>
      </c>
      <c r="H278" s="36">
        <f>SUMIFS(СВЦЭМ!$G$34:$G$777,СВЦЭМ!$A$34:$A$777,$A278,СВЦЭМ!$B$33:$B$776,H$261)+'СЕТ СН'!$F$15</f>
        <v>0</v>
      </c>
      <c r="I278" s="36">
        <f>SUMIFS(СВЦЭМ!$G$34:$G$777,СВЦЭМ!$A$34:$A$777,$A278,СВЦЭМ!$B$33:$B$776,I$261)+'СЕТ СН'!$F$15</f>
        <v>0</v>
      </c>
      <c r="J278" s="36">
        <f>SUMIFS(СВЦЭМ!$G$34:$G$777,СВЦЭМ!$A$34:$A$777,$A278,СВЦЭМ!$B$33:$B$776,J$261)+'СЕТ СН'!$F$15</f>
        <v>0</v>
      </c>
      <c r="K278" s="36">
        <f>SUMIFS(СВЦЭМ!$G$34:$G$777,СВЦЭМ!$A$34:$A$777,$A278,СВЦЭМ!$B$33:$B$776,K$261)+'СЕТ СН'!$F$15</f>
        <v>0</v>
      </c>
      <c r="L278" s="36">
        <f>SUMIFS(СВЦЭМ!$G$34:$G$777,СВЦЭМ!$A$34:$A$777,$A278,СВЦЭМ!$B$33:$B$776,L$261)+'СЕТ СН'!$F$15</f>
        <v>0</v>
      </c>
      <c r="M278" s="36">
        <f>SUMIFS(СВЦЭМ!$G$34:$G$777,СВЦЭМ!$A$34:$A$777,$A278,СВЦЭМ!$B$33:$B$776,M$261)+'СЕТ СН'!$F$15</f>
        <v>0</v>
      </c>
      <c r="N278" s="36">
        <f>SUMIFS(СВЦЭМ!$G$34:$G$777,СВЦЭМ!$A$34:$A$777,$A278,СВЦЭМ!$B$33:$B$776,N$261)+'СЕТ СН'!$F$15</f>
        <v>0</v>
      </c>
      <c r="O278" s="36">
        <f>SUMIFS(СВЦЭМ!$G$34:$G$777,СВЦЭМ!$A$34:$A$777,$A278,СВЦЭМ!$B$33:$B$776,O$261)+'СЕТ СН'!$F$15</f>
        <v>0</v>
      </c>
      <c r="P278" s="36">
        <f>SUMIFS(СВЦЭМ!$G$34:$G$777,СВЦЭМ!$A$34:$A$777,$A278,СВЦЭМ!$B$33:$B$776,P$261)+'СЕТ СН'!$F$15</f>
        <v>0</v>
      </c>
      <c r="Q278" s="36">
        <f>SUMIFS(СВЦЭМ!$G$34:$G$777,СВЦЭМ!$A$34:$A$777,$A278,СВЦЭМ!$B$33:$B$776,Q$261)+'СЕТ СН'!$F$15</f>
        <v>0</v>
      </c>
      <c r="R278" s="36">
        <f>SUMIFS(СВЦЭМ!$G$34:$G$777,СВЦЭМ!$A$34:$A$777,$A278,СВЦЭМ!$B$33:$B$776,R$261)+'СЕТ СН'!$F$15</f>
        <v>0</v>
      </c>
      <c r="S278" s="36">
        <f>SUMIFS(СВЦЭМ!$G$34:$G$777,СВЦЭМ!$A$34:$A$777,$A278,СВЦЭМ!$B$33:$B$776,S$261)+'СЕТ СН'!$F$15</f>
        <v>0</v>
      </c>
      <c r="T278" s="36">
        <f>SUMIFS(СВЦЭМ!$G$34:$G$777,СВЦЭМ!$A$34:$A$777,$A278,СВЦЭМ!$B$33:$B$776,T$261)+'СЕТ СН'!$F$15</f>
        <v>0</v>
      </c>
      <c r="U278" s="36">
        <f>SUMIFS(СВЦЭМ!$G$34:$G$777,СВЦЭМ!$A$34:$A$777,$A278,СВЦЭМ!$B$33:$B$776,U$261)+'СЕТ СН'!$F$15</f>
        <v>0</v>
      </c>
      <c r="V278" s="36">
        <f>SUMIFS(СВЦЭМ!$G$34:$G$777,СВЦЭМ!$A$34:$A$777,$A278,СВЦЭМ!$B$33:$B$776,V$261)+'СЕТ СН'!$F$15</f>
        <v>0</v>
      </c>
      <c r="W278" s="36">
        <f>SUMIFS(СВЦЭМ!$G$34:$G$777,СВЦЭМ!$A$34:$A$777,$A278,СВЦЭМ!$B$33:$B$776,W$261)+'СЕТ СН'!$F$15</f>
        <v>0</v>
      </c>
      <c r="X278" s="36">
        <f>SUMIFS(СВЦЭМ!$G$34:$G$777,СВЦЭМ!$A$34:$A$777,$A278,СВЦЭМ!$B$33:$B$776,X$261)+'СЕТ СН'!$F$15</f>
        <v>0</v>
      </c>
      <c r="Y278" s="36">
        <f>SUMIFS(СВЦЭМ!$G$34:$G$777,СВЦЭМ!$A$34:$A$777,$A278,СВЦЭМ!$B$33:$B$776,Y$261)+'СЕТ СН'!$F$15</f>
        <v>0</v>
      </c>
    </row>
    <row r="279" spans="1:25" ht="15.75" hidden="1" x14ac:dyDescent="0.2">
      <c r="A279" s="35">
        <f t="shared" si="7"/>
        <v>43787</v>
      </c>
      <c r="B279" s="36">
        <f>SUMIFS(СВЦЭМ!$G$34:$G$777,СВЦЭМ!$A$34:$A$777,$A279,СВЦЭМ!$B$33:$B$776,B$261)+'СЕТ СН'!$F$15</f>
        <v>0</v>
      </c>
      <c r="C279" s="36">
        <f>SUMIFS(СВЦЭМ!$G$34:$G$777,СВЦЭМ!$A$34:$A$777,$A279,СВЦЭМ!$B$33:$B$776,C$261)+'СЕТ СН'!$F$15</f>
        <v>0</v>
      </c>
      <c r="D279" s="36">
        <f>SUMIFS(СВЦЭМ!$G$34:$G$777,СВЦЭМ!$A$34:$A$777,$A279,СВЦЭМ!$B$33:$B$776,D$261)+'СЕТ СН'!$F$15</f>
        <v>0</v>
      </c>
      <c r="E279" s="36">
        <f>SUMIFS(СВЦЭМ!$G$34:$G$777,СВЦЭМ!$A$34:$A$777,$A279,СВЦЭМ!$B$33:$B$776,E$261)+'СЕТ СН'!$F$15</f>
        <v>0</v>
      </c>
      <c r="F279" s="36">
        <f>SUMIFS(СВЦЭМ!$G$34:$G$777,СВЦЭМ!$A$34:$A$777,$A279,СВЦЭМ!$B$33:$B$776,F$261)+'СЕТ СН'!$F$15</f>
        <v>0</v>
      </c>
      <c r="G279" s="36">
        <f>SUMIFS(СВЦЭМ!$G$34:$G$777,СВЦЭМ!$A$34:$A$777,$A279,СВЦЭМ!$B$33:$B$776,G$261)+'СЕТ СН'!$F$15</f>
        <v>0</v>
      </c>
      <c r="H279" s="36">
        <f>SUMIFS(СВЦЭМ!$G$34:$G$777,СВЦЭМ!$A$34:$A$777,$A279,СВЦЭМ!$B$33:$B$776,H$261)+'СЕТ СН'!$F$15</f>
        <v>0</v>
      </c>
      <c r="I279" s="36">
        <f>SUMIFS(СВЦЭМ!$G$34:$G$777,СВЦЭМ!$A$34:$A$777,$A279,СВЦЭМ!$B$33:$B$776,I$261)+'СЕТ СН'!$F$15</f>
        <v>0</v>
      </c>
      <c r="J279" s="36">
        <f>SUMIFS(СВЦЭМ!$G$34:$G$777,СВЦЭМ!$A$34:$A$777,$A279,СВЦЭМ!$B$33:$B$776,J$261)+'СЕТ СН'!$F$15</f>
        <v>0</v>
      </c>
      <c r="K279" s="36">
        <f>SUMIFS(СВЦЭМ!$G$34:$G$777,СВЦЭМ!$A$34:$A$777,$A279,СВЦЭМ!$B$33:$B$776,K$261)+'СЕТ СН'!$F$15</f>
        <v>0</v>
      </c>
      <c r="L279" s="36">
        <f>SUMIFS(СВЦЭМ!$G$34:$G$777,СВЦЭМ!$A$34:$A$777,$A279,СВЦЭМ!$B$33:$B$776,L$261)+'СЕТ СН'!$F$15</f>
        <v>0</v>
      </c>
      <c r="M279" s="36">
        <f>SUMIFS(СВЦЭМ!$G$34:$G$777,СВЦЭМ!$A$34:$A$777,$A279,СВЦЭМ!$B$33:$B$776,M$261)+'СЕТ СН'!$F$15</f>
        <v>0</v>
      </c>
      <c r="N279" s="36">
        <f>SUMIFS(СВЦЭМ!$G$34:$G$777,СВЦЭМ!$A$34:$A$777,$A279,СВЦЭМ!$B$33:$B$776,N$261)+'СЕТ СН'!$F$15</f>
        <v>0</v>
      </c>
      <c r="O279" s="36">
        <f>SUMIFS(СВЦЭМ!$G$34:$G$777,СВЦЭМ!$A$34:$A$777,$A279,СВЦЭМ!$B$33:$B$776,O$261)+'СЕТ СН'!$F$15</f>
        <v>0</v>
      </c>
      <c r="P279" s="36">
        <f>SUMIFS(СВЦЭМ!$G$34:$G$777,СВЦЭМ!$A$34:$A$777,$A279,СВЦЭМ!$B$33:$B$776,P$261)+'СЕТ СН'!$F$15</f>
        <v>0</v>
      </c>
      <c r="Q279" s="36">
        <f>SUMIFS(СВЦЭМ!$G$34:$G$777,СВЦЭМ!$A$34:$A$777,$A279,СВЦЭМ!$B$33:$B$776,Q$261)+'СЕТ СН'!$F$15</f>
        <v>0</v>
      </c>
      <c r="R279" s="36">
        <f>SUMIFS(СВЦЭМ!$G$34:$G$777,СВЦЭМ!$A$34:$A$777,$A279,СВЦЭМ!$B$33:$B$776,R$261)+'СЕТ СН'!$F$15</f>
        <v>0</v>
      </c>
      <c r="S279" s="36">
        <f>SUMIFS(СВЦЭМ!$G$34:$G$777,СВЦЭМ!$A$34:$A$777,$A279,СВЦЭМ!$B$33:$B$776,S$261)+'СЕТ СН'!$F$15</f>
        <v>0</v>
      </c>
      <c r="T279" s="36">
        <f>SUMIFS(СВЦЭМ!$G$34:$G$777,СВЦЭМ!$A$34:$A$777,$A279,СВЦЭМ!$B$33:$B$776,T$261)+'СЕТ СН'!$F$15</f>
        <v>0</v>
      </c>
      <c r="U279" s="36">
        <f>SUMIFS(СВЦЭМ!$G$34:$G$777,СВЦЭМ!$A$34:$A$777,$A279,СВЦЭМ!$B$33:$B$776,U$261)+'СЕТ СН'!$F$15</f>
        <v>0</v>
      </c>
      <c r="V279" s="36">
        <f>SUMIFS(СВЦЭМ!$G$34:$G$777,СВЦЭМ!$A$34:$A$777,$A279,СВЦЭМ!$B$33:$B$776,V$261)+'СЕТ СН'!$F$15</f>
        <v>0</v>
      </c>
      <c r="W279" s="36">
        <f>SUMIFS(СВЦЭМ!$G$34:$G$777,СВЦЭМ!$A$34:$A$777,$A279,СВЦЭМ!$B$33:$B$776,W$261)+'СЕТ СН'!$F$15</f>
        <v>0</v>
      </c>
      <c r="X279" s="36">
        <f>SUMIFS(СВЦЭМ!$G$34:$G$777,СВЦЭМ!$A$34:$A$777,$A279,СВЦЭМ!$B$33:$B$776,X$261)+'СЕТ СН'!$F$15</f>
        <v>0</v>
      </c>
      <c r="Y279" s="36">
        <f>SUMIFS(СВЦЭМ!$G$34:$G$777,СВЦЭМ!$A$34:$A$777,$A279,СВЦЭМ!$B$33:$B$776,Y$261)+'СЕТ СН'!$F$15</f>
        <v>0</v>
      </c>
    </row>
    <row r="280" spans="1:25" ht="15.75" hidden="1" x14ac:dyDescent="0.2">
      <c r="A280" s="35">
        <f t="shared" si="7"/>
        <v>43788</v>
      </c>
      <c r="B280" s="36">
        <f>SUMIFS(СВЦЭМ!$G$34:$G$777,СВЦЭМ!$A$34:$A$777,$A280,СВЦЭМ!$B$33:$B$776,B$261)+'СЕТ СН'!$F$15</f>
        <v>0</v>
      </c>
      <c r="C280" s="36">
        <f>SUMIFS(СВЦЭМ!$G$34:$G$777,СВЦЭМ!$A$34:$A$777,$A280,СВЦЭМ!$B$33:$B$776,C$261)+'СЕТ СН'!$F$15</f>
        <v>0</v>
      </c>
      <c r="D280" s="36">
        <f>SUMIFS(СВЦЭМ!$G$34:$G$777,СВЦЭМ!$A$34:$A$777,$A280,СВЦЭМ!$B$33:$B$776,D$261)+'СЕТ СН'!$F$15</f>
        <v>0</v>
      </c>
      <c r="E280" s="36">
        <f>SUMIFS(СВЦЭМ!$G$34:$G$777,СВЦЭМ!$A$34:$A$777,$A280,СВЦЭМ!$B$33:$B$776,E$261)+'СЕТ СН'!$F$15</f>
        <v>0</v>
      </c>
      <c r="F280" s="36">
        <f>SUMIFS(СВЦЭМ!$G$34:$G$777,СВЦЭМ!$A$34:$A$777,$A280,СВЦЭМ!$B$33:$B$776,F$261)+'СЕТ СН'!$F$15</f>
        <v>0</v>
      </c>
      <c r="G280" s="36">
        <f>SUMIFS(СВЦЭМ!$G$34:$G$777,СВЦЭМ!$A$34:$A$777,$A280,СВЦЭМ!$B$33:$B$776,G$261)+'СЕТ СН'!$F$15</f>
        <v>0</v>
      </c>
      <c r="H280" s="36">
        <f>SUMIFS(СВЦЭМ!$G$34:$G$777,СВЦЭМ!$A$34:$A$777,$A280,СВЦЭМ!$B$33:$B$776,H$261)+'СЕТ СН'!$F$15</f>
        <v>0</v>
      </c>
      <c r="I280" s="36">
        <f>SUMIFS(СВЦЭМ!$G$34:$G$777,СВЦЭМ!$A$34:$A$777,$A280,СВЦЭМ!$B$33:$B$776,I$261)+'СЕТ СН'!$F$15</f>
        <v>0</v>
      </c>
      <c r="J280" s="36">
        <f>SUMIFS(СВЦЭМ!$G$34:$G$777,СВЦЭМ!$A$34:$A$777,$A280,СВЦЭМ!$B$33:$B$776,J$261)+'СЕТ СН'!$F$15</f>
        <v>0</v>
      </c>
      <c r="K280" s="36">
        <f>SUMIFS(СВЦЭМ!$G$34:$G$777,СВЦЭМ!$A$34:$A$777,$A280,СВЦЭМ!$B$33:$B$776,K$261)+'СЕТ СН'!$F$15</f>
        <v>0</v>
      </c>
      <c r="L280" s="36">
        <f>SUMIFS(СВЦЭМ!$G$34:$G$777,СВЦЭМ!$A$34:$A$777,$A280,СВЦЭМ!$B$33:$B$776,L$261)+'СЕТ СН'!$F$15</f>
        <v>0</v>
      </c>
      <c r="M280" s="36">
        <f>SUMIFS(СВЦЭМ!$G$34:$G$777,СВЦЭМ!$A$34:$A$777,$A280,СВЦЭМ!$B$33:$B$776,M$261)+'СЕТ СН'!$F$15</f>
        <v>0</v>
      </c>
      <c r="N280" s="36">
        <f>SUMIFS(СВЦЭМ!$G$34:$G$777,СВЦЭМ!$A$34:$A$777,$A280,СВЦЭМ!$B$33:$B$776,N$261)+'СЕТ СН'!$F$15</f>
        <v>0</v>
      </c>
      <c r="O280" s="36">
        <f>SUMIFS(СВЦЭМ!$G$34:$G$777,СВЦЭМ!$A$34:$A$777,$A280,СВЦЭМ!$B$33:$B$776,O$261)+'СЕТ СН'!$F$15</f>
        <v>0</v>
      </c>
      <c r="P280" s="36">
        <f>SUMIFS(СВЦЭМ!$G$34:$G$777,СВЦЭМ!$A$34:$A$777,$A280,СВЦЭМ!$B$33:$B$776,P$261)+'СЕТ СН'!$F$15</f>
        <v>0</v>
      </c>
      <c r="Q280" s="36">
        <f>SUMIFS(СВЦЭМ!$G$34:$G$777,СВЦЭМ!$A$34:$A$777,$A280,СВЦЭМ!$B$33:$B$776,Q$261)+'СЕТ СН'!$F$15</f>
        <v>0</v>
      </c>
      <c r="R280" s="36">
        <f>SUMIFS(СВЦЭМ!$G$34:$G$777,СВЦЭМ!$A$34:$A$777,$A280,СВЦЭМ!$B$33:$B$776,R$261)+'СЕТ СН'!$F$15</f>
        <v>0</v>
      </c>
      <c r="S280" s="36">
        <f>SUMIFS(СВЦЭМ!$G$34:$G$777,СВЦЭМ!$A$34:$A$777,$A280,СВЦЭМ!$B$33:$B$776,S$261)+'СЕТ СН'!$F$15</f>
        <v>0</v>
      </c>
      <c r="T280" s="36">
        <f>SUMIFS(СВЦЭМ!$G$34:$G$777,СВЦЭМ!$A$34:$A$777,$A280,СВЦЭМ!$B$33:$B$776,T$261)+'СЕТ СН'!$F$15</f>
        <v>0</v>
      </c>
      <c r="U280" s="36">
        <f>SUMIFS(СВЦЭМ!$G$34:$G$777,СВЦЭМ!$A$34:$A$777,$A280,СВЦЭМ!$B$33:$B$776,U$261)+'СЕТ СН'!$F$15</f>
        <v>0</v>
      </c>
      <c r="V280" s="36">
        <f>SUMIFS(СВЦЭМ!$G$34:$G$777,СВЦЭМ!$A$34:$A$777,$A280,СВЦЭМ!$B$33:$B$776,V$261)+'СЕТ СН'!$F$15</f>
        <v>0</v>
      </c>
      <c r="W280" s="36">
        <f>SUMIFS(СВЦЭМ!$G$34:$G$777,СВЦЭМ!$A$34:$A$777,$A280,СВЦЭМ!$B$33:$B$776,W$261)+'СЕТ СН'!$F$15</f>
        <v>0</v>
      </c>
      <c r="X280" s="36">
        <f>SUMIFS(СВЦЭМ!$G$34:$G$777,СВЦЭМ!$A$34:$A$777,$A280,СВЦЭМ!$B$33:$B$776,X$261)+'СЕТ СН'!$F$15</f>
        <v>0</v>
      </c>
      <c r="Y280" s="36">
        <f>SUMIFS(СВЦЭМ!$G$34:$G$777,СВЦЭМ!$A$34:$A$777,$A280,СВЦЭМ!$B$33:$B$776,Y$261)+'СЕТ СН'!$F$15</f>
        <v>0</v>
      </c>
    </row>
    <row r="281" spans="1:25" ht="15.75" hidden="1" x14ac:dyDescent="0.2">
      <c r="A281" s="35">
        <f t="shared" si="7"/>
        <v>43789</v>
      </c>
      <c r="B281" s="36">
        <f>SUMIFS(СВЦЭМ!$G$34:$G$777,СВЦЭМ!$A$34:$A$777,$A281,СВЦЭМ!$B$33:$B$776,B$261)+'СЕТ СН'!$F$15</f>
        <v>0</v>
      </c>
      <c r="C281" s="36">
        <f>SUMIFS(СВЦЭМ!$G$34:$G$777,СВЦЭМ!$A$34:$A$777,$A281,СВЦЭМ!$B$33:$B$776,C$261)+'СЕТ СН'!$F$15</f>
        <v>0</v>
      </c>
      <c r="D281" s="36">
        <f>SUMIFS(СВЦЭМ!$G$34:$G$777,СВЦЭМ!$A$34:$A$777,$A281,СВЦЭМ!$B$33:$B$776,D$261)+'СЕТ СН'!$F$15</f>
        <v>0</v>
      </c>
      <c r="E281" s="36">
        <f>SUMIFS(СВЦЭМ!$G$34:$G$777,СВЦЭМ!$A$34:$A$777,$A281,СВЦЭМ!$B$33:$B$776,E$261)+'СЕТ СН'!$F$15</f>
        <v>0</v>
      </c>
      <c r="F281" s="36">
        <f>SUMIFS(СВЦЭМ!$G$34:$G$777,СВЦЭМ!$A$34:$A$777,$A281,СВЦЭМ!$B$33:$B$776,F$261)+'СЕТ СН'!$F$15</f>
        <v>0</v>
      </c>
      <c r="G281" s="36">
        <f>SUMIFS(СВЦЭМ!$G$34:$G$777,СВЦЭМ!$A$34:$A$777,$A281,СВЦЭМ!$B$33:$B$776,G$261)+'СЕТ СН'!$F$15</f>
        <v>0</v>
      </c>
      <c r="H281" s="36">
        <f>SUMIFS(СВЦЭМ!$G$34:$G$777,СВЦЭМ!$A$34:$A$777,$A281,СВЦЭМ!$B$33:$B$776,H$261)+'СЕТ СН'!$F$15</f>
        <v>0</v>
      </c>
      <c r="I281" s="36">
        <f>SUMIFS(СВЦЭМ!$G$34:$G$777,СВЦЭМ!$A$34:$A$777,$A281,СВЦЭМ!$B$33:$B$776,I$261)+'СЕТ СН'!$F$15</f>
        <v>0</v>
      </c>
      <c r="J281" s="36">
        <f>SUMIFS(СВЦЭМ!$G$34:$G$777,СВЦЭМ!$A$34:$A$777,$A281,СВЦЭМ!$B$33:$B$776,J$261)+'СЕТ СН'!$F$15</f>
        <v>0</v>
      </c>
      <c r="K281" s="36">
        <f>SUMIFS(СВЦЭМ!$G$34:$G$777,СВЦЭМ!$A$34:$A$777,$A281,СВЦЭМ!$B$33:$B$776,K$261)+'СЕТ СН'!$F$15</f>
        <v>0</v>
      </c>
      <c r="L281" s="36">
        <f>SUMIFS(СВЦЭМ!$G$34:$G$777,СВЦЭМ!$A$34:$A$777,$A281,СВЦЭМ!$B$33:$B$776,L$261)+'СЕТ СН'!$F$15</f>
        <v>0</v>
      </c>
      <c r="M281" s="36">
        <f>SUMIFS(СВЦЭМ!$G$34:$G$777,СВЦЭМ!$A$34:$A$777,$A281,СВЦЭМ!$B$33:$B$776,M$261)+'СЕТ СН'!$F$15</f>
        <v>0</v>
      </c>
      <c r="N281" s="36">
        <f>SUMIFS(СВЦЭМ!$G$34:$G$777,СВЦЭМ!$A$34:$A$777,$A281,СВЦЭМ!$B$33:$B$776,N$261)+'СЕТ СН'!$F$15</f>
        <v>0</v>
      </c>
      <c r="O281" s="36">
        <f>SUMIFS(СВЦЭМ!$G$34:$G$777,СВЦЭМ!$A$34:$A$777,$A281,СВЦЭМ!$B$33:$B$776,O$261)+'СЕТ СН'!$F$15</f>
        <v>0</v>
      </c>
      <c r="P281" s="36">
        <f>SUMIFS(СВЦЭМ!$G$34:$G$777,СВЦЭМ!$A$34:$A$777,$A281,СВЦЭМ!$B$33:$B$776,P$261)+'СЕТ СН'!$F$15</f>
        <v>0</v>
      </c>
      <c r="Q281" s="36">
        <f>SUMIFS(СВЦЭМ!$G$34:$G$777,СВЦЭМ!$A$34:$A$777,$A281,СВЦЭМ!$B$33:$B$776,Q$261)+'СЕТ СН'!$F$15</f>
        <v>0</v>
      </c>
      <c r="R281" s="36">
        <f>SUMIFS(СВЦЭМ!$G$34:$G$777,СВЦЭМ!$A$34:$A$777,$A281,СВЦЭМ!$B$33:$B$776,R$261)+'СЕТ СН'!$F$15</f>
        <v>0</v>
      </c>
      <c r="S281" s="36">
        <f>SUMIFS(СВЦЭМ!$G$34:$G$777,СВЦЭМ!$A$34:$A$777,$A281,СВЦЭМ!$B$33:$B$776,S$261)+'СЕТ СН'!$F$15</f>
        <v>0</v>
      </c>
      <c r="T281" s="36">
        <f>SUMIFS(СВЦЭМ!$G$34:$G$777,СВЦЭМ!$A$34:$A$777,$A281,СВЦЭМ!$B$33:$B$776,T$261)+'СЕТ СН'!$F$15</f>
        <v>0</v>
      </c>
      <c r="U281" s="36">
        <f>SUMIFS(СВЦЭМ!$G$34:$G$777,СВЦЭМ!$A$34:$A$777,$A281,СВЦЭМ!$B$33:$B$776,U$261)+'СЕТ СН'!$F$15</f>
        <v>0</v>
      </c>
      <c r="V281" s="36">
        <f>SUMIFS(СВЦЭМ!$G$34:$G$777,СВЦЭМ!$A$34:$A$777,$A281,СВЦЭМ!$B$33:$B$776,V$261)+'СЕТ СН'!$F$15</f>
        <v>0</v>
      </c>
      <c r="W281" s="36">
        <f>SUMIFS(СВЦЭМ!$G$34:$G$777,СВЦЭМ!$A$34:$A$777,$A281,СВЦЭМ!$B$33:$B$776,W$261)+'СЕТ СН'!$F$15</f>
        <v>0</v>
      </c>
      <c r="X281" s="36">
        <f>SUMIFS(СВЦЭМ!$G$34:$G$777,СВЦЭМ!$A$34:$A$777,$A281,СВЦЭМ!$B$33:$B$776,X$261)+'СЕТ СН'!$F$15</f>
        <v>0</v>
      </c>
      <c r="Y281" s="36">
        <f>SUMIFS(СВЦЭМ!$G$34:$G$777,СВЦЭМ!$A$34:$A$777,$A281,СВЦЭМ!$B$33:$B$776,Y$261)+'СЕТ СН'!$F$15</f>
        <v>0</v>
      </c>
    </row>
    <row r="282" spans="1:25" ht="15.75" hidden="1" x14ac:dyDescent="0.2">
      <c r="A282" s="35">
        <f t="shared" si="7"/>
        <v>43790</v>
      </c>
      <c r="B282" s="36">
        <f>SUMIFS(СВЦЭМ!$G$34:$G$777,СВЦЭМ!$A$34:$A$777,$A282,СВЦЭМ!$B$33:$B$776,B$261)+'СЕТ СН'!$F$15</f>
        <v>0</v>
      </c>
      <c r="C282" s="36">
        <f>SUMIFS(СВЦЭМ!$G$34:$G$777,СВЦЭМ!$A$34:$A$777,$A282,СВЦЭМ!$B$33:$B$776,C$261)+'СЕТ СН'!$F$15</f>
        <v>0</v>
      </c>
      <c r="D282" s="36">
        <f>SUMIFS(СВЦЭМ!$G$34:$G$777,СВЦЭМ!$A$34:$A$777,$A282,СВЦЭМ!$B$33:$B$776,D$261)+'СЕТ СН'!$F$15</f>
        <v>0</v>
      </c>
      <c r="E282" s="36">
        <f>SUMIFS(СВЦЭМ!$G$34:$G$777,СВЦЭМ!$A$34:$A$777,$A282,СВЦЭМ!$B$33:$B$776,E$261)+'СЕТ СН'!$F$15</f>
        <v>0</v>
      </c>
      <c r="F282" s="36">
        <f>SUMIFS(СВЦЭМ!$G$34:$G$777,СВЦЭМ!$A$34:$A$777,$A282,СВЦЭМ!$B$33:$B$776,F$261)+'СЕТ СН'!$F$15</f>
        <v>0</v>
      </c>
      <c r="G282" s="36">
        <f>SUMIFS(СВЦЭМ!$G$34:$G$777,СВЦЭМ!$A$34:$A$777,$A282,СВЦЭМ!$B$33:$B$776,G$261)+'СЕТ СН'!$F$15</f>
        <v>0</v>
      </c>
      <c r="H282" s="36">
        <f>SUMIFS(СВЦЭМ!$G$34:$G$777,СВЦЭМ!$A$34:$A$777,$A282,СВЦЭМ!$B$33:$B$776,H$261)+'СЕТ СН'!$F$15</f>
        <v>0</v>
      </c>
      <c r="I282" s="36">
        <f>SUMIFS(СВЦЭМ!$G$34:$G$777,СВЦЭМ!$A$34:$A$777,$A282,СВЦЭМ!$B$33:$B$776,I$261)+'СЕТ СН'!$F$15</f>
        <v>0</v>
      </c>
      <c r="J282" s="36">
        <f>SUMIFS(СВЦЭМ!$G$34:$G$777,СВЦЭМ!$A$34:$A$777,$A282,СВЦЭМ!$B$33:$B$776,J$261)+'СЕТ СН'!$F$15</f>
        <v>0</v>
      </c>
      <c r="K282" s="36">
        <f>SUMIFS(СВЦЭМ!$G$34:$G$777,СВЦЭМ!$A$34:$A$777,$A282,СВЦЭМ!$B$33:$B$776,K$261)+'СЕТ СН'!$F$15</f>
        <v>0</v>
      </c>
      <c r="L282" s="36">
        <f>SUMIFS(СВЦЭМ!$G$34:$G$777,СВЦЭМ!$A$34:$A$777,$A282,СВЦЭМ!$B$33:$B$776,L$261)+'СЕТ СН'!$F$15</f>
        <v>0</v>
      </c>
      <c r="M282" s="36">
        <f>SUMIFS(СВЦЭМ!$G$34:$G$777,СВЦЭМ!$A$34:$A$777,$A282,СВЦЭМ!$B$33:$B$776,M$261)+'СЕТ СН'!$F$15</f>
        <v>0</v>
      </c>
      <c r="N282" s="36">
        <f>SUMIFS(СВЦЭМ!$G$34:$G$777,СВЦЭМ!$A$34:$A$777,$A282,СВЦЭМ!$B$33:$B$776,N$261)+'СЕТ СН'!$F$15</f>
        <v>0</v>
      </c>
      <c r="O282" s="36">
        <f>SUMIFS(СВЦЭМ!$G$34:$G$777,СВЦЭМ!$A$34:$A$777,$A282,СВЦЭМ!$B$33:$B$776,O$261)+'СЕТ СН'!$F$15</f>
        <v>0</v>
      </c>
      <c r="P282" s="36">
        <f>SUMIFS(СВЦЭМ!$G$34:$G$777,СВЦЭМ!$A$34:$A$777,$A282,СВЦЭМ!$B$33:$B$776,P$261)+'СЕТ СН'!$F$15</f>
        <v>0</v>
      </c>
      <c r="Q282" s="36">
        <f>SUMIFS(СВЦЭМ!$G$34:$G$777,СВЦЭМ!$A$34:$A$777,$A282,СВЦЭМ!$B$33:$B$776,Q$261)+'СЕТ СН'!$F$15</f>
        <v>0</v>
      </c>
      <c r="R282" s="36">
        <f>SUMIFS(СВЦЭМ!$G$34:$G$777,СВЦЭМ!$A$34:$A$777,$A282,СВЦЭМ!$B$33:$B$776,R$261)+'СЕТ СН'!$F$15</f>
        <v>0</v>
      </c>
      <c r="S282" s="36">
        <f>SUMIFS(СВЦЭМ!$G$34:$G$777,СВЦЭМ!$A$34:$A$777,$A282,СВЦЭМ!$B$33:$B$776,S$261)+'СЕТ СН'!$F$15</f>
        <v>0</v>
      </c>
      <c r="T282" s="36">
        <f>SUMIFS(СВЦЭМ!$G$34:$G$777,СВЦЭМ!$A$34:$A$777,$A282,СВЦЭМ!$B$33:$B$776,T$261)+'СЕТ СН'!$F$15</f>
        <v>0</v>
      </c>
      <c r="U282" s="36">
        <f>SUMIFS(СВЦЭМ!$G$34:$G$777,СВЦЭМ!$A$34:$A$777,$A282,СВЦЭМ!$B$33:$B$776,U$261)+'СЕТ СН'!$F$15</f>
        <v>0</v>
      </c>
      <c r="V282" s="36">
        <f>SUMIFS(СВЦЭМ!$G$34:$G$777,СВЦЭМ!$A$34:$A$777,$A282,СВЦЭМ!$B$33:$B$776,V$261)+'СЕТ СН'!$F$15</f>
        <v>0</v>
      </c>
      <c r="W282" s="36">
        <f>SUMIFS(СВЦЭМ!$G$34:$G$777,СВЦЭМ!$A$34:$A$777,$A282,СВЦЭМ!$B$33:$B$776,W$261)+'СЕТ СН'!$F$15</f>
        <v>0</v>
      </c>
      <c r="X282" s="36">
        <f>SUMIFS(СВЦЭМ!$G$34:$G$777,СВЦЭМ!$A$34:$A$777,$A282,СВЦЭМ!$B$33:$B$776,X$261)+'СЕТ СН'!$F$15</f>
        <v>0</v>
      </c>
      <c r="Y282" s="36">
        <f>SUMIFS(СВЦЭМ!$G$34:$G$777,СВЦЭМ!$A$34:$A$777,$A282,СВЦЭМ!$B$33:$B$776,Y$261)+'СЕТ СН'!$F$15</f>
        <v>0</v>
      </c>
    </row>
    <row r="283" spans="1:25" ht="15.75" hidden="1" x14ac:dyDescent="0.2">
      <c r="A283" s="35">
        <f t="shared" si="7"/>
        <v>43791</v>
      </c>
      <c r="B283" s="36">
        <f>SUMIFS(СВЦЭМ!$G$34:$G$777,СВЦЭМ!$A$34:$A$777,$A283,СВЦЭМ!$B$33:$B$776,B$261)+'СЕТ СН'!$F$15</f>
        <v>0</v>
      </c>
      <c r="C283" s="36">
        <f>SUMIFS(СВЦЭМ!$G$34:$G$777,СВЦЭМ!$A$34:$A$777,$A283,СВЦЭМ!$B$33:$B$776,C$261)+'СЕТ СН'!$F$15</f>
        <v>0</v>
      </c>
      <c r="D283" s="36">
        <f>SUMIFS(СВЦЭМ!$G$34:$G$777,СВЦЭМ!$A$34:$A$777,$A283,СВЦЭМ!$B$33:$B$776,D$261)+'СЕТ СН'!$F$15</f>
        <v>0</v>
      </c>
      <c r="E283" s="36">
        <f>SUMIFS(СВЦЭМ!$G$34:$G$777,СВЦЭМ!$A$34:$A$777,$A283,СВЦЭМ!$B$33:$B$776,E$261)+'СЕТ СН'!$F$15</f>
        <v>0</v>
      </c>
      <c r="F283" s="36">
        <f>SUMIFS(СВЦЭМ!$G$34:$G$777,СВЦЭМ!$A$34:$A$777,$A283,СВЦЭМ!$B$33:$B$776,F$261)+'СЕТ СН'!$F$15</f>
        <v>0</v>
      </c>
      <c r="G283" s="36">
        <f>SUMIFS(СВЦЭМ!$G$34:$G$777,СВЦЭМ!$A$34:$A$777,$A283,СВЦЭМ!$B$33:$B$776,G$261)+'СЕТ СН'!$F$15</f>
        <v>0</v>
      </c>
      <c r="H283" s="36">
        <f>SUMIFS(СВЦЭМ!$G$34:$G$777,СВЦЭМ!$A$34:$A$777,$A283,СВЦЭМ!$B$33:$B$776,H$261)+'СЕТ СН'!$F$15</f>
        <v>0</v>
      </c>
      <c r="I283" s="36">
        <f>SUMIFS(СВЦЭМ!$G$34:$G$777,СВЦЭМ!$A$34:$A$777,$A283,СВЦЭМ!$B$33:$B$776,I$261)+'СЕТ СН'!$F$15</f>
        <v>0</v>
      </c>
      <c r="J283" s="36">
        <f>SUMIFS(СВЦЭМ!$G$34:$G$777,СВЦЭМ!$A$34:$A$777,$A283,СВЦЭМ!$B$33:$B$776,J$261)+'СЕТ СН'!$F$15</f>
        <v>0</v>
      </c>
      <c r="K283" s="36">
        <f>SUMIFS(СВЦЭМ!$G$34:$G$777,СВЦЭМ!$A$34:$A$777,$A283,СВЦЭМ!$B$33:$B$776,K$261)+'СЕТ СН'!$F$15</f>
        <v>0</v>
      </c>
      <c r="L283" s="36">
        <f>SUMIFS(СВЦЭМ!$G$34:$G$777,СВЦЭМ!$A$34:$A$777,$A283,СВЦЭМ!$B$33:$B$776,L$261)+'СЕТ СН'!$F$15</f>
        <v>0</v>
      </c>
      <c r="M283" s="36">
        <f>SUMIFS(СВЦЭМ!$G$34:$G$777,СВЦЭМ!$A$34:$A$777,$A283,СВЦЭМ!$B$33:$B$776,M$261)+'СЕТ СН'!$F$15</f>
        <v>0</v>
      </c>
      <c r="N283" s="36">
        <f>SUMIFS(СВЦЭМ!$G$34:$G$777,СВЦЭМ!$A$34:$A$777,$A283,СВЦЭМ!$B$33:$B$776,N$261)+'СЕТ СН'!$F$15</f>
        <v>0</v>
      </c>
      <c r="O283" s="36">
        <f>SUMIFS(СВЦЭМ!$G$34:$G$777,СВЦЭМ!$A$34:$A$777,$A283,СВЦЭМ!$B$33:$B$776,O$261)+'СЕТ СН'!$F$15</f>
        <v>0</v>
      </c>
      <c r="P283" s="36">
        <f>SUMIFS(СВЦЭМ!$G$34:$G$777,СВЦЭМ!$A$34:$A$777,$A283,СВЦЭМ!$B$33:$B$776,P$261)+'СЕТ СН'!$F$15</f>
        <v>0</v>
      </c>
      <c r="Q283" s="36">
        <f>SUMIFS(СВЦЭМ!$G$34:$G$777,СВЦЭМ!$A$34:$A$777,$A283,СВЦЭМ!$B$33:$B$776,Q$261)+'СЕТ СН'!$F$15</f>
        <v>0</v>
      </c>
      <c r="R283" s="36">
        <f>SUMIFS(СВЦЭМ!$G$34:$G$777,СВЦЭМ!$A$34:$A$777,$A283,СВЦЭМ!$B$33:$B$776,R$261)+'СЕТ СН'!$F$15</f>
        <v>0</v>
      </c>
      <c r="S283" s="36">
        <f>SUMIFS(СВЦЭМ!$G$34:$G$777,СВЦЭМ!$A$34:$A$777,$A283,СВЦЭМ!$B$33:$B$776,S$261)+'СЕТ СН'!$F$15</f>
        <v>0</v>
      </c>
      <c r="T283" s="36">
        <f>SUMIFS(СВЦЭМ!$G$34:$G$777,СВЦЭМ!$A$34:$A$777,$A283,СВЦЭМ!$B$33:$B$776,T$261)+'СЕТ СН'!$F$15</f>
        <v>0</v>
      </c>
      <c r="U283" s="36">
        <f>SUMIFS(СВЦЭМ!$G$34:$G$777,СВЦЭМ!$A$34:$A$777,$A283,СВЦЭМ!$B$33:$B$776,U$261)+'СЕТ СН'!$F$15</f>
        <v>0</v>
      </c>
      <c r="V283" s="36">
        <f>SUMIFS(СВЦЭМ!$G$34:$G$777,СВЦЭМ!$A$34:$A$777,$A283,СВЦЭМ!$B$33:$B$776,V$261)+'СЕТ СН'!$F$15</f>
        <v>0</v>
      </c>
      <c r="W283" s="36">
        <f>SUMIFS(СВЦЭМ!$G$34:$G$777,СВЦЭМ!$A$34:$A$777,$A283,СВЦЭМ!$B$33:$B$776,W$261)+'СЕТ СН'!$F$15</f>
        <v>0</v>
      </c>
      <c r="X283" s="36">
        <f>SUMIFS(СВЦЭМ!$G$34:$G$777,СВЦЭМ!$A$34:$A$777,$A283,СВЦЭМ!$B$33:$B$776,X$261)+'СЕТ СН'!$F$15</f>
        <v>0</v>
      </c>
      <c r="Y283" s="36">
        <f>SUMIFS(СВЦЭМ!$G$34:$G$777,СВЦЭМ!$A$34:$A$777,$A283,СВЦЭМ!$B$33:$B$776,Y$261)+'СЕТ СН'!$F$15</f>
        <v>0</v>
      </c>
    </row>
    <row r="284" spans="1:25" ht="15.75" hidden="1" x14ac:dyDescent="0.2">
      <c r="A284" s="35">
        <f t="shared" si="7"/>
        <v>43792</v>
      </c>
      <c r="B284" s="36">
        <f>SUMIFS(СВЦЭМ!$G$34:$G$777,СВЦЭМ!$A$34:$A$777,$A284,СВЦЭМ!$B$33:$B$776,B$261)+'СЕТ СН'!$F$15</f>
        <v>0</v>
      </c>
      <c r="C284" s="36">
        <f>SUMIFS(СВЦЭМ!$G$34:$G$777,СВЦЭМ!$A$34:$A$777,$A284,СВЦЭМ!$B$33:$B$776,C$261)+'СЕТ СН'!$F$15</f>
        <v>0</v>
      </c>
      <c r="D284" s="36">
        <f>SUMIFS(СВЦЭМ!$G$34:$G$777,СВЦЭМ!$A$34:$A$777,$A284,СВЦЭМ!$B$33:$B$776,D$261)+'СЕТ СН'!$F$15</f>
        <v>0</v>
      </c>
      <c r="E284" s="36">
        <f>SUMIFS(СВЦЭМ!$G$34:$G$777,СВЦЭМ!$A$34:$A$777,$A284,СВЦЭМ!$B$33:$B$776,E$261)+'СЕТ СН'!$F$15</f>
        <v>0</v>
      </c>
      <c r="F284" s="36">
        <f>SUMIFS(СВЦЭМ!$G$34:$G$777,СВЦЭМ!$A$34:$A$777,$A284,СВЦЭМ!$B$33:$B$776,F$261)+'СЕТ СН'!$F$15</f>
        <v>0</v>
      </c>
      <c r="G284" s="36">
        <f>SUMIFS(СВЦЭМ!$G$34:$G$777,СВЦЭМ!$A$34:$A$777,$A284,СВЦЭМ!$B$33:$B$776,G$261)+'СЕТ СН'!$F$15</f>
        <v>0</v>
      </c>
      <c r="H284" s="36">
        <f>SUMIFS(СВЦЭМ!$G$34:$G$777,СВЦЭМ!$A$34:$A$777,$A284,СВЦЭМ!$B$33:$B$776,H$261)+'СЕТ СН'!$F$15</f>
        <v>0</v>
      </c>
      <c r="I284" s="36">
        <f>SUMIFS(СВЦЭМ!$G$34:$G$777,СВЦЭМ!$A$34:$A$777,$A284,СВЦЭМ!$B$33:$B$776,I$261)+'СЕТ СН'!$F$15</f>
        <v>0</v>
      </c>
      <c r="J284" s="36">
        <f>SUMIFS(СВЦЭМ!$G$34:$G$777,СВЦЭМ!$A$34:$A$777,$A284,СВЦЭМ!$B$33:$B$776,J$261)+'СЕТ СН'!$F$15</f>
        <v>0</v>
      </c>
      <c r="K284" s="36">
        <f>SUMIFS(СВЦЭМ!$G$34:$G$777,СВЦЭМ!$A$34:$A$777,$A284,СВЦЭМ!$B$33:$B$776,K$261)+'СЕТ СН'!$F$15</f>
        <v>0</v>
      </c>
      <c r="L284" s="36">
        <f>SUMIFS(СВЦЭМ!$G$34:$G$777,СВЦЭМ!$A$34:$A$777,$A284,СВЦЭМ!$B$33:$B$776,L$261)+'СЕТ СН'!$F$15</f>
        <v>0</v>
      </c>
      <c r="M284" s="36">
        <f>SUMIFS(СВЦЭМ!$G$34:$G$777,СВЦЭМ!$A$34:$A$777,$A284,СВЦЭМ!$B$33:$B$776,M$261)+'СЕТ СН'!$F$15</f>
        <v>0</v>
      </c>
      <c r="N284" s="36">
        <f>SUMIFS(СВЦЭМ!$G$34:$G$777,СВЦЭМ!$A$34:$A$777,$A284,СВЦЭМ!$B$33:$B$776,N$261)+'СЕТ СН'!$F$15</f>
        <v>0</v>
      </c>
      <c r="O284" s="36">
        <f>SUMIFS(СВЦЭМ!$G$34:$G$777,СВЦЭМ!$A$34:$A$777,$A284,СВЦЭМ!$B$33:$B$776,O$261)+'СЕТ СН'!$F$15</f>
        <v>0</v>
      </c>
      <c r="P284" s="36">
        <f>SUMIFS(СВЦЭМ!$G$34:$G$777,СВЦЭМ!$A$34:$A$777,$A284,СВЦЭМ!$B$33:$B$776,P$261)+'СЕТ СН'!$F$15</f>
        <v>0</v>
      </c>
      <c r="Q284" s="36">
        <f>SUMIFS(СВЦЭМ!$G$34:$G$777,СВЦЭМ!$A$34:$A$777,$A284,СВЦЭМ!$B$33:$B$776,Q$261)+'СЕТ СН'!$F$15</f>
        <v>0</v>
      </c>
      <c r="R284" s="36">
        <f>SUMIFS(СВЦЭМ!$G$34:$G$777,СВЦЭМ!$A$34:$A$777,$A284,СВЦЭМ!$B$33:$B$776,R$261)+'СЕТ СН'!$F$15</f>
        <v>0</v>
      </c>
      <c r="S284" s="36">
        <f>SUMIFS(СВЦЭМ!$G$34:$G$777,СВЦЭМ!$A$34:$A$777,$A284,СВЦЭМ!$B$33:$B$776,S$261)+'СЕТ СН'!$F$15</f>
        <v>0</v>
      </c>
      <c r="T284" s="36">
        <f>SUMIFS(СВЦЭМ!$G$34:$G$777,СВЦЭМ!$A$34:$A$777,$A284,СВЦЭМ!$B$33:$B$776,T$261)+'СЕТ СН'!$F$15</f>
        <v>0</v>
      </c>
      <c r="U284" s="36">
        <f>SUMIFS(СВЦЭМ!$G$34:$G$777,СВЦЭМ!$A$34:$A$777,$A284,СВЦЭМ!$B$33:$B$776,U$261)+'СЕТ СН'!$F$15</f>
        <v>0</v>
      </c>
      <c r="V284" s="36">
        <f>SUMIFS(СВЦЭМ!$G$34:$G$777,СВЦЭМ!$A$34:$A$777,$A284,СВЦЭМ!$B$33:$B$776,V$261)+'СЕТ СН'!$F$15</f>
        <v>0</v>
      </c>
      <c r="W284" s="36">
        <f>SUMIFS(СВЦЭМ!$G$34:$G$777,СВЦЭМ!$A$34:$A$777,$A284,СВЦЭМ!$B$33:$B$776,W$261)+'СЕТ СН'!$F$15</f>
        <v>0</v>
      </c>
      <c r="X284" s="36">
        <f>SUMIFS(СВЦЭМ!$G$34:$G$777,СВЦЭМ!$A$34:$A$777,$A284,СВЦЭМ!$B$33:$B$776,X$261)+'СЕТ СН'!$F$15</f>
        <v>0</v>
      </c>
      <c r="Y284" s="36">
        <f>SUMIFS(СВЦЭМ!$G$34:$G$777,СВЦЭМ!$A$34:$A$777,$A284,СВЦЭМ!$B$33:$B$776,Y$261)+'СЕТ СН'!$F$15</f>
        <v>0</v>
      </c>
    </row>
    <row r="285" spans="1:25" ht="15.75" hidden="1" x14ac:dyDescent="0.2">
      <c r="A285" s="35">
        <f t="shared" si="7"/>
        <v>43793</v>
      </c>
      <c r="B285" s="36">
        <f>SUMIFS(СВЦЭМ!$G$34:$G$777,СВЦЭМ!$A$34:$A$777,$A285,СВЦЭМ!$B$33:$B$776,B$261)+'СЕТ СН'!$F$15</f>
        <v>0</v>
      </c>
      <c r="C285" s="36">
        <f>SUMIFS(СВЦЭМ!$G$34:$G$777,СВЦЭМ!$A$34:$A$777,$A285,СВЦЭМ!$B$33:$B$776,C$261)+'СЕТ СН'!$F$15</f>
        <v>0</v>
      </c>
      <c r="D285" s="36">
        <f>SUMIFS(СВЦЭМ!$G$34:$G$777,СВЦЭМ!$A$34:$A$777,$A285,СВЦЭМ!$B$33:$B$776,D$261)+'СЕТ СН'!$F$15</f>
        <v>0</v>
      </c>
      <c r="E285" s="36">
        <f>SUMIFS(СВЦЭМ!$G$34:$G$777,СВЦЭМ!$A$34:$A$777,$A285,СВЦЭМ!$B$33:$B$776,E$261)+'СЕТ СН'!$F$15</f>
        <v>0</v>
      </c>
      <c r="F285" s="36">
        <f>SUMIFS(СВЦЭМ!$G$34:$G$777,СВЦЭМ!$A$34:$A$777,$A285,СВЦЭМ!$B$33:$B$776,F$261)+'СЕТ СН'!$F$15</f>
        <v>0</v>
      </c>
      <c r="G285" s="36">
        <f>SUMIFS(СВЦЭМ!$G$34:$G$777,СВЦЭМ!$A$34:$A$777,$A285,СВЦЭМ!$B$33:$B$776,G$261)+'СЕТ СН'!$F$15</f>
        <v>0</v>
      </c>
      <c r="H285" s="36">
        <f>SUMIFS(СВЦЭМ!$G$34:$G$777,СВЦЭМ!$A$34:$A$777,$A285,СВЦЭМ!$B$33:$B$776,H$261)+'СЕТ СН'!$F$15</f>
        <v>0</v>
      </c>
      <c r="I285" s="36">
        <f>SUMIFS(СВЦЭМ!$G$34:$G$777,СВЦЭМ!$A$34:$A$777,$A285,СВЦЭМ!$B$33:$B$776,I$261)+'СЕТ СН'!$F$15</f>
        <v>0</v>
      </c>
      <c r="J285" s="36">
        <f>SUMIFS(СВЦЭМ!$G$34:$G$777,СВЦЭМ!$A$34:$A$777,$A285,СВЦЭМ!$B$33:$B$776,J$261)+'СЕТ СН'!$F$15</f>
        <v>0</v>
      </c>
      <c r="K285" s="36">
        <f>SUMIFS(СВЦЭМ!$G$34:$G$777,СВЦЭМ!$A$34:$A$777,$A285,СВЦЭМ!$B$33:$B$776,K$261)+'СЕТ СН'!$F$15</f>
        <v>0</v>
      </c>
      <c r="L285" s="36">
        <f>SUMIFS(СВЦЭМ!$G$34:$G$777,СВЦЭМ!$A$34:$A$777,$A285,СВЦЭМ!$B$33:$B$776,L$261)+'СЕТ СН'!$F$15</f>
        <v>0</v>
      </c>
      <c r="M285" s="36">
        <f>SUMIFS(СВЦЭМ!$G$34:$G$777,СВЦЭМ!$A$34:$A$777,$A285,СВЦЭМ!$B$33:$B$776,M$261)+'СЕТ СН'!$F$15</f>
        <v>0</v>
      </c>
      <c r="N285" s="36">
        <f>SUMIFS(СВЦЭМ!$G$34:$G$777,СВЦЭМ!$A$34:$A$777,$A285,СВЦЭМ!$B$33:$B$776,N$261)+'СЕТ СН'!$F$15</f>
        <v>0</v>
      </c>
      <c r="O285" s="36">
        <f>SUMIFS(СВЦЭМ!$G$34:$G$777,СВЦЭМ!$A$34:$A$777,$A285,СВЦЭМ!$B$33:$B$776,O$261)+'СЕТ СН'!$F$15</f>
        <v>0</v>
      </c>
      <c r="P285" s="36">
        <f>SUMIFS(СВЦЭМ!$G$34:$G$777,СВЦЭМ!$A$34:$A$777,$A285,СВЦЭМ!$B$33:$B$776,P$261)+'СЕТ СН'!$F$15</f>
        <v>0</v>
      </c>
      <c r="Q285" s="36">
        <f>SUMIFS(СВЦЭМ!$G$34:$G$777,СВЦЭМ!$A$34:$A$777,$A285,СВЦЭМ!$B$33:$B$776,Q$261)+'СЕТ СН'!$F$15</f>
        <v>0</v>
      </c>
      <c r="R285" s="36">
        <f>SUMIFS(СВЦЭМ!$G$34:$G$777,СВЦЭМ!$A$34:$A$777,$A285,СВЦЭМ!$B$33:$B$776,R$261)+'СЕТ СН'!$F$15</f>
        <v>0</v>
      </c>
      <c r="S285" s="36">
        <f>SUMIFS(СВЦЭМ!$G$34:$G$777,СВЦЭМ!$A$34:$A$777,$A285,СВЦЭМ!$B$33:$B$776,S$261)+'СЕТ СН'!$F$15</f>
        <v>0</v>
      </c>
      <c r="T285" s="36">
        <f>SUMIFS(СВЦЭМ!$G$34:$G$777,СВЦЭМ!$A$34:$A$777,$A285,СВЦЭМ!$B$33:$B$776,T$261)+'СЕТ СН'!$F$15</f>
        <v>0</v>
      </c>
      <c r="U285" s="36">
        <f>SUMIFS(СВЦЭМ!$G$34:$G$777,СВЦЭМ!$A$34:$A$777,$A285,СВЦЭМ!$B$33:$B$776,U$261)+'СЕТ СН'!$F$15</f>
        <v>0</v>
      </c>
      <c r="V285" s="36">
        <f>SUMIFS(СВЦЭМ!$G$34:$G$777,СВЦЭМ!$A$34:$A$777,$A285,СВЦЭМ!$B$33:$B$776,V$261)+'СЕТ СН'!$F$15</f>
        <v>0</v>
      </c>
      <c r="W285" s="36">
        <f>SUMIFS(СВЦЭМ!$G$34:$G$777,СВЦЭМ!$A$34:$A$777,$A285,СВЦЭМ!$B$33:$B$776,W$261)+'СЕТ СН'!$F$15</f>
        <v>0</v>
      </c>
      <c r="X285" s="36">
        <f>SUMIFS(СВЦЭМ!$G$34:$G$777,СВЦЭМ!$A$34:$A$777,$A285,СВЦЭМ!$B$33:$B$776,X$261)+'СЕТ СН'!$F$15</f>
        <v>0</v>
      </c>
      <c r="Y285" s="36">
        <f>SUMIFS(СВЦЭМ!$G$34:$G$777,СВЦЭМ!$A$34:$A$777,$A285,СВЦЭМ!$B$33:$B$776,Y$261)+'СЕТ СН'!$F$15</f>
        <v>0</v>
      </c>
    </row>
    <row r="286" spans="1:25" ht="15.75" hidden="1" x14ac:dyDescent="0.2">
      <c r="A286" s="35">
        <f t="shared" si="7"/>
        <v>43794</v>
      </c>
      <c r="B286" s="36">
        <f>SUMIFS(СВЦЭМ!$G$34:$G$777,СВЦЭМ!$A$34:$A$777,$A286,СВЦЭМ!$B$33:$B$776,B$261)+'СЕТ СН'!$F$15</f>
        <v>0</v>
      </c>
      <c r="C286" s="36">
        <f>SUMIFS(СВЦЭМ!$G$34:$G$777,СВЦЭМ!$A$34:$A$777,$A286,СВЦЭМ!$B$33:$B$776,C$261)+'СЕТ СН'!$F$15</f>
        <v>0</v>
      </c>
      <c r="D286" s="36">
        <f>SUMIFS(СВЦЭМ!$G$34:$G$777,СВЦЭМ!$A$34:$A$777,$A286,СВЦЭМ!$B$33:$B$776,D$261)+'СЕТ СН'!$F$15</f>
        <v>0</v>
      </c>
      <c r="E286" s="36">
        <f>SUMIFS(СВЦЭМ!$G$34:$G$777,СВЦЭМ!$A$34:$A$777,$A286,СВЦЭМ!$B$33:$B$776,E$261)+'СЕТ СН'!$F$15</f>
        <v>0</v>
      </c>
      <c r="F286" s="36">
        <f>SUMIFS(СВЦЭМ!$G$34:$G$777,СВЦЭМ!$A$34:$A$777,$A286,СВЦЭМ!$B$33:$B$776,F$261)+'СЕТ СН'!$F$15</f>
        <v>0</v>
      </c>
      <c r="G286" s="36">
        <f>SUMIFS(СВЦЭМ!$G$34:$G$777,СВЦЭМ!$A$34:$A$777,$A286,СВЦЭМ!$B$33:$B$776,G$261)+'СЕТ СН'!$F$15</f>
        <v>0</v>
      </c>
      <c r="H286" s="36">
        <f>SUMIFS(СВЦЭМ!$G$34:$G$777,СВЦЭМ!$A$34:$A$777,$A286,СВЦЭМ!$B$33:$B$776,H$261)+'СЕТ СН'!$F$15</f>
        <v>0</v>
      </c>
      <c r="I286" s="36">
        <f>SUMIFS(СВЦЭМ!$G$34:$G$777,СВЦЭМ!$A$34:$A$777,$A286,СВЦЭМ!$B$33:$B$776,I$261)+'СЕТ СН'!$F$15</f>
        <v>0</v>
      </c>
      <c r="J286" s="36">
        <f>SUMIFS(СВЦЭМ!$G$34:$G$777,СВЦЭМ!$A$34:$A$777,$A286,СВЦЭМ!$B$33:$B$776,J$261)+'СЕТ СН'!$F$15</f>
        <v>0</v>
      </c>
      <c r="K286" s="36">
        <f>SUMIFS(СВЦЭМ!$G$34:$G$777,СВЦЭМ!$A$34:$A$777,$A286,СВЦЭМ!$B$33:$B$776,K$261)+'СЕТ СН'!$F$15</f>
        <v>0</v>
      </c>
      <c r="L286" s="36">
        <f>SUMIFS(СВЦЭМ!$G$34:$G$777,СВЦЭМ!$A$34:$A$777,$A286,СВЦЭМ!$B$33:$B$776,L$261)+'СЕТ СН'!$F$15</f>
        <v>0</v>
      </c>
      <c r="M286" s="36">
        <f>SUMIFS(СВЦЭМ!$G$34:$G$777,СВЦЭМ!$A$34:$A$777,$A286,СВЦЭМ!$B$33:$B$776,M$261)+'СЕТ СН'!$F$15</f>
        <v>0</v>
      </c>
      <c r="N286" s="36">
        <f>SUMIFS(СВЦЭМ!$G$34:$G$777,СВЦЭМ!$A$34:$A$777,$A286,СВЦЭМ!$B$33:$B$776,N$261)+'СЕТ СН'!$F$15</f>
        <v>0</v>
      </c>
      <c r="O286" s="36">
        <f>SUMIFS(СВЦЭМ!$G$34:$G$777,СВЦЭМ!$A$34:$A$777,$A286,СВЦЭМ!$B$33:$B$776,O$261)+'СЕТ СН'!$F$15</f>
        <v>0</v>
      </c>
      <c r="P286" s="36">
        <f>SUMIFS(СВЦЭМ!$G$34:$G$777,СВЦЭМ!$A$34:$A$777,$A286,СВЦЭМ!$B$33:$B$776,P$261)+'СЕТ СН'!$F$15</f>
        <v>0</v>
      </c>
      <c r="Q286" s="36">
        <f>SUMIFS(СВЦЭМ!$G$34:$G$777,СВЦЭМ!$A$34:$A$777,$A286,СВЦЭМ!$B$33:$B$776,Q$261)+'СЕТ СН'!$F$15</f>
        <v>0</v>
      </c>
      <c r="R286" s="36">
        <f>SUMIFS(СВЦЭМ!$G$34:$G$777,СВЦЭМ!$A$34:$A$777,$A286,СВЦЭМ!$B$33:$B$776,R$261)+'СЕТ СН'!$F$15</f>
        <v>0</v>
      </c>
      <c r="S286" s="36">
        <f>SUMIFS(СВЦЭМ!$G$34:$G$777,СВЦЭМ!$A$34:$A$777,$A286,СВЦЭМ!$B$33:$B$776,S$261)+'СЕТ СН'!$F$15</f>
        <v>0</v>
      </c>
      <c r="T286" s="36">
        <f>SUMIFS(СВЦЭМ!$G$34:$G$777,СВЦЭМ!$A$34:$A$777,$A286,СВЦЭМ!$B$33:$B$776,T$261)+'СЕТ СН'!$F$15</f>
        <v>0</v>
      </c>
      <c r="U286" s="36">
        <f>SUMIFS(СВЦЭМ!$G$34:$G$777,СВЦЭМ!$A$34:$A$777,$A286,СВЦЭМ!$B$33:$B$776,U$261)+'СЕТ СН'!$F$15</f>
        <v>0</v>
      </c>
      <c r="V286" s="36">
        <f>SUMIFS(СВЦЭМ!$G$34:$G$777,СВЦЭМ!$A$34:$A$777,$A286,СВЦЭМ!$B$33:$B$776,V$261)+'СЕТ СН'!$F$15</f>
        <v>0</v>
      </c>
      <c r="W286" s="36">
        <f>SUMIFS(СВЦЭМ!$G$34:$G$777,СВЦЭМ!$A$34:$A$777,$A286,СВЦЭМ!$B$33:$B$776,W$261)+'СЕТ СН'!$F$15</f>
        <v>0</v>
      </c>
      <c r="X286" s="36">
        <f>SUMIFS(СВЦЭМ!$G$34:$G$777,СВЦЭМ!$A$34:$A$777,$A286,СВЦЭМ!$B$33:$B$776,X$261)+'СЕТ СН'!$F$15</f>
        <v>0</v>
      </c>
      <c r="Y286" s="36">
        <f>SUMIFS(СВЦЭМ!$G$34:$G$777,СВЦЭМ!$A$34:$A$777,$A286,СВЦЭМ!$B$33:$B$776,Y$261)+'СЕТ СН'!$F$15</f>
        <v>0</v>
      </c>
    </row>
    <row r="287" spans="1:25" ht="15.75" hidden="1" x14ac:dyDescent="0.2">
      <c r="A287" s="35">
        <f t="shared" si="7"/>
        <v>43795</v>
      </c>
      <c r="B287" s="36">
        <f>SUMIFS(СВЦЭМ!$G$34:$G$777,СВЦЭМ!$A$34:$A$777,$A287,СВЦЭМ!$B$33:$B$776,B$261)+'СЕТ СН'!$F$15</f>
        <v>0</v>
      </c>
      <c r="C287" s="36">
        <f>SUMIFS(СВЦЭМ!$G$34:$G$777,СВЦЭМ!$A$34:$A$777,$A287,СВЦЭМ!$B$33:$B$776,C$261)+'СЕТ СН'!$F$15</f>
        <v>0</v>
      </c>
      <c r="D287" s="36">
        <f>SUMIFS(СВЦЭМ!$G$34:$G$777,СВЦЭМ!$A$34:$A$777,$A287,СВЦЭМ!$B$33:$B$776,D$261)+'СЕТ СН'!$F$15</f>
        <v>0</v>
      </c>
      <c r="E287" s="36">
        <f>SUMIFS(СВЦЭМ!$G$34:$G$777,СВЦЭМ!$A$34:$A$777,$A287,СВЦЭМ!$B$33:$B$776,E$261)+'СЕТ СН'!$F$15</f>
        <v>0</v>
      </c>
      <c r="F287" s="36">
        <f>SUMIFS(СВЦЭМ!$G$34:$G$777,СВЦЭМ!$A$34:$A$777,$A287,СВЦЭМ!$B$33:$B$776,F$261)+'СЕТ СН'!$F$15</f>
        <v>0</v>
      </c>
      <c r="G287" s="36">
        <f>SUMIFS(СВЦЭМ!$G$34:$G$777,СВЦЭМ!$A$34:$A$777,$A287,СВЦЭМ!$B$33:$B$776,G$261)+'СЕТ СН'!$F$15</f>
        <v>0</v>
      </c>
      <c r="H287" s="36">
        <f>SUMIFS(СВЦЭМ!$G$34:$G$777,СВЦЭМ!$A$34:$A$777,$A287,СВЦЭМ!$B$33:$B$776,H$261)+'СЕТ СН'!$F$15</f>
        <v>0</v>
      </c>
      <c r="I287" s="36">
        <f>SUMIFS(СВЦЭМ!$G$34:$G$777,СВЦЭМ!$A$34:$A$777,$A287,СВЦЭМ!$B$33:$B$776,I$261)+'СЕТ СН'!$F$15</f>
        <v>0</v>
      </c>
      <c r="J287" s="36">
        <f>SUMIFS(СВЦЭМ!$G$34:$G$777,СВЦЭМ!$A$34:$A$777,$A287,СВЦЭМ!$B$33:$B$776,J$261)+'СЕТ СН'!$F$15</f>
        <v>0</v>
      </c>
      <c r="K287" s="36">
        <f>SUMIFS(СВЦЭМ!$G$34:$G$777,СВЦЭМ!$A$34:$A$777,$A287,СВЦЭМ!$B$33:$B$776,K$261)+'СЕТ СН'!$F$15</f>
        <v>0</v>
      </c>
      <c r="L287" s="36">
        <f>SUMIFS(СВЦЭМ!$G$34:$G$777,СВЦЭМ!$A$34:$A$777,$A287,СВЦЭМ!$B$33:$B$776,L$261)+'СЕТ СН'!$F$15</f>
        <v>0</v>
      </c>
      <c r="M287" s="36">
        <f>SUMIFS(СВЦЭМ!$G$34:$G$777,СВЦЭМ!$A$34:$A$777,$A287,СВЦЭМ!$B$33:$B$776,M$261)+'СЕТ СН'!$F$15</f>
        <v>0</v>
      </c>
      <c r="N287" s="36">
        <f>SUMIFS(СВЦЭМ!$G$34:$G$777,СВЦЭМ!$A$34:$A$777,$A287,СВЦЭМ!$B$33:$B$776,N$261)+'СЕТ СН'!$F$15</f>
        <v>0</v>
      </c>
      <c r="O287" s="36">
        <f>SUMIFS(СВЦЭМ!$G$34:$G$777,СВЦЭМ!$A$34:$A$777,$A287,СВЦЭМ!$B$33:$B$776,O$261)+'СЕТ СН'!$F$15</f>
        <v>0</v>
      </c>
      <c r="P287" s="36">
        <f>SUMIFS(СВЦЭМ!$G$34:$G$777,СВЦЭМ!$A$34:$A$777,$A287,СВЦЭМ!$B$33:$B$776,P$261)+'СЕТ СН'!$F$15</f>
        <v>0</v>
      </c>
      <c r="Q287" s="36">
        <f>SUMIFS(СВЦЭМ!$G$34:$G$777,СВЦЭМ!$A$34:$A$777,$A287,СВЦЭМ!$B$33:$B$776,Q$261)+'СЕТ СН'!$F$15</f>
        <v>0</v>
      </c>
      <c r="R287" s="36">
        <f>SUMIFS(СВЦЭМ!$G$34:$G$777,СВЦЭМ!$A$34:$A$777,$A287,СВЦЭМ!$B$33:$B$776,R$261)+'СЕТ СН'!$F$15</f>
        <v>0</v>
      </c>
      <c r="S287" s="36">
        <f>SUMIFS(СВЦЭМ!$G$34:$G$777,СВЦЭМ!$A$34:$A$777,$A287,СВЦЭМ!$B$33:$B$776,S$261)+'СЕТ СН'!$F$15</f>
        <v>0</v>
      </c>
      <c r="T287" s="36">
        <f>SUMIFS(СВЦЭМ!$G$34:$G$777,СВЦЭМ!$A$34:$A$777,$A287,СВЦЭМ!$B$33:$B$776,T$261)+'СЕТ СН'!$F$15</f>
        <v>0</v>
      </c>
      <c r="U287" s="36">
        <f>SUMIFS(СВЦЭМ!$G$34:$G$777,СВЦЭМ!$A$34:$A$777,$A287,СВЦЭМ!$B$33:$B$776,U$261)+'СЕТ СН'!$F$15</f>
        <v>0</v>
      </c>
      <c r="V287" s="36">
        <f>SUMIFS(СВЦЭМ!$G$34:$G$777,СВЦЭМ!$A$34:$A$777,$A287,СВЦЭМ!$B$33:$B$776,V$261)+'СЕТ СН'!$F$15</f>
        <v>0</v>
      </c>
      <c r="W287" s="36">
        <f>SUMIFS(СВЦЭМ!$G$34:$G$777,СВЦЭМ!$A$34:$A$777,$A287,СВЦЭМ!$B$33:$B$776,W$261)+'СЕТ СН'!$F$15</f>
        <v>0</v>
      </c>
      <c r="X287" s="36">
        <f>SUMIFS(СВЦЭМ!$G$34:$G$777,СВЦЭМ!$A$34:$A$777,$A287,СВЦЭМ!$B$33:$B$776,X$261)+'СЕТ СН'!$F$15</f>
        <v>0</v>
      </c>
      <c r="Y287" s="36">
        <f>SUMIFS(СВЦЭМ!$G$34:$G$777,СВЦЭМ!$A$34:$A$777,$A287,СВЦЭМ!$B$33:$B$776,Y$261)+'СЕТ СН'!$F$15</f>
        <v>0</v>
      </c>
    </row>
    <row r="288" spans="1:25" ht="15.75" hidden="1" x14ac:dyDescent="0.2">
      <c r="A288" s="35">
        <f t="shared" si="7"/>
        <v>43796</v>
      </c>
      <c r="B288" s="36">
        <f>SUMIFS(СВЦЭМ!$G$34:$G$777,СВЦЭМ!$A$34:$A$777,$A288,СВЦЭМ!$B$33:$B$776,B$261)+'СЕТ СН'!$F$15</f>
        <v>0</v>
      </c>
      <c r="C288" s="36">
        <f>SUMIFS(СВЦЭМ!$G$34:$G$777,СВЦЭМ!$A$34:$A$777,$A288,СВЦЭМ!$B$33:$B$776,C$261)+'СЕТ СН'!$F$15</f>
        <v>0</v>
      </c>
      <c r="D288" s="36">
        <f>SUMIFS(СВЦЭМ!$G$34:$G$777,СВЦЭМ!$A$34:$A$777,$A288,СВЦЭМ!$B$33:$B$776,D$261)+'СЕТ СН'!$F$15</f>
        <v>0</v>
      </c>
      <c r="E288" s="36">
        <f>SUMIFS(СВЦЭМ!$G$34:$G$777,СВЦЭМ!$A$34:$A$777,$A288,СВЦЭМ!$B$33:$B$776,E$261)+'СЕТ СН'!$F$15</f>
        <v>0</v>
      </c>
      <c r="F288" s="36">
        <f>SUMIFS(СВЦЭМ!$G$34:$G$777,СВЦЭМ!$A$34:$A$777,$A288,СВЦЭМ!$B$33:$B$776,F$261)+'СЕТ СН'!$F$15</f>
        <v>0</v>
      </c>
      <c r="G288" s="36">
        <f>SUMIFS(СВЦЭМ!$G$34:$G$777,СВЦЭМ!$A$34:$A$777,$A288,СВЦЭМ!$B$33:$B$776,G$261)+'СЕТ СН'!$F$15</f>
        <v>0</v>
      </c>
      <c r="H288" s="36">
        <f>SUMIFS(СВЦЭМ!$G$34:$G$777,СВЦЭМ!$A$34:$A$777,$A288,СВЦЭМ!$B$33:$B$776,H$261)+'СЕТ СН'!$F$15</f>
        <v>0</v>
      </c>
      <c r="I288" s="36">
        <f>SUMIFS(СВЦЭМ!$G$34:$G$777,СВЦЭМ!$A$34:$A$777,$A288,СВЦЭМ!$B$33:$B$776,I$261)+'СЕТ СН'!$F$15</f>
        <v>0</v>
      </c>
      <c r="J288" s="36">
        <f>SUMIFS(СВЦЭМ!$G$34:$G$777,СВЦЭМ!$A$34:$A$777,$A288,СВЦЭМ!$B$33:$B$776,J$261)+'СЕТ СН'!$F$15</f>
        <v>0</v>
      </c>
      <c r="K288" s="36">
        <f>SUMIFS(СВЦЭМ!$G$34:$G$777,СВЦЭМ!$A$34:$A$777,$A288,СВЦЭМ!$B$33:$B$776,K$261)+'СЕТ СН'!$F$15</f>
        <v>0</v>
      </c>
      <c r="L288" s="36">
        <f>SUMIFS(СВЦЭМ!$G$34:$G$777,СВЦЭМ!$A$34:$A$777,$A288,СВЦЭМ!$B$33:$B$776,L$261)+'СЕТ СН'!$F$15</f>
        <v>0</v>
      </c>
      <c r="M288" s="36">
        <f>SUMIFS(СВЦЭМ!$G$34:$G$777,СВЦЭМ!$A$34:$A$777,$A288,СВЦЭМ!$B$33:$B$776,M$261)+'СЕТ СН'!$F$15</f>
        <v>0</v>
      </c>
      <c r="N288" s="36">
        <f>SUMIFS(СВЦЭМ!$G$34:$G$777,СВЦЭМ!$A$34:$A$777,$A288,СВЦЭМ!$B$33:$B$776,N$261)+'СЕТ СН'!$F$15</f>
        <v>0</v>
      </c>
      <c r="O288" s="36">
        <f>SUMIFS(СВЦЭМ!$G$34:$G$777,СВЦЭМ!$A$34:$A$777,$A288,СВЦЭМ!$B$33:$B$776,O$261)+'СЕТ СН'!$F$15</f>
        <v>0</v>
      </c>
      <c r="P288" s="36">
        <f>SUMIFS(СВЦЭМ!$G$34:$G$777,СВЦЭМ!$A$34:$A$777,$A288,СВЦЭМ!$B$33:$B$776,P$261)+'СЕТ СН'!$F$15</f>
        <v>0</v>
      </c>
      <c r="Q288" s="36">
        <f>SUMIFS(СВЦЭМ!$G$34:$G$777,СВЦЭМ!$A$34:$A$777,$A288,СВЦЭМ!$B$33:$B$776,Q$261)+'СЕТ СН'!$F$15</f>
        <v>0</v>
      </c>
      <c r="R288" s="36">
        <f>SUMIFS(СВЦЭМ!$G$34:$G$777,СВЦЭМ!$A$34:$A$777,$A288,СВЦЭМ!$B$33:$B$776,R$261)+'СЕТ СН'!$F$15</f>
        <v>0</v>
      </c>
      <c r="S288" s="36">
        <f>SUMIFS(СВЦЭМ!$G$34:$G$777,СВЦЭМ!$A$34:$A$777,$A288,СВЦЭМ!$B$33:$B$776,S$261)+'СЕТ СН'!$F$15</f>
        <v>0</v>
      </c>
      <c r="T288" s="36">
        <f>SUMIFS(СВЦЭМ!$G$34:$G$777,СВЦЭМ!$A$34:$A$777,$A288,СВЦЭМ!$B$33:$B$776,T$261)+'СЕТ СН'!$F$15</f>
        <v>0</v>
      </c>
      <c r="U288" s="36">
        <f>SUMIFS(СВЦЭМ!$G$34:$G$777,СВЦЭМ!$A$34:$A$777,$A288,СВЦЭМ!$B$33:$B$776,U$261)+'СЕТ СН'!$F$15</f>
        <v>0</v>
      </c>
      <c r="V288" s="36">
        <f>SUMIFS(СВЦЭМ!$G$34:$G$777,СВЦЭМ!$A$34:$A$777,$A288,СВЦЭМ!$B$33:$B$776,V$261)+'СЕТ СН'!$F$15</f>
        <v>0</v>
      </c>
      <c r="W288" s="36">
        <f>SUMIFS(СВЦЭМ!$G$34:$G$777,СВЦЭМ!$A$34:$A$777,$A288,СВЦЭМ!$B$33:$B$776,W$261)+'СЕТ СН'!$F$15</f>
        <v>0</v>
      </c>
      <c r="X288" s="36">
        <f>SUMIFS(СВЦЭМ!$G$34:$G$777,СВЦЭМ!$A$34:$A$777,$A288,СВЦЭМ!$B$33:$B$776,X$261)+'СЕТ СН'!$F$15</f>
        <v>0</v>
      </c>
      <c r="Y288" s="36">
        <f>SUMIFS(СВЦЭМ!$G$34:$G$777,СВЦЭМ!$A$34:$A$777,$A288,СВЦЭМ!$B$33:$B$776,Y$261)+'СЕТ СН'!$F$15</f>
        <v>0</v>
      </c>
    </row>
    <row r="289" spans="1:27" ht="15.75" hidden="1" x14ac:dyDescent="0.2">
      <c r="A289" s="35">
        <f t="shared" si="7"/>
        <v>43797</v>
      </c>
      <c r="B289" s="36">
        <f>SUMIFS(СВЦЭМ!$G$34:$G$777,СВЦЭМ!$A$34:$A$777,$A289,СВЦЭМ!$B$33:$B$776,B$261)+'СЕТ СН'!$F$15</f>
        <v>0</v>
      </c>
      <c r="C289" s="36">
        <f>SUMIFS(СВЦЭМ!$G$34:$G$777,СВЦЭМ!$A$34:$A$777,$A289,СВЦЭМ!$B$33:$B$776,C$261)+'СЕТ СН'!$F$15</f>
        <v>0</v>
      </c>
      <c r="D289" s="36">
        <f>SUMIFS(СВЦЭМ!$G$34:$G$777,СВЦЭМ!$A$34:$A$777,$A289,СВЦЭМ!$B$33:$B$776,D$261)+'СЕТ СН'!$F$15</f>
        <v>0</v>
      </c>
      <c r="E289" s="36">
        <f>SUMIFS(СВЦЭМ!$G$34:$G$777,СВЦЭМ!$A$34:$A$777,$A289,СВЦЭМ!$B$33:$B$776,E$261)+'СЕТ СН'!$F$15</f>
        <v>0</v>
      </c>
      <c r="F289" s="36">
        <f>SUMIFS(СВЦЭМ!$G$34:$G$777,СВЦЭМ!$A$34:$A$777,$A289,СВЦЭМ!$B$33:$B$776,F$261)+'СЕТ СН'!$F$15</f>
        <v>0</v>
      </c>
      <c r="G289" s="36">
        <f>SUMIFS(СВЦЭМ!$G$34:$G$777,СВЦЭМ!$A$34:$A$777,$A289,СВЦЭМ!$B$33:$B$776,G$261)+'СЕТ СН'!$F$15</f>
        <v>0</v>
      </c>
      <c r="H289" s="36">
        <f>SUMIFS(СВЦЭМ!$G$34:$G$777,СВЦЭМ!$A$34:$A$777,$A289,СВЦЭМ!$B$33:$B$776,H$261)+'СЕТ СН'!$F$15</f>
        <v>0</v>
      </c>
      <c r="I289" s="36">
        <f>SUMIFS(СВЦЭМ!$G$34:$G$777,СВЦЭМ!$A$34:$A$777,$A289,СВЦЭМ!$B$33:$B$776,I$261)+'СЕТ СН'!$F$15</f>
        <v>0</v>
      </c>
      <c r="J289" s="36">
        <f>SUMIFS(СВЦЭМ!$G$34:$G$777,СВЦЭМ!$A$34:$A$777,$A289,СВЦЭМ!$B$33:$B$776,J$261)+'СЕТ СН'!$F$15</f>
        <v>0</v>
      </c>
      <c r="K289" s="36">
        <f>SUMIFS(СВЦЭМ!$G$34:$G$777,СВЦЭМ!$A$34:$A$777,$A289,СВЦЭМ!$B$33:$B$776,K$261)+'СЕТ СН'!$F$15</f>
        <v>0</v>
      </c>
      <c r="L289" s="36">
        <f>SUMIFS(СВЦЭМ!$G$34:$G$777,СВЦЭМ!$A$34:$A$777,$A289,СВЦЭМ!$B$33:$B$776,L$261)+'СЕТ СН'!$F$15</f>
        <v>0</v>
      </c>
      <c r="M289" s="36">
        <f>SUMIFS(СВЦЭМ!$G$34:$G$777,СВЦЭМ!$A$34:$A$777,$A289,СВЦЭМ!$B$33:$B$776,M$261)+'СЕТ СН'!$F$15</f>
        <v>0</v>
      </c>
      <c r="N289" s="36">
        <f>SUMIFS(СВЦЭМ!$G$34:$G$777,СВЦЭМ!$A$34:$A$777,$A289,СВЦЭМ!$B$33:$B$776,N$261)+'СЕТ СН'!$F$15</f>
        <v>0</v>
      </c>
      <c r="O289" s="36">
        <f>SUMIFS(СВЦЭМ!$G$34:$G$777,СВЦЭМ!$A$34:$A$777,$A289,СВЦЭМ!$B$33:$B$776,O$261)+'СЕТ СН'!$F$15</f>
        <v>0</v>
      </c>
      <c r="P289" s="36">
        <f>SUMIFS(СВЦЭМ!$G$34:$G$777,СВЦЭМ!$A$34:$A$777,$A289,СВЦЭМ!$B$33:$B$776,P$261)+'СЕТ СН'!$F$15</f>
        <v>0</v>
      </c>
      <c r="Q289" s="36">
        <f>SUMIFS(СВЦЭМ!$G$34:$G$777,СВЦЭМ!$A$34:$A$777,$A289,СВЦЭМ!$B$33:$B$776,Q$261)+'СЕТ СН'!$F$15</f>
        <v>0</v>
      </c>
      <c r="R289" s="36">
        <f>SUMIFS(СВЦЭМ!$G$34:$G$777,СВЦЭМ!$A$34:$A$777,$A289,СВЦЭМ!$B$33:$B$776,R$261)+'СЕТ СН'!$F$15</f>
        <v>0</v>
      </c>
      <c r="S289" s="36">
        <f>SUMIFS(СВЦЭМ!$G$34:$G$777,СВЦЭМ!$A$34:$A$777,$A289,СВЦЭМ!$B$33:$B$776,S$261)+'СЕТ СН'!$F$15</f>
        <v>0</v>
      </c>
      <c r="T289" s="36">
        <f>SUMIFS(СВЦЭМ!$G$34:$G$777,СВЦЭМ!$A$34:$A$777,$A289,СВЦЭМ!$B$33:$B$776,T$261)+'СЕТ СН'!$F$15</f>
        <v>0</v>
      </c>
      <c r="U289" s="36">
        <f>SUMIFS(СВЦЭМ!$G$34:$G$777,СВЦЭМ!$A$34:$A$777,$A289,СВЦЭМ!$B$33:$B$776,U$261)+'СЕТ СН'!$F$15</f>
        <v>0</v>
      </c>
      <c r="V289" s="36">
        <f>SUMIFS(СВЦЭМ!$G$34:$G$777,СВЦЭМ!$A$34:$A$777,$A289,СВЦЭМ!$B$33:$B$776,V$261)+'СЕТ СН'!$F$15</f>
        <v>0</v>
      </c>
      <c r="W289" s="36">
        <f>SUMIFS(СВЦЭМ!$G$34:$G$777,СВЦЭМ!$A$34:$A$777,$A289,СВЦЭМ!$B$33:$B$776,W$261)+'СЕТ СН'!$F$15</f>
        <v>0</v>
      </c>
      <c r="X289" s="36">
        <f>SUMIFS(СВЦЭМ!$G$34:$G$777,СВЦЭМ!$A$34:$A$777,$A289,СВЦЭМ!$B$33:$B$776,X$261)+'СЕТ СН'!$F$15</f>
        <v>0</v>
      </c>
      <c r="Y289" s="36">
        <f>SUMIFS(СВЦЭМ!$G$34:$G$777,СВЦЭМ!$A$34:$A$777,$A289,СВЦЭМ!$B$33:$B$776,Y$261)+'СЕТ СН'!$F$15</f>
        <v>0</v>
      </c>
    </row>
    <row r="290" spans="1:27" ht="15.75" hidden="1" x14ac:dyDescent="0.2">
      <c r="A290" s="35">
        <f t="shared" si="7"/>
        <v>43798</v>
      </c>
      <c r="B290" s="36">
        <f>SUMIFS(СВЦЭМ!$G$34:$G$777,СВЦЭМ!$A$34:$A$777,$A290,СВЦЭМ!$B$33:$B$776,B$261)+'СЕТ СН'!$F$15</f>
        <v>0</v>
      </c>
      <c r="C290" s="36">
        <f>SUMIFS(СВЦЭМ!$G$34:$G$777,СВЦЭМ!$A$34:$A$777,$A290,СВЦЭМ!$B$33:$B$776,C$261)+'СЕТ СН'!$F$15</f>
        <v>0</v>
      </c>
      <c r="D290" s="36">
        <f>SUMIFS(СВЦЭМ!$G$34:$G$777,СВЦЭМ!$A$34:$A$777,$A290,СВЦЭМ!$B$33:$B$776,D$261)+'СЕТ СН'!$F$15</f>
        <v>0</v>
      </c>
      <c r="E290" s="36">
        <f>SUMIFS(СВЦЭМ!$G$34:$G$777,СВЦЭМ!$A$34:$A$777,$A290,СВЦЭМ!$B$33:$B$776,E$261)+'СЕТ СН'!$F$15</f>
        <v>0</v>
      </c>
      <c r="F290" s="36">
        <f>SUMIFS(СВЦЭМ!$G$34:$G$777,СВЦЭМ!$A$34:$A$777,$A290,СВЦЭМ!$B$33:$B$776,F$261)+'СЕТ СН'!$F$15</f>
        <v>0</v>
      </c>
      <c r="G290" s="36">
        <f>SUMIFS(СВЦЭМ!$G$34:$G$777,СВЦЭМ!$A$34:$A$777,$A290,СВЦЭМ!$B$33:$B$776,G$261)+'СЕТ СН'!$F$15</f>
        <v>0</v>
      </c>
      <c r="H290" s="36">
        <f>SUMIFS(СВЦЭМ!$G$34:$G$777,СВЦЭМ!$A$34:$A$777,$A290,СВЦЭМ!$B$33:$B$776,H$261)+'СЕТ СН'!$F$15</f>
        <v>0</v>
      </c>
      <c r="I290" s="36">
        <f>SUMIFS(СВЦЭМ!$G$34:$G$777,СВЦЭМ!$A$34:$A$777,$A290,СВЦЭМ!$B$33:$B$776,I$261)+'СЕТ СН'!$F$15</f>
        <v>0</v>
      </c>
      <c r="J290" s="36">
        <f>SUMIFS(СВЦЭМ!$G$34:$G$777,СВЦЭМ!$A$34:$A$777,$A290,СВЦЭМ!$B$33:$B$776,J$261)+'СЕТ СН'!$F$15</f>
        <v>0</v>
      </c>
      <c r="K290" s="36">
        <f>SUMIFS(СВЦЭМ!$G$34:$G$777,СВЦЭМ!$A$34:$A$777,$A290,СВЦЭМ!$B$33:$B$776,K$261)+'СЕТ СН'!$F$15</f>
        <v>0</v>
      </c>
      <c r="L290" s="36">
        <f>SUMIFS(СВЦЭМ!$G$34:$G$777,СВЦЭМ!$A$34:$A$777,$A290,СВЦЭМ!$B$33:$B$776,L$261)+'СЕТ СН'!$F$15</f>
        <v>0</v>
      </c>
      <c r="M290" s="36">
        <f>SUMIFS(СВЦЭМ!$G$34:$G$777,СВЦЭМ!$A$34:$A$777,$A290,СВЦЭМ!$B$33:$B$776,M$261)+'СЕТ СН'!$F$15</f>
        <v>0</v>
      </c>
      <c r="N290" s="36">
        <f>SUMIFS(СВЦЭМ!$G$34:$G$777,СВЦЭМ!$A$34:$A$777,$A290,СВЦЭМ!$B$33:$B$776,N$261)+'СЕТ СН'!$F$15</f>
        <v>0</v>
      </c>
      <c r="O290" s="36">
        <f>SUMIFS(СВЦЭМ!$G$34:$G$777,СВЦЭМ!$A$34:$A$777,$A290,СВЦЭМ!$B$33:$B$776,O$261)+'СЕТ СН'!$F$15</f>
        <v>0</v>
      </c>
      <c r="P290" s="36">
        <f>SUMIFS(СВЦЭМ!$G$34:$G$777,СВЦЭМ!$A$34:$A$777,$A290,СВЦЭМ!$B$33:$B$776,P$261)+'СЕТ СН'!$F$15</f>
        <v>0</v>
      </c>
      <c r="Q290" s="36">
        <f>SUMIFS(СВЦЭМ!$G$34:$G$777,СВЦЭМ!$A$34:$A$777,$A290,СВЦЭМ!$B$33:$B$776,Q$261)+'СЕТ СН'!$F$15</f>
        <v>0</v>
      </c>
      <c r="R290" s="36">
        <f>SUMIFS(СВЦЭМ!$G$34:$G$777,СВЦЭМ!$A$34:$A$777,$A290,СВЦЭМ!$B$33:$B$776,R$261)+'СЕТ СН'!$F$15</f>
        <v>0</v>
      </c>
      <c r="S290" s="36">
        <f>SUMIFS(СВЦЭМ!$G$34:$G$777,СВЦЭМ!$A$34:$A$777,$A290,СВЦЭМ!$B$33:$B$776,S$261)+'СЕТ СН'!$F$15</f>
        <v>0</v>
      </c>
      <c r="T290" s="36">
        <f>SUMIFS(СВЦЭМ!$G$34:$G$777,СВЦЭМ!$A$34:$A$777,$A290,СВЦЭМ!$B$33:$B$776,T$261)+'СЕТ СН'!$F$15</f>
        <v>0</v>
      </c>
      <c r="U290" s="36">
        <f>SUMIFS(СВЦЭМ!$G$34:$G$777,СВЦЭМ!$A$34:$A$777,$A290,СВЦЭМ!$B$33:$B$776,U$261)+'СЕТ СН'!$F$15</f>
        <v>0</v>
      </c>
      <c r="V290" s="36">
        <f>SUMIFS(СВЦЭМ!$G$34:$G$777,СВЦЭМ!$A$34:$A$777,$A290,СВЦЭМ!$B$33:$B$776,V$261)+'СЕТ СН'!$F$15</f>
        <v>0</v>
      </c>
      <c r="W290" s="36">
        <f>SUMIFS(СВЦЭМ!$G$34:$G$777,СВЦЭМ!$A$34:$A$777,$A290,СВЦЭМ!$B$33:$B$776,W$261)+'СЕТ СН'!$F$15</f>
        <v>0</v>
      </c>
      <c r="X290" s="36">
        <f>SUMIFS(СВЦЭМ!$G$34:$G$777,СВЦЭМ!$A$34:$A$777,$A290,СВЦЭМ!$B$33:$B$776,X$261)+'СЕТ СН'!$F$15</f>
        <v>0</v>
      </c>
      <c r="Y290" s="36">
        <f>SUMIFS(СВЦЭМ!$G$34:$G$777,СВЦЭМ!$A$34:$A$777,$A290,СВЦЭМ!$B$33:$B$776,Y$261)+'СЕТ СН'!$F$15</f>
        <v>0</v>
      </c>
    </row>
    <row r="291" spans="1:27" ht="15.75" hidden="1" x14ac:dyDescent="0.2">
      <c r="A291" s="35">
        <f t="shared" si="7"/>
        <v>43799</v>
      </c>
      <c r="B291" s="36">
        <f>SUMIFS(СВЦЭМ!$G$34:$G$777,СВЦЭМ!$A$34:$A$777,$A291,СВЦЭМ!$B$33:$B$776,B$261)+'СЕТ СН'!$F$15</f>
        <v>0</v>
      </c>
      <c r="C291" s="36">
        <f>SUMIFS(СВЦЭМ!$G$34:$G$777,СВЦЭМ!$A$34:$A$777,$A291,СВЦЭМ!$B$33:$B$776,C$261)+'СЕТ СН'!$F$15</f>
        <v>0</v>
      </c>
      <c r="D291" s="36">
        <f>SUMIFS(СВЦЭМ!$G$34:$G$777,СВЦЭМ!$A$34:$A$777,$A291,СВЦЭМ!$B$33:$B$776,D$261)+'СЕТ СН'!$F$15</f>
        <v>0</v>
      </c>
      <c r="E291" s="36">
        <f>SUMIFS(СВЦЭМ!$G$34:$G$777,СВЦЭМ!$A$34:$A$777,$A291,СВЦЭМ!$B$33:$B$776,E$261)+'СЕТ СН'!$F$15</f>
        <v>0</v>
      </c>
      <c r="F291" s="36">
        <f>SUMIFS(СВЦЭМ!$G$34:$G$777,СВЦЭМ!$A$34:$A$777,$A291,СВЦЭМ!$B$33:$B$776,F$261)+'СЕТ СН'!$F$15</f>
        <v>0</v>
      </c>
      <c r="G291" s="36">
        <f>SUMIFS(СВЦЭМ!$G$34:$G$777,СВЦЭМ!$A$34:$A$777,$A291,СВЦЭМ!$B$33:$B$776,G$261)+'СЕТ СН'!$F$15</f>
        <v>0</v>
      </c>
      <c r="H291" s="36">
        <f>SUMIFS(СВЦЭМ!$G$34:$G$777,СВЦЭМ!$A$34:$A$777,$A291,СВЦЭМ!$B$33:$B$776,H$261)+'СЕТ СН'!$F$15</f>
        <v>0</v>
      </c>
      <c r="I291" s="36">
        <f>SUMIFS(СВЦЭМ!$G$34:$G$777,СВЦЭМ!$A$34:$A$777,$A291,СВЦЭМ!$B$33:$B$776,I$261)+'СЕТ СН'!$F$15</f>
        <v>0</v>
      </c>
      <c r="J291" s="36">
        <f>SUMIFS(СВЦЭМ!$G$34:$G$777,СВЦЭМ!$A$34:$A$777,$A291,СВЦЭМ!$B$33:$B$776,J$261)+'СЕТ СН'!$F$15</f>
        <v>0</v>
      </c>
      <c r="K291" s="36">
        <f>SUMIFS(СВЦЭМ!$G$34:$G$777,СВЦЭМ!$A$34:$A$777,$A291,СВЦЭМ!$B$33:$B$776,K$261)+'СЕТ СН'!$F$15</f>
        <v>0</v>
      </c>
      <c r="L291" s="36">
        <f>SUMIFS(СВЦЭМ!$G$34:$G$777,СВЦЭМ!$A$34:$A$777,$A291,СВЦЭМ!$B$33:$B$776,L$261)+'СЕТ СН'!$F$15</f>
        <v>0</v>
      </c>
      <c r="M291" s="36">
        <f>SUMIFS(СВЦЭМ!$G$34:$G$777,СВЦЭМ!$A$34:$A$777,$A291,СВЦЭМ!$B$33:$B$776,M$261)+'СЕТ СН'!$F$15</f>
        <v>0</v>
      </c>
      <c r="N291" s="36">
        <f>SUMIFS(СВЦЭМ!$G$34:$G$777,СВЦЭМ!$A$34:$A$777,$A291,СВЦЭМ!$B$33:$B$776,N$261)+'СЕТ СН'!$F$15</f>
        <v>0</v>
      </c>
      <c r="O291" s="36">
        <f>SUMIFS(СВЦЭМ!$G$34:$G$777,СВЦЭМ!$A$34:$A$777,$A291,СВЦЭМ!$B$33:$B$776,O$261)+'СЕТ СН'!$F$15</f>
        <v>0</v>
      </c>
      <c r="P291" s="36">
        <f>SUMIFS(СВЦЭМ!$G$34:$G$777,СВЦЭМ!$A$34:$A$777,$A291,СВЦЭМ!$B$33:$B$776,P$261)+'СЕТ СН'!$F$15</f>
        <v>0</v>
      </c>
      <c r="Q291" s="36">
        <f>SUMIFS(СВЦЭМ!$G$34:$G$777,СВЦЭМ!$A$34:$A$777,$A291,СВЦЭМ!$B$33:$B$776,Q$261)+'СЕТ СН'!$F$15</f>
        <v>0</v>
      </c>
      <c r="R291" s="36">
        <f>SUMIFS(СВЦЭМ!$G$34:$G$777,СВЦЭМ!$A$34:$A$777,$A291,СВЦЭМ!$B$33:$B$776,R$261)+'СЕТ СН'!$F$15</f>
        <v>0</v>
      </c>
      <c r="S291" s="36">
        <f>SUMIFS(СВЦЭМ!$G$34:$G$777,СВЦЭМ!$A$34:$A$777,$A291,СВЦЭМ!$B$33:$B$776,S$261)+'СЕТ СН'!$F$15</f>
        <v>0</v>
      </c>
      <c r="T291" s="36">
        <f>SUMIFS(СВЦЭМ!$G$34:$G$777,СВЦЭМ!$A$34:$A$777,$A291,СВЦЭМ!$B$33:$B$776,T$261)+'СЕТ СН'!$F$15</f>
        <v>0</v>
      </c>
      <c r="U291" s="36">
        <f>SUMIFS(СВЦЭМ!$G$34:$G$777,СВЦЭМ!$A$34:$A$777,$A291,СВЦЭМ!$B$33:$B$776,U$261)+'СЕТ СН'!$F$15</f>
        <v>0</v>
      </c>
      <c r="V291" s="36">
        <f>SUMIFS(СВЦЭМ!$G$34:$G$777,СВЦЭМ!$A$34:$A$777,$A291,СВЦЭМ!$B$33:$B$776,V$261)+'СЕТ СН'!$F$15</f>
        <v>0</v>
      </c>
      <c r="W291" s="36">
        <f>SUMIFS(СВЦЭМ!$G$34:$G$777,СВЦЭМ!$A$34:$A$777,$A291,СВЦЭМ!$B$33:$B$776,W$261)+'СЕТ СН'!$F$15</f>
        <v>0</v>
      </c>
      <c r="X291" s="36">
        <f>SUMIFS(СВЦЭМ!$G$34:$G$777,СВЦЭМ!$A$34:$A$777,$A291,СВЦЭМ!$B$33:$B$776,X$261)+'СЕТ СН'!$F$15</f>
        <v>0</v>
      </c>
      <c r="Y291" s="36">
        <f>SUMIFS(СВЦЭМ!$G$34:$G$777,СВЦЭМ!$A$34:$A$777,$A291,СВЦЭМ!$B$33:$B$776,Y$261)+'СЕТ СН'!$F$15</f>
        <v>0</v>
      </c>
    </row>
    <row r="292" spans="1:27" ht="15.75" hidden="1" x14ac:dyDescent="0.2">
      <c r="A292" s="35">
        <f t="shared" si="7"/>
        <v>43800</v>
      </c>
      <c r="B292" s="36">
        <f>SUMIFS(СВЦЭМ!$G$34:$G$777,СВЦЭМ!$A$34:$A$777,$A292,СВЦЭМ!$B$33:$B$776,B$261)+'СЕТ СН'!$F$15</f>
        <v>0</v>
      </c>
      <c r="C292" s="36">
        <f>SUMIFS(СВЦЭМ!$G$34:$G$777,СВЦЭМ!$A$34:$A$777,$A292,СВЦЭМ!$B$33:$B$776,C$261)+'СЕТ СН'!$F$15</f>
        <v>0</v>
      </c>
      <c r="D292" s="36">
        <f>SUMIFS(СВЦЭМ!$G$34:$G$777,СВЦЭМ!$A$34:$A$777,$A292,СВЦЭМ!$B$33:$B$776,D$261)+'СЕТ СН'!$F$15</f>
        <v>0</v>
      </c>
      <c r="E292" s="36">
        <f>SUMIFS(СВЦЭМ!$G$34:$G$777,СВЦЭМ!$A$34:$A$777,$A292,СВЦЭМ!$B$33:$B$776,E$261)+'СЕТ СН'!$F$15</f>
        <v>0</v>
      </c>
      <c r="F292" s="36">
        <f>SUMIFS(СВЦЭМ!$G$34:$G$777,СВЦЭМ!$A$34:$A$777,$A292,СВЦЭМ!$B$33:$B$776,F$261)+'СЕТ СН'!$F$15</f>
        <v>0</v>
      </c>
      <c r="G292" s="36">
        <f>SUMIFS(СВЦЭМ!$G$34:$G$777,СВЦЭМ!$A$34:$A$777,$A292,СВЦЭМ!$B$33:$B$776,G$261)+'СЕТ СН'!$F$15</f>
        <v>0</v>
      </c>
      <c r="H292" s="36">
        <f>SUMIFS(СВЦЭМ!$G$34:$G$777,СВЦЭМ!$A$34:$A$777,$A292,СВЦЭМ!$B$33:$B$776,H$261)+'СЕТ СН'!$F$15</f>
        <v>0</v>
      </c>
      <c r="I292" s="36">
        <f>SUMIFS(СВЦЭМ!$G$34:$G$777,СВЦЭМ!$A$34:$A$777,$A292,СВЦЭМ!$B$33:$B$776,I$261)+'СЕТ СН'!$F$15</f>
        <v>0</v>
      </c>
      <c r="J292" s="36">
        <f>SUMIFS(СВЦЭМ!$G$34:$G$777,СВЦЭМ!$A$34:$A$777,$A292,СВЦЭМ!$B$33:$B$776,J$261)+'СЕТ СН'!$F$15</f>
        <v>0</v>
      </c>
      <c r="K292" s="36">
        <f>SUMIFS(СВЦЭМ!$G$34:$G$777,СВЦЭМ!$A$34:$A$777,$A292,СВЦЭМ!$B$33:$B$776,K$261)+'СЕТ СН'!$F$15</f>
        <v>0</v>
      </c>
      <c r="L292" s="36">
        <f>SUMIFS(СВЦЭМ!$G$34:$G$777,СВЦЭМ!$A$34:$A$777,$A292,СВЦЭМ!$B$33:$B$776,L$261)+'СЕТ СН'!$F$15</f>
        <v>0</v>
      </c>
      <c r="M292" s="36">
        <f>SUMIFS(СВЦЭМ!$G$34:$G$777,СВЦЭМ!$A$34:$A$777,$A292,СВЦЭМ!$B$33:$B$776,M$261)+'СЕТ СН'!$F$15</f>
        <v>0</v>
      </c>
      <c r="N292" s="36">
        <f>SUMIFS(СВЦЭМ!$G$34:$G$777,СВЦЭМ!$A$34:$A$777,$A292,СВЦЭМ!$B$33:$B$776,N$261)+'СЕТ СН'!$F$15</f>
        <v>0</v>
      </c>
      <c r="O292" s="36">
        <f>SUMIFS(СВЦЭМ!$G$34:$G$777,СВЦЭМ!$A$34:$A$777,$A292,СВЦЭМ!$B$33:$B$776,O$261)+'СЕТ СН'!$F$15</f>
        <v>0</v>
      </c>
      <c r="P292" s="36">
        <f>SUMIFS(СВЦЭМ!$G$34:$G$777,СВЦЭМ!$A$34:$A$777,$A292,СВЦЭМ!$B$33:$B$776,P$261)+'СЕТ СН'!$F$15</f>
        <v>0</v>
      </c>
      <c r="Q292" s="36">
        <f>SUMIFS(СВЦЭМ!$G$34:$G$777,СВЦЭМ!$A$34:$A$777,$A292,СВЦЭМ!$B$33:$B$776,Q$261)+'СЕТ СН'!$F$15</f>
        <v>0</v>
      </c>
      <c r="R292" s="36">
        <f>SUMIFS(СВЦЭМ!$G$34:$G$777,СВЦЭМ!$A$34:$A$777,$A292,СВЦЭМ!$B$33:$B$776,R$261)+'СЕТ СН'!$F$15</f>
        <v>0</v>
      </c>
      <c r="S292" s="36">
        <f>SUMIFS(СВЦЭМ!$G$34:$G$777,СВЦЭМ!$A$34:$A$777,$A292,СВЦЭМ!$B$33:$B$776,S$261)+'СЕТ СН'!$F$15</f>
        <v>0</v>
      </c>
      <c r="T292" s="36">
        <f>SUMIFS(СВЦЭМ!$G$34:$G$777,СВЦЭМ!$A$34:$A$777,$A292,СВЦЭМ!$B$33:$B$776,T$261)+'СЕТ СН'!$F$15</f>
        <v>0</v>
      </c>
      <c r="U292" s="36">
        <f>SUMIFS(СВЦЭМ!$G$34:$G$777,СВЦЭМ!$A$34:$A$777,$A292,СВЦЭМ!$B$33:$B$776,U$261)+'СЕТ СН'!$F$15</f>
        <v>0</v>
      </c>
      <c r="V292" s="36">
        <f>SUMIFS(СВЦЭМ!$G$34:$G$777,СВЦЭМ!$A$34:$A$777,$A292,СВЦЭМ!$B$33:$B$776,V$261)+'СЕТ СН'!$F$15</f>
        <v>0</v>
      </c>
      <c r="W292" s="36">
        <f>SUMIFS(СВЦЭМ!$G$34:$G$777,СВЦЭМ!$A$34:$A$777,$A292,СВЦЭМ!$B$33:$B$776,W$261)+'СЕТ СН'!$F$15</f>
        <v>0</v>
      </c>
      <c r="X292" s="36">
        <f>SUMIFS(СВЦЭМ!$G$34:$G$777,СВЦЭМ!$A$34:$A$777,$A292,СВЦЭМ!$B$33:$B$776,X$261)+'СЕТ СН'!$F$15</f>
        <v>0</v>
      </c>
      <c r="Y292" s="36">
        <f>SUMIFS(СВЦЭМ!$G$34:$G$777,СВЦЭМ!$A$34:$A$777,$A292,СВЦЭМ!$B$33:$B$776,Y$261)+'СЕТ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9" t="s">
        <v>7</v>
      </c>
      <c r="B294" s="133" t="s">
        <v>117</v>
      </c>
      <c r="C294" s="134"/>
      <c r="D294" s="134"/>
      <c r="E294" s="134"/>
      <c r="F294" s="134"/>
      <c r="G294" s="134"/>
      <c r="H294" s="134"/>
      <c r="I294" s="134"/>
      <c r="J294" s="134"/>
      <c r="K294" s="134"/>
      <c r="L294" s="134"/>
      <c r="M294" s="134"/>
      <c r="N294" s="134"/>
      <c r="O294" s="134"/>
      <c r="P294" s="134"/>
      <c r="Q294" s="134"/>
      <c r="R294" s="134"/>
      <c r="S294" s="134"/>
      <c r="T294" s="134"/>
      <c r="U294" s="134"/>
      <c r="V294" s="134"/>
      <c r="W294" s="134"/>
      <c r="X294" s="134"/>
      <c r="Y294" s="135"/>
    </row>
    <row r="295" spans="1:27" ht="12.75" hidden="1" customHeight="1" x14ac:dyDescent="0.2">
      <c r="A295" s="140"/>
      <c r="B295" s="136"/>
      <c r="C295" s="137"/>
      <c r="D295" s="137"/>
      <c r="E295" s="137"/>
      <c r="F295" s="137"/>
      <c r="G295" s="137"/>
      <c r="H295" s="137"/>
      <c r="I295" s="137"/>
      <c r="J295" s="137"/>
      <c r="K295" s="137"/>
      <c r="L295" s="137"/>
      <c r="M295" s="137"/>
      <c r="N295" s="137"/>
      <c r="O295" s="137"/>
      <c r="P295" s="137"/>
      <c r="Q295" s="137"/>
      <c r="R295" s="137"/>
      <c r="S295" s="137"/>
      <c r="T295" s="137"/>
      <c r="U295" s="137"/>
      <c r="V295" s="137"/>
      <c r="W295" s="137"/>
      <c r="X295" s="137"/>
      <c r="Y295" s="138"/>
    </row>
    <row r="296" spans="1:27" s="46" customFormat="1" ht="12.75" hidden="1" customHeight="1" x14ac:dyDescent="0.2">
      <c r="A296" s="141"/>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01.11.2019</v>
      </c>
      <c r="B297" s="36">
        <f>SUMIFS(СВЦЭМ!$H$34:$H$777,СВЦЭМ!$A$34:$A$777,$A297,СВЦЭМ!$B$33:$B$776,B$296)+'СЕТ СН'!$F$15</f>
        <v>0</v>
      </c>
      <c r="C297" s="36">
        <f>SUMIFS(СВЦЭМ!$H$34:$H$777,СВЦЭМ!$A$34:$A$777,$A297,СВЦЭМ!$B$33:$B$776,C$296)+'СЕТ СН'!$F$15</f>
        <v>0</v>
      </c>
      <c r="D297" s="36">
        <f>SUMIFS(СВЦЭМ!$H$34:$H$777,СВЦЭМ!$A$34:$A$777,$A297,СВЦЭМ!$B$33:$B$776,D$296)+'СЕТ СН'!$F$15</f>
        <v>0</v>
      </c>
      <c r="E297" s="36">
        <f>SUMIFS(СВЦЭМ!$H$34:$H$777,СВЦЭМ!$A$34:$A$777,$A297,СВЦЭМ!$B$33:$B$776,E$296)+'СЕТ СН'!$F$15</f>
        <v>0</v>
      </c>
      <c r="F297" s="36">
        <f>SUMIFS(СВЦЭМ!$H$34:$H$777,СВЦЭМ!$A$34:$A$777,$A297,СВЦЭМ!$B$33:$B$776,F$296)+'СЕТ СН'!$F$15</f>
        <v>0</v>
      </c>
      <c r="G297" s="36">
        <f>SUMIFS(СВЦЭМ!$H$34:$H$777,СВЦЭМ!$A$34:$A$777,$A297,СВЦЭМ!$B$33:$B$776,G$296)+'СЕТ СН'!$F$15</f>
        <v>0</v>
      </c>
      <c r="H297" s="36">
        <f>SUMIFS(СВЦЭМ!$H$34:$H$777,СВЦЭМ!$A$34:$A$777,$A297,СВЦЭМ!$B$33:$B$776,H$296)+'СЕТ СН'!$F$15</f>
        <v>0</v>
      </c>
      <c r="I297" s="36">
        <f>SUMIFS(СВЦЭМ!$H$34:$H$777,СВЦЭМ!$A$34:$A$777,$A297,СВЦЭМ!$B$33:$B$776,I$296)+'СЕТ СН'!$F$15</f>
        <v>0</v>
      </c>
      <c r="J297" s="36">
        <f>SUMIFS(СВЦЭМ!$H$34:$H$777,СВЦЭМ!$A$34:$A$777,$A297,СВЦЭМ!$B$33:$B$776,J$296)+'СЕТ СН'!$F$15</f>
        <v>0</v>
      </c>
      <c r="K297" s="36">
        <f>SUMIFS(СВЦЭМ!$H$34:$H$777,СВЦЭМ!$A$34:$A$777,$A297,СВЦЭМ!$B$33:$B$776,K$296)+'СЕТ СН'!$F$15</f>
        <v>0</v>
      </c>
      <c r="L297" s="36">
        <f>SUMIFS(СВЦЭМ!$H$34:$H$777,СВЦЭМ!$A$34:$A$777,$A297,СВЦЭМ!$B$33:$B$776,L$296)+'СЕТ СН'!$F$15</f>
        <v>0</v>
      </c>
      <c r="M297" s="36">
        <f>SUMIFS(СВЦЭМ!$H$34:$H$777,СВЦЭМ!$A$34:$A$777,$A297,СВЦЭМ!$B$33:$B$776,M$296)+'СЕТ СН'!$F$15</f>
        <v>0</v>
      </c>
      <c r="N297" s="36">
        <f>SUMIFS(СВЦЭМ!$H$34:$H$777,СВЦЭМ!$A$34:$A$777,$A297,СВЦЭМ!$B$33:$B$776,N$296)+'СЕТ СН'!$F$15</f>
        <v>0</v>
      </c>
      <c r="O297" s="36">
        <f>SUMIFS(СВЦЭМ!$H$34:$H$777,СВЦЭМ!$A$34:$A$777,$A297,СВЦЭМ!$B$33:$B$776,O$296)+'СЕТ СН'!$F$15</f>
        <v>0</v>
      </c>
      <c r="P297" s="36">
        <f>SUMIFS(СВЦЭМ!$H$34:$H$777,СВЦЭМ!$A$34:$A$777,$A297,СВЦЭМ!$B$33:$B$776,P$296)+'СЕТ СН'!$F$15</f>
        <v>0</v>
      </c>
      <c r="Q297" s="36">
        <f>SUMIFS(СВЦЭМ!$H$34:$H$777,СВЦЭМ!$A$34:$A$777,$A297,СВЦЭМ!$B$33:$B$776,Q$296)+'СЕТ СН'!$F$15</f>
        <v>0</v>
      </c>
      <c r="R297" s="36">
        <f>SUMIFS(СВЦЭМ!$H$34:$H$777,СВЦЭМ!$A$34:$A$777,$A297,СВЦЭМ!$B$33:$B$776,R$296)+'СЕТ СН'!$F$15</f>
        <v>0</v>
      </c>
      <c r="S297" s="36">
        <f>SUMIFS(СВЦЭМ!$H$34:$H$777,СВЦЭМ!$A$34:$A$777,$A297,СВЦЭМ!$B$33:$B$776,S$296)+'СЕТ СН'!$F$15</f>
        <v>0</v>
      </c>
      <c r="T297" s="36">
        <f>SUMIFS(СВЦЭМ!$H$34:$H$777,СВЦЭМ!$A$34:$A$777,$A297,СВЦЭМ!$B$33:$B$776,T$296)+'СЕТ СН'!$F$15</f>
        <v>0</v>
      </c>
      <c r="U297" s="36">
        <f>SUMIFS(СВЦЭМ!$H$34:$H$777,СВЦЭМ!$A$34:$A$777,$A297,СВЦЭМ!$B$33:$B$776,U$296)+'СЕТ СН'!$F$15</f>
        <v>0</v>
      </c>
      <c r="V297" s="36">
        <f>SUMIFS(СВЦЭМ!$H$34:$H$777,СВЦЭМ!$A$34:$A$777,$A297,СВЦЭМ!$B$33:$B$776,V$296)+'СЕТ СН'!$F$15</f>
        <v>0</v>
      </c>
      <c r="W297" s="36">
        <f>SUMIFS(СВЦЭМ!$H$34:$H$777,СВЦЭМ!$A$34:$A$777,$A297,СВЦЭМ!$B$33:$B$776,W$296)+'СЕТ СН'!$F$15</f>
        <v>0</v>
      </c>
      <c r="X297" s="36">
        <f>SUMIFS(СВЦЭМ!$H$34:$H$777,СВЦЭМ!$A$34:$A$777,$A297,СВЦЭМ!$B$33:$B$776,X$296)+'СЕТ СН'!$F$15</f>
        <v>0</v>
      </c>
      <c r="Y297" s="36">
        <f>SUMIFS(СВЦЭМ!$H$34:$H$777,СВЦЭМ!$A$34:$A$777,$A297,СВЦЭМ!$B$33:$B$776,Y$296)+'СЕТ СН'!$F$15</f>
        <v>0</v>
      </c>
      <c r="AA297" s="45"/>
    </row>
    <row r="298" spans="1:27" ht="15.75" hidden="1" x14ac:dyDescent="0.2">
      <c r="A298" s="35">
        <f>A297+1</f>
        <v>43771</v>
      </c>
      <c r="B298" s="36">
        <f>SUMIFS(СВЦЭМ!$H$34:$H$777,СВЦЭМ!$A$34:$A$777,$A298,СВЦЭМ!$B$33:$B$776,B$296)+'СЕТ СН'!$F$15</f>
        <v>0</v>
      </c>
      <c r="C298" s="36">
        <f>SUMIFS(СВЦЭМ!$H$34:$H$777,СВЦЭМ!$A$34:$A$777,$A298,СВЦЭМ!$B$33:$B$776,C$296)+'СЕТ СН'!$F$15</f>
        <v>0</v>
      </c>
      <c r="D298" s="36">
        <f>SUMIFS(СВЦЭМ!$H$34:$H$777,СВЦЭМ!$A$34:$A$777,$A298,СВЦЭМ!$B$33:$B$776,D$296)+'СЕТ СН'!$F$15</f>
        <v>0</v>
      </c>
      <c r="E298" s="36">
        <f>SUMIFS(СВЦЭМ!$H$34:$H$777,СВЦЭМ!$A$34:$A$777,$A298,СВЦЭМ!$B$33:$B$776,E$296)+'СЕТ СН'!$F$15</f>
        <v>0</v>
      </c>
      <c r="F298" s="36">
        <f>SUMIFS(СВЦЭМ!$H$34:$H$777,СВЦЭМ!$A$34:$A$777,$A298,СВЦЭМ!$B$33:$B$776,F$296)+'СЕТ СН'!$F$15</f>
        <v>0</v>
      </c>
      <c r="G298" s="36">
        <f>SUMIFS(СВЦЭМ!$H$34:$H$777,СВЦЭМ!$A$34:$A$777,$A298,СВЦЭМ!$B$33:$B$776,G$296)+'СЕТ СН'!$F$15</f>
        <v>0</v>
      </c>
      <c r="H298" s="36">
        <f>SUMIFS(СВЦЭМ!$H$34:$H$777,СВЦЭМ!$A$34:$A$777,$A298,СВЦЭМ!$B$33:$B$776,H$296)+'СЕТ СН'!$F$15</f>
        <v>0</v>
      </c>
      <c r="I298" s="36">
        <f>SUMIFS(СВЦЭМ!$H$34:$H$777,СВЦЭМ!$A$34:$A$777,$A298,СВЦЭМ!$B$33:$B$776,I$296)+'СЕТ СН'!$F$15</f>
        <v>0</v>
      </c>
      <c r="J298" s="36">
        <f>SUMIFS(СВЦЭМ!$H$34:$H$777,СВЦЭМ!$A$34:$A$777,$A298,СВЦЭМ!$B$33:$B$776,J$296)+'СЕТ СН'!$F$15</f>
        <v>0</v>
      </c>
      <c r="K298" s="36">
        <f>SUMIFS(СВЦЭМ!$H$34:$H$777,СВЦЭМ!$A$34:$A$777,$A298,СВЦЭМ!$B$33:$B$776,K$296)+'СЕТ СН'!$F$15</f>
        <v>0</v>
      </c>
      <c r="L298" s="36">
        <f>SUMIFS(СВЦЭМ!$H$34:$H$777,СВЦЭМ!$A$34:$A$777,$A298,СВЦЭМ!$B$33:$B$776,L$296)+'СЕТ СН'!$F$15</f>
        <v>0</v>
      </c>
      <c r="M298" s="36">
        <f>SUMIFS(СВЦЭМ!$H$34:$H$777,СВЦЭМ!$A$34:$A$777,$A298,СВЦЭМ!$B$33:$B$776,M$296)+'СЕТ СН'!$F$15</f>
        <v>0</v>
      </c>
      <c r="N298" s="36">
        <f>SUMIFS(СВЦЭМ!$H$34:$H$777,СВЦЭМ!$A$34:$A$777,$A298,СВЦЭМ!$B$33:$B$776,N$296)+'СЕТ СН'!$F$15</f>
        <v>0</v>
      </c>
      <c r="O298" s="36">
        <f>SUMIFS(СВЦЭМ!$H$34:$H$777,СВЦЭМ!$A$34:$A$777,$A298,СВЦЭМ!$B$33:$B$776,O$296)+'СЕТ СН'!$F$15</f>
        <v>0</v>
      </c>
      <c r="P298" s="36">
        <f>SUMIFS(СВЦЭМ!$H$34:$H$777,СВЦЭМ!$A$34:$A$777,$A298,СВЦЭМ!$B$33:$B$776,P$296)+'СЕТ СН'!$F$15</f>
        <v>0</v>
      </c>
      <c r="Q298" s="36">
        <f>SUMIFS(СВЦЭМ!$H$34:$H$777,СВЦЭМ!$A$34:$A$777,$A298,СВЦЭМ!$B$33:$B$776,Q$296)+'СЕТ СН'!$F$15</f>
        <v>0</v>
      </c>
      <c r="R298" s="36">
        <f>SUMIFS(СВЦЭМ!$H$34:$H$777,СВЦЭМ!$A$34:$A$777,$A298,СВЦЭМ!$B$33:$B$776,R$296)+'СЕТ СН'!$F$15</f>
        <v>0</v>
      </c>
      <c r="S298" s="36">
        <f>SUMIFS(СВЦЭМ!$H$34:$H$777,СВЦЭМ!$A$34:$A$777,$A298,СВЦЭМ!$B$33:$B$776,S$296)+'СЕТ СН'!$F$15</f>
        <v>0</v>
      </c>
      <c r="T298" s="36">
        <f>SUMIFS(СВЦЭМ!$H$34:$H$777,СВЦЭМ!$A$34:$A$777,$A298,СВЦЭМ!$B$33:$B$776,T$296)+'СЕТ СН'!$F$15</f>
        <v>0</v>
      </c>
      <c r="U298" s="36">
        <f>SUMIFS(СВЦЭМ!$H$34:$H$777,СВЦЭМ!$A$34:$A$777,$A298,СВЦЭМ!$B$33:$B$776,U$296)+'СЕТ СН'!$F$15</f>
        <v>0</v>
      </c>
      <c r="V298" s="36">
        <f>SUMIFS(СВЦЭМ!$H$34:$H$777,СВЦЭМ!$A$34:$A$777,$A298,СВЦЭМ!$B$33:$B$776,V$296)+'СЕТ СН'!$F$15</f>
        <v>0</v>
      </c>
      <c r="W298" s="36">
        <f>SUMIFS(СВЦЭМ!$H$34:$H$777,СВЦЭМ!$A$34:$A$777,$A298,СВЦЭМ!$B$33:$B$776,W$296)+'СЕТ СН'!$F$15</f>
        <v>0</v>
      </c>
      <c r="X298" s="36">
        <f>SUMIFS(СВЦЭМ!$H$34:$H$777,СВЦЭМ!$A$34:$A$777,$A298,СВЦЭМ!$B$33:$B$776,X$296)+'СЕТ СН'!$F$15</f>
        <v>0</v>
      </c>
      <c r="Y298" s="36">
        <f>SUMIFS(СВЦЭМ!$H$34:$H$777,СВЦЭМ!$A$34:$A$777,$A298,СВЦЭМ!$B$33:$B$776,Y$296)+'СЕТ СН'!$F$15</f>
        <v>0</v>
      </c>
    </row>
    <row r="299" spans="1:27" ht="15.75" hidden="1" x14ac:dyDescent="0.2">
      <c r="A299" s="35">
        <f t="shared" ref="A299:A327" si="8">A298+1</f>
        <v>43772</v>
      </c>
      <c r="B299" s="36">
        <f>SUMIFS(СВЦЭМ!$H$34:$H$777,СВЦЭМ!$A$34:$A$777,$A299,СВЦЭМ!$B$33:$B$776,B$296)+'СЕТ СН'!$F$15</f>
        <v>0</v>
      </c>
      <c r="C299" s="36">
        <f>SUMIFS(СВЦЭМ!$H$34:$H$777,СВЦЭМ!$A$34:$A$777,$A299,СВЦЭМ!$B$33:$B$776,C$296)+'СЕТ СН'!$F$15</f>
        <v>0</v>
      </c>
      <c r="D299" s="36">
        <f>SUMIFS(СВЦЭМ!$H$34:$H$777,СВЦЭМ!$A$34:$A$777,$A299,СВЦЭМ!$B$33:$B$776,D$296)+'СЕТ СН'!$F$15</f>
        <v>0</v>
      </c>
      <c r="E299" s="36">
        <f>SUMIFS(СВЦЭМ!$H$34:$H$777,СВЦЭМ!$A$34:$A$777,$A299,СВЦЭМ!$B$33:$B$776,E$296)+'СЕТ СН'!$F$15</f>
        <v>0</v>
      </c>
      <c r="F299" s="36">
        <f>SUMIFS(СВЦЭМ!$H$34:$H$777,СВЦЭМ!$A$34:$A$777,$A299,СВЦЭМ!$B$33:$B$776,F$296)+'СЕТ СН'!$F$15</f>
        <v>0</v>
      </c>
      <c r="G299" s="36">
        <f>SUMIFS(СВЦЭМ!$H$34:$H$777,СВЦЭМ!$A$34:$A$777,$A299,СВЦЭМ!$B$33:$B$776,G$296)+'СЕТ СН'!$F$15</f>
        <v>0</v>
      </c>
      <c r="H299" s="36">
        <f>SUMIFS(СВЦЭМ!$H$34:$H$777,СВЦЭМ!$A$34:$A$777,$A299,СВЦЭМ!$B$33:$B$776,H$296)+'СЕТ СН'!$F$15</f>
        <v>0</v>
      </c>
      <c r="I299" s="36">
        <f>SUMIFS(СВЦЭМ!$H$34:$H$777,СВЦЭМ!$A$34:$A$777,$A299,СВЦЭМ!$B$33:$B$776,I$296)+'СЕТ СН'!$F$15</f>
        <v>0</v>
      </c>
      <c r="J299" s="36">
        <f>SUMIFS(СВЦЭМ!$H$34:$H$777,СВЦЭМ!$A$34:$A$777,$A299,СВЦЭМ!$B$33:$B$776,J$296)+'СЕТ СН'!$F$15</f>
        <v>0</v>
      </c>
      <c r="K299" s="36">
        <f>SUMIFS(СВЦЭМ!$H$34:$H$777,СВЦЭМ!$A$34:$A$777,$A299,СВЦЭМ!$B$33:$B$776,K$296)+'СЕТ СН'!$F$15</f>
        <v>0</v>
      </c>
      <c r="L299" s="36">
        <f>SUMIFS(СВЦЭМ!$H$34:$H$777,СВЦЭМ!$A$34:$A$777,$A299,СВЦЭМ!$B$33:$B$776,L$296)+'СЕТ СН'!$F$15</f>
        <v>0</v>
      </c>
      <c r="M299" s="36">
        <f>SUMIFS(СВЦЭМ!$H$34:$H$777,СВЦЭМ!$A$34:$A$777,$A299,СВЦЭМ!$B$33:$B$776,M$296)+'СЕТ СН'!$F$15</f>
        <v>0</v>
      </c>
      <c r="N299" s="36">
        <f>SUMIFS(СВЦЭМ!$H$34:$H$777,СВЦЭМ!$A$34:$A$777,$A299,СВЦЭМ!$B$33:$B$776,N$296)+'СЕТ СН'!$F$15</f>
        <v>0</v>
      </c>
      <c r="O299" s="36">
        <f>SUMIFS(СВЦЭМ!$H$34:$H$777,СВЦЭМ!$A$34:$A$777,$A299,СВЦЭМ!$B$33:$B$776,O$296)+'СЕТ СН'!$F$15</f>
        <v>0</v>
      </c>
      <c r="P299" s="36">
        <f>SUMIFS(СВЦЭМ!$H$34:$H$777,СВЦЭМ!$A$34:$A$777,$A299,СВЦЭМ!$B$33:$B$776,P$296)+'СЕТ СН'!$F$15</f>
        <v>0</v>
      </c>
      <c r="Q299" s="36">
        <f>SUMIFS(СВЦЭМ!$H$34:$H$777,СВЦЭМ!$A$34:$A$777,$A299,СВЦЭМ!$B$33:$B$776,Q$296)+'СЕТ СН'!$F$15</f>
        <v>0</v>
      </c>
      <c r="R299" s="36">
        <f>SUMIFS(СВЦЭМ!$H$34:$H$777,СВЦЭМ!$A$34:$A$777,$A299,СВЦЭМ!$B$33:$B$776,R$296)+'СЕТ СН'!$F$15</f>
        <v>0</v>
      </c>
      <c r="S299" s="36">
        <f>SUMIFS(СВЦЭМ!$H$34:$H$777,СВЦЭМ!$A$34:$A$777,$A299,СВЦЭМ!$B$33:$B$776,S$296)+'СЕТ СН'!$F$15</f>
        <v>0</v>
      </c>
      <c r="T299" s="36">
        <f>SUMIFS(СВЦЭМ!$H$34:$H$777,СВЦЭМ!$A$34:$A$777,$A299,СВЦЭМ!$B$33:$B$776,T$296)+'СЕТ СН'!$F$15</f>
        <v>0</v>
      </c>
      <c r="U299" s="36">
        <f>SUMIFS(СВЦЭМ!$H$34:$H$777,СВЦЭМ!$A$34:$A$777,$A299,СВЦЭМ!$B$33:$B$776,U$296)+'СЕТ СН'!$F$15</f>
        <v>0</v>
      </c>
      <c r="V299" s="36">
        <f>SUMIFS(СВЦЭМ!$H$34:$H$777,СВЦЭМ!$A$34:$A$777,$A299,СВЦЭМ!$B$33:$B$776,V$296)+'СЕТ СН'!$F$15</f>
        <v>0</v>
      </c>
      <c r="W299" s="36">
        <f>SUMIFS(СВЦЭМ!$H$34:$H$777,СВЦЭМ!$A$34:$A$777,$A299,СВЦЭМ!$B$33:$B$776,W$296)+'СЕТ СН'!$F$15</f>
        <v>0</v>
      </c>
      <c r="X299" s="36">
        <f>SUMIFS(СВЦЭМ!$H$34:$H$777,СВЦЭМ!$A$34:$A$777,$A299,СВЦЭМ!$B$33:$B$776,X$296)+'СЕТ СН'!$F$15</f>
        <v>0</v>
      </c>
      <c r="Y299" s="36">
        <f>SUMIFS(СВЦЭМ!$H$34:$H$777,СВЦЭМ!$A$34:$A$777,$A299,СВЦЭМ!$B$33:$B$776,Y$296)+'СЕТ СН'!$F$15</f>
        <v>0</v>
      </c>
    </row>
    <row r="300" spans="1:27" ht="15.75" hidden="1" x14ac:dyDescent="0.2">
      <c r="A300" s="35">
        <f t="shared" si="8"/>
        <v>43773</v>
      </c>
      <c r="B300" s="36">
        <f>SUMIFS(СВЦЭМ!$H$34:$H$777,СВЦЭМ!$A$34:$A$777,$A300,СВЦЭМ!$B$33:$B$776,B$296)+'СЕТ СН'!$F$15</f>
        <v>0</v>
      </c>
      <c r="C300" s="36">
        <f>SUMIFS(СВЦЭМ!$H$34:$H$777,СВЦЭМ!$A$34:$A$777,$A300,СВЦЭМ!$B$33:$B$776,C$296)+'СЕТ СН'!$F$15</f>
        <v>0</v>
      </c>
      <c r="D300" s="36">
        <f>SUMIFS(СВЦЭМ!$H$34:$H$777,СВЦЭМ!$A$34:$A$777,$A300,СВЦЭМ!$B$33:$B$776,D$296)+'СЕТ СН'!$F$15</f>
        <v>0</v>
      </c>
      <c r="E300" s="36">
        <f>SUMIFS(СВЦЭМ!$H$34:$H$777,СВЦЭМ!$A$34:$A$777,$A300,СВЦЭМ!$B$33:$B$776,E$296)+'СЕТ СН'!$F$15</f>
        <v>0</v>
      </c>
      <c r="F300" s="36">
        <f>SUMIFS(СВЦЭМ!$H$34:$H$777,СВЦЭМ!$A$34:$A$777,$A300,СВЦЭМ!$B$33:$B$776,F$296)+'СЕТ СН'!$F$15</f>
        <v>0</v>
      </c>
      <c r="G300" s="36">
        <f>SUMIFS(СВЦЭМ!$H$34:$H$777,СВЦЭМ!$A$34:$A$777,$A300,СВЦЭМ!$B$33:$B$776,G$296)+'СЕТ СН'!$F$15</f>
        <v>0</v>
      </c>
      <c r="H300" s="36">
        <f>SUMIFS(СВЦЭМ!$H$34:$H$777,СВЦЭМ!$A$34:$A$777,$A300,СВЦЭМ!$B$33:$B$776,H$296)+'СЕТ СН'!$F$15</f>
        <v>0</v>
      </c>
      <c r="I300" s="36">
        <f>SUMIFS(СВЦЭМ!$H$34:$H$777,СВЦЭМ!$A$34:$A$777,$A300,СВЦЭМ!$B$33:$B$776,I$296)+'СЕТ СН'!$F$15</f>
        <v>0</v>
      </c>
      <c r="J300" s="36">
        <f>SUMIFS(СВЦЭМ!$H$34:$H$777,СВЦЭМ!$A$34:$A$777,$A300,СВЦЭМ!$B$33:$B$776,J$296)+'СЕТ СН'!$F$15</f>
        <v>0</v>
      </c>
      <c r="K300" s="36">
        <f>SUMIFS(СВЦЭМ!$H$34:$H$777,СВЦЭМ!$A$34:$A$777,$A300,СВЦЭМ!$B$33:$B$776,K$296)+'СЕТ СН'!$F$15</f>
        <v>0</v>
      </c>
      <c r="L300" s="36">
        <f>SUMIFS(СВЦЭМ!$H$34:$H$777,СВЦЭМ!$A$34:$A$777,$A300,СВЦЭМ!$B$33:$B$776,L$296)+'СЕТ СН'!$F$15</f>
        <v>0</v>
      </c>
      <c r="M300" s="36">
        <f>SUMIFS(СВЦЭМ!$H$34:$H$777,СВЦЭМ!$A$34:$A$777,$A300,СВЦЭМ!$B$33:$B$776,M$296)+'СЕТ СН'!$F$15</f>
        <v>0</v>
      </c>
      <c r="N300" s="36">
        <f>SUMIFS(СВЦЭМ!$H$34:$H$777,СВЦЭМ!$A$34:$A$777,$A300,СВЦЭМ!$B$33:$B$776,N$296)+'СЕТ СН'!$F$15</f>
        <v>0</v>
      </c>
      <c r="O300" s="36">
        <f>SUMIFS(СВЦЭМ!$H$34:$H$777,СВЦЭМ!$A$34:$A$777,$A300,СВЦЭМ!$B$33:$B$776,O$296)+'СЕТ СН'!$F$15</f>
        <v>0</v>
      </c>
      <c r="P300" s="36">
        <f>SUMIFS(СВЦЭМ!$H$34:$H$777,СВЦЭМ!$A$34:$A$777,$A300,СВЦЭМ!$B$33:$B$776,P$296)+'СЕТ СН'!$F$15</f>
        <v>0</v>
      </c>
      <c r="Q300" s="36">
        <f>SUMIFS(СВЦЭМ!$H$34:$H$777,СВЦЭМ!$A$34:$A$777,$A300,СВЦЭМ!$B$33:$B$776,Q$296)+'СЕТ СН'!$F$15</f>
        <v>0</v>
      </c>
      <c r="R300" s="36">
        <f>SUMIFS(СВЦЭМ!$H$34:$H$777,СВЦЭМ!$A$34:$A$777,$A300,СВЦЭМ!$B$33:$B$776,R$296)+'СЕТ СН'!$F$15</f>
        <v>0</v>
      </c>
      <c r="S300" s="36">
        <f>SUMIFS(СВЦЭМ!$H$34:$H$777,СВЦЭМ!$A$34:$A$777,$A300,СВЦЭМ!$B$33:$B$776,S$296)+'СЕТ СН'!$F$15</f>
        <v>0</v>
      </c>
      <c r="T300" s="36">
        <f>SUMIFS(СВЦЭМ!$H$34:$H$777,СВЦЭМ!$A$34:$A$777,$A300,СВЦЭМ!$B$33:$B$776,T$296)+'СЕТ СН'!$F$15</f>
        <v>0</v>
      </c>
      <c r="U300" s="36">
        <f>SUMIFS(СВЦЭМ!$H$34:$H$777,СВЦЭМ!$A$34:$A$777,$A300,СВЦЭМ!$B$33:$B$776,U$296)+'СЕТ СН'!$F$15</f>
        <v>0</v>
      </c>
      <c r="V300" s="36">
        <f>SUMIFS(СВЦЭМ!$H$34:$H$777,СВЦЭМ!$A$34:$A$777,$A300,СВЦЭМ!$B$33:$B$776,V$296)+'СЕТ СН'!$F$15</f>
        <v>0</v>
      </c>
      <c r="W300" s="36">
        <f>SUMIFS(СВЦЭМ!$H$34:$H$777,СВЦЭМ!$A$34:$A$777,$A300,СВЦЭМ!$B$33:$B$776,W$296)+'СЕТ СН'!$F$15</f>
        <v>0</v>
      </c>
      <c r="X300" s="36">
        <f>SUMIFS(СВЦЭМ!$H$34:$H$777,СВЦЭМ!$A$34:$A$777,$A300,СВЦЭМ!$B$33:$B$776,X$296)+'СЕТ СН'!$F$15</f>
        <v>0</v>
      </c>
      <c r="Y300" s="36">
        <f>SUMIFS(СВЦЭМ!$H$34:$H$777,СВЦЭМ!$A$34:$A$777,$A300,СВЦЭМ!$B$33:$B$776,Y$296)+'СЕТ СН'!$F$15</f>
        <v>0</v>
      </c>
    </row>
    <row r="301" spans="1:27" ht="15.75" hidden="1" x14ac:dyDescent="0.2">
      <c r="A301" s="35">
        <f t="shared" si="8"/>
        <v>43774</v>
      </c>
      <c r="B301" s="36">
        <f>SUMIFS(СВЦЭМ!$H$34:$H$777,СВЦЭМ!$A$34:$A$777,$A301,СВЦЭМ!$B$33:$B$776,B$296)+'СЕТ СН'!$F$15</f>
        <v>0</v>
      </c>
      <c r="C301" s="36">
        <f>SUMIFS(СВЦЭМ!$H$34:$H$777,СВЦЭМ!$A$34:$A$777,$A301,СВЦЭМ!$B$33:$B$776,C$296)+'СЕТ СН'!$F$15</f>
        <v>0</v>
      </c>
      <c r="D301" s="36">
        <f>SUMIFS(СВЦЭМ!$H$34:$H$777,СВЦЭМ!$A$34:$A$777,$A301,СВЦЭМ!$B$33:$B$776,D$296)+'СЕТ СН'!$F$15</f>
        <v>0</v>
      </c>
      <c r="E301" s="36">
        <f>SUMIFS(СВЦЭМ!$H$34:$H$777,СВЦЭМ!$A$34:$A$777,$A301,СВЦЭМ!$B$33:$B$776,E$296)+'СЕТ СН'!$F$15</f>
        <v>0</v>
      </c>
      <c r="F301" s="36">
        <f>SUMIFS(СВЦЭМ!$H$34:$H$777,СВЦЭМ!$A$34:$A$777,$A301,СВЦЭМ!$B$33:$B$776,F$296)+'СЕТ СН'!$F$15</f>
        <v>0</v>
      </c>
      <c r="G301" s="36">
        <f>SUMIFS(СВЦЭМ!$H$34:$H$777,СВЦЭМ!$A$34:$A$777,$A301,СВЦЭМ!$B$33:$B$776,G$296)+'СЕТ СН'!$F$15</f>
        <v>0</v>
      </c>
      <c r="H301" s="36">
        <f>SUMIFS(СВЦЭМ!$H$34:$H$777,СВЦЭМ!$A$34:$A$777,$A301,СВЦЭМ!$B$33:$B$776,H$296)+'СЕТ СН'!$F$15</f>
        <v>0</v>
      </c>
      <c r="I301" s="36">
        <f>SUMIFS(СВЦЭМ!$H$34:$H$777,СВЦЭМ!$A$34:$A$777,$A301,СВЦЭМ!$B$33:$B$776,I$296)+'СЕТ СН'!$F$15</f>
        <v>0</v>
      </c>
      <c r="J301" s="36">
        <f>SUMIFS(СВЦЭМ!$H$34:$H$777,СВЦЭМ!$A$34:$A$777,$A301,СВЦЭМ!$B$33:$B$776,J$296)+'СЕТ СН'!$F$15</f>
        <v>0</v>
      </c>
      <c r="K301" s="36">
        <f>SUMIFS(СВЦЭМ!$H$34:$H$777,СВЦЭМ!$A$34:$A$777,$A301,СВЦЭМ!$B$33:$B$776,K$296)+'СЕТ СН'!$F$15</f>
        <v>0</v>
      </c>
      <c r="L301" s="36">
        <f>SUMIFS(СВЦЭМ!$H$34:$H$777,СВЦЭМ!$A$34:$A$777,$A301,СВЦЭМ!$B$33:$B$776,L$296)+'СЕТ СН'!$F$15</f>
        <v>0</v>
      </c>
      <c r="M301" s="36">
        <f>SUMIFS(СВЦЭМ!$H$34:$H$777,СВЦЭМ!$A$34:$A$777,$A301,СВЦЭМ!$B$33:$B$776,M$296)+'СЕТ СН'!$F$15</f>
        <v>0</v>
      </c>
      <c r="N301" s="36">
        <f>SUMIFS(СВЦЭМ!$H$34:$H$777,СВЦЭМ!$A$34:$A$777,$A301,СВЦЭМ!$B$33:$B$776,N$296)+'СЕТ СН'!$F$15</f>
        <v>0</v>
      </c>
      <c r="O301" s="36">
        <f>SUMIFS(СВЦЭМ!$H$34:$H$777,СВЦЭМ!$A$34:$A$777,$A301,СВЦЭМ!$B$33:$B$776,O$296)+'СЕТ СН'!$F$15</f>
        <v>0</v>
      </c>
      <c r="P301" s="36">
        <f>SUMIFS(СВЦЭМ!$H$34:$H$777,СВЦЭМ!$A$34:$A$777,$A301,СВЦЭМ!$B$33:$B$776,P$296)+'СЕТ СН'!$F$15</f>
        <v>0</v>
      </c>
      <c r="Q301" s="36">
        <f>SUMIFS(СВЦЭМ!$H$34:$H$777,СВЦЭМ!$A$34:$A$777,$A301,СВЦЭМ!$B$33:$B$776,Q$296)+'СЕТ СН'!$F$15</f>
        <v>0</v>
      </c>
      <c r="R301" s="36">
        <f>SUMIFS(СВЦЭМ!$H$34:$H$777,СВЦЭМ!$A$34:$A$777,$A301,СВЦЭМ!$B$33:$B$776,R$296)+'СЕТ СН'!$F$15</f>
        <v>0</v>
      </c>
      <c r="S301" s="36">
        <f>SUMIFS(СВЦЭМ!$H$34:$H$777,СВЦЭМ!$A$34:$A$777,$A301,СВЦЭМ!$B$33:$B$776,S$296)+'СЕТ СН'!$F$15</f>
        <v>0</v>
      </c>
      <c r="T301" s="36">
        <f>SUMIFS(СВЦЭМ!$H$34:$H$777,СВЦЭМ!$A$34:$A$777,$A301,СВЦЭМ!$B$33:$B$776,T$296)+'СЕТ СН'!$F$15</f>
        <v>0</v>
      </c>
      <c r="U301" s="36">
        <f>SUMIFS(СВЦЭМ!$H$34:$H$777,СВЦЭМ!$A$34:$A$777,$A301,СВЦЭМ!$B$33:$B$776,U$296)+'СЕТ СН'!$F$15</f>
        <v>0</v>
      </c>
      <c r="V301" s="36">
        <f>SUMIFS(СВЦЭМ!$H$34:$H$777,СВЦЭМ!$A$34:$A$777,$A301,СВЦЭМ!$B$33:$B$776,V$296)+'СЕТ СН'!$F$15</f>
        <v>0</v>
      </c>
      <c r="W301" s="36">
        <f>SUMIFS(СВЦЭМ!$H$34:$H$777,СВЦЭМ!$A$34:$A$777,$A301,СВЦЭМ!$B$33:$B$776,W$296)+'СЕТ СН'!$F$15</f>
        <v>0</v>
      </c>
      <c r="X301" s="36">
        <f>SUMIFS(СВЦЭМ!$H$34:$H$777,СВЦЭМ!$A$34:$A$777,$A301,СВЦЭМ!$B$33:$B$776,X$296)+'СЕТ СН'!$F$15</f>
        <v>0</v>
      </c>
      <c r="Y301" s="36">
        <f>SUMIFS(СВЦЭМ!$H$34:$H$777,СВЦЭМ!$A$34:$A$777,$A301,СВЦЭМ!$B$33:$B$776,Y$296)+'СЕТ СН'!$F$15</f>
        <v>0</v>
      </c>
    </row>
    <row r="302" spans="1:27" ht="15.75" hidden="1" x14ac:dyDescent="0.2">
      <c r="A302" s="35">
        <f t="shared" si="8"/>
        <v>43775</v>
      </c>
      <c r="B302" s="36">
        <f>SUMIFS(СВЦЭМ!$H$34:$H$777,СВЦЭМ!$A$34:$A$777,$A302,СВЦЭМ!$B$33:$B$776,B$296)+'СЕТ СН'!$F$15</f>
        <v>0</v>
      </c>
      <c r="C302" s="36">
        <f>SUMIFS(СВЦЭМ!$H$34:$H$777,СВЦЭМ!$A$34:$A$777,$A302,СВЦЭМ!$B$33:$B$776,C$296)+'СЕТ СН'!$F$15</f>
        <v>0</v>
      </c>
      <c r="D302" s="36">
        <f>SUMIFS(СВЦЭМ!$H$34:$H$777,СВЦЭМ!$A$34:$A$777,$A302,СВЦЭМ!$B$33:$B$776,D$296)+'СЕТ СН'!$F$15</f>
        <v>0</v>
      </c>
      <c r="E302" s="36">
        <f>SUMIFS(СВЦЭМ!$H$34:$H$777,СВЦЭМ!$A$34:$A$777,$A302,СВЦЭМ!$B$33:$B$776,E$296)+'СЕТ СН'!$F$15</f>
        <v>0</v>
      </c>
      <c r="F302" s="36">
        <f>SUMIFS(СВЦЭМ!$H$34:$H$777,СВЦЭМ!$A$34:$A$777,$A302,СВЦЭМ!$B$33:$B$776,F$296)+'СЕТ СН'!$F$15</f>
        <v>0</v>
      </c>
      <c r="G302" s="36">
        <f>SUMIFS(СВЦЭМ!$H$34:$H$777,СВЦЭМ!$A$34:$A$777,$A302,СВЦЭМ!$B$33:$B$776,G$296)+'СЕТ СН'!$F$15</f>
        <v>0</v>
      </c>
      <c r="H302" s="36">
        <f>SUMIFS(СВЦЭМ!$H$34:$H$777,СВЦЭМ!$A$34:$A$777,$A302,СВЦЭМ!$B$33:$B$776,H$296)+'СЕТ СН'!$F$15</f>
        <v>0</v>
      </c>
      <c r="I302" s="36">
        <f>SUMIFS(СВЦЭМ!$H$34:$H$777,СВЦЭМ!$A$34:$A$777,$A302,СВЦЭМ!$B$33:$B$776,I$296)+'СЕТ СН'!$F$15</f>
        <v>0</v>
      </c>
      <c r="J302" s="36">
        <f>SUMIFS(СВЦЭМ!$H$34:$H$777,СВЦЭМ!$A$34:$A$777,$A302,СВЦЭМ!$B$33:$B$776,J$296)+'СЕТ СН'!$F$15</f>
        <v>0</v>
      </c>
      <c r="K302" s="36">
        <f>SUMIFS(СВЦЭМ!$H$34:$H$777,СВЦЭМ!$A$34:$A$777,$A302,СВЦЭМ!$B$33:$B$776,K$296)+'СЕТ СН'!$F$15</f>
        <v>0</v>
      </c>
      <c r="L302" s="36">
        <f>SUMIFS(СВЦЭМ!$H$34:$H$777,СВЦЭМ!$A$34:$A$777,$A302,СВЦЭМ!$B$33:$B$776,L$296)+'СЕТ СН'!$F$15</f>
        <v>0</v>
      </c>
      <c r="M302" s="36">
        <f>SUMIFS(СВЦЭМ!$H$34:$H$777,СВЦЭМ!$A$34:$A$777,$A302,СВЦЭМ!$B$33:$B$776,M$296)+'СЕТ СН'!$F$15</f>
        <v>0</v>
      </c>
      <c r="N302" s="36">
        <f>SUMIFS(СВЦЭМ!$H$34:$H$777,СВЦЭМ!$A$34:$A$777,$A302,СВЦЭМ!$B$33:$B$776,N$296)+'СЕТ СН'!$F$15</f>
        <v>0</v>
      </c>
      <c r="O302" s="36">
        <f>SUMIFS(СВЦЭМ!$H$34:$H$777,СВЦЭМ!$A$34:$A$777,$A302,СВЦЭМ!$B$33:$B$776,O$296)+'СЕТ СН'!$F$15</f>
        <v>0</v>
      </c>
      <c r="P302" s="36">
        <f>SUMIFS(СВЦЭМ!$H$34:$H$777,СВЦЭМ!$A$34:$A$777,$A302,СВЦЭМ!$B$33:$B$776,P$296)+'СЕТ СН'!$F$15</f>
        <v>0</v>
      </c>
      <c r="Q302" s="36">
        <f>SUMIFS(СВЦЭМ!$H$34:$H$777,СВЦЭМ!$A$34:$A$777,$A302,СВЦЭМ!$B$33:$B$776,Q$296)+'СЕТ СН'!$F$15</f>
        <v>0</v>
      </c>
      <c r="R302" s="36">
        <f>SUMIFS(СВЦЭМ!$H$34:$H$777,СВЦЭМ!$A$34:$A$777,$A302,СВЦЭМ!$B$33:$B$776,R$296)+'СЕТ СН'!$F$15</f>
        <v>0</v>
      </c>
      <c r="S302" s="36">
        <f>SUMIFS(СВЦЭМ!$H$34:$H$777,СВЦЭМ!$A$34:$A$777,$A302,СВЦЭМ!$B$33:$B$776,S$296)+'СЕТ СН'!$F$15</f>
        <v>0</v>
      </c>
      <c r="T302" s="36">
        <f>SUMIFS(СВЦЭМ!$H$34:$H$777,СВЦЭМ!$A$34:$A$777,$A302,СВЦЭМ!$B$33:$B$776,T$296)+'СЕТ СН'!$F$15</f>
        <v>0</v>
      </c>
      <c r="U302" s="36">
        <f>SUMIFS(СВЦЭМ!$H$34:$H$777,СВЦЭМ!$A$34:$A$777,$A302,СВЦЭМ!$B$33:$B$776,U$296)+'СЕТ СН'!$F$15</f>
        <v>0</v>
      </c>
      <c r="V302" s="36">
        <f>SUMIFS(СВЦЭМ!$H$34:$H$777,СВЦЭМ!$A$34:$A$777,$A302,СВЦЭМ!$B$33:$B$776,V$296)+'СЕТ СН'!$F$15</f>
        <v>0</v>
      </c>
      <c r="W302" s="36">
        <f>SUMIFS(СВЦЭМ!$H$34:$H$777,СВЦЭМ!$A$34:$A$777,$A302,СВЦЭМ!$B$33:$B$776,W$296)+'СЕТ СН'!$F$15</f>
        <v>0</v>
      </c>
      <c r="X302" s="36">
        <f>SUMIFS(СВЦЭМ!$H$34:$H$777,СВЦЭМ!$A$34:$A$777,$A302,СВЦЭМ!$B$33:$B$776,X$296)+'СЕТ СН'!$F$15</f>
        <v>0</v>
      </c>
      <c r="Y302" s="36">
        <f>SUMIFS(СВЦЭМ!$H$34:$H$777,СВЦЭМ!$A$34:$A$777,$A302,СВЦЭМ!$B$33:$B$776,Y$296)+'СЕТ СН'!$F$15</f>
        <v>0</v>
      </c>
    </row>
    <row r="303" spans="1:27" ht="15.75" hidden="1" x14ac:dyDescent="0.2">
      <c r="A303" s="35">
        <f t="shared" si="8"/>
        <v>43776</v>
      </c>
      <c r="B303" s="36">
        <f>SUMIFS(СВЦЭМ!$H$34:$H$777,СВЦЭМ!$A$34:$A$777,$A303,СВЦЭМ!$B$33:$B$776,B$296)+'СЕТ СН'!$F$15</f>
        <v>0</v>
      </c>
      <c r="C303" s="36">
        <f>SUMIFS(СВЦЭМ!$H$34:$H$777,СВЦЭМ!$A$34:$A$777,$A303,СВЦЭМ!$B$33:$B$776,C$296)+'СЕТ СН'!$F$15</f>
        <v>0</v>
      </c>
      <c r="D303" s="36">
        <f>SUMIFS(СВЦЭМ!$H$34:$H$777,СВЦЭМ!$A$34:$A$777,$A303,СВЦЭМ!$B$33:$B$776,D$296)+'СЕТ СН'!$F$15</f>
        <v>0</v>
      </c>
      <c r="E303" s="36">
        <f>SUMIFS(СВЦЭМ!$H$34:$H$777,СВЦЭМ!$A$34:$A$777,$A303,СВЦЭМ!$B$33:$B$776,E$296)+'СЕТ СН'!$F$15</f>
        <v>0</v>
      </c>
      <c r="F303" s="36">
        <f>SUMIFS(СВЦЭМ!$H$34:$H$777,СВЦЭМ!$A$34:$A$777,$A303,СВЦЭМ!$B$33:$B$776,F$296)+'СЕТ СН'!$F$15</f>
        <v>0</v>
      </c>
      <c r="G303" s="36">
        <f>SUMIFS(СВЦЭМ!$H$34:$H$777,СВЦЭМ!$A$34:$A$777,$A303,СВЦЭМ!$B$33:$B$776,G$296)+'СЕТ СН'!$F$15</f>
        <v>0</v>
      </c>
      <c r="H303" s="36">
        <f>SUMIFS(СВЦЭМ!$H$34:$H$777,СВЦЭМ!$A$34:$A$777,$A303,СВЦЭМ!$B$33:$B$776,H$296)+'СЕТ СН'!$F$15</f>
        <v>0</v>
      </c>
      <c r="I303" s="36">
        <f>SUMIFS(СВЦЭМ!$H$34:$H$777,СВЦЭМ!$A$34:$A$777,$A303,СВЦЭМ!$B$33:$B$776,I$296)+'СЕТ СН'!$F$15</f>
        <v>0</v>
      </c>
      <c r="J303" s="36">
        <f>SUMIFS(СВЦЭМ!$H$34:$H$777,СВЦЭМ!$A$34:$A$777,$A303,СВЦЭМ!$B$33:$B$776,J$296)+'СЕТ СН'!$F$15</f>
        <v>0</v>
      </c>
      <c r="K303" s="36">
        <f>SUMIFS(СВЦЭМ!$H$34:$H$777,СВЦЭМ!$A$34:$A$777,$A303,СВЦЭМ!$B$33:$B$776,K$296)+'СЕТ СН'!$F$15</f>
        <v>0</v>
      </c>
      <c r="L303" s="36">
        <f>SUMIFS(СВЦЭМ!$H$34:$H$777,СВЦЭМ!$A$34:$A$777,$A303,СВЦЭМ!$B$33:$B$776,L$296)+'СЕТ СН'!$F$15</f>
        <v>0</v>
      </c>
      <c r="M303" s="36">
        <f>SUMIFS(СВЦЭМ!$H$34:$H$777,СВЦЭМ!$A$34:$A$777,$A303,СВЦЭМ!$B$33:$B$776,M$296)+'СЕТ СН'!$F$15</f>
        <v>0</v>
      </c>
      <c r="N303" s="36">
        <f>SUMIFS(СВЦЭМ!$H$34:$H$777,СВЦЭМ!$A$34:$A$777,$A303,СВЦЭМ!$B$33:$B$776,N$296)+'СЕТ СН'!$F$15</f>
        <v>0</v>
      </c>
      <c r="O303" s="36">
        <f>SUMIFS(СВЦЭМ!$H$34:$H$777,СВЦЭМ!$A$34:$A$777,$A303,СВЦЭМ!$B$33:$B$776,O$296)+'СЕТ СН'!$F$15</f>
        <v>0</v>
      </c>
      <c r="P303" s="36">
        <f>SUMIFS(СВЦЭМ!$H$34:$H$777,СВЦЭМ!$A$34:$A$777,$A303,СВЦЭМ!$B$33:$B$776,P$296)+'СЕТ СН'!$F$15</f>
        <v>0</v>
      </c>
      <c r="Q303" s="36">
        <f>SUMIFS(СВЦЭМ!$H$34:$H$777,СВЦЭМ!$A$34:$A$777,$A303,СВЦЭМ!$B$33:$B$776,Q$296)+'СЕТ СН'!$F$15</f>
        <v>0</v>
      </c>
      <c r="R303" s="36">
        <f>SUMIFS(СВЦЭМ!$H$34:$H$777,СВЦЭМ!$A$34:$A$777,$A303,СВЦЭМ!$B$33:$B$776,R$296)+'СЕТ СН'!$F$15</f>
        <v>0</v>
      </c>
      <c r="S303" s="36">
        <f>SUMIFS(СВЦЭМ!$H$34:$H$777,СВЦЭМ!$A$34:$A$777,$A303,СВЦЭМ!$B$33:$B$776,S$296)+'СЕТ СН'!$F$15</f>
        <v>0</v>
      </c>
      <c r="T303" s="36">
        <f>SUMIFS(СВЦЭМ!$H$34:$H$777,СВЦЭМ!$A$34:$A$777,$A303,СВЦЭМ!$B$33:$B$776,T$296)+'СЕТ СН'!$F$15</f>
        <v>0</v>
      </c>
      <c r="U303" s="36">
        <f>SUMIFS(СВЦЭМ!$H$34:$H$777,СВЦЭМ!$A$34:$A$777,$A303,СВЦЭМ!$B$33:$B$776,U$296)+'СЕТ СН'!$F$15</f>
        <v>0</v>
      </c>
      <c r="V303" s="36">
        <f>SUMIFS(СВЦЭМ!$H$34:$H$777,СВЦЭМ!$A$34:$A$777,$A303,СВЦЭМ!$B$33:$B$776,V$296)+'СЕТ СН'!$F$15</f>
        <v>0</v>
      </c>
      <c r="W303" s="36">
        <f>SUMIFS(СВЦЭМ!$H$34:$H$777,СВЦЭМ!$A$34:$A$777,$A303,СВЦЭМ!$B$33:$B$776,W$296)+'СЕТ СН'!$F$15</f>
        <v>0</v>
      </c>
      <c r="X303" s="36">
        <f>SUMIFS(СВЦЭМ!$H$34:$H$777,СВЦЭМ!$A$34:$A$777,$A303,СВЦЭМ!$B$33:$B$776,X$296)+'СЕТ СН'!$F$15</f>
        <v>0</v>
      </c>
      <c r="Y303" s="36">
        <f>SUMIFS(СВЦЭМ!$H$34:$H$777,СВЦЭМ!$A$34:$A$777,$A303,СВЦЭМ!$B$33:$B$776,Y$296)+'СЕТ СН'!$F$15</f>
        <v>0</v>
      </c>
    </row>
    <row r="304" spans="1:27" ht="15.75" hidden="1" x14ac:dyDescent="0.2">
      <c r="A304" s="35">
        <f t="shared" si="8"/>
        <v>43777</v>
      </c>
      <c r="B304" s="36">
        <f>SUMIFS(СВЦЭМ!$H$34:$H$777,СВЦЭМ!$A$34:$A$777,$A304,СВЦЭМ!$B$33:$B$776,B$296)+'СЕТ СН'!$F$15</f>
        <v>0</v>
      </c>
      <c r="C304" s="36">
        <f>SUMIFS(СВЦЭМ!$H$34:$H$777,СВЦЭМ!$A$34:$A$777,$A304,СВЦЭМ!$B$33:$B$776,C$296)+'СЕТ СН'!$F$15</f>
        <v>0</v>
      </c>
      <c r="D304" s="36">
        <f>SUMIFS(СВЦЭМ!$H$34:$H$777,СВЦЭМ!$A$34:$A$777,$A304,СВЦЭМ!$B$33:$B$776,D$296)+'СЕТ СН'!$F$15</f>
        <v>0</v>
      </c>
      <c r="E304" s="36">
        <f>SUMIFS(СВЦЭМ!$H$34:$H$777,СВЦЭМ!$A$34:$A$777,$A304,СВЦЭМ!$B$33:$B$776,E$296)+'СЕТ СН'!$F$15</f>
        <v>0</v>
      </c>
      <c r="F304" s="36">
        <f>SUMIFS(СВЦЭМ!$H$34:$H$777,СВЦЭМ!$A$34:$A$777,$A304,СВЦЭМ!$B$33:$B$776,F$296)+'СЕТ СН'!$F$15</f>
        <v>0</v>
      </c>
      <c r="G304" s="36">
        <f>SUMIFS(СВЦЭМ!$H$34:$H$777,СВЦЭМ!$A$34:$A$777,$A304,СВЦЭМ!$B$33:$B$776,G$296)+'СЕТ СН'!$F$15</f>
        <v>0</v>
      </c>
      <c r="H304" s="36">
        <f>SUMIFS(СВЦЭМ!$H$34:$H$777,СВЦЭМ!$A$34:$A$777,$A304,СВЦЭМ!$B$33:$B$776,H$296)+'СЕТ СН'!$F$15</f>
        <v>0</v>
      </c>
      <c r="I304" s="36">
        <f>SUMIFS(СВЦЭМ!$H$34:$H$777,СВЦЭМ!$A$34:$A$777,$A304,СВЦЭМ!$B$33:$B$776,I$296)+'СЕТ СН'!$F$15</f>
        <v>0</v>
      </c>
      <c r="J304" s="36">
        <f>SUMIFS(СВЦЭМ!$H$34:$H$777,СВЦЭМ!$A$34:$A$777,$A304,СВЦЭМ!$B$33:$B$776,J$296)+'СЕТ СН'!$F$15</f>
        <v>0</v>
      </c>
      <c r="K304" s="36">
        <f>SUMIFS(СВЦЭМ!$H$34:$H$777,СВЦЭМ!$A$34:$A$777,$A304,СВЦЭМ!$B$33:$B$776,K$296)+'СЕТ СН'!$F$15</f>
        <v>0</v>
      </c>
      <c r="L304" s="36">
        <f>SUMIFS(СВЦЭМ!$H$34:$H$777,СВЦЭМ!$A$34:$A$777,$A304,СВЦЭМ!$B$33:$B$776,L$296)+'СЕТ СН'!$F$15</f>
        <v>0</v>
      </c>
      <c r="M304" s="36">
        <f>SUMIFS(СВЦЭМ!$H$34:$H$777,СВЦЭМ!$A$34:$A$777,$A304,СВЦЭМ!$B$33:$B$776,M$296)+'СЕТ СН'!$F$15</f>
        <v>0</v>
      </c>
      <c r="N304" s="36">
        <f>SUMIFS(СВЦЭМ!$H$34:$H$777,СВЦЭМ!$A$34:$A$777,$A304,СВЦЭМ!$B$33:$B$776,N$296)+'СЕТ СН'!$F$15</f>
        <v>0</v>
      </c>
      <c r="O304" s="36">
        <f>SUMIFS(СВЦЭМ!$H$34:$H$777,СВЦЭМ!$A$34:$A$777,$A304,СВЦЭМ!$B$33:$B$776,O$296)+'СЕТ СН'!$F$15</f>
        <v>0</v>
      </c>
      <c r="P304" s="36">
        <f>SUMIFS(СВЦЭМ!$H$34:$H$777,СВЦЭМ!$A$34:$A$777,$A304,СВЦЭМ!$B$33:$B$776,P$296)+'СЕТ СН'!$F$15</f>
        <v>0</v>
      </c>
      <c r="Q304" s="36">
        <f>SUMIFS(СВЦЭМ!$H$34:$H$777,СВЦЭМ!$A$34:$A$777,$A304,СВЦЭМ!$B$33:$B$776,Q$296)+'СЕТ СН'!$F$15</f>
        <v>0</v>
      </c>
      <c r="R304" s="36">
        <f>SUMIFS(СВЦЭМ!$H$34:$H$777,СВЦЭМ!$A$34:$A$777,$A304,СВЦЭМ!$B$33:$B$776,R$296)+'СЕТ СН'!$F$15</f>
        <v>0</v>
      </c>
      <c r="S304" s="36">
        <f>SUMIFS(СВЦЭМ!$H$34:$H$777,СВЦЭМ!$A$34:$A$777,$A304,СВЦЭМ!$B$33:$B$776,S$296)+'СЕТ СН'!$F$15</f>
        <v>0</v>
      </c>
      <c r="T304" s="36">
        <f>SUMIFS(СВЦЭМ!$H$34:$H$777,СВЦЭМ!$A$34:$A$777,$A304,СВЦЭМ!$B$33:$B$776,T$296)+'СЕТ СН'!$F$15</f>
        <v>0</v>
      </c>
      <c r="U304" s="36">
        <f>SUMIFS(СВЦЭМ!$H$34:$H$777,СВЦЭМ!$A$34:$A$777,$A304,СВЦЭМ!$B$33:$B$776,U$296)+'СЕТ СН'!$F$15</f>
        <v>0</v>
      </c>
      <c r="V304" s="36">
        <f>SUMIFS(СВЦЭМ!$H$34:$H$777,СВЦЭМ!$A$34:$A$777,$A304,СВЦЭМ!$B$33:$B$776,V$296)+'СЕТ СН'!$F$15</f>
        <v>0</v>
      </c>
      <c r="W304" s="36">
        <f>SUMIFS(СВЦЭМ!$H$34:$H$777,СВЦЭМ!$A$34:$A$777,$A304,СВЦЭМ!$B$33:$B$776,W$296)+'СЕТ СН'!$F$15</f>
        <v>0</v>
      </c>
      <c r="X304" s="36">
        <f>SUMIFS(СВЦЭМ!$H$34:$H$777,СВЦЭМ!$A$34:$A$777,$A304,СВЦЭМ!$B$33:$B$776,X$296)+'СЕТ СН'!$F$15</f>
        <v>0</v>
      </c>
      <c r="Y304" s="36">
        <f>SUMIFS(СВЦЭМ!$H$34:$H$777,СВЦЭМ!$A$34:$A$777,$A304,СВЦЭМ!$B$33:$B$776,Y$296)+'СЕТ СН'!$F$15</f>
        <v>0</v>
      </c>
    </row>
    <row r="305" spans="1:25" ht="15.75" hidden="1" x14ac:dyDescent="0.2">
      <c r="A305" s="35">
        <f t="shared" si="8"/>
        <v>43778</v>
      </c>
      <c r="B305" s="36">
        <f>SUMIFS(СВЦЭМ!$H$34:$H$777,СВЦЭМ!$A$34:$A$777,$A305,СВЦЭМ!$B$33:$B$776,B$296)+'СЕТ СН'!$F$15</f>
        <v>0</v>
      </c>
      <c r="C305" s="36">
        <f>SUMIFS(СВЦЭМ!$H$34:$H$777,СВЦЭМ!$A$34:$A$777,$A305,СВЦЭМ!$B$33:$B$776,C$296)+'СЕТ СН'!$F$15</f>
        <v>0</v>
      </c>
      <c r="D305" s="36">
        <f>SUMIFS(СВЦЭМ!$H$34:$H$777,СВЦЭМ!$A$34:$A$777,$A305,СВЦЭМ!$B$33:$B$776,D$296)+'СЕТ СН'!$F$15</f>
        <v>0</v>
      </c>
      <c r="E305" s="36">
        <f>SUMIFS(СВЦЭМ!$H$34:$H$777,СВЦЭМ!$A$34:$A$777,$A305,СВЦЭМ!$B$33:$B$776,E$296)+'СЕТ СН'!$F$15</f>
        <v>0</v>
      </c>
      <c r="F305" s="36">
        <f>SUMIFS(СВЦЭМ!$H$34:$H$777,СВЦЭМ!$A$34:$A$777,$A305,СВЦЭМ!$B$33:$B$776,F$296)+'СЕТ СН'!$F$15</f>
        <v>0</v>
      </c>
      <c r="G305" s="36">
        <f>SUMIFS(СВЦЭМ!$H$34:$H$777,СВЦЭМ!$A$34:$A$777,$A305,СВЦЭМ!$B$33:$B$776,G$296)+'СЕТ СН'!$F$15</f>
        <v>0</v>
      </c>
      <c r="H305" s="36">
        <f>SUMIFS(СВЦЭМ!$H$34:$H$777,СВЦЭМ!$A$34:$A$777,$A305,СВЦЭМ!$B$33:$B$776,H$296)+'СЕТ СН'!$F$15</f>
        <v>0</v>
      </c>
      <c r="I305" s="36">
        <f>SUMIFS(СВЦЭМ!$H$34:$H$777,СВЦЭМ!$A$34:$A$777,$A305,СВЦЭМ!$B$33:$B$776,I$296)+'СЕТ СН'!$F$15</f>
        <v>0</v>
      </c>
      <c r="J305" s="36">
        <f>SUMIFS(СВЦЭМ!$H$34:$H$777,СВЦЭМ!$A$34:$A$777,$A305,СВЦЭМ!$B$33:$B$776,J$296)+'СЕТ СН'!$F$15</f>
        <v>0</v>
      </c>
      <c r="K305" s="36">
        <f>SUMIFS(СВЦЭМ!$H$34:$H$777,СВЦЭМ!$A$34:$A$777,$A305,СВЦЭМ!$B$33:$B$776,K$296)+'СЕТ СН'!$F$15</f>
        <v>0</v>
      </c>
      <c r="L305" s="36">
        <f>SUMIFS(СВЦЭМ!$H$34:$H$777,СВЦЭМ!$A$34:$A$777,$A305,СВЦЭМ!$B$33:$B$776,L$296)+'СЕТ СН'!$F$15</f>
        <v>0</v>
      </c>
      <c r="M305" s="36">
        <f>SUMIFS(СВЦЭМ!$H$34:$H$777,СВЦЭМ!$A$34:$A$777,$A305,СВЦЭМ!$B$33:$B$776,M$296)+'СЕТ СН'!$F$15</f>
        <v>0</v>
      </c>
      <c r="N305" s="36">
        <f>SUMIFS(СВЦЭМ!$H$34:$H$777,СВЦЭМ!$A$34:$A$777,$A305,СВЦЭМ!$B$33:$B$776,N$296)+'СЕТ СН'!$F$15</f>
        <v>0</v>
      </c>
      <c r="O305" s="36">
        <f>SUMIFS(СВЦЭМ!$H$34:$H$777,СВЦЭМ!$A$34:$A$777,$A305,СВЦЭМ!$B$33:$B$776,O$296)+'СЕТ СН'!$F$15</f>
        <v>0</v>
      </c>
      <c r="P305" s="36">
        <f>SUMIFS(СВЦЭМ!$H$34:$H$777,СВЦЭМ!$A$34:$A$777,$A305,СВЦЭМ!$B$33:$B$776,P$296)+'СЕТ СН'!$F$15</f>
        <v>0</v>
      </c>
      <c r="Q305" s="36">
        <f>SUMIFS(СВЦЭМ!$H$34:$H$777,СВЦЭМ!$A$34:$A$777,$A305,СВЦЭМ!$B$33:$B$776,Q$296)+'СЕТ СН'!$F$15</f>
        <v>0</v>
      </c>
      <c r="R305" s="36">
        <f>SUMIFS(СВЦЭМ!$H$34:$H$777,СВЦЭМ!$A$34:$A$777,$A305,СВЦЭМ!$B$33:$B$776,R$296)+'СЕТ СН'!$F$15</f>
        <v>0</v>
      </c>
      <c r="S305" s="36">
        <f>SUMIFS(СВЦЭМ!$H$34:$H$777,СВЦЭМ!$A$34:$A$777,$A305,СВЦЭМ!$B$33:$B$776,S$296)+'СЕТ СН'!$F$15</f>
        <v>0</v>
      </c>
      <c r="T305" s="36">
        <f>SUMIFS(СВЦЭМ!$H$34:$H$777,СВЦЭМ!$A$34:$A$777,$A305,СВЦЭМ!$B$33:$B$776,T$296)+'СЕТ СН'!$F$15</f>
        <v>0</v>
      </c>
      <c r="U305" s="36">
        <f>SUMIFS(СВЦЭМ!$H$34:$H$777,СВЦЭМ!$A$34:$A$777,$A305,СВЦЭМ!$B$33:$B$776,U$296)+'СЕТ СН'!$F$15</f>
        <v>0</v>
      </c>
      <c r="V305" s="36">
        <f>SUMIFS(СВЦЭМ!$H$34:$H$777,СВЦЭМ!$A$34:$A$777,$A305,СВЦЭМ!$B$33:$B$776,V$296)+'СЕТ СН'!$F$15</f>
        <v>0</v>
      </c>
      <c r="W305" s="36">
        <f>SUMIFS(СВЦЭМ!$H$34:$H$777,СВЦЭМ!$A$34:$A$777,$A305,СВЦЭМ!$B$33:$B$776,W$296)+'СЕТ СН'!$F$15</f>
        <v>0</v>
      </c>
      <c r="X305" s="36">
        <f>SUMIFS(СВЦЭМ!$H$34:$H$777,СВЦЭМ!$A$34:$A$777,$A305,СВЦЭМ!$B$33:$B$776,X$296)+'СЕТ СН'!$F$15</f>
        <v>0</v>
      </c>
      <c r="Y305" s="36">
        <f>SUMIFS(СВЦЭМ!$H$34:$H$777,СВЦЭМ!$A$34:$A$777,$A305,СВЦЭМ!$B$33:$B$776,Y$296)+'СЕТ СН'!$F$15</f>
        <v>0</v>
      </c>
    </row>
    <row r="306" spans="1:25" ht="15.75" hidden="1" x14ac:dyDescent="0.2">
      <c r="A306" s="35">
        <f t="shared" si="8"/>
        <v>43779</v>
      </c>
      <c r="B306" s="36">
        <f>SUMIFS(СВЦЭМ!$H$34:$H$777,СВЦЭМ!$A$34:$A$777,$A306,СВЦЭМ!$B$33:$B$776,B$296)+'СЕТ СН'!$F$15</f>
        <v>0</v>
      </c>
      <c r="C306" s="36">
        <f>SUMIFS(СВЦЭМ!$H$34:$H$777,СВЦЭМ!$A$34:$A$777,$A306,СВЦЭМ!$B$33:$B$776,C$296)+'СЕТ СН'!$F$15</f>
        <v>0</v>
      </c>
      <c r="D306" s="36">
        <f>SUMIFS(СВЦЭМ!$H$34:$H$777,СВЦЭМ!$A$34:$A$777,$A306,СВЦЭМ!$B$33:$B$776,D$296)+'СЕТ СН'!$F$15</f>
        <v>0</v>
      </c>
      <c r="E306" s="36">
        <f>SUMIFS(СВЦЭМ!$H$34:$H$777,СВЦЭМ!$A$34:$A$777,$A306,СВЦЭМ!$B$33:$B$776,E$296)+'СЕТ СН'!$F$15</f>
        <v>0</v>
      </c>
      <c r="F306" s="36">
        <f>SUMIFS(СВЦЭМ!$H$34:$H$777,СВЦЭМ!$A$34:$A$777,$A306,СВЦЭМ!$B$33:$B$776,F$296)+'СЕТ СН'!$F$15</f>
        <v>0</v>
      </c>
      <c r="G306" s="36">
        <f>SUMIFS(СВЦЭМ!$H$34:$H$777,СВЦЭМ!$A$34:$A$777,$A306,СВЦЭМ!$B$33:$B$776,G$296)+'СЕТ СН'!$F$15</f>
        <v>0</v>
      </c>
      <c r="H306" s="36">
        <f>SUMIFS(СВЦЭМ!$H$34:$H$777,СВЦЭМ!$A$34:$A$777,$A306,СВЦЭМ!$B$33:$B$776,H$296)+'СЕТ СН'!$F$15</f>
        <v>0</v>
      </c>
      <c r="I306" s="36">
        <f>SUMIFS(СВЦЭМ!$H$34:$H$777,СВЦЭМ!$A$34:$A$777,$A306,СВЦЭМ!$B$33:$B$776,I$296)+'СЕТ СН'!$F$15</f>
        <v>0</v>
      </c>
      <c r="J306" s="36">
        <f>SUMIFS(СВЦЭМ!$H$34:$H$777,СВЦЭМ!$A$34:$A$777,$A306,СВЦЭМ!$B$33:$B$776,J$296)+'СЕТ СН'!$F$15</f>
        <v>0</v>
      </c>
      <c r="K306" s="36">
        <f>SUMIFS(СВЦЭМ!$H$34:$H$777,СВЦЭМ!$A$34:$A$777,$A306,СВЦЭМ!$B$33:$B$776,K$296)+'СЕТ СН'!$F$15</f>
        <v>0</v>
      </c>
      <c r="L306" s="36">
        <f>SUMIFS(СВЦЭМ!$H$34:$H$777,СВЦЭМ!$A$34:$A$777,$A306,СВЦЭМ!$B$33:$B$776,L$296)+'СЕТ СН'!$F$15</f>
        <v>0</v>
      </c>
      <c r="M306" s="36">
        <f>SUMIFS(СВЦЭМ!$H$34:$H$777,СВЦЭМ!$A$34:$A$777,$A306,СВЦЭМ!$B$33:$B$776,M$296)+'СЕТ СН'!$F$15</f>
        <v>0</v>
      </c>
      <c r="N306" s="36">
        <f>SUMIFS(СВЦЭМ!$H$34:$H$777,СВЦЭМ!$A$34:$A$777,$A306,СВЦЭМ!$B$33:$B$776,N$296)+'СЕТ СН'!$F$15</f>
        <v>0</v>
      </c>
      <c r="O306" s="36">
        <f>SUMIFS(СВЦЭМ!$H$34:$H$777,СВЦЭМ!$A$34:$A$777,$A306,СВЦЭМ!$B$33:$B$776,O$296)+'СЕТ СН'!$F$15</f>
        <v>0</v>
      </c>
      <c r="P306" s="36">
        <f>SUMIFS(СВЦЭМ!$H$34:$H$777,СВЦЭМ!$A$34:$A$777,$A306,СВЦЭМ!$B$33:$B$776,P$296)+'СЕТ СН'!$F$15</f>
        <v>0</v>
      </c>
      <c r="Q306" s="36">
        <f>SUMIFS(СВЦЭМ!$H$34:$H$777,СВЦЭМ!$A$34:$A$777,$A306,СВЦЭМ!$B$33:$B$776,Q$296)+'СЕТ СН'!$F$15</f>
        <v>0</v>
      </c>
      <c r="R306" s="36">
        <f>SUMIFS(СВЦЭМ!$H$34:$H$777,СВЦЭМ!$A$34:$A$777,$A306,СВЦЭМ!$B$33:$B$776,R$296)+'СЕТ СН'!$F$15</f>
        <v>0</v>
      </c>
      <c r="S306" s="36">
        <f>SUMIFS(СВЦЭМ!$H$34:$H$777,СВЦЭМ!$A$34:$A$777,$A306,СВЦЭМ!$B$33:$B$776,S$296)+'СЕТ СН'!$F$15</f>
        <v>0</v>
      </c>
      <c r="T306" s="36">
        <f>SUMIFS(СВЦЭМ!$H$34:$H$777,СВЦЭМ!$A$34:$A$777,$A306,СВЦЭМ!$B$33:$B$776,T$296)+'СЕТ СН'!$F$15</f>
        <v>0</v>
      </c>
      <c r="U306" s="36">
        <f>SUMIFS(СВЦЭМ!$H$34:$H$777,СВЦЭМ!$A$34:$A$777,$A306,СВЦЭМ!$B$33:$B$776,U$296)+'СЕТ СН'!$F$15</f>
        <v>0</v>
      </c>
      <c r="V306" s="36">
        <f>SUMIFS(СВЦЭМ!$H$34:$H$777,СВЦЭМ!$A$34:$A$777,$A306,СВЦЭМ!$B$33:$B$776,V$296)+'СЕТ СН'!$F$15</f>
        <v>0</v>
      </c>
      <c r="W306" s="36">
        <f>SUMIFS(СВЦЭМ!$H$34:$H$777,СВЦЭМ!$A$34:$A$777,$A306,СВЦЭМ!$B$33:$B$776,W$296)+'СЕТ СН'!$F$15</f>
        <v>0</v>
      </c>
      <c r="X306" s="36">
        <f>SUMIFS(СВЦЭМ!$H$34:$H$777,СВЦЭМ!$A$34:$A$777,$A306,СВЦЭМ!$B$33:$B$776,X$296)+'СЕТ СН'!$F$15</f>
        <v>0</v>
      </c>
      <c r="Y306" s="36">
        <f>SUMIFS(СВЦЭМ!$H$34:$H$777,СВЦЭМ!$A$34:$A$777,$A306,СВЦЭМ!$B$33:$B$776,Y$296)+'СЕТ СН'!$F$15</f>
        <v>0</v>
      </c>
    </row>
    <row r="307" spans="1:25" ht="15.75" hidden="1" x14ac:dyDescent="0.2">
      <c r="A307" s="35">
        <f t="shared" si="8"/>
        <v>43780</v>
      </c>
      <c r="B307" s="36">
        <f>SUMIFS(СВЦЭМ!$H$34:$H$777,СВЦЭМ!$A$34:$A$777,$A307,СВЦЭМ!$B$33:$B$776,B$296)+'СЕТ СН'!$F$15</f>
        <v>0</v>
      </c>
      <c r="C307" s="36">
        <f>SUMIFS(СВЦЭМ!$H$34:$H$777,СВЦЭМ!$A$34:$A$777,$A307,СВЦЭМ!$B$33:$B$776,C$296)+'СЕТ СН'!$F$15</f>
        <v>0</v>
      </c>
      <c r="D307" s="36">
        <f>SUMIFS(СВЦЭМ!$H$34:$H$777,СВЦЭМ!$A$34:$A$777,$A307,СВЦЭМ!$B$33:$B$776,D$296)+'СЕТ СН'!$F$15</f>
        <v>0</v>
      </c>
      <c r="E307" s="36">
        <f>SUMIFS(СВЦЭМ!$H$34:$H$777,СВЦЭМ!$A$34:$A$777,$A307,СВЦЭМ!$B$33:$B$776,E$296)+'СЕТ СН'!$F$15</f>
        <v>0</v>
      </c>
      <c r="F307" s="36">
        <f>SUMIFS(СВЦЭМ!$H$34:$H$777,СВЦЭМ!$A$34:$A$777,$A307,СВЦЭМ!$B$33:$B$776,F$296)+'СЕТ СН'!$F$15</f>
        <v>0</v>
      </c>
      <c r="G307" s="36">
        <f>SUMIFS(СВЦЭМ!$H$34:$H$777,СВЦЭМ!$A$34:$A$777,$A307,СВЦЭМ!$B$33:$B$776,G$296)+'СЕТ СН'!$F$15</f>
        <v>0</v>
      </c>
      <c r="H307" s="36">
        <f>SUMIFS(СВЦЭМ!$H$34:$H$777,СВЦЭМ!$A$34:$A$777,$A307,СВЦЭМ!$B$33:$B$776,H$296)+'СЕТ СН'!$F$15</f>
        <v>0</v>
      </c>
      <c r="I307" s="36">
        <f>SUMIFS(СВЦЭМ!$H$34:$H$777,СВЦЭМ!$A$34:$A$777,$A307,СВЦЭМ!$B$33:$B$776,I$296)+'СЕТ СН'!$F$15</f>
        <v>0</v>
      </c>
      <c r="J307" s="36">
        <f>SUMIFS(СВЦЭМ!$H$34:$H$777,СВЦЭМ!$A$34:$A$777,$A307,СВЦЭМ!$B$33:$B$776,J$296)+'СЕТ СН'!$F$15</f>
        <v>0</v>
      </c>
      <c r="K307" s="36">
        <f>SUMIFS(СВЦЭМ!$H$34:$H$777,СВЦЭМ!$A$34:$A$777,$A307,СВЦЭМ!$B$33:$B$776,K$296)+'СЕТ СН'!$F$15</f>
        <v>0</v>
      </c>
      <c r="L307" s="36">
        <f>SUMIFS(СВЦЭМ!$H$34:$H$777,СВЦЭМ!$A$34:$A$777,$A307,СВЦЭМ!$B$33:$B$776,L$296)+'СЕТ СН'!$F$15</f>
        <v>0</v>
      </c>
      <c r="M307" s="36">
        <f>SUMIFS(СВЦЭМ!$H$34:$H$777,СВЦЭМ!$A$34:$A$777,$A307,СВЦЭМ!$B$33:$B$776,M$296)+'СЕТ СН'!$F$15</f>
        <v>0</v>
      </c>
      <c r="N307" s="36">
        <f>SUMIFS(СВЦЭМ!$H$34:$H$777,СВЦЭМ!$A$34:$A$777,$A307,СВЦЭМ!$B$33:$B$776,N$296)+'СЕТ СН'!$F$15</f>
        <v>0</v>
      </c>
      <c r="O307" s="36">
        <f>SUMIFS(СВЦЭМ!$H$34:$H$777,СВЦЭМ!$A$34:$A$777,$A307,СВЦЭМ!$B$33:$B$776,O$296)+'СЕТ СН'!$F$15</f>
        <v>0</v>
      </c>
      <c r="P307" s="36">
        <f>SUMIFS(СВЦЭМ!$H$34:$H$777,СВЦЭМ!$A$34:$A$777,$A307,СВЦЭМ!$B$33:$B$776,P$296)+'СЕТ СН'!$F$15</f>
        <v>0</v>
      </c>
      <c r="Q307" s="36">
        <f>SUMIFS(СВЦЭМ!$H$34:$H$777,СВЦЭМ!$A$34:$A$777,$A307,СВЦЭМ!$B$33:$B$776,Q$296)+'СЕТ СН'!$F$15</f>
        <v>0</v>
      </c>
      <c r="R307" s="36">
        <f>SUMIFS(СВЦЭМ!$H$34:$H$777,СВЦЭМ!$A$34:$A$777,$A307,СВЦЭМ!$B$33:$B$776,R$296)+'СЕТ СН'!$F$15</f>
        <v>0</v>
      </c>
      <c r="S307" s="36">
        <f>SUMIFS(СВЦЭМ!$H$34:$H$777,СВЦЭМ!$A$34:$A$777,$A307,СВЦЭМ!$B$33:$B$776,S$296)+'СЕТ СН'!$F$15</f>
        <v>0</v>
      </c>
      <c r="T307" s="36">
        <f>SUMIFS(СВЦЭМ!$H$34:$H$777,СВЦЭМ!$A$34:$A$777,$A307,СВЦЭМ!$B$33:$B$776,T$296)+'СЕТ СН'!$F$15</f>
        <v>0</v>
      </c>
      <c r="U307" s="36">
        <f>SUMIFS(СВЦЭМ!$H$34:$H$777,СВЦЭМ!$A$34:$A$777,$A307,СВЦЭМ!$B$33:$B$776,U$296)+'СЕТ СН'!$F$15</f>
        <v>0</v>
      </c>
      <c r="V307" s="36">
        <f>SUMIFS(СВЦЭМ!$H$34:$H$777,СВЦЭМ!$A$34:$A$777,$A307,СВЦЭМ!$B$33:$B$776,V$296)+'СЕТ СН'!$F$15</f>
        <v>0</v>
      </c>
      <c r="W307" s="36">
        <f>SUMIFS(СВЦЭМ!$H$34:$H$777,СВЦЭМ!$A$34:$A$777,$A307,СВЦЭМ!$B$33:$B$776,W$296)+'СЕТ СН'!$F$15</f>
        <v>0</v>
      </c>
      <c r="X307" s="36">
        <f>SUMIFS(СВЦЭМ!$H$34:$H$777,СВЦЭМ!$A$34:$A$777,$A307,СВЦЭМ!$B$33:$B$776,X$296)+'СЕТ СН'!$F$15</f>
        <v>0</v>
      </c>
      <c r="Y307" s="36">
        <f>SUMIFS(СВЦЭМ!$H$34:$H$777,СВЦЭМ!$A$34:$A$777,$A307,СВЦЭМ!$B$33:$B$776,Y$296)+'СЕТ СН'!$F$15</f>
        <v>0</v>
      </c>
    </row>
    <row r="308" spans="1:25" ht="15.75" hidden="1" x14ac:dyDescent="0.2">
      <c r="A308" s="35">
        <f t="shared" si="8"/>
        <v>43781</v>
      </c>
      <c r="B308" s="36">
        <f>SUMIFS(СВЦЭМ!$H$34:$H$777,СВЦЭМ!$A$34:$A$777,$A308,СВЦЭМ!$B$33:$B$776,B$296)+'СЕТ СН'!$F$15</f>
        <v>0</v>
      </c>
      <c r="C308" s="36">
        <f>SUMIFS(СВЦЭМ!$H$34:$H$777,СВЦЭМ!$A$34:$A$777,$A308,СВЦЭМ!$B$33:$B$776,C$296)+'СЕТ СН'!$F$15</f>
        <v>0</v>
      </c>
      <c r="D308" s="36">
        <f>SUMIFS(СВЦЭМ!$H$34:$H$777,СВЦЭМ!$A$34:$A$777,$A308,СВЦЭМ!$B$33:$B$776,D$296)+'СЕТ СН'!$F$15</f>
        <v>0</v>
      </c>
      <c r="E308" s="36">
        <f>SUMIFS(СВЦЭМ!$H$34:$H$777,СВЦЭМ!$A$34:$A$777,$A308,СВЦЭМ!$B$33:$B$776,E$296)+'СЕТ СН'!$F$15</f>
        <v>0</v>
      </c>
      <c r="F308" s="36">
        <f>SUMIFS(СВЦЭМ!$H$34:$H$777,СВЦЭМ!$A$34:$A$777,$A308,СВЦЭМ!$B$33:$B$776,F$296)+'СЕТ СН'!$F$15</f>
        <v>0</v>
      </c>
      <c r="G308" s="36">
        <f>SUMIFS(СВЦЭМ!$H$34:$H$777,СВЦЭМ!$A$34:$A$777,$A308,СВЦЭМ!$B$33:$B$776,G$296)+'СЕТ СН'!$F$15</f>
        <v>0</v>
      </c>
      <c r="H308" s="36">
        <f>SUMIFS(СВЦЭМ!$H$34:$H$777,СВЦЭМ!$A$34:$A$777,$A308,СВЦЭМ!$B$33:$B$776,H$296)+'СЕТ СН'!$F$15</f>
        <v>0</v>
      </c>
      <c r="I308" s="36">
        <f>SUMIFS(СВЦЭМ!$H$34:$H$777,СВЦЭМ!$A$34:$A$777,$A308,СВЦЭМ!$B$33:$B$776,I$296)+'СЕТ СН'!$F$15</f>
        <v>0</v>
      </c>
      <c r="J308" s="36">
        <f>SUMIFS(СВЦЭМ!$H$34:$H$777,СВЦЭМ!$A$34:$A$777,$A308,СВЦЭМ!$B$33:$B$776,J$296)+'СЕТ СН'!$F$15</f>
        <v>0</v>
      </c>
      <c r="K308" s="36">
        <f>SUMIFS(СВЦЭМ!$H$34:$H$777,СВЦЭМ!$A$34:$A$777,$A308,СВЦЭМ!$B$33:$B$776,K$296)+'СЕТ СН'!$F$15</f>
        <v>0</v>
      </c>
      <c r="L308" s="36">
        <f>SUMIFS(СВЦЭМ!$H$34:$H$777,СВЦЭМ!$A$34:$A$777,$A308,СВЦЭМ!$B$33:$B$776,L$296)+'СЕТ СН'!$F$15</f>
        <v>0</v>
      </c>
      <c r="M308" s="36">
        <f>SUMIFS(СВЦЭМ!$H$34:$H$777,СВЦЭМ!$A$34:$A$777,$A308,СВЦЭМ!$B$33:$B$776,M$296)+'СЕТ СН'!$F$15</f>
        <v>0</v>
      </c>
      <c r="N308" s="36">
        <f>SUMIFS(СВЦЭМ!$H$34:$H$777,СВЦЭМ!$A$34:$A$777,$A308,СВЦЭМ!$B$33:$B$776,N$296)+'СЕТ СН'!$F$15</f>
        <v>0</v>
      </c>
      <c r="O308" s="36">
        <f>SUMIFS(СВЦЭМ!$H$34:$H$777,СВЦЭМ!$A$34:$A$777,$A308,СВЦЭМ!$B$33:$B$776,O$296)+'СЕТ СН'!$F$15</f>
        <v>0</v>
      </c>
      <c r="P308" s="36">
        <f>SUMIFS(СВЦЭМ!$H$34:$H$777,СВЦЭМ!$A$34:$A$777,$A308,СВЦЭМ!$B$33:$B$776,P$296)+'СЕТ СН'!$F$15</f>
        <v>0</v>
      </c>
      <c r="Q308" s="36">
        <f>SUMIFS(СВЦЭМ!$H$34:$H$777,СВЦЭМ!$A$34:$A$777,$A308,СВЦЭМ!$B$33:$B$776,Q$296)+'СЕТ СН'!$F$15</f>
        <v>0</v>
      </c>
      <c r="R308" s="36">
        <f>SUMIFS(СВЦЭМ!$H$34:$H$777,СВЦЭМ!$A$34:$A$777,$A308,СВЦЭМ!$B$33:$B$776,R$296)+'СЕТ СН'!$F$15</f>
        <v>0</v>
      </c>
      <c r="S308" s="36">
        <f>SUMIFS(СВЦЭМ!$H$34:$H$777,СВЦЭМ!$A$34:$A$777,$A308,СВЦЭМ!$B$33:$B$776,S$296)+'СЕТ СН'!$F$15</f>
        <v>0</v>
      </c>
      <c r="T308" s="36">
        <f>SUMIFS(СВЦЭМ!$H$34:$H$777,СВЦЭМ!$A$34:$A$777,$A308,СВЦЭМ!$B$33:$B$776,T$296)+'СЕТ СН'!$F$15</f>
        <v>0</v>
      </c>
      <c r="U308" s="36">
        <f>SUMIFS(СВЦЭМ!$H$34:$H$777,СВЦЭМ!$A$34:$A$777,$A308,СВЦЭМ!$B$33:$B$776,U$296)+'СЕТ СН'!$F$15</f>
        <v>0</v>
      </c>
      <c r="V308" s="36">
        <f>SUMIFS(СВЦЭМ!$H$34:$H$777,СВЦЭМ!$A$34:$A$777,$A308,СВЦЭМ!$B$33:$B$776,V$296)+'СЕТ СН'!$F$15</f>
        <v>0</v>
      </c>
      <c r="W308" s="36">
        <f>SUMIFS(СВЦЭМ!$H$34:$H$777,СВЦЭМ!$A$34:$A$777,$A308,СВЦЭМ!$B$33:$B$776,W$296)+'СЕТ СН'!$F$15</f>
        <v>0</v>
      </c>
      <c r="X308" s="36">
        <f>SUMIFS(СВЦЭМ!$H$34:$H$777,СВЦЭМ!$A$34:$A$777,$A308,СВЦЭМ!$B$33:$B$776,X$296)+'СЕТ СН'!$F$15</f>
        <v>0</v>
      </c>
      <c r="Y308" s="36">
        <f>SUMIFS(СВЦЭМ!$H$34:$H$777,СВЦЭМ!$A$34:$A$777,$A308,СВЦЭМ!$B$33:$B$776,Y$296)+'СЕТ СН'!$F$15</f>
        <v>0</v>
      </c>
    </row>
    <row r="309" spans="1:25" ht="15.75" hidden="1" x14ac:dyDescent="0.2">
      <c r="A309" s="35">
        <f t="shared" si="8"/>
        <v>43782</v>
      </c>
      <c r="B309" s="36">
        <f>SUMIFS(СВЦЭМ!$H$34:$H$777,СВЦЭМ!$A$34:$A$777,$A309,СВЦЭМ!$B$33:$B$776,B$296)+'СЕТ СН'!$F$15</f>
        <v>0</v>
      </c>
      <c r="C309" s="36">
        <f>SUMIFS(СВЦЭМ!$H$34:$H$777,СВЦЭМ!$A$34:$A$777,$A309,СВЦЭМ!$B$33:$B$776,C$296)+'СЕТ СН'!$F$15</f>
        <v>0</v>
      </c>
      <c r="D309" s="36">
        <f>SUMIFS(СВЦЭМ!$H$34:$H$777,СВЦЭМ!$A$34:$A$777,$A309,СВЦЭМ!$B$33:$B$776,D$296)+'СЕТ СН'!$F$15</f>
        <v>0</v>
      </c>
      <c r="E309" s="36">
        <f>SUMIFS(СВЦЭМ!$H$34:$H$777,СВЦЭМ!$A$34:$A$777,$A309,СВЦЭМ!$B$33:$B$776,E$296)+'СЕТ СН'!$F$15</f>
        <v>0</v>
      </c>
      <c r="F309" s="36">
        <f>SUMIFS(СВЦЭМ!$H$34:$H$777,СВЦЭМ!$A$34:$A$777,$A309,СВЦЭМ!$B$33:$B$776,F$296)+'СЕТ СН'!$F$15</f>
        <v>0</v>
      </c>
      <c r="G309" s="36">
        <f>SUMIFS(СВЦЭМ!$H$34:$H$777,СВЦЭМ!$A$34:$A$777,$A309,СВЦЭМ!$B$33:$B$776,G$296)+'СЕТ СН'!$F$15</f>
        <v>0</v>
      </c>
      <c r="H309" s="36">
        <f>SUMIFS(СВЦЭМ!$H$34:$H$777,СВЦЭМ!$A$34:$A$777,$A309,СВЦЭМ!$B$33:$B$776,H$296)+'СЕТ СН'!$F$15</f>
        <v>0</v>
      </c>
      <c r="I309" s="36">
        <f>SUMIFS(СВЦЭМ!$H$34:$H$777,СВЦЭМ!$A$34:$A$777,$A309,СВЦЭМ!$B$33:$B$776,I$296)+'СЕТ СН'!$F$15</f>
        <v>0</v>
      </c>
      <c r="J309" s="36">
        <f>SUMIFS(СВЦЭМ!$H$34:$H$777,СВЦЭМ!$A$34:$A$777,$A309,СВЦЭМ!$B$33:$B$776,J$296)+'СЕТ СН'!$F$15</f>
        <v>0</v>
      </c>
      <c r="K309" s="36">
        <f>SUMIFS(СВЦЭМ!$H$34:$H$777,СВЦЭМ!$A$34:$A$777,$A309,СВЦЭМ!$B$33:$B$776,K$296)+'СЕТ СН'!$F$15</f>
        <v>0</v>
      </c>
      <c r="L309" s="36">
        <f>SUMIFS(СВЦЭМ!$H$34:$H$777,СВЦЭМ!$A$34:$A$777,$A309,СВЦЭМ!$B$33:$B$776,L$296)+'СЕТ СН'!$F$15</f>
        <v>0</v>
      </c>
      <c r="M309" s="36">
        <f>SUMIFS(СВЦЭМ!$H$34:$H$777,СВЦЭМ!$A$34:$A$777,$A309,СВЦЭМ!$B$33:$B$776,M$296)+'СЕТ СН'!$F$15</f>
        <v>0</v>
      </c>
      <c r="N309" s="36">
        <f>SUMIFS(СВЦЭМ!$H$34:$H$777,СВЦЭМ!$A$34:$A$777,$A309,СВЦЭМ!$B$33:$B$776,N$296)+'СЕТ СН'!$F$15</f>
        <v>0</v>
      </c>
      <c r="O309" s="36">
        <f>SUMIFS(СВЦЭМ!$H$34:$H$777,СВЦЭМ!$A$34:$A$777,$A309,СВЦЭМ!$B$33:$B$776,O$296)+'СЕТ СН'!$F$15</f>
        <v>0</v>
      </c>
      <c r="P309" s="36">
        <f>SUMIFS(СВЦЭМ!$H$34:$H$777,СВЦЭМ!$A$34:$A$777,$A309,СВЦЭМ!$B$33:$B$776,P$296)+'СЕТ СН'!$F$15</f>
        <v>0</v>
      </c>
      <c r="Q309" s="36">
        <f>SUMIFS(СВЦЭМ!$H$34:$H$777,СВЦЭМ!$A$34:$A$777,$A309,СВЦЭМ!$B$33:$B$776,Q$296)+'СЕТ СН'!$F$15</f>
        <v>0</v>
      </c>
      <c r="R309" s="36">
        <f>SUMIFS(СВЦЭМ!$H$34:$H$777,СВЦЭМ!$A$34:$A$777,$A309,СВЦЭМ!$B$33:$B$776,R$296)+'СЕТ СН'!$F$15</f>
        <v>0</v>
      </c>
      <c r="S309" s="36">
        <f>SUMIFS(СВЦЭМ!$H$34:$H$777,СВЦЭМ!$A$34:$A$777,$A309,СВЦЭМ!$B$33:$B$776,S$296)+'СЕТ СН'!$F$15</f>
        <v>0</v>
      </c>
      <c r="T309" s="36">
        <f>SUMIFS(СВЦЭМ!$H$34:$H$777,СВЦЭМ!$A$34:$A$777,$A309,СВЦЭМ!$B$33:$B$776,T$296)+'СЕТ СН'!$F$15</f>
        <v>0</v>
      </c>
      <c r="U309" s="36">
        <f>SUMIFS(СВЦЭМ!$H$34:$H$777,СВЦЭМ!$A$34:$A$777,$A309,СВЦЭМ!$B$33:$B$776,U$296)+'СЕТ СН'!$F$15</f>
        <v>0</v>
      </c>
      <c r="V309" s="36">
        <f>SUMIFS(СВЦЭМ!$H$34:$H$777,СВЦЭМ!$A$34:$A$777,$A309,СВЦЭМ!$B$33:$B$776,V$296)+'СЕТ СН'!$F$15</f>
        <v>0</v>
      </c>
      <c r="W309" s="36">
        <f>SUMIFS(СВЦЭМ!$H$34:$H$777,СВЦЭМ!$A$34:$A$777,$A309,СВЦЭМ!$B$33:$B$776,W$296)+'СЕТ СН'!$F$15</f>
        <v>0</v>
      </c>
      <c r="X309" s="36">
        <f>SUMIFS(СВЦЭМ!$H$34:$H$777,СВЦЭМ!$A$34:$A$777,$A309,СВЦЭМ!$B$33:$B$776,X$296)+'СЕТ СН'!$F$15</f>
        <v>0</v>
      </c>
      <c r="Y309" s="36">
        <f>SUMIFS(СВЦЭМ!$H$34:$H$777,СВЦЭМ!$A$34:$A$777,$A309,СВЦЭМ!$B$33:$B$776,Y$296)+'СЕТ СН'!$F$15</f>
        <v>0</v>
      </c>
    </row>
    <row r="310" spans="1:25" ht="15.75" hidden="1" x14ac:dyDescent="0.2">
      <c r="A310" s="35">
        <f t="shared" si="8"/>
        <v>43783</v>
      </c>
      <c r="B310" s="36">
        <f>SUMIFS(СВЦЭМ!$H$34:$H$777,СВЦЭМ!$A$34:$A$777,$A310,СВЦЭМ!$B$33:$B$776,B$296)+'СЕТ СН'!$F$15</f>
        <v>0</v>
      </c>
      <c r="C310" s="36">
        <f>SUMIFS(СВЦЭМ!$H$34:$H$777,СВЦЭМ!$A$34:$A$777,$A310,СВЦЭМ!$B$33:$B$776,C$296)+'СЕТ СН'!$F$15</f>
        <v>0</v>
      </c>
      <c r="D310" s="36">
        <f>SUMIFS(СВЦЭМ!$H$34:$H$777,СВЦЭМ!$A$34:$A$777,$A310,СВЦЭМ!$B$33:$B$776,D$296)+'СЕТ СН'!$F$15</f>
        <v>0</v>
      </c>
      <c r="E310" s="36">
        <f>SUMIFS(СВЦЭМ!$H$34:$H$777,СВЦЭМ!$A$34:$A$777,$A310,СВЦЭМ!$B$33:$B$776,E$296)+'СЕТ СН'!$F$15</f>
        <v>0</v>
      </c>
      <c r="F310" s="36">
        <f>SUMIFS(СВЦЭМ!$H$34:$H$777,СВЦЭМ!$A$34:$A$777,$A310,СВЦЭМ!$B$33:$B$776,F$296)+'СЕТ СН'!$F$15</f>
        <v>0</v>
      </c>
      <c r="G310" s="36">
        <f>SUMIFS(СВЦЭМ!$H$34:$H$777,СВЦЭМ!$A$34:$A$777,$A310,СВЦЭМ!$B$33:$B$776,G$296)+'СЕТ СН'!$F$15</f>
        <v>0</v>
      </c>
      <c r="H310" s="36">
        <f>SUMIFS(СВЦЭМ!$H$34:$H$777,СВЦЭМ!$A$34:$A$777,$A310,СВЦЭМ!$B$33:$B$776,H$296)+'СЕТ СН'!$F$15</f>
        <v>0</v>
      </c>
      <c r="I310" s="36">
        <f>SUMIFS(СВЦЭМ!$H$34:$H$777,СВЦЭМ!$A$34:$A$777,$A310,СВЦЭМ!$B$33:$B$776,I$296)+'СЕТ СН'!$F$15</f>
        <v>0</v>
      </c>
      <c r="J310" s="36">
        <f>SUMIFS(СВЦЭМ!$H$34:$H$777,СВЦЭМ!$A$34:$A$777,$A310,СВЦЭМ!$B$33:$B$776,J$296)+'СЕТ СН'!$F$15</f>
        <v>0</v>
      </c>
      <c r="K310" s="36">
        <f>SUMIFS(СВЦЭМ!$H$34:$H$777,СВЦЭМ!$A$34:$A$777,$A310,СВЦЭМ!$B$33:$B$776,K$296)+'СЕТ СН'!$F$15</f>
        <v>0</v>
      </c>
      <c r="L310" s="36">
        <f>SUMIFS(СВЦЭМ!$H$34:$H$777,СВЦЭМ!$A$34:$A$777,$A310,СВЦЭМ!$B$33:$B$776,L$296)+'СЕТ СН'!$F$15</f>
        <v>0</v>
      </c>
      <c r="M310" s="36">
        <f>SUMIFS(СВЦЭМ!$H$34:$H$777,СВЦЭМ!$A$34:$A$777,$A310,СВЦЭМ!$B$33:$B$776,M$296)+'СЕТ СН'!$F$15</f>
        <v>0</v>
      </c>
      <c r="N310" s="36">
        <f>SUMIFS(СВЦЭМ!$H$34:$H$777,СВЦЭМ!$A$34:$A$777,$A310,СВЦЭМ!$B$33:$B$776,N$296)+'СЕТ СН'!$F$15</f>
        <v>0</v>
      </c>
      <c r="O310" s="36">
        <f>SUMIFS(СВЦЭМ!$H$34:$H$777,СВЦЭМ!$A$34:$A$777,$A310,СВЦЭМ!$B$33:$B$776,O$296)+'СЕТ СН'!$F$15</f>
        <v>0</v>
      </c>
      <c r="P310" s="36">
        <f>SUMIFS(СВЦЭМ!$H$34:$H$777,СВЦЭМ!$A$34:$A$777,$A310,СВЦЭМ!$B$33:$B$776,P$296)+'СЕТ СН'!$F$15</f>
        <v>0</v>
      </c>
      <c r="Q310" s="36">
        <f>SUMIFS(СВЦЭМ!$H$34:$H$777,СВЦЭМ!$A$34:$A$777,$A310,СВЦЭМ!$B$33:$B$776,Q$296)+'СЕТ СН'!$F$15</f>
        <v>0</v>
      </c>
      <c r="R310" s="36">
        <f>SUMIFS(СВЦЭМ!$H$34:$H$777,СВЦЭМ!$A$34:$A$777,$A310,СВЦЭМ!$B$33:$B$776,R$296)+'СЕТ СН'!$F$15</f>
        <v>0</v>
      </c>
      <c r="S310" s="36">
        <f>SUMIFS(СВЦЭМ!$H$34:$H$777,СВЦЭМ!$A$34:$A$777,$A310,СВЦЭМ!$B$33:$B$776,S$296)+'СЕТ СН'!$F$15</f>
        <v>0</v>
      </c>
      <c r="T310" s="36">
        <f>SUMIFS(СВЦЭМ!$H$34:$H$777,СВЦЭМ!$A$34:$A$777,$A310,СВЦЭМ!$B$33:$B$776,T$296)+'СЕТ СН'!$F$15</f>
        <v>0</v>
      </c>
      <c r="U310" s="36">
        <f>SUMIFS(СВЦЭМ!$H$34:$H$777,СВЦЭМ!$A$34:$A$777,$A310,СВЦЭМ!$B$33:$B$776,U$296)+'СЕТ СН'!$F$15</f>
        <v>0</v>
      </c>
      <c r="V310" s="36">
        <f>SUMIFS(СВЦЭМ!$H$34:$H$777,СВЦЭМ!$A$34:$A$777,$A310,СВЦЭМ!$B$33:$B$776,V$296)+'СЕТ СН'!$F$15</f>
        <v>0</v>
      </c>
      <c r="W310" s="36">
        <f>SUMIFS(СВЦЭМ!$H$34:$H$777,СВЦЭМ!$A$34:$A$777,$A310,СВЦЭМ!$B$33:$B$776,W$296)+'СЕТ СН'!$F$15</f>
        <v>0</v>
      </c>
      <c r="X310" s="36">
        <f>SUMIFS(СВЦЭМ!$H$34:$H$777,СВЦЭМ!$A$34:$A$777,$A310,СВЦЭМ!$B$33:$B$776,X$296)+'СЕТ СН'!$F$15</f>
        <v>0</v>
      </c>
      <c r="Y310" s="36">
        <f>SUMIFS(СВЦЭМ!$H$34:$H$777,СВЦЭМ!$A$34:$A$777,$A310,СВЦЭМ!$B$33:$B$776,Y$296)+'СЕТ СН'!$F$15</f>
        <v>0</v>
      </c>
    </row>
    <row r="311" spans="1:25" ht="15.75" hidden="1" x14ac:dyDescent="0.2">
      <c r="A311" s="35">
        <f t="shared" si="8"/>
        <v>43784</v>
      </c>
      <c r="B311" s="36">
        <f>SUMIFS(СВЦЭМ!$H$34:$H$777,СВЦЭМ!$A$34:$A$777,$A311,СВЦЭМ!$B$33:$B$776,B$296)+'СЕТ СН'!$F$15</f>
        <v>0</v>
      </c>
      <c r="C311" s="36">
        <f>SUMIFS(СВЦЭМ!$H$34:$H$777,СВЦЭМ!$A$34:$A$777,$A311,СВЦЭМ!$B$33:$B$776,C$296)+'СЕТ СН'!$F$15</f>
        <v>0</v>
      </c>
      <c r="D311" s="36">
        <f>SUMIFS(СВЦЭМ!$H$34:$H$777,СВЦЭМ!$A$34:$A$777,$A311,СВЦЭМ!$B$33:$B$776,D$296)+'СЕТ СН'!$F$15</f>
        <v>0</v>
      </c>
      <c r="E311" s="36">
        <f>SUMIFS(СВЦЭМ!$H$34:$H$777,СВЦЭМ!$A$34:$A$777,$A311,СВЦЭМ!$B$33:$B$776,E$296)+'СЕТ СН'!$F$15</f>
        <v>0</v>
      </c>
      <c r="F311" s="36">
        <f>SUMIFS(СВЦЭМ!$H$34:$H$777,СВЦЭМ!$A$34:$A$777,$A311,СВЦЭМ!$B$33:$B$776,F$296)+'СЕТ СН'!$F$15</f>
        <v>0</v>
      </c>
      <c r="G311" s="36">
        <f>SUMIFS(СВЦЭМ!$H$34:$H$777,СВЦЭМ!$A$34:$A$777,$A311,СВЦЭМ!$B$33:$B$776,G$296)+'СЕТ СН'!$F$15</f>
        <v>0</v>
      </c>
      <c r="H311" s="36">
        <f>SUMIFS(СВЦЭМ!$H$34:$H$777,СВЦЭМ!$A$34:$A$777,$A311,СВЦЭМ!$B$33:$B$776,H$296)+'СЕТ СН'!$F$15</f>
        <v>0</v>
      </c>
      <c r="I311" s="36">
        <f>SUMIFS(СВЦЭМ!$H$34:$H$777,СВЦЭМ!$A$34:$A$777,$A311,СВЦЭМ!$B$33:$B$776,I$296)+'СЕТ СН'!$F$15</f>
        <v>0</v>
      </c>
      <c r="J311" s="36">
        <f>SUMIFS(СВЦЭМ!$H$34:$H$777,СВЦЭМ!$A$34:$A$777,$A311,СВЦЭМ!$B$33:$B$776,J$296)+'СЕТ СН'!$F$15</f>
        <v>0</v>
      </c>
      <c r="K311" s="36">
        <f>SUMIFS(СВЦЭМ!$H$34:$H$777,СВЦЭМ!$A$34:$A$777,$A311,СВЦЭМ!$B$33:$B$776,K$296)+'СЕТ СН'!$F$15</f>
        <v>0</v>
      </c>
      <c r="L311" s="36">
        <f>SUMIFS(СВЦЭМ!$H$34:$H$777,СВЦЭМ!$A$34:$A$777,$A311,СВЦЭМ!$B$33:$B$776,L$296)+'СЕТ СН'!$F$15</f>
        <v>0</v>
      </c>
      <c r="M311" s="36">
        <f>SUMIFS(СВЦЭМ!$H$34:$H$777,СВЦЭМ!$A$34:$A$777,$A311,СВЦЭМ!$B$33:$B$776,M$296)+'СЕТ СН'!$F$15</f>
        <v>0</v>
      </c>
      <c r="N311" s="36">
        <f>SUMIFS(СВЦЭМ!$H$34:$H$777,СВЦЭМ!$A$34:$A$777,$A311,СВЦЭМ!$B$33:$B$776,N$296)+'СЕТ СН'!$F$15</f>
        <v>0</v>
      </c>
      <c r="O311" s="36">
        <f>SUMIFS(СВЦЭМ!$H$34:$H$777,СВЦЭМ!$A$34:$A$777,$A311,СВЦЭМ!$B$33:$B$776,O$296)+'СЕТ СН'!$F$15</f>
        <v>0</v>
      </c>
      <c r="P311" s="36">
        <f>SUMIFS(СВЦЭМ!$H$34:$H$777,СВЦЭМ!$A$34:$A$777,$A311,СВЦЭМ!$B$33:$B$776,P$296)+'СЕТ СН'!$F$15</f>
        <v>0</v>
      </c>
      <c r="Q311" s="36">
        <f>SUMIFS(СВЦЭМ!$H$34:$H$777,СВЦЭМ!$A$34:$A$777,$A311,СВЦЭМ!$B$33:$B$776,Q$296)+'СЕТ СН'!$F$15</f>
        <v>0</v>
      </c>
      <c r="R311" s="36">
        <f>SUMIFS(СВЦЭМ!$H$34:$H$777,СВЦЭМ!$A$34:$A$777,$A311,СВЦЭМ!$B$33:$B$776,R$296)+'СЕТ СН'!$F$15</f>
        <v>0</v>
      </c>
      <c r="S311" s="36">
        <f>SUMIFS(СВЦЭМ!$H$34:$H$777,СВЦЭМ!$A$34:$A$777,$A311,СВЦЭМ!$B$33:$B$776,S$296)+'СЕТ СН'!$F$15</f>
        <v>0</v>
      </c>
      <c r="T311" s="36">
        <f>SUMIFS(СВЦЭМ!$H$34:$H$777,СВЦЭМ!$A$34:$A$777,$A311,СВЦЭМ!$B$33:$B$776,T$296)+'СЕТ СН'!$F$15</f>
        <v>0</v>
      </c>
      <c r="U311" s="36">
        <f>SUMIFS(СВЦЭМ!$H$34:$H$777,СВЦЭМ!$A$34:$A$777,$A311,СВЦЭМ!$B$33:$B$776,U$296)+'СЕТ СН'!$F$15</f>
        <v>0</v>
      </c>
      <c r="V311" s="36">
        <f>SUMIFS(СВЦЭМ!$H$34:$H$777,СВЦЭМ!$A$34:$A$777,$A311,СВЦЭМ!$B$33:$B$776,V$296)+'СЕТ СН'!$F$15</f>
        <v>0</v>
      </c>
      <c r="W311" s="36">
        <f>SUMIFS(СВЦЭМ!$H$34:$H$777,СВЦЭМ!$A$34:$A$777,$A311,СВЦЭМ!$B$33:$B$776,W$296)+'СЕТ СН'!$F$15</f>
        <v>0</v>
      </c>
      <c r="X311" s="36">
        <f>SUMIFS(СВЦЭМ!$H$34:$H$777,СВЦЭМ!$A$34:$A$777,$A311,СВЦЭМ!$B$33:$B$776,X$296)+'СЕТ СН'!$F$15</f>
        <v>0</v>
      </c>
      <c r="Y311" s="36">
        <f>SUMIFS(СВЦЭМ!$H$34:$H$777,СВЦЭМ!$A$34:$A$777,$A311,СВЦЭМ!$B$33:$B$776,Y$296)+'СЕТ СН'!$F$15</f>
        <v>0</v>
      </c>
    </row>
    <row r="312" spans="1:25" ht="15.75" hidden="1" x14ac:dyDescent="0.2">
      <c r="A312" s="35">
        <f t="shared" si="8"/>
        <v>43785</v>
      </c>
      <c r="B312" s="36">
        <f>SUMIFS(СВЦЭМ!$H$34:$H$777,СВЦЭМ!$A$34:$A$777,$A312,СВЦЭМ!$B$33:$B$776,B$296)+'СЕТ СН'!$F$15</f>
        <v>0</v>
      </c>
      <c r="C312" s="36">
        <f>SUMIFS(СВЦЭМ!$H$34:$H$777,СВЦЭМ!$A$34:$A$777,$A312,СВЦЭМ!$B$33:$B$776,C$296)+'СЕТ СН'!$F$15</f>
        <v>0</v>
      </c>
      <c r="D312" s="36">
        <f>SUMIFS(СВЦЭМ!$H$34:$H$777,СВЦЭМ!$A$34:$A$777,$A312,СВЦЭМ!$B$33:$B$776,D$296)+'СЕТ СН'!$F$15</f>
        <v>0</v>
      </c>
      <c r="E312" s="36">
        <f>SUMIFS(СВЦЭМ!$H$34:$H$777,СВЦЭМ!$A$34:$A$777,$A312,СВЦЭМ!$B$33:$B$776,E$296)+'СЕТ СН'!$F$15</f>
        <v>0</v>
      </c>
      <c r="F312" s="36">
        <f>SUMIFS(СВЦЭМ!$H$34:$H$777,СВЦЭМ!$A$34:$A$777,$A312,СВЦЭМ!$B$33:$B$776,F$296)+'СЕТ СН'!$F$15</f>
        <v>0</v>
      </c>
      <c r="G312" s="36">
        <f>SUMIFS(СВЦЭМ!$H$34:$H$777,СВЦЭМ!$A$34:$A$777,$A312,СВЦЭМ!$B$33:$B$776,G$296)+'СЕТ СН'!$F$15</f>
        <v>0</v>
      </c>
      <c r="H312" s="36">
        <f>SUMIFS(СВЦЭМ!$H$34:$H$777,СВЦЭМ!$A$34:$A$777,$A312,СВЦЭМ!$B$33:$B$776,H$296)+'СЕТ СН'!$F$15</f>
        <v>0</v>
      </c>
      <c r="I312" s="36">
        <f>SUMIFS(СВЦЭМ!$H$34:$H$777,СВЦЭМ!$A$34:$A$777,$A312,СВЦЭМ!$B$33:$B$776,I$296)+'СЕТ СН'!$F$15</f>
        <v>0</v>
      </c>
      <c r="J312" s="36">
        <f>SUMIFS(СВЦЭМ!$H$34:$H$777,СВЦЭМ!$A$34:$A$777,$A312,СВЦЭМ!$B$33:$B$776,J$296)+'СЕТ СН'!$F$15</f>
        <v>0</v>
      </c>
      <c r="K312" s="36">
        <f>SUMIFS(СВЦЭМ!$H$34:$H$777,СВЦЭМ!$A$34:$A$777,$A312,СВЦЭМ!$B$33:$B$776,K$296)+'СЕТ СН'!$F$15</f>
        <v>0</v>
      </c>
      <c r="L312" s="36">
        <f>SUMIFS(СВЦЭМ!$H$34:$H$777,СВЦЭМ!$A$34:$A$777,$A312,СВЦЭМ!$B$33:$B$776,L$296)+'СЕТ СН'!$F$15</f>
        <v>0</v>
      </c>
      <c r="M312" s="36">
        <f>SUMIFS(СВЦЭМ!$H$34:$H$777,СВЦЭМ!$A$34:$A$777,$A312,СВЦЭМ!$B$33:$B$776,M$296)+'СЕТ СН'!$F$15</f>
        <v>0</v>
      </c>
      <c r="N312" s="36">
        <f>SUMIFS(СВЦЭМ!$H$34:$H$777,СВЦЭМ!$A$34:$A$777,$A312,СВЦЭМ!$B$33:$B$776,N$296)+'СЕТ СН'!$F$15</f>
        <v>0</v>
      </c>
      <c r="O312" s="36">
        <f>SUMIFS(СВЦЭМ!$H$34:$H$777,СВЦЭМ!$A$34:$A$777,$A312,СВЦЭМ!$B$33:$B$776,O$296)+'СЕТ СН'!$F$15</f>
        <v>0</v>
      </c>
      <c r="P312" s="36">
        <f>SUMIFS(СВЦЭМ!$H$34:$H$777,СВЦЭМ!$A$34:$A$777,$A312,СВЦЭМ!$B$33:$B$776,P$296)+'СЕТ СН'!$F$15</f>
        <v>0</v>
      </c>
      <c r="Q312" s="36">
        <f>SUMIFS(СВЦЭМ!$H$34:$H$777,СВЦЭМ!$A$34:$A$777,$A312,СВЦЭМ!$B$33:$B$776,Q$296)+'СЕТ СН'!$F$15</f>
        <v>0</v>
      </c>
      <c r="R312" s="36">
        <f>SUMIFS(СВЦЭМ!$H$34:$H$777,СВЦЭМ!$A$34:$A$777,$A312,СВЦЭМ!$B$33:$B$776,R$296)+'СЕТ СН'!$F$15</f>
        <v>0</v>
      </c>
      <c r="S312" s="36">
        <f>SUMIFS(СВЦЭМ!$H$34:$H$777,СВЦЭМ!$A$34:$A$777,$A312,СВЦЭМ!$B$33:$B$776,S$296)+'СЕТ СН'!$F$15</f>
        <v>0</v>
      </c>
      <c r="T312" s="36">
        <f>SUMIFS(СВЦЭМ!$H$34:$H$777,СВЦЭМ!$A$34:$A$777,$A312,СВЦЭМ!$B$33:$B$776,T$296)+'СЕТ СН'!$F$15</f>
        <v>0</v>
      </c>
      <c r="U312" s="36">
        <f>SUMIFS(СВЦЭМ!$H$34:$H$777,СВЦЭМ!$A$34:$A$777,$A312,СВЦЭМ!$B$33:$B$776,U$296)+'СЕТ СН'!$F$15</f>
        <v>0</v>
      </c>
      <c r="V312" s="36">
        <f>SUMIFS(СВЦЭМ!$H$34:$H$777,СВЦЭМ!$A$34:$A$777,$A312,СВЦЭМ!$B$33:$B$776,V$296)+'СЕТ СН'!$F$15</f>
        <v>0</v>
      </c>
      <c r="W312" s="36">
        <f>SUMIFS(СВЦЭМ!$H$34:$H$777,СВЦЭМ!$A$34:$A$777,$A312,СВЦЭМ!$B$33:$B$776,W$296)+'СЕТ СН'!$F$15</f>
        <v>0</v>
      </c>
      <c r="X312" s="36">
        <f>SUMIFS(СВЦЭМ!$H$34:$H$777,СВЦЭМ!$A$34:$A$777,$A312,СВЦЭМ!$B$33:$B$776,X$296)+'СЕТ СН'!$F$15</f>
        <v>0</v>
      </c>
      <c r="Y312" s="36">
        <f>SUMIFS(СВЦЭМ!$H$34:$H$777,СВЦЭМ!$A$34:$A$777,$A312,СВЦЭМ!$B$33:$B$776,Y$296)+'СЕТ СН'!$F$15</f>
        <v>0</v>
      </c>
    </row>
    <row r="313" spans="1:25" ht="15.75" hidden="1" x14ac:dyDescent="0.2">
      <c r="A313" s="35">
        <f t="shared" si="8"/>
        <v>43786</v>
      </c>
      <c r="B313" s="36">
        <f>SUMIFS(СВЦЭМ!$H$34:$H$777,СВЦЭМ!$A$34:$A$777,$A313,СВЦЭМ!$B$33:$B$776,B$296)+'СЕТ СН'!$F$15</f>
        <v>0</v>
      </c>
      <c r="C313" s="36">
        <f>SUMIFS(СВЦЭМ!$H$34:$H$777,СВЦЭМ!$A$34:$A$777,$A313,СВЦЭМ!$B$33:$B$776,C$296)+'СЕТ СН'!$F$15</f>
        <v>0</v>
      </c>
      <c r="D313" s="36">
        <f>SUMIFS(СВЦЭМ!$H$34:$H$777,СВЦЭМ!$A$34:$A$777,$A313,СВЦЭМ!$B$33:$B$776,D$296)+'СЕТ СН'!$F$15</f>
        <v>0</v>
      </c>
      <c r="E313" s="36">
        <f>SUMIFS(СВЦЭМ!$H$34:$H$777,СВЦЭМ!$A$34:$A$777,$A313,СВЦЭМ!$B$33:$B$776,E$296)+'СЕТ СН'!$F$15</f>
        <v>0</v>
      </c>
      <c r="F313" s="36">
        <f>SUMIFS(СВЦЭМ!$H$34:$H$777,СВЦЭМ!$A$34:$A$777,$A313,СВЦЭМ!$B$33:$B$776,F$296)+'СЕТ СН'!$F$15</f>
        <v>0</v>
      </c>
      <c r="G313" s="36">
        <f>SUMIFS(СВЦЭМ!$H$34:$H$777,СВЦЭМ!$A$34:$A$777,$A313,СВЦЭМ!$B$33:$B$776,G$296)+'СЕТ СН'!$F$15</f>
        <v>0</v>
      </c>
      <c r="H313" s="36">
        <f>SUMIFS(СВЦЭМ!$H$34:$H$777,СВЦЭМ!$A$34:$A$777,$A313,СВЦЭМ!$B$33:$B$776,H$296)+'СЕТ СН'!$F$15</f>
        <v>0</v>
      </c>
      <c r="I313" s="36">
        <f>SUMIFS(СВЦЭМ!$H$34:$H$777,СВЦЭМ!$A$34:$A$777,$A313,СВЦЭМ!$B$33:$B$776,I$296)+'СЕТ СН'!$F$15</f>
        <v>0</v>
      </c>
      <c r="J313" s="36">
        <f>SUMIFS(СВЦЭМ!$H$34:$H$777,СВЦЭМ!$A$34:$A$777,$A313,СВЦЭМ!$B$33:$B$776,J$296)+'СЕТ СН'!$F$15</f>
        <v>0</v>
      </c>
      <c r="K313" s="36">
        <f>SUMIFS(СВЦЭМ!$H$34:$H$777,СВЦЭМ!$A$34:$A$777,$A313,СВЦЭМ!$B$33:$B$776,K$296)+'СЕТ СН'!$F$15</f>
        <v>0</v>
      </c>
      <c r="L313" s="36">
        <f>SUMIFS(СВЦЭМ!$H$34:$H$777,СВЦЭМ!$A$34:$A$777,$A313,СВЦЭМ!$B$33:$B$776,L$296)+'СЕТ СН'!$F$15</f>
        <v>0</v>
      </c>
      <c r="M313" s="36">
        <f>SUMIFS(СВЦЭМ!$H$34:$H$777,СВЦЭМ!$A$34:$A$777,$A313,СВЦЭМ!$B$33:$B$776,M$296)+'СЕТ СН'!$F$15</f>
        <v>0</v>
      </c>
      <c r="N313" s="36">
        <f>SUMIFS(СВЦЭМ!$H$34:$H$777,СВЦЭМ!$A$34:$A$777,$A313,СВЦЭМ!$B$33:$B$776,N$296)+'СЕТ СН'!$F$15</f>
        <v>0</v>
      </c>
      <c r="O313" s="36">
        <f>SUMIFS(СВЦЭМ!$H$34:$H$777,СВЦЭМ!$A$34:$A$777,$A313,СВЦЭМ!$B$33:$B$776,O$296)+'СЕТ СН'!$F$15</f>
        <v>0</v>
      </c>
      <c r="P313" s="36">
        <f>SUMIFS(СВЦЭМ!$H$34:$H$777,СВЦЭМ!$A$34:$A$777,$A313,СВЦЭМ!$B$33:$B$776,P$296)+'СЕТ СН'!$F$15</f>
        <v>0</v>
      </c>
      <c r="Q313" s="36">
        <f>SUMIFS(СВЦЭМ!$H$34:$H$777,СВЦЭМ!$A$34:$A$777,$A313,СВЦЭМ!$B$33:$B$776,Q$296)+'СЕТ СН'!$F$15</f>
        <v>0</v>
      </c>
      <c r="R313" s="36">
        <f>SUMIFS(СВЦЭМ!$H$34:$H$777,СВЦЭМ!$A$34:$A$777,$A313,СВЦЭМ!$B$33:$B$776,R$296)+'СЕТ СН'!$F$15</f>
        <v>0</v>
      </c>
      <c r="S313" s="36">
        <f>SUMIFS(СВЦЭМ!$H$34:$H$777,СВЦЭМ!$A$34:$A$777,$A313,СВЦЭМ!$B$33:$B$776,S$296)+'СЕТ СН'!$F$15</f>
        <v>0</v>
      </c>
      <c r="T313" s="36">
        <f>SUMIFS(СВЦЭМ!$H$34:$H$777,СВЦЭМ!$A$34:$A$777,$A313,СВЦЭМ!$B$33:$B$776,T$296)+'СЕТ СН'!$F$15</f>
        <v>0</v>
      </c>
      <c r="U313" s="36">
        <f>SUMIFS(СВЦЭМ!$H$34:$H$777,СВЦЭМ!$A$34:$A$777,$A313,СВЦЭМ!$B$33:$B$776,U$296)+'СЕТ СН'!$F$15</f>
        <v>0</v>
      </c>
      <c r="V313" s="36">
        <f>SUMIFS(СВЦЭМ!$H$34:$H$777,СВЦЭМ!$A$34:$A$777,$A313,СВЦЭМ!$B$33:$B$776,V$296)+'СЕТ СН'!$F$15</f>
        <v>0</v>
      </c>
      <c r="W313" s="36">
        <f>SUMIFS(СВЦЭМ!$H$34:$H$777,СВЦЭМ!$A$34:$A$777,$A313,СВЦЭМ!$B$33:$B$776,W$296)+'СЕТ СН'!$F$15</f>
        <v>0</v>
      </c>
      <c r="X313" s="36">
        <f>SUMIFS(СВЦЭМ!$H$34:$H$777,СВЦЭМ!$A$34:$A$777,$A313,СВЦЭМ!$B$33:$B$776,X$296)+'СЕТ СН'!$F$15</f>
        <v>0</v>
      </c>
      <c r="Y313" s="36">
        <f>SUMIFS(СВЦЭМ!$H$34:$H$777,СВЦЭМ!$A$34:$A$777,$A313,СВЦЭМ!$B$33:$B$776,Y$296)+'СЕТ СН'!$F$15</f>
        <v>0</v>
      </c>
    </row>
    <row r="314" spans="1:25" ht="15.75" hidden="1" x14ac:dyDescent="0.2">
      <c r="A314" s="35">
        <f t="shared" si="8"/>
        <v>43787</v>
      </c>
      <c r="B314" s="36">
        <f>SUMIFS(СВЦЭМ!$H$34:$H$777,СВЦЭМ!$A$34:$A$777,$A314,СВЦЭМ!$B$33:$B$776,B$296)+'СЕТ СН'!$F$15</f>
        <v>0</v>
      </c>
      <c r="C314" s="36">
        <f>SUMIFS(СВЦЭМ!$H$34:$H$777,СВЦЭМ!$A$34:$A$777,$A314,СВЦЭМ!$B$33:$B$776,C$296)+'СЕТ СН'!$F$15</f>
        <v>0</v>
      </c>
      <c r="D314" s="36">
        <f>SUMIFS(СВЦЭМ!$H$34:$H$777,СВЦЭМ!$A$34:$A$777,$A314,СВЦЭМ!$B$33:$B$776,D$296)+'СЕТ СН'!$F$15</f>
        <v>0</v>
      </c>
      <c r="E314" s="36">
        <f>SUMIFS(СВЦЭМ!$H$34:$H$777,СВЦЭМ!$A$34:$A$777,$A314,СВЦЭМ!$B$33:$B$776,E$296)+'СЕТ СН'!$F$15</f>
        <v>0</v>
      </c>
      <c r="F314" s="36">
        <f>SUMIFS(СВЦЭМ!$H$34:$H$777,СВЦЭМ!$A$34:$A$777,$A314,СВЦЭМ!$B$33:$B$776,F$296)+'СЕТ СН'!$F$15</f>
        <v>0</v>
      </c>
      <c r="G314" s="36">
        <f>SUMIFS(СВЦЭМ!$H$34:$H$777,СВЦЭМ!$A$34:$A$777,$A314,СВЦЭМ!$B$33:$B$776,G$296)+'СЕТ СН'!$F$15</f>
        <v>0</v>
      </c>
      <c r="H314" s="36">
        <f>SUMIFS(СВЦЭМ!$H$34:$H$777,СВЦЭМ!$A$34:$A$777,$A314,СВЦЭМ!$B$33:$B$776,H$296)+'СЕТ СН'!$F$15</f>
        <v>0</v>
      </c>
      <c r="I314" s="36">
        <f>SUMIFS(СВЦЭМ!$H$34:$H$777,СВЦЭМ!$A$34:$A$777,$A314,СВЦЭМ!$B$33:$B$776,I$296)+'СЕТ СН'!$F$15</f>
        <v>0</v>
      </c>
      <c r="J314" s="36">
        <f>SUMIFS(СВЦЭМ!$H$34:$H$777,СВЦЭМ!$A$34:$A$777,$A314,СВЦЭМ!$B$33:$B$776,J$296)+'СЕТ СН'!$F$15</f>
        <v>0</v>
      </c>
      <c r="K314" s="36">
        <f>SUMIFS(СВЦЭМ!$H$34:$H$777,СВЦЭМ!$A$34:$A$777,$A314,СВЦЭМ!$B$33:$B$776,K$296)+'СЕТ СН'!$F$15</f>
        <v>0</v>
      </c>
      <c r="L314" s="36">
        <f>SUMIFS(СВЦЭМ!$H$34:$H$777,СВЦЭМ!$A$34:$A$777,$A314,СВЦЭМ!$B$33:$B$776,L$296)+'СЕТ СН'!$F$15</f>
        <v>0</v>
      </c>
      <c r="M314" s="36">
        <f>SUMIFS(СВЦЭМ!$H$34:$H$777,СВЦЭМ!$A$34:$A$777,$A314,СВЦЭМ!$B$33:$B$776,M$296)+'СЕТ СН'!$F$15</f>
        <v>0</v>
      </c>
      <c r="N314" s="36">
        <f>SUMIFS(СВЦЭМ!$H$34:$H$777,СВЦЭМ!$A$34:$A$777,$A314,СВЦЭМ!$B$33:$B$776,N$296)+'СЕТ СН'!$F$15</f>
        <v>0</v>
      </c>
      <c r="O314" s="36">
        <f>SUMIFS(СВЦЭМ!$H$34:$H$777,СВЦЭМ!$A$34:$A$777,$A314,СВЦЭМ!$B$33:$B$776,O$296)+'СЕТ СН'!$F$15</f>
        <v>0</v>
      </c>
      <c r="P314" s="36">
        <f>SUMIFS(СВЦЭМ!$H$34:$H$777,СВЦЭМ!$A$34:$A$777,$A314,СВЦЭМ!$B$33:$B$776,P$296)+'СЕТ СН'!$F$15</f>
        <v>0</v>
      </c>
      <c r="Q314" s="36">
        <f>SUMIFS(СВЦЭМ!$H$34:$H$777,СВЦЭМ!$A$34:$A$777,$A314,СВЦЭМ!$B$33:$B$776,Q$296)+'СЕТ СН'!$F$15</f>
        <v>0</v>
      </c>
      <c r="R314" s="36">
        <f>SUMIFS(СВЦЭМ!$H$34:$H$777,СВЦЭМ!$A$34:$A$777,$A314,СВЦЭМ!$B$33:$B$776,R$296)+'СЕТ СН'!$F$15</f>
        <v>0</v>
      </c>
      <c r="S314" s="36">
        <f>SUMIFS(СВЦЭМ!$H$34:$H$777,СВЦЭМ!$A$34:$A$777,$A314,СВЦЭМ!$B$33:$B$776,S$296)+'СЕТ СН'!$F$15</f>
        <v>0</v>
      </c>
      <c r="T314" s="36">
        <f>SUMIFS(СВЦЭМ!$H$34:$H$777,СВЦЭМ!$A$34:$A$777,$A314,СВЦЭМ!$B$33:$B$776,T$296)+'СЕТ СН'!$F$15</f>
        <v>0</v>
      </c>
      <c r="U314" s="36">
        <f>SUMIFS(СВЦЭМ!$H$34:$H$777,СВЦЭМ!$A$34:$A$777,$A314,СВЦЭМ!$B$33:$B$776,U$296)+'СЕТ СН'!$F$15</f>
        <v>0</v>
      </c>
      <c r="V314" s="36">
        <f>SUMIFS(СВЦЭМ!$H$34:$H$777,СВЦЭМ!$A$34:$A$777,$A314,СВЦЭМ!$B$33:$B$776,V$296)+'СЕТ СН'!$F$15</f>
        <v>0</v>
      </c>
      <c r="W314" s="36">
        <f>SUMIFS(СВЦЭМ!$H$34:$H$777,СВЦЭМ!$A$34:$A$777,$A314,СВЦЭМ!$B$33:$B$776,W$296)+'СЕТ СН'!$F$15</f>
        <v>0</v>
      </c>
      <c r="X314" s="36">
        <f>SUMIFS(СВЦЭМ!$H$34:$H$777,СВЦЭМ!$A$34:$A$777,$A314,СВЦЭМ!$B$33:$B$776,X$296)+'СЕТ СН'!$F$15</f>
        <v>0</v>
      </c>
      <c r="Y314" s="36">
        <f>SUMIFS(СВЦЭМ!$H$34:$H$777,СВЦЭМ!$A$34:$A$777,$A314,СВЦЭМ!$B$33:$B$776,Y$296)+'СЕТ СН'!$F$15</f>
        <v>0</v>
      </c>
    </row>
    <row r="315" spans="1:25" ht="15.75" hidden="1" x14ac:dyDescent="0.2">
      <c r="A315" s="35">
        <f t="shared" si="8"/>
        <v>43788</v>
      </c>
      <c r="B315" s="36">
        <f>SUMIFS(СВЦЭМ!$H$34:$H$777,СВЦЭМ!$A$34:$A$777,$A315,СВЦЭМ!$B$33:$B$776,B$296)+'СЕТ СН'!$F$15</f>
        <v>0</v>
      </c>
      <c r="C315" s="36">
        <f>SUMIFS(СВЦЭМ!$H$34:$H$777,СВЦЭМ!$A$34:$A$777,$A315,СВЦЭМ!$B$33:$B$776,C$296)+'СЕТ СН'!$F$15</f>
        <v>0</v>
      </c>
      <c r="D315" s="36">
        <f>SUMIFS(СВЦЭМ!$H$34:$H$777,СВЦЭМ!$A$34:$A$777,$A315,СВЦЭМ!$B$33:$B$776,D$296)+'СЕТ СН'!$F$15</f>
        <v>0</v>
      </c>
      <c r="E315" s="36">
        <f>SUMIFS(СВЦЭМ!$H$34:$H$777,СВЦЭМ!$A$34:$A$777,$A315,СВЦЭМ!$B$33:$B$776,E$296)+'СЕТ СН'!$F$15</f>
        <v>0</v>
      </c>
      <c r="F315" s="36">
        <f>SUMIFS(СВЦЭМ!$H$34:$H$777,СВЦЭМ!$A$34:$A$777,$A315,СВЦЭМ!$B$33:$B$776,F$296)+'СЕТ СН'!$F$15</f>
        <v>0</v>
      </c>
      <c r="G315" s="36">
        <f>SUMIFS(СВЦЭМ!$H$34:$H$777,СВЦЭМ!$A$34:$A$777,$A315,СВЦЭМ!$B$33:$B$776,G$296)+'СЕТ СН'!$F$15</f>
        <v>0</v>
      </c>
      <c r="H315" s="36">
        <f>SUMIFS(СВЦЭМ!$H$34:$H$777,СВЦЭМ!$A$34:$A$777,$A315,СВЦЭМ!$B$33:$B$776,H$296)+'СЕТ СН'!$F$15</f>
        <v>0</v>
      </c>
      <c r="I315" s="36">
        <f>SUMIFS(СВЦЭМ!$H$34:$H$777,СВЦЭМ!$A$34:$A$777,$A315,СВЦЭМ!$B$33:$B$776,I$296)+'СЕТ СН'!$F$15</f>
        <v>0</v>
      </c>
      <c r="J315" s="36">
        <f>SUMIFS(СВЦЭМ!$H$34:$H$777,СВЦЭМ!$A$34:$A$777,$A315,СВЦЭМ!$B$33:$B$776,J$296)+'СЕТ СН'!$F$15</f>
        <v>0</v>
      </c>
      <c r="K315" s="36">
        <f>SUMIFS(СВЦЭМ!$H$34:$H$777,СВЦЭМ!$A$34:$A$777,$A315,СВЦЭМ!$B$33:$B$776,K$296)+'СЕТ СН'!$F$15</f>
        <v>0</v>
      </c>
      <c r="L315" s="36">
        <f>SUMIFS(СВЦЭМ!$H$34:$H$777,СВЦЭМ!$A$34:$A$777,$A315,СВЦЭМ!$B$33:$B$776,L$296)+'СЕТ СН'!$F$15</f>
        <v>0</v>
      </c>
      <c r="M315" s="36">
        <f>SUMIFS(СВЦЭМ!$H$34:$H$777,СВЦЭМ!$A$34:$A$777,$A315,СВЦЭМ!$B$33:$B$776,M$296)+'СЕТ СН'!$F$15</f>
        <v>0</v>
      </c>
      <c r="N315" s="36">
        <f>SUMIFS(СВЦЭМ!$H$34:$H$777,СВЦЭМ!$A$34:$A$777,$A315,СВЦЭМ!$B$33:$B$776,N$296)+'СЕТ СН'!$F$15</f>
        <v>0</v>
      </c>
      <c r="O315" s="36">
        <f>SUMIFS(СВЦЭМ!$H$34:$H$777,СВЦЭМ!$A$34:$A$777,$A315,СВЦЭМ!$B$33:$B$776,O$296)+'СЕТ СН'!$F$15</f>
        <v>0</v>
      </c>
      <c r="P315" s="36">
        <f>SUMIFS(СВЦЭМ!$H$34:$H$777,СВЦЭМ!$A$34:$A$777,$A315,СВЦЭМ!$B$33:$B$776,P$296)+'СЕТ СН'!$F$15</f>
        <v>0</v>
      </c>
      <c r="Q315" s="36">
        <f>SUMIFS(СВЦЭМ!$H$34:$H$777,СВЦЭМ!$A$34:$A$777,$A315,СВЦЭМ!$B$33:$B$776,Q$296)+'СЕТ СН'!$F$15</f>
        <v>0</v>
      </c>
      <c r="R315" s="36">
        <f>SUMIFS(СВЦЭМ!$H$34:$H$777,СВЦЭМ!$A$34:$A$777,$A315,СВЦЭМ!$B$33:$B$776,R$296)+'СЕТ СН'!$F$15</f>
        <v>0</v>
      </c>
      <c r="S315" s="36">
        <f>SUMIFS(СВЦЭМ!$H$34:$H$777,СВЦЭМ!$A$34:$A$777,$A315,СВЦЭМ!$B$33:$B$776,S$296)+'СЕТ СН'!$F$15</f>
        <v>0</v>
      </c>
      <c r="T315" s="36">
        <f>SUMIFS(СВЦЭМ!$H$34:$H$777,СВЦЭМ!$A$34:$A$777,$A315,СВЦЭМ!$B$33:$B$776,T$296)+'СЕТ СН'!$F$15</f>
        <v>0</v>
      </c>
      <c r="U315" s="36">
        <f>SUMIFS(СВЦЭМ!$H$34:$H$777,СВЦЭМ!$A$34:$A$777,$A315,СВЦЭМ!$B$33:$B$776,U$296)+'СЕТ СН'!$F$15</f>
        <v>0</v>
      </c>
      <c r="V315" s="36">
        <f>SUMIFS(СВЦЭМ!$H$34:$H$777,СВЦЭМ!$A$34:$A$777,$A315,СВЦЭМ!$B$33:$B$776,V$296)+'СЕТ СН'!$F$15</f>
        <v>0</v>
      </c>
      <c r="W315" s="36">
        <f>SUMIFS(СВЦЭМ!$H$34:$H$777,СВЦЭМ!$A$34:$A$777,$A315,СВЦЭМ!$B$33:$B$776,W$296)+'СЕТ СН'!$F$15</f>
        <v>0</v>
      </c>
      <c r="X315" s="36">
        <f>SUMIFS(СВЦЭМ!$H$34:$H$777,СВЦЭМ!$A$34:$A$777,$A315,СВЦЭМ!$B$33:$B$776,X$296)+'СЕТ СН'!$F$15</f>
        <v>0</v>
      </c>
      <c r="Y315" s="36">
        <f>SUMIFS(СВЦЭМ!$H$34:$H$777,СВЦЭМ!$A$34:$A$777,$A315,СВЦЭМ!$B$33:$B$776,Y$296)+'СЕТ СН'!$F$15</f>
        <v>0</v>
      </c>
    </row>
    <row r="316" spans="1:25" ht="15.75" hidden="1" x14ac:dyDescent="0.2">
      <c r="A316" s="35">
        <f t="shared" si="8"/>
        <v>43789</v>
      </c>
      <c r="B316" s="36">
        <f>SUMIFS(СВЦЭМ!$H$34:$H$777,СВЦЭМ!$A$34:$A$777,$A316,СВЦЭМ!$B$33:$B$776,B$296)+'СЕТ СН'!$F$15</f>
        <v>0</v>
      </c>
      <c r="C316" s="36">
        <f>SUMIFS(СВЦЭМ!$H$34:$H$777,СВЦЭМ!$A$34:$A$777,$A316,СВЦЭМ!$B$33:$B$776,C$296)+'СЕТ СН'!$F$15</f>
        <v>0</v>
      </c>
      <c r="D316" s="36">
        <f>SUMIFS(СВЦЭМ!$H$34:$H$777,СВЦЭМ!$A$34:$A$777,$A316,СВЦЭМ!$B$33:$B$776,D$296)+'СЕТ СН'!$F$15</f>
        <v>0</v>
      </c>
      <c r="E316" s="36">
        <f>SUMIFS(СВЦЭМ!$H$34:$H$777,СВЦЭМ!$A$34:$A$777,$A316,СВЦЭМ!$B$33:$B$776,E$296)+'СЕТ СН'!$F$15</f>
        <v>0</v>
      </c>
      <c r="F316" s="36">
        <f>SUMIFS(СВЦЭМ!$H$34:$H$777,СВЦЭМ!$A$34:$A$777,$A316,СВЦЭМ!$B$33:$B$776,F$296)+'СЕТ СН'!$F$15</f>
        <v>0</v>
      </c>
      <c r="G316" s="36">
        <f>SUMIFS(СВЦЭМ!$H$34:$H$777,СВЦЭМ!$A$34:$A$777,$A316,СВЦЭМ!$B$33:$B$776,G$296)+'СЕТ СН'!$F$15</f>
        <v>0</v>
      </c>
      <c r="H316" s="36">
        <f>SUMIFS(СВЦЭМ!$H$34:$H$777,СВЦЭМ!$A$34:$A$777,$A316,СВЦЭМ!$B$33:$B$776,H$296)+'СЕТ СН'!$F$15</f>
        <v>0</v>
      </c>
      <c r="I316" s="36">
        <f>SUMIFS(СВЦЭМ!$H$34:$H$777,СВЦЭМ!$A$34:$A$777,$A316,СВЦЭМ!$B$33:$B$776,I$296)+'СЕТ СН'!$F$15</f>
        <v>0</v>
      </c>
      <c r="J316" s="36">
        <f>SUMIFS(СВЦЭМ!$H$34:$H$777,СВЦЭМ!$A$34:$A$777,$A316,СВЦЭМ!$B$33:$B$776,J$296)+'СЕТ СН'!$F$15</f>
        <v>0</v>
      </c>
      <c r="K316" s="36">
        <f>SUMIFS(СВЦЭМ!$H$34:$H$777,СВЦЭМ!$A$34:$A$777,$A316,СВЦЭМ!$B$33:$B$776,K$296)+'СЕТ СН'!$F$15</f>
        <v>0</v>
      </c>
      <c r="L316" s="36">
        <f>SUMIFS(СВЦЭМ!$H$34:$H$777,СВЦЭМ!$A$34:$A$777,$A316,СВЦЭМ!$B$33:$B$776,L$296)+'СЕТ СН'!$F$15</f>
        <v>0</v>
      </c>
      <c r="M316" s="36">
        <f>SUMIFS(СВЦЭМ!$H$34:$H$777,СВЦЭМ!$A$34:$A$777,$A316,СВЦЭМ!$B$33:$B$776,M$296)+'СЕТ СН'!$F$15</f>
        <v>0</v>
      </c>
      <c r="N316" s="36">
        <f>SUMIFS(СВЦЭМ!$H$34:$H$777,СВЦЭМ!$A$34:$A$777,$A316,СВЦЭМ!$B$33:$B$776,N$296)+'СЕТ СН'!$F$15</f>
        <v>0</v>
      </c>
      <c r="O316" s="36">
        <f>SUMIFS(СВЦЭМ!$H$34:$H$777,СВЦЭМ!$A$34:$A$777,$A316,СВЦЭМ!$B$33:$B$776,O$296)+'СЕТ СН'!$F$15</f>
        <v>0</v>
      </c>
      <c r="P316" s="36">
        <f>SUMIFS(СВЦЭМ!$H$34:$H$777,СВЦЭМ!$A$34:$A$777,$A316,СВЦЭМ!$B$33:$B$776,P$296)+'СЕТ СН'!$F$15</f>
        <v>0</v>
      </c>
      <c r="Q316" s="36">
        <f>SUMIFS(СВЦЭМ!$H$34:$H$777,СВЦЭМ!$A$34:$A$777,$A316,СВЦЭМ!$B$33:$B$776,Q$296)+'СЕТ СН'!$F$15</f>
        <v>0</v>
      </c>
      <c r="R316" s="36">
        <f>SUMIFS(СВЦЭМ!$H$34:$H$777,СВЦЭМ!$A$34:$A$777,$A316,СВЦЭМ!$B$33:$B$776,R$296)+'СЕТ СН'!$F$15</f>
        <v>0</v>
      </c>
      <c r="S316" s="36">
        <f>SUMIFS(СВЦЭМ!$H$34:$H$777,СВЦЭМ!$A$34:$A$777,$A316,СВЦЭМ!$B$33:$B$776,S$296)+'СЕТ СН'!$F$15</f>
        <v>0</v>
      </c>
      <c r="T316" s="36">
        <f>SUMIFS(СВЦЭМ!$H$34:$H$777,СВЦЭМ!$A$34:$A$777,$A316,СВЦЭМ!$B$33:$B$776,T$296)+'СЕТ СН'!$F$15</f>
        <v>0</v>
      </c>
      <c r="U316" s="36">
        <f>SUMIFS(СВЦЭМ!$H$34:$H$777,СВЦЭМ!$A$34:$A$777,$A316,СВЦЭМ!$B$33:$B$776,U$296)+'СЕТ СН'!$F$15</f>
        <v>0</v>
      </c>
      <c r="V316" s="36">
        <f>SUMIFS(СВЦЭМ!$H$34:$H$777,СВЦЭМ!$A$34:$A$777,$A316,СВЦЭМ!$B$33:$B$776,V$296)+'СЕТ СН'!$F$15</f>
        <v>0</v>
      </c>
      <c r="W316" s="36">
        <f>SUMIFS(СВЦЭМ!$H$34:$H$777,СВЦЭМ!$A$34:$A$777,$A316,СВЦЭМ!$B$33:$B$776,W$296)+'СЕТ СН'!$F$15</f>
        <v>0</v>
      </c>
      <c r="X316" s="36">
        <f>SUMIFS(СВЦЭМ!$H$34:$H$777,СВЦЭМ!$A$34:$A$777,$A316,СВЦЭМ!$B$33:$B$776,X$296)+'СЕТ СН'!$F$15</f>
        <v>0</v>
      </c>
      <c r="Y316" s="36">
        <f>SUMIFS(СВЦЭМ!$H$34:$H$777,СВЦЭМ!$A$34:$A$777,$A316,СВЦЭМ!$B$33:$B$776,Y$296)+'СЕТ СН'!$F$15</f>
        <v>0</v>
      </c>
    </row>
    <row r="317" spans="1:25" ht="15.75" hidden="1" x14ac:dyDescent="0.2">
      <c r="A317" s="35">
        <f t="shared" si="8"/>
        <v>43790</v>
      </c>
      <c r="B317" s="36">
        <f>SUMIFS(СВЦЭМ!$H$34:$H$777,СВЦЭМ!$A$34:$A$777,$A317,СВЦЭМ!$B$33:$B$776,B$296)+'СЕТ СН'!$F$15</f>
        <v>0</v>
      </c>
      <c r="C317" s="36">
        <f>SUMIFS(СВЦЭМ!$H$34:$H$777,СВЦЭМ!$A$34:$A$777,$A317,СВЦЭМ!$B$33:$B$776,C$296)+'СЕТ СН'!$F$15</f>
        <v>0</v>
      </c>
      <c r="D317" s="36">
        <f>SUMIFS(СВЦЭМ!$H$34:$H$777,СВЦЭМ!$A$34:$A$777,$A317,СВЦЭМ!$B$33:$B$776,D$296)+'СЕТ СН'!$F$15</f>
        <v>0</v>
      </c>
      <c r="E317" s="36">
        <f>SUMIFS(СВЦЭМ!$H$34:$H$777,СВЦЭМ!$A$34:$A$777,$A317,СВЦЭМ!$B$33:$B$776,E$296)+'СЕТ СН'!$F$15</f>
        <v>0</v>
      </c>
      <c r="F317" s="36">
        <f>SUMIFS(СВЦЭМ!$H$34:$H$777,СВЦЭМ!$A$34:$A$777,$A317,СВЦЭМ!$B$33:$B$776,F$296)+'СЕТ СН'!$F$15</f>
        <v>0</v>
      </c>
      <c r="G317" s="36">
        <f>SUMIFS(СВЦЭМ!$H$34:$H$777,СВЦЭМ!$A$34:$A$777,$A317,СВЦЭМ!$B$33:$B$776,G$296)+'СЕТ СН'!$F$15</f>
        <v>0</v>
      </c>
      <c r="H317" s="36">
        <f>SUMIFS(СВЦЭМ!$H$34:$H$777,СВЦЭМ!$A$34:$A$777,$A317,СВЦЭМ!$B$33:$B$776,H$296)+'СЕТ СН'!$F$15</f>
        <v>0</v>
      </c>
      <c r="I317" s="36">
        <f>SUMIFS(СВЦЭМ!$H$34:$H$777,СВЦЭМ!$A$34:$A$777,$A317,СВЦЭМ!$B$33:$B$776,I$296)+'СЕТ СН'!$F$15</f>
        <v>0</v>
      </c>
      <c r="J317" s="36">
        <f>SUMIFS(СВЦЭМ!$H$34:$H$777,СВЦЭМ!$A$34:$A$777,$A317,СВЦЭМ!$B$33:$B$776,J$296)+'СЕТ СН'!$F$15</f>
        <v>0</v>
      </c>
      <c r="K317" s="36">
        <f>SUMIFS(СВЦЭМ!$H$34:$H$777,СВЦЭМ!$A$34:$A$777,$A317,СВЦЭМ!$B$33:$B$776,K$296)+'СЕТ СН'!$F$15</f>
        <v>0</v>
      </c>
      <c r="L317" s="36">
        <f>SUMIFS(СВЦЭМ!$H$34:$H$777,СВЦЭМ!$A$34:$A$777,$A317,СВЦЭМ!$B$33:$B$776,L$296)+'СЕТ СН'!$F$15</f>
        <v>0</v>
      </c>
      <c r="M317" s="36">
        <f>SUMIFS(СВЦЭМ!$H$34:$H$777,СВЦЭМ!$A$34:$A$777,$A317,СВЦЭМ!$B$33:$B$776,M$296)+'СЕТ СН'!$F$15</f>
        <v>0</v>
      </c>
      <c r="N317" s="36">
        <f>SUMIFS(СВЦЭМ!$H$34:$H$777,СВЦЭМ!$A$34:$A$777,$A317,СВЦЭМ!$B$33:$B$776,N$296)+'СЕТ СН'!$F$15</f>
        <v>0</v>
      </c>
      <c r="O317" s="36">
        <f>SUMIFS(СВЦЭМ!$H$34:$H$777,СВЦЭМ!$A$34:$A$777,$A317,СВЦЭМ!$B$33:$B$776,O$296)+'СЕТ СН'!$F$15</f>
        <v>0</v>
      </c>
      <c r="P317" s="36">
        <f>SUMIFS(СВЦЭМ!$H$34:$H$777,СВЦЭМ!$A$34:$A$777,$A317,СВЦЭМ!$B$33:$B$776,P$296)+'СЕТ СН'!$F$15</f>
        <v>0</v>
      </c>
      <c r="Q317" s="36">
        <f>SUMIFS(СВЦЭМ!$H$34:$H$777,СВЦЭМ!$A$34:$A$777,$A317,СВЦЭМ!$B$33:$B$776,Q$296)+'СЕТ СН'!$F$15</f>
        <v>0</v>
      </c>
      <c r="R317" s="36">
        <f>SUMIFS(СВЦЭМ!$H$34:$H$777,СВЦЭМ!$A$34:$A$777,$A317,СВЦЭМ!$B$33:$B$776,R$296)+'СЕТ СН'!$F$15</f>
        <v>0</v>
      </c>
      <c r="S317" s="36">
        <f>SUMIFS(СВЦЭМ!$H$34:$H$777,СВЦЭМ!$A$34:$A$777,$A317,СВЦЭМ!$B$33:$B$776,S$296)+'СЕТ СН'!$F$15</f>
        <v>0</v>
      </c>
      <c r="T317" s="36">
        <f>SUMIFS(СВЦЭМ!$H$34:$H$777,СВЦЭМ!$A$34:$A$777,$A317,СВЦЭМ!$B$33:$B$776,T$296)+'СЕТ СН'!$F$15</f>
        <v>0</v>
      </c>
      <c r="U317" s="36">
        <f>SUMIFS(СВЦЭМ!$H$34:$H$777,СВЦЭМ!$A$34:$A$777,$A317,СВЦЭМ!$B$33:$B$776,U$296)+'СЕТ СН'!$F$15</f>
        <v>0</v>
      </c>
      <c r="V317" s="36">
        <f>SUMIFS(СВЦЭМ!$H$34:$H$777,СВЦЭМ!$A$34:$A$777,$A317,СВЦЭМ!$B$33:$B$776,V$296)+'СЕТ СН'!$F$15</f>
        <v>0</v>
      </c>
      <c r="W317" s="36">
        <f>SUMIFS(СВЦЭМ!$H$34:$H$777,СВЦЭМ!$A$34:$A$777,$A317,СВЦЭМ!$B$33:$B$776,W$296)+'СЕТ СН'!$F$15</f>
        <v>0</v>
      </c>
      <c r="X317" s="36">
        <f>SUMIFS(СВЦЭМ!$H$34:$H$777,СВЦЭМ!$A$34:$A$777,$A317,СВЦЭМ!$B$33:$B$776,X$296)+'СЕТ СН'!$F$15</f>
        <v>0</v>
      </c>
      <c r="Y317" s="36">
        <f>SUMIFS(СВЦЭМ!$H$34:$H$777,СВЦЭМ!$A$34:$A$777,$A317,СВЦЭМ!$B$33:$B$776,Y$296)+'СЕТ СН'!$F$15</f>
        <v>0</v>
      </c>
    </row>
    <row r="318" spans="1:25" ht="15.75" hidden="1" x14ac:dyDescent="0.2">
      <c r="A318" s="35">
        <f t="shared" si="8"/>
        <v>43791</v>
      </c>
      <c r="B318" s="36">
        <f>SUMIFS(СВЦЭМ!$H$34:$H$777,СВЦЭМ!$A$34:$A$777,$A318,СВЦЭМ!$B$33:$B$776,B$296)+'СЕТ СН'!$F$15</f>
        <v>0</v>
      </c>
      <c r="C318" s="36">
        <f>SUMIFS(СВЦЭМ!$H$34:$H$777,СВЦЭМ!$A$34:$A$777,$A318,СВЦЭМ!$B$33:$B$776,C$296)+'СЕТ СН'!$F$15</f>
        <v>0</v>
      </c>
      <c r="D318" s="36">
        <f>SUMIFS(СВЦЭМ!$H$34:$H$777,СВЦЭМ!$A$34:$A$777,$A318,СВЦЭМ!$B$33:$B$776,D$296)+'СЕТ СН'!$F$15</f>
        <v>0</v>
      </c>
      <c r="E318" s="36">
        <f>SUMIFS(СВЦЭМ!$H$34:$H$777,СВЦЭМ!$A$34:$A$777,$A318,СВЦЭМ!$B$33:$B$776,E$296)+'СЕТ СН'!$F$15</f>
        <v>0</v>
      </c>
      <c r="F318" s="36">
        <f>SUMIFS(СВЦЭМ!$H$34:$H$777,СВЦЭМ!$A$34:$A$777,$A318,СВЦЭМ!$B$33:$B$776,F$296)+'СЕТ СН'!$F$15</f>
        <v>0</v>
      </c>
      <c r="G318" s="36">
        <f>SUMIFS(СВЦЭМ!$H$34:$H$777,СВЦЭМ!$A$34:$A$777,$A318,СВЦЭМ!$B$33:$B$776,G$296)+'СЕТ СН'!$F$15</f>
        <v>0</v>
      </c>
      <c r="H318" s="36">
        <f>SUMIFS(СВЦЭМ!$H$34:$H$777,СВЦЭМ!$A$34:$A$777,$A318,СВЦЭМ!$B$33:$B$776,H$296)+'СЕТ СН'!$F$15</f>
        <v>0</v>
      </c>
      <c r="I318" s="36">
        <f>SUMIFS(СВЦЭМ!$H$34:$H$777,СВЦЭМ!$A$34:$A$777,$A318,СВЦЭМ!$B$33:$B$776,I$296)+'СЕТ СН'!$F$15</f>
        <v>0</v>
      </c>
      <c r="J318" s="36">
        <f>SUMIFS(СВЦЭМ!$H$34:$H$777,СВЦЭМ!$A$34:$A$777,$A318,СВЦЭМ!$B$33:$B$776,J$296)+'СЕТ СН'!$F$15</f>
        <v>0</v>
      </c>
      <c r="K318" s="36">
        <f>SUMIFS(СВЦЭМ!$H$34:$H$777,СВЦЭМ!$A$34:$A$777,$A318,СВЦЭМ!$B$33:$B$776,K$296)+'СЕТ СН'!$F$15</f>
        <v>0</v>
      </c>
      <c r="L318" s="36">
        <f>SUMIFS(СВЦЭМ!$H$34:$H$777,СВЦЭМ!$A$34:$A$777,$A318,СВЦЭМ!$B$33:$B$776,L$296)+'СЕТ СН'!$F$15</f>
        <v>0</v>
      </c>
      <c r="M318" s="36">
        <f>SUMIFS(СВЦЭМ!$H$34:$H$777,СВЦЭМ!$A$34:$A$777,$A318,СВЦЭМ!$B$33:$B$776,M$296)+'СЕТ СН'!$F$15</f>
        <v>0</v>
      </c>
      <c r="N318" s="36">
        <f>SUMIFS(СВЦЭМ!$H$34:$H$777,СВЦЭМ!$A$34:$A$777,$A318,СВЦЭМ!$B$33:$B$776,N$296)+'СЕТ СН'!$F$15</f>
        <v>0</v>
      </c>
      <c r="O318" s="36">
        <f>SUMIFS(СВЦЭМ!$H$34:$H$777,СВЦЭМ!$A$34:$A$777,$A318,СВЦЭМ!$B$33:$B$776,O$296)+'СЕТ СН'!$F$15</f>
        <v>0</v>
      </c>
      <c r="P318" s="36">
        <f>SUMIFS(СВЦЭМ!$H$34:$H$777,СВЦЭМ!$A$34:$A$777,$A318,СВЦЭМ!$B$33:$B$776,P$296)+'СЕТ СН'!$F$15</f>
        <v>0</v>
      </c>
      <c r="Q318" s="36">
        <f>SUMIFS(СВЦЭМ!$H$34:$H$777,СВЦЭМ!$A$34:$A$777,$A318,СВЦЭМ!$B$33:$B$776,Q$296)+'СЕТ СН'!$F$15</f>
        <v>0</v>
      </c>
      <c r="R318" s="36">
        <f>SUMIFS(СВЦЭМ!$H$34:$H$777,СВЦЭМ!$A$34:$A$777,$A318,СВЦЭМ!$B$33:$B$776,R$296)+'СЕТ СН'!$F$15</f>
        <v>0</v>
      </c>
      <c r="S318" s="36">
        <f>SUMIFS(СВЦЭМ!$H$34:$H$777,СВЦЭМ!$A$34:$A$777,$A318,СВЦЭМ!$B$33:$B$776,S$296)+'СЕТ СН'!$F$15</f>
        <v>0</v>
      </c>
      <c r="T318" s="36">
        <f>SUMIFS(СВЦЭМ!$H$34:$H$777,СВЦЭМ!$A$34:$A$777,$A318,СВЦЭМ!$B$33:$B$776,T$296)+'СЕТ СН'!$F$15</f>
        <v>0</v>
      </c>
      <c r="U318" s="36">
        <f>SUMIFS(СВЦЭМ!$H$34:$H$777,СВЦЭМ!$A$34:$A$777,$A318,СВЦЭМ!$B$33:$B$776,U$296)+'СЕТ СН'!$F$15</f>
        <v>0</v>
      </c>
      <c r="V318" s="36">
        <f>SUMIFS(СВЦЭМ!$H$34:$H$777,СВЦЭМ!$A$34:$A$777,$A318,СВЦЭМ!$B$33:$B$776,V$296)+'СЕТ СН'!$F$15</f>
        <v>0</v>
      </c>
      <c r="W318" s="36">
        <f>SUMIFS(СВЦЭМ!$H$34:$H$777,СВЦЭМ!$A$34:$A$777,$A318,СВЦЭМ!$B$33:$B$776,W$296)+'СЕТ СН'!$F$15</f>
        <v>0</v>
      </c>
      <c r="X318" s="36">
        <f>SUMIFS(СВЦЭМ!$H$34:$H$777,СВЦЭМ!$A$34:$A$777,$A318,СВЦЭМ!$B$33:$B$776,X$296)+'СЕТ СН'!$F$15</f>
        <v>0</v>
      </c>
      <c r="Y318" s="36">
        <f>SUMIFS(СВЦЭМ!$H$34:$H$777,СВЦЭМ!$A$34:$A$777,$A318,СВЦЭМ!$B$33:$B$776,Y$296)+'СЕТ СН'!$F$15</f>
        <v>0</v>
      </c>
    </row>
    <row r="319" spans="1:25" ht="15.75" hidden="1" x14ac:dyDescent="0.2">
      <c r="A319" s="35">
        <f t="shared" si="8"/>
        <v>43792</v>
      </c>
      <c r="B319" s="36">
        <f>SUMIFS(СВЦЭМ!$H$34:$H$777,СВЦЭМ!$A$34:$A$777,$A319,СВЦЭМ!$B$33:$B$776,B$296)+'СЕТ СН'!$F$15</f>
        <v>0</v>
      </c>
      <c r="C319" s="36">
        <f>SUMIFS(СВЦЭМ!$H$34:$H$777,СВЦЭМ!$A$34:$A$777,$A319,СВЦЭМ!$B$33:$B$776,C$296)+'СЕТ СН'!$F$15</f>
        <v>0</v>
      </c>
      <c r="D319" s="36">
        <f>SUMIFS(СВЦЭМ!$H$34:$H$777,СВЦЭМ!$A$34:$A$777,$A319,СВЦЭМ!$B$33:$B$776,D$296)+'СЕТ СН'!$F$15</f>
        <v>0</v>
      </c>
      <c r="E319" s="36">
        <f>SUMIFS(СВЦЭМ!$H$34:$H$777,СВЦЭМ!$A$34:$A$777,$A319,СВЦЭМ!$B$33:$B$776,E$296)+'СЕТ СН'!$F$15</f>
        <v>0</v>
      </c>
      <c r="F319" s="36">
        <f>SUMIFS(СВЦЭМ!$H$34:$H$777,СВЦЭМ!$A$34:$A$777,$A319,СВЦЭМ!$B$33:$B$776,F$296)+'СЕТ СН'!$F$15</f>
        <v>0</v>
      </c>
      <c r="G319" s="36">
        <f>SUMIFS(СВЦЭМ!$H$34:$H$777,СВЦЭМ!$A$34:$A$777,$A319,СВЦЭМ!$B$33:$B$776,G$296)+'СЕТ СН'!$F$15</f>
        <v>0</v>
      </c>
      <c r="H319" s="36">
        <f>SUMIFS(СВЦЭМ!$H$34:$H$777,СВЦЭМ!$A$34:$A$777,$A319,СВЦЭМ!$B$33:$B$776,H$296)+'СЕТ СН'!$F$15</f>
        <v>0</v>
      </c>
      <c r="I319" s="36">
        <f>SUMIFS(СВЦЭМ!$H$34:$H$777,СВЦЭМ!$A$34:$A$777,$A319,СВЦЭМ!$B$33:$B$776,I$296)+'СЕТ СН'!$F$15</f>
        <v>0</v>
      </c>
      <c r="J319" s="36">
        <f>SUMIFS(СВЦЭМ!$H$34:$H$777,СВЦЭМ!$A$34:$A$777,$A319,СВЦЭМ!$B$33:$B$776,J$296)+'СЕТ СН'!$F$15</f>
        <v>0</v>
      </c>
      <c r="K319" s="36">
        <f>SUMIFS(СВЦЭМ!$H$34:$H$777,СВЦЭМ!$A$34:$A$777,$A319,СВЦЭМ!$B$33:$B$776,K$296)+'СЕТ СН'!$F$15</f>
        <v>0</v>
      </c>
      <c r="L319" s="36">
        <f>SUMIFS(СВЦЭМ!$H$34:$H$777,СВЦЭМ!$A$34:$A$777,$A319,СВЦЭМ!$B$33:$B$776,L$296)+'СЕТ СН'!$F$15</f>
        <v>0</v>
      </c>
      <c r="M319" s="36">
        <f>SUMIFS(СВЦЭМ!$H$34:$H$777,СВЦЭМ!$A$34:$A$777,$A319,СВЦЭМ!$B$33:$B$776,M$296)+'СЕТ СН'!$F$15</f>
        <v>0</v>
      </c>
      <c r="N319" s="36">
        <f>SUMIFS(СВЦЭМ!$H$34:$H$777,СВЦЭМ!$A$34:$A$777,$A319,СВЦЭМ!$B$33:$B$776,N$296)+'СЕТ СН'!$F$15</f>
        <v>0</v>
      </c>
      <c r="O319" s="36">
        <f>SUMIFS(СВЦЭМ!$H$34:$H$777,СВЦЭМ!$A$34:$A$777,$A319,СВЦЭМ!$B$33:$B$776,O$296)+'СЕТ СН'!$F$15</f>
        <v>0</v>
      </c>
      <c r="P319" s="36">
        <f>SUMIFS(СВЦЭМ!$H$34:$H$777,СВЦЭМ!$A$34:$A$777,$A319,СВЦЭМ!$B$33:$B$776,P$296)+'СЕТ СН'!$F$15</f>
        <v>0</v>
      </c>
      <c r="Q319" s="36">
        <f>SUMIFS(СВЦЭМ!$H$34:$H$777,СВЦЭМ!$A$34:$A$777,$A319,СВЦЭМ!$B$33:$B$776,Q$296)+'СЕТ СН'!$F$15</f>
        <v>0</v>
      </c>
      <c r="R319" s="36">
        <f>SUMIFS(СВЦЭМ!$H$34:$H$777,СВЦЭМ!$A$34:$A$777,$A319,СВЦЭМ!$B$33:$B$776,R$296)+'СЕТ СН'!$F$15</f>
        <v>0</v>
      </c>
      <c r="S319" s="36">
        <f>SUMIFS(СВЦЭМ!$H$34:$H$777,СВЦЭМ!$A$34:$A$777,$A319,СВЦЭМ!$B$33:$B$776,S$296)+'СЕТ СН'!$F$15</f>
        <v>0</v>
      </c>
      <c r="T319" s="36">
        <f>SUMIFS(СВЦЭМ!$H$34:$H$777,СВЦЭМ!$A$34:$A$777,$A319,СВЦЭМ!$B$33:$B$776,T$296)+'СЕТ СН'!$F$15</f>
        <v>0</v>
      </c>
      <c r="U319" s="36">
        <f>SUMIFS(СВЦЭМ!$H$34:$H$777,СВЦЭМ!$A$34:$A$777,$A319,СВЦЭМ!$B$33:$B$776,U$296)+'СЕТ СН'!$F$15</f>
        <v>0</v>
      </c>
      <c r="V319" s="36">
        <f>SUMIFS(СВЦЭМ!$H$34:$H$777,СВЦЭМ!$A$34:$A$777,$A319,СВЦЭМ!$B$33:$B$776,V$296)+'СЕТ СН'!$F$15</f>
        <v>0</v>
      </c>
      <c r="W319" s="36">
        <f>SUMIFS(СВЦЭМ!$H$34:$H$777,СВЦЭМ!$A$34:$A$777,$A319,СВЦЭМ!$B$33:$B$776,W$296)+'СЕТ СН'!$F$15</f>
        <v>0</v>
      </c>
      <c r="X319" s="36">
        <f>SUMIFS(СВЦЭМ!$H$34:$H$777,СВЦЭМ!$A$34:$A$777,$A319,СВЦЭМ!$B$33:$B$776,X$296)+'СЕТ СН'!$F$15</f>
        <v>0</v>
      </c>
      <c r="Y319" s="36">
        <f>SUMIFS(СВЦЭМ!$H$34:$H$777,СВЦЭМ!$A$34:$A$777,$A319,СВЦЭМ!$B$33:$B$776,Y$296)+'СЕТ СН'!$F$15</f>
        <v>0</v>
      </c>
    </row>
    <row r="320" spans="1:25" ht="15.75" hidden="1" x14ac:dyDescent="0.2">
      <c r="A320" s="35">
        <f t="shared" si="8"/>
        <v>43793</v>
      </c>
      <c r="B320" s="36">
        <f>SUMIFS(СВЦЭМ!$H$34:$H$777,СВЦЭМ!$A$34:$A$777,$A320,СВЦЭМ!$B$33:$B$776,B$296)+'СЕТ СН'!$F$15</f>
        <v>0</v>
      </c>
      <c r="C320" s="36">
        <f>SUMIFS(СВЦЭМ!$H$34:$H$777,СВЦЭМ!$A$34:$A$777,$A320,СВЦЭМ!$B$33:$B$776,C$296)+'СЕТ СН'!$F$15</f>
        <v>0</v>
      </c>
      <c r="D320" s="36">
        <f>SUMIFS(СВЦЭМ!$H$34:$H$777,СВЦЭМ!$A$34:$A$777,$A320,СВЦЭМ!$B$33:$B$776,D$296)+'СЕТ СН'!$F$15</f>
        <v>0</v>
      </c>
      <c r="E320" s="36">
        <f>SUMIFS(СВЦЭМ!$H$34:$H$777,СВЦЭМ!$A$34:$A$777,$A320,СВЦЭМ!$B$33:$B$776,E$296)+'СЕТ СН'!$F$15</f>
        <v>0</v>
      </c>
      <c r="F320" s="36">
        <f>SUMIFS(СВЦЭМ!$H$34:$H$777,СВЦЭМ!$A$34:$A$777,$A320,СВЦЭМ!$B$33:$B$776,F$296)+'СЕТ СН'!$F$15</f>
        <v>0</v>
      </c>
      <c r="G320" s="36">
        <f>SUMIFS(СВЦЭМ!$H$34:$H$777,СВЦЭМ!$A$34:$A$777,$A320,СВЦЭМ!$B$33:$B$776,G$296)+'СЕТ СН'!$F$15</f>
        <v>0</v>
      </c>
      <c r="H320" s="36">
        <f>SUMIFS(СВЦЭМ!$H$34:$H$777,СВЦЭМ!$A$34:$A$777,$A320,СВЦЭМ!$B$33:$B$776,H$296)+'СЕТ СН'!$F$15</f>
        <v>0</v>
      </c>
      <c r="I320" s="36">
        <f>SUMIFS(СВЦЭМ!$H$34:$H$777,СВЦЭМ!$A$34:$A$777,$A320,СВЦЭМ!$B$33:$B$776,I$296)+'СЕТ СН'!$F$15</f>
        <v>0</v>
      </c>
      <c r="J320" s="36">
        <f>SUMIFS(СВЦЭМ!$H$34:$H$777,СВЦЭМ!$A$34:$A$777,$A320,СВЦЭМ!$B$33:$B$776,J$296)+'СЕТ СН'!$F$15</f>
        <v>0</v>
      </c>
      <c r="K320" s="36">
        <f>SUMIFS(СВЦЭМ!$H$34:$H$777,СВЦЭМ!$A$34:$A$777,$A320,СВЦЭМ!$B$33:$B$776,K$296)+'СЕТ СН'!$F$15</f>
        <v>0</v>
      </c>
      <c r="L320" s="36">
        <f>SUMIFS(СВЦЭМ!$H$34:$H$777,СВЦЭМ!$A$34:$A$777,$A320,СВЦЭМ!$B$33:$B$776,L$296)+'СЕТ СН'!$F$15</f>
        <v>0</v>
      </c>
      <c r="M320" s="36">
        <f>SUMIFS(СВЦЭМ!$H$34:$H$777,СВЦЭМ!$A$34:$A$777,$A320,СВЦЭМ!$B$33:$B$776,M$296)+'СЕТ СН'!$F$15</f>
        <v>0</v>
      </c>
      <c r="N320" s="36">
        <f>SUMIFS(СВЦЭМ!$H$34:$H$777,СВЦЭМ!$A$34:$A$777,$A320,СВЦЭМ!$B$33:$B$776,N$296)+'СЕТ СН'!$F$15</f>
        <v>0</v>
      </c>
      <c r="O320" s="36">
        <f>SUMIFS(СВЦЭМ!$H$34:$H$777,СВЦЭМ!$A$34:$A$777,$A320,СВЦЭМ!$B$33:$B$776,O$296)+'СЕТ СН'!$F$15</f>
        <v>0</v>
      </c>
      <c r="P320" s="36">
        <f>SUMIFS(СВЦЭМ!$H$34:$H$777,СВЦЭМ!$A$34:$A$777,$A320,СВЦЭМ!$B$33:$B$776,P$296)+'СЕТ СН'!$F$15</f>
        <v>0</v>
      </c>
      <c r="Q320" s="36">
        <f>SUMIFS(СВЦЭМ!$H$34:$H$777,СВЦЭМ!$A$34:$A$777,$A320,СВЦЭМ!$B$33:$B$776,Q$296)+'СЕТ СН'!$F$15</f>
        <v>0</v>
      </c>
      <c r="R320" s="36">
        <f>SUMIFS(СВЦЭМ!$H$34:$H$777,СВЦЭМ!$A$34:$A$777,$A320,СВЦЭМ!$B$33:$B$776,R$296)+'СЕТ СН'!$F$15</f>
        <v>0</v>
      </c>
      <c r="S320" s="36">
        <f>SUMIFS(СВЦЭМ!$H$34:$H$777,СВЦЭМ!$A$34:$A$777,$A320,СВЦЭМ!$B$33:$B$776,S$296)+'СЕТ СН'!$F$15</f>
        <v>0</v>
      </c>
      <c r="T320" s="36">
        <f>SUMIFS(СВЦЭМ!$H$34:$H$777,СВЦЭМ!$A$34:$A$777,$A320,СВЦЭМ!$B$33:$B$776,T$296)+'СЕТ СН'!$F$15</f>
        <v>0</v>
      </c>
      <c r="U320" s="36">
        <f>SUMIFS(СВЦЭМ!$H$34:$H$777,СВЦЭМ!$A$34:$A$777,$A320,СВЦЭМ!$B$33:$B$776,U$296)+'СЕТ СН'!$F$15</f>
        <v>0</v>
      </c>
      <c r="V320" s="36">
        <f>SUMIFS(СВЦЭМ!$H$34:$H$777,СВЦЭМ!$A$34:$A$777,$A320,СВЦЭМ!$B$33:$B$776,V$296)+'СЕТ СН'!$F$15</f>
        <v>0</v>
      </c>
      <c r="W320" s="36">
        <f>SUMIFS(СВЦЭМ!$H$34:$H$777,СВЦЭМ!$A$34:$A$777,$A320,СВЦЭМ!$B$33:$B$776,W$296)+'СЕТ СН'!$F$15</f>
        <v>0</v>
      </c>
      <c r="X320" s="36">
        <f>SUMIFS(СВЦЭМ!$H$34:$H$777,СВЦЭМ!$A$34:$A$777,$A320,СВЦЭМ!$B$33:$B$776,X$296)+'СЕТ СН'!$F$15</f>
        <v>0</v>
      </c>
      <c r="Y320" s="36">
        <f>SUMIFS(СВЦЭМ!$H$34:$H$777,СВЦЭМ!$A$34:$A$777,$A320,СВЦЭМ!$B$33:$B$776,Y$296)+'СЕТ СН'!$F$15</f>
        <v>0</v>
      </c>
    </row>
    <row r="321" spans="1:27" ht="15.75" hidden="1" x14ac:dyDescent="0.2">
      <c r="A321" s="35">
        <f t="shared" si="8"/>
        <v>43794</v>
      </c>
      <c r="B321" s="36">
        <f>SUMIFS(СВЦЭМ!$H$34:$H$777,СВЦЭМ!$A$34:$A$777,$A321,СВЦЭМ!$B$33:$B$776,B$296)+'СЕТ СН'!$F$15</f>
        <v>0</v>
      </c>
      <c r="C321" s="36">
        <f>SUMIFS(СВЦЭМ!$H$34:$H$777,СВЦЭМ!$A$34:$A$777,$A321,СВЦЭМ!$B$33:$B$776,C$296)+'СЕТ СН'!$F$15</f>
        <v>0</v>
      </c>
      <c r="D321" s="36">
        <f>SUMIFS(СВЦЭМ!$H$34:$H$777,СВЦЭМ!$A$34:$A$777,$A321,СВЦЭМ!$B$33:$B$776,D$296)+'СЕТ СН'!$F$15</f>
        <v>0</v>
      </c>
      <c r="E321" s="36">
        <f>SUMIFS(СВЦЭМ!$H$34:$H$777,СВЦЭМ!$A$34:$A$777,$A321,СВЦЭМ!$B$33:$B$776,E$296)+'СЕТ СН'!$F$15</f>
        <v>0</v>
      </c>
      <c r="F321" s="36">
        <f>SUMIFS(СВЦЭМ!$H$34:$H$777,СВЦЭМ!$A$34:$A$777,$A321,СВЦЭМ!$B$33:$B$776,F$296)+'СЕТ СН'!$F$15</f>
        <v>0</v>
      </c>
      <c r="G321" s="36">
        <f>SUMIFS(СВЦЭМ!$H$34:$H$777,СВЦЭМ!$A$34:$A$777,$A321,СВЦЭМ!$B$33:$B$776,G$296)+'СЕТ СН'!$F$15</f>
        <v>0</v>
      </c>
      <c r="H321" s="36">
        <f>SUMIFS(СВЦЭМ!$H$34:$H$777,СВЦЭМ!$A$34:$A$777,$A321,СВЦЭМ!$B$33:$B$776,H$296)+'СЕТ СН'!$F$15</f>
        <v>0</v>
      </c>
      <c r="I321" s="36">
        <f>SUMIFS(СВЦЭМ!$H$34:$H$777,СВЦЭМ!$A$34:$A$777,$A321,СВЦЭМ!$B$33:$B$776,I$296)+'СЕТ СН'!$F$15</f>
        <v>0</v>
      </c>
      <c r="J321" s="36">
        <f>SUMIFS(СВЦЭМ!$H$34:$H$777,СВЦЭМ!$A$34:$A$777,$A321,СВЦЭМ!$B$33:$B$776,J$296)+'СЕТ СН'!$F$15</f>
        <v>0</v>
      </c>
      <c r="K321" s="36">
        <f>SUMIFS(СВЦЭМ!$H$34:$H$777,СВЦЭМ!$A$34:$A$777,$A321,СВЦЭМ!$B$33:$B$776,K$296)+'СЕТ СН'!$F$15</f>
        <v>0</v>
      </c>
      <c r="L321" s="36">
        <f>SUMIFS(СВЦЭМ!$H$34:$H$777,СВЦЭМ!$A$34:$A$777,$A321,СВЦЭМ!$B$33:$B$776,L$296)+'СЕТ СН'!$F$15</f>
        <v>0</v>
      </c>
      <c r="M321" s="36">
        <f>SUMIFS(СВЦЭМ!$H$34:$H$777,СВЦЭМ!$A$34:$A$777,$A321,СВЦЭМ!$B$33:$B$776,M$296)+'СЕТ СН'!$F$15</f>
        <v>0</v>
      </c>
      <c r="N321" s="36">
        <f>SUMIFS(СВЦЭМ!$H$34:$H$777,СВЦЭМ!$A$34:$A$777,$A321,СВЦЭМ!$B$33:$B$776,N$296)+'СЕТ СН'!$F$15</f>
        <v>0</v>
      </c>
      <c r="O321" s="36">
        <f>SUMIFS(СВЦЭМ!$H$34:$H$777,СВЦЭМ!$A$34:$A$777,$A321,СВЦЭМ!$B$33:$B$776,O$296)+'СЕТ СН'!$F$15</f>
        <v>0</v>
      </c>
      <c r="P321" s="36">
        <f>SUMIFS(СВЦЭМ!$H$34:$H$777,СВЦЭМ!$A$34:$A$777,$A321,СВЦЭМ!$B$33:$B$776,P$296)+'СЕТ СН'!$F$15</f>
        <v>0</v>
      </c>
      <c r="Q321" s="36">
        <f>SUMIFS(СВЦЭМ!$H$34:$H$777,СВЦЭМ!$A$34:$A$777,$A321,СВЦЭМ!$B$33:$B$776,Q$296)+'СЕТ СН'!$F$15</f>
        <v>0</v>
      </c>
      <c r="R321" s="36">
        <f>SUMIFS(СВЦЭМ!$H$34:$H$777,СВЦЭМ!$A$34:$A$777,$A321,СВЦЭМ!$B$33:$B$776,R$296)+'СЕТ СН'!$F$15</f>
        <v>0</v>
      </c>
      <c r="S321" s="36">
        <f>SUMIFS(СВЦЭМ!$H$34:$H$777,СВЦЭМ!$A$34:$A$777,$A321,СВЦЭМ!$B$33:$B$776,S$296)+'СЕТ СН'!$F$15</f>
        <v>0</v>
      </c>
      <c r="T321" s="36">
        <f>SUMIFS(СВЦЭМ!$H$34:$H$777,СВЦЭМ!$A$34:$A$777,$A321,СВЦЭМ!$B$33:$B$776,T$296)+'СЕТ СН'!$F$15</f>
        <v>0</v>
      </c>
      <c r="U321" s="36">
        <f>SUMIFS(СВЦЭМ!$H$34:$H$777,СВЦЭМ!$A$34:$A$777,$A321,СВЦЭМ!$B$33:$B$776,U$296)+'СЕТ СН'!$F$15</f>
        <v>0</v>
      </c>
      <c r="V321" s="36">
        <f>SUMIFS(СВЦЭМ!$H$34:$H$777,СВЦЭМ!$A$34:$A$777,$A321,СВЦЭМ!$B$33:$B$776,V$296)+'СЕТ СН'!$F$15</f>
        <v>0</v>
      </c>
      <c r="W321" s="36">
        <f>SUMIFS(СВЦЭМ!$H$34:$H$777,СВЦЭМ!$A$34:$A$777,$A321,СВЦЭМ!$B$33:$B$776,W$296)+'СЕТ СН'!$F$15</f>
        <v>0</v>
      </c>
      <c r="X321" s="36">
        <f>SUMIFS(СВЦЭМ!$H$34:$H$777,СВЦЭМ!$A$34:$A$777,$A321,СВЦЭМ!$B$33:$B$776,X$296)+'СЕТ СН'!$F$15</f>
        <v>0</v>
      </c>
      <c r="Y321" s="36">
        <f>SUMIFS(СВЦЭМ!$H$34:$H$777,СВЦЭМ!$A$34:$A$777,$A321,СВЦЭМ!$B$33:$B$776,Y$296)+'СЕТ СН'!$F$15</f>
        <v>0</v>
      </c>
    </row>
    <row r="322" spans="1:27" ht="15.75" hidden="1" x14ac:dyDescent="0.2">
      <c r="A322" s="35">
        <f t="shared" si="8"/>
        <v>43795</v>
      </c>
      <c r="B322" s="36">
        <f>SUMIFS(СВЦЭМ!$H$34:$H$777,СВЦЭМ!$A$34:$A$777,$A322,СВЦЭМ!$B$33:$B$776,B$296)+'СЕТ СН'!$F$15</f>
        <v>0</v>
      </c>
      <c r="C322" s="36">
        <f>SUMIFS(СВЦЭМ!$H$34:$H$777,СВЦЭМ!$A$34:$A$777,$A322,СВЦЭМ!$B$33:$B$776,C$296)+'СЕТ СН'!$F$15</f>
        <v>0</v>
      </c>
      <c r="D322" s="36">
        <f>SUMIFS(СВЦЭМ!$H$34:$H$777,СВЦЭМ!$A$34:$A$777,$A322,СВЦЭМ!$B$33:$B$776,D$296)+'СЕТ СН'!$F$15</f>
        <v>0</v>
      </c>
      <c r="E322" s="36">
        <f>SUMIFS(СВЦЭМ!$H$34:$H$777,СВЦЭМ!$A$34:$A$777,$A322,СВЦЭМ!$B$33:$B$776,E$296)+'СЕТ СН'!$F$15</f>
        <v>0</v>
      </c>
      <c r="F322" s="36">
        <f>SUMIFS(СВЦЭМ!$H$34:$H$777,СВЦЭМ!$A$34:$A$777,$A322,СВЦЭМ!$B$33:$B$776,F$296)+'СЕТ СН'!$F$15</f>
        <v>0</v>
      </c>
      <c r="G322" s="36">
        <f>SUMIFS(СВЦЭМ!$H$34:$H$777,СВЦЭМ!$A$34:$A$777,$A322,СВЦЭМ!$B$33:$B$776,G$296)+'СЕТ СН'!$F$15</f>
        <v>0</v>
      </c>
      <c r="H322" s="36">
        <f>SUMIFS(СВЦЭМ!$H$34:$H$777,СВЦЭМ!$A$34:$A$777,$A322,СВЦЭМ!$B$33:$B$776,H$296)+'СЕТ СН'!$F$15</f>
        <v>0</v>
      </c>
      <c r="I322" s="36">
        <f>SUMIFS(СВЦЭМ!$H$34:$H$777,СВЦЭМ!$A$34:$A$777,$A322,СВЦЭМ!$B$33:$B$776,I$296)+'СЕТ СН'!$F$15</f>
        <v>0</v>
      </c>
      <c r="J322" s="36">
        <f>SUMIFS(СВЦЭМ!$H$34:$H$777,СВЦЭМ!$A$34:$A$777,$A322,СВЦЭМ!$B$33:$B$776,J$296)+'СЕТ СН'!$F$15</f>
        <v>0</v>
      </c>
      <c r="K322" s="36">
        <f>SUMIFS(СВЦЭМ!$H$34:$H$777,СВЦЭМ!$A$34:$A$777,$A322,СВЦЭМ!$B$33:$B$776,K$296)+'СЕТ СН'!$F$15</f>
        <v>0</v>
      </c>
      <c r="L322" s="36">
        <f>SUMIFS(СВЦЭМ!$H$34:$H$777,СВЦЭМ!$A$34:$A$777,$A322,СВЦЭМ!$B$33:$B$776,L$296)+'СЕТ СН'!$F$15</f>
        <v>0</v>
      </c>
      <c r="M322" s="36">
        <f>SUMIFS(СВЦЭМ!$H$34:$H$777,СВЦЭМ!$A$34:$A$777,$A322,СВЦЭМ!$B$33:$B$776,M$296)+'СЕТ СН'!$F$15</f>
        <v>0</v>
      </c>
      <c r="N322" s="36">
        <f>SUMIFS(СВЦЭМ!$H$34:$H$777,СВЦЭМ!$A$34:$A$777,$A322,СВЦЭМ!$B$33:$B$776,N$296)+'СЕТ СН'!$F$15</f>
        <v>0</v>
      </c>
      <c r="O322" s="36">
        <f>SUMIFS(СВЦЭМ!$H$34:$H$777,СВЦЭМ!$A$34:$A$777,$A322,СВЦЭМ!$B$33:$B$776,O$296)+'СЕТ СН'!$F$15</f>
        <v>0</v>
      </c>
      <c r="P322" s="36">
        <f>SUMIFS(СВЦЭМ!$H$34:$H$777,СВЦЭМ!$A$34:$A$777,$A322,СВЦЭМ!$B$33:$B$776,P$296)+'СЕТ СН'!$F$15</f>
        <v>0</v>
      </c>
      <c r="Q322" s="36">
        <f>SUMIFS(СВЦЭМ!$H$34:$H$777,СВЦЭМ!$A$34:$A$777,$A322,СВЦЭМ!$B$33:$B$776,Q$296)+'СЕТ СН'!$F$15</f>
        <v>0</v>
      </c>
      <c r="R322" s="36">
        <f>SUMIFS(СВЦЭМ!$H$34:$H$777,СВЦЭМ!$A$34:$A$777,$A322,СВЦЭМ!$B$33:$B$776,R$296)+'СЕТ СН'!$F$15</f>
        <v>0</v>
      </c>
      <c r="S322" s="36">
        <f>SUMIFS(СВЦЭМ!$H$34:$H$777,СВЦЭМ!$A$34:$A$777,$A322,СВЦЭМ!$B$33:$B$776,S$296)+'СЕТ СН'!$F$15</f>
        <v>0</v>
      </c>
      <c r="T322" s="36">
        <f>SUMIFS(СВЦЭМ!$H$34:$H$777,СВЦЭМ!$A$34:$A$777,$A322,СВЦЭМ!$B$33:$B$776,T$296)+'СЕТ СН'!$F$15</f>
        <v>0</v>
      </c>
      <c r="U322" s="36">
        <f>SUMIFS(СВЦЭМ!$H$34:$H$777,СВЦЭМ!$A$34:$A$777,$A322,СВЦЭМ!$B$33:$B$776,U$296)+'СЕТ СН'!$F$15</f>
        <v>0</v>
      </c>
      <c r="V322" s="36">
        <f>SUMIFS(СВЦЭМ!$H$34:$H$777,СВЦЭМ!$A$34:$A$777,$A322,СВЦЭМ!$B$33:$B$776,V$296)+'СЕТ СН'!$F$15</f>
        <v>0</v>
      </c>
      <c r="W322" s="36">
        <f>SUMIFS(СВЦЭМ!$H$34:$H$777,СВЦЭМ!$A$34:$A$777,$A322,СВЦЭМ!$B$33:$B$776,W$296)+'СЕТ СН'!$F$15</f>
        <v>0</v>
      </c>
      <c r="X322" s="36">
        <f>SUMIFS(СВЦЭМ!$H$34:$H$777,СВЦЭМ!$A$34:$A$777,$A322,СВЦЭМ!$B$33:$B$776,X$296)+'СЕТ СН'!$F$15</f>
        <v>0</v>
      </c>
      <c r="Y322" s="36">
        <f>SUMIFS(СВЦЭМ!$H$34:$H$777,СВЦЭМ!$A$34:$A$777,$A322,СВЦЭМ!$B$33:$B$776,Y$296)+'СЕТ СН'!$F$15</f>
        <v>0</v>
      </c>
    </row>
    <row r="323" spans="1:27" ht="15.75" hidden="1" x14ac:dyDescent="0.2">
      <c r="A323" s="35">
        <f t="shared" si="8"/>
        <v>43796</v>
      </c>
      <c r="B323" s="36">
        <f>SUMIFS(СВЦЭМ!$H$34:$H$777,СВЦЭМ!$A$34:$A$777,$A323,СВЦЭМ!$B$33:$B$776,B$296)+'СЕТ СН'!$F$15</f>
        <v>0</v>
      </c>
      <c r="C323" s="36">
        <f>SUMIFS(СВЦЭМ!$H$34:$H$777,СВЦЭМ!$A$34:$A$777,$A323,СВЦЭМ!$B$33:$B$776,C$296)+'СЕТ СН'!$F$15</f>
        <v>0</v>
      </c>
      <c r="D323" s="36">
        <f>SUMIFS(СВЦЭМ!$H$34:$H$777,СВЦЭМ!$A$34:$A$777,$A323,СВЦЭМ!$B$33:$B$776,D$296)+'СЕТ СН'!$F$15</f>
        <v>0</v>
      </c>
      <c r="E323" s="36">
        <f>SUMIFS(СВЦЭМ!$H$34:$H$777,СВЦЭМ!$A$34:$A$777,$A323,СВЦЭМ!$B$33:$B$776,E$296)+'СЕТ СН'!$F$15</f>
        <v>0</v>
      </c>
      <c r="F323" s="36">
        <f>SUMIFS(СВЦЭМ!$H$34:$H$777,СВЦЭМ!$A$34:$A$777,$A323,СВЦЭМ!$B$33:$B$776,F$296)+'СЕТ СН'!$F$15</f>
        <v>0</v>
      </c>
      <c r="G323" s="36">
        <f>SUMIFS(СВЦЭМ!$H$34:$H$777,СВЦЭМ!$A$34:$A$777,$A323,СВЦЭМ!$B$33:$B$776,G$296)+'СЕТ СН'!$F$15</f>
        <v>0</v>
      </c>
      <c r="H323" s="36">
        <f>SUMIFS(СВЦЭМ!$H$34:$H$777,СВЦЭМ!$A$34:$A$777,$A323,СВЦЭМ!$B$33:$B$776,H$296)+'СЕТ СН'!$F$15</f>
        <v>0</v>
      </c>
      <c r="I323" s="36">
        <f>SUMIFS(СВЦЭМ!$H$34:$H$777,СВЦЭМ!$A$34:$A$777,$A323,СВЦЭМ!$B$33:$B$776,I$296)+'СЕТ СН'!$F$15</f>
        <v>0</v>
      </c>
      <c r="J323" s="36">
        <f>SUMIFS(СВЦЭМ!$H$34:$H$777,СВЦЭМ!$A$34:$A$777,$A323,СВЦЭМ!$B$33:$B$776,J$296)+'СЕТ СН'!$F$15</f>
        <v>0</v>
      </c>
      <c r="K323" s="36">
        <f>SUMIFS(СВЦЭМ!$H$34:$H$777,СВЦЭМ!$A$34:$A$777,$A323,СВЦЭМ!$B$33:$B$776,K$296)+'СЕТ СН'!$F$15</f>
        <v>0</v>
      </c>
      <c r="L323" s="36">
        <f>SUMIFS(СВЦЭМ!$H$34:$H$777,СВЦЭМ!$A$34:$A$777,$A323,СВЦЭМ!$B$33:$B$776,L$296)+'СЕТ СН'!$F$15</f>
        <v>0</v>
      </c>
      <c r="M323" s="36">
        <f>SUMIFS(СВЦЭМ!$H$34:$H$777,СВЦЭМ!$A$34:$A$777,$A323,СВЦЭМ!$B$33:$B$776,M$296)+'СЕТ СН'!$F$15</f>
        <v>0</v>
      </c>
      <c r="N323" s="36">
        <f>SUMIFS(СВЦЭМ!$H$34:$H$777,СВЦЭМ!$A$34:$A$777,$A323,СВЦЭМ!$B$33:$B$776,N$296)+'СЕТ СН'!$F$15</f>
        <v>0</v>
      </c>
      <c r="O323" s="36">
        <f>SUMIFS(СВЦЭМ!$H$34:$H$777,СВЦЭМ!$A$34:$A$777,$A323,СВЦЭМ!$B$33:$B$776,O$296)+'СЕТ СН'!$F$15</f>
        <v>0</v>
      </c>
      <c r="P323" s="36">
        <f>SUMIFS(СВЦЭМ!$H$34:$H$777,СВЦЭМ!$A$34:$A$777,$A323,СВЦЭМ!$B$33:$B$776,P$296)+'СЕТ СН'!$F$15</f>
        <v>0</v>
      </c>
      <c r="Q323" s="36">
        <f>SUMIFS(СВЦЭМ!$H$34:$H$777,СВЦЭМ!$A$34:$A$777,$A323,СВЦЭМ!$B$33:$B$776,Q$296)+'СЕТ СН'!$F$15</f>
        <v>0</v>
      </c>
      <c r="R323" s="36">
        <f>SUMIFS(СВЦЭМ!$H$34:$H$777,СВЦЭМ!$A$34:$A$777,$A323,СВЦЭМ!$B$33:$B$776,R$296)+'СЕТ СН'!$F$15</f>
        <v>0</v>
      </c>
      <c r="S323" s="36">
        <f>SUMIFS(СВЦЭМ!$H$34:$H$777,СВЦЭМ!$A$34:$A$777,$A323,СВЦЭМ!$B$33:$B$776,S$296)+'СЕТ СН'!$F$15</f>
        <v>0</v>
      </c>
      <c r="T323" s="36">
        <f>SUMIFS(СВЦЭМ!$H$34:$H$777,СВЦЭМ!$A$34:$A$777,$A323,СВЦЭМ!$B$33:$B$776,T$296)+'СЕТ СН'!$F$15</f>
        <v>0</v>
      </c>
      <c r="U323" s="36">
        <f>SUMIFS(СВЦЭМ!$H$34:$H$777,СВЦЭМ!$A$34:$A$777,$A323,СВЦЭМ!$B$33:$B$776,U$296)+'СЕТ СН'!$F$15</f>
        <v>0</v>
      </c>
      <c r="V323" s="36">
        <f>SUMIFS(СВЦЭМ!$H$34:$H$777,СВЦЭМ!$A$34:$A$777,$A323,СВЦЭМ!$B$33:$B$776,V$296)+'СЕТ СН'!$F$15</f>
        <v>0</v>
      </c>
      <c r="W323" s="36">
        <f>SUMIFS(СВЦЭМ!$H$34:$H$777,СВЦЭМ!$A$34:$A$777,$A323,СВЦЭМ!$B$33:$B$776,W$296)+'СЕТ СН'!$F$15</f>
        <v>0</v>
      </c>
      <c r="X323" s="36">
        <f>SUMIFS(СВЦЭМ!$H$34:$H$777,СВЦЭМ!$A$34:$A$777,$A323,СВЦЭМ!$B$33:$B$776,X$296)+'СЕТ СН'!$F$15</f>
        <v>0</v>
      </c>
      <c r="Y323" s="36">
        <f>SUMIFS(СВЦЭМ!$H$34:$H$777,СВЦЭМ!$A$34:$A$777,$A323,СВЦЭМ!$B$33:$B$776,Y$296)+'СЕТ СН'!$F$15</f>
        <v>0</v>
      </c>
    </row>
    <row r="324" spans="1:27" ht="15.75" hidden="1" x14ac:dyDescent="0.2">
      <c r="A324" s="35">
        <f t="shared" si="8"/>
        <v>43797</v>
      </c>
      <c r="B324" s="36">
        <f>SUMIFS(СВЦЭМ!$H$34:$H$777,СВЦЭМ!$A$34:$A$777,$A324,СВЦЭМ!$B$33:$B$776,B$296)+'СЕТ СН'!$F$15</f>
        <v>0</v>
      </c>
      <c r="C324" s="36">
        <f>SUMIFS(СВЦЭМ!$H$34:$H$777,СВЦЭМ!$A$34:$A$777,$A324,СВЦЭМ!$B$33:$B$776,C$296)+'СЕТ СН'!$F$15</f>
        <v>0</v>
      </c>
      <c r="D324" s="36">
        <f>SUMIFS(СВЦЭМ!$H$34:$H$777,СВЦЭМ!$A$34:$A$777,$A324,СВЦЭМ!$B$33:$B$776,D$296)+'СЕТ СН'!$F$15</f>
        <v>0</v>
      </c>
      <c r="E324" s="36">
        <f>SUMIFS(СВЦЭМ!$H$34:$H$777,СВЦЭМ!$A$34:$A$777,$A324,СВЦЭМ!$B$33:$B$776,E$296)+'СЕТ СН'!$F$15</f>
        <v>0</v>
      </c>
      <c r="F324" s="36">
        <f>SUMIFS(СВЦЭМ!$H$34:$H$777,СВЦЭМ!$A$34:$A$777,$A324,СВЦЭМ!$B$33:$B$776,F$296)+'СЕТ СН'!$F$15</f>
        <v>0</v>
      </c>
      <c r="G324" s="36">
        <f>SUMIFS(СВЦЭМ!$H$34:$H$777,СВЦЭМ!$A$34:$A$777,$A324,СВЦЭМ!$B$33:$B$776,G$296)+'СЕТ СН'!$F$15</f>
        <v>0</v>
      </c>
      <c r="H324" s="36">
        <f>SUMIFS(СВЦЭМ!$H$34:$H$777,СВЦЭМ!$A$34:$A$777,$A324,СВЦЭМ!$B$33:$B$776,H$296)+'СЕТ СН'!$F$15</f>
        <v>0</v>
      </c>
      <c r="I324" s="36">
        <f>SUMIFS(СВЦЭМ!$H$34:$H$777,СВЦЭМ!$A$34:$A$777,$A324,СВЦЭМ!$B$33:$B$776,I$296)+'СЕТ СН'!$F$15</f>
        <v>0</v>
      </c>
      <c r="J324" s="36">
        <f>SUMIFS(СВЦЭМ!$H$34:$H$777,СВЦЭМ!$A$34:$A$777,$A324,СВЦЭМ!$B$33:$B$776,J$296)+'СЕТ СН'!$F$15</f>
        <v>0</v>
      </c>
      <c r="K324" s="36">
        <f>SUMIFS(СВЦЭМ!$H$34:$H$777,СВЦЭМ!$A$34:$A$777,$A324,СВЦЭМ!$B$33:$B$776,K$296)+'СЕТ СН'!$F$15</f>
        <v>0</v>
      </c>
      <c r="L324" s="36">
        <f>SUMIFS(СВЦЭМ!$H$34:$H$777,СВЦЭМ!$A$34:$A$777,$A324,СВЦЭМ!$B$33:$B$776,L$296)+'СЕТ СН'!$F$15</f>
        <v>0</v>
      </c>
      <c r="M324" s="36">
        <f>SUMIFS(СВЦЭМ!$H$34:$H$777,СВЦЭМ!$A$34:$A$777,$A324,СВЦЭМ!$B$33:$B$776,M$296)+'СЕТ СН'!$F$15</f>
        <v>0</v>
      </c>
      <c r="N324" s="36">
        <f>SUMIFS(СВЦЭМ!$H$34:$H$777,СВЦЭМ!$A$34:$A$777,$A324,СВЦЭМ!$B$33:$B$776,N$296)+'СЕТ СН'!$F$15</f>
        <v>0</v>
      </c>
      <c r="O324" s="36">
        <f>SUMIFS(СВЦЭМ!$H$34:$H$777,СВЦЭМ!$A$34:$A$777,$A324,СВЦЭМ!$B$33:$B$776,O$296)+'СЕТ СН'!$F$15</f>
        <v>0</v>
      </c>
      <c r="P324" s="36">
        <f>SUMIFS(СВЦЭМ!$H$34:$H$777,СВЦЭМ!$A$34:$A$777,$A324,СВЦЭМ!$B$33:$B$776,P$296)+'СЕТ СН'!$F$15</f>
        <v>0</v>
      </c>
      <c r="Q324" s="36">
        <f>SUMIFS(СВЦЭМ!$H$34:$H$777,СВЦЭМ!$A$34:$A$777,$A324,СВЦЭМ!$B$33:$B$776,Q$296)+'СЕТ СН'!$F$15</f>
        <v>0</v>
      </c>
      <c r="R324" s="36">
        <f>SUMIFS(СВЦЭМ!$H$34:$H$777,СВЦЭМ!$A$34:$A$777,$A324,СВЦЭМ!$B$33:$B$776,R$296)+'СЕТ СН'!$F$15</f>
        <v>0</v>
      </c>
      <c r="S324" s="36">
        <f>SUMIFS(СВЦЭМ!$H$34:$H$777,СВЦЭМ!$A$34:$A$777,$A324,СВЦЭМ!$B$33:$B$776,S$296)+'СЕТ СН'!$F$15</f>
        <v>0</v>
      </c>
      <c r="T324" s="36">
        <f>SUMIFS(СВЦЭМ!$H$34:$H$777,СВЦЭМ!$A$34:$A$777,$A324,СВЦЭМ!$B$33:$B$776,T$296)+'СЕТ СН'!$F$15</f>
        <v>0</v>
      </c>
      <c r="U324" s="36">
        <f>SUMIFS(СВЦЭМ!$H$34:$H$777,СВЦЭМ!$A$34:$A$777,$A324,СВЦЭМ!$B$33:$B$776,U$296)+'СЕТ СН'!$F$15</f>
        <v>0</v>
      </c>
      <c r="V324" s="36">
        <f>SUMIFS(СВЦЭМ!$H$34:$H$777,СВЦЭМ!$A$34:$A$777,$A324,СВЦЭМ!$B$33:$B$776,V$296)+'СЕТ СН'!$F$15</f>
        <v>0</v>
      </c>
      <c r="W324" s="36">
        <f>SUMIFS(СВЦЭМ!$H$34:$H$777,СВЦЭМ!$A$34:$A$777,$A324,СВЦЭМ!$B$33:$B$776,W$296)+'СЕТ СН'!$F$15</f>
        <v>0</v>
      </c>
      <c r="X324" s="36">
        <f>SUMIFS(СВЦЭМ!$H$34:$H$777,СВЦЭМ!$A$34:$A$777,$A324,СВЦЭМ!$B$33:$B$776,X$296)+'СЕТ СН'!$F$15</f>
        <v>0</v>
      </c>
      <c r="Y324" s="36">
        <f>SUMIFS(СВЦЭМ!$H$34:$H$777,СВЦЭМ!$A$34:$A$777,$A324,СВЦЭМ!$B$33:$B$776,Y$296)+'СЕТ СН'!$F$15</f>
        <v>0</v>
      </c>
    </row>
    <row r="325" spans="1:27" ht="15.75" hidden="1" x14ac:dyDescent="0.2">
      <c r="A325" s="35">
        <f t="shared" si="8"/>
        <v>43798</v>
      </c>
      <c r="B325" s="36">
        <f>SUMIFS(СВЦЭМ!$H$34:$H$777,СВЦЭМ!$A$34:$A$777,$A325,СВЦЭМ!$B$33:$B$776,B$296)+'СЕТ СН'!$F$15</f>
        <v>0</v>
      </c>
      <c r="C325" s="36">
        <f>SUMIFS(СВЦЭМ!$H$34:$H$777,СВЦЭМ!$A$34:$A$777,$A325,СВЦЭМ!$B$33:$B$776,C$296)+'СЕТ СН'!$F$15</f>
        <v>0</v>
      </c>
      <c r="D325" s="36">
        <f>SUMIFS(СВЦЭМ!$H$34:$H$777,СВЦЭМ!$A$34:$A$777,$A325,СВЦЭМ!$B$33:$B$776,D$296)+'СЕТ СН'!$F$15</f>
        <v>0</v>
      </c>
      <c r="E325" s="36">
        <f>SUMIFS(СВЦЭМ!$H$34:$H$777,СВЦЭМ!$A$34:$A$777,$A325,СВЦЭМ!$B$33:$B$776,E$296)+'СЕТ СН'!$F$15</f>
        <v>0</v>
      </c>
      <c r="F325" s="36">
        <f>SUMIFS(СВЦЭМ!$H$34:$H$777,СВЦЭМ!$A$34:$A$777,$A325,СВЦЭМ!$B$33:$B$776,F$296)+'СЕТ СН'!$F$15</f>
        <v>0</v>
      </c>
      <c r="G325" s="36">
        <f>SUMIFS(СВЦЭМ!$H$34:$H$777,СВЦЭМ!$A$34:$A$777,$A325,СВЦЭМ!$B$33:$B$776,G$296)+'СЕТ СН'!$F$15</f>
        <v>0</v>
      </c>
      <c r="H325" s="36">
        <f>SUMIFS(СВЦЭМ!$H$34:$H$777,СВЦЭМ!$A$34:$A$777,$A325,СВЦЭМ!$B$33:$B$776,H$296)+'СЕТ СН'!$F$15</f>
        <v>0</v>
      </c>
      <c r="I325" s="36">
        <f>SUMIFS(СВЦЭМ!$H$34:$H$777,СВЦЭМ!$A$34:$A$777,$A325,СВЦЭМ!$B$33:$B$776,I$296)+'СЕТ СН'!$F$15</f>
        <v>0</v>
      </c>
      <c r="J325" s="36">
        <f>SUMIFS(СВЦЭМ!$H$34:$H$777,СВЦЭМ!$A$34:$A$777,$A325,СВЦЭМ!$B$33:$B$776,J$296)+'СЕТ СН'!$F$15</f>
        <v>0</v>
      </c>
      <c r="K325" s="36">
        <f>SUMIFS(СВЦЭМ!$H$34:$H$777,СВЦЭМ!$A$34:$A$777,$A325,СВЦЭМ!$B$33:$B$776,K$296)+'СЕТ СН'!$F$15</f>
        <v>0</v>
      </c>
      <c r="L325" s="36">
        <f>SUMIFS(СВЦЭМ!$H$34:$H$777,СВЦЭМ!$A$34:$A$777,$A325,СВЦЭМ!$B$33:$B$776,L$296)+'СЕТ СН'!$F$15</f>
        <v>0</v>
      </c>
      <c r="M325" s="36">
        <f>SUMIFS(СВЦЭМ!$H$34:$H$777,СВЦЭМ!$A$34:$A$777,$A325,СВЦЭМ!$B$33:$B$776,M$296)+'СЕТ СН'!$F$15</f>
        <v>0</v>
      </c>
      <c r="N325" s="36">
        <f>SUMIFS(СВЦЭМ!$H$34:$H$777,СВЦЭМ!$A$34:$A$777,$A325,СВЦЭМ!$B$33:$B$776,N$296)+'СЕТ СН'!$F$15</f>
        <v>0</v>
      </c>
      <c r="O325" s="36">
        <f>SUMIFS(СВЦЭМ!$H$34:$H$777,СВЦЭМ!$A$34:$A$777,$A325,СВЦЭМ!$B$33:$B$776,O$296)+'СЕТ СН'!$F$15</f>
        <v>0</v>
      </c>
      <c r="P325" s="36">
        <f>SUMIFS(СВЦЭМ!$H$34:$H$777,СВЦЭМ!$A$34:$A$777,$A325,СВЦЭМ!$B$33:$B$776,P$296)+'СЕТ СН'!$F$15</f>
        <v>0</v>
      </c>
      <c r="Q325" s="36">
        <f>SUMIFS(СВЦЭМ!$H$34:$H$777,СВЦЭМ!$A$34:$A$777,$A325,СВЦЭМ!$B$33:$B$776,Q$296)+'СЕТ СН'!$F$15</f>
        <v>0</v>
      </c>
      <c r="R325" s="36">
        <f>SUMIFS(СВЦЭМ!$H$34:$H$777,СВЦЭМ!$A$34:$A$777,$A325,СВЦЭМ!$B$33:$B$776,R$296)+'СЕТ СН'!$F$15</f>
        <v>0</v>
      </c>
      <c r="S325" s="36">
        <f>SUMIFS(СВЦЭМ!$H$34:$H$777,СВЦЭМ!$A$34:$A$777,$A325,СВЦЭМ!$B$33:$B$776,S$296)+'СЕТ СН'!$F$15</f>
        <v>0</v>
      </c>
      <c r="T325" s="36">
        <f>SUMIFS(СВЦЭМ!$H$34:$H$777,СВЦЭМ!$A$34:$A$777,$A325,СВЦЭМ!$B$33:$B$776,T$296)+'СЕТ СН'!$F$15</f>
        <v>0</v>
      </c>
      <c r="U325" s="36">
        <f>SUMIFS(СВЦЭМ!$H$34:$H$777,СВЦЭМ!$A$34:$A$777,$A325,СВЦЭМ!$B$33:$B$776,U$296)+'СЕТ СН'!$F$15</f>
        <v>0</v>
      </c>
      <c r="V325" s="36">
        <f>SUMIFS(СВЦЭМ!$H$34:$H$777,СВЦЭМ!$A$34:$A$777,$A325,СВЦЭМ!$B$33:$B$776,V$296)+'СЕТ СН'!$F$15</f>
        <v>0</v>
      </c>
      <c r="W325" s="36">
        <f>SUMIFS(СВЦЭМ!$H$34:$H$777,СВЦЭМ!$A$34:$A$777,$A325,СВЦЭМ!$B$33:$B$776,W$296)+'СЕТ СН'!$F$15</f>
        <v>0</v>
      </c>
      <c r="X325" s="36">
        <f>SUMIFS(СВЦЭМ!$H$34:$H$777,СВЦЭМ!$A$34:$A$777,$A325,СВЦЭМ!$B$33:$B$776,X$296)+'СЕТ СН'!$F$15</f>
        <v>0</v>
      </c>
      <c r="Y325" s="36">
        <f>SUMIFS(СВЦЭМ!$H$34:$H$777,СВЦЭМ!$A$34:$A$777,$A325,СВЦЭМ!$B$33:$B$776,Y$296)+'СЕТ СН'!$F$15</f>
        <v>0</v>
      </c>
    </row>
    <row r="326" spans="1:27" ht="15.75" hidden="1" x14ac:dyDescent="0.2">
      <c r="A326" s="35">
        <f t="shared" si="8"/>
        <v>43799</v>
      </c>
      <c r="B326" s="36">
        <f>SUMIFS(СВЦЭМ!$H$34:$H$777,СВЦЭМ!$A$34:$A$777,$A326,СВЦЭМ!$B$33:$B$776,B$296)+'СЕТ СН'!$F$15</f>
        <v>0</v>
      </c>
      <c r="C326" s="36">
        <f>SUMIFS(СВЦЭМ!$H$34:$H$777,СВЦЭМ!$A$34:$A$777,$A326,СВЦЭМ!$B$33:$B$776,C$296)+'СЕТ СН'!$F$15</f>
        <v>0</v>
      </c>
      <c r="D326" s="36">
        <f>SUMIFS(СВЦЭМ!$H$34:$H$777,СВЦЭМ!$A$34:$A$777,$A326,СВЦЭМ!$B$33:$B$776,D$296)+'СЕТ СН'!$F$15</f>
        <v>0</v>
      </c>
      <c r="E326" s="36">
        <f>SUMIFS(СВЦЭМ!$H$34:$H$777,СВЦЭМ!$A$34:$A$777,$A326,СВЦЭМ!$B$33:$B$776,E$296)+'СЕТ СН'!$F$15</f>
        <v>0</v>
      </c>
      <c r="F326" s="36">
        <f>SUMIFS(СВЦЭМ!$H$34:$H$777,СВЦЭМ!$A$34:$A$777,$A326,СВЦЭМ!$B$33:$B$776,F$296)+'СЕТ СН'!$F$15</f>
        <v>0</v>
      </c>
      <c r="G326" s="36">
        <f>SUMIFS(СВЦЭМ!$H$34:$H$777,СВЦЭМ!$A$34:$A$777,$A326,СВЦЭМ!$B$33:$B$776,G$296)+'СЕТ СН'!$F$15</f>
        <v>0</v>
      </c>
      <c r="H326" s="36">
        <f>SUMIFS(СВЦЭМ!$H$34:$H$777,СВЦЭМ!$A$34:$A$777,$A326,СВЦЭМ!$B$33:$B$776,H$296)+'СЕТ СН'!$F$15</f>
        <v>0</v>
      </c>
      <c r="I326" s="36">
        <f>SUMIFS(СВЦЭМ!$H$34:$H$777,СВЦЭМ!$A$34:$A$777,$A326,СВЦЭМ!$B$33:$B$776,I$296)+'СЕТ СН'!$F$15</f>
        <v>0</v>
      </c>
      <c r="J326" s="36">
        <f>SUMIFS(СВЦЭМ!$H$34:$H$777,СВЦЭМ!$A$34:$A$777,$A326,СВЦЭМ!$B$33:$B$776,J$296)+'СЕТ СН'!$F$15</f>
        <v>0</v>
      </c>
      <c r="K326" s="36">
        <f>SUMIFS(СВЦЭМ!$H$34:$H$777,СВЦЭМ!$A$34:$A$777,$A326,СВЦЭМ!$B$33:$B$776,K$296)+'СЕТ СН'!$F$15</f>
        <v>0</v>
      </c>
      <c r="L326" s="36">
        <f>SUMIFS(СВЦЭМ!$H$34:$H$777,СВЦЭМ!$A$34:$A$777,$A326,СВЦЭМ!$B$33:$B$776,L$296)+'СЕТ СН'!$F$15</f>
        <v>0</v>
      </c>
      <c r="M326" s="36">
        <f>SUMIFS(СВЦЭМ!$H$34:$H$777,СВЦЭМ!$A$34:$A$777,$A326,СВЦЭМ!$B$33:$B$776,M$296)+'СЕТ СН'!$F$15</f>
        <v>0</v>
      </c>
      <c r="N326" s="36">
        <f>SUMIFS(СВЦЭМ!$H$34:$H$777,СВЦЭМ!$A$34:$A$777,$A326,СВЦЭМ!$B$33:$B$776,N$296)+'СЕТ СН'!$F$15</f>
        <v>0</v>
      </c>
      <c r="O326" s="36">
        <f>SUMIFS(СВЦЭМ!$H$34:$H$777,СВЦЭМ!$A$34:$A$777,$A326,СВЦЭМ!$B$33:$B$776,O$296)+'СЕТ СН'!$F$15</f>
        <v>0</v>
      </c>
      <c r="P326" s="36">
        <f>SUMIFS(СВЦЭМ!$H$34:$H$777,СВЦЭМ!$A$34:$A$777,$A326,СВЦЭМ!$B$33:$B$776,P$296)+'СЕТ СН'!$F$15</f>
        <v>0</v>
      </c>
      <c r="Q326" s="36">
        <f>SUMIFS(СВЦЭМ!$H$34:$H$777,СВЦЭМ!$A$34:$A$777,$A326,СВЦЭМ!$B$33:$B$776,Q$296)+'СЕТ СН'!$F$15</f>
        <v>0</v>
      </c>
      <c r="R326" s="36">
        <f>SUMIFS(СВЦЭМ!$H$34:$H$777,СВЦЭМ!$A$34:$A$777,$A326,СВЦЭМ!$B$33:$B$776,R$296)+'СЕТ СН'!$F$15</f>
        <v>0</v>
      </c>
      <c r="S326" s="36">
        <f>SUMIFS(СВЦЭМ!$H$34:$H$777,СВЦЭМ!$A$34:$A$777,$A326,СВЦЭМ!$B$33:$B$776,S$296)+'СЕТ СН'!$F$15</f>
        <v>0</v>
      </c>
      <c r="T326" s="36">
        <f>SUMIFS(СВЦЭМ!$H$34:$H$777,СВЦЭМ!$A$34:$A$777,$A326,СВЦЭМ!$B$33:$B$776,T$296)+'СЕТ СН'!$F$15</f>
        <v>0</v>
      </c>
      <c r="U326" s="36">
        <f>SUMIFS(СВЦЭМ!$H$34:$H$777,СВЦЭМ!$A$34:$A$777,$A326,СВЦЭМ!$B$33:$B$776,U$296)+'СЕТ СН'!$F$15</f>
        <v>0</v>
      </c>
      <c r="V326" s="36">
        <f>SUMIFS(СВЦЭМ!$H$34:$H$777,СВЦЭМ!$A$34:$A$777,$A326,СВЦЭМ!$B$33:$B$776,V$296)+'СЕТ СН'!$F$15</f>
        <v>0</v>
      </c>
      <c r="W326" s="36">
        <f>SUMIFS(СВЦЭМ!$H$34:$H$777,СВЦЭМ!$A$34:$A$777,$A326,СВЦЭМ!$B$33:$B$776,W$296)+'СЕТ СН'!$F$15</f>
        <v>0</v>
      </c>
      <c r="X326" s="36">
        <f>SUMIFS(СВЦЭМ!$H$34:$H$777,СВЦЭМ!$A$34:$A$777,$A326,СВЦЭМ!$B$33:$B$776,X$296)+'СЕТ СН'!$F$15</f>
        <v>0</v>
      </c>
      <c r="Y326" s="36">
        <f>SUMIFS(СВЦЭМ!$H$34:$H$777,СВЦЭМ!$A$34:$A$777,$A326,СВЦЭМ!$B$33:$B$776,Y$296)+'СЕТ СН'!$F$15</f>
        <v>0</v>
      </c>
    </row>
    <row r="327" spans="1:27" ht="15.75" hidden="1" x14ac:dyDescent="0.2">
      <c r="A327" s="35">
        <f t="shared" si="8"/>
        <v>43800</v>
      </c>
      <c r="B327" s="36">
        <f>SUMIFS(СВЦЭМ!$H$34:$H$777,СВЦЭМ!$A$34:$A$777,$A327,СВЦЭМ!$B$33:$B$776,B$296)+'СЕТ СН'!$F$15</f>
        <v>0</v>
      </c>
      <c r="C327" s="36">
        <f>SUMIFS(СВЦЭМ!$H$34:$H$777,СВЦЭМ!$A$34:$A$777,$A327,СВЦЭМ!$B$33:$B$776,C$296)+'СЕТ СН'!$F$15</f>
        <v>0</v>
      </c>
      <c r="D327" s="36">
        <f>SUMIFS(СВЦЭМ!$H$34:$H$777,СВЦЭМ!$A$34:$A$777,$A327,СВЦЭМ!$B$33:$B$776,D$296)+'СЕТ СН'!$F$15</f>
        <v>0</v>
      </c>
      <c r="E327" s="36">
        <f>SUMIFS(СВЦЭМ!$H$34:$H$777,СВЦЭМ!$A$34:$A$777,$A327,СВЦЭМ!$B$33:$B$776,E$296)+'СЕТ СН'!$F$15</f>
        <v>0</v>
      </c>
      <c r="F327" s="36">
        <f>SUMIFS(СВЦЭМ!$H$34:$H$777,СВЦЭМ!$A$34:$A$777,$A327,СВЦЭМ!$B$33:$B$776,F$296)+'СЕТ СН'!$F$15</f>
        <v>0</v>
      </c>
      <c r="G327" s="36">
        <f>SUMIFS(СВЦЭМ!$H$34:$H$777,СВЦЭМ!$A$34:$A$777,$A327,СВЦЭМ!$B$33:$B$776,G$296)+'СЕТ СН'!$F$15</f>
        <v>0</v>
      </c>
      <c r="H327" s="36">
        <f>SUMIFS(СВЦЭМ!$H$34:$H$777,СВЦЭМ!$A$34:$A$777,$A327,СВЦЭМ!$B$33:$B$776,H$296)+'СЕТ СН'!$F$15</f>
        <v>0</v>
      </c>
      <c r="I327" s="36">
        <f>SUMIFS(СВЦЭМ!$H$34:$H$777,СВЦЭМ!$A$34:$A$777,$A327,СВЦЭМ!$B$33:$B$776,I$296)+'СЕТ СН'!$F$15</f>
        <v>0</v>
      </c>
      <c r="J327" s="36">
        <f>SUMIFS(СВЦЭМ!$H$34:$H$777,СВЦЭМ!$A$34:$A$777,$A327,СВЦЭМ!$B$33:$B$776,J$296)+'СЕТ СН'!$F$15</f>
        <v>0</v>
      </c>
      <c r="K327" s="36">
        <f>SUMIFS(СВЦЭМ!$H$34:$H$777,СВЦЭМ!$A$34:$A$777,$A327,СВЦЭМ!$B$33:$B$776,K$296)+'СЕТ СН'!$F$15</f>
        <v>0</v>
      </c>
      <c r="L327" s="36">
        <f>SUMIFS(СВЦЭМ!$H$34:$H$777,СВЦЭМ!$A$34:$A$777,$A327,СВЦЭМ!$B$33:$B$776,L$296)+'СЕТ СН'!$F$15</f>
        <v>0</v>
      </c>
      <c r="M327" s="36">
        <f>SUMIFS(СВЦЭМ!$H$34:$H$777,СВЦЭМ!$A$34:$A$777,$A327,СВЦЭМ!$B$33:$B$776,M$296)+'СЕТ СН'!$F$15</f>
        <v>0</v>
      </c>
      <c r="N327" s="36">
        <f>SUMIFS(СВЦЭМ!$H$34:$H$777,СВЦЭМ!$A$34:$A$777,$A327,СВЦЭМ!$B$33:$B$776,N$296)+'СЕТ СН'!$F$15</f>
        <v>0</v>
      </c>
      <c r="O327" s="36">
        <f>SUMIFS(СВЦЭМ!$H$34:$H$777,СВЦЭМ!$A$34:$A$777,$A327,СВЦЭМ!$B$33:$B$776,O$296)+'СЕТ СН'!$F$15</f>
        <v>0</v>
      </c>
      <c r="P327" s="36">
        <f>SUMIFS(СВЦЭМ!$H$34:$H$777,СВЦЭМ!$A$34:$A$777,$A327,СВЦЭМ!$B$33:$B$776,P$296)+'СЕТ СН'!$F$15</f>
        <v>0</v>
      </c>
      <c r="Q327" s="36">
        <f>SUMIFS(СВЦЭМ!$H$34:$H$777,СВЦЭМ!$A$34:$A$777,$A327,СВЦЭМ!$B$33:$B$776,Q$296)+'СЕТ СН'!$F$15</f>
        <v>0</v>
      </c>
      <c r="R327" s="36">
        <f>SUMIFS(СВЦЭМ!$H$34:$H$777,СВЦЭМ!$A$34:$A$777,$A327,СВЦЭМ!$B$33:$B$776,R$296)+'СЕТ СН'!$F$15</f>
        <v>0</v>
      </c>
      <c r="S327" s="36">
        <f>SUMIFS(СВЦЭМ!$H$34:$H$777,СВЦЭМ!$A$34:$A$777,$A327,СВЦЭМ!$B$33:$B$776,S$296)+'СЕТ СН'!$F$15</f>
        <v>0</v>
      </c>
      <c r="T327" s="36">
        <f>SUMIFS(СВЦЭМ!$H$34:$H$777,СВЦЭМ!$A$34:$A$777,$A327,СВЦЭМ!$B$33:$B$776,T$296)+'СЕТ СН'!$F$15</f>
        <v>0</v>
      </c>
      <c r="U327" s="36">
        <f>SUMIFS(СВЦЭМ!$H$34:$H$777,СВЦЭМ!$A$34:$A$777,$A327,СВЦЭМ!$B$33:$B$776,U$296)+'СЕТ СН'!$F$15</f>
        <v>0</v>
      </c>
      <c r="V327" s="36">
        <f>SUMIFS(СВЦЭМ!$H$34:$H$777,СВЦЭМ!$A$34:$A$777,$A327,СВЦЭМ!$B$33:$B$776,V$296)+'СЕТ СН'!$F$15</f>
        <v>0</v>
      </c>
      <c r="W327" s="36">
        <f>SUMIFS(СВЦЭМ!$H$34:$H$777,СВЦЭМ!$A$34:$A$777,$A327,СВЦЭМ!$B$33:$B$776,W$296)+'СЕТ СН'!$F$15</f>
        <v>0</v>
      </c>
      <c r="X327" s="36">
        <f>SUMIFS(СВЦЭМ!$H$34:$H$777,СВЦЭМ!$A$34:$A$777,$A327,СВЦЭМ!$B$33:$B$776,X$296)+'СЕТ СН'!$F$15</f>
        <v>0</v>
      </c>
      <c r="Y327" s="36">
        <f>SUMIFS(СВЦЭМ!$H$34:$H$777,СВЦЭМ!$A$34:$A$777,$A327,СВЦЭМ!$B$33:$B$776,Y$296)+'СЕТ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9" t="s">
        <v>7</v>
      </c>
      <c r="B330" s="133" t="s">
        <v>118</v>
      </c>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5"/>
    </row>
    <row r="331" spans="1:27" ht="12.75" hidden="1" customHeight="1" x14ac:dyDescent="0.2">
      <c r="A331" s="140"/>
      <c r="B331" s="136"/>
      <c r="C331" s="137"/>
      <c r="D331" s="137"/>
      <c r="E331" s="137"/>
      <c r="F331" s="137"/>
      <c r="G331" s="137"/>
      <c r="H331" s="137"/>
      <c r="I331" s="137"/>
      <c r="J331" s="137"/>
      <c r="K331" s="137"/>
      <c r="L331" s="137"/>
      <c r="M331" s="137"/>
      <c r="N331" s="137"/>
      <c r="O331" s="137"/>
      <c r="P331" s="137"/>
      <c r="Q331" s="137"/>
      <c r="R331" s="137"/>
      <c r="S331" s="137"/>
      <c r="T331" s="137"/>
      <c r="U331" s="137"/>
      <c r="V331" s="137"/>
      <c r="W331" s="137"/>
      <c r="X331" s="137"/>
      <c r="Y331" s="138"/>
    </row>
    <row r="332" spans="1:27" s="46" customFormat="1" ht="12.75" hidden="1" customHeight="1" x14ac:dyDescent="0.2">
      <c r="A332" s="141"/>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01.11.2019</v>
      </c>
      <c r="B333" s="36">
        <f>SUMIFS(СВЦЭМ!$I$34:$I$777,СВЦЭМ!$A$34:$A$777,$A333,СВЦЭМ!$B$33:$B$776,B$332)+'СЕТ СН'!$F$16</f>
        <v>0</v>
      </c>
      <c r="C333" s="36">
        <f>SUMIFS(СВЦЭМ!$I$34:$I$777,СВЦЭМ!$A$34:$A$777,$A333,СВЦЭМ!$B$33:$B$776,C$332)+'СЕТ СН'!$F$16</f>
        <v>0</v>
      </c>
      <c r="D333" s="36">
        <f>SUMIFS(СВЦЭМ!$I$34:$I$777,СВЦЭМ!$A$34:$A$777,$A333,СВЦЭМ!$B$33:$B$776,D$332)+'СЕТ СН'!$F$16</f>
        <v>0</v>
      </c>
      <c r="E333" s="36">
        <f>SUMIFS(СВЦЭМ!$I$34:$I$777,СВЦЭМ!$A$34:$A$777,$A333,СВЦЭМ!$B$33:$B$776,E$332)+'СЕТ СН'!$F$16</f>
        <v>0</v>
      </c>
      <c r="F333" s="36">
        <f>SUMIFS(СВЦЭМ!$I$34:$I$777,СВЦЭМ!$A$34:$A$777,$A333,СВЦЭМ!$B$33:$B$776,F$332)+'СЕТ СН'!$F$16</f>
        <v>0</v>
      </c>
      <c r="G333" s="36">
        <f>SUMIFS(СВЦЭМ!$I$34:$I$777,СВЦЭМ!$A$34:$A$777,$A333,СВЦЭМ!$B$33:$B$776,G$332)+'СЕТ СН'!$F$16</f>
        <v>0</v>
      </c>
      <c r="H333" s="36">
        <f>SUMIFS(СВЦЭМ!$I$34:$I$777,СВЦЭМ!$A$34:$A$777,$A333,СВЦЭМ!$B$33:$B$776,H$332)+'СЕТ СН'!$F$16</f>
        <v>0</v>
      </c>
      <c r="I333" s="36">
        <f>SUMIFS(СВЦЭМ!$I$34:$I$777,СВЦЭМ!$A$34:$A$777,$A333,СВЦЭМ!$B$33:$B$776,I$332)+'СЕТ СН'!$F$16</f>
        <v>0</v>
      </c>
      <c r="J333" s="36">
        <f>SUMIFS(СВЦЭМ!$I$34:$I$777,СВЦЭМ!$A$34:$A$777,$A333,СВЦЭМ!$B$33:$B$776,J$332)+'СЕТ СН'!$F$16</f>
        <v>0</v>
      </c>
      <c r="K333" s="36">
        <f>SUMIFS(СВЦЭМ!$I$34:$I$777,СВЦЭМ!$A$34:$A$777,$A333,СВЦЭМ!$B$33:$B$776,K$332)+'СЕТ СН'!$F$16</f>
        <v>0</v>
      </c>
      <c r="L333" s="36">
        <f>SUMIFS(СВЦЭМ!$I$34:$I$777,СВЦЭМ!$A$34:$A$777,$A333,СВЦЭМ!$B$33:$B$776,L$332)+'СЕТ СН'!$F$16</f>
        <v>0</v>
      </c>
      <c r="M333" s="36">
        <f>SUMIFS(СВЦЭМ!$I$34:$I$777,СВЦЭМ!$A$34:$A$777,$A333,СВЦЭМ!$B$33:$B$776,M$332)+'СЕТ СН'!$F$16</f>
        <v>0</v>
      </c>
      <c r="N333" s="36">
        <f>SUMIFS(СВЦЭМ!$I$34:$I$777,СВЦЭМ!$A$34:$A$777,$A333,СВЦЭМ!$B$33:$B$776,N$332)+'СЕТ СН'!$F$16</f>
        <v>0</v>
      </c>
      <c r="O333" s="36">
        <f>SUMIFS(СВЦЭМ!$I$34:$I$777,СВЦЭМ!$A$34:$A$777,$A333,СВЦЭМ!$B$33:$B$776,O$332)+'СЕТ СН'!$F$16</f>
        <v>0</v>
      </c>
      <c r="P333" s="36">
        <f>SUMIFS(СВЦЭМ!$I$34:$I$777,СВЦЭМ!$A$34:$A$777,$A333,СВЦЭМ!$B$33:$B$776,P$332)+'СЕТ СН'!$F$16</f>
        <v>0</v>
      </c>
      <c r="Q333" s="36">
        <f>SUMIFS(СВЦЭМ!$I$34:$I$777,СВЦЭМ!$A$34:$A$777,$A333,СВЦЭМ!$B$33:$B$776,Q$332)+'СЕТ СН'!$F$16</f>
        <v>0</v>
      </c>
      <c r="R333" s="36">
        <f>SUMIFS(СВЦЭМ!$I$34:$I$777,СВЦЭМ!$A$34:$A$777,$A333,СВЦЭМ!$B$33:$B$776,R$332)+'СЕТ СН'!$F$16</f>
        <v>0</v>
      </c>
      <c r="S333" s="36">
        <f>SUMIFS(СВЦЭМ!$I$34:$I$777,СВЦЭМ!$A$34:$A$777,$A333,СВЦЭМ!$B$33:$B$776,S$332)+'СЕТ СН'!$F$16</f>
        <v>0</v>
      </c>
      <c r="T333" s="36">
        <f>SUMIFS(СВЦЭМ!$I$34:$I$777,СВЦЭМ!$A$34:$A$777,$A333,СВЦЭМ!$B$33:$B$776,T$332)+'СЕТ СН'!$F$16</f>
        <v>0</v>
      </c>
      <c r="U333" s="36">
        <f>SUMIFS(СВЦЭМ!$I$34:$I$777,СВЦЭМ!$A$34:$A$777,$A333,СВЦЭМ!$B$33:$B$776,U$332)+'СЕТ СН'!$F$16</f>
        <v>0</v>
      </c>
      <c r="V333" s="36">
        <f>SUMIFS(СВЦЭМ!$I$34:$I$777,СВЦЭМ!$A$34:$A$777,$A333,СВЦЭМ!$B$33:$B$776,V$332)+'СЕТ СН'!$F$16</f>
        <v>0</v>
      </c>
      <c r="W333" s="36">
        <f>SUMIFS(СВЦЭМ!$I$34:$I$777,СВЦЭМ!$A$34:$A$777,$A333,СВЦЭМ!$B$33:$B$776,W$332)+'СЕТ СН'!$F$16</f>
        <v>0</v>
      </c>
      <c r="X333" s="36">
        <f>SUMIFS(СВЦЭМ!$I$34:$I$777,СВЦЭМ!$A$34:$A$777,$A333,СВЦЭМ!$B$33:$B$776,X$332)+'СЕТ СН'!$F$16</f>
        <v>0</v>
      </c>
      <c r="Y333" s="36">
        <f>SUMIFS(СВЦЭМ!$I$34:$I$777,СВЦЭМ!$A$34:$A$777,$A333,СВЦЭМ!$B$33:$B$776,Y$332)+'СЕТ СН'!$F$16</f>
        <v>0</v>
      </c>
      <c r="AA333" s="45"/>
    </row>
    <row r="334" spans="1:27" ht="15.75" hidden="1" x14ac:dyDescent="0.2">
      <c r="A334" s="35">
        <f>A333+1</f>
        <v>43771</v>
      </c>
      <c r="B334" s="36">
        <f>SUMIFS(СВЦЭМ!$I$34:$I$777,СВЦЭМ!$A$34:$A$777,$A334,СВЦЭМ!$B$33:$B$776,B$332)+'СЕТ СН'!$F$16</f>
        <v>0</v>
      </c>
      <c r="C334" s="36">
        <f>SUMIFS(СВЦЭМ!$I$34:$I$777,СВЦЭМ!$A$34:$A$777,$A334,СВЦЭМ!$B$33:$B$776,C$332)+'СЕТ СН'!$F$16</f>
        <v>0</v>
      </c>
      <c r="D334" s="36">
        <f>SUMIFS(СВЦЭМ!$I$34:$I$777,СВЦЭМ!$A$34:$A$777,$A334,СВЦЭМ!$B$33:$B$776,D$332)+'СЕТ СН'!$F$16</f>
        <v>0</v>
      </c>
      <c r="E334" s="36">
        <f>SUMIFS(СВЦЭМ!$I$34:$I$777,СВЦЭМ!$A$34:$A$777,$A334,СВЦЭМ!$B$33:$B$776,E$332)+'СЕТ СН'!$F$16</f>
        <v>0</v>
      </c>
      <c r="F334" s="36">
        <f>SUMIFS(СВЦЭМ!$I$34:$I$777,СВЦЭМ!$A$34:$A$777,$A334,СВЦЭМ!$B$33:$B$776,F$332)+'СЕТ СН'!$F$16</f>
        <v>0</v>
      </c>
      <c r="G334" s="36">
        <f>SUMIFS(СВЦЭМ!$I$34:$I$777,СВЦЭМ!$A$34:$A$777,$A334,СВЦЭМ!$B$33:$B$776,G$332)+'СЕТ СН'!$F$16</f>
        <v>0</v>
      </c>
      <c r="H334" s="36">
        <f>SUMIFS(СВЦЭМ!$I$34:$I$777,СВЦЭМ!$A$34:$A$777,$A334,СВЦЭМ!$B$33:$B$776,H$332)+'СЕТ СН'!$F$16</f>
        <v>0</v>
      </c>
      <c r="I334" s="36">
        <f>SUMIFS(СВЦЭМ!$I$34:$I$777,СВЦЭМ!$A$34:$A$777,$A334,СВЦЭМ!$B$33:$B$776,I$332)+'СЕТ СН'!$F$16</f>
        <v>0</v>
      </c>
      <c r="J334" s="36">
        <f>SUMIFS(СВЦЭМ!$I$34:$I$777,СВЦЭМ!$A$34:$A$777,$A334,СВЦЭМ!$B$33:$B$776,J$332)+'СЕТ СН'!$F$16</f>
        <v>0</v>
      </c>
      <c r="K334" s="36">
        <f>SUMIFS(СВЦЭМ!$I$34:$I$777,СВЦЭМ!$A$34:$A$777,$A334,СВЦЭМ!$B$33:$B$776,K$332)+'СЕТ СН'!$F$16</f>
        <v>0</v>
      </c>
      <c r="L334" s="36">
        <f>SUMIFS(СВЦЭМ!$I$34:$I$777,СВЦЭМ!$A$34:$A$777,$A334,СВЦЭМ!$B$33:$B$776,L$332)+'СЕТ СН'!$F$16</f>
        <v>0</v>
      </c>
      <c r="M334" s="36">
        <f>SUMIFS(СВЦЭМ!$I$34:$I$777,СВЦЭМ!$A$34:$A$777,$A334,СВЦЭМ!$B$33:$B$776,M$332)+'СЕТ СН'!$F$16</f>
        <v>0</v>
      </c>
      <c r="N334" s="36">
        <f>SUMIFS(СВЦЭМ!$I$34:$I$777,СВЦЭМ!$A$34:$A$777,$A334,СВЦЭМ!$B$33:$B$776,N$332)+'СЕТ СН'!$F$16</f>
        <v>0</v>
      </c>
      <c r="O334" s="36">
        <f>SUMIFS(СВЦЭМ!$I$34:$I$777,СВЦЭМ!$A$34:$A$777,$A334,СВЦЭМ!$B$33:$B$776,O$332)+'СЕТ СН'!$F$16</f>
        <v>0</v>
      </c>
      <c r="P334" s="36">
        <f>SUMIFS(СВЦЭМ!$I$34:$I$777,СВЦЭМ!$A$34:$A$777,$A334,СВЦЭМ!$B$33:$B$776,P$332)+'СЕТ СН'!$F$16</f>
        <v>0</v>
      </c>
      <c r="Q334" s="36">
        <f>SUMIFS(СВЦЭМ!$I$34:$I$777,СВЦЭМ!$A$34:$A$777,$A334,СВЦЭМ!$B$33:$B$776,Q$332)+'СЕТ СН'!$F$16</f>
        <v>0</v>
      </c>
      <c r="R334" s="36">
        <f>SUMIFS(СВЦЭМ!$I$34:$I$777,СВЦЭМ!$A$34:$A$777,$A334,СВЦЭМ!$B$33:$B$776,R$332)+'СЕТ СН'!$F$16</f>
        <v>0</v>
      </c>
      <c r="S334" s="36">
        <f>SUMIFS(СВЦЭМ!$I$34:$I$777,СВЦЭМ!$A$34:$A$777,$A334,СВЦЭМ!$B$33:$B$776,S$332)+'СЕТ СН'!$F$16</f>
        <v>0</v>
      </c>
      <c r="T334" s="36">
        <f>SUMIFS(СВЦЭМ!$I$34:$I$777,СВЦЭМ!$A$34:$A$777,$A334,СВЦЭМ!$B$33:$B$776,T$332)+'СЕТ СН'!$F$16</f>
        <v>0</v>
      </c>
      <c r="U334" s="36">
        <f>SUMIFS(СВЦЭМ!$I$34:$I$777,СВЦЭМ!$A$34:$A$777,$A334,СВЦЭМ!$B$33:$B$776,U$332)+'СЕТ СН'!$F$16</f>
        <v>0</v>
      </c>
      <c r="V334" s="36">
        <f>SUMIFS(СВЦЭМ!$I$34:$I$777,СВЦЭМ!$A$34:$A$777,$A334,СВЦЭМ!$B$33:$B$776,V$332)+'СЕТ СН'!$F$16</f>
        <v>0</v>
      </c>
      <c r="W334" s="36">
        <f>SUMIFS(СВЦЭМ!$I$34:$I$777,СВЦЭМ!$A$34:$A$777,$A334,СВЦЭМ!$B$33:$B$776,W$332)+'СЕТ СН'!$F$16</f>
        <v>0</v>
      </c>
      <c r="X334" s="36">
        <f>SUMIFS(СВЦЭМ!$I$34:$I$777,СВЦЭМ!$A$34:$A$777,$A334,СВЦЭМ!$B$33:$B$776,X$332)+'СЕТ СН'!$F$16</f>
        <v>0</v>
      </c>
      <c r="Y334" s="36">
        <f>SUMIFS(СВЦЭМ!$I$34:$I$777,СВЦЭМ!$A$34:$A$777,$A334,СВЦЭМ!$B$33:$B$776,Y$332)+'СЕТ СН'!$F$16</f>
        <v>0</v>
      </c>
    </row>
    <row r="335" spans="1:27" ht="15.75" hidden="1" x14ac:dyDescent="0.2">
      <c r="A335" s="35">
        <f t="shared" ref="A335:A363" si="9">A334+1</f>
        <v>43772</v>
      </c>
      <c r="B335" s="36">
        <f>SUMIFS(СВЦЭМ!$I$34:$I$777,СВЦЭМ!$A$34:$A$777,$A335,СВЦЭМ!$B$33:$B$776,B$332)+'СЕТ СН'!$F$16</f>
        <v>0</v>
      </c>
      <c r="C335" s="36">
        <f>SUMIFS(СВЦЭМ!$I$34:$I$777,СВЦЭМ!$A$34:$A$777,$A335,СВЦЭМ!$B$33:$B$776,C$332)+'СЕТ СН'!$F$16</f>
        <v>0</v>
      </c>
      <c r="D335" s="36">
        <f>SUMIFS(СВЦЭМ!$I$34:$I$777,СВЦЭМ!$A$34:$A$777,$A335,СВЦЭМ!$B$33:$B$776,D$332)+'СЕТ СН'!$F$16</f>
        <v>0</v>
      </c>
      <c r="E335" s="36">
        <f>SUMIFS(СВЦЭМ!$I$34:$I$777,СВЦЭМ!$A$34:$A$777,$A335,СВЦЭМ!$B$33:$B$776,E$332)+'СЕТ СН'!$F$16</f>
        <v>0</v>
      </c>
      <c r="F335" s="36">
        <f>SUMIFS(СВЦЭМ!$I$34:$I$777,СВЦЭМ!$A$34:$A$777,$A335,СВЦЭМ!$B$33:$B$776,F$332)+'СЕТ СН'!$F$16</f>
        <v>0</v>
      </c>
      <c r="G335" s="36">
        <f>SUMIFS(СВЦЭМ!$I$34:$I$777,СВЦЭМ!$A$34:$A$777,$A335,СВЦЭМ!$B$33:$B$776,G$332)+'СЕТ СН'!$F$16</f>
        <v>0</v>
      </c>
      <c r="H335" s="36">
        <f>SUMIFS(СВЦЭМ!$I$34:$I$777,СВЦЭМ!$A$34:$A$777,$A335,СВЦЭМ!$B$33:$B$776,H$332)+'СЕТ СН'!$F$16</f>
        <v>0</v>
      </c>
      <c r="I335" s="36">
        <f>SUMIFS(СВЦЭМ!$I$34:$I$777,СВЦЭМ!$A$34:$A$777,$A335,СВЦЭМ!$B$33:$B$776,I$332)+'СЕТ СН'!$F$16</f>
        <v>0</v>
      </c>
      <c r="J335" s="36">
        <f>SUMIFS(СВЦЭМ!$I$34:$I$777,СВЦЭМ!$A$34:$A$777,$A335,СВЦЭМ!$B$33:$B$776,J$332)+'СЕТ СН'!$F$16</f>
        <v>0</v>
      </c>
      <c r="K335" s="36">
        <f>SUMIFS(СВЦЭМ!$I$34:$I$777,СВЦЭМ!$A$34:$A$777,$A335,СВЦЭМ!$B$33:$B$776,K$332)+'СЕТ СН'!$F$16</f>
        <v>0</v>
      </c>
      <c r="L335" s="36">
        <f>SUMIFS(СВЦЭМ!$I$34:$I$777,СВЦЭМ!$A$34:$A$777,$A335,СВЦЭМ!$B$33:$B$776,L$332)+'СЕТ СН'!$F$16</f>
        <v>0</v>
      </c>
      <c r="M335" s="36">
        <f>SUMIFS(СВЦЭМ!$I$34:$I$777,СВЦЭМ!$A$34:$A$777,$A335,СВЦЭМ!$B$33:$B$776,M$332)+'СЕТ СН'!$F$16</f>
        <v>0</v>
      </c>
      <c r="N335" s="36">
        <f>SUMIFS(СВЦЭМ!$I$34:$I$777,СВЦЭМ!$A$34:$A$777,$A335,СВЦЭМ!$B$33:$B$776,N$332)+'СЕТ СН'!$F$16</f>
        <v>0</v>
      </c>
      <c r="O335" s="36">
        <f>SUMIFS(СВЦЭМ!$I$34:$I$777,СВЦЭМ!$A$34:$A$777,$A335,СВЦЭМ!$B$33:$B$776,O$332)+'СЕТ СН'!$F$16</f>
        <v>0</v>
      </c>
      <c r="P335" s="36">
        <f>SUMIFS(СВЦЭМ!$I$34:$I$777,СВЦЭМ!$A$34:$A$777,$A335,СВЦЭМ!$B$33:$B$776,P$332)+'СЕТ СН'!$F$16</f>
        <v>0</v>
      </c>
      <c r="Q335" s="36">
        <f>SUMIFS(СВЦЭМ!$I$34:$I$777,СВЦЭМ!$A$34:$A$777,$A335,СВЦЭМ!$B$33:$B$776,Q$332)+'СЕТ СН'!$F$16</f>
        <v>0</v>
      </c>
      <c r="R335" s="36">
        <f>SUMIFS(СВЦЭМ!$I$34:$I$777,СВЦЭМ!$A$34:$A$777,$A335,СВЦЭМ!$B$33:$B$776,R$332)+'СЕТ СН'!$F$16</f>
        <v>0</v>
      </c>
      <c r="S335" s="36">
        <f>SUMIFS(СВЦЭМ!$I$34:$I$777,СВЦЭМ!$A$34:$A$777,$A335,СВЦЭМ!$B$33:$B$776,S$332)+'СЕТ СН'!$F$16</f>
        <v>0</v>
      </c>
      <c r="T335" s="36">
        <f>SUMIFS(СВЦЭМ!$I$34:$I$777,СВЦЭМ!$A$34:$A$777,$A335,СВЦЭМ!$B$33:$B$776,T$332)+'СЕТ СН'!$F$16</f>
        <v>0</v>
      </c>
      <c r="U335" s="36">
        <f>SUMIFS(СВЦЭМ!$I$34:$I$777,СВЦЭМ!$A$34:$A$777,$A335,СВЦЭМ!$B$33:$B$776,U$332)+'СЕТ СН'!$F$16</f>
        <v>0</v>
      </c>
      <c r="V335" s="36">
        <f>SUMIFS(СВЦЭМ!$I$34:$I$777,СВЦЭМ!$A$34:$A$777,$A335,СВЦЭМ!$B$33:$B$776,V$332)+'СЕТ СН'!$F$16</f>
        <v>0</v>
      </c>
      <c r="W335" s="36">
        <f>SUMIFS(СВЦЭМ!$I$34:$I$777,СВЦЭМ!$A$34:$A$777,$A335,СВЦЭМ!$B$33:$B$776,W$332)+'СЕТ СН'!$F$16</f>
        <v>0</v>
      </c>
      <c r="X335" s="36">
        <f>SUMIFS(СВЦЭМ!$I$34:$I$777,СВЦЭМ!$A$34:$A$777,$A335,СВЦЭМ!$B$33:$B$776,X$332)+'СЕТ СН'!$F$16</f>
        <v>0</v>
      </c>
      <c r="Y335" s="36">
        <f>SUMIFS(СВЦЭМ!$I$34:$I$777,СВЦЭМ!$A$34:$A$777,$A335,СВЦЭМ!$B$33:$B$776,Y$332)+'СЕТ СН'!$F$16</f>
        <v>0</v>
      </c>
    </row>
    <row r="336" spans="1:27" ht="15.75" hidden="1" x14ac:dyDescent="0.2">
      <c r="A336" s="35">
        <f t="shared" si="9"/>
        <v>43773</v>
      </c>
      <c r="B336" s="36">
        <f>SUMIFS(СВЦЭМ!$I$34:$I$777,СВЦЭМ!$A$34:$A$777,$A336,СВЦЭМ!$B$33:$B$776,B$332)+'СЕТ СН'!$F$16</f>
        <v>0</v>
      </c>
      <c r="C336" s="36">
        <f>SUMIFS(СВЦЭМ!$I$34:$I$777,СВЦЭМ!$A$34:$A$777,$A336,СВЦЭМ!$B$33:$B$776,C$332)+'СЕТ СН'!$F$16</f>
        <v>0</v>
      </c>
      <c r="D336" s="36">
        <f>SUMIFS(СВЦЭМ!$I$34:$I$777,СВЦЭМ!$A$34:$A$777,$A336,СВЦЭМ!$B$33:$B$776,D$332)+'СЕТ СН'!$F$16</f>
        <v>0</v>
      </c>
      <c r="E336" s="36">
        <f>SUMIFS(СВЦЭМ!$I$34:$I$777,СВЦЭМ!$A$34:$A$777,$A336,СВЦЭМ!$B$33:$B$776,E$332)+'СЕТ СН'!$F$16</f>
        <v>0</v>
      </c>
      <c r="F336" s="36">
        <f>SUMIFS(СВЦЭМ!$I$34:$I$777,СВЦЭМ!$A$34:$A$777,$A336,СВЦЭМ!$B$33:$B$776,F$332)+'СЕТ СН'!$F$16</f>
        <v>0</v>
      </c>
      <c r="G336" s="36">
        <f>SUMIFS(СВЦЭМ!$I$34:$I$777,СВЦЭМ!$A$34:$A$777,$A336,СВЦЭМ!$B$33:$B$776,G$332)+'СЕТ СН'!$F$16</f>
        <v>0</v>
      </c>
      <c r="H336" s="36">
        <f>SUMIFS(СВЦЭМ!$I$34:$I$777,СВЦЭМ!$A$34:$A$777,$A336,СВЦЭМ!$B$33:$B$776,H$332)+'СЕТ СН'!$F$16</f>
        <v>0</v>
      </c>
      <c r="I336" s="36">
        <f>SUMIFS(СВЦЭМ!$I$34:$I$777,СВЦЭМ!$A$34:$A$777,$A336,СВЦЭМ!$B$33:$B$776,I$332)+'СЕТ СН'!$F$16</f>
        <v>0</v>
      </c>
      <c r="J336" s="36">
        <f>SUMIFS(СВЦЭМ!$I$34:$I$777,СВЦЭМ!$A$34:$A$777,$A336,СВЦЭМ!$B$33:$B$776,J$332)+'СЕТ СН'!$F$16</f>
        <v>0</v>
      </c>
      <c r="K336" s="36">
        <f>SUMIFS(СВЦЭМ!$I$34:$I$777,СВЦЭМ!$A$34:$A$777,$A336,СВЦЭМ!$B$33:$B$776,K$332)+'СЕТ СН'!$F$16</f>
        <v>0</v>
      </c>
      <c r="L336" s="36">
        <f>SUMIFS(СВЦЭМ!$I$34:$I$777,СВЦЭМ!$A$34:$A$777,$A336,СВЦЭМ!$B$33:$B$776,L$332)+'СЕТ СН'!$F$16</f>
        <v>0</v>
      </c>
      <c r="M336" s="36">
        <f>SUMIFS(СВЦЭМ!$I$34:$I$777,СВЦЭМ!$A$34:$A$777,$A336,СВЦЭМ!$B$33:$B$776,M$332)+'СЕТ СН'!$F$16</f>
        <v>0</v>
      </c>
      <c r="N336" s="36">
        <f>SUMIFS(СВЦЭМ!$I$34:$I$777,СВЦЭМ!$A$34:$A$777,$A336,СВЦЭМ!$B$33:$B$776,N$332)+'СЕТ СН'!$F$16</f>
        <v>0</v>
      </c>
      <c r="O336" s="36">
        <f>SUMIFS(СВЦЭМ!$I$34:$I$777,СВЦЭМ!$A$34:$A$777,$A336,СВЦЭМ!$B$33:$B$776,O$332)+'СЕТ СН'!$F$16</f>
        <v>0</v>
      </c>
      <c r="P336" s="36">
        <f>SUMIFS(СВЦЭМ!$I$34:$I$777,СВЦЭМ!$A$34:$A$777,$A336,СВЦЭМ!$B$33:$B$776,P$332)+'СЕТ СН'!$F$16</f>
        <v>0</v>
      </c>
      <c r="Q336" s="36">
        <f>SUMIFS(СВЦЭМ!$I$34:$I$777,СВЦЭМ!$A$34:$A$777,$A336,СВЦЭМ!$B$33:$B$776,Q$332)+'СЕТ СН'!$F$16</f>
        <v>0</v>
      </c>
      <c r="R336" s="36">
        <f>SUMIFS(СВЦЭМ!$I$34:$I$777,СВЦЭМ!$A$34:$A$777,$A336,СВЦЭМ!$B$33:$B$776,R$332)+'СЕТ СН'!$F$16</f>
        <v>0</v>
      </c>
      <c r="S336" s="36">
        <f>SUMIFS(СВЦЭМ!$I$34:$I$777,СВЦЭМ!$A$34:$A$777,$A336,СВЦЭМ!$B$33:$B$776,S$332)+'СЕТ СН'!$F$16</f>
        <v>0</v>
      </c>
      <c r="T336" s="36">
        <f>SUMIFS(СВЦЭМ!$I$34:$I$777,СВЦЭМ!$A$34:$A$777,$A336,СВЦЭМ!$B$33:$B$776,T$332)+'СЕТ СН'!$F$16</f>
        <v>0</v>
      </c>
      <c r="U336" s="36">
        <f>SUMIFS(СВЦЭМ!$I$34:$I$777,СВЦЭМ!$A$34:$A$777,$A336,СВЦЭМ!$B$33:$B$776,U$332)+'СЕТ СН'!$F$16</f>
        <v>0</v>
      </c>
      <c r="V336" s="36">
        <f>SUMIFS(СВЦЭМ!$I$34:$I$777,СВЦЭМ!$A$34:$A$777,$A336,СВЦЭМ!$B$33:$B$776,V$332)+'СЕТ СН'!$F$16</f>
        <v>0</v>
      </c>
      <c r="W336" s="36">
        <f>SUMIFS(СВЦЭМ!$I$34:$I$777,СВЦЭМ!$A$34:$A$777,$A336,СВЦЭМ!$B$33:$B$776,W$332)+'СЕТ СН'!$F$16</f>
        <v>0</v>
      </c>
      <c r="X336" s="36">
        <f>SUMIFS(СВЦЭМ!$I$34:$I$777,СВЦЭМ!$A$34:$A$777,$A336,СВЦЭМ!$B$33:$B$776,X$332)+'СЕТ СН'!$F$16</f>
        <v>0</v>
      </c>
      <c r="Y336" s="36">
        <f>SUMIFS(СВЦЭМ!$I$34:$I$777,СВЦЭМ!$A$34:$A$777,$A336,СВЦЭМ!$B$33:$B$776,Y$332)+'СЕТ СН'!$F$16</f>
        <v>0</v>
      </c>
    </row>
    <row r="337" spans="1:25" ht="15.75" hidden="1" x14ac:dyDescent="0.2">
      <c r="A337" s="35">
        <f t="shared" si="9"/>
        <v>43774</v>
      </c>
      <c r="B337" s="36">
        <f>SUMIFS(СВЦЭМ!$I$34:$I$777,СВЦЭМ!$A$34:$A$777,$A337,СВЦЭМ!$B$33:$B$776,B$332)+'СЕТ СН'!$F$16</f>
        <v>0</v>
      </c>
      <c r="C337" s="36">
        <f>SUMIFS(СВЦЭМ!$I$34:$I$777,СВЦЭМ!$A$34:$A$777,$A337,СВЦЭМ!$B$33:$B$776,C$332)+'СЕТ СН'!$F$16</f>
        <v>0</v>
      </c>
      <c r="D337" s="36">
        <f>SUMIFS(СВЦЭМ!$I$34:$I$777,СВЦЭМ!$A$34:$A$777,$A337,СВЦЭМ!$B$33:$B$776,D$332)+'СЕТ СН'!$F$16</f>
        <v>0</v>
      </c>
      <c r="E337" s="36">
        <f>SUMIFS(СВЦЭМ!$I$34:$I$777,СВЦЭМ!$A$34:$A$777,$A337,СВЦЭМ!$B$33:$B$776,E$332)+'СЕТ СН'!$F$16</f>
        <v>0</v>
      </c>
      <c r="F337" s="36">
        <f>SUMIFS(СВЦЭМ!$I$34:$I$777,СВЦЭМ!$A$34:$A$777,$A337,СВЦЭМ!$B$33:$B$776,F$332)+'СЕТ СН'!$F$16</f>
        <v>0</v>
      </c>
      <c r="G337" s="36">
        <f>SUMIFS(СВЦЭМ!$I$34:$I$777,СВЦЭМ!$A$34:$A$777,$A337,СВЦЭМ!$B$33:$B$776,G$332)+'СЕТ СН'!$F$16</f>
        <v>0</v>
      </c>
      <c r="H337" s="36">
        <f>SUMIFS(СВЦЭМ!$I$34:$I$777,СВЦЭМ!$A$34:$A$777,$A337,СВЦЭМ!$B$33:$B$776,H$332)+'СЕТ СН'!$F$16</f>
        <v>0</v>
      </c>
      <c r="I337" s="36">
        <f>SUMIFS(СВЦЭМ!$I$34:$I$777,СВЦЭМ!$A$34:$A$777,$A337,СВЦЭМ!$B$33:$B$776,I$332)+'СЕТ СН'!$F$16</f>
        <v>0</v>
      </c>
      <c r="J337" s="36">
        <f>SUMIFS(СВЦЭМ!$I$34:$I$777,СВЦЭМ!$A$34:$A$777,$A337,СВЦЭМ!$B$33:$B$776,J$332)+'СЕТ СН'!$F$16</f>
        <v>0</v>
      </c>
      <c r="K337" s="36">
        <f>SUMIFS(СВЦЭМ!$I$34:$I$777,СВЦЭМ!$A$34:$A$777,$A337,СВЦЭМ!$B$33:$B$776,K$332)+'СЕТ СН'!$F$16</f>
        <v>0</v>
      </c>
      <c r="L337" s="36">
        <f>SUMIFS(СВЦЭМ!$I$34:$I$777,СВЦЭМ!$A$34:$A$777,$A337,СВЦЭМ!$B$33:$B$776,L$332)+'СЕТ СН'!$F$16</f>
        <v>0</v>
      </c>
      <c r="M337" s="36">
        <f>SUMIFS(СВЦЭМ!$I$34:$I$777,СВЦЭМ!$A$34:$A$777,$A337,СВЦЭМ!$B$33:$B$776,M$332)+'СЕТ СН'!$F$16</f>
        <v>0</v>
      </c>
      <c r="N337" s="36">
        <f>SUMIFS(СВЦЭМ!$I$34:$I$777,СВЦЭМ!$A$34:$A$777,$A337,СВЦЭМ!$B$33:$B$776,N$332)+'СЕТ СН'!$F$16</f>
        <v>0</v>
      </c>
      <c r="O337" s="36">
        <f>SUMIFS(СВЦЭМ!$I$34:$I$777,СВЦЭМ!$A$34:$A$777,$A337,СВЦЭМ!$B$33:$B$776,O$332)+'СЕТ СН'!$F$16</f>
        <v>0</v>
      </c>
      <c r="P337" s="36">
        <f>SUMIFS(СВЦЭМ!$I$34:$I$777,СВЦЭМ!$A$34:$A$777,$A337,СВЦЭМ!$B$33:$B$776,P$332)+'СЕТ СН'!$F$16</f>
        <v>0</v>
      </c>
      <c r="Q337" s="36">
        <f>SUMIFS(СВЦЭМ!$I$34:$I$777,СВЦЭМ!$A$34:$A$777,$A337,СВЦЭМ!$B$33:$B$776,Q$332)+'СЕТ СН'!$F$16</f>
        <v>0</v>
      </c>
      <c r="R337" s="36">
        <f>SUMIFS(СВЦЭМ!$I$34:$I$777,СВЦЭМ!$A$34:$A$777,$A337,СВЦЭМ!$B$33:$B$776,R$332)+'СЕТ СН'!$F$16</f>
        <v>0</v>
      </c>
      <c r="S337" s="36">
        <f>SUMIFS(СВЦЭМ!$I$34:$I$777,СВЦЭМ!$A$34:$A$777,$A337,СВЦЭМ!$B$33:$B$776,S$332)+'СЕТ СН'!$F$16</f>
        <v>0</v>
      </c>
      <c r="T337" s="36">
        <f>SUMIFS(СВЦЭМ!$I$34:$I$777,СВЦЭМ!$A$34:$A$777,$A337,СВЦЭМ!$B$33:$B$776,T$332)+'СЕТ СН'!$F$16</f>
        <v>0</v>
      </c>
      <c r="U337" s="36">
        <f>SUMIFS(СВЦЭМ!$I$34:$I$777,СВЦЭМ!$A$34:$A$777,$A337,СВЦЭМ!$B$33:$B$776,U$332)+'СЕТ СН'!$F$16</f>
        <v>0</v>
      </c>
      <c r="V337" s="36">
        <f>SUMIFS(СВЦЭМ!$I$34:$I$777,СВЦЭМ!$A$34:$A$777,$A337,СВЦЭМ!$B$33:$B$776,V$332)+'СЕТ СН'!$F$16</f>
        <v>0</v>
      </c>
      <c r="W337" s="36">
        <f>SUMIFS(СВЦЭМ!$I$34:$I$777,СВЦЭМ!$A$34:$A$777,$A337,СВЦЭМ!$B$33:$B$776,W$332)+'СЕТ СН'!$F$16</f>
        <v>0</v>
      </c>
      <c r="X337" s="36">
        <f>SUMIFS(СВЦЭМ!$I$34:$I$777,СВЦЭМ!$A$34:$A$777,$A337,СВЦЭМ!$B$33:$B$776,X$332)+'СЕТ СН'!$F$16</f>
        <v>0</v>
      </c>
      <c r="Y337" s="36">
        <f>SUMIFS(СВЦЭМ!$I$34:$I$777,СВЦЭМ!$A$34:$A$777,$A337,СВЦЭМ!$B$33:$B$776,Y$332)+'СЕТ СН'!$F$16</f>
        <v>0</v>
      </c>
    </row>
    <row r="338" spans="1:25" ht="15.75" hidden="1" x14ac:dyDescent="0.2">
      <c r="A338" s="35">
        <f t="shared" si="9"/>
        <v>43775</v>
      </c>
      <c r="B338" s="36">
        <f>SUMIFS(СВЦЭМ!$I$34:$I$777,СВЦЭМ!$A$34:$A$777,$A338,СВЦЭМ!$B$33:$B$776,B$332)+'СЕТ СН'!$F$16</f>
        <v>0</v>
      </c>
      <c r="C338" s="36">
        <f>SUMIFS(СВЦЭМ!$I$34:$I$777,СВЦЭМ!$A$34:$A$777,$A338,СВЦЭМ!$B$33:$B$776,C$332)+'СЕТ СН'!$F$16</f>
        <v>0</v>
      </c>
      <c r="D338" s="36">
        <f>SUMIFS(СВЦЭМ!$I$34:$I$777,СВЦЭМ!$A$34:$A$777,$A338,СВЦЭМ!$B$33:$B$776,D$332)+'СЕТ СН'!$F$16</f>
        <v>0</v>
      </c>
      <c r="E338" s="36">
        <f>SUMIFS(СВЦЭМ!$I$34:$I$777,СВЦЭМ!$A$34:$A$777,$A338,СВЦЭМ!$B$33:$B$776,E$332)+'СЕТ СН'!$F$16</f>
        <v>0</v>
      </c>
      <c r="F338" s="36">
        <f>SUMIFS(СВЦЭМ!$I$34:$I$777,СВЦЭМ!$A$34:$A$777,$A338,СВЦЭМ!$B$33:$B$776,F$332)+'СЕТ СН'!$F$16</f>
        <v>0</v>
      </c>
      <c r="G338" s="36">
        <f>SUMIFS(СВЦЭМ!$I$34:$I$777,СВЦЭМ!$A$34:$A$777,$A338,СВЦЭМ!$B$33:$B$776,G$332)+'СЕТ СН'!$F$16</f>
        <v>0</v>
      </c>
      <c r="H338" s="36">
        <f>SUMIFS(СВЦЭМ!$I$34:$I$777,СВЦЭМ!$A$34:$A$777,$A338,СВЦЭМ!$B$33:$B$776,H$332)+'СЕТ СН'!$F$16</f>
        <v>0</v>
      </c>
      <c r="I338" s="36">
        <f>SUMIFS(СВЦЭМ!$I$34:$I$777,СВЦЭМ!$A$34:$A$777,$A338,СВЦЭМ!$B$33:$B$776,I$332)+'СЕТ СН'!$F$16</f>
        <v>0</v>
      </c>
      <c r="J338" s="36">
        <f>SUMIFS(СВЦЭМ!$I$34:$I$777,СВЦЭМ!$A$34:$A$777,$A338,СВЦЭМ!$B$33:$B$776,J$332)+'СЕТ СН'!$F$16</f>
        <v>0</v>
      </c>
      <c r="K338" s="36">
        <f>SUMIFS(СВЦЭМ!$I$34:$I$777,СВЦЭМ!$A$34:$A$777,$A338,СВЦЭМ!$B$33:$B$776,K$332)+'СЕТ СН'!$F$16</f>
        <v>0</v>
      </c>
      <c r="L338" s="36">
        <f>SUMIFS(СВЦЭМ!$I$34:$I$777,СВЦЭМ!$A$34:$A$777,$A338,СВЦЭМ!$B$33:$B$776,L$332)+'СЕТ СН'!$F$16</f>
        <v>0</v>
      </c>
      <c r="M338" s="36">
        <f>SUMIFS(СВЦЭМ!$I$34:$I$777,СВЦЭМ!$A$34:$A$777,$A338,СВЦЭМ!$B$33:$B$776,M$332)+'СЕТ СН'!$F$16</f>
        <v>0</v>
      </c>
      <c r="N338" s="36">
        <f>SUMIFS(СВЦЭМ!$I$34:$I$777,СВЦЭМ!$A$34:$A$777,$A338,СВЦЭМ!$B$33:$B$776,N$332)+'СЕТ СН'!$F$16</f>
        <v>0</v>
      </c>
      <c r="O338" s="36">
        <f>SUMIFS(СВЦЭМ!$I$34:$I$777,СВЦЭМ!$A$34:$A$777,$A338,СВЦЭМ!$B$33:$B$776,O$332)+'СЕТ СН'!$F$16</f>
        <v>0</v>
      </c>
      <c r="P338" s="36">
        <f>SUMIFS(СВЦЭМ!$I$34:$I$777,СВЦЭМ!$A$34:$A$777,$A338,СВЦЭМ!$B$33:$B$776,P$332)+'СЕТ СН'!$F$16</f>
        <v>0</v>
      </c>
      <c r="Q338" s="36">
        <f>SUMIFS(СВЦЭМ!$I$34:$I$777,СВЦЭМ!$A$34:$A$777,$A338,СВЦЭМ!$B$33:$B$776,Q$332)+'СЕТ СН'!$F$16</f>
        <v>0</v>
      </c>
      <c r="R338" s="36">
        <f>SUMIFS(СВЦЭМ!$I$34:$I$777,СВЦЭМ!$A$34:$A$777,$A338,СВЦЭМ!$B$33:$B$776,R$332)+'СЕТ СН'!$F$16</f>
        <v>0</v>
      </c>
      <c r="S338" s="36">
        <f>SUMIFS(СВЦЭМ!$I$34:$I$777,СВЦЭМ!$A$34:$A$777,$A338,СВЦЭМ!$B$33:$B$776,S$332)+'СЕТ СН'!$F$16</f>
        <v>0</v>
      </c>
      <c r="T338" s="36">
        <f>SUMIFS(СВЦЭМ!$I$34:$I$777,СВЦЭМ!$A$34:$A$777,$A338,СВЦЭМ!$B$33:$B$776,T$332)+'СЕТ СН'!$F$16</f>
        <v>0</v>
      </c>
      <c r="U338" s="36">
        <f>SUMIFS(СВЦЭМ!$I$34:$I$777,СВЦЭМ!$A$34:$A$777,$A338,СВЦЭМ!$B$33:$B$776,U$332)+'СЕТ СН'!$F$16</f>
        <v>0</v>
      </c>
      <c r="V338" s="36">
        <f>SUMIFS(СВЦЭМ!$I$34:$I$777,СВЦЭМ!$A$34:$A$777,$A338,СВЦЭМ!$B$33:$B$776,V$332)+'СЕТ СН'!$F$16</f>
        <v>0</v>
      </c>
      <c r="W338" s="36">
        <f>SUMIFS(СВЦЭМ!$I$34:$I$777,СВЦЭМ!$A$34:$A$777,$A338,СВЦЭМ!$B$33:$B$776,W$332)+'СЕТ СН'!$F$16</f>
        <v>0</v>
      </c>
      <c r="X338" s="36">
        <f>SUMIFS(СВЦЭМ!$I$34:$I$777,СВЦЭМ!$A$34:$A$777,$A338,СВЦЭМ!$B$33:$B$776,X$332)+'СЕТ СН'!$F$16</f>
        <v>0</v>
      </c>
      <c r="Y338" s="36">
        <f>SUMIFS(СВЦЭМ!$I$34:$I$777,СВЦЭМ!$A$34:$A$777,$A338,СВЦЭМ!$B$33:$B$776,Y$332)+'СЕТ СН'!$F$16</f>
        <v>0</v>
      </c>
    </row>
    <row r="339" spans="1:25" ht="15.75" hidden="1" x14ac:dyDescent="0.2">
      <c r="A339" s="35">
        <f t="shared" si="9"/>
        <v>43776</v>
      </c>
      <c r="B339" s="36">
        <f>SUMIFS(СВЦЭМ!$I$34:$I$777,СВЦЭМ!$A$34:$A$777,$A339,СВЦЭМ!$B$33:$B$776,B$332)+'СЕТ СН'!$F$16</f>
        <v>0</v>
      </c>
      <c r="C339" s="36">
        <f>SUMIFS(СВЦЭМ!$I$34:$I$777,СВЦЭМ!$A$34:$A$777,$A339,СВЦЭМ!$B$33:$B$776,C$332)+'СЕТ СН'!$F$16</f>
        <v>0</v>
      </c>
      <c r="D339" s="36">
        <f>SUMIFS(СВЦЭМ!$I$34:$I$777,СВЦЭМ!$A$34:$A$777,$A339,СВЦЭМ!$B$33:$B$776,D$332)+'СЕТ СН'!$F$16</f>
        <v>0</v>
      </c>
      <c r="E339" s="36">
        <f>SUMIFS(СВЦЭМ!$I$34:$I$777,СВЦЭМ!$A$34:$A$777,$A339,СВЦЭМ!$B$33:$B$776,E$332)+'СЕТ СН'!$F$16</f>
        <v>0</v>
      </c>
      <c r="F339" s="36">
        <f>SUMIFS(СВЦЭМ!$I$34:$I$777,СВЦЭМ!$A$34:$A$777,$A339,СВЦЭМ!$B$33:$B$776,F$332)+'СЕТ СН'!$F$16</f>
        <v>0</v>
      </c>
      <c r="G339" s="36">
        <f>SUMIFS(СВЦЭМ!$I$34:$I$777,СВЦЭМ!$A$34:$A$777,$A339,СВЦЭМ!$B$33:$B$776,G$332)+'СЕТ СН'!$F$16</f>
        <v>0</v>
      </c>
      <c r="H339" s="36">
        <f>SUMIFS(СВЦЭМ!$I$34:$I$777,СВЦЭМ!$A$34:$A$777,$A339,СВЦЭМ!$B$33:$B$776,H$332)+'СЕТ СН'!$F$16</f>
        <v>0</v>
      </c>
      <c r="I339" s="36">
        <f>SUMIFS(СВЦЭМ!$I$34:$I$777,СВЦЭМ!$A$34:$A$777,$A339,СВЦЭМ!$B$33:$B$776,I$332)+'СЕТ СН'!$F$16</f>
        <v>0</v>
      </c>
      <c r="J339" s="36">
        <f>SUMIFS(СВЦЭМ!$I$34:$I$777,СВЦЭМ!$A$34:$A$777,$A339,СВЦЭМ!$B$33:$B$776,J$332)+'СЕТ СН'!$F$16</f>
        <v>0</v>
      </c>
      <c r="K339" s="36">
        <f>SUMIFS(СВЦЭМ!$I$34:$I$777,СВЦЭМ!$A$34:$A$777,$A339,СВЦЭМ!$B$33:$B$776,K$332)+'СЕТ СН'!$F$16</f>
        <v>0</v>
      </c>
      <c r="L339" s="36">
        <f>SUMIFS(СВЦЭМ!$I$34:$I$777,СВЦЭМ!$A$34:$A$777,$A339,СВЦЭМ!$B$33:$B$776,L$332)+'СЕТ СН'!$F$16</f>
        <v>0</v>
      </c>
      <c r="M339" s="36">
        <f>SUMIFS(СВЦЭМ!$I$34:$I$777,СВЦЭМ!$A$34:$A$777,$A339,СВЦЭМ!$B$33:$B$776,M$332)+'СЕТ СН'!$F$16</f>
        <v>0</v>
      </c>
      <c r="N339" s="36">
        <f>SUMIFS(СВЦЭМ!$I$34:$I$777,СВЦЭМ!$A$34:$A$777,$A339,СВЦЭМ!$B$33:$B$776,N$332)+'СЕТ СН'!$F$16</f>
        <v>0</v>
      </c>
      <c r="O339" s="36">
        <f>SUMIFS(СВЦЭМ!$I$34:$I$777,СВЦЭМ!$A$34:$A$777,$A339,СВЦЭМ!$B$33:$B$776,O$332)+'СЕТ СН'!$F$16</f>
        <v>0</v>
      </c>
      <c r="P339" s="36">
        <f>SUMIFS(СВЦЭМ!$I$34:$I$777,СВЦЭМ!$A$34:$A$777,$A339,СВЦЭМ!$B$33:$B$776,P$332)+'СЕТ СН'!$F$16</f>
        <v>0</v>
      </c>
      <c r="Q339" s="36">
        <f>SUMIFS(СВЦЭМ!$I$34:$I$777,СВЦЭМ!$A$34:$A$777,$A339,СВЦЭМ!$B$33:$B$776,Q$332)+'СЕТ СН'!$F$16</f>
        <v>0</v>
      </c>
      <c r="R339" s="36">
        <f>SUMIFS(СВЦЭМ!$I$34:$I$777,СВЦЭМ!$A$34:$A$777,$A339,СВЦЭМ!$B$33:$B$776,R$332)+'СЕТ СН'!$F$16</f>
        <v>0</v>
      </c>
      <c r="S339" s="36">
        <f>SUMIFS(СВЦЭМ!$I$34:$I$777,СВЦЭМ!$A$34:$A$777,$A339,СВЦЭМ!$B$33:$B$776,S$332)+'СЕТ СН'!$F$16</f>
        <v>0</v>
      </c>
      <c r="T339" s="36">
        <f>SUMIFS(СВЦЭМ!$I$34:$I$777,СВЦЭМ!$A$34:$A$777,$A339,СВЦЭМ!$B$33:$B$776,T$332)+'СЕТ СН'!$F$16</f>
        <v>0</v>
      </c>
      <c r="U339" s="36">
        <f>SUMIFS(СВЦЭМ!$I$34:$I$777,СВЦЭМ!$A$34:$A$777,$A339,СВЦЭМ!$B$33:$B$776,U$332)+'СЕТ СН'!$F$16</f>
        <v>0</v>
      </c>
      <c r="V339" s="36">
        <f>SUMIFS(СВЦЭМ!$I$34:$I$777,СВЦЭМ!$A$34:$A$777,$A339,СВЦЭМ!$B$33:$B$776,V$332)+'СЕТ СН'!$F$16</f>
        <v>0</v>
      </c>
      <c r="W339" s="36">
        <f>SUMIFS(СВЦЭМ!$I$34:$I$777,СВЦЭМ!$A$34:$A$777,$A339,СВЦЭМ!$B$33:$B$776,W$332)+'СЕТ СН'!$F$16</f>
        <v>0</v>
      </c>
      <c r="X339" s="36">
        <f>SUMIFS(СВЦЭМ!$I$34:$I$777,СВЦЭМ!$A$34:$A$777,$A339,СВЦЭМ!$B$33:$B$776,X$332)+'СЕТ СН'!$F$16</f>
        <v>0</v>
      </c>
      <c r="Y339" s="36">
        <f>SUMIFS(СВЦЭМ!$I$34:$I$777,СВЦЭМ!$A$34:$A$777,$A339,СВЦЭМ!$B$33:$B$776,Y$332)+'СЕТ СН'!$F$16</f>
        <v>0</v>
      </c>
    </row>
    <row r="340" spans="1:25" ht="15.75" hidden="1" x14ac:dyDescent="0.2">
      <c r="A340" s="35">
        <f t="shared" si="9"/>
        <v>43777</v>
      </c>
      <c r="B340" s="36">
        <f>SUMIFS(СВЦЭМ!$I$34:$I$777,СВЦЭМ!$A$34:$A$777,$A340,СВЦЭМ!$B$33:$B$776,B$332)+'СЕТ СН'!$F$16</f>
        <v>0</v>
      </c>
      <c r="C340" s="36">
        <f>SUMIFS(СВЦЭМ!$I$34:$I$777,СВЦЭМ!$A$34:$A$777,$A340,СВЦЭМ!$B$33:$B$776,C$332)+'СЕТ СН'!$F$16</f>
        <v>0</v>
      </c>
      <c r="D340" s="36">
        <f>SUMIFS(СВЦЭМ!$I$34:$I$777,СВЦЭМ!$A$34:$A$777,$A340,СВЦЭМ!$B$33:$B$776,D$332)+'СЕТ СН'!$F$16</f>
        <v>0</v>
      </c>
      <c r="E340" s="36">
        <f>SUMIFS(СВЦЭМ!$I$34:$I$777,СВЦЭМ!$A$34:$A$777,$A340,СВЦЭМ!$B$33:$B$776,E$332)+'СЕТ СН'!$F$16</f>
        <v>0</v>
      </c>
      <c r="F340" s="36">
        <f>SUMIFS(СВЦЭМ!$I$34:$I$777,СВЦЭМ!$A$34:$A$777,$A340,СВЦЭМ!$B$33:$B$776,F$332)+'СЕТ СН'!$F$16</f>
        <v>0</v>
      </c>
      <c r="G340" s="36">
        <f>SUMIFS(СВЦЭМ!$I$34:$I$777,СВЦЭМ!$A$34:$A$777,$A340,СВЦЭМ!$B$33:$B$776,G$332)+'СЕТ СН'!$F$16</f>
        <v>0</v>
      </c>
      <c r="H340" s="36">
        <f>SUMIFS(СВЦЭМ!$I$34:$I$777,СВЦЭМ!$A$34:$A$777,$A340,СВЦЭМ!$B$33:$B$776,H$332)+'СЕТ СН'!$F$16</f>
        <v>0</v>
      </c>
      <c r="I340" s="36">
        <f>SUMIFS(СВЦЭМ!$I$34:$I$777,СВЦЭМ!$A$34:$A$777,$A340,СВЦЭМ!$B$33:$B$776,I$332)+'СЕТ СН'!$F$16</f>
        <v>0</v>
      </c>
      <c r="J340" s="36">
        <f>SUMIFS(СВЦЭМ!$I$34:$I$777,СВЦЭМ!$A$34:$A$777,$A340,СВЦЭМ!$B$33:$B$776,J$332)+'СЕТ СН'!$F$16</f>
        <v>0</v>
      </c>
      <c r="K340" s="36">
        <f>SUMIFS(СВЦЭМ!$I$34:$I$777,СВЦЭМ!$A$34:$A$777,$A340,СВЦЭМ!$B$33:$B$776,K$332)+'СЕТ СН'!$F$16</f>
        <v>0</v>
      </c>
      <c r="L340" s="36">
        <f>SUMIFS(СВЦЭМ!$I$34:$I$777,СВЦЭМ!$A$34:$A$777,$A340,СВЦЭМ!$B$33:$B$776,L$332)+'СЕТ СН'!$F$16</f>
        <v>0</v>
      </c>
      <c r="M340" s="36">
        <f>SUMIFS(СВЦЭМ!$I$34:$I$777,СВЦЭМ!$A$34:$A$777,$A340,СВЦЭМ!$B$33:$B$776,M$332)+'СЕТ СН'!$F$16</f>
        <v>0</v>
      </c>
      <c r="N340" s="36">
        <f>SUMIFS(СВЦЭМ!$I$34:$I$777,СВЦЭМ!$A$34:$A$777,$A340,СВЦЭМ!$B$33:$B$776,N$332)+'СЕТ СН'!$F$16</f>
        <v>0</v>
      </c>
      <c r="O340" s="36">
        <f>SUMIFS(СВЦЭМ!$I$34:$I$777,СВЦЭМ!$A$34:$A$777,$A340,СВЦЭМ!$B$33:$B$776,O$332)+'СЕТ СН'!$F$16</f>
        <v>0</v>
      </c>
      <c r="P340" s="36">
        <f>SUMIFS(СВЦЭМ!$I$34:$I$777,СВЦЭМ!$A$34:$A$777,$A340,СВЦЭМ!$B$33:$B$776,P$332)+'СЕТ СН'!$F$16</f>
        <v>0</v>
      </c>
      <c r="Q340" s="36">
        <f>SUMIFS(СВЦЭМ!$I$34:$I$777,СВЦЭМ!$A$34:$A$777,$A340,СВЦЭМ!$B$33:$B$776,Q$332)+'СЕТ СН'!$F$16</f>
        <v>0</v>
      </c>
      <c r="R340" s="36">
        <f>SUMIFS(СВЦЭМ!$I$34:$I$777,СВЦЭМ!$A$34:$A$777,$A340,СВЦЭМ!$B$33:$B$776,R$332)+'СЕТ СН'!$F$16</f>
        <v>0</v>
      </c>
      <c r="S340" s="36">
        <f>SUMIFS(СВЦЭМ!$I$34:$I$777,СВЦЭМ!$A$34:$A$777,$A340,СВЦЭМ!$B$33:$B$776,S$332)+'СЕТ СН'!$F$16</f>
        <v>0</v>
      </c>
      <c r="T340" s="36">
        <f>SUMIFS(СВЦЭМ!$I$34:$I$777,СВЦЭМ!$A$34:$A$777,$A340,СВЦЭМ!$B$33:$B$776,T$332)+'СЕТ СН'!$F$16</f>
        <v>0</v>
      </c>
      <c r="U340" s="36">
        <f>SUMIFS(СВЦЭМ!$I$34:$I$777,СВЦЭМ!$A$34:$A$777,$A340,СВЦЭМ!$B$33:$B$776,U$332)+'СЕТ СН'!$F$16</f>
        <v>0</v>
      </c>
      <c r="V340" s="36">
        <f>SUMIFS(СВЦЭМ!$I$34:$I$777,СВЦЭМ!$A$34:$A$777,$A340,СВЦЭМ!$B$33:$B$776,V$332)+'СЕТ СН'!$F$16</f>
        <v>0</v>
      </c>
      <c r="W340" s="36">
        <f>SUMIFS(СВЦЭМ!$I$34:$I$777,СВЦЭМ!$A$34:$A$777,$A340,СВЦЭМ!$B$33:$B$776,W$332)+'СЕТ СН'!$F$16</f>
        <v>0</v>
      </c>
      <c r="X340" s="36">
        <f>SUMIFS(СВЦЭМ!$I$34:$I$777,СВЦЭМ!$A$34:$A$777,$A340,СВЦЭМ!$B$33:$B$776,X$332)+'СЕТ СН'!$F$16</f>
        <v>0</v>
      </c>
      <c r="Y340" s="36">
        <f>SUMIFS(СВЦЭМ!$I$34:$I$777,СВЦЭМ!$A$34:$A$777,$A340,СВЦЭМ!$B$33:$B$776,Y$332)+'СЕТ СН'!$F$16</f>
        <v>0</v>
      </c>
    </row>
    <row r="341" spans="1:25" ht="15.75" hidden="1" x14ac:dyDescent="0.2">
      <c r="A341" s="35">
        <f t="shared" si="9"/>
        <v>43778</v>
      </c>
      <c r="B341" s="36">
        <f>SUMIFS(СВЦЭМ!$I$34:$I$777,СВЦЭМ!$A$34:$A$777,$A341,СВЦЭМ!$B$33:$B$776,B$332)+'СЕТ СН'!$F$16</f>
        <v>0</v>
      </c>
      <c r="C341" s="36">
        <f>SUMIFS(СВЦЭМ!$I$34:$I$777,СВЦЭМ!$A$34:$A$777,$A341,СВЦЭМ!$B$33:$B$776,C$332)+'СЕТ СН'!$F$16</f>
        <v>0</v>
      </c>
      <c r="D341" s="36">
        <f>SUMIFS(СВЦЭМ!$I$34:$I$777,СВЦЭМ!$A$34:$A$777,$A341,СВЦЭМ!$B$33:$B$776,D$332)+'СЕТ СН'!$F$16</f>
        <v>0</v>
      </c>
      <c r="E341" s="36">
        <f>SUMIFS(СВЦЭМ!$I$34:$I$777,СВЦЭМ!$A$34:$A$777,$A341,СВЦЭМ!$B$33:$B$776,E$332)+'СЕТ СН'!$F$16</f>
        <v>0</v>
      </c>
      <c r="F341" s="36">
        <f>SUMIFS(СВЦЭМ!$I$34:$I$777,СВЦЭМ!$A$34:$A$777,$A341,СВЦЭМ!$B$33:$B$776,F$332)+'СЕТ СН'!$F$16</f>
        <v>0</v>
      </c>
      <c r="G341" s="36">
        <f>SUMIFS(СВЦЭМ!$I$34:$I$777,СВЦЭМ!$A$34:$A$777,$A341,СВЦЭМ!$B$33:$B$776,G$332)+'СЕТ СН'!$F$16</f>
        <v>0</v>
      </c>
      <c r="H341" s="36">
        <f>SUMIFS(СВЦЭМ!$I$34:$I$777,СВЦЭМ!$A$34:$A$777,$A341,СВЦЭМ!$B$33:$B$776,H$332)+'СЕТ СН'!$F$16</f>
        <v>0</v>
      </c>
      <c r="I341" s="36">
        <f>SUMIFS(СВЦЭМ!$I$34:$I$777,СВЦЭМ!$A$34:$A$777,$A341,СВЦЭМ!$B$33:$B$776,I$332)+'СЕТ СН'!$F$16</f>
        <v>0</v>
      </c>
      <c r="J341" s="36">
        <f>SUMIFS(СВЦЭМ!$I$34:$I$777,СВЦЭМ!$A$34:$A$777,$A341,СВЦЭМ!$B$33:$B$776,J$332)+'СЕТ СН'!$F$16</f>
        <v>0</v>
      </c>
      <c r="K341" s="36">
        <f>SUMIFS(СВЦЭМ!$I$34:$I$777,СВЦЭМ!$A$34:$A$777,$A341,СВЦЭМ!$B$33:$B$776,K$332)+'СЕТ СН'!$F$16</f>
        <v>0</v>
      </c>
      <c r="L341" s="36">
        <f>SUMIFS(СВЦЭМ!$I$34:$I$777,СВЦЭМ!$A$34:$A$777,$A341,СВЦЭМ!$B$33:$B$776,L$332)+'СЕТ СН'!$F$16</f>
        <v>0</v>
      </c>
      <c r="M341" s="36">
        <f>SUMIFS(СВЦЭМ!$I$34:$I$777,СВЦЭМ!$A$34:$A$777,$A341,СВЦЭМ!$B$33:$B$776,M$332)+'СЕТ СН'!$F$16</f>
        <v>0</v>
      </c>
      <c r="N341" s="36">
        <f>SUMIFS(СВЦЭМ!$I$34:$I$777,СВЦЭМ!$A$34:$A$777,$A341,СВЦЭМ!$B$33:$B$776,N$332)+'СЕТ СН'!$F$16</f>
        <v>0</v>
      </c>
      <c r="O341" s="36">
        <f>SUMIFS(СВЦЭМ!$I$34:$I$777,СВЦЭМ!$A$34:$A$777,$A341,СВЦЭМ!$B$33:$B$776,O$332)+'СЕТ СН'!$F$16</f>
        <v>0</v>
      </c>
      <c r="P341" s="36">
        <f>SUMIFS(СВЦЭМ!$I$34:$I$777,СВЦЭМ!$A$34:$A$777,$A341,СВЦЭМ!$B$33:$B$776,P$332)+'СЕТ СН'!$F$16</f>
        <v>0</v>
      </c>
      <c r="Q341" s="36">
        <f>SUMIFS(СВЦЭМ!$I$34:$I$777,СВЦЭМ!$A$34:$A$777,$A341,СВЦЭМ!$B$33:$B$776,Q$332)+'СЕТ СН'!$F$16</f>
        <v>0</v>
      </c>
      <c r="R341" s="36">
        <f>SUMIFS(СВЦЭМ!$I$34:$I$777,СВЦЭМ!$A$34:$A$777,$A341,СВЦЭМ!$B$33:$B$776,R$332)+'СЕТ СН'!$F$16</f>
        <v>0</v>
      </c>
      <c r="S341" s="36">
        <f>SUMIFS(СВЦЭМ!$I$34:$I$777,СВЦЭМ!$A$34:$A$777,$A341,СВЦЭМ!$B$33:$B$776,S$332)+'СЕТ СН'!$F$16</f>
        <v>0</v>
      </c>
      <c r="T341" s="36">
        <f>SUMIFS(СВЦЭМ!$I$34:$I$777,СВЦЭМ!$A$34:$A$777,$A341,СВЦЭМ!$B$33:$B$776,T$332)+'СЕТ СН'!$F$16</f>
        <v>0</v>
      </c>
      <c r="U341" s="36">
        <f>SUMIFS(СВЦЭМ!$I$34:$I$777,СВЦЭМ!$A$34:$A$777,$A341,СВЦЭМ!$B$33:$B$776,U$332)+'СЕТ СН'!$F$16</f>
        <v>0</v>
      </c>
      <c r="V341" s="36">
        <f>SUMIFS(СВЦЭМ!$I$34:$I$777,СВЦЭМ!$A$34:$A$777,$A341,СВЦЭМ!$B$33:$B$776,V$332)+'СЕТ СН'!$F$16</f>
        <v>0</v>
      </c>
      <c r="W341" s="36">
        <f>SUMIFS(СВЦЭМ!$I$34:$I$777,СВЦЭМ!$A$34:$A$777,$A341,СВЦЭМ!$B$33:$B$776,W$332)+'СЕТ СН'!$F$16</f>
        <v>0</v>
      </c>
      <c r="X341" s="36">
        <f>SUMIFS(СВЦЭМ!$I$34:$I$777,СВЦЭМ!$A$34:$A$777,$A341,СВЦЭМ!$B$33:$B$776,X$332)+'СЕТ СН'!$F$16</f>
        <v>0</v>
      </c>
      <c r="Y341" s="36">
        <f>SUMIFS(СВЦЭМ!$I$34:$I$777,СВЦЭМ!$A$34:$A$777,$A341,СВЦЭМ!$B$33:$B$776,Y$332)+'СЕТ СН'!$F$16</f>
        <v>0</v>
      </c>
    </row>
    <row r="342" spans="1:25" ht="15.75" hidden="1" x14ac:dyDescent="0.2">
      <c r="A342" s="35">
        <f t="shared" si="9"/>
        <v>43779</v>
      </c>
      <c r="B342" s="36">
        <f>SUMIFS(СВЦЭМ!$I$34:$I$777,СВЦЭМ!$A$34:$A$777,$A342,СВЦЭМ!$B$33:$B$776,B$332)+'СЕТ СН'!$F$16</f>
        <v>0</v>
      </c>
      <c r="C342" s="36">
        <f>SUMIFS(СВЦЭМ!$I$34:$I$777,СВЦЭМ!$A$34:$A$777,$A342,СВЦЭМ!$B$33:$B$776,C$332)+'СЕТ СН'!$F$16</f>
        <v>0</v>
      </c>
      <c r="D342" s="36">
        <f>SUMIFS(СВЦЭМ!$I$34:$I$777,СВЦЭМ!$A$34:$A$777,$A342,СВЦЭМ!$B$33:$B$776,D$332)+'СЕТ СН'!$F$16</f>
        <v>0</v>
      </c>
      <c r="E342" s="36">
        <f>SUMIFS(СВЦЭМ!$I$34:$I$777,СВЦЭМ!$A$34:$A$777,$A342,СВЦЭМ!$B$33:$B$776,E$332)+'СЕТ СН'!$F$16</f>
        <v>0</v>
      </c>
      <c r="F342" s="36">
        <f>SUMIFS(СВЦЭМ!$I$34:$I$777,СВЦЭМ!$A$34:$A$777,$A342,СВЦЭМ!$B$33:$B$776,F$332)+'СЕТ СН'!$F$16</f>
        <v>0</v>
      </c>
      <c r="G342" s="36">
        <f>SUMIFS(СВЦЭМ!$I$34:$I$777,СВЦЭМ!$A$34:$A$777,$A342,СВЦЭМ!$B$33:$B$776,G$332)+'СЕТ СН'!$F$16</f>
        <v>0</v>
      </c>
      <c r="H342" s="36">
        <f>SUMIFS(СВЦЭМ!$I$34:$I$777,СВЦЭМ!$A$34:$A$777,$A342,СВЦЭМ!$B$33:$B$776,H$332)+'СЕТ СН'!$F$16</f>
        <v>0</v>
      </c>
      <c r="I342" s="36">
        <f>SUMIFS(СВЦЭМ!$I$34:$I$777,СВЦЭМ!$A$34:$A$777,$A342,СВЦЭМ!$B$33:$B$776,I$332)+'СЕТ СН'!$F$16</f>
        <v>0</v>
      </c>
      <c r="J342" s="36">
        <f>SUMIFS(СВЦЭМ!$I$34:$I$777,СВЦЭМ!$A$34:$A$777,$A342,СВЦЭМ!$B$33:$B$776,J$332)+'СЕТ СН'!$F$16</f>
        <v>0</v>
      </c>
      <c r="K342" s="36">
        <f>SUMIFS(СВЦЭМ!$I$34:$I$777,СВЦЭМ!$A$34:$A$777,$A342,СВЦЭМ!$B$33:$B$776,K$332)+'СЕТ СН'!$F$16</f>
        <v>0</v>
      </c>
      <c r="L342" s="36">
        <f>SUMIFS(СВЦЭМ!$I$34:$I$777,СВЦЭМ!$A$34:$A$777,$A342,СВЦЭМ!$B$33:$B$776,L$332)+'СЕТ СН'!$F$16</f>
        <v>0</v>
      </c>
      <c r="M342" s="36">
        <f>SUMIFS(СВЦЭМ!$I$34:$I$777,СВЦЭМ!$A$34:$A$777,$A342,СВЦЭМ!$B$33:$B$776,M$332)+'СЕТ СН'!$F$16</f>
        <v>0</v>
      </c>
      <c r="N342" s="36">
        <f>SUMIFS(СВЦЭМ!$I$34:$I$777,СВЦЭМ!$A$34:$A$777,$A342,СВЦЭМ!$B$33:$B$776,N$332)+'СЕТ СН'!$F$16</f>
        <v>0</v>
      </c>
      <c r="O342" s="36">
        <f>SUMIFS(СВЦЭМ!$I$34:$I$777,СВЦЭМ!$A$34:$A$777,$A342,СВЦЭМ!$B$33:$B$776,O$332)+'СЕТ СН'!$F$16</f>
        <v>0</v>
      </c>
      <c r="P342" s="36">
        <f>SUMIFS(СВЦЭМ!$I$34:$I$777,СВЦЭМ!$A$34:$A$777,$A342,СВЦЭМ!$B$33:$B$776,P$332)+'СЕТ СН'!$F$16</f>
        <v>0</v>
      </c>
      <c r="Q342" s="36">
        <f>SUMIFS(СВЦЭМ!$I$34:$I$777,СВЦЭМ!$A$34:$A$777,$A342,СВЦЭМ!$B$33:$B$776,Q$332)+'СЕТ СН'!$F$16</f>
        <v>0</v>
      </c>
      <c r="R342" s="36">
        <f>SUMIFS(СВЦЭМ!$I$34:$I$777,СВЦЭМ!$A$34:$A$777,$A342,СВЦЭМ!$B$33:$B$776,R$332)+'СЕТ СН'!$F$16</f>
        <v>0</v>
      </c>
      <c r="S342" s="36">
        <f>SUMIFS(СВЦЭМ!$I$34:$I$777,СВЦЭМ!$A$34:$A$777,$A342,СВЦЭМ!$B$33:$B$776,S$332)+'СЕТ СН'!$F$16</f>
        <v>0</v>
      </c>
      <c r="T342" s="36">
        <f>SUMIFS(СВЦЭМ!$I$34:$I$777,СВЦЭМ!$A$34:$A$777,$A342,СВЦЭМ!$B$33:$B$776,T$332)+'СЕТ СН'!$F$16</f>
        <v>0</v>
      </c>
      <c r="U342" s="36">
        <f>SUMIFS(СВЦЭМ!$I$34:$I$777,СВЦЭМ!$A$34:$A$777,$A342,СВЦЭМ!$B$33:$B$776,U$332)+'СЕТ СН'!$F$16</f>
        <v>0</v>
      </c>
      <c r="V342" s="36">
        <f>SUMIFS(СВЦЭМ!$I$34:$I$777,СВЦЭМ!$A$34:$A$777,$A342,СВЦЭМ!$B$33:$B$776,V$332)+'СЕТ СН'!$F$16</f>
        <v>0</v>
      </c>
      <c r="W342" s="36">
        <f>SUMIFS(СВЦЭМ!$I$34:$I$777,СВЦЭМ!$A$34:$A$777,$A342,СВЦЭМ!$B$33:$B$776,W$332)+'СЕТ СН'!$F$16</f>
        <v>0</v>
      </c>
      <c r="X342" s="36">
        <f>SUMIFS(СВЦЭМ!$I$34:$I$777,СВЦЭМ!$A$34:$A$777,$A342,СВЦЭМ!$B$33:$B$776,X$332)+'СЕТ СН'!$F$16</f>
        <v>0</v>
      </c>
      <c r="Y342" s="36">
        <f>SUMIFS(СВЦЭМ!$I$34:$I$777,СВЦЭМ!$A$34:$A$777,$A342,СВЦЭМ!$B$33:$B$776,Y$332)+'СЕТ СН'!$F$16</f>
        <v>0</v>
      </c>
    </row>
    <row r="343" spans="1:25" ht="15.75" hidden="1" x14ac:dyDescent="0.2">
      <c r="A343" s="35">
        <f t="shared" si="9"/>
        <v>43780</v>
      </c>
      <c r="B343" s="36">
        <f>SUMIFS(СВЦЭМ!$I$34:$I$777,СВЦЭМ!$A$34:$A$777,$A343,СВЦЭМ!$B$33:$B$776,B$332)+'СЕТ СН'!$F$16</f>
        <v>0</v>
      </c>
      <c r="C343" s="36">
        <f>SUMIFS(СВЦЭМ!$I$34:$I$777,СВЦЭМ!$A$34:$A$777,$A343,СВЦЭМ!$B$33:$B$776,C$332)+'СЕТ СН'!$F$16</f>
        <v>0</v>
      </c>
      <c r="D343" s="36">
        <f>SUMIFS(СВЦЭМ!$I$34:$I$777,СВЦЭМ!$A$34:$A$777,$A343,СВЦЭМ!$B$33:$B$776,D$332)+'СЕТ СН'!$F$16</f>
        <v>0</v>
      </c>
      <c r="E343" s="36">
        <f>SUMIFS(СВЦЭМ!$I$34:$I$777,СВЦЭМ!$A$34:$A$777,$A343,СВЦЭМ!$B$33:$B$776,E$332)+'СЕТ СН'!$F$16</f>
        <v>0</v>
      </c>
      <c r="F343" s="36">
        <f>SUMIFS(СВЦЭМ!$I$34:$I$777,СВЦЭМ!$A$34:$A$777,$A343,СВЦЭМ!$B$33:$B$776,F$332)+'СЕТ СН'!$F$16</f>
        <v>0</v>
      </c>
      <c r="G343" s="36">
        <f>SUMIFS(СВЦЭМ!$I$34:$I$777,СВЦЭМ!$A$34:$A$777,$A343,СВЦЭМ!$B$33:$B$776,G$332)+'СЕТ СН'!$F$16</f>
        <v>0</v>
      </c>
      <c r="H343" s="36">
        <f>SUMIFS(СВЦЭМ!$I$34:$I$777,СВЦЭМ!$A$34:$A$777,$A343,СВЦЭМ!$B$33:$B$776,H$332)+'СЕТ СН'!$F$16</f>
        <v>0</v>
      </c>
      <c r="I343" s="36">
        <f>SUMIFS(СВЦЭМ!$I$34:$I$777,СВЦЭМ!$A$34:$A$777,$A343,СВЦЭМ!$B$33:$B$776,I$332)+'СЕТ СН'!$F$16</f>
        <v>0</v>
      </c>
      <c r="J343" s="36">
        <f>SUMIFS(СВЦЭМ!$I$34:$I$777,СВЦЭМ!$A$34:$A$777,$A343,СВЦЭМ!$B$33:$B$776,J$332)+'СЕТ СН'!$F$16</f>
        <v>0</v>
      </c>
      <c r="K343" s="36">
        <f>SUMIFS(СВЦЭМ!$I$34:$I$777,СВЦЭМ!$A$34:$A$777,$A343,СВЦЭМ!$B$33:$B$776,K$332)+'СЕТ СН'!$F$16</f>
        <v>0</v>
      </c>
      <c r="L343" s="36">
        <f>SUMIFS(СВЦЭМ!$I$34:$I$777,СВЦЭМ!$A$34:$A$777,$A343,СВЦЭМ!$B$33:$B$776,L$332)+'СЕТ СН'!$F$16</f>
        <v>0</v>
      </c>
      <c r="M343" s="36">
        <f>SUMIFS(СВЦЭМ!$I$34:$I$777,СВЦЭМ!$A$34:$A$777,$A343,СВЦЭМ!$B$33:$B$776,M$332)+'СЕТ СН'!$F$16</f>
        <v>0</v>
      </c>
      <c r="N343" s="36">
        <f>SUMIFS(СВЦЭМ!$I$34:$I$777,СВЦЭМ!$A$34:$A$777,$A343,СВЦЭМ!$B$33:$B$776,N$332)+'СЕТ СН'!$F$16</f>
        <v>0</v>
      </c>
      <c r="O343" s="36">
        <f>SUMIFS(СВЦЭМ!$I$34:$I$777,СВЦЭМ!$A$34:$A$777,$A343,СВЦЭМ!$B$33:$B$776,O$332)+'СЕТ СН'!$F$16</f>
        <v>0</v>
      </c>
      <c r="P343" s="36">
        <f>SUMIFS(СВЦЭМ!$I$34:$I$777,СВЦЭМ!$A$34:$A$777,$A343,СВЦЭМ!$B$33:$B$776,P$332)+'СЕТ СН'!$F$16</f>
        <v>0</v>
      </c>
      <c r="Q343" s="36">
        <f>SUMIFS(СВЦЭМ!$I$34:$I$777,СВЦЭМ!$A$34:$A$777,$A343,СВЦЭМ!$B$33:$B$776,Q$332)+'СЕТ СН'!$F$16</f>
        <v>0</v>
      </c>
      <c r="R343" s="36">
        <f>SUMIFS(СВЦЭМ!$I$34:$I$777,СВЦЭМ!$A$34:$A$777,$A343,СВЦЭМ!$B$33:$B$776,R$332)+'СЕТ СН'!$F$16</f>
        <v>0</v>
      </c>
      <c r="S343" s="36">
        <f>SUMIFS(СВЦЭМ!$I$34:$I$777,СВЦЭМ!$A$34:$A$777,$A343,СВЦЭМ!$B$33:$B$776,S$332)+'СЕТ СН'!$F$16</f>
        <v>0</v>
      </c>
      <c r="T343" s="36">
        <f>SUMIFS(СВЦЭМ!$I$34:$I$777,СВЦЭМ!$A$34:$A$777,$A343,СВЦЭМ!$B$33:$B$776,T$332)+'СЕТ СН'!$F$16</f>
        <v>0</v>
      </c>
      <c r="U343" s="36">
        <f>SUMIFS(СВЦЭМ!$I$34:$I$777,СВЦЭМ!$A$34:$A$777,$A343,СВЦЭМ!$B$33:$B$776,U$332)+'СЕТ СН'!$F$16</f>
        <v>0</v>
      </c>
      <c r="V343" s="36">
        <f>SUMIFS(СВЦЭМ!$I$34:$I$777,СВЦЭМ!$A$34:$A$777,$A343,СВЦЭМ!$B$33:$B$776,V$332)+'СЕТ СН'!$F$16</f>
        <v>0</v>
      </c>
      <c r="W343" s="36">
        <f>SUMIFS(СВЦЭМ!$I$34:$I$777,СВЦЭМ!$A$34:$A$777,$A343,СВЦЭМ!$B$33:$B$776,W$332)+'СЕТ СН'!$F$16</f>
        <v>0</v>
      </c>
      <c r="X343" s="36">
        <f>SUMIFS(СВЦЭМ!$I$34:$I$777,СВЦЭМ!$A$34:$A$777,$A343,СВЦЭМ!$B$33:$B$776,X$332)+'СЕТ СН'!$F$16</f>
        <v>0</v>
      </c>
      <c r="Y343" s="36">
        <f>SUMIFS(СВЦЭМ!$I$34:$I$777,СВЦЭМ!$A$34:$A$777,$A343,СВЦЭМ!$B$33:$B$776,Y$332)+'СЕТ СН'!$F$16</f>
        <v>0</v>
      </c>
    </row>
    <row r="344" spans="1:25" ht="15.75" hidden="1" x14ac:dyDescent="0.2">
      <c r="A344" s="35">
        <f t="shared" si="9"/>
        <v>43781</v>
      </c>
      <c r="B344" s="36">
        <f>SUMIFS(СВЦЭМ!$I$34:$I$777,СВЦЭМ!$A$34:$A$777,$A344,СВЦЭМ!$B$33:$B$776,B$332)+'СЕТ СН'!$F$16</f>
        <v>0</v>
      </c>
      <c r="C344" s="36">
        <f>SUMIFS(СВЦЭМ!$I$34:$I$777,СВЦЭМ!$A$34:$A$777,$A344,СВЦЭМ!$B$33:$B$776,C$332)+'СЕТ СН'!$F$16</f>
        <v>0</v>
      </c>
      <c r="D344" s="36">
        <f>SUMIFS(СВЦЭМ!$I$34:$I$777,СВЦЭМ!$A$34:$A$777,$A344,СВЦЭМ!$B$33:$B$776,D$332)+'СЕТ СН'!$F$16</f>
        <v>0</v>
      </c>
      <c r="E344" s="36">
        <f>SUMIFS(СВЦЭМ!$I$34:$I$777,СВЦЭМ!$A$34:$A$777,$A344,СВЦЭМ!$B$33:$B$776,E$332)+'СЕТ СН'!$F$16</f>
        <v>0</v>
      </c>
      <c r="F344" s="36">
        <f>SUMIFS(СВЦЭМ!$I$34:$I$777,СВЦЭМ!$A$34:$A$777,$A344,СВЦЭМ!$B$33:$B$776,F$332)+'СЕТ СН'!$F$16</f>
        <v>0</v>
      </c>
      <c r="G344" s="36">
        <f>SUMIFS(СВЦЭМ!$I$34:$I$777,СВЦЭМ!$A$34:$A$777,$A344,СВЦЭМ!$B$33:$B$776,G$332)+'СЕТ СН'!$F$16</f>
        <v>0</v>
      </c>
      <c r="H344" s="36">
        <f>SUMIFS(СВЦЭМ!$I$34:$I$777,СВЦЭМ!$A$34:$A$777,$A344,СВЦЭМ!$B$33:$B$776,H$332)+'СЕТ СН'!$F$16</f>
        <v>0</v>
      </c>
      <c r="I344" s="36">
        <f>SUMIFS(СВЦЭМ!$I$34:$I$777,СВЦЭМ!$A$34:$A$777,$A344,СВЦЭМ!$B$33:$B$776,I$332)+'СЕТ СН'!$F$16</f>
        <v>0</v>
      </c>
      <c r="J344" s="36">
        <f>SUMIFS(СВЦЭМ!$I$34:$I$777,СВЦЭМ!$A$34:$A$777,$A344,СВЦЭМ!$B$33:$B$776,J$332)+'СЕТ СН'!$F$16</f>
        <v>0</v>
      </c>
      <c r="K344" s="36">
        <f>SUMIFS(СВЦЭМ!$I$34:$I$777,СВЦЭМ!$A$34:$A$777,$A344,СВЦЭМ!$B$33:$B$776,K$332)+'СЕТ СН'!$F$16</f>
        <v>0</v>
      </c>
      <c r="L344" s="36">
        <f>SUMIFS(СВЦЭМ!$I$34:$I$777,СВЦЭМ!$A$34:$A$777,$A344,СВЦЭМ!$B$33:$B$776,L$332)+'СЕТ СН'!$F$16</f>
        <v>0</v>
      </c>
      <c r="M344" s="36">
        <f>SUMIFS(СВЦЭМ!$I$34:$I$777,СВЦЭМ!$A$34:$A$777,$A344,СВЦЭМ!$B$33:$B$776,M$332)+'СЕТ СН'!$F$16</f>
        <v>0</v>
      </c>
      <c r="N344" s="36">
        <f>SUMIFS(СВЦЭМ!$I$34:$I$777,СВЦЭМ!$A$34:$A$777,$A344,СВЦЭМ!$B$33:$B$776,N$332)+'СЕТ СН'!$F$16</f>
        <v>0</v>
      </c>
      <c r="O344" s="36">
        <f>SUMIFS(СВЦЭМ!$I$34:$I$777,СВЦЭМ!$A$34:$A$777,$A344,СВЦЭМ!$B$33:$B$776,O$332)+'СЕТ СН'!$F$16</f>
        <v>0</v>
      </c>
      <c r="P344" s="36">
        <f>SUMIFS(СВЦЭМ!$I$34:$I$777,СВЦЭМ!$A$34:$A$777,$A344,СВЦЭМ!$B$33:$B$776,P$332)+'СЕТ СН'!$F$16</f>
        <v>0</v>
      </c>
      <c r="Q344" s="36">
        <f>SUMIFS(СВЦЭМ!$I$34:$I$777,СВЦЭМ!$A$34:$A$777,$A344,СВЦЭМ!$B$33:$B$776,Q$332)+'СЕТ СН'!$F$16</f>
        <v>0</v>
      </c>
      <c r="R344" s="36">
        <f>SUMIFS(СВЦЭМ!$I$34:$I$777,СВЦЭМ!$A$34:$A$777,$A344,СВЦЭМ!$B$33:$B$776,R$332)+'СЕТ СН'!$F$16</f>
        <v>0</v>
      </c>
      <c r="S344" s="36">
        <f>SUMIFS(СВЦЭМ!$I$34:$I$777,СВЦЭМ!$A$34:$A$777,$A344,СВЦЭМ!$B$33:$B$776,S$332)+'СЕТ СН'!$F$16</f>
        <v>0</v>
      </c>
      <c r="T344" s="36">
        <f>SUMIFS(СВЦЭМ!$I$34:$I$777,СВЦЭМ!$A$34:$A$777,$A344,СВЦЭМ!$B$33:$B$776,T$332)+'СЕТ СН'!$F$16</f>
        <v>0</v>
      </c>
      <c r="U344" s="36">
        <f>SUMIFS(СВЦЭМ!$I$34:$I$777,СВЦЭМ!$A$34:$A$777,$A344,СВЦЭМ!$B$33:$B$776,U$332)+'СЕТ СН'!$F$16</f>
        <v>0</v>
      </c>
      <c r="V344" s="36">
        <f>SUMIFS(СВЦЭМ!$I$34:$I$777,СВЦЭМ!$A$34:$A$777,$A344,СВЦЭМ!$B$33:$B$776,V$332)+'СЕТ СН'!$F$16</f>
        <v>0</v>
      </c>
      <c r="W344" s="36">
        <f>SUMIFS(СВЦЭМ!$I$34:$I$777,СВЦЭМ!$A$34:$A$777,$A344,СВЦЭМ!$B$33:$B$776,W$332)+'СЕТ СН'!$F$16</f>
        <v>0</v>
      </c>
      <c r="X344" s="36">
        <f>SUMIFS(СВЦЭМ!$I$34:$I$777,СВЦЭМ!$A$34:$A$777,$A344,СВЦЭМ!$B$33:$B$776,X$332)+'СЕТ СН'!$F$16</f>
        <v>0</v>
      </c>
      <c r="Y344" s="36">
        <f>SUMIFS(СВЦЭМ!$I$34:$I$777,СВЦЭМ!$A$34:$A$777,$A344,СВЦЭМ!$B$33:$B$776,Y$332)+'СЕТ СН'!$F$16</f>
        <v>0</v>
      </c>
    </row>
    <row r="345" spans="1:25" ht="15.75" hidden="1" x14ac:dyDescent="0.2">
      <c r="A345" s="35">
        <f t="shared" si="9"/>
        <v>43782</v>
      </c>
      <c r="B345" s="36">
        <f>SUMIFS(СВЦЭМ!$I$34:$I$777,СВЦЭМ!$A$34:$A$777,$A345,СВЦЭМ!$B$33:$B$776,B$332)+'СЕТ СН'!$F$16</f>
        <v>0</v>
      </c>
      <c r="C345" s="36">
        <f>SUMIFS(СВЦЭМ!$I$34:$I$777,СВЦЭМ!$A$34:$A$777,$A345,СВЦЭМ!$B$33:$B$776,C$332)+'СЕТ СН'!$F$16</f>
        <v>0</v>
      </c>
      <c r="D345" s="36">
        <f>SUMIFS(СВЦЭМ!$I$34:$I$777,СВЦЭМ!$A$34:$A$777,$A345,СВЦЭМ!$B$33:$B$776,D$332)+'СЕТ СН'!$F$16</f>
        <v>0</v>
      </c>
      <c r="E345" s="36">
        <f>SUMIFS(СВЦЭМ!$I$34:$I$777,СВЦЭМ!$A$34:$A$777,$A345,СВЦЭМ!$B$33:$B$776,E$332)+'СЕТ СН'!$F$16</f>
        <v>0</v>
      </c>
      <c r="F345" s="36">
        <f>SUMIFS(СВЦЭМ!$I$34:$I$777,СВЦЭМ!$A$34:$A$777,$A345,СВЦЭМ!$B$33:$B$776,F$332)+'СЕТ СН'!$F$16</f>
        <v>0</v>
      </c>
      <c r="G345" s="36">
        <f>SUMIFS(СВЦЭМ!$I$34:$I$777,СВЦЭМ!$A$34:$A$777,$A345,СВЦЭМ!$B$33:$B$776,G$332)+'СЕТ СН'!$F$16</f>
        <v>0</v>
      </c>
      <c r="H345" s="36">
        <f>SUMIFS(СВЦЭМ!$I$34:$I$777,СВЦЭМ!$A$34:$A$777,$A345,СВЦЭМ!$B$33:$B$776,H$332)+'СЕТ СН'!$F$16</f>
        <v>0</v>
      </c>
      <c r="I345" s="36">
        <f>SUMIFS(СВЦЭМ!$I$34:$I$777,СВЦЭМ!$A$34:$A$777,$A345,СВЦЭМ!$B$33:$B$776,I$332)+'СЕТ СН'!$F$16</f>
        <v>0</v>
      </c>
      <c r="J345" s="36">
        <f>SUMIFS(СВЦЭМ!$I$34:$I$777,СВЦЭМ!$A$34:$A$777,$A345,СВЦЭМ!$B$33:$B$776,J$332)+'СЕТ СН'!$F$16</f>
        <v>0</v>
      </c>
      <c r="K345" s="36">
        <f>SUMIFS(СВЦЭМ!$I$34:$I$777,СВЦЭМ!$A$34:$A$777,$A345,СВЦЭМ!$B$33:$B$776,K$332)+'СЕТ СН'!$F$16</f>
        <v>0</v>
      </c>
      <c r="L345" s="36">
        <f>SUMIFS(СВЦЭМ!$I$34:$I$777,СВЦЭМ!$A$34:$A$777,$A345,СВЦЭМ!$B$33:$B$776,L$332)+'СЕТ СН'!$F$16</f>
        <v>0</v>
      </c>
      <c r="M345" s="36">
        <f>SUMIFS(СВЦЭМ!$I$34:$I$777,СВЦЭМ!$A$34:$A$777,$A345,СВЦЭМ!$B$33:$B$776,M$332)+'СЕТ СН'!$F$16</f>
        <v>0</v>
      </c>
      <c r="N345" s="36">
        <f>SUMIFS(СВЦЭМ!$I$34:$I$777,СВЦЭМ!$A$34:$A$777,$A345,СВЦЭМ!$B$33:$B$776,N$332)+'СЕТ СН'!$F$16</f>
        <v>0</v>
      </c>
      <c r="O345" s="36">
        <f>SUMIFS(СВЦЭМ!$I$34:$I$777,СВЦЭМ!$A$34:$A$777,$A345,СВЦЭМ!$B$33:$B$776,O$332)+'СЕТ СН'!$F$16</f>
        <v>0</v>
      </c>
      <c r="P345" s="36">
        <f>SUMIFS(СВЦЭМ!$I$34:$I$777,СВЦЭМ!$A$34:$A$777,$A345,СВЦЭМ!$B$33:$B$776,P$332)+'СЕТ СН'!$F$16</f>
        <v>0</v>
      </c>
      <c r="Q345" s="36">
        <f>SUMIFS(СВЦЭМ!$I$34:$I$777,СВЦЭМ!$A$34:$A$777,$A345,СВЦЭМ!$B$33:$B$776,Q$332)+'СЕТ СН'!$F$16</f>
        <v>0</v>
      </c>
      <c r="R345" s="36">
        <f>SUMIFS(СВЦЭМ!$I$34:$I$777,СВЦЭМ!$A$34:$A$777,$A345,СВЦЭМ!$B$33:$B$776,R$332)+'СЕТ СН'!$F$16</f>
        <v>0</v>
      </c>
      <c r="S345" s="36">
        <f>SUMIFS(СВЦЭМ!$I$34:$I$777,СВЦЭМ!$A$34:$A$777,$A345,СВЦЭМ!$B$33:$B$776,S$332)+'СЕТ СН'!$F$16</f>
        <v>0</v>
      </c>
      <c r="T345" s="36">
        <f>SUMIFS(СВЦЭМ!$I$34:$I$777,СВЦЭМ!$A$34:$A$777,$A345,СВЦЭМ!$B$33:$B$776,T$332)+'СЕТ СН'!$F$16</f>
        <v>0</v>
      </c>
      <c r="U345" s="36">
        <f>SUMIFS(СВЦЭМ!$I$34:$I$777,СВЦЭМ!$A$34:$A$777,$A345,СВЦЭМ!$B$33:$B$776,U$332)+'СЕТ СН'!$F$16</f>
        <v>0</v>
      </c>
      <c r="V345" s="36">
        <f>SUMIFS(СВЦЭМ!$I$34:$I$777,СВЦЭМ!$A$34:$A$777,$A345,СВЦЭМ!$B$33:$B$776,V$332)+'СЕТ СН'!$F$16</f>
        <v>0</v>
      </c>
      <c r="W345" s="36">
        <f>SUMIFS(СВЦЭМ!$I$34:$I$777,СВЦЭМ!$A$34:$A$777,$A345,СВЦЭМ!$B$33:$B$776,W$332)+'СЕТ СН'!$F$16</f>
        <v>0</v>
      </c>
      <c r="X345" s="36">
        <f>SUMIFS(СВЦЭМ!$I$34:$I$777,СВЦЭМ!$A$34:$A$777,$A345,СВЦЭМ!$B$33:$B$776,X$332)+'СЕТ СН'!$F$16</f>
        <v>0</v>
      </c>
      <c r="Y345" s="36">
        <f>SUMIFS(СВЦЭМ!$I$34:$I$777,СВЦЭМ!$A$34:$A$777,$A345,СВЦЭМ!$B$33:$B$776,Y$332)+'СЕТ СН'!$F$16</f>
        <v>0</v>
      </c>
    </row>
    <row r="346" spans="1:25" ht="15.75" hidden="1" x14ac:dyDescent="0.2">
      <c r="A346" s="35">
        <f t="shared" si="9"/>
        <v>43783</v>
      </c>
      <c r="B346" s="36">
        <f>SUMIFS(СВЦЭМ!$I$34:$I$777,СВЦЭМ!$A$34:$A$777,$A346,СВЦЭМ!$B$33:$B$776,B$332)+'СЕТ СН'!$F$16</f>
        <v>0</v>
      </c>
      <c r="C346" s="36">
        <f>SUMIFS(СВЦЭМ!$I$34:$I$777,СВЦЭМ!$A$34:$A$777,$A346,СВЦЭМ!$B$33:$B$776,C$332)+'СЕТ СН'!$F$16</f>
        <v>0</v>
      </c>
      <c r="D346" s="36">
        <f>SUMIFS(СВЦЭМ!$I$34:$I$777,СВЦЭМ!$A$34:$A$777,$A346,СВЦЭМ!$B$33:$B$776,D$332)+'СЕТ СН'!$F$16</f>
        <v>0</v>
      </c>
      <c r="E346" s="36">
        <f>SUMIFS(СВЦЭМ!$I$34:$I$777,СВЦЭМ!$A$34:$A$777,$A346,СВЦЭМ!$B$33:$B$776,E$332)+'СЕТ СН'!$F$16</f>
        <v>0</v>
      </c>
      <c r="F346" s="36">
        <f>SUMIFS(СВЦЭМ!$I$34:$I$777,СВЦЭМ!$A$34:$A$777,$A346,СВЦЭМ!$B$33:$B$776,F$332)+'СЕТ СН'!$F$16</f>
        <v>0</v>
      </c>
      <c r="G346" s="36">
        <f>SUMIFS(СВЦЭМ!$I$34:$I$777,СВЦЭМ!$A$34:$A$777,$A346,СВЦЭМ!$B$33:$B$776,G$332)+'СЕТ СН'!$F$16</f>
        <v>0</v>
      </c>
      <c r="H346" s="36">
        <f>SUMIFS(СВЦЭМ!$I$34:$I$777,СВЦЭМ!$A$34:$A$777,$A346,СВЦЭМ!$B$33:$B$776,H$332)+'СЕТ СН'!$F$16</f>
        <v>0</v>
      </c>
      <c r="I346" s="36">
        <f>SUMIFS(СВЦЭМ!$I$34:$I$777,СВЦЭМ!$A$34:$A$777,$A346,СВЦЭМ!$B$33:$B$776,I$332)+'СЕТ СН'!$F$16</f>
        <v>0</v>
      </c>
      <c r="J346" s="36">
        <f>SUMIFS(СВЦЭМ!$I$34:$I$777,СВЦЭМ!$A$34:$A$777,$A346,СВЦЭМ!$B$33:$B$776,J$332)+'СЕТ СН'!$F$16</f>
        <v>0</v>
      </c>
      <c r="K346" s="36">
        <f>SUMIFS(СВЦЭМ!$I$34:$I$777,СВЦЭМ!$A$34:$A$777,$A346,СВЦЭМ!$B$33:$B$776,K$332)+'СЕТ СН'!$F$16</f>
        <v>0</v>
      </c>
      <c r="L346" s="36">
        <f>SUMIFS(СВЦЭМ!$I$34:$I$777,СВЦЭМ!$A$34:$A$777,$A346,СВЦЭМ!$B$33:$B$776,L$332)+'СЕТ СН'!$F$16</f>
        <v>0</v>
      </c>
      <c r="M346" s="36">
        <f>SUMIFS(СВЦЭМ!$I$34:$I$777,СВЦЭМ!$A$34:$A$777,$A346,СВЦЭМ!$B$33:$B$776,M$332)+'СЕТ СН'!$F$16</f>
        <v>0</v>
      </c>
      <c r="N346" s="36">
        <f>SUMIFS(СВЦЭМ!$I$34:$I$777,СВЦЭМ!$A$34:$A$777,$A346,СВЦЭМ!$B$33:$B$776,N$332)+'СЕТ СН'!$F$16</f>
        <v>0</v>
      </c>
      <c r="O346" s="36">
        <f>SUMIFS(СВЦЭМ!$I$34:$I$777,СВЦЭМ!$A$34:$A$777,$A346,СВЦЭМ!$B$33:$B$776,O$332)+'СЕТ СН'!$F$16</f>
        <v>0</v>
      </c>
      <c r="P346" s="36">
        <f>SUMIFS(СВЦЭМ!$I$34:$I$777,СВЦЭМ!$A$34:$A$777,$A346,СВЦЭМ!$B$33:$B$776,P$332)+'СЕТ СН'!$F$16</f>
        <v>0</v>
      </c>
      <c r="Q346" s="36">
        <f>SUMIFS(СВЦЭМ!$I$34:$I$777,СВЦЭМ!$A$34:$A$777,$A346,СВЦЭМ!$B$33:$B$776,Q$332)+'СЕТ СН'!$F$16</f>
        <v>0</v>
      </c>
      <c r="R346" s="36">
        <f>SUMIFS(СВЦЭМ!$I$34:$I$777,СВЦЭМ!$A$34:$A$777,$A346,СВЦЭМ!$B$33:$B$776,R$332)+'СЕТ СН'!$F$16</f>
        <v>0</v>
      </c>
      <c r="S346" s="36">
        <f>SUMIFS(СВЦЭМ!$I$34:$I$777,СВЦЭМ!$A$34:$A$777,$A346,СВЦЭМ!$B$33:$B$776,S$332)+'СЕТ СН'!$F$16</f>
        <v>0</v>
      </c>
      <c r="T346" s="36">
        <f>SUMIFS(СВЦЭМ!$I$34:$I$777,СВЦЭМ!$A$34:$A$777,$A346,СВЦЭМ!$B$33:$B$776,T$332)+'СЕТ СН'!$F$16</f>
        <v>0</v>
      </c>
      <c r="U346" s="36">
        <f>SUMIFS(СВЦЭМ!$I$34:$I$777,СВЦЭМ!$A$34:$A$777,$A346,СВЦЭМ!$B$33:$B$776,U$332)+'СЕТ СН'!$F$16</f>
        <v>0</v>
      </c>
      <c r="V346" s="36">
        <f>SUMIFS(СВЦЭМ!$I$34:$I$777,СВЦЭМ!$A$34:$A$777,$A346,СВЦЭМ!$B$33:$B$776,V$332)+'СЕТ СН'!$F$16</f>
        <v>0</v>
      </c>
      <c r="W346" s="36">
        <f>SUMIFS(СВЦЭМ!$I$34:$I$777,СВЦЭМ!$A$34:$A$777,$A346,СВЦЭМ!$B$33:$B$776,W$332)+'СЕТ СН'!$F$16</f>
        <v>0</v>
      </c>
      <c r="X346" s="36">
        <f>SUMIFS(СВЦЭМ!$I$34:$I$777,СВЦЭМ!$A$34:$A$777,$A346,СВЦЭМ!$B$33:$B$776,X$332)+'СЕТ СН'!$F$16</f>
        <v>0</v>
      </c>
      <c r="Y346" s="36">
        <f>SUMIFS(СВЦЭМ!$I$34:$I$777,СВЦЭМ!$A$34:$A$777,$A346,СВЦЭМ!$B$33:$B$776,Y$332)+'СЕТ СН'!$F$16</f>
        <v>0</v>
      </c>
    </row>
    <row r="347" spans="1:25" ht="15.75" hidden="1" x14ac:dyDescent="0.2">
      <c r="A347" s="35">
        <f t="shared" si="9"/>
        <v>43784</v>
      </c>
      <c r="B347" s="36">
        <f>SUMIFS(СВЦЭМ!$I$34:$I$777,СВЦЭМ!$A$34:$A$777,$A347,СВЦЭМ!$B$33:$B$776,B$332)+'СЕТ СН'!$F$16</f>
        <v>0</v>
      </c>
      <c r="C347" s="36">
        <f>SUMIFS(СВЦЭМ!$I$34:$I$777,СВЦЭМ!$A$34:$A$777,$A347,СВЦЭМ!$B$33:$B$776,C$332)+'СЕТ СН'!$F$16</f>
        <v>0</v>
      </c>
      <c r="D347" s="36">
        <f>SUMIFS(СВЦЭМ!$I$34:$I$777,СВЦЭМ!$A$34:$A$777,$A347,СВЦЭМ!$B$33:$B$776,D$332)+'СЕТ СН'!$F$16</f>
        <v>0</v>
      </c>
      <c r="E347" s="36">
        <f>SUMIFS(СВЦЭМ!$I$34:$I$777,СВЦЭМ!$A$34:$A$777,$A347,СВЦЭМ!$B$33:$B$776,E$332)+'СЕТ СН'!$F$16</f>
        <v>0</v>
      </c>
      <c r="F347" s="36">
        <f>SUMIFS(СВЦЭМ!$I$34:$I$777,СВЦЭМ!$A$34:$A$777,$A347,СВЦЭМ!$B$33:$B$776,F$332)+'СЕТ СН'!$F$16</f>
        <v>0</v>
      </c>
      <c r="G347" s="36">
        <f>SUMIFS(СВЦЭМ!$I$34:$I$777,СВЦЭМ!$A$34:$A$777,$A347,СВЦЭМ!$B$33:$B$776,G$332)+'СЕТ СН'!$F$16</f>
        <v>0</v>
      </c>
      <c r="H347" s="36">
        <f>SUMIFS(СВЦЭМ!$I$34:$I$777,СВЦЭМ!$A$34:$A$777,$A347,СВЦЭМ!$B$33:$B$776,H$332)+'СЕТ СН'!$F$16</f>
        <v>0</v>
      </c>
      <c r="I347" s="36">
        <f>SUMIFS(СВЦЭМ!$I$34:$I$777,СВЦЭМ!$A$34:$A$777,$A347,СВЦЭМ!$B$33:$B$776,I$332)+'СЕТ СН'!$F$16</f>
        <v>0</v>
      </c>
      <c r="J347" s="36">
        <f>SUMIFS(СВЦЭМ!$I$34:$I$777,СВЦЭМ!$A$34:$A$777,$A347,СВЦЭМ!$B$33:$B$776,J$332)+'СЕТ СН'!$F$16</f>
        <v>0</v>
      </c>
      <c r="K347" s="36">
        <f>SUMIFS(СВЦЭМ!$I$34:$I$777,СВЦЭМ!$A$34:$A$777,$A347,СВЦЭМ!$B$33:$B$776,K$332)+'СЕТ СН'!$F$16</f>
        <v>0</v>
      </c>
      <c r="L347" s="36">
        <f>SUMIFS(СВЦЭМ!$I$34:$I$777,СВЦЭМ!$A$34:$A$777,$A347,СВЦЭМ!$B$33:$B$776,L$332)+'СЕТ СН'!$F$16</f>
        <v>0</v>
      </c>
      <c r="M347" s="36">
        <f>SUMIFS(СВЦЭМ!$I$34:$I$777,СВЦЭМ!$A$34:$A$777,$A347,СВЦЭМ!$B$33:$B$776,M$332)+'СЕТ СН'!$F$16</f>
        <v>0</v>
      </c>
      <c r="N347" s="36">
        <f>SUMIFS(СВЦЭМ!$I$34:$I$777,СВЦЭМ!$A$34:$A$777,$A347,СВЦЭМ!$B$33:$B$776,N$332)+'СЕТ СН'!$F$16</f>
        <v>0</v>
      </c>
      <c r="O347" s="36">
        <f>SUMIFS(СВЦЭМ!$I$34:$I$777,СВЦЭМ!$A$34:$A$777,$A347,СВЦЭМ!$B$33:$B$776,O$332)+'СЕТ СН'!$F$16</f>
        <v>0</v>
      </c>
      <c r="P347" s="36">
        <f>SUMIFS(СВЦЭМ!$I$34:$I$777,СВЦЭМ!$A$34:$A$777,$A347,СВЦЭМ!$B$33:$B$776,P$332)+'СЕТ СН'!$F$16</f>
        <v>0</v>
      </c>
      <c r="Q347" s="36">
        <f>SUMIFS(СВЦЭМ!$I$34:$I$777,СВЦЭМ!$A$34:$A$777,$A347,СВЦЭМ!$B$33:$B$776,Q$332)+'СЕТ СН'!$F$16</f>
        <v>0</v>
      </c>
      <c r="R347" s="36">
        <f>SUMIFS(СВЦЭМ!$I$34:$I$777,СВЦЭМ!$A$34:$A$777,$A347,СВЦЭМ!$B$33:$B$776,R$332)+'СЕТ СН'!$F$16</f>
        <v>0</v>
      </c>
      <c r="S347" s="36">
        <f>SUMIFS(СВЦЭМ!$I$34:$I$777,СВЦЭМ!$A$34:$A$777,$A347,СВЦЭМ!$B$33:$B$776,S$332)+'СЕТ СН'!$F$16</f>
        <v>0</v>
      </c>
      <c r="T347" s="36">
        <f>SUMIFS(СВЦЭМ!$I$34:$I$777,СВЦЭМ!$A$34:$A$777,$A347,СВЦЭМ!$B$33:$B$776,T$332)+'СЕТ СН'!$F$16</f>
        <v>0</v>
      </c>
      <c r="U347" s="36">
        <f>SUMIFS(СВЦЭМ!$I$34:$I$777,СВЦЭМ!$A$34:$A$777,$A347,СВЦЭМ!$B$33:$B$776,U$332)+'СЕТ СН'!$F$16</f>
        <v>0</v>
      </c>
      <c r="V347" s="36">
        <f>SUMIFS(СВЦЭМ!$I$34:$I$777,СВЦЭМ!$A$34:$A$777,$A347,СВЦЭМ!$B$33:$B$776,V$332)+'СЕТ СН'!$F$16</f>
        <v>0</v>
      </c>
      <c r="W347" s="36">
        <f>SUMIFS(СВЦЭМ!$I$34:$I$777,СВЦЭМ!$A$34:$A$777,$A347,СВЦЭМ!$B$33:$B$776,W$332)+'СЕТ СН'!$F$16</f>
        <v>0</v>
      </c>
      <c r="X347" s="36">
        <f>SUMIFS(СВЦЭМ!$I$34:$I$777,СВЦЭМ!$A$34:$A$777,$A347,СВЦЭМ!$B$33:$B$776,X$332)+'СЕТ СН'!$F$16</f>
        <v>0</v>
      </c>
      <c r="Y347" s="36">
        <f>SUMIFS(СВЦЭМ!$I$34:$I$777,СВЦЭМ!$A$34:$A$777,$A347,СВЦЭМ!$B$33:$B$776,Y$332)+'СЕТ СН'!$F$16</f>
        <v>0</v>
      </c>
    </row>
    <row r="348" spans="1:25" ht="15.75" hidden="1" x14ac:dyDescent="0.2">
      <c r="A348" s="35">
        <f t="shared" si="9"/>
        <v>43785</v>
      </c>
      <c r="B348" s="36">
        <f>SUMIFS(СВЦЭМ!$I$34:$I$777,СВЦЭМ!$A$34:$A$777,$A348,СВЦЭМ!$B$33:$B$776,B$332)+'СЕТ СН'!$F$16</f>
        <v>0</v>
      </c>
      <c r="C348" s="36">
        <f>SUMIFS(СВЦЭМ!$I$34:$I$777,СВЦЭМ!$A$34:$A$777,$A348,СВЦЭМ!$B$33:$B$776,C$332)+'СЕТ СН'!$F$16</f>
        <v>0</v>
      </c>
      <c r="D348" s="36">
        <f>SUMIFS(СВЦЭМ!$I$34:$I$777,СВЦЭМ!$A$34:$A$777,$A348,СВЦЭМ!$B$33:$B$776,D$332)+'СЕТ СН'!$F$16</f>
        <v>0</v>
      </c>
      <c r="E348" s="36">
        <f>SUMIFS(СВЦЭМ!$I$34:$I$777,СВЦЭМ!$A$34:$A$777,$A348,СВЦЭМ!$B$33:$B$776,E$332)+'СЕТ СН'!$F$16</f>
        <v>0</v>
      </c>
      <c r="F348" s="36">
        <f>SUMIFS(СВЦЭМ!$I$34:$I$777,СВЦЭМ!$A$34:$A$777,$A348,СВЦЭМ!$B$33:$B$776,F$332)+'СЕТ СН'!$F$16</f>
        <v>0</v>
      </c>
      <c r="G348" s="36">
        <f>SUMIFS(СВЦЭМ!$I$34:$I$777,СВЦЭМ!$A$34:$A$777,$A348,СВЦЭМ!$B$33:$B$776,G$332)+'СЕТ СН'!$F$16</f>
        <v>0</v>
      </c>
      <c r="H348" s="36">
        <f>SUMIFS(СВЦЭМ!$I$34:$I$777,СВЦЭМ!$A$34:$A$777,$A348,СВЦЭМ!$B$33:$B$776,H$332)+'СЕТ СН'!$F$16</f>
        <v>0</v>
      </c>
      <c r="I348" s="36">
        <f>SUMIFS(СВЦЭМ!$I$34:$I$777,СВЦЭМ!$A$34:$A$777,$A348,СВЦЭМ!$B$33:$B$776,I$332)+'СЕТ СН'!$F$16</f>
        <v>0</v>
      </c>
      <c r="J348" s="36">
        <f>SUMIFS(СВЦЭМ!$I$34:$I$777,СВЦЭМ!$A$34:$A$777,$A348,СВЦЭМ!$B$33:$B$776,J$332)+'СЕТ СН'!$F$16</f>
        <v>0</v>
      </c>
      <c r="K348" s="36">
        <f>SUMIFS(СВЦЭМ!$I$34:$I$777,СВЦЭМ!$A$34:$A$777,$A348,СВЦЭМ!$B$33:$B$776,K$332)+'СЕТ СН'!$F$16</f>
        <v>0</v>
      </c>
      <c r="L348" s="36">
        <f>SUMIFS(СВЦЭМ!$I$34:$I$777,СВЦЭМ!$A$34:$A$777,$A348,СВЦЭМ!$B$33:$B$776,L$332)+'СЕТ СН'!$F$16</f>
        <v>0</v>
      </c>
      <c r="M348" s="36">
        <f>SUMIFS(СВЦЭМ!$I$34:$I$777,СВЦЭМ!$A$34:$A$777,$A348,СВЦЭМ!$B$33:$B$776,M$332)+'СЕТ СН'!$F$16</f>
        <v>0</v>
      </c>
      <c r="N348" s="36">
        <f>SUMIFS(СВЦЭМ!$I$34:$I$777,СВЦЭМ!$A$34:$A$777,$A348,СВЦЭМ!$B$33:$B$776,N$332)+'СЕТ СН'!$F$16</f>
        <v>0</v>
      </c>
      <c r="O348" s="36">
        <f>SUMIFS(СВЦЭМ!$I$34:$I$777,СВЦЭМ!$A$34:$A$777,$A348,СВЦЭМ!$B$33:$B$776,O$332)+'СЕТ СН'!$F$16</f>
        <v>0</v>
      </c>
      <c r="P348" s="36">
        <f>SUMIFS(СВЦЭМ!$I$34:$I$777,СВЦЭМ!$A$34:$A$777,$A348,СВЦЭМ!$B$33:$B$776,P$332)+'СЕТ СН'!$F$16</f>
        <v>0</v>
      </c>
      <c r="Q348" s="36">
        <f>SUMIFS(СВЦЭМ!$I$34:$I$777,СВЦЭМ!$A$34:$A$777,$A348,СВЦЭМ!$B$33:$B$776,Q$332)+'СЕТ СН'!$F$16</f>
        <v>0</v>
      </c>
      <c r="R348" s="36">
        <f>SUMIFS(СВЦЭМ!$I$34:$I$777,СВЦЭМ!$A$34:$A$777,$A348,СВЦЭМ!$B$33:$B$776,R$332)+'СЕТ СН'!$F$16</f>
        <v>0</v>
      </c>
      <c r="S348" s="36">
        <f>SUMIFS(СВЦЭМ!$I$34:$I$777,СВЦЭМ!$A$34:$A$777,$A348,СВЦЭМ!$B$33:$B$776,S$332)+'СЕТ СН'!$F$16</f>
        <v>0</v>
      </c>
      <c r="T348" s="36">
        <f>SUMIFS(СВЦЭМ!$I$34:$I$777,СВЦЭМ!$A$34:$A$777,$A348,СВЦЭМ!$B$33:$B$776,T$332)+'СЕТ СН'!$F$16</f>
        <v>0</v>
      </c>
      <c r="U348" s="36">
        <f>SUMIFS(СВЦЭМ!$I$34:$I$777,СВЦЭМ!$A$34:$A$777,$A348,СВЦЭМ!$B$33:$B$776,U$332)+'СЕТ СН'!$F$16</f>
        <v>0</v>
      </c>
      <c r="V348" s="36">
        <f>SUMIFS(СВЦЭМ!$I$34:$I$777,СВЦЭМ!$A$34:$A$777,$A348,СВЦЭМ!$B$33:$B$776,V$332)+'СЕТ СН'!$F$16</f>
        <v>0</v>
      </c>
      <c r="W348" s="36">
        <f>SUMIFS(СВЦЭМ!$I$34:$I$777,СВЦЭМ!$A$34:$A$777,$A348,СВЦЭМ!$B$33:$B$776,W$332)+'СЕТ СН'!$F$16</f>
        <v>0</v>
      </c>
      <c r="X348" s="36">
        <f>SUMIFS(СВЦЭМ!$I$34:$I$777,СВЦЭМ!$A$34:$A$777,$A348,СВЦЭМ!$B$33:$B$776,X$332)+'СЕТ СН'!$F$16</f>
        <v>0</v>
      </c>
      <c r="Y348" s="36">
        <f>SUMIFS(СВЦЭМ!$I$34:$I$777,СВЦЭМ!$A$34:$A$777,$A348,СВЦЭМ!$B$33:$B$776,Y$332)+'СЕТ СН'!$F$16</f>
        <v>0</v>
      </c>
    </row>
    <row r="349" spans="1:25" ht="15.75" hidden="1" x14ac:dyDescent="0.2">
      <c r="A349" s="35">
        <f t="shared" si="9"/>
        <v>43786</v>
      </c>
      <c r="B349" s="36">
        <f>SUMIFS(СВЦЭМ!$I$34:$I$777,СВЦЭМ!$A$34:$A$777,$A349,СВЦЭМ!$B$33:$B$776,B$332)+'СЕТ СН'!$F$16</f>
        <v>0</v>
      </c>
      <c r="C349" s="36">
        <f>SUMIFS(СВЦЭМ!$I$34:$I$777,СВЦЭМ!$A$34:$A$777,$A349,СВЦЭМ!$B$33:$B$776,C$332)+'СЕТ СН'!$F$16</f>
        <v>0</v>
      </c>
      <c r="D349" s="36">
        <f>SUMIFS(СВЦЭМ!$I$34:$I$777,СВЦЭМ!$A$34:$A$777,$A349,СВЦЭМ!$B$33:$B$776,D$332)+'СЕТ СН'!$F$16</f>
        <v>0</v>
      </c>
      <c r="E349" s="36">
        <f>SUMIFS(СВЦЭМ!$I$34:$I$777,СВЦЭМ!$A$34:$A$777,$A349,СВЦЭМ!$B$33:$B$776,E$332)+'СЕТ СН'!$F$16</f>
        <v>0</v>
      </c>
      <c r="F349" s="36">
        <f>SUMIFS(СВЦЭМ!$I$34:$I$777,СВЦЭМ!$A$34:$A$777,$A349,СВЦЭМ!$B$33:$B$776,F$332)+'СЕТ СН'!$F$16</f>
        <v>0</v>
      </c>
      <c r="G349" s="36">
        <f>SUMIFS(СВЦЭМ!$I$34:$I$777,СВЦЭМ!$A$34:$A$777,$A349,СВЦЭМ!$B$33:$B$776,G$332)+'СЕТ СН'!$F$16</f>
        <v>0</v>
      </c>
      <c r="H349" s="36">
        <f>SUMIFS(СВЦЭМ!$I$34:$I$777,СВЦЭМ!$A$34:$A$777,$A349,СВЦЭМ!$B$33:$B$776,H$332)+'СЕТ СН'!$F$16</f>
        <v>0</v>
      </c>
      <c r="I349" s="36">
        <f>SUMIFS(СВЦЭМ!$I$34:$I$777,СВЦЭМ!$A$34:$A$777,$A349,СВЦЭМ!$B$33:$B$776,I$332)+'СЕТ СН'!$F$16</f>
        <v>0</v>
      </c>
      <c r="J349" s="36">
        <f>SUMIFS(СВЦЭМ!$I$34:$I$777,СВЦЭМ!$A$34:$A$777,$A349,СВЦЭМ!$B$33:$B$776,J$332)+'СЕТ СН'!$F$16</f>
        <v>0</v>
      </c>
      <c r="K349" s="36">
        <f>SUMIFS(СВЦЭМ!$I$34:$I$777,СВЦЭМ!$A$34:$A$777,$A349,СВЦЭМ!$B$33:$B$776,K$332)+'СЕТ СН'!$F$16</f>
        <v>0</v>
      </c>
      <c r="L349" s="36">
        <f>SUMIFS(СВЦЭМ!$I$34:$I$777,СВЦЭМ!$A$34:$A$777,$A349,СВЦЭМ!$B$33:$B$776,L$332)+'СЕТ СН'!$F$16</f>
        <v>0</v>
      </c>
      <c r="M349" s="36">
        <f>SUMIFS(СВЦЭМ!$I$34:$I$777,СВЦЭМ!$A$34:$A$777,$A349,СВЦЭМ!$B$33:$B$776,M$332)+'СЕТ СН'!$F$16</f>
        <v>0</v>
      </c>
      <c r="N349" s="36">
        <f>SUMIFS(СВЦЭМ!$I$34:$I$777,СВЦЭМ!$A$34:$A$777,$A349,СВЦЭМ!$B$33:$B$776,N$332)+'СЕТ СН'!$F$16</f>
        <v>0</v>
      </c>
      <c r="O349" s="36">
        <f>SUMIFS(СВЦЭМ!$I$34:$I$777,СВЦЭМ!$A$34:$A$777,$A349,СВЦЭМ!$B$33:$B$776,O$332)+'СЕТ СН'!$F$16</f>
        <v>0</v>
      </c>
      <c r="P349" s="36">
        <f>SUMIFS(СВЦЭМ!$I$34:$I$777,СВЦЭМ!$A$34:$A$777,$A349,СВЦЭМ!$B$33:$B$776,P$332)+'СЕТ СН'!$F$16</f>
        <v>0</v>
      </c>
      <c r="Q349" s="36">
        <f>SUMIFS(СВЦЭМ!$I$34:$I$777,СВЦЭМ!$A$34:$A$777,$A349,СВЦЭМ!$B$33:$B$776,Q$332)+'СЕТ СН'!$F$16</f>
        <v>0</v>
      </c>
      <c r="R349" s="36">
        <f>SUMIFS(СВЦЭМ!$I$34:$I$777,СВЦЭМ!$A$34:$A$777,$A349,СВЦЭМ!$B$33:$B$776,R$332)+'СЕТ СН'!$F$16</f>
        <v>0</v>
      </c>
      <c r="S349" s="36">
        <f>SUMIFS(СВЦЭМ!$I$34:$I$777,СВЦЭМ!$A$34:$A$777,$A349,СВЦЭМ!$B$33:$B$776,S$332)+'СЕТ СН'!$F$16</f>
        <v>0</v>
      </c>
      <c r="T349" s="36">
        <f>SUMIFS(СВЦЭМ!$I$34:$I$777,СВЦЭМ!$A$34:$A$777,$A349,СВЦЭМ!$B$33:$B$776,T$332)+'СЕТ СН'!$F$16</f>
        <v>0</v>
      </c>
      <c r="U349" s="36">
        <f>SUMIFS(СВЦЭМ!$I$34:$I$777,СВЦЭМ!$A$34:$A$777,$A349,СВЦЭМ!$B$33:$B$776,U$332)+'СЕТ СН'!$F$16</f>
        <v>0</v>
      </c>
      <c r="V349" s="36">
        <f>SUMIFS(СВЦЭМ!$I$34:$I$777,СВЦЭМ!$A$34:$A$777,$A349,СВЦЭМ!$B$33:$B$776,V$332)+'СЕТ СН'!$F$16</f>
        <v>0</v>
      </c>
      <c r="W349" s="36">
        <f>SUMIFS(СВЦЭМ!$I$34:$I$777,СВЦЭМ!$A$34:$A$777,$A349,СВЦЭМ!$B$33:$B$776,W$332)+'СЕТ СН'!$F$16</f>
        <v>0</v>
      </c>
      <c r="X349" s="36">
        <f>SUMIFS(СВЦЭМ!$I$34:$I$777,СВЦЭМ!$A$34:$A$777,$A349,СВЦЭМ!$B$33:$B$776,X$332)+'СЕТ СН'!$F$16</f>
        <v>0</v>
      </c>
      <c r="Y349" s="36">
        <f>SUMIFS(СВЦЭМ!$I$34:$I$777,СВЦЭМ!$A$34:$A$777,$A349,СВЦЭМ!$B$33:$B$776,Y$332)+'СЕТ СН'!$F$16</f>
        <v>0</v>
      </c>
    </row>
    <row r="350" spans="1:25" ht="15.75" hidden="1" x14ac:dyDescent="0.2">
      <c r="A350" s="35">
        <f t="shared" si="9"/>
        <v>43787</v>
      </c>
      <c r="B350" s="36">
        <f>SUMIFS(СВЦЭМ!$I$34:$I$777,СВЦЭМ!$A$34:$A$777,$A350,СВЦЭМ!$B$33:$B$776,B$332)+'СЕТ СН'!$F$16</f>
        <v>0</v>
      </c>
      <c r="C350" s="36">
        <f>SUMIFS(СВЦЭМ!$I$34:$I$777,СВЦЭМ!$A$34:$A$777,$A350,СВЦЭМ!$B$33:$B$776,C$332)+'СЕТ СН'!$F$16</f>
        <v>0</v>
      </c>
      <c r="D350" s="36">
        <f>SUMIFS(СВЦЭМ!$I$34:$I$777,СВЦЭМ!$A$34:$A$777,$A350,СВЦЭМ!$B$33:$B$776,D$332)+'СЕТ СН'!$F$16</f>
        <v>0</v>
      </c>
      <c r="E350" s="36">
        <f>SUMIFS(СВЦЭМ!$I$34:$I$777,СВЦЭМ!$A$34:$A$777,$A350,СВЦЭМ!$B$33:$B$776,E$332)+'СЕТ СН'!$F$16</f>
        <v>0</v>
      </c>
      <c r="F350" s="36">
        <f>SUMIFS(СВЦЭМ!$I$34:$I$777,СВЦЭМ!$A$34:$A$777,$A350,СВЦЭМ!$B$33:$B$776,F$332)+'СЕТ СН'!$F$16</f>
        <v>0</v>
      </c>
      <c r="G350" s="36">
        <f>SUMIFS(СВЦЭМ!$I$34:$I$777,СВЦЭМ!$A$34:$A$777,$A350,СВЦЭМ!$B$33:$B$776,G$332)+'СЕТ СН'!$F$16</f>
        <v>0</v>
      </c>
      <c r="H350" s="36">
        <f>SUMIFS(СВЦЭМ!$I$34:$I$777,СВЦЭМ!$A$34:$A$777,$A350,СВЦЭМ!$B$33:$B$776,H$332)+'СЕТ СН'!$F$16</f>
        <v>0</v>
      </c>
      <c r="I350" s="36">
        <f>SUMIFS(СВЦЭМ!$I$34:$I$777,СВЦЭМ!$A$34:$A$777,$A350,СВЦЭМ!$B$33:$B$776,I$332)+'СЕТ СН'!$F$16</f>
        <v>0</v>
      </c>
      <c r="J350" s="36">
        <f>SUMIFS(СВЦЭМ!$I$34:$I$777,СВЦЭМ!$A$34:$A$777,$A350,СВЦЭМ!$B$33:$B$776,J$332)+'СЕТ СН'!$F$16</f>
        <v>0</v>
      </c>
      <c r="K350" s="36">
        <f>SUMIFS(СВЦЭМ!$I$34:$I$777,СВЦЭМ!$A$34:$A$777,$A350,СВЦЭМ!$B$33:$B$776,K$332)+'СЕТ СН'!$F$16</f>
        <v>0</v>
      </c>
      <c r="L350" s="36">
        <f>SUMIFS(СВЦЭМ!$I$34:$I$777,СВЦЭМ!$A$34:$A$777,$A350,СВЦЭМ!$B$33:$B$776,L$332)+'СЕТ СН'!$F$16</f>
        <v>0</v>
      </c>
      <c r="M350" s="36">
        <f>SUMIFS(СВЦЭМ!$I$34:$I$777,СВЦЭМ!$A$34:$A$777,$A350,СВЦЭМ!$B$33:$B$776,M$332)+'СЕТ СН'!$F$16</f>
        <v>0</v>
      </c>
      <c r="N350" s="36">
        <f>SUMIFS(СВЦЭМ!$I$34:$I$777,СВЦЭМ!$A$34:$A$777,$A350,СВЦЭМ!$B$33:$B$776,N$332)+'СЕТ СН'!$F$16</f>
        <v>0</v>
      </c>
      <c r="O350" s="36">
        <f>SUMIFS(СВЦЭМ!$I$34:$I$777,СВЦЭМ!$A$34:$A$777,$A350,СВЦЭМ!$B$33:$B$776,O$332)+'СЕТ СН'!$F$16</f>
        <v>0</v>
      </c>
      <c r="P350" s="36">
        <f>SUMIFS(СВЦЭМ!$I$34:$I$777,СВЦЭМ!$A$34:$A$777,$A350,СВЦЭМ!$B$33:$B$776,P$332)+'СЕТ СН'!$F$16</f>
        <v>0</v>
      </c>
      <c r="Q350" s="36">
        <f>SUMIFS(СВЦЭМ!$I$34:$I$777,СВЦЭМ!$A$34:$A$777,$A350,СВЦЭМ!$B$33:$B$776,Q$332)+'СЕТ СН'!$F$16</f>
        <v>0</v>
      </c>
      <c r="R350" s="36">
        <f>SUMIFS(СВЦЭМ!$I$34:$I$777,СВЦЭМ!$A$34:$A$777,$A350,СВЦЭМ!$B$33:$B$776,R$332)+'СЕТ СН'!$F$16</f>
        <v>0</v>
      </c>
      <c r="S350" s="36">
        <f>SUMIFS(СВЦЭМ!$I$34:$I$777,СВЦЭМ!$A$34:$A$777,$A350,СВЦЭМ!$B$33:$B$776,S$332)+'СЕТ СН'!$F$16</f>
        <v>0</v>
      </c>
      <c r="T350" s="36">
        <f>SUMIFS(СВЦЭМ!$I$34:$I$777,СВЦЭМ!$A$34:$A$777,$A350,СВЦЭМ!$B$33:$B$776,T$332)+'СЕТ СН'!$F$16</f>
        <v>0</v>
      </c>
      <c r="U350" s="36">
        <f>SUMIFS(СВЦЭМ!$I$34:$I$777,СВЦЭМ!$A$34:$A$777,$A350,СВЦЭМ!$B$33:$B$776,U$332)+'СЕТ СН'!$F$16</f>
        <v>0</v>
      </c>
      <c r="V350" s="36">
        <f>SUMIFS(СВЦЭМ!$I$34:$I$777,СВЦЭМ!$A$34:$A$777,$A350,СВЦЭМ!$B$33:$B$776,V$332)+'СЕТ СН'!$F$16</f>
        <v>0</v>
      </c>
      <c r="W350" s="36">
        <f>SUMIFS(СВЦЭМ!$I$34:$I$777,СВЦЭМ!$A$34:$A$777,$A350,СВЦЭМ!$B$33:$B$776,W$332)+'СЕТ СН'!$F$16</f>
        <v>0</v>
      </c>
      <c r="X350" s="36">
        <f>SUMIFS(СВЦЭМ!$I$34:$I$777,СВЦЭМ!$A$34:$A$777,$A350,СВЦЭМ!$B$33:$B$776,X$332)+'СЕТ СН'!$F$16</f>
        <v>0</v>
      </c>
      <c r="Y350" s="36">
        <f>SUMIFS(СВЦЭМ!$I$34:$I$777,СВЦЭМ!$A$34:$A$777,$A350,СВЦЭМ!$B$33:$B$776,Y$332)+'СЕТ СН'!$F$16</f>
        <v>0</v>
      </c>
    </row>
    <row r="351" spans="1:25" ht="15.75" hidden="1" x14ac:dyDescent="0.2">
      <c r="A351" s="35">
        <f t="shared" si="9"/>
        <v>43788</v>
      </c>
      <c r="B351" s="36">
        <f>SUMIFS(СВЦЭМ!$I$34:$I$777,СВЦЭМ!$A$34:$A$777,$A351,СВЦЭМ!$B$33:$B$776,B$332)+'СЕТ СН'!$F$16</f>
        <v>0</v>
      </c>
      <c r="C351" s="36">
        <f>SUMIFS(СВЦЭМ!$I$34:$I$777,СВЦЭМ!$A$34:$A$777,$A351,СВЦЭМ!$B$33:$B$776,C$332)+'СЕТ СН'!$F$16</f>
        <v>0</v>
      </c>
      <c r="D351" s="36">
        <f>SUMIFS(СВЦЭМ!$I$34:$I$777,СВЦЭМ!$A$34:$A$777,$A351,СВЦЭМ!$B$33:$B$776,D$332)+'СЕТ СН'!$F$16</f>
        <v>0</v>
      </c>
      <c r="E351" s="36">
        <f>SUMIFS(СВЦЭМ!$I$34:$I$777,СВЦЭМ!$A$34:$A$777,$A351,СВЦЭМ!$B$33:$B$776,E$332)+'СЕТ СН'!$F$16</f>
        <v>0</v>
      </c>
      <c r="F351" s="36">
        <f>SUMIFS(СВЦЭМ!$I$34:$I$777,СВЦЭМ!$A$34:$A$777,$A351,СВЦЭМ!$B$33:$B$776,F$332)+'СЕТ СН'!$F$16</f>
        <v>0</v>
      </c>
      <c r="G351" s="36">
        <f>SUMIFS(СВЦЭМ!$I$34:$I$777,СВЦЭМ!$A$34:$A$777,$A351,СВЦЭМ!$B$33:$B$776,G$332)+'СЕТ СН'!$F$16</f>
        <v>0</v>
      </c>
      <c r="H351" s="36">
        <f>SUMIFS(СВЦЭМ!$I$34:$I$777,СВЦЭМ!$A$34:$A$777,$A351,СВЦЭМ!$B$33:$B$776,H$332)+'СЕТ СН'!$F$16</f>
        <v>0</v>
      </c>
      <c r="I351" s="36">
        <f>SUMIFS(СВЦЭМ!$I$34:$I$777,СВЦЭМ!$A$34:$A$777,$A351,СВЦЭМ!$B$33:$B$776,I$332)+'СЕТ СН'!$F$16</f>
        <v>0</v>
      </c>
      <c r="J351" s="36">
        <f>SUMIFS(СВЦЭМ!$I$34:$I$777,СВЦЭМ!$A$34:$A$777,$A351,СВЦЭМ!$B$33:$B$776,J$332)+'СЕТ СН'!$F$16</f>
        <v>0</v>
      </c>
      <c r="K351" s="36">
        <f>SUMIFS(СВЦЭМ!$I$34:$I$777,СВЦЭМ!$A$34:$A$777,$A351,СВЦЭМ!$B$33:$B$776,K$332)+'СЕТ СН'!$F$16</f>
        <v>0</v>
      </c>
      <c r="L351" s="36">
        <f>SUMIFS(СВЦЭМ!$I$34:$I$777,СВЦЭМ!$A$34:$A$777,$A351,СВЦЭМ!$B$33:$B$776,L$332)+'СЕТ СН'!$F$16</f>
        <v>0</v>
      </c>
      <c r="M351" s="36">
        <f>SUMIFS(СВЦЭМ!$I$34:$I$777,СВЦЭМ!$A$34:$A$777,$A351,СВЦЭМ!$B$33:$B$776,M$332)+'СЕТ СН'!$F$16</f>
        <v>0</v>
      </c>
      <c r="N351" s="36">
        <f>SUMIFS(СВЦЭМ!$I$34:$I$777,СВЦЭМ!$A$34:$A$777,$A351,СВЦЭМ!$B$33:$B$776,N$332)+'СЕТ СН'!$F$16</f>
        <v>0</v>
      </c>
      <c r="O351" s="36">
        <f>SUMIFS(СВЦЭМ!$I$34:$I$777,СВЦЭМ!$A$34:$A$777,$A351,СВЦЭМ!$B$33:$B$776,O$332)+'СЕТ СН'!$F$16</f>
        <v>0</v>
      </c>
      <c r="P351" s="36">
        <f>SUMIFS(СВЦЭМ!$I$34:$I$777,СВЦЭМ!$A$34:$A$777,$A351,СВЦЭМ!$B$33:$B$776,P$332)+'СЕТ СН'!$F$16</f>
        <v>0</v>
      </c>
      <c r="Q351" s="36">
        <f>SUMIFS(СВЦЭМ!$I$34:$I$777,СВЦЭМ!$A$34:$A$777,$A351,СВЦЭМ!$B$33:$B$776,Q$332)+'СЕТ СН'!$F$16</f>
        <v>0</v>
      </c>
      <c r="R351" s="36">
        <f>SUMIFS(СВЦЭМ!$I$34:$I$777,СВЦЭМ!$A$34:$A$777,$A351,СВЦЭМ!$B$33:$B$776,R$332)+'СЕТ СН'!$F$16</f>
        <v>0</v>
      </c>
      <c r="S351" s="36">
        <f>SUMIFS(СВЦЭМ!$I$34:$I$777,СВЦЭМ!$A$34:$A$777,$A351,СВЦЭМ!$B$33:$B$776,S$332)+'СЕТ СН'!$F$16</f>
        <v>0</v>
      </c>
      <c r="T351" s="36">
        <f>SUMIFS(СВЦЭМ!$I$34:$I$777,СВЦЭМ!$A$34:$A$777,$A351,СВЦЭМ!$B$33:$B$776,T$332)+'СЕТ СН'!$F$16</f>
        <v>0</v>
      </c>
      <c r="U351" s="36">
        <f>SUMIFS(СВЦЭМ!$I$34:$I$777,СВЦЭМ!$A$34:$A$777,$A351,СВЦЭМ!$B$33:$B$776,U$332)+'СЕТ СН'!$F$16</f>
        <v>0</v>
      </c>
      <c r="V351" s="36">
        <f>SUMIFS(СВЦЭМ!$I$34:$I$777,СВЦЭМ!$A$34:$A$777,$A351,СВЦЭМ!$B$33:$B$776,V$332)+'СЕТ СН'!$F$16</f>
        <v>0</v>
      </c>
      <c r="W351" s="36">
        <f>SUMIFS(СВЦЭМ!$I$34:$I$777,СВЦЭМ!$A$34:$A$777,$A351,СВЦЭМ!$B$33:$B$776,W$332)+'СЕТ СН'!$F$16</f>
        <v>0</v>
      </c>
      <c r="X351" s="36">
        <f>SUMIFS(СВЦЭМ!$I$34:$I$777,СВЦЭМ!$A$34:$A$777,$A351,СВЦЭМ!$B$33:$B$776,X$332)+'СЕТ СН'!$F$16</f>
        <v>0</v>
      </c>
      <c r="Y351" s="36">
        <f>SUMIFS(СВЦЭМ!$I$34:$I$777,СВЦЭМ!$A$34:$A$777,$A351,СВЦЭМ!$B$33:$B$776,Y$332)+'СЕТ СН'!$F$16</f>
        <v>0</v>
      </c>
    </row>
    <row r="352" spans="1:25" ht="15.75" hidden="1" x14ac:dyDescent="0.2">
      <c r="A352" s="35">
        <f t="shared" si="9"/>
        <v>43789</v>
      </c>
      <c r="B352" s="36">
        <f>SUMIFS(СВЦЭМ!$I$34:$I$777,СВЦЭМ!$A$34:$A$777,$A352,СВЦЭМ!$B$33:$B$776,B$332)+'СЕТ СН'!$F$16</f>
        <v>0</v>
      </c>
      <c r="C352" s="36">
        <f>SUMIFS(СВЦЭМ!$I$34:$I$777,СВЦЭМ!$A$34:$A$777,$A352,СВЦЭМ!$B$33:$B$776,C$332)+'СЕТ СН'!$F$16</f>
        <v>0</v>
      </c>
      <c r="D352" s="36">
        <f>SUMIFS(СВЦЭМ!$I$34:$I$777,СВЦЭМ!$A$34:$A$777,$A352,СВЦЭМ!$B$33:$B$776,D$332)+'СЕТ СН'!$F$16</f>
        <v>0</v>
      </c>
      <c r="E352" s="36">
        <f>SUMIFS(СВЦЭМ!$I$34:$I$777,СВЦЭМ!$A$34:$A$777,$A352,СВЦЭМ!$B$33:$B$776,E$332)+'СЕТ СН'!$F$16</f>
        <v>0</v>
      </c>
      <c r="F352" s="36">
        <f>SUMIFS(СВЦЭМ!$I$34:$I$777,СВЦЭМ!$A$34:$A$777,$A352,СВЦЭМ!$B$33:$B$776,F$332)+'СЕТ СН'!$F$16</f>
        <v>0</v>
      </c>
      <c r="G352" s="36">
        <f>SUMIFS(СВЦЭМ!$I$34:$I$777,СВЦЭМ!$A$34:$A$777,$A352,СВЦЭМ!$B$33:$B$776,G$332)+'СЕТ СН'!$F$16</f>
        <v>0</v>
      </c>
      <c r="H352" s="36">
        <f>SUMIFS(СВЦЭМ!$I$34:$I$777,СВЦЭМ!$A$34:$A$777,$A352,СВЦЭМ!$B$33:$B$776,H$332)+'СЕТ СН'!$F$16</f>
        <v>0</v>
      </c>
      <c r="I352" s="36">
        <f>SUMIFS(СВЦЭМ!$I$34:$I$777,СВЦЭМ!$A$34:$A$777,$A352,СВЦЭМ!$B$33:$B$776,I$332)+'СЕТ СН'!$F$16</f>
        <v>0</v>
      </c>
      <c r="J352" s="36">
        <f>SUMIFS(СВЦЭМ!$I$34:$I$777,СВЦЭМ!$A$34:$A$777,$A352,СВЦЭМ!$B$33:$B$776,J$332)+'СЕТ СН'!$F$16</f>
        <v>0</v>
      </c>
      <c r="K352" s="36">
        <f>SUMIFS(СВЦЭМ!$I$34:$I$777,СВЦЭМ!$A$34:$A$777,$A352,СВЦЭМ!$B$33:$B$776,K$332)+'СЕТ СН'!$F$16</f>
        <v>0</v>
      </c>
      <c r="L352" s="36">
        <f>SUMIFS(СВЦЭМ!$I$34:$I$777,СВЦЭМ!$A$34:$A$777,$A352,СВЦЭМ!$B$33:$B$776,L$332)+'СЕТ СН'!$F$16</f>
        <v>0</v>
      </c>
      <c r="M352" s="36">
        <f>SUMIFS(СВЦЭМ!$I$34:$I$777,СВЦЭМ!$A$34:$A$777,$A352,СВЦЭМ!$B$33:$B$776,M$332)+'СЕТ СН'!$F$16</f>
        <v>0</v>
      </c>
      <c r="N352" s="36">
        <f>SUMIFS(СВЦЭМ!$I$34:$I$777,СВЦЭМ!$A$34:$A$777,$A352,СВЦЭМ!$B$33:$B$776,N$332)+'СЕТ СН'!$F$16</f>
        <v>0</v>
      </c>
      <c r="O352" s="36">
        <f>SUMIFS(СВЦЭМ!$I$34:$I$777,СВЦЭМ!$A$34:$A$777,$A352,СВЦЭМ!$B$33:$B$776,O$332)+'СЕТ СН'!$F$16</f>
        <v>0</v>
      </c>
      <c r="P352" s="36">
        <f>SUMIFS(СВЦЭМ!$I$34:$I$777,СВЦЭМ!$A$34:$A$777,$A352,СВЦЭМ!$B$33:$B$776,P$332)+'СЕТ СН'!$F$16</f>
        <v>0</v>
      </c>
      <c r="Q352" s="36">
        <f>SUMIFS(СВЦЭМ!$I$34:$I$777,СВЦЭМ!$A$34:$A$777,$A352,СВЦЭМ!$B$33:$B$776,Q$332)+'СЕТ СН'!$F$16</f>
        <v>0</v>
      </c>
      <c r="R352" s="36">
        <f>SUMIFS(СВЦЭМ!$I$34:$I$777,СВЦЭМ!$A$34:$A$777,$A352,СВЦЭМ!$B$33:$B$776,R$332)+'СЕТ СН'!$F$16</f>
        <v>0</v>
      </c>
      <c r="S352" s="36">
        <f>SUMIFS(СВЦЭМ!$I$34:$I$777,СВЦЭМ!$A$34:$A$777,$A352,СВЦЭМ!$B$33:$B$776,S$332)+'СЕТ СН'!$F$16</f>
        <v>0</v>
      </c>
      <c r="T352" s="36">
        <f>SUMIFS(СВЦЭМ!$I$34:$I$777,СВЦЭМ!$A$34:$A$777,$A352,СВЦЭМ!$B$33:$B$776,T$332)+'СЕТ СН'!$F$16</f>
        <v>0</v>
      </c>
      <c r="U352" s="36">
        <f>SUMIFS(СВЦЭМ!$I$34:$I$777,СВЦЭМ!$A$34:$A$777,$A352,СВЦЭМ!$B$33:$B$776,U$332)+'СЕТ СН'!$F$16</f>
        <v>0</v>
      </c>
      <c r="V352" s="36">
        <f>SUMIFS(СВЦЭМ!$I$34:$I$777,СВЦЭМ!$A$34:$A$777,$A352,СВЦЭМ!$B$33:$B$776,V$332)+'СЕТ СН'!$F$16</f>
        <v>0</v>
      </c>
      <c r="W352" s="36">
        <f>SUMIFS(СВЦЭМ!$I$34:$I$777,СВЦЭМ!$A$34:$A$777,$A352,СВЦЭМ!$B$33:$B$776,W$332)+'СЕТ СН'!$F$16</f>
        <v>0</v>
      </c>
      <c r="X352" s="36">
        <f>SUMIFS(СВЦЭМ!$I$34:$I$777,СВЦЭМ!$A$34:$A$777,$A352,СВЦЭМ!$B$33:$B$776,X$332)+'СЕТ СН'!$F$16</f>
        <v>0</v>
      </c>
      <c r="Y352" s="36">
        <f>SUMIFS(СВЦЭМ!$I$34:$I$777,СВЦЭМ!$A$34:$A$777,$A352,СВЦЭМ!$B$33:$B$776,Y$332)+'СЕТ СН'!$F$16</f>
        <v>0</v>
      </c>
    </row>
    <row r="353" spans="1:27" ht="15.75" hidden="1" x14ac:dyDescent="0.2">
      <c r="A353" s="35">
        <f t="shared" si="9"/>
        <v>43790</v>
      </c>
      <c r="B353" s="36">
        <f>SUMIFS(СВЦЭМ!$I$34:$I$777,СВЦЭМ!$A$34:$A$777,$A353,СВЦЭМ!$B$33:$B$776,B$332)+'СЕТ СН'!$F$16</f>
        <v>0</v>
      </c>
      <c r="C353" s="36">
        <f>SUMIFS(СВЦЭМ!$I$34:$I$777,СВЦЭМ!$A$34:$A$777,$A353,СВЦЭМ!$B$33:$B$776,C$332)+'СЕТ СН'!$F$16</f>
        <v>0</v>
      </c>
      <c r="D353" s="36">
        <f>SUMIFS(СВЦЭМ!$I$34:$I$777,СВЦЭМ!$A$34:$A$777,$A353,СВЦЭМ!$B$33:$B$776,D$332)+'СЕТ СН'!$F$16</f>
        <v>0</v>
      </c>
      <c r="E353" s="36">
        <f>SUMIFS(СВЦЭМ!$I$34:$I$777,СВЦЭМ!$A$34:$A$777,$A353,СВЦЭМ!$B$33:$B$776,E$332)+'СЕТ СН'!$F$16</f>
        <v>0</v>
      </c>
      <c r="F353" s="36">
        <f>SUMIFS(СВЦЭМ!$I$34:$I$777,СВЦЭМ!$A$34:$A$777,$A353,СВЦЭМ!$B$33:$B$776,F$332)+'СЕТ СН'!$F$16</f>
        <v>0</v>
      </c>
      <c r="G353" s="36">
        <f>SUMIFS(СВЦЭМ!$I$34:$I$777,СВЦЭМ!$A$34:$A$777,$A353,СВЦЭМ!$B$33:$B$776,G$332)+'СЕТ СН'!$F$16</f>
        <v>0</v>
      </c>
      <c r="H353" s="36">
        <f>SUMIFS(СВЦЭМ!$I$34:$I$777,СВЦЭМ!$A$34:$A$777,$A353,СВЦЭМ!$B$33:$B$776,H$332)+'СЕТ СН'!$F$16</f>
        <v>0</v>
      </c>
      <c r="I353" s="36">
        <f>SUMIFS(СВЦЭМ!$I$34:$I$777,СВЦЭМ!$A$34:$A$777,$A353,СВЦЭМ!$B$33:$B$776,I$332)+'СЕТ СН'!$F$16</f>
        <v>0</v>
      </c>
      <c r="J353" s="36">
        <f>SUMIFS(СВЦЭМ!$I$34:$I$777,СВЦЭМ!$A$34:$A$777,$A353,СВЦЭМ!$B$33:$B$776,J$332)+'СЕТ СН'!$F$16</f>
        <v>0</v>
      </c>
      <c r="K353" s="36">
        <f>SUMIFS(СВЦЭМ!$I$34:$I$777,СВЦЭМ!$A$34:$A$777,$A353,СВЦЭМ!$B$33:$B$776,K$332)+'СЕТ СН'!$F$16</f>
        <v>0</v>
      </c>
      <c r="L353" s="36">
        <f>SUMIFS(СВЦЭМ!$I$34:$I$777,СВЦЭМ!$A$34:$A$777,$A353,СВЦЭМ!$B$33:$B$776,L$332)+'СЕТ СН'!$F$16</f>
        <v>0</v>
      </c>
      <c r="M353" s="36">
        <f>SUMIFS(СВЦЭМ!$I$34:$I$777,СВЦЭМ!$A$34:$A$777,$A353,СВЦЭМ!$B$33:$B$776,M$332)+'СЕТ СН'!$F$16</f>
        <v>0</v>
      </c>
      <c r="N353" s="36">
        <f>SUMIFS(СВЦЭМ!$I$34:$I$777,СВЦЭМ!$A$34:$A$777,$A353,СВЦЭМ!$B$33:$B$776,N$332)+'СЕТ СН'!$F$16</f>
        <v>0</v>
      </c>
      <c r="O353" s="36">
        <f>SUMIFS(СВЦЭМ!$I$34:$I$777,СВЦЭМ!$A$34:$A$777,$A353,СВЦЭМ!$B$33:$B$776,O$332)+'СЕТ СН'!$F$16</f>
        <v>0</v>
      </c>
      <c r="P353" s="36">
        <f>SUMIFS(СВЦЭМ!$I$34:$I$777,СВЦЭМ!$A$34:$A$777,$A353,СВЦЭМ!$B$33:$B$776,P$332)+'СЕТ СН'!$F$16</f>
        <v>0</v>
      </c>
      <c r="Q353" s="36">
        <f>SUMIFS(СВЦЭМ!$I$34:$I$777,СВЦЭМ!$A$34:$A$777,$A353,СВЦЭМ!$B$33:$B$776,Q$332)+'СЕТ СН'!$F$16</f>
        <v>0</v>
      </c>
      <c r="R353" s="36">
        <f>SUMIFS(СВЦЭМ!$I$34:$I$777,СВЦЭМ!$A$34:$A$777,$A353,СВЦЭМ!$B$33:$B$776,R$332)+'СЕТ СН'!$F$16</f>
        <v>0</v>
      </c>
      <c r="S353" s="36">
        <f>SUMIFS(СВЦЭМ!$I$34:$I$777,СВЦЭМ!$A$34:$A$777,$A353,СВЦЭМ!$B$33:$B$776,S$332)+'СЕТ СН'!$F$16</f>
        <v>0</v>
      </c>
      <c r="T353" s="36">
        <f>SUMIFS(СВЦЭМ!$I$34:$I$777,СВЦЭМ!$A$34:$A$777,$A353,СВЦЭМ!$B$33:$B$776,T$332)+'СЕТ СН'!$F$16</f>
        <v>0</v>
      </c>
      <c r="U353" s="36">
        <f>SUMIFS(СВЦЭМ!$I$34:$I$777,СВЦЭМ!$A$34:$A$777,$A353,СВЦЭМ!$B$33:$B$776,U$332)+'СЕТ СН'!$F$16</f>
        <v>0</v>
      </c>
      <c r="V353" s="36">
        <f>SUMIFS(СВЦЭМ!$I$34:$I$777,СВЦЭМ!$A$34:$A$777,$A353,СВЦЭМ!$B$33:$B$776,V$332)+'СЕТ СН'!$F$16</f>
        <v>0</v>
      </c>
      <c r="W353" s="36">
        <f>SUMIFS(СВЦЭМ!$I$34:$I$777,СВЦЭМ!$A$34:$A$777,$A353,СВЦЭМ!$B$33:$B$776,W$332)+'СЕТ СН'!$F$16</f>
        <v>0</v>
      </c>
      <c r="X353" s="36">
        <f>SUMIFS(СВЦЭМ!$I$34:$I$777,СВЦЭМ!$A$34:$A$777,$A353,СВЦЭМ!$B$33:$B$776,X$332)+'СЕТ СН'!$F$16</f>
        <v>0</v>
      </c>
      <c r="Y353" s="36">
        <f>SUMIFS(СВЦЭМ!$I$34:$I$777,СВЦЭМ!$A$34:$A$777,$A353,СВЦЭМ!$B$33:$B$776,Y$332)+'СЕТ СН'!$F$16</f>
        <v>0</v>
      </c>
    </row>
    <row r="354" spans="1:27" ht="15.75" hidden="1" x14ac:dyDescent="0.2">
      <c r="A354" s="35">
        <f t="shared" si="9"/>
        <v>43791</v>
      </c>
      <c r="B354" s="36">
        <f>SUMIFS(СВЦЭМ!$I$34:$I$777,СВЦЭМ!$A$34:$A$777,$A354,СВЦЭМ!$B$33:$B$776,B$332)+'СЕТ СН'!$F$16</f>
        <v>0</v>
      </c>
      <c r="C354" s="36">
        <f>SUMIFS(СВЦЭМ!$I$34:$I$777,СВЦЭМ!$A$34:$A$777,$A354,СВЦЭМ!$B$33:$B$776,C$332)+'СЕТ СН'!$F$16</f>
        <v>0</v>
      </c>
      <c r="D354" s="36">
        <f>SUMIFS(СВЦЭМ!$I$34:$I$777,СВЦЭМ!$A$34:$A$777,$A354,СВЦЭМ!$B$33:$B$776,D$332)+'СЕТ СН'!$F$16</f>
        <v>0</v>
      </c>
      <c r="E354" s="36">
        <f>SUMIFS(СВЦЭМ!$I$34:$I$777,СВЦЭМ!$A$34:$A$777,$A354,СВЦЭМ!$B$33:$B$776,E$332)+'СЕТ СН'!$F$16</f>
        <v>0</v>
      </c>
      <c r="F354" s="36">
        <f>SUMIFS(СВЦЭМ!$I$34:$I$777,СВЦЭМ!$A$34:$A$777,$A354,СВЦЭМ!$B$33:$B$776,F$332)+'СЕТ СН'!$F$16</f>
        <v>0</v>
      </c>
      <c r="G354" s="36">
        <f>SUMIFS(СВЦЭМ!$I$34:$I$777,СВЦЭМ!$A$34:$A$777,$A354,СВЦЭМ!$B$33:$B$776,G$332)+'СЕТ СН'!$F$16</f>
        <v>0</v>
      </c>
      <c r="H354" s="36">
        <f>SUMIFS(СВЦЭМ!$I$34:$I$777,СВЦЭМ!$A$34:$A$777,$A354,СВЦЭМ!$B$33:$B$776,H$332)+'СЕТ СН'!$F$16</f>
        <v>0</v>
      </c>
      <c r="I354" s="36">
        <f>SUMIFS(СВЦЭМ!$I$34:$I$777,СВЦЭМ!$A$34:$A$777,$A354,СВЦЭМ!$B$33:$B$776,I$332)+'СЕТ СН'!$F$16</f>
        <v>0</v>
      </c>
      <c r="J354" s="36">
        <f>SUMIFS(СВЦЭМ!$I$34:$I$777,СВЦЭМ!$A$34:$A$777,$A354,СВЦЭМ!$B$33:$B$776,J$332)+'СЕТ СН'!$F$16</f>
        <v>0</v>
      </c>
      <c r="K354" s="36">
        <f>SUMIFS(СВЦЭМ!$I$34:$I$777,СВЦЭМ!$A$34:$A$777,$A354,СВЦЭМ!$B$33:$B$776,K$332)+'СЕТ СН'!$F$16</f>
        <v>0</v>
      </c>
      <c r="L354" s="36">
        <f>SUMIFS(СВЦЭМ!$I$34:$I$777,СВЦЭМ!$A$34:$A$777,$A354,СВЦЭМ!$B$33:$B$776,L$332)+'СЕТ СН'!$F$16</f>
        <v>0</v>
      </c>
      <c r="M354" s="36">
        <f>SUMIFS(СВЦЭМ!$I$34:$I$777,СВЦЭМ!$A$34:$A$777,$A354,СВЦЭМ!$B$33:$B$776,M$332)+'СЕТ СН'!$F$16</f>
        <v>0</v>
      </c>
      <c r="N354" s="36">
        <f>SUMIFS(СВЦЭМ!$I$34:$I$777,СВЦЭМ!$A$34:$A$777,$A354,СВЦЭМ!$B$33:$B$776,N$332)+'СЕТ СН'!$F$16</f>
        <v>0</v>
      </c>
      <c r="O354" s="36">
        <f>SUMIFS(СВЦЭМ!$I$34:$I$777,СВЦЭМ!$A$34:$A$777,$A354,СВЦЭМ!$B$33:$B$776,O$332)+'СЕТ СН'!$F$16</f>
        <v>0</v>
      </c>
      <c r="P354" s="36">
        <f>SUMIFS(СВЦЭМ!$I$34:$I$777,СВЦЭМ!$A$34:$A$777,$A354,СВЦЭМ!$B$33:$B$776,P$332)+'СЕТ СН'!$F$16</f>
        <v>0</v>
      </c>
      <c r="Q354" s="36">
        <f>SUMIFS(СВЦЭМ!$I$34:$I$777,СВЦЭМ!$A$34:$A$777,$A354,СВЦЭМ!$B$33:$B$776,Q$332)+'СЕТ СН'!$F$16</f>
        <v>0</v>
      </c>
      <c r="R354" s="36">
        <f>SUMIFS(СВЦЭМ!$I$34:$I$777,СВЦЭМ!$A$34:$A$777,$A354,СВЦЭМ!$B$33:$B$776,R$332)+'СЕТ СН'!$F$16</f>
        <v>0</v>
      </c>
      <c r="S354" s="36">
        <f>SUMIFS(СВЦЭМ!$I$34:$I$777,СВЦЭМ!$A$34:$A$777,$A354,СВЦЭМ!$B$33:$B$776,S$332)+'СЕТ СН'!$F$16</f>
        <v>0</v>
      </c>
      <c r="T354" s="36">
        <f>SUMIFS(СВЦЭМ!$I$34:$I$777,СВЦЭМ!$A$34:$A$777,$A354,СВЦЭМ!$B$33:$B$776,T$332)+'СЕТ СН'!$F$16</f>
        <v>0</v>
      </c>
      <c r="U354" s="36">
        <f>SUMIFS(СВЦЭМ!$I$34:$I$777,СВЦЭМ!$A$34:$A$777,$A354,СВЦЭМ!$B$33:$B$776,U$332)+'СЕТ СН'!$F$16</f>
        <v>0</v>
      </c>
      <c r="V354" s="36">
        <f>SUMIFS(СВЦЭМ!$I$34:$I$777,СВЦЭМ!$A$34:$A$777,$A354,СВЦЭМ!$B$33:$B$776,V$332)+'СЕТ СН'!$F$16</f>
        <v>0</v>
      </c>
      <c r="W354" s="36">
        <f>SUMIFS(СВЦЭМ!$I$34:$I$777,СВЦЭМ!$A$34:$A$777,$A354,СВЦЭМ!$B$33:$B$776,W$332)+'СЕТ СН'!$F$16</f>
        <v>0</v>
      </c>
      <c r="X354" s="36">
        <f>SUMIFS(СВЦЭМ!$I$34:$I$777,СВЦЭМ!$A$34:$A$777,$A354,СВЦЭМ!$B$33:$B$776,X$332)+'СЕТ СН'!$F$16</f>
        <v>0</v>
      </c>
      <c r="Y354" s="36">
        <f>SUMIFS(СВЦЭМ!$I$34:$I$777,СВЦЭМ!$A$34:$A$777,$A354,СВЦЭМ!$B$33:$B$776,Y$332)+'СЕТ СН'!$F$16</f>
        <v>0</v>
      </c>
    </row>
    <row r="355" spans="1:27" ht="15.75" hidden="1" x14ac:dyDescent="0.2">
      <c r="A355" s="35">
        <f t="shared" si="9"/>
        <v>43792</v>
      </c>
      <c r="B355" s="36">
        <f>SUMIFS(СВЦЭМ!$I$34:$I$777,СВЦЭМ!$A$34:$A$777,$A355,СВЦЭМ!$B$33:$B$776,B$332)+'СЕТ СН'!$F$16</f>
        <v>0</v>
      </c>
      <c r="C355" s="36">
        <f>SUMIFS(СВЦЭМ!$I$34:$I$777,СВЦЭМ!$A$34:$A$777,$A355,СВЦЭМ!$B$33:$B$776,C$332)+'СЕТ СН'!$F$16</f>
        <v>0</v>
      </c>
      <c r="D355" s="36">
        <f>SUMIFS(СВЦЭМ!$I$34:$I$777,СВЦЭМ!$A$34:$A$777,$A355,СВЦЭМ!$B$33:$B$776,D$332)+'СЕТ СН'!$F$16</f>
        <v>0</v>
      </c>
      <c r="E355" s="36">
        <f>SUMIFS(СВЦЭМ!$I$34:$I$777,СВЦЭМ!$A$34:$A$777,$A355,СВЦЭМ!$B$33:$B$776,E$332)+'СЕТ СН'!$F$16</f>
        <v>0</v>
      </c>
      <c r="F355" s="36">
        <f>SUMIFS(СВЦЭМ!$I$34:$I$777,СВЦЭМ!$A$34:$A$777,$A355,СВЦЭМ!$B$33:$B$776,F$332)+'СЕТ СН'!$F$16</f>
        <v>0</v>
      </c>
      <c r="G355" s="36">
        <f>SUMIFS(СВЦЭМ!$I$34:$I$777,СВЦЭМ!$A$34:$A$777,$A355,СВЦЭМ!$B$33:$B$776,G$332)+'СЕТ СН'!$F$16</f>
        <v>0</v>
      </c>
      <c r="H355" s="36">
        <f>SUMIFS(СВЦЭМ!$I$34:$I$777,СВЦЭМ!$A$34:$A$777,$A355,СВЦЭМ!$B$33:$B$776,H$332)+'СЕТ СН'!$F$16</f>
        <v>0</v>
      </c>
      <c r="I355" s="36">
        <f>SUMIFS(СВЦЭМ!$I$34:$I$777,СВЦЭМ!$A$34:$A$777,$A355,СВЦЭМ!$B$33:$B$776,I$332)+'СЕТ СН'!$F$16</f>
        <v>0</v>
      </c>
      <c r="J355" s="36">
        <f>SUMIFS(СВЦЭМ!$I$34:$I$777,СВЦЭМ!$A$34:$A$777,$A355,СВЦЭМ!$B$33:$B$776,J$332)+'СЕТ СН'!$F$16</f>
        <v>0</v>
      </c>
      <c r="K355" s="36">
        <f>SUMIFS(СВЦЭМ!$I$34:$I$777,СВЦЭМ!$A$34:$A$777,$A355,СВЦЭМ!$B$33:$B$776,K$332)+'СЕТ СН'!$F$16</f>
        <v>0</v>
      </c>
      <c r="L355" s="36">
        <f>SUMIFS(СВЦЭМ!$I$34:$I$777,СВЦЭМ!$A$34:$A$777,$A355,СВЦЭМ!$B$33:$B$776,L$332)+'СЕТ СН'!$F$16</f>
        <v>0</v>
      </c>
      <c r="M355" s="36">
        <f>SUMIFS(СВЦЭМ!$I$34:$I$777,СВЦЭМ!$A$34:$A$777,$A355,СВЦЭМ!$B$33:$B$776,M$332)+'СЕТ СН'!$F$16</f>
        <v>0</v>
      </c>
      <c r="N355" s="36">
        <f>SUMIFS(СВЦЭМ!$I$34:$I$777,СВЦЭМ!$A$34:$A$777,$A355,СВЦЭМ!$B$33:$B$776,N$332)+'СЕТ СН'!$F$16</f>
        <v>0</v>
      </c>
      <c r="O355" s="36">
        <f>SUMIFS(СВЦЭМ!$I$34:$I$777,СВЦЭМ!$A$34:$A$777,$A355,СВЦЭМ!$B$33:$B$776,O$332)+'СЕТ СН'!$F$16</f>
        <v>0</v>
      </c>
      <c r="P355" s="36">
        <f>SUMIFS(СВЦЭМ!$I$34:$I$777,СВЦЭМ!$A$34:$A$777,$A355,СВЦЭМ!$B$33:$B$776,P$332)+'СЕТ СН'!$F$16</f>
        <v>0</v>
      </c>
      <c r="Q355" s="36">
        <f>SUMIFS(СВЦЭМ!$I$34:$I$777,СВЦЭМ!$A$34:$A$777,$A355,СВЦЭМ!$B$33:$B$776,Q$332)+'СЕТ СН'!$F$16</f>
        <v>0</v>
      </c>
      <c r="R355" s="36">
        <f>SUMIFS(СВЦЭМ!$I$34:$I$777,СВЦЭМ!$A$34:$A$777,$A355,СВЦЭМ!$B$33:$B$776,R$332)+'СЕТ СН'!$F$16</f>
        <v>0</v>
      </c>
      <c r="S355" s="36">
        <f>SUMIFS(СВЦЭМ!$I$34:$I$777,СВЦЭМ!$A$34:$A$777,$A355,СВЦЭМ!$B$33:$B$776,S$332)+'СЕТ СН'!$F$16</f>
        <v>0</v>
      </c>
      <c r="T355" s="36">
        <f>SUMIFS(СВЦЭМ!$I$34:$I$777,СВЦЭМ!$A$34:$A$777,$A355,СВЦЭМ!$B$33:$B$776,T$332)+'СЕТ СН'!$F$16</f>
        <v>0</v>
      </c>
      <c r="U355" s="36">
        <f>SUMIFS(СВЦЭМ!$I$34:$I$777,СВЦЭМ!$A$34:$A$777,$A355,СВЦЭМ!$B$33:$B$776,U$332)+'СЕТ СН'!$F$16</f>
        <v>0</v>
      </c>
      <c r="V355" s="36">
        <f>SUMIFS(СВЦЭМ!$I$34:$I$777,СВЦЭМ!$A$34:$A$777,$A355,СВЦЭМ!$B$33:$B$776,V$332)+'СЕТ СН'!$F$16</f>
        <v>0</v>
      </c>
      <c r="W355" s="36">
        <f>SUMIFS(СВЦЭМ!$I$34:$I$777,СВЦЭМ!$A$34:$A$777,$A355,СВЦЭМ!$B$33:$B$776,W$332)+'СЕТ СН'!$F$16</f>
        <v>0</v>
      </c>
      <c r="X355" s="36">
        <f>SUMIFS(СВЦЭМ!$I$34:$I$777,СВЦЭМ!$A$34:$A$777,$A355,СВЦЭМ!$B$33:$B$776,X$332)+'СЕТ СН'!$F$16</f>
        <v>0</v>
      </c>
      <c r="Y355" s="36">
        <f>SUMIFS(СВЦЭМ!$I$34:$I$777,СВЦЭМ!$A$34:$A$777,$A355,СВЦЭМ!$B$33:$B$776,Y$332)+'СЕТ СН'!$F$16</f>
        <v>0</v>
      </c>
    </row>
    <row r="356" spans="1:27" ht="15.75" hidden="1" x14ac:dyDescent="0.2">
      <c r="A356" s="35">
        <f t="shared" si="9"/>
        <v>43793</v>
      </c>
      <c r="B356" s="36">
        <f>SUMIFS(СВЦЭМ!$I$34:$I$777,СВЦЭМ!$A$34:$A$777,$A356,СВЦЭМ!$B$33:$B$776,B$332)+'СЕТ СН'!$F$16</f>
        <v>0</v>
      </c>
      <c r="C356" s="36">
        <f>SUMIFS(СВЦЭМ!$I$34:$I$777,СВЦЭМ!$A$34:$A$777,$A356,СВЦЭМ!$B$33:$B$776,C$332)+'СЕТ СН'!$F$16</f>
        <v>0</v>
      </c>
      <c r="D356" s="36">
        <f>SUMIFS(СВЦЭМ!$I$34:$I$777,СВЦЭМ!$A$34:$A$777,$A356,СВЦЭМ!$B$33:$B$776,D$332)+'СЕТ СН'!$F$16</f>
        <v>0</v>
      </c>
      <c r="E356" s="36">
        <f>SUMIFS(СВЦЭМ!$I$34:$I$777,СВЦЭМ!$A$34:$A$777,$A356,СВЦЭМ!$B$33:$B$776,E$332)+'СЕТ СН'!$F$16</f>
        <v>0</v>
      </c>
      <c r="F356" s="36">
        <f>SUMIFS(СВЦЭМ!$I$34:$I$777,СВЦЭМ!$A$34:$A$777,$A356,СВЦЭМ!$B$33:$B$776,F$332)+'СЕТ СН'!$F$16</f>
        <v>0</v>
      </c>
      <c r="G356" s="36">
        <f>SUMIFS(СВЦЭМ!$I$34:$I$777,СВЦЭМ!$A$34:$A$777,$A356,СВЦЭМ!$B$33:$B$776,G$332)+'СЕТ СН'!$F$16</f>
        <v>0</v>
      </c>
      <c r="H356" s="36">
        <f>SUMIFS(СВЦЭМ!$I$34:$I$777,СВЦЭМ!$A$34:$A$777,$A356,СВЦЭМ!$B$33:$B$776,H$332)+'СЕТ СН'!$F$16</f>
        <v>0</v>
      </c>
      <c r="I356" s="36">
        <f>SUMIFS(СВЦЭМ!$I$34:$I$777,СВЦЭМ!$A$34:$A$777,$A356,СВЦЭМ!$B$33:$B$776,I$332)+'СЕТ СН'!$F$16</f>
        <v>0</v>
      </c>
      <c r="J356" s="36">
        <f>SUMIFS(СВЦЭМ!$I$34:$I$777,СВЦЭМ!$A$34:$A$777,$A356,СВЦЭМ!$B$33:$B$776,J$332)+'СЕТ СН'!$F$16</f>
        <v>0</v>
      </c>
      <c r="K356" s="36">
        <f>SUMIFS(СВЦЭМ!$I$34:$I$777,СВЦЭМ!$A$34:$A$777,$A356,СВЦЭМ!$B$33:$B$776,K$332)+'СЕТ СН'!$F$16</f>
        <v>0</v>
      </c>
      <c r="L356" s="36">
        <f>SUMIFS(СВЦЭМ!$I$34:$I$777,СВЦЭМ!$A$34:$A$777,$A356,СВЦЭМ!$B$33:$B$776,L$332)+'СЕТ СН'!$F$16</f>
        <v>0</v>
      </c>
      <c r="M356" s="36">
        <f>SUMIFS(СВЦЭМ!$I$34:$I$777,СВЦЭМ!$A$34:$A$777,$A356,СВЦЭМ!$B$33:$B$776,M$332)+'СЕТ СН'!$F$16</f>
        <v>0</v>
      </c>
      <c r="N356" s="36">
        <f>SUMIFS(СВЦЭМ!$I$34:$I$777,СВЦЭМ!$A$34:$A$777,$A356,СВЦЭМ!$B$33:$B$776,N$332)+'СЕТ СН'!$F$16</f>
        <v>0</v>
      </c>
      <c r="O356" s="36">
        <f>SUMIFS(СВЦЭМ!$I$34:$I$777,СВЦЭМ!$A$34:$A$777,$A356,СВЦЭМ!$B$33:$B$776,O$332)+'СЕТ СН'!$F$16</f>
        <v>0</v>
      </c>
      <c r="P356" s="36">
        <f>SUMIFS(СВЦЭМ!$I$34:$I$777,СВЦЭМ!$A$34:$A$777,$A356,СВЦЭМ!$B$33:$B$776,P$332)+'СЕТ СН'!$F$16</f>
        <v>0</v>
      </c>
      <c r="Q356" s="36">
        <f>SUMIFS(СВЦЭМ!$I$34:$I$777,СВЦЭМ!$A$34:$A$777,$A356,СВЦЭМ!$B$33:$B$776,Q$332)+'СЕТ СН'!$F$16</f>
        <v>0</v>
      </c>
      <c r="R356" s="36">
        <f>SUMIFS(СВЦЭМ!$I$34:$I$777,СВЦЭМ!$A$34:$A$777,$A356,СВЦЭМ!$B$33:$B$776,R$332)+'СЕТ СН'!$F$16</f>
        <v>0</v>
      </c>
      <c r="S356" s="36">
        <f>SUMIFS(СВЦЭМ!$I$34:$I$777,СВЦЭМ!$A$34:$A$777,$A356,СВЦЭМ!$B$33:$B$776,S$332)+'СЕТ СН'!$F$16</f>
        <v>0</v>
      </c>
      <c r="T356" s="36">
        <f>SUMIFS(СВЦЭМ!$I$34:$I$777,СВЦЭМ!$A$34:$A$777,$A356,СВЦЭМ!$B$33:$B$776,T$332)+'СЕТ СН'!$F$16</f>
        <v>0</v>
      </c>
      <c r="U356" s="36">
        <f>SUMIFS(СВЦЭМ!$I$34:$I$777,СВЦЭМ!$A$34:$A$777,$A356,СВЦЭМ!$B$33:$B$776,U$332)+'СЕТ СН'!$F$16</f>
        <v>0</v>
      </c>
      <c r="V356" s="36">
        <f>SUMIFS(СВЦЭМ!$I$34:$I$777,СВЦЭМ!$A$34:$A$777,$A356,СВЦЭМ!$B$33:$B$776,V$332)+'СЕТ СН'!$F$16</f>
        <v>0</v>
      </c>
      <c r="W356" s="36">
        <f>SUMIFS(СВЦЭМ!$I$34:$I$777,СВЦЭМ!$A$34:$A$777,$A356,СВЦЭМ!$B$33:$B$776,W$332)+'СЕТ СН'!$F$16</f>
        <v>0</v>
      </c>
      <c r="X356" s="36">
        <f>SUMIFS(СВЦЭМ!$I$34:$I$777,СВЦЭМ!$A$34:$A$777,$A356,СВЦЭМ!$B$33:$B$776,X$332)+'СЕТ СН'!$F$16</f>
        <v>0</v>
      </c>
      <c r="Y356" s="36">
        <f>SUMIFS(СВЦЭМ!$I$34:$I$777,СВЦЭМ!$A$34:$A$777,$A356,СВЦЭМ!$B$33:$B$776,Y$332)+'СЕТ СН'!$F$16</f>
        <v>0</v>
      </c>
    </row>
    <row r="357" spans="1:27" ht="15.75" hidden="1" x14ac:dyDescent="0.2">
      <c r="A357" s="35">
        <f t="shared" si="9"/>
        <v>43794</v>
      </c>
      <c r="B357" s="36">
        <f>SUMIFS(СВЦЭМ!$I$34:$I$777,СВЦЭМ!$A$34:$A$777,$A357,СВЦЭМ!$B$33:$B$776,B$332)+'СЕТ СН'!$F$16</f>
        <v>0</v>
      </c>
      <c r="C357" s="36">
        <f>SUMIFS(СВЦЭМ!$I$34:$I$777,СВЦЭМ!$A$34:$A$777,$A357,СВЦЭМ!$B$33:$B$776,C$332)+'СЕТ СН'!$F$16</f>
        <v>0</v>
      </c>
      <c r="D357" s="36">
        <f>SUMIFS(СВЦЭМ!$I$34:$I$777,СВЦЭМ!$A$34:$A$777,$A357,СВЦЭМ!$B$33:$B$776,D$332)+'СЕТ СН'!$F$16</f>
        <v>0</v>
      </c>
      <c r="E357" s="36">
        <f>SUMIFS(СВЦЭМ!$I$34:$I$777,СВЦЭМ!$A$34:$A$777,$A357,СВЦЭМ!$B$33:$B$776,E$332)+'СЕТ СН'!$F$16</f>
        <v>0</v>
      </c>
      <c r="F357" s="36">
        <f>SUMIFS(СВЦЭМ!$I$34:$I$777,СВЦЭМ!$A$34:$A$777,$A357,СВЦЭМ!$B$33:$B$776,F$332)+'СЕТ СН'!$F$16</f>
        <v>0</v>
      </c>
      <c r="G357" s="36">
        <f>SUMIFS(СВЦЭМ!$I$34:$I$777,СВЦЭМ!$A$34:$A$777,$A357,СВЦЭМ!$B$33:$B$776,G$332)+'СЕТ СН'!$F$16</f>
        <v>0</v>
      </c>
      <c r="H357" s="36">
        <f>SUMIFS(СВЦЭМ!$I$34:$I$777,СВЦЭМ!$A$34:$A$777,$A357,СВЦЭМ!$B$33:$B$776,H$332)+'СЕТ СН'!$F$16</f>
        <v>0</v>
      </c>
      <c r="I357" s="36">
        <f>SUMIFS(СВЦЭМ!$I$34:$I$777,СВЦЭМ!$A$34:$A$777,$A357,СВЦЭМ!$B$33:$B$776,I$332)+'СЕТ СН'!$F$16</f>
        <v>0</v>
      </c>
      <c r="J357" s="36">
        <f>SUMIFS(СВЦЭМ!$I$34:$I$777,СВЦЭМ!$A$34:$A$777,$A357,СВЦЭМ!$B$33:$B$776,J$332)+'СЕТ СН'!$F$16</f>
        <v>0</v>
      </c>
      <c r="K357" s="36">
        <f>SUMIFS(СВЦЭМ!$I$34:$I$777,СВЦЭМ!$A$34:$A$777,$A357,СВЦЭМ!$B$33:$B$776,K$332)+'СЕТ СН'!$F$16</f>
        <v>0</v>
      </c>
      <c r="L357" s="36">
        <f>SUMIFS(СВЦЭМ!$I$34:$I$777,СВЦЭМ!$A$34:$A$777,$A357,СВЦЭМ!$B$33:$B$776,L$332)+'СЕТ СН'!$F$16</f>
        <v>0</v>
      </c>
      <c r="M357" s="36">
        <f>SUMIFS(СВЦЭМ!$I$34:$I$777,СВЦЭМ!$A$34:$A$777,$A357,СВЦЭМ!$B$33:$B$776,M$332)+'СЕТ СН'!$F$16</f>
        <v>0</v>
      </c>
      <c r="N357" s="36">
        <f>SUMIFS(СВЦЭМ!$I$34:$I$777,СВЦЭМ!$A$34:$A$777,$A357,СВЦЭМ!$B$33:$B$776,N$332)+'СЕТ СН'!$F$16</f>
        <v>0</v>
      </c>
      <c r="O357" s="36">
        <f>SUMIFS(СВЦЭМ!$I$34:$I$777,СВЦЭМ!$A$34:$A$777,$A357,СВЦЭМ!$B$33:$B$776,O$332)+'СЕТ СН'!$F$16</f>
        <v>0</v>
      </c>
      <c r="P357" s="36">
        <f>SUMIFS(СВЦЭМ!$I$34:$I$777,СВЦЭМ!$A$34:$A$777,$A357,СВЦЭМ!$B$33:$B$776,P$332)+'СЕТ СН'!$F$16</f>
        <v>0</v>
      </c>
      <c r="Q357" s="36">
        <f>SUMIFS(СВЦЭМ!$I$34:$I$777,СВЦЭМ!$A$34:$A$777,$A357,СВЦЭМ!$B$33:$B$776,Q$332)+'СЕТ СН'!$F$16</f>
        <v>0</v>
      </c>
      <c r="R357" s="36">
        <f>SUMIFS(СВЦЭМ!$I$34:$I$777,СВЦЭМ!$A$34:$A$777,$A357,СВЦЭМ!$B$33:$B$776,R$332)+'СЕТ СН'!$F$16</f>
        <v>0</v>
      </c>
      <c r="S357" s="36">
        <f>SUMIFS(СВЦЭМ!$I$34:$I$777,СВЦЭМ!$A$34:$A$777,$A357,СВЦЭМ!$B$33:$B$776,S$332)+'СЕТ СН'!$F$16</f>
        <v>0</v>
      </c>
      <c r="T357" s="36">
        <f>SUMIFS(СВЦЭМ!$I$34:$I$777,СВЦЭМ!$A$34:$A$777,$A357,СВЦЭМ!$B$33:$B$776,T$332)+'СЕТ СН'!$F$16</f>
        <v>0</v>
      </c>
      <c r="U357" s="36">
        <f>SUMIFS(СВЦЭМ!$I$34:$I$777,СВЦЭМ!$A$34:$A$777,$A357,СВЦЭМ!$B$33:$B$776,U$332)+'СЕТ СН'!$F$16</f>
        <v>0</v>
      </c>
      <c r="V357" s="36">
        <f>SUMIFS(СВЦЭМ!$I$34:$I$777,СВЦЭМ!$A$34:$A$777,$A357,СВЦЭМ!$B$33:$B$776,V$332)+'СЕТ СН'!$F$16</f>
        <v>0</v>
      </c>
      <c r="W357" s="36">
        <f>SUMIFS(СВЦЭМ!$I$34:$I$777,СВЦЭМ!$A$34:$A$777,$A357,СВЦЭМ!$B$33:$B$776,W$332)+'СЕТ СН'!$F$16</f>
        <v>0</v>
      </c>
      <c r="X357" s="36">
        <f>SUMIFS(СВЦЭМ!$I$34:$I$777,СВЦЭМ!$A$34:$A$777,$A357,СВЦЭМ!$B$33:$B$776,X$332)+'СЕТ СН'!$F$16</f>
        <v>0</v>
      </c>
      <c r="Y357" s="36">
        <f>SUMIFS(СВЦЭМ!$I$34:$I$777,СВЦЭМ!$A$34:$A$777,$A357,СВЦЭМ!$B$33:$B$776,Y$332)+'СЕТ СН'!$F$16</f>
        <v>0</v>
      </c>
    </row>
    <row r="358" spans="1:27" ht="15.75" hidden="1" x14ac:dyDescent="0.2">
      <c r="A358" s="35">
        <f t="shared" si="9"/>
        <v>43795</v>
      </c>
      <c r="B358" s="36">
        <f>SUMIFS(СВЦЭМ!$I$34:$I$777,СВЦЭМ!$A$34:$A$777,$A358,СВЦЭМ!$B$33:$B$776,B$332)+'СЕТ СН'!$F$16</f>
        <v>0</v>
      </c>
      <c r="C358" s="36">
        <f>SUMIFS(СВЦЭМ!$I$34:$I$777,СВЦЭМ!$A$34:$A$777,$A358,СВЦЭМ!$B$33:$B$776,C$332)+'СЕТ СН'!$F$16</f>
        <v>0</v>
      </c>
      <c r="D358" s="36">
        <f>SUMIFS(СВЦЭМ!$I$34:$I$777,СВЦЭМ!$A$34:$A$777,$A358,СВЦЭМ!$B$33:$B$776,D$332)+'СЕТ СН'!$F$16</f>
        <v>0</v>
      </c>
      <c r="E358" s="36">
        <f>SUMIFS(СВЦЭМ!$I$34:$I$777,СВЦЭМ!$A$34:$A$777,$A358,СВЦЭМ!$B$33:$B$776,E$332)+'СЕТ СН'!$F$16</f>
        <v>0</v>
      </c>
      <c r="F358" s="36">
        <f>SUMIFS(СВЦЭМ!$I$34:$I$777,СВЦЭМ!$A$34:$A$777,$A358,СВЦЭМ!$B$33:$B$776,F$332)+'СЕТ СН'!$F$16</f>
        <v>0</v>
      </c>
      <c r="G358" s="36">
        <f>SUMIFS(СВЦЭМ!$I$34:$I$777,СВЦЭМ!$A$34:$A$777,$A358,СВЦЭМ!$B$33:$B$776,G$332)+'СЕТ СН'!$F$16</f>
        <v>0</v>
      </c>
      <c r="H358" s="36">
        <f>SUMIFS(СВЦЭМ!$I$34:$I$777,СВЦЭМ!$A$34:$A$777,$A358,СВЦЭМ!$B$33:$B$776,H$332)+'СЕТ СН'!$F$16</f>
        <v>0</v>
      </c>
      <c r="I358" s="36">
        <f>SUMIFS(СВЦЭМ!$I$34:$I$777,СВЦЭМ!$A$34:$A$777,$A358,СВЦЭМ!$B$33:$B$776,I$332)+'СЕТ СН'!$F$16</f>
        <v>0</v>
      </c>
      <c r="J358" s="36">
        <f>SUMIFS(СВЦЭМ!$I$34:$I$777,СВЦЭМ!$A$34:$A$777,$A358,СВЦЭМ!$B$33:$B$776,J$332)+'СЕТ СН'!$F$16</f>
        <v>0</v>
      </c>
      <c r="K358" s="36">
        <f>SUMIFS(СВЦЭМ!$I$34:$I$777,СВЦЭМ!$A$34:$A$777,$A358,СВЦЭМ!$B$33:$B$776,K$332)+'СЕТ СН'!$F$16</f>
        <v>0</v>
      </c>
      <c r="L358" s="36">
        <f>SUMIFS(СВЦЭМ!$I$34:$I$777,СВЦЭМ!$A$34:$A$777,$A358,СВЦЭМ!$B$33:$B$776,L$332)+'СЕТ СН'!$F$16</f>
        <v>0</v>
      </c>
      <c r="M358" s="36">
        <f>SUMIFS(СВЦЭМ!$I$34:$I$777,СВЦЭМ!$A$34:$A$777,$A358,СВЦЭМ!$B$33:$B$776,M$332)+'СЕТ СН'!$F$16</f>
        <v>0</v>
      </c>
      <c r="N358" s="36">
        <f>SUMIFS(СВЦЭМ!$I$34:$I$777,СВЦЭМ!$A$34:$A$777,$A358,СВЦЭМ!$B$33:$B$776,N$332)+'СЕТ СН'!$F$16</f>
        <v>0</v>
      </c>
      <c r="O358" s="36">
        <f>SUMIFS(СВЦЭМ!$I$34:$I$777,СВЦЭМ!$A$34:$A$777,$A358,СВЦЭМ!$B$33:$B$776,O$332)+'СЕТ СН'!$F$16</f>
        <v>0</v>
      </c>
      <c r="P358" s="36">
        <f>SUMIFS(СВЦЭМ!$I$34:$I$777,СВЦЭМ!$A$34:$A$777,$A358,СВЦЭМ!$B$33:$B$776,P$332)+'СЕТ СН'!$F$16</f>
        <v>0</v>
      </c>
      <c r="Q358" s="36">
        <f>SUMIFS(СВЦЭМ!$I$34:$I$777,СВЦЭМ!$A$34:$A$777,$A358,СВЦЭМ!$B$33:$B$776,Q$332)+'СЕТ СН'!$F$16</f>
        <v>0</v>
      </c>
      <c r="R358" s="36">
        <f>SUMIFS(СВЦЭМ!$I$34:$I$777,СВЦЭМ!$A$34:$A$777,$A358,СВЦЭМ!$B$33:$B$776,R$332)+'СЕТ СН'!$F$16</f>
        <v>0</v>
      </c>
      <c r="S358" s="36">
        <f>SUMIFS(СВЦЭМ!$I$34:$I$777,СВЦЭМ!$A$34:$A$777,$A358,СВЦЭМ!$B$33:$B$776,S$332)+'СЕТ СН'!$F$16</f>
        <v>0</v>
      </c>
      <c r="T358" s="36">
        <f>SUMIFS(СВЦЭМ!$I$34:$I$777,СВЦЭМ!$A$34:$A$777,$A358,СВЦЭМ!$B$33:$B$776,T$332)+'СЕТ СН'!$F$16</f>
        <v>0</v>
      </c>
      <c r="U358" s="36">
        <f>SUMIFS(СВЦЭМ!$I$34:$I$777,СВЦЭМ!$A$34:$A$777,$A358,СВЦЭМ!$B$33:$B$776,U$332)+'СЕТ СН'!$F$16</f>
        <v>0</v>
      </c>
      <c r="V358" s="36">
        <f>SUMIFS(СВЦЭМ!$I$34:$I$777,СВЦЭМ!$A$34:$A$777,$A358,СВЦЭМ!$B$33:$B$776,V$332)+'СЕТ СН'!$F$16</f>
        <v>0</v>
      </c>
      <c r="W358" s="36">
        <f>SUMIFS(СВЦЭМ!$I$34:$I$777,СВЦЭМ!$A$34:$A$777,$A358,СВЦЭМ!$B$33:$B$776,W$332)+'СЕТ СН'!$F$16</f>
        <v>0</v>
      </c>
      <c r="X358" s="36">
        <f>SUMIFS(СВЦЭМ!$I$34:$I$777,СВЦЭМ!$A$34:$A$777,$A358,СВЦЭМ!$B$33:$B$776,X$332)+'СЕТ СН'!$F$16</f>
        <v>0</v>
      </c>
      <c r="Y358" s="36">
        <f>SUMIFS(СВЦЭМ!$I$34:$I$777,СВЦЭМ!$A$34:$A$777,$A358,СВЦЭМ!$B$33:$B$776,Y$332)+'СЕТ СН'!$F$16</f>
        <v>0</v>
      </c>
    </row>
    <row r="359" spans="1:27" ht="15.75" hidden="1" x14ac:dyDescent="0.2">
      <c r="A359" s="35">
        <f t="shared" si="9"/>
        <v>43796</v>
      </c>
      <c r="B359" s="36">
        <f>SUMIFS(СВЦЭМ!$I$34:$I$777,СВЦЭМ!$A$34:$A$777,$A359,СВЦЭМ!$B$33:$B$776,B$332)+'СЕТ СН'!$F$16</f>
        <v>0</v>
      </c>
      <c r="C359" s="36">
        <f>SUMIFS(СВЦЭМ!$I$34:$I$777,СВЦЭМ!$A$34:$A$777,$A359,СВЦЭМ!$B$33:$B$776,C$332)+'СЕТ СН'!$F$16</f>
        <v>0</v>
      </c>
      <c r="D359" s="36">
        <f>SUMIFS(СВЦЭМ!$I$34:$I$777,СВЦЭМ!$A$34:$A$777,$A359,СВЦЭМ!$B$33:$B$776,D$332)+'СЕТ СН'!$F$16</f>
        <v>0</v>
      </c>
      <c r="E359" s="36">
        <f>SUMIFS(СВЦЭМ!$I$34:$I$777,СВЦЭМ!$A$34:$A$777,$A359,СВЦЭМ!$B$33:$B$776,E$332)+'СЕТ СН'!$F$16</f>
        <v>0</v>
      </c>
      <c r="F359" s="36">
        <f>SUMIFS(СВЦЭМ!$I$34:$I$777,СВЦЭМ!$A$34:$A$777,$A359,СВЦЭМ!$B$33:$B$776,F$332)+'СЕТ СН'!$F$16</f>
        <v>0</v>
      </c>
      <c r="G359" s="36">
        <f>SUMIFS(СВЦЭМ!$I$34:$I$777,СВЦЭМ!$A$34:$A$777,$A359,СВЦЭМ!$B$33:$B$776,G$332)+'СЕТ СН'!$F$16</f>
        <v>0</v>
      </c>
      <c r="H359" s="36">
        <f>SUMIFS(СВЦЭМ!$I$34:$I$777,СВЦЭМ!$A$34:$A$777,$A359,СВЦЭМ!$B$33:$B$776,H$332)+'СЕТ СН'!$F$16</f>
        <v>0</v>
      </c>
      <c r="I359" s="36">
        <f>SUMIFS(СВЦЭМ!$I$34:$I$777,СВЦЭМ!$A$34:$A$777,$A359,СВЦЭМ!$B$33:$B$776,I$332)+'СЕТ СН'!$F$16</f>
        <v>0</v>
      </c>
      <c r="J359" s="36">
        <f>SUMIFS(СВЦЭМ!$I$34:$I$777,СВЦЭМ!$A$34:$A$777,$A359,СВЦЭМ!$B$33:$B$776,J$332)+'СЕТ СН'!$F$16</f>
        <v>0</v>
      </c>
      <c r="K359" s="36">
        <f>SUMIFS(СВЦЭМ!$I$34:$I$777,СВЦЭМ!$A$34:$A$777,$A359,СВЦЭМ!$B$33:$B$776,K$332)+'СЕТ СН'!$F$16</f>
        <v>0</v>
      </c>
      <c r="L359" s="36">
        <f>SUMIFS(СВЦЭМ!$I$34:$I$777,СВЦЭМ!$A$34:$A$777,$A359,СВЦЭМ!$B$33:$B$776,L$332)+'СЕТ СН'!$F$16</f>
        <v>0</v>
      </c>
      <c r="M359" s="36">
        <f>SUMIFS(СВЦЭМ!$I$34:$I$777,СВЦЭМ!$A$34:$A$777,$A359,СВЦЭМ!$B$33:$B$776,M$332)+'СЕТ СН'!$F$16</f>
        <v>0</v>
      </c>
      <c r="N359" s="36">
        <f>SUMIFS(СВЦЭМ!$I$34:$I$777,СВЦЭМ!$A$34:$A$777,$A359,СВЦЭМ!$B$33:$B$776,N$332)+'СЕТ СН'!$F$16</f>
        <v>0</v>
      </c>
      <c r="O359" s="36">
        <f>SUMIFS(СВЦЭМ!$I$34:$I$777,СВЦЭМ!$A$34:$A$777,$A359,СВЦЭМ!$B$33:$B$776,O$332)+'СЕТ СН'!$F$16</f>
        <v>0</v>
      </c>
      <c r="P359" s="36">
        <f>SUMIFS(СВЦЭМ!$I$34:$I$777,СВЦЭМ!$A$34:$A$777,$A359,СВЦЭМ!$B$33:$B$776,P$332)+'СЕТ СН'!$F$16</f>
        <v>0</v>
      </c>
      <c r="Q359" s="36">
        <f>SUMIFS(СВЦЭМ!$I$34:$I$777,СВЦЭМ!$A$34:$A$777,$A359,СВЦЭМ!$B$33:$B$776,Q$332)+'СЕТ СН'!$F$16</f>
        <v>0</v>
      </c>
      <c r="R359" s="36">
        <f>SUMIFS(СВЦЭМ!$I$34:$I$777,СВЦЭМ!$A$34:$A$777,$A359,СВЦЭМ!$B$33:$B$776,R$332)+'СЕТ СН'!$F$16</f>
        <v>0</v>
      </c>
      <c r="S359" s="36">
        <f>SUMIFS(СВЦЭМ!$I$34:$I$777,СВЦЭМ!$A$34:$A$777,$A359,СВЦЭМ!$B$33:$B$776,S$332)+'СЕТ СН'!$F$16</f>
        <v>0</v>
      </c>
      <c r="T359" s="36">
        <f>SUMIFS(СВЦЭМ!$I$34:$I$777,СВЦЭМ!$A$34:$A$777,$A359,СВЦЭМ!$B$33:$B$776,T$332)+'СЕТ СН'!$F$16</f>
        <v>0</v>
      </c>
      <c r="U359" s="36">
        <f>SUMIFS(СВЦЭМ!$I$34:$I$777,СВЦЭМ!$A$34:$A$777,$A359,СВЦЭМ!$B$33:$B$776,U$332)+'СЕТ СН'!$F$16</f>
        <v>0</v>
      </c>
      <c r="V359" s="36">
        <f>SUMIFS(СВЦЭМ!$I$34:$I$777,СВЦЭМ!$A$34:$A$777,$A359,СВЦЭМ!$B$33:$B$776,V$332)+'СЕТ СН'!$F$16</f>
        <v>0</v>
      </c>
      <c r="W359" s="36">
        <f>SUMIFS(СВЦЭМ!$I$34:$I$777,СВЦЭМ!$A$34:$A$777,$A359,СВЦЭМ!$B$33:$B$776,W$332)+'СЕТ СН'!$F$16</f>
        <v>0</v>
      </c>
      <c r="X359" s="36">
        <f>SUMIFS(СВЦЭМ!$I$34:$I$777,СВЦЭМ!$A$34:$A$777,$A359,СВЦЭМ!$B$33:$B$776,X$332)+'СЕТ СН'!$F$16</f>
        <v>0</v>
      </c>
      <c r="Y359" s="36">
        <f>SUMIFS(СВЦЭМ!$I$34:$I$777,СВЦЭМ!$A$34:$A$777,$A359,СВЦЭМ!$B$33:$B$776,Y$332)+'СЕТ СН'!$F$16</f>
        <v>0</v>
      </c>
    </row>
    <row r="360" spans="1:27" ht="15.75" hidden="1" x14ac:dyDescent="0.2">
      <c r="A360" s="35">
        <f t="shared" si="9"/>
        <v>43797</v>
      </c>
      <c r="B360" s="36">
        <f>SUMIFS(СВЦЭМ!$I$34:$I$777,СВЦЭМ!$A$34:$A$777,$A360,СВЦЭМ!$B$33:$B$776,B$332)+'СЕТ СН'!$F$16</f>
        <v>0</v>
      </c>
      <c r="C360" s="36">
        <f>SUMIFS(СВЦЭМ!$I$34:$I$777,СВЦЭМ!$A$34:$A$777,$A360,СВЦЭМ!$B$33:$B$776,C$332)+'СЕТ СН'!$F$16</f>
        <v>0</v>
      </c>
      <c r="D360" s="36">
        <f>SUMIFS(СВЦЭМ!$I$34:$I$777,СВЦЭМ!$A$34:$A$777,$A360,СВЦЭМ!$B$33:$B$776,D$332)+'СЕТ СН'!$F$16</f>
        <v>0</v>
      </c>
      <c r="E360" s="36">
        <f>SUMIFS(СВЦЭМ!$I$34:$I$777,СВЦЭМ!$A$34:$A$777,$A360,СВЦЭМ!$B$33:$B$776,E$332)+'СЕТ СН'!$F$16</f>
        <v>0</v>
      </c>
      <c r="F360" s="36">
        <f>SUMIFS(СВЦЭМ!$I$34:$I$777,СВЦЭМ!$A$34:$A$777,$A360,СВЦЭМ!$B$33:$B$776,F$332)+'СЕТ СН'!$F$16</f>
        <v>0</v>
      </c>
      <c r="G360" s="36">
        <f>SUMIFS(СВЦЭМ!$I$34:$I$777,СВЦЭМ!$A$34:$A$777,$A360,СВЦЭМ!$B$33:$B$776,G$332)+'СЕТ СН'!$F$16</f>
        <v>0</v>
      </c>
      <c r="H360" s="36">
        <f>SUMIFS(СВЦЭМ!$I$34:$I$777,СВЦЭМ!$A$34:$A$777,$A360,СВЦЭМ!$B$33:$B$776,H$332)+'СЕТ СН'!$F$16</f>
        <v>0</v>
      </c>
      <c r="I360" s="36">
        <f>SUMIFS(СВЦЭМ!$I$34:$I$777,СВЦЭМ!$A$34:$A$777,$A360,СВЦЭМ!$B$33:$B$776,I$332)+'СЕТ СН'!$F$16</f>
        <v>0</v>
      </c>
      <c r="J360" s="36">
        <f>SUMIFS(СВЦЭМ!$I$34:$I$777,СВЦЭМ!$A$34:$A$777,$A360,СВЦЭМ!$B$33:$B$776,J$332)+'СЕТ СН'!$F$16</f>
        <v>0</v>
      </c>
      <c r="K360" s="36">
        <f>SUMIFS(СВЦЭМ!$I$34:$I$777,СВЦЭМ!$A$34:$A$777,$A360,СВЦЭМ!$B$33:$B$776,K$332)+'СЕТ СН'!$F$16</f>
        <v>0</v>
      </c>
      <c r="L360" s="36">
        <f>SUMIFS(СВЦЭМ!$I$34:$I$777,СВЦЭМ!$A$34:$A$777,$A360,СВЦЭМ!$B$33:$B$776,L$332)+'СЕТ СН'!$F$16</f>
        <v>0</v>
      </c>
      <c r="M360" s="36">
        <f>SUMIFS(СВЦЭМ!$I$34:$I$777,СВЦЭМ!$A$34:$A$777,$A360,СВЦЭМ!$B$33:$B$776,M$332)+'СЕТ СН'!$F$16</f>
        <v>0</v>
      </c>
      <c r="N360" s="36">
        <f>SUMIFS(СВЦЭМ!$I$34:$I$777,СВЦЭМ!$A$34:$A$777,$A360,СВЦЭМ!$B$33:$B$776,N$332)+'СЕТ СН'!$F$16</f>
        <v>0</v>
      </c>
      <c r="O360" s="36">
        <f>SUMIFS(СВЦЭМ!$I$34:$I$777,СВЦЭМ!$A$34:$A$777,$A360,СВЦЭМ!$B$33:$B$776,O$332)+'СЕТ СН'!$F$16</f>
        <v>0</v>
      </c>
      <c r="P360" s="36">
        <f>SUMIFS(СВЦЭМ!$I$34:$I$777,СВЦЭМ!$A$34:$A$777,$A360,СВЦЭМ!$B$33:$B$776,P$332)+'СЕТ СН'!$F$16</f>
        <v>0</v>
      </c>
      <c r="Q360" s="36">
        <f>SUMIFS(СВЦЭМ!$I$34:$I$777,СВЦЭМ!$A$34:$A$777,$A360,СВЦЭМ!$B$33:$B$776,Q$332)+'СЕТ СН'!$F$16</f>
        <v>0</v>
      </c>
      <c r="R360" s="36">
        <f>SUMIFS(СВЦЭМ!$I$34:$I$777,СВЦЭМ!$A$34:$A$777,$A360,СВЦЭМ!$B$33:$B$776,R$332)+'СЕТ СН'!$F$16</f>
        <v>0</v>
      </c>
      <c r="S360" s="36">
        <f>SUMIFS(СВЦЭМ!$I$34:$I$777,СВЦЭМ!$A$34:$A$777,$A360,СВЦЭМ!$B$33:$B$776,S$332)+'СЕТ СН'!$F$16</f>
        <v>0</v>
      </c>
      <c r="T360" s="36">
        <f>SUMIFS(СВЦЭМ!$I$34:$I$777,СВЦЭМ!$A$34:$A$777,$A360,СВЦЭМ!$B$33:$B$776,T$332)+'СЕТ СН'!$F$16</f>
        <v>0</v>
      </c>
      <c r="U360" s="36">
        <f>SUMIFS(СВЦЭМ!$I$34:$I$777,СВЦЭМ!$A$34:$A$777,$A360,СВЦЭМ!$B$33:$B$776,U$332)+'СЕТ СН'!$F$16</f>
        <v>0</v>
      </c>
      <c r="V360" s="36">
        <f>SUMIFS(СВЦЭМ!$I$34:$I$777,СВЦЭМ!$A$34:$A$777,$A360,СВЦЭМ!$B$33:$B$776,V$332)+'СЕТ СН'!$F$16</f>
        <v>0</v>
      </c>
      <c r="W360" s="36">
        <f>SUMIFS(СВЦЭМ!$I$34:$I$777,СВЦЭМ!$A$34:$A$777,$A360,СВЦЭМ!$B$33:$B$776,W$332)+'СЕТ СН'!$F$16</f>
        <v>0</v>
      </c>
      <c r="X360" s="36">
        <f>SUMIFS(СВЦЭМ!$I$34:$I$777,СВЦЭМ!$A$34:$A$777,$A360,СВЦЭМ!$B$33:$B$776,X$332)+'СЕТ СН'!$F$16</f>
        <v>0</v>
      </c>
      <c r="Y360" s="36">
        <f>SUMIFS(СВЦЭМ!$I$34:$I$777,СВЦЭМ!$A$34:$A$777,$A360,СВЦЭМ!$B$33:$B$776,Y$332)+'СЕТ СН'!$F$16</f>
        <v>0</v>
      </c>
    </row>
    <row r="361" spans="1:27" ht="15.75" hidden="1" x14ac:dyDescent="0.2">
      <c r="A361" s="35">
        <f t="shared" si="9"/>
        <v>43798</v>
      </c>
      <c r="B361" s="36">
        <f>SUMIFS(СВЦЭМ!$I$34:$I$777,СВЦЭМ!$A$34:$A$777,$A361,СВЦЭМ!$B$33:$B$776,B$332)+'СЕТ СН'!$F$16</f>
        <v>0</v>
      </c>
      <c r="C361" s="36">
        <f>SUMIFS(СВЦЭМ!$I$34:$I$777,СВЦЭМ!$A$34:$A$777,$A361,СВЦЭМ!$B$33:$B$776,C$332)+'СЕТ СН'!$F$16</f>
        <v>0</v>
      </c>
      <c r="D361" s="36">
        <f>SUMIFS(СВЦЭМ!$I$34:$I$777,СВЦЭМ!$A$34:$A$777,$A361,СВЦЭМ!$B$33:$B$776,D$332)+'СЕТ СН'!$F$16</f>
        <v>0</v>
      </c>
      <c r="E361" s="36">
        <f>SUMIFS(СВЦЭМ!$I$34:$I$777,СВЦЭМ!$A$34:$A$777,$A361,СВЦЭМ!$B$33:$B$776,E$332)+'СЕТ СН'!$F$16</f>
        <v>0</v>
      </c>
      <c r="F361" s="36">
        <f>SUMIFS(СВЦЭМ!$I$34:$I$777,СВЦЭМ!$A$34:$A$777,$A361,СВЦЭМ!$B$33:$B$776,F$332)+'СЕТ СН'!$F$16</f>
        <v>0</v>
      </c>
      <c r="G361" s="36">
        <f>SUMIFS(СВЦЭМ!$I$34:$I$777,СВЦЭМ!$A$34:$A$777,$A361,СВЦЭМ!$B$33:$B$776,G$332)+'СЕТ СН'!$F$16</f>
        <v>0</v>
      </c>
      <c r="H361" s="36">
        <f>SUMIFS(СВЦЭМ!$I$34:$I$777,СВЦЭМ!$A$34:$A$777,$A361,СВЦЭМ!$B$33:$B$776,H$332)+'СЕТ СН'!$F$16</f>
        <v>0</v>
      </c>
      <c r="I361" s="36">
        <f>SUMIFS(СВЦЭМ!$I$34:$I$777,СВЦЭМ!$A$34:$A$777,$A361,СВЦЭМ!$B$33:$B$776,I$332)+'СЕТ СН'!$F$16</f>
        <v>0</v>
      </c>
      <c r="J361" s="36">
        <f>SUMIFS(СВЦЭМ!$I$34:$I$777,СВЦЭМ!$A$34:$A$777,$A361,СВЦЭМ!$B$33:$B$776,J$332)+'СЕТ СН'!$F$16</f>
        <v>0</v>
      </c>
      <c r="K361" s="36">
        <f>SUMIFS(СВЦЭМ!$I$34:$I$777,СВЦЭМ!$A$34:$A$777,$A361,СВЦЭМ!$B$33:$B$776,K$332)+'СЕТ СН'!$F$16</f>
        <v>0</v>
      </c>
      <c r="L361" s="36">
        <f>SUMIFS(СВЦЭМ!$I$34:$I$777,СВЦЭМ!$A$34:$A$777,$A361,СВЦЭМ!$B$33:$B$776,L$332)+'СЕТ СН'!$F$16</f>
        <v>0</v>
      </c>
      <c r="M361" s="36">
        <f>SUMIFS(СВЦЭМ!$I$34:$I$777,СВЦЭМ!$A$34:$A$777,$A361,СВЦЭМ!$B$33:$B$776,M$332)+'СЕТ СН'!$F$16</f>
        <v>0</v>
      </c>
      <c r="N361" s="36">
        <f>SUMIFS(СВЦЭМ!$I$34:$I$777,СВЦЭМ!$A$34:$A$777,$A361,СВЦЭМ!$B$33:$B$776,N$332)+'СЕТ СН'!$F$16</f>
        <v>0</v>
      </c>
      <c r="O361" s="36">
        <f>SUMIFS(СВЦЭМ!$I$34:$I$777,СВЦЭМ!$A$34:$A$777,$A361,СВЦЭМ!$B$33:$B$776,O$332)+'СЕТ СН'!$F$16</f>
        <v>0</v>
      </c>
      <c r="P361" s="36">
        <f>SUMIFS(СВЦЭМ!$I$34:$I$777,СВЦЭМ!$A$34:$A$777,$A361,СВЦЭМ!$B$33:$B$776,P$332)+'СЕТ СН'!$F$16</f>
        <v>0</v>
      </c>
      <c r="Q361" s="36">
        <f>SUMIFS(СВЦЭМ!$I$34:$I$777,СВЦЭМ!$A$34:$A$777,$A361,СВЦЭМ!$B$33:$B$776,Q$332)+'СЕТ СН'!$F$16</f>
        <v>0</v>
      </c>
      <c r="R361" s="36">
        <f>SUMIFS(СВЦЭМ!$I$34:$I$777,СВЦЭМ!$A$34:$A$777,$A361,СВЦЭМ!$B$33:$B$776,R$332)+'СЕТ СН'!$F$16</f>
        <v>0</v>
      </c>
      <c r="S361" s="36">
        <f>SUMIFS(СВЦЭМ!$I$34:$I$777,СВЦЭМ!$A$34:$A$777,$A361,СВЦЭМ!$B$33:$B$776,S$332)+'СЕТ СН'!$F$16</f>
        <v>0</v>
      </c>
      <c r="T361" s="36">
        <f>SUMIFS(СВЦЭМ!$I$34:$I$777,СВЦЭМ!$A$34:$A$777,$A361,СВЦЭМ!$B$33:$B$776,T$332)+'СЕТ СН'!$F$16</f>
        <v>0</v>
      </c>
      <c r="U361" s="36">
        <f>SUMIFS(СВЦЭМ!$I$34:$I$777,СВЦЭМ!$A$34:$A$777,$A361,СВЦЭМ!$B$33:$B$776,U$332)+'СЕТ СН'!$F$16</f>
        <v>0</v>
      </c>
      <c r="V361" s="36">
        <f>SUMIFS(СВЦЭМ!$I$34:$I$777,СВЦЭМ!$A$34:$A$777,$A361,СВЦЭМ!$B$33:$B$776,V$332)+'СЕТ СН'!$F$16</f>
        <v>0</v>
      </c>
      <c r="W361" s="36">
        <f>SUMIFS(СВЦЭМ!$I$34:$I$777,СВЦЭМ!$A$34:$A$777,$A361,СВЦЭМ!$B$33:$B$776,W$332)+'СЕТ СН'!$F$16</f>
        <v>0</v>
      </c>
      <c r="X361" s="36">
        <f>SUMIFS(СВЦЭМ!$I$34:$I$777,СВЦЭМ!$A$34:$A$777,$A361,СВЦЭМ!$B$33:$B$776,X$332)+'СЕТ СН'!$F$16</f>
        <v>0</v>
      </c>
      <c r="Y361" s="36">
        <f>SUMIFS(СВЦЭМ!$I$34:$I$777,СВЦЭМ!$A$34:$A$777,$A361,СВЦЭМ!$B$33:$B$776,Y$332)+'СЕТ СН'!$F$16</f>
        <v>0</v>
      </c>
    </row>
    <row r="362" spans="1:27" ht="15.75" hidden="1" x14ac:dyDescent="0.2">
      <c r="A362" s="35">
        <f t="shared" si="9"/>
        <v>43799</v>
      </c>
      <c r="B362" s="36">
        <f>SUMIFS(СВЦЭМ!$I$34:$I$777,СВЦЭМ!$A$34:$A$777,$A362,СВЦЭМ!$B$33:$B$776,B$332)+'СЕТ СН'!$F$16</f>
        <v>0</v>
      </c>
      <c r="C362" s="36">
        <f>SUMIFS(СВЦЭМ!$I$34:$I$777,СВЦЭМ!$A$34:$A$777,$A362,СВЦЭМ!$B$33:$B$776,C$332)+'СЕТ СН'!$F$16</f>
        <v>0</v>
      </c>
      <c r="D362" s="36">
        <f>SUMIFS(СВЦЭМ!$I$34:$I$777,СВЦЭМ!$A$34:$A$777,$A362,СВЦЭМ!$B$33:$B$776,D$332)+'СЕТ СН'!$F$16</f>
        <v>0</v>
      </c>
      <c r="E362" s="36">
        <f>SUMIFS(СВЦЭМ!$I$34:$I$777,СВЦЭМ!$A$34:$A$777,$A362,СВЦЭМ!$B$33:$B$776,E$332)+'СЕТ СН'!$F$16</f>
        <v>0</v>
      </c>
      <c r="F362" s="36">
        <f>SUMIFS(СВЦЭМ!$I$34:$I$777,СВЦЭМ!$A$34:$A$777,$A362,СВЦЭМ!$B$33:$B$776,F$332)+'СЕТ СН'!$F$16</f>
        <v>0</v>
      </c>
      <c r="G362" s="36">
        <f>SUMIFS(СВЦЭМ!$I$34:$I$777,СВЦЭМ!$A$34:$A$777,$A362,СВЦЭМ!$B$33:$B$776,G$332)+'СЕТ СН'!$F$16</f>
        <v>0</v>
      </c>
      <c r="H362" s="36">
        <f>SUMIFS(СВЦЭМ!$I$34:$I$777,СВЦЭМ!$A$34:$A$777,$A362,СВЦЭМ!$B$33:$B$776,H$332)+'СЕТ СН'!$F$16</f>
        <v>0</v>
      </c>
      <c r="I362" s="36">
        <f>SUMIFS(СВЦЭМ!$I$34:$I$777,СВЦЭМ!$A$34:$A$777,$A362,СВЦЭМ!$B$33:$B$776,I$332)+'СЕТ СН'!$F$16</f>
        <v>0</v>
      </c>
      <c r="J362" s="36">
        <f>SUMIFS(СВЦЭМ!$I$34:$I$777,СВЦЭМ!$A$34:$A$777,$A362,СВЦЭМ!$B$33:$B$776,J$332)+'СЕТ СН'!$F$16</f>
        <v>0</v>
      </c>
      <c r="K362" s="36">
        <f>SUMIFS(СВЦЭМ!$I$34:$I$777,СВЦЭМ!$A$34:$A$777,$A362,СВЦЭМ!$B$33:$B$776,K$332)+'СЕТ СН'!$F$16</f>
        <v>0</v>
      </c>
      <c r="L362" s="36">
        <f>SUMIFS(СВЦЭМ!$I$34:$I$777,СВЦЭМ!$A$34:$A$777,$A362,СВЦЭМ!$B$33:$B$776,L$332)+'СЕТ СН'!$F$16</f>
        <v>0</v>
      </c>
      <c r="M362" s="36">
        <f>SUMIFS(СВЦЭМ!$I$34:$I$777,СВЦЭМ!$A$34:$A$777,$A362,СВЦЭМ!$B$33:$B$776,M$332)+'СЕТ СН'!$F$16</f>
        <v>0</v>
      </c>
      <c r="N362" s="36">
        <f>SUMIFS(СВЦЭМ!$I$34:$I$777,СВЦЭМ!$A$34:$A$777,$A362,СВЦЭМ!$B$33:$B$776,N$332)+'СЕТ СН'!$F$16</f>
        <v>0</v>
      </c>
      <c r="O362" s="36">
        <f>SUMIFS(СВЦЭМ!$I$34:$I$777,СВЦЭМ!$A$34:$A$777,$A362,СВЦЭМ!$B$33:$B$776,O$332)+'СЕТ СН'!$F$16</f>
        <v>0</v>
      </c>
      <c r="P362" s="36">
        <f>SUMIFS(СВЦЭМ!$I$34:$I$777,СВЦЭМ!$A$34:$A$777,$A362,СВЦЭМ!$B$33:$B$776,P$332)+'СЕТ СН'!$F$16</f>
        <v>0</v>
      </c>
      <c r="Q362" s="36">
        <f>SUMIFS(СВЦЭМ!$I$34:$I$777,СВЦЭМ!$A$34:$A$777,$A362,СВЦЭМ!$B$33:$B$776,Q$332)+'СЕТ СН'!$F$16</f>
        <v>0</v>
      </c>
      <c r="R362" s="36">
        <f>SUMIFS(СВЦЭМ!$I$34:$I$777,СВЦЭМ!$A$34:$A$777,$A362,СВЦЭМ!$B$33:$B$776,R$332)+'СЕТ СН'!$F$16</f>
        <v>0</v>
      </c>
      <c r="S362" s="36">
        <f>SUMIFS(СВЦЭМ!$I$34:$I$777,СВЦЭМ!$A$34:$A$777,$A362,СВЦЭМ!$B$33:$B$776,S$332)+'СЕТ СН'!$F$16</f>
        <v>0</v>
      </c>
      <c r="T362" s="36">
        <f>SUMIFS(СВЦЭМ!$I$34:$I$777,СВЦЭМ!$A$34:$A$777,$A362,СВЦЭМ!$B$33:$B$776,T$332)+'СЕТ СН'!$F$16</f>
        <v>0</v>
      </c>
      <c r="U362" s="36">
        <f>SUMIFS(СВЦЭМ!$I$34:$I$777,СВЦЭМ!$A$34:$A$777,$A362,СВЦЭМ!$B$33:$B$776,U$332)+'СЕТ СН'!$F$16</f>
        <v>0</v>
      </c>
      <c r="V362" s="36">
        <f>SUMIFS(СВЦЭМ!$I$34:$I$777,СВЦЭМ!$A$34:$A$777,$A362,СВЦЭМ!$B$33:$B$776,V$332)+'СЕТ СН'!$F$16</f>
        <v>0</v>
      </c>
      <c r="W362" s="36">
        <f>SUMIFS(СВЦЭМ!$I$34:$I$777,СВЦЭМ!$A$34:$A$777,$A362,СВЦЭМ!$B$33:$B$776,W$332)+'СЕТ СН'!$F$16</f>
        <v>0</v>
      </c>
      <c r="X362" s="36">
        <f>SUMIFS(СВЦЭМ!$I$34:$I$777,СВЦЭМ!$A$34:$A$777,$A362,СВЦЭМ!$B$33:$B$776,X$332)+'СЕТ СН'!$F$16</f>
        <v>0</v>
      </c>
      <c r="Y362" s="36">
        <f>SUMIFS(СВЦЭМ!$I$34:$I$777,СВЦЭМ!$A$34:$A$777,$A362,СВЦЭМ!$B$33:$B$776,Y$332)+'СЕТ СН'!$F$16</f>
        <v>0</v>
      </c>
    </row>
    <row r="363" spans="1:27" ht="15.75" hidden="1" x14ac:dyDescent="0.2">
      <c r="A363" s="35">
        <f t="shared" si="9"/>
        <v>43800</v>
      </c>
      <c r="B363" s="36">
        <f>SUMIFS(СВЦЭМ!$I$34:$I$777,СВЦЭМ!$A$34:$A$777,$A363,СВЦЭМ!$B$33:$B$776,B$332)+'СЕТ СН'!$F$16</f>
        <v>0</v>
      </c>
      <c r="C363" s="36">
        <f>SUMIFS(СВЦЭМ!$I$34:$I$777,СВЦЭМ!$A$34:$A$777,$A363,СВЦЭМ!$B$33:$B$776,C$332)+'СЕТ СН'!$F$16</f>
        <v>0</v>
      </c>
      <c r="D363" s="36">
        <f>SUMIFS(СВЦЭМ!$I$34:$I$777,СВЦЭМ!$A$34:$A$777,$A363,СВЦЭМ!$B$33:$B$776,D$332)+'СЕТ СН'!$F$16</f>
        <v>0</v>
      </c>
      <c r="E363" s="36">
        <f>SUMIFS(СВЦЭМ!$I$34:$I$777,СВЦЭМ!$A$34:$A$777,$A363,СВЦЭМ!$B$33:$B$776,E$332)+'СЕТ СН'!$F$16</f>
        <v>0</v>
      </c>
      <c r="F363" s="36">
        <f>SUMIFS(СВЦЭМ!$I$34:$I$777,СВЦЭМ!$A$34:$A$777,$A363,СВЦЭМ!$B$33:$B$776,F$332)+'СЕТ СН'!$F$16</f>
        <v>0</v>
      </c>
      <c r="G363" s="36">
        <f>SUMIFS(СВЦЭМ!$I$34:$I$777,СВЦЭМ!$A$34:$A$777,$A363,СВЦЭМ!$B$33:$B$776,G$332)+'СЕТ СН'!$F$16</f>
        <v>0</v>
      </c>
      <c r="H363" s="36">
        <f>SUMIFS(СВЦЭМ!$I$34:$I$777,СВЦЭМ!$A$34:$A$777,$A363,СВЦЭМ!$B$33:$B$776,H$332)+'СЕТ СН'!$F$16</f>
        <v>0</v>
      </c>
      <c r="I363" s="36">
        <f>SUMIFS(СВЦЭМ!$I$34:$I$777,СВЦЭМ!$A$34:$A$777,$A363,СВЦЭМ!$B$33:$B$776,I$332)+'СЕТ СН'!$F$16</f>
        <v>0</v>
      </c>
      <c r="J363" s="36">
        <f>SUMIFS(СВЦЭМ!$I$34:$I$777,СВЦЭМ!$A$34:$A$777,$A363,СВЦЭМ!$B$33:$B$776,J$332)+'СЕТ СН'!$F$16</f>
        <v>0</v>
      </c>
      <c r="K363" s="36">
        <f>SUMIFS(СВЦЭМ!$I$34:$I$777,СВЦЭМ!$A$34:$A$777,$A363,СВЦЭМ!$B$33:$B$776,K$332)+'СЕТ СН'!$F$16</f>
        <v>0</v>
      </c>
      <c r="L363" s="36">
        <f>SUMIFS(СВЦЭМ!$I$34:$I$777,СВЦЭМ!$A$34:$A$777,$A363,СВЦЭМ!$B$33:$B$776,L$332)+'СЕТ СН'!$F$16</f>
        <v>0</v>
      </c>
      <c r="M363" s="36">
        <f>SUMIFS(СВЦЭМ!$I$34:$I$777,СВЦЭМ!$A$34:$A$777,$A363,СВЦЭМ!$B$33:$B$776,M$332)+'СЕТ СН'!$F$16</f>
        <v>0</v>
      </c>
      <c r="N363" s="36">
        <f>SUMIFS(СВЦЭМ!$I$34:$I$777,СВЦЭМ!$A$34:$A$777,$A363,СВЦЭМ!$B$33:$B$776,N$332)+'СЕТ СН'!$F$16</f>
        <v>0</v>
      </c>
      <c r="O363" s="36">
        <f>SUMIFS(СВЦЭМ!$I$34:$I$777,СВЦЭМ!$A$34:$A$777,$A363,СВЦЭМ!$B$33:$B$776,O$332)+'СЕТ СН'!$F$16</f>
        <v>0</v>
      </c>
      <c r="P363" s="36">
        <f>SUMIFS(СВЦЭМ!$I$34:$I$777,СВЦЭМ!$A$34:$A$777,$A363,СВЦЭМ!$B$33:$B$776,P$332)+'СЕТ СН'!$F$16</f>
        <v>0</v>
      </c>
      <c r="Q363" s="36">
        <f>SUMIFS(СВЦЭМ!$I$34:$I$777,СВЦЭМ!$A$34:$A$777,$A363,СВЦЭМ!$B$33:$B$776,Q$332)+'СЕТ СН'!$F$16</f>
        <v>0</v>
      </c>
      <c r="R363" s="36">
        <f>SUMIFS(СВЦЭМ!$I$34:$I$777,СВЦЭМ!$A$34:$A$777,$A363,СВЦЭМ!$B$33:$B$776,R$332)+'СЕТ СН'!$F$16</f>
        <v>0</v>
      </c>
      <c r="S363" s="36">
        <f>SUMIFS(СВЦЭМ!$I$34:$I$777,СВЦЭМ!$A$34:$A$777,$A363,СВЦЭМ!$B$33:$B$776,S$332)+'СЕТ СН'!$F$16</f>
        <v>0</v>
      </c>
      <c r="T363" s="36">
        <f>SUMIFS(СВЦЭМ!$I$34:$I$777,СВЦЭМ!$A$34:$A$777,$A363,СВЦЭМ!$B$33:$B$776,T$332)+'СЕТ СН'!$F$16</f>
        <v>0</v>
      </c>
      <c r="U363" s="36">
        <f>SUMIFS(СВЦЭМ!$I$34:$I$777,СВЦЭМ!$A$34:$A$777,$A363,СВЦЭМ!$B$33:$B$776,U$332)+'СЕТ СН'!$F$16</f>
        <v>0</v>
      </c>
      <c r="V363" s="36">
        <f>SUMIFS(СВЦЭМ!$I$34:$I$777,СВЦЭМ!$A$34:$A$777,$A363,СВЦЭМ!$B$33:$B$776,V$332)+'СЕТ СН'!$F$16</f>
        <v>0</v>
      </c>
      <c r="W363" s="36">
        <f>SUMIFS(СВЦЭМ!$I$34:$I$777,СВЦЭМ!$A$34:$A$777,$A363,СВЦЭМ!$B$33:$B$776,W$332)+'СЕТ СН'!$F$16</f>
        <v>0</v>
      </c>
      <c r="X363" s="36">
        <f>SUMIFS(СВЦЭМ!$I$34:$I$777,СВЦЭМ!$A$34:$A$777,$A363,СВЦЭМ!$B$33:$B$776,X$332)+'СЕТ СН'!$F$16</f>
        <v>0</v>
      </c>
      <c r="Y363" s="36">
        <f>SUMIFS(СВЦЭМ!$I$34:$I$777,СВЦЭМ!$A$34:$A$777,$A363,СВЦЭМ!$B$33:$B$776,Y$332)+'СЕТ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9" t="s">
        <v>7</v>
      </c>
      <c r="B365" s="133" t="s">
        <v>119</v>
      </c>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5"/>
    </row>
    <row r="366" spans="1:27" ht="12.75" hidden="1" customHeight="1" x14ac:dyDescent="0.2">
      <c r="A366" s="140"/>
      <c r="B366" s="136"/>
      <c r="C366" s="137"/>
      <c r="D366" s="137"/>
      <c r="E366" s="137"/>
      <c r="F366" s="137"/>
      <c r="G366" s="137"/>
      <c r="H366" s="137"/>
      <c r="I366" s="137"/>
      <c r="J366" s="137"/>
      <c r="K366" s="137"/>
      <c r="L366" s="137"/>
      <c r="M366" s="137"/>
      <c r="N366" s="137"/>
      <c r="O366" s="137"/>
      <c r="P366" s="137"/>
      <c r="Q366" s="137"/>
      <c r="R366" s="137"/>
      <c r="S366" s="137"/>
      <c r="T366" s="137"/>
      <c r="U366" s="137"/>
      <c r="V366" s="137"/>
      <c r="W366" s="137"/>
      <c r="X366" s="137"/>
      <c r="Y366" s="138"/>
    </row>
    <row r="367" spans="1:27" s="46" customFormat="1" ht="12.75" hidden="1" customHeight="1" x14ac:dyDescent="0.2">
      <c r="A367" s="141"/>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01.11.2019</v>
      </c>
      <c r="B368" s="36">
        <f>SUMIFS(СВЦЭМ!$J$34:$J$777,СВЦЭМ!$A$34:$A$777,$A368,СВЦЭМ!$B$33:$B$776,B$367)+'СЕТ СН'!$F$16</f>
        <v>0</v>
      </c>
      <c r="C368" s="36">
        <f>SUMIFS(СВЦЭМ!$J$34:$J$777,СВЦЭМ!$A$34:$A$777,$A368,СВЦЭМ!$B$33:$B$776,C$367)+'СЕТ СН'!$F$16</f>
        <v>0</v>
      </c>
      <c r="D368" s="36">
        <f>SUMIFS(СВЦЭМ!$J$34:$J$777,СВЦЭМ!$A$34:$A$777,$A368,СВЦЭМ!$B$33:$B$776,D$367)+'СЕТ СН'!$F$16</f>
        <v>0</v>
      </c>
      <c r="E368" s="36">
        <f>SUMIFS(СВЦЭМ!$J$34:$J$777,СВЦЭМ!$A$34:$A$777,$A368,СВЦЭМ!$B$33:$B$776,E$367)+'СЕТ СН'!$F$16</f>
        <v>0</v>
      </c>
      <c r="F368" s="36">
        <f>SUMIFS(СВЦЭМ!$J$34:$J$777,СВЦЭМ!$A$34:$A$777,$A368,СВЦЭМ!$B$33:$B$776,F$367)+'СЕТ СН'!$F$16</f>
        <v>0</v>
      </c>
      <c r="G368" s="36">
        <f>SUMIFS(СВЦЭМ!$J$34:$J$777,СВЦЭМ!$A$34:$A$777,$A368,СВЦЭМ!$B$33:$B$776,G$367)+'СЕТ СН'!$F$16</f>
        <v>0</v>
      </c>
      <c r="H368" s="36">
        <f>SUMIFS(СВЦЭМ!$J$34:$J$777,СВЦЭМ!$A$34:$A$777,$A368,СВЦЭМ!$B$33:$B$776,H$367)+'СЕТ СН'!$F$16</f>
        <v>0</v>
      </c>
      <c r="I368" s="36">
        <f>SUMIFS(СВЦЭМ!$J$34:$J$777,СВЦЭМ!$A$34:$A$777,$A368,СВЦЭМ!$B$33:$B$776,I$367)+'СЕТ СН'!$F$16</f>
        <v>0</v>
      </c>
      <c r="J368" s="36">
        <f>SUMIFS(СВЦЭМ!$J$34:$J$777,СВЦЭМ!$A$34:$A$777,$A368,СВЦЭМ!$B$33:$B$776,J$367)+'СЕТ СН'!$F$16</f>
        <v>0</v>
      </c>
      <c r="K368" s="36">
        <f>SUMIFS(СВЦЭМ!$J$34:$J$777,СВЦЭМ!$A$34:$A$777,$A368,СВЦЭМ!$B$33:$B$776,K$367)+'СЕТ СН'!$F$16</f>
        <v>0</v>
      </c>
      <c r="L368" s="36">
        <f>SUMIFS(СВЦЭМ!$J$34:$J$777,СВЦЭМ!$A$34:$A$777,$A368,СВЦЭМ!$B$33:$B$776,L$367)+'СЕТ СН'!$F$16</f>
        <v>0</v>
      </c>
      <c r="M368" s="36">
        <f>SUMIFS(СВЦЭМ!$J$34:$J$777,СВЦЭМ!$A$34:$A$777,$A368,СВЦЭМ!$B$33:$B$776,M$367)+'СЕТ СН'!$F$16</f>
        <v>0</v>
      </c>
      <c r="N368" s="36">
        <f>SUMIFS(СВЦЭМ!$J$34:$J$777,СВЦЭМ!$A$34:$A$777,$A368,СВЦЭМ!$B$33:$B$776,N$367)+'СЕТ СН'!$F$16</f>
        <v>0</v>
      </c>
      <c r="O368" s="36">
        <f>SUMIFS(СВЦЭМ!$J$34:$J$777,СВЦЭМ!$A$34:$A$777,$A368,СВЦЭМ!$B$33:$B$776,O$367)+'СЕТ СН'!$F$16</f>
        <v>0</v>
      </c>
      <c r="P368" s="36">
        <f>SUMIFS(СВЦЭМ!$J$34:$J$777,СВЦЭМ!$A$34:$A$777,$A368,СВЦЭМ!$B$33:$B$776,P$367)+'СЕТ СН'!$F$16</f>
        <v>0</v>
      </c>
      <c r="Q368" s="36">
        <f>SUMIFS(СВЦЭМ!$J$34:$J$777,СВЦЭМ!$A$34:$A$777,$A368,СВЦЭМ!$B$33:$B$776,Q$367)+'СЕТ СН'!$F$16</f>
        <v>0</v>
      </c>
      <c r="R368" s="36">
        <f>SUMIFS(СВЦЭМ!$J$34:$J$777,СВЦЭМ!$A$34:$A$777,$A368,СВЦЭМ!$B$33:$B$776,R$367)+'СЕТ СН'!$F$16</f>
        <v>0</v>
      </c>
      <c r="S368" s="36">
        <f>SUMIFS(СВЦЭМ!$J$34:$J$777,СВЦЭМ!$A$34:$A$777,$A368,СВЦЭМ!$B$33:$B$776,S$367)+'СЕТ СН'!$F$16</f>
        <v>0</v>
      </c>
      <c r="T368" s="36">
        <f>SUMIFS(СВЦЭМ!$J$34:$J$777,СВЦЭМ!$A$34:$A$777,$A368,СВЦЭМ!$B$33:$B$776,T$367)+'СЕТ СН'!$F$16</f>
        <v>0</v>
      </c>
      <c r="U368" s="36">
        <f>SUMIFS(СВЦЭМ!$J$34:$J$777,СВЦЭМ!$A$34:$A$777,$A368,СВЦЭМ!$B$33:$B$776,U$367)+'СЕТ СН'!$F$16</f>
        <v>0</v>
      </c>
      <c r="V368" s="36">
        <f>SUMIFS(СВЦЭМ!$J$34:$J$777,СВЦЭМ!$A$34:$A$777,$A368,СВЦЭМ!$B$33:$B$776,V$367)+'СЕТ СН'!$F$16</f>
        <v>0</v>
      </c>
      <c r="W368" s="36">
        <f>SUMIFS(СВЦЭМ!$J$34:$J$777,СВЦЭМ!$A$34:$A$777,$A368,СВЦЭМ!$B$33:$B$776,W$367)+'СЕТ СН'!$F$16</f>
        <v>0</v>
      </c>
      <c r="X368" s="36">
        <f>SUMIFS(СВЦЭМ!$J$34:$J$777,СВЦЭМ!$A$34:$A$777,$A368,СВЦЭМ!$B$33:$B$776,X$367)+'СЕТ СН'!$F$16</f>
        <v>0</v>
      </c>
      <c r="Y368" s="36">
        <f>SUMIFS(СВЦЭМ!$J$34:$J$777,СВЦЭМ!$A$34:$A$777,$A368,СВЦЭМ!$B$33:$B$776,Y$367)+'СЕТ СН'!$F$16</f>
        <v>0</v>
      </c>
      <c r="AA368" s="45"/>
    </row>
    <row r="369" spans="1:25" ht="15.75" hidden="1" x14ac:dyDescent="0.2">
      <c r="A369" s="35">
        <f>A368+1</f>
        <v>43771</v>
      </c>
      <c r="B369" s="36">
        <f>SUMIFS(СВЦЭМ!$J$34:$J$777,СВЦЭМ!$A$34:$A$777,$A369,СВЦЭМ!$B$33:$B$776,B$367)+'СЕТ СН'!$F$16</f>
        <v>0</v>
      </c>
      <c r="C369" s="36">
        <f>SUMIFS(СВЦЭМ!$J$34:$J$777,СВЦЭМ!$A$34:$A$777,$A369,СВЦЭМ!$B$33:$B$776,C$367)+'СЕТ СН'!$F$16</f>
        <v>0</v>
      </c>
      <c r="D369" s="36">
        <f>SUMIFS(СВЦЭМ!$J$34:$J$777,СВЦЭМ!$A$34:$A$777,$A369,СВЦЭМ!$B$33:$B$776,D$367)+'СЕТ СН'!$F$16</f>
        <v>0</v>
      </c>
      <c r="E369" s="36">
        <f>SUMIFS(СВЦЭМ!$J$34:$J$777,СВЦЭМ!$A$34:$A$777,$A369,СВЦЭМ!$B$33:$B$776,E$367)+'СЕТ СН'!$F$16</f>
        <v>0</v>
      </c>
      <c r="F369" s="36">
        <f>SUMIFS(СВЦЭМ!$J$34:$J$777,СВЦЭМ!$A$34:$A$777,$A369,СВЦЭМ!$B$33:$B$776,F$367)+'СЕТ СН'!$F$16</f>
        <v>0</v>
      </c>
      <c r="G369" s="36">
        <f>SUMIFS(СВЦЭМ!$J$34:$J$777,СВЦЭМ!$A$34:$A$777,$A369,СВЦЭМ!$B$33:$B$776,G$367)+'СЕТ СН'!$F$16</f>
        <v>0</v>
      </c>
      <c r="H369" s="36">
        <f>SUMIFS(СВЦЭМ!$J$34:$J$777,СВЦЭМ!$A$34:$A$777,$A369,СВЦЭМ!$B$33:$B$776,H$367)+'СЕТ СН'!$F$16</f>
        <v>0</v>
      </c>
      <c r="I369" s="36">
        <f>SUMIFS(СВЦЭМ!$J$34:$J$777,СВЦЭМ!$A$34:$A$777,$A369,СВЦЭМ!$B$33:$B$776,I$367)+'СЕТ СН'!$F$16</f>
        <v>0</v>
      </c>
      <c r="J369" s="36">
        <f>SUMIFS(СВЦЭМ!$J$34:$J$777,СВЦЭМ!$A$34:$A$777,$A369,СВЦЭМ!$B$33:$B$776,J$367)+'СЕТ СН'!$F$16</f>
        <v>0</v>
      </c>
      <c r="K369" s="36">
        <f>SUMIFS(СВЦЭМ!$J$34:$J$777,СВЦЭМ!$A$34:$A$777,$A369,СВЦЭМ!$B$33:$B$776,K$367)+'СЕТ СН'!$F$16</f>
        <v>0</v>
      </c>
      <c r="L369" s="36">
        <f>SUMIFS(СВЦЭМ!$J$34:$J$777,СВЦЭМ!$A$34:$A$777,$A369,СВЦЭМ!$B$33:$B$776,L$367)+'СЕТ СН'!$F$16</f>
        <v>0</v>
      </c>
      <c r="M369" s="36">
        <f>SUMIFS(СВЦЭМ!$J$34:$J$777,СВЦЭМ!$A$34:$A$777,$A369,СВЦЭМ!$B$33:$B$776,M$367)+'СЕТ СН'!$F$16</f>
        <v>0</v>
      </c>
      <c r="N369" s="36">
        <f>SUMIFS(СВЦЭМ!$J$34:$J$777,СВЦЭМ!$A$34:$A$777,$A369,СВЦЭМ!$B$33:$B$776,N$367)+'СЕТ СН'!$F$16</f>
        <v>0</v>
      </c>
      <c r="O369" s="36">
        <f>SUMIFS(СВЦЭМ!$J$34:$J$777,СВЦЭМ!$A$34:$A$777,$A369,СВЦЭМ!$B$33:$B$776,O$367)+'СЕТ СН'!$F$16</f>
        <v>0</v>
      </c>
      <c r="P369" s="36">
        <f>SUMIFS(СВЦЭМ!$J$34:$J$777,СВЦЭМ!$A$34:$A$777,$A369,СВЦЭМ!$B$33:$B$776,P$367)+'СЕТ СН'!$F$16</f>
        <v>0</v>
      </c>
      <c r="Q369" s="36">
        <f>SUMIFS(СВЦЭМ!$J$34:$J$777,СВЦЭМ!$A$34:$A$777,$A369,СВЦЭМ!$B$33:$B$776,Q$367)+'СЕТ СН'!$F$16</f>
        <v>0</v>
      </c>
      <c r="R369" s="36">
        <f>SUMIFS(СВЦЭМ!$J$34:$J$777,СВЦЭМ!$A$34:$A$777,$A369,СВЦЭМ!$B$33:$B$776,R$367)+'СЕТ СН'!$F$16</f>
        <v>0</v>
      </c>
      <c r="S369" s="36">
        <f>SUMIFS(СВЦЭМ!$J$34:$J$777,СВЦЭМ!$A$34:$A$777,$A369,СВЦЭМ!$B$33:$B$776,S$367)+'СЕТ СН'!$F$16</f>
        <v>0</v>
      </c>
      <c r="T369" s="36">
        <f>SUMIFS(СВЦЭМ!$J$34:$J$777,СВЦЭМ!$A$34:$A$777,$A369,СВЦЭМ!$B$33:$B$776,T$367)+'СЕТ СН'!$F$16</f>
        <v>0</v>
      </c>
      <c r="U369" s="36">
        <f>SUMIFS(СВЦЭМ!$J$34:$J$777,СВЦЭМ!$A$34:$A$777,$A369,СВЦЭМ!$B$33:$B$776,U$367)+'СЕТ СН'!$F$16</f>
        <v>0</v>
      </c>
      <c r="V369" s="36">
        <f>SUMIFS(СВЦЭМ!$J$34:$J$777,СВЦЭМ!$A$34:$A$777,$A369,СВЦЭМ!$B$33:$B$776,V$367)+'СЕТ СН'!$F$16</f>
        <v>0</v>
      </c>
      <c r="W369" s="36">
        <f>SUMIFS(СВЦЭМ!$J$34:$J$777,СВЦЭМ!$A$34:$A$777,$A369,СВЦЭМ!$B$33:$B$776,W$367)+'СЕТ СН'!$F$16</f>
        <v>0</v>
      </c>
      <c r="X369" s="36">
        <f>SUMIFS(СВЦЭМ!$J$34:$J$777,СВЦЭМ!$A$34:$A$777,$A369,СВЦЭМ!$B$33:$B$776,X$367)+'СЕТ СН'!$F$16</f>
        <v>0</v>
      </c>
      <c r="Y369" s="36">
        <f>SUMIFS(СВЦЭМ!$J$34:$J$777,СВЦЭМ!$A$34:$A$777,$A369,СВЦЭМ!$B$33:$B$776,Y$367)+'СЕТ СН'!$F$16</f>
        <v>0</v>
      </c>
    </row>
    <row r="370" spans="1:25" ht="15.75" hidden="1" x14ac:dyDescent="0.2">
      <c r="A370" s="35">
        <f t="shared" ref="A370:A398" si="10">A369+1</f>
        <v>43772</v>
      </c>
      <c r="B370" s="36">
        <f>SUMIFS(СВЦЭМ!$J$34:$J$777,СВЦЭМ!$A$34:$A$777,$A370,СВЦЭМ!$B$33:$B$776,B$367)+'СЕТ СН'!$F$16</f>
        <v>0</v>
      </c>
      <c r="C370" s="36">
        <f>SUMIFS(СВЦЭМ!$J$34:$J$777,СВЦЭМ!$A$34:$A$777,$A370,СВЦЭМ!$B$33:$B$776,C$367)+'СЕТ СН'!$F$16</f>
        <v>0</v>
      </c>
      <c r="D370" s="36">
        <f>SUMIFS(СВЦЭМ!$J$34:$J$777,СВЦЭМ!$A$34:$A$777,$A370,СВЦЭМ!$B$33:$B$776,D$367)+'СЕТ СН'!$F$16</f>
        <v>0</v>
      </c>
      <c r="E370" s="36">
        <f>SUMIFS(СВЦЭМ!$J$34:$J$777,СВЦЭМ!$A$34:$A$777,$A370,СВЦЭМ!$B$33:$B$776,E$367)+'СЕТ СН'!$F$16</f>
        <v>0</v>
      </c>
      <c r="F370" s="36">
        <f>SUMIFS(СВЦЭМ!$J$34:$J$777,СВЦЭМ!$A$34:$A$777,$A370,СВЦЭМ!$B$33:$B$776,F$367)+'СЕТ СН'!$F$16</f>
        <v>0</v>
      </c>
      <c r="G370" s="36">
        <f>SUMIFS(СВЦЭМ!$J$34:$J$777,СВЦЭМ!$A$34:$A$777,$A370,СВЦЭМ!$B$33:$B$776,G$367)+'СЕТ СН'!$F$16</f>
        <v>0</v>
      </c>
      <c r="H370" s="36">
        <f>SUMIFS(СВЦЭМ!$J$34:$J$777,СВЦЭМ!$A$34:$A$777,$A370,СВЦЭМ!$B$33:$B$776,H$367)+'СЕТ СН'!$F$16</f>
        <v>0</v>
      </c>
      <c r="I370" s="36">
        <f>SUMIFS(СВЦЭМ!$J$34:$J$777,СВЦЭМ!$A$34:$A$777,$A370,СВЦЭМ!$B$33:$B$776,I$367)+'СЕТ СН'!$F$16</f>
        <v>0</v>
      </c>
      <c r="J370" s="36">
        <f>SUMIFS(СВЦЭМ!$J$34:$J$777,СВЦЭМ!$A$34:$A$777,$A370,СВЦЭМ!$B$33:$B$776,J$367)+'СЕТ СН'!$F$16</f>
        <v>0</v>
      </c>
      <c r="K370" s="36">
        <f>SUMIFS(СВЦЭМ!$J$34:$J$777,СВЦЭМ!$A$34:$A$777,$A370,СВЦЭМ!$B$33:$B$776,K$367)+'СЕТ СН'!$F$16</f>
        <v>0</v>
      </c>
      <c r="L370" s="36">
        <f>SUMIFS(СВЦЭМ!$J$34:$J$777,СВЦЭМ!$A$34:$A$777,$A370,СВЦЭМ!$B$33:$B$776,L$367)+'СЕТ СН'!$F$16</f>
        <v>0</v>
      </c>
      <c r="M370" s="36">
        <f>SUMIFS(СВЦЭМ!$J$34:$J$777,СВЦЭМ!$A$34:$A$777,$A370,СВЦЭМ!$B$33:$B$776,M$367)+'СЕТ СН'!$F$16</f>
        <v>0</v>
      </c>
      <c r="N370" s="36">
        <f>SUMIFS(СВЦЭМ!$J$34:$J$777,СВЦЭМ!$A$34:$A$777,$A370,СВЦЭМ!$B$33:$B$776,N$367)+'СЕТ СН'!$F$16</f>
        <v>0</v>
      </c>
      <c r="O370" s="36">
        <f>SUMIFS(СВЦЭМ!$J$34:$J$777,СВЦЭМ!$A$34:$A$777,$A370,СВЦЭМ!$B$33:$B$776,O$367)+'СЕТ СН'!$F$16</f>
        <v>0</v>
      </c>
      <c r="P370" s="36">
        <f>SUMIFS(СВЦЭМ!$J$34:$J$777,СВЦЭМ!$A$34:$A$777,$A370,СВЦЭМ!$B$33:$B$776,P$367)+'СЕТ СН'!$F$16</f>
        <v>0</v>
      </c>
      <c r="Q370" s="36">
        <f>SUMIFS(СВЦЭМ!$J$34:$J$777,СВЦЭМ!$A$34:$A$777,$A370,СВЦЭМ!$B$33:$B$776,Q$367)+'СЕТ СН'!$F$16</f>
        <v>0</v>
      </c>
      <c r="R370" s="36">
        <f>SUMIFS(СВЦЭМ!$J$34:$J$777,СВЦЭМ!$A$34:$A$777,$A370,СВЦЭМ!$B$33:$B$776,R$367)+'СЕТ СН'!$F$16</f>
        <v>0</v>
      </c>
      <c r="S370" s="36">
        <f>SUMIFS(СВЦЭМ!$J$34:$J$777,СВЦЭМ!$A$34:$A$777,$A370,СВЦЭМ!$B$33:$B$776,S$367)+'СЕТ СН'!$F$16</f>
        <v>0</v>
      </c>
      <c r="T370" s="36">
        <f>SUMIFS(СВЦЭМ!$J$34:$J$777,СВЦЭМ!$A$34:$A$777,$A370,СВЦЭМ!$B$33:$B$776,T$367)+'СЕТ СН'!$F$16</f>
        <v>0</v>
      </c>
      <c r="U370" s="36">
        <f>SUMIFS(СВЦЭМ!$J$34:$J$777,СВЦЭМ!$A$34:$A$777,$A370,СВЦЭМ!$B$33:$B$776,U$367)+'СЕТ СН'!$F$16</f>
        <v>0</v>
      </c>
      <c r="V370" s="36">
        <f>SUMIFS(СВЦЭМ!$J$34:$J$777,СВЦЭМ!$A$34:$A$777,$A370,СВЦЭМ!$B$33:$B$776,V$367)+'СЕТ СН'!$F$16</f>
        <v>0</v>
      </c>
      <c r="W370" s="36">
        <f>SUMIFS(СВЦЭМ!$J$34:$J$777,СВЦЭМ!$A$34:$A$777,$A370,СВЦЭМ!$B$33:$B$776,W$367)+'СЕТ СН'!$F$16</f>
        <v>0</v>
      </c>
      <c r="X370" s="36">
        <f>SUMIFS(СВЦЭМ!$J$34:$J$777,СВЦЭМ!$A$34:$A$777,$A370,СВЦЭМ!$B$33:$B$776,X$367)+'СЕТ СН'!$F$16</f>
        <v>0</v>
      </c>
      <c r="Y370" s="36">
        <f>SUMIFS(СВЦЭМ!$J$34:$J$777,СВЦЭМ!$A$34:$A$777,$A370,СВЦЭМ!$B$33:$B$776,Y$367)+'СЕТ СН'!$F$16</f>
        <v>0</v>
      </c>
    </row>
    <row r="371" spans="1:25" ht="15.75" hidden="1" x14ac:dyDescent="0.2">
      <c r="A371" s="35">
        <f t="shared" si="10"/>
        <v>43773</v>
      </c>
      <c r="B371" s="36">
        <f>SUMIFS(СВЦЭМ!$J$34:$J$777,СВЦЭМ!$A$34:$A$777,$A371,СВЦЭМ!$B$33:$B$776,B$367)+'СЕТ СН'!$F$16</f>
        <v>0</v>
      </c>
      <c r="C371" s="36">
        <f>SUMIFS(СВЦЭМ!$J$34:$J$777,СВЦЭМ!$A$34:$A$777,$A371,СВЦЭМ!$B$33:$B$776,C$367)+'СЕТ СН'!$F$16</f>
        <v>0</v>
      </c>
      <c r="D371" s="36">
        <f>SUMIFS(СВЦЭМ!$J$34:$J$777,СВЦЭМ!$A$34:$A$777,$A371,СВЦЭМ!$B$33:$B$776,D$367)+'СЕТ СН'!$F$16</f>
        <v>0</v>
      </c>
      <c r="E371" s="36">
        <f>SUMIFS(СВЦЭМ!$J$34:$J$777,СВЦЭМ!$A$34:$A$777,$A371,СВЦЭМ!$B$33:$B$776,E$367)+'СЕТ СН'!$F$16</f>
        <v>0</v>
      </c>
      <c r="F371" s="36">
        <f>SUMIFS(СВЦЭМ!$J$34:$J$777,СВЦЭМ!$A$34:$A$777,$A371,СВЦЭМ!$B$33:$B$776,F$367)+'СЕТ СН'!$F$16</f>
        <v>0</v>
      </c>
      <c r="G371" s="36">
        <f>SUMIFS(СВЦЭМ!$J$34:$J$777,СВЦЭМ!$A$34:$A$777,$A371,СВЦЭМ!$B$33:$B$776,G$367)+'СЕТ СН'!$F$16</f>
        <v>0</v>
      </c>
      <c r="H371" s="36">
        <f>SUMIFS(СВЦЭМ!$J$34:$J$777,СВЦЭМ!$A$34:$A$777,$A371,СВЦЭМ!$B$33:$B$776,H$367)+'СЕТ СН'!$F$16</f>
        <v>0</v>
      </c>
      <c r="I371" s="36">
        <f>SUMIFS(СВЦЭМ!$J$34:$J$777,СВЦЭМ!$A$34:$A$777,$A371,СВЦЭМ!$B$33:$B$776,I$367)+'СЕТ СН'!$F$16</f>
        <v>0</v>
      </c>
      <c r="J371" s="36">
        <f>SUMIFS(СВЦЭМ!$J$34:$J$777,СВЦЭМ!$A$34:$A$777,$A371,СВЦЭМ!$B$33:$B$776,J$367)+'СЕТ СН'!$F$16</f>
        <v>0</v>
      </c>
      <c r="K371" s="36">
        <f>SUMIFS(СВЦЭМ!$J$34:$J$777,СВЦЭМ!$A$34:$A$777,$A371,СВЦЭМ!$B$33:$B$776,K$367)+'СЕТ СН'!$F$16</f>
        <v>0</v>
      </c>
      <c r="L371" s="36">
        <f>SUMIFS(СВЦЭМ!$J$34:$J$777,СВЦЭМ!$A$34:$A$777,$A371,СВЦЭМ!$B$33:$B$776,L$367)+'СЕТ СН'!$F$16</f>
        <v>0</v>
      </c>
      <c r="M371" s="36">
        <f>SUMIFS(СВЦЭМ!$J$34:$J$777,СВЦЭМ!$A$34:$A$777,$A371,СВЦЭМ!$B$33:$B$776,M$367)+'СЕТ СН'!$F$16</f>
        <v>0</v>
      </c>
      <c r="N371" s="36">
        <f>SUMIFS(СВЦЭМ!$J$34:$J$777,СВЦЭМ!$A$34:$A$777,$A371,СВЦЭМ!$B$33:$B$776,N$367)+'СЕТ СН'!$F$16</f>
        <v>0</v>
      </c>
      <c r="O371" s="36">
        <f>SUMIFS(СВЦЭМ!$J$34:$J$777,СВЦЭМ!$A$34:$A$777,$A371,СВЦЭМ!$B$33:$B$776,O$367)+'СЕТ СН'!$F$16</f>
        <v>0</v>
      </c>
      <c r="P371" s="36">
        <f>SUMIFS(СВЦЭМ!$J$34:$J$777,СВЦЭМ!$A$34:$A$777,$A371,СВЦЭМ!$B$33:$B$776,P$367)+'СЕТ СН'!$F$16</f>
        <v>0</v>
      </c>
      <c r="Q371" s="36">
        <f>SUMIFS(СВЦЭМ!$J$34:$J$777,СВЦЭМ!$A$34:$A$777,$A371,СВЦЭМ!$B$33:$B$776,Q$367)+'СЕТ СН'!$F$16</f>
        <v>0</v>
      </c>
      <c r="R371" s="36">
        <f>SUMIFS(СВЦЭМ!$J$34:$J$777,СВЦЭМ!$A$34:$A$777,$A371,СВЦЭМ!$B$33:$B$776,R$367)+'СЕТ СН'!$F$16</f>
        <v>0</v>
      </c>
      <c r="S371" s="36">
        <f>SUMIFS(СВЦЭМ!$J$34:$J$777,СВЦЭМ!$A$34:$A$777,$A371,СВЦЭМ!$B$33:$B$776,S$367)+'СЕТ СН'!$F$16</f>
        <v>0</v>
      </c>
      <c r="T371" s="36">
        <f>SUMIFS(СВЦЭМ!$J$34:$J$777,СВЦЭМ!$A$34:$A$777,$A371,СВЦЭМ!$B$33:$B$776,T$367)+'СЕТ СН'!$F$16</f>
        <v>0</v>
      </c>
      <c r="U371" s="36">
        <f>SUMIFS(СВЦЭМ!$J$34:$J$777,СВЦЭМ!$A$34:$A$777,$A371,СВЦЭМ!$B$33:$B$776,U$367)+'СЕТ СН'!$F$16</f>
        <v>0</v>
      </c>
      <c r="V371" s="36">
        <f>SUMIFS(СВЦЭМ!$J$34:$J$777,СВЦЭМ!$A$34:$A$777,$A371,СВЦЭМ!$B$33:$B$776,V$367)+'СЕТ СН'!$F$16</f>
        <v>0</v>
      </c>
      <c r="W371" s="36">
        <f>SUMIFS(СВЦЭМ!$J$34:$J$777,СВЦЭМ!$A$34:$A$777,$A371,СВЦЭМ!$B$33:$B$776,W$367)+'СЕТ СН'!$F$16</f>
        <v>0</v>
      </c>
      <c r="X371" s="36">
        <f>SUMIFS(СВЦЭМ!$J$34:$J$777,СВЦЭМ!$A$34:$A$777,$A371,СВЦЭМ!$B$33:$B$776,X$367)+'СЕТ СН'!$F$16</f>
        <v>0</v>
      </c>
      <c r="Y371" s="36">
        <f>SUMIFS(СВЦЭМ!$J$34:$J$777,СВЦЭМ!$A$34:$A$777,$A371,СВЦЭМ!$B$33:$B$776,Y$367)+'СЕТ СН'!$F$16</f>
        <v>0</v>
      </c>
    </row>
    <row r="372" spans="1:25" ht="15.75" hidden="1" x14ac:dyDescent="0.2">
      <c r="A372" s="35">
        <f t="shared" si="10"/>
        <v>43774</v>
      </c>
      <c r="B372" s="36">
        <f>SUMIFS(СВЦЭМ!$J$34:$J$777,СВЦЭМ!$A$34:$A$777,$A372,СВЦЭМ!$B$33:$B$776,B$367)+'СЕТ СН'!$F$16</f>
        <v>0</v>
      </c>
      <c r="C372" s="36">
        <f>SUMIFS(СВЦЭМ!$J$34:$J$777,СВЦЭМ!$A$34:$A$777,$A372,СВЦЭМ!$B$33:$B$776,C$367)+'СЕТ СН'!$F$16</f>
        <v>0</v>
      </c>
      <c r="D372" s="36">
        <f>SUMIFS(СВЦЭМ!$J$34:$J$777,СВЦЭМ!$A$34:$A$777,$A372,СВЦЭМ!$B$33:$B$776,D$367)+'СЕТ СН'!$F$16</f>
        <v>0</v>
      </c>
      <c r="E372" s="36">
        <f>SUMIFS(СВЦЭМ!$J$34:$J$777,СВЦЭМ!$A$34:$A$777,$A372,СВЦЭМ!$B$33:$B$776,E$367)+'СЕТ СН'!$F$16</f>
        <v>0</v>
      </c>
      <c r="F372" s="36">
        <f>SUMIFS(СВЦЭМ!$J$34:$J$777,СВЦЭМ!$A$34:$A$777,$A372,СВЦЭМ!$B$33:$B$776,F$367)+'СЕТ СН'!$F$16</f>
        <v>0</v>
      </c>
      <c r="G372" s="36">
        <f>SUMIFS(СВЦЭМ!$J$34:$J$777,СВЦЭМ!$A$34:$A$777,$A372,СВЦЭМ!$B$33:$B$776,G$367)+'СЕТ СН'!$F$16</f>
        <v>0</v>
      </c>
      <c r="H372" s="36">
        <f>SUMIFS(СВЦЭМ!$J$34:$J$777,СВЦЭМ!$A$34:$A$777,$A372,СВЦЭМ!$B$33:$B$776,H$367)+'СЕТ СН'!$F$16</f>
        <v>0</v>
      </c>
      <c r="I372" s="36">
        <f>SUMIFS(СВЦЭМ!$J$34:$J$777,СВЦЭМ!$A$34:$A$777,$A372,СВЦЭМ!$B$33:$B$776,I$367)+'СЕТ СН'!$F$16</f>
        <v>0</v>
      </c>
      <c r="J372" s="36">
        <f>SUMIFS(СВЦЭМ!$J$34:$J$777,СВЦЭМ!$A$34:$A$777,$A372,СВЦЭМ!$B$33:$B$776,J$367)+'СЕТ СН'!$F$16</f>
        <v>0</v>
      </c>
      <c r="K372" s="36">
        <f>SUMIFS(СВЦЭМ!$J$34:$J$777,СВЦЭМ!$A$34:$A$777,$A372,СВЦЭМ!$B$33:$B$776,K$367)+'СЕТ СН'!$F$16</f>
        <v>0</v>
      </c>
      <c r="L372" s="36">
        <f>SUMIFS(СВЦЭМ!$J$34:$J$777,СВЦЭМ!$A$34:$A$777,$A372,СВЦЭМ!$B$33:$B$776,L$367)+'СЕТ СН'!$F$16</f>
        <v>0</v>
      </c>
      <c r="M372" s="36">
        <f>SUMIFS(СВЦЭМ!$J$34:$J$777,СВЦЭМ!$A$34:$A$777,$A372,СВЦЭМ!$B$33:$B$776,M$367)+'СЕТ СН'!$F$16</f>
        <v>0</v>
      </c>
      <c r="N372" s="36">
        <f>SUMIFS(СВЦЭМ!$J$34:$J$777,СВЦЭМ!$A$34:$A$777,$A372,СВЦЭМ!$B$33:$B$776,N$367)+'СЕТ СН'!$F$16</f>
        <v>0</v>
      </c>
      <c r="O372" s="36">
        <f>SUMIFS(СВЦЭМ!$J$34:$J$777,СВЦЭМ!$A$34:$A$777,$A372,СВЦЭМ!$B$33:$B$776,O$367)+'СЕТ СН'!$F$16</f>
        <v>0</v>
      </c>
      <c r="P372" s="36">
        <f>SUMIFS(СВЦЭМ!$J$34:$J$777,СВЦЭМ!$A$34:$A$777,$A372,СВЦЭМ!$B$33:$B$776,P$367)+'СЕТ СН'!$F$16</f>
        <v>0</v>
      </c>
      <c r="Q372" s="36">
        <f>SUMIFS(СВЦЭМ!$J$34:$J$777,СВЦЭМ!$A$34:$A$777,$A372,СВЦЭМ!$B$33:$B$776,Q$367)+'СЕТ СН'!$F$16</f>
        <v>0</v>
      </c>
      <c r="R372" s="36">
        <f>SUMIFS(СВЦЭМ!$J$34:$J$777,СВЦЭМ!$A$34:$A$777,$A372,СВЦЭМ!$B$33:$B$776,R$367)+'СЕТ СН'!$F$16</f>
        <v>0</v>
      </c>
      <c r="S372" s="36">
        <f>SUMIFS(СВЦЭМ!$J$34:$J$777,СВЦЭМ!$A$34:$A$777,$A372,СВЦЭМ!$B$33:$B$776,S$367)+'СЕТ СН'!$F$16</f>
        <v>0</v>
      </c>
      <c r="T372" s="36">
        <f>SUMIFS(СВЦЭМ!$J$34:$J$777,СВЦЭМ!$A$34:$A$777,$A372,СВЦЭМ!$B$33:$B$776,T$367)+'СЕТ СН'!$F$16</f>
        <v>0</v>
      </c>
      <c r="U372" s="36">
        <f>SUMIFS(СВЦЭМ!$J$34:$J$777,СВЦЭМ!$A$34:$A$777,$A372,СВЦЭМ!$B$33:$B$776,U$367)+'СЕТ СН'!$F$16</f>
        <v>0</v>
      </c>
      <c r="V372" s="36">
        <f>SUMIFS(СВЦЭМ!$J$34:$J$777,СВЦЭМ!$A$34:$A$777,$A372,СВЦЭМ!$B$33:$B$776,V$367)+'СЕТ СН'!$F$16</f>
        <v>0</v>
      </c>
      <c r="W372" s="36">
        <f>SUMIFS(СВЦЭМ!$J$34:$J$777,СВЦЭМ!$A$34:$A$777,$A372,СВЦЭМ!$B$33:$B$776,W$367)+'СЕТ СН'!$F$16</f>
        <v>0</v>
      </c>
      <c r="X372" s="36">
        <f>SUMIFS(СВЦЭМ!$J$34:$J$777,СВЦЭМ!$A$34:$A$777,$A372,СВЦЭМ!$B$33:$B$776,X$367)+'СЕТ СН'!$F$16</f>
        <v>0</v>
      </c>
      <c r="Y372" s="36">
        <f>SUMIFS(СВЦЭМ!$J$34:$J$777,СВЦЭМ!$A$34:$A$777,$A372,СВЦЭМ!$B$33:$B$776,Y$367)+'СЕТ СН'!$F$16</f>
        <v>0</v>
      </c>
    </row>
    <row r="373" spans="1:25" ht="15.75" hidden="1" x14ac:dyDescent="0.2">
      <c r="A373" s="35">
        <f t="shared" si="10"/>
        <v>43775</v>
      </c>
      <c r="B373" s="36">
        <f>SUMIFS(СВЦЭМ!$J$34:$J$777,СВЦЭМ!$A$34:$A$777,$A373,СВЦЭМ!$B$33:$B$776,B$367)+'СЕТ СН'!$F$16</f>
        <v>0</v>
      </c>
      <c r="C373" s="36">
        <f>SUMIFS(СВЦЭМ!$J$34:$J$777,СВЦЭМ!$A$34:$A$777,$A373,СВЦЭМ!$B$33:$B$776,C$367)+'СЕТ СН'!$F$16</f>
        <v>0</v>
      </c>
      <c r="D373" s="36">
        <f>SUMIFS(СВЦЭМ!$J$34:$J$777,СВЦЭМ!$A$34:$A$777,$A373,СВЦЭМ!$B$33:$B$776,D$367)+'СЕТ СН'!$F$16</f>
        <v>0</v>
      </c>
      <c r="E373" s="36">
        <f>SUMIFS(СВЦЭМ!$J$34:$J$777,СВЦЭМ!$A$34:$A$777,$A373,СВЦЭМ!$B$33:$B$776,E$367)+'СЕТ СН'!$F$16</f>
        <v>0</v>
      </c>
      <c r="F373" s="36">
        <f>SUMIFS(СВЦЭМ!$J$34:$J$777,СВЦЭМ!$A$34:$A$777,$A373,СВЦЭМ!$B$33:$B$776,F$367)+'СЕТ СН'!$F$16</f>
        <v>0</v>
      </c>
      <c r="G373" s="36">
        <f>SUMIFS(СВЦЭМ!$J$34:$J$777,СВЦЭМ!$A$34:$A$777,$A373,СВЦЭМ!$B$33:$B$776,G$367)+'СЕТ СН'!$F$16</f>
        <v>0</v>
      </c>
      <c r="H373" s="36">
        <f>SUMIFS(СВЦЭМ!$J$34:$J$777,СВЦЭМ!$A$34:$A$777,$A373,СВЦЭМ!$B$33:$B$776,H$367)+'СЕТ СН'!$F$16</f>
        <v>0</v>
      </c>
      <c r="I373" s="36">
        <f>SUMIFS(СВЦЭМ!$J$34:$J$777,СВЦЭМ!$A$34:$A$777,$A373,СВЦЭМ!$B$33:$B$776,I$367)+'СЕТ СН'!$F$16</f>
        <v>0</v>
      </c>
      <c r="J373" s="36">
        <f>SUMIFS(СВЦЭМ!$J$34:$J$777,СВЦЭМ!$A$34:$A$777,$A373,СВЦЭМ!$B$33:$B$776,J$367)+'СЕТ СН'!$F$16</f>
        <v>0</v>
      </c>
      <c r="K373" s="36">
        <f>SUMIFS(СВЦЭМ!$J$34:$J$777,СВЦЭМ!$A$34:$A$777,$A373,СВЦЭМ!$B$33:$B$776,K$367)+'СЕТ СН'!$F$16</f>
        <v>0</v>
      </c>
      <c r="L373" s="36">
        <f>SUMIFS(СВЦЭМ!$J$34:$J$777,СВЦЭМ!$A$34:$A$777,$A373,СВЦЭМ!$B$33:$B$776,L$367)+'СЕТ СН'!$F$16</f>
        <v>0</v>
      </c>
      <c r="M373" s="36">
        <f>SUMIFS(СВЦЭМ!$J$34:$J$777,СВЦЭМ!$A$34:$A$777,$A373,СВЦЭМ!$B$33:$B$776,M$367)+'СЕТ СН'!$F$16</f>
        <v>0</v>
      </c>
      <c r="N373" s="36">
        <f>SUMIFS(СВЦЭМ!$J$34:$J$777,СВЦЭМ!$A$34:$A$777,$A373,СВЦЭМ!$B$33:$B$776,N$367)+'СЕТ СН'!$F$16</f>
        <v>0</v>
      </c>
      <c r="O373" s="36">
        <f>SUMIFS(СВЦЭМ!$J$34:$J$777,СВЦЭМ!$A$34:$A$777,$A373,СВЦЭМ!$B$33:$B$776,O$367)+'СЕТ СН'!$F$16</f>
        <v>0</v>
      </c>
      <c r="P373" s="36">
        <f>SUMIFS(СВЦЭМ!$J$34:$J$777,СВЦЭМ!$A$34:$A$777,$A373,СВЦЭМ!$B$33:$B$776,P$367)+'СЕТ СН'!$F$16</f>
        <v>0</v>
      </c>
      <c r="Q373" s="36">
        <f>SUMIFS(СВЦЭМ!$J$34:$J$777,СВЦЭМ!$A$34:$A$777,$A373,СВЦЭМ!$B$33:$B$776,Q$367)+'СЕТ СН'!$F$16</f>
        <v>0</v>
      </c>
      <c r="R373" s="36">
        <f>SUMIFS(СВЦЭМ!$J$34:$J$777,СВЦЭМ!$A$34:$A$777,$A373,СВЦЭМ!$B$33:$B$776,R$367)+'СЕТ СН'!$F$16</f>
        <v>0</v>
      </c>
      <c r="S373" s="36">
        <f>SUMIFS(СВЦЭМ!$J$34:$J$777,СВЦЭМ!$A$34:$A$777,$A373,СВЦЭМ!$B$33:$B$776,S$367)+'СЕТ СН'!$F$16</f>
        <v>0</v>
      </c>
      <c r="T373" s="36">
        <f>SUMIFS(СВЦЭМ!$J$34:$J$777,СВЦЭМ!$A$34:$A$777,$A373,СВЦЭМ!$B$33:$B$776,T$367)+'СЕТ СН'!$F$16</f>
        <v>0</v>
      </c>
      <c r="U373" s="36">
        <f>SUMIFS(СВЦЭМ!$J$34:$J$777,СВЦЭМ!$A$34:$A$777,$A373,СВЦЭМ!$B$33:$B$776,U$367)+'СЕТ СН'!$F$16</f>
        <v>0</v>
      </c>
      <c r="V373" s="36">
        <f>SUMIFS(СВЦЭМ!$J$34:$J$777,СВЦЭМ!$A$34:$A$777,$A373,СВЦЭМ!$B$33:$B$776,V$367)+'СЕТ СН'!$F$16</f>
        <v>0</v>
      </c>
      <c r="W373" s="36">
        <f>SUMIFS(СВЦЭМ!$J$34:$J$777,СВЦЭМ!$A$34:$A$777,$A373,СВЦЭМ!$B$33:$B$776,W$367)+'СЕТ СН'!$F$16</f>
        <v>0</v>
      </c>
      <c r="X373" s="36">
        <f>SUMIFS(СВЦЭМ!$J$34:$J$777,СВЦЭМ!$A$34:$A$777,$A373,СВЦЭМ!$B$33:$B$776,X$367)+'СЕТ СН'!$F$16</f>
        <v>0</v>
      </c>
      <c r="Y373" s="36">
        <f>SUMIFS(СВЦЭМ!$J$34:$J$777,СВЦЭМ!$A$34:$A$777,$A373,СВЦЭМ!$B$33:$B$776,Y$367)+'СЕТ СН'!$F$16</f>
        <v>0</v>
      </c>
    </row>
    <row r="374" spans="1:25" ht="15.75" hidden="1" x14ac:dyDescent="0.2">
      <c r="A374" s="35">
        <f t="shared" si="10"/>
        <v>43776</v>
      </c>
      <c r="B374" s="36">
        <f>SUMIFS(СВЦЭМ!$J$34:$J$777,СВЦЭМ!$A$34:$A$777,$A374,СВЦЭМ!$B$33:$B$776,B$367)+'СЕТ СН'!$F$16</f>
        <v>0</v>
      </c>
      <c r="C374" s="36">
        <f>SUMIFS(СВЦЭМ!$J$34:$J$777,СВЦЭМ!$A$34:$A$777,$A374,СВЦЭМ!$B$33:$B$776,C$367)+'СЕТ СН'!$F$16</f>
        <v>0</v>
      </c>
      <c r="D374" s="36">
        <f>SUMIFS(СВЦЭМ!$J$34:$J$777,СВЦЭМ!$A$34:$A$777,$A374,СВЦЭМ!$B$33:$B$776,D$367)+'СЕТ СН'!$F$16</f>
        <v>0</v>
      </c>
      <c r="E374" s="36">
        <f>SUMIFS(СВЦЭМ!$J$34:$J$777,СВЦЭМ!$A$34:$A$777,$A374,СВЦЭМ!$B$33:$B$776,E$367)+'СЕТ СН'!$F$16</f>
        <v>0</v>
      </c>
      <c r="F374" s="36">
        <f>SUMIFS(СВЦЭМ!$J$34:$J$777,СВЦЭМ!$A$34:$A$777,$A374,СВЦЭМ!$B$33:$B$776,F$367)+'СЕТ СН'!$F$16</f>
        <v>0</v>
      </c>
      <c r="G374" s="36">
        <f>SUMIFS(СВЦЭМ!$J$34:$J$777,СВЦЭМ!$A$34:$A$777,$A374,СВЦЭМ!$B$33:$B$776,G$367)+'СЕТ СН'!$F$16</f>
        <v>0</v>
      </c>
      <c r="H374" s="36">
        <f>SUMIFS(СВЦЭМ!$J$34:$J$777,СВЦЭМ!$A$34:$A$777,$A374,СВЦЭМ!$B$33:$B$776,H$367)+'СЕТ СН'!$F$16</f>
        <v>0</v>
      </c>
      <c r="I374" s="36">
        <f>SUMIFS(СВЦЭМ!$J$34:$J$777,СВЦЭМ!$A$34:$A$777,$A374,СВЦЭМ!$B$33:$B$776,I$367)+'СЕТ СН'!$F$16</f>
        <v>0</v>
      </c>
      <c r="J374" s="36">
        <f>SUMIFS(СВЦЭМ!$J$34:$J$777,СВЦЭМ!$A$34:$A$777,$A374,СВЦЭМ!$B$33:$B$776,J$367)+'СЕТ СН'!$F$16</f>
        <v>0</v>
      </c>
      <c r="K374" s="36">
        <f>SUMIFS(СВЦЭМ!$J$34:$J$777,СВЦЭМ!$A$34:$A$777,$A374,СВЦЭМ!$B$33:$B$776,K$367)+'СЕТ СН'!$F$16</f>
        <v>0</v>
      </c>
      <c r="L374" s="36">
        <f>SUMIFS(СВЦЭМ!$J$34:$J$777,СВЦЭМ!$A$34:$A$777,$A374,СВЦЭМ!$B$33:$B$776,L$367)+'СЕТ СН'!$F$16</f>
        <v>0</v>
      </c>
      <c r="M374" s="36">
        <f>SUMIFS(СВЦЭМ!$J$34:$J$777,СВЦЭМ!$A$34:$A$777,$A374,СВЦЭМ!$B$33:$B$776,M$367)+'СЕТ СН'!$F$16</f>
        <v>0</v>
      </c>
      <c r="N374" s="36">
        <f>SUMIFS(СВЦЭМ!$J$34:$J$777,СВЦЭМ!$A$34:$A$777,$A374,СВЦЭМ!$B$33:$B$776,N$367)+'СЕТ СН'!$F$16</f>
        <v>0</v>
      </c>
      <c r="O374" s="36">
        <f>SUMIFS(СВЦЭМ!$J$34:$J$777,СВЦЭМ!$A$34:$A$777,$A374,СВЦЭМ!$B$33:$B$776,O$367)+'СЕТ СН'!$F$16</f>
        <v>0</v>
      </c>
      <c r="P374" s="36">
        <f>SUMIFS(СВЦЭМ!$J$34:$J$777,СВЦЭМ!$A$34:$A$777,$A374,СВЦЭМ!$B$33:$B$776,P$367)+'СЕТ СН'!$F$16</f>
        <v>0</v>
      </c>
      <c r="Q374" s="36">
        <f>SUMIFS(СВЦЭМ!$J$34:$J$777,СВЦЭМ!$A$34:$A$777,$A374,СВЦЭМ!$B$33:$B$776,Q$367)+'СЕТ СН'!$F$16</f>
        <v>0</v>
      </c>
      <c r="R374" s="36">
        <f>SUMIFS(СВЦЭМ!$J$34:$J$777,СВЦЭМ!$A$34:$A$777,$A374,СВЦЭМ!$B$33:$B$776,R$367)+'СЕТ СН'!$F$16</f>
        <v>0</v>
      </c>
      <c r="S374" s="36">
        <f>SUMIFS(СВЦЭМ!$J$34:$J$777,СВЦЭМ!$A$34:$A$777,$A374,СВЦЭМ!$B$33:$B$776,S$367)+'СЕТ СН'!$F$16</f>
        <v>0</v>
      </c>
      <c r="T374" s="36">
        <f>SUMIFS(СВЦЭМ!$J$34:$J$777,СВЦЭМ!$A$34:$A$777,$A374,СВЦЭМ!$B$33:$B$776,T$367)+'СЕТ СН'!$F$16</f>
        <v>0</v>
      </c>
      <c r="U374" s="36">
        <f>SUMIFS(СВЦЭМ!$J$34:$J$777,СВЦЭМ!$A$34:$A$777,$A374,СВЦЭМ!$B$33:$B$776,U$367)+'СЕТ СН'!$F$16</f>
        <v>0</v>
      </c>
      <c r="V374" s="36">
        <f>SUMIFS(СВЦЭМ!$J$34:$J$777,СВЦЭМ!$A$34:$A$777,$A374,СВЦЭМ!$B$33:$B$776,V$367)+'СЕТ СН'!$F$16</f>
        <v>0</v>
      </c>
      <c r="W374" s="36">
        <f>SUMIFS(СВЦЭМ!$J$34:$J$777,СВЦЭМ!$A$34:$A$777,$A374,СВЦЭМ!$B$33:$B$776,W$367)+'СЕТ СН'!$F$16</f>
        <v>0</v>
      </c>
      <c r="X374" s="36">
        <f>SUMIFS(СВЦЭМ!$J$34:$J$777,СВЦЭМ!$A$34:$A$777,$A374,СВЦЭМ!$B$33:$B$776,X$367)+'СЕТ СН'!$F$16</f>
        <v>0</v>
      </c>
      <c r="Y374" s="36">
        <f>SUMIFS(СВЦЭМ!$J$34:$J$777,СВЦЭМ!$A$34:$A$777,$A374,СВЦЭМ!$B$33:$B$776,Y$367)+'СЕТ СН'!$F$16</f>
        <v>0</v>
      </c>
    </row>
    <row r="375" spans="1:25" ht="15.75" hidden="1" x14ac:dyDescent="0.2">
      <c r="A375" s="35">
        <f t="shared" si="10"/>
        <v>43777</v>
      </c>
      <c r="B375" s="36">
        <f>SUMIFS(СВЦЭМ!$J$34:$J$777,СВЦЭМ!$A$34:$A$777,$A375,СВЦЭМ!$B$33:$B$776,B$367)+'СЕТ СН'!$F$16</f>
        <v>0</v>
      </c>
      <c r="C375" s="36">
        <f>SUMIFS(СВЦЭМ!$J$34:$J$777,СВЦЭМ!$A$34:$A$777,$A375,СВЦЭМ!$B$33:$B$776,C$367)+'СЕТ СН'!$F$16</f>
        <v>0</v>
      </c>
      <c r="D375" s="36">
        <f>SUMIFS(СВЦЭМ!$J$34:$J$777,СВЦЭМ!$A$34:$A$777,$A375,СВЦЭМ!$B$33:$B$776,D$367)+'СЕТ СН'!$F$16</f>
        <v>0</v>
      </c>
      <c r="E375" s="36">
        <f>SUMIFS(СВЦЭМ!$J$34:$J$777,СВЦЭМ!$A$34:$A$777,$A375,СВЦЭМ!$B$33:$B$776,E$367)+'СЕТ СН'!$F$16</f>
        <v>0</v>
      </c>
      <c r="F375" s="36">
        <f>SUMIFS(СВЦЭМ!$J$34:$J$777,СВЦЭМ!$A$34:$A$777,$A375,СВЦЭМ!$B$33:$B$776,F$367)+'СЕТ СН'!$F$16</f>
        <v>0</v>
      </c>
      <c r="G375" s="36">
        <f>SUMIFS(СВЦЭМ!$J$34:$J$777,СВЦЭМ!$A$34:$A$777,$A375,СВЦЭМ!$B$33:$B$776,G$367)+'СЕТ СН'!$F$16</f>
        <v>0</v>
      </c>
      <c r="H375" s="36">
        <f>SUMIFS(СВЦЭМ!$J$34:$J$777,СВЦЭМ!$A$34:$A$777,$A375,СВЦЭМ!$B$33:$B$776,H$367)+'СЕТ СН'!$F$16</f>
        <v>0</v>
      </c>
      <c r="I375" s="36">
        <f>SUMIFS(СВЦЭМ!$J$34:$J$777,СВЦЭМ!$A$34:$A$777,$A375,СВЦЭМ!$B$33:$B$776,I$367)+'СЕТ СН'!$F$16</f>
        <v>0</v>
      </c>
      <c r="J375" s="36">
        <f>SUMIFS(СВЦЭМ!$J$34:$J$777,СВЦЭМ!$A$34:$A$777,$A375,СВЦЭМ!$B$33:$B$776,J$367)+'СЕТ СН'!$F$16</f>
        <v>0</v>
      </c>
      <c r="K375" s="36">
        <f>SUMIFS(СВЦЭМ!$J$34:$J$777,СВЦЭМ!$A$34:$A$777,$A375,СВЦЭМ!$B$33:$B$776,K$367)+'СЕТ СН'!$F$16</f>
        <v>0</v>
      </c>
      <c r="L375" s="36">
        <f>SUMIFS(СВЦЭМ!$J$34:$J$777,СВЦЭМ!$A$34:$A$777,$A375,СВЦЭМ!$B$33:$B$776,L$367)+'СЕТ СН'!$F$16</f>
        <v>0</v>
      </c>
      <c r="M375" s="36">
        <f>SUMIFS(СВЦЭМ!$J$34:$J$777,СВЦЭМ!$A$34:$A$777,$A375,СВЦЭМ!$B$33:$B$776,M$367)+'СЕТ СН'!$F$16</f>
        <v>0</v>
      </c>
      <c r="N375" s="36">
        <f>SUMIFS(СВЦЭМ!$J$34:$J$777,СВЦЭМ!$A$34:$A$777,$A375,СВЦЭМ!$B$33:$B$776,N$367)+'СЕТ СН'!$F$16</f>
        <v>0</v>
      </c>
      <c r="O375" s="36">
        <f>SUMIFS(СВЦЭМ!$J$34:$J$777,СВЦЭМ!$A$34:$A$777,$A375,СВЦЭМ!$B$33:$B$776,O$367)+'СЕТ СН'!$F$16</f>
        <v>0</v>
      </c>
      <c r="P375" s="36">
        <f>SUMIFS(СВЦЭМ!$J$34:$J$777,СВЦЭМ!$A$34:$A$777,$A375,СВЦЭМ!$B$33:$B$776,P$367)+'СЕТ СН'!$F$16</f>
        <v>0</v>
      </c>
      <c r="Q375" s="36">
        <f>SUMIFS(СВЦЭМ!$J$34:$J$777,СВЦЭМ!$A$34:$A$777,$A375,СВЦЭМ!$B$33:$B$776,Q$367)+'СЕТ СН'!$F$16</f>
        <v>0</v>
      </c>
      <c r="R375" s="36">
        <f>SUMIFS(СВЦЭМ!$J$34:$J$777,СВЦЭМ!$A$34:$A$777,$A375,СВЦЭМ!$B$33:$B$776,R$367)+'СЕТ СН'!$F$16</f>
        <v>0</v>
      </c>
      <c r="S375" s="36">
        <f>SUMIFS(СВЦЭМ!$J$34:$J$777,СВЦЭМ!$A$34:$A$777,$A375,СВЦЭМ!$B$33:$B$776,S$367)+'СЕТ СН'!$F$16</f>
        <v>0</v>
      </c>
      <c r="T375" s="36">
        <f>SUMIFS(СВЦЭМ!$J$34:$J$777,СВЦЭМ!$A$34:$A$777,$A375,СВЦЭМ!$B$33:$B$776,T$367)+'СЕТ СН'!$F$16</f>
        <v>0</v>
      </c>
      <c r="U375" s="36">
        <f>SUMIFS(СВЦЭМ!$J$34:$J$777,СВЦЭМ!$A$34:$A$777,$A375,СВЦЭМ!$B$33:$B$776,U$367)+'СЕТ СН'!$F$16</f>
        <v>0</v>
      </c>
      <c r="V375" s="36">
        <f>SUMIFS(СВЦЭМ!$J$34:$J$777,СВЦЭМ!$A$34:$A$777,$A375,СВЦЭМ!$B$33:$B$776,V$367)+'СЕТ СН'!$F$16</f>
        <v>0</v>
      </c>
      <c r="W375" s="36">
        <f>SUMIFS(СВЦЭМ!$J$34:$J$777,СВЦЭМ!$A$34:$A$777,$A375,СВЦЭМ!$B$33:$B$776,W$367)+'СЕТ СН'!$F$16</f>
        <v>0</v>
      </c>
      <c r="X375" s="36">
        <f>SUMIFS(СВЦЭМ!$J$34:$J$777,СВЦЭМ!$A$34:$A$777,$A375,СВЦЭМ!$B$33:$B$776,X$367)+'СЕТ СН'!$F$16</f>
        <v>0</v>
      </c>
      <c r="Y375" s="36">
        <f>SUMIFS(СВЦЭМ!$J$34:$J$777,СВЦЭМ!$A$34:$A$777,$A375,СВЦЭМ!$B$33:$B$776,Y$367)+'СЕТ СН'!$F$16</f>
        <v>0</v>
      </c>
    </row>
    <row r="376" spans="1:25" ht="15.75" hidden="1" x14ac:dyDescent="0.2">
      <c r="A376" s="35">
        <f t="shared" si="10"/>
        <v>43778</v>
      </c>
      <c r="B376" s="36">
        <f>SUMIFS(СВЦЭМ!$J$34:$J$777,СВЦЭМ!$A$34:$A$777,$A376,СВЦЭМ!$B$33:$B$776,B$367)+'СЕТ СН'!$F$16</f>
        <v>0</v>
      </c>
      <c r="C376" s="36">
        <f>SUMIFS(СВЦЭМ!$J$34:$J$777,СВЦЭМ!$A$34:$A$777,$A376,СВЦЭМ!$B$33:$B$776,C$367)+'СЕТ СН'!$F$16</f>
        <v>0</v>
      </c>
      <c r="D376" s="36">
        <f>SUMIFS(СВЦЭМ!$J$34:$J$777,СВЦЭМ!$A$34:$A$777,$A376,СВЦЭМ!$B$33:$B$776,D$367)+'СЕТ СН'!$F$16</f>
        <v>0</v>
      </c>
      <c r="E376" s="36">
        <f>SUMIFS(СВЦЭМ!$J$34:$J$777,СВЦЭМ!$A$34:$A$777,$A376,СВЦЭМ!$B$33:$B$776,E$367)+'СЕТ СН'!$F$16</f>
        <v>0</v>
      </c>
      <c r="F376" s="36">
        <f>SUMIFS(СВЦЭМ!$J$34:$J$777,СВЦЭМ!$A$34:$A$777,$A376,СВЦЭМ!$B$33:$B$776,F$367)+'СЕТ СН'!$F$16</f>
        <v>0</v>
      </c>
      <c r="G376" s="36">
        <f>SUMIFS(СВЦЭМ!$J$34:$J$777,СВЦЭМ!$A$34:$A$777,$A376,СВЦЭМ!$B$33:$B$776,G$367)+'СЕТ СН'!$F$16</f>
        <v>0</v>
      </c>
      <c r="H376" s="36">
        <f>SUMIFS(СВЦЭМ!$J$34:$J$777,СВЦЭМ!$A$34:$A$777,$A376,СВЦЭМ!$B$33:$B$776,H$367)+'СЕТ СН'!$F$16</f>
        <v>0</v>
      </c>
      <c r="I376" s="36">
        <f>SUMIFS(СВЦЭМ!$J$34:$J$777,СВЦЭМ!$A$34:$A$777,$A376,СВЦЭМ!$B$33:$B$776,I$367)+'СЕТ СН'!$F$16</f>
        <v>0</v>
      </c>
      <c r="J376" s="36">
        <f>SUMIFS(СВЦЭМ!$J$34:$J$777,СВЦЭМ!$A$34:$A$777,$A376,СВЦЭМ!$B$33:$B$776,J$367)+'СЕТ СН'!$F$16</f>
        <v>0</v>
      </c>
      <c r="K376" s="36">
        <f>SUMIFS(СВЦЭМ!$J$34:$J$777,СВЦЭМ!$A$34:$A$777,$A376,СВЦЭМ!$B$33:$B$776,K$367)+'СЕТ СН'!$F$16</f>
        <v>0</v>
      </c>
      <c r="L376" s="36">
        <f>SUMIFS(СВЦЭМ!$J$34:$J$777,СВЦЭМ!$A$34:$A$777,$A376,СВЦЭМ!$B$33:$B$776,L$367)+'СЕТ СН'!$F$16</f>
        <v>0</v>
      </c>
      <c r="M376" s="36">
        <f>SUMIFS(СВЦЭМ!$J$34:$J$777,СВЦЭМ!$A$34:$A$777,$A376,СВЦЭМ!$B$33:$B$776,M$367)+'СЕТ СН'!$F$16</f>
        <v>0</v>
      </c>
      <c r="N376" s="36">
        <f>SUMIFS(СВЦЭМ!$J$34:$J$777,СВЦЭМ!$A$34:$A$777,$A376,СВЦЭМ!$B$33:$B$776,N$367)+'СЕТ СН'!$F$16</f>
        <v>0</v>
      </c>
      <c r="O376" s="36">
        <f>SUMIFS(СВЦЭМ!$J$34:$J$777,СВЦЭМ!$A$34:$A$777,$A376,СВЦЭМ!$B$33:$B$776,O$367)+'СЕТ СН'!$F$16</f>
        <v>0</v>
      </c>
      <c r="P376" s="36">
        <f>SUMIFS(СВЦЭМ!$J$34:$J$777,СВЦЭМ!$A$34:$A$777,$A376,СВЦЭМ!$B$33:$B$776,P$367)+'СЕТ СН'!$F$16</f>
        <v>0</v>
      </c>
      <c r="Q376" s="36">
        <f>SUMIFS(СВЦЭМ!$J$34:$J$777,СВЦЭМ!$A$34:$A$777,$A376,СВЦЭМ!$B$33:$B$776,Q$367)+'СЕТ СН'!$F$16</f>
        <v>0</v>
      </c>
      <c r="R376" s="36">
        <f>SUMIFS(СВЦЭМ!$J$34:$J$777,СВЦЭМ!$A$34:$A$777,$A376,СВЦЭМ!$B$33:$B$776,R$367)+'СЕТ СН'!$F$16</f>
        <v>0</v>
      </c>
      <c r="S376" s="36">
        <f>SUMIFS(СВЦЭМ!$J$34:$J$777,СВЦЭМ!$A$34:$A$777,$A376,СВЦЭМ!$B$33:$B$776,S$367)+'СЕТ СН'!$F$16</f>
        <v>0</v>
      </c>
      <c r="T376" s="36">
        <f>SUMIFS(СВЦЭМ!$J$34:$J$777,СВЦЭМ!$A$34:$A$777,$A376,СВЦЭМ!$B$33:$B$776,T$367)+'СЕТ СН'!$F$16</f>
        <v>0</v>
      </c>
      <c r="U376" s="36">
        <f>SUMIFS(СВЦЭМ!$J$34:$J$777,СВЦЭМ!$A$34:$A$777,$A376,СВЦЭМ!$B$33:$B$776,U$367)+'СЕТ СН'!$F$16</f>
        <v>0</v>
      </c>
      <c r="V376" s="36">
        <f>SUMIFS(СВЦЭМ!$J$34:$J$777,СВЦЭМ!$A$34:$A$777,$A376,СВЦЭМ!$B$33:$B$776,V$367)+'СЕТ СН'!$F$16</f>
        <v>0</v>
      </c>
      <c r="W376" s="36">
        <f>SUMIFS(СВЦЭМ!$J$34:$J$777,СВЦЭМ!$A$34:$A$777,$A376,СВЦЭМ!$B$33:$B$776,W$367)+'СЕТ СН'!$F$16</f>
        <v>0</v>
      </c>
      <c r="X376" s="36">
        <f>SUMIFS(СВЦЭМ!$J$34:$J$777,СВЦЭМ!$A$34:$A$777,$A376,СВЦЭМ!$B$33:$B$776,X$367)+'СЕТ СН'!$F$16</f>
        <v>0</v>
      </c>
      <c r="Y376" s="36">
        <f>SUMIFS(СВЦЭМ!$J$34:$J$777,СВЦЭМ!$A$34:$A$777,$A376,СВЦЭМ!$B$33:$B$776,Y$367)+'СЕТ СН'!$F$16</f>
        <v>0</v>
      </c>
    </row>
    <row r="377" spans="1:25" ht="15.75" hidden="1" x14ac:dyDescent="0.2">
      <c r="A377" s="35">
        <f t="shared" si="10"/>
        <v>43779</v>
      </c>
      <c r="B377" s="36">
        <f>SUMIFS(СВЦЭМ!$J$34:$J$777,СВЦЭМ!$A$34:$A$777,$A377,СВЦЭМ!$B$33:$B$776,B$367)+'СЕТ СН'!$F$16</f>
        <v>0</v>
      </c>
      <c r="C377" s="36">
        <f>SUMIFS(СВЦЭМ!$J$34:$J$777,СВЦЭМ!$A$34:$A$777,$A377,СВЦЭМ!$B$33:$B$776,C$367)+'СЕТ СН'!$F$16</f>
        <v>0</v>
      </c>
      <c r="D377" s="36">
        <f>SUMIFS(СВЦЭМ!$J$34:$J$777,СВЦЭМ!$A$34:$A$777,$A377,СВЦЭМ!$B$33:$B$776,D$367)+'СЕТ СН'!$F$16</f>
        <v>0</v>
      </c>
      <c r="E377" s="36">
        <f>SUMIFS(СВЦЭМ!$J$34:$J$777,СВЦЭМ!$A$34:$A$777,$A377,СВЦЭМ!$B$33:$B$776,E$367)+'СЕТ СН'!$F$16</f>
        <v>0</v>
      </c>
      <c r="F377" s="36">
        <f>SUMIFS(СВЦЭМ!$J$34:$J$777,СВЦЭМ!$A$34:$A$777,$A377,СВЦЭМ!$B$33:$B$776,F$367)+'СЕТ СН'!$F$16</f>
        <v>0</v>
      </c>
      <c r="G377" s="36">
        <f>SUMIFS(СВЦЭМ!$J$34:$J$777,СВЦЭМ!$A$34:$A$777,$A377,СВЦЭМ!$B$33:$B$776,G$367)+'СЕТ СН'!$F$16</f>
        <v>0</v>
      </c>
      <c r="H377" s="36">
        <f>SUMIFS(СВЦЭМ!$J$34:$J$777,СВЦЭМ!$A$34:$A$777,$A377,СВЦЭМ!$B$33:$B$776,H$367)+'СЕТ СН'!$F$16</f>
        <v>0</v>
      </c>
      <c r="I377" s="36">
        <f>SUMIFS(СВЦЭМ!$J$34:$J$777,СВЦЭМ!$A$34:$A$777,$A377,СВЦЭМ!$B$33:$B$776,I$367)+'СЕТ СН'!$F$16</f>
        <v>0</v>
      </c>
      <c r="J377" s="36">
        <f>SUMIFS(СВЦЭМ!$J$34:$J$777,СВЦЭМ!$A$34:$A$777,$A377,СВЦЭМ!$B$33:$B$776,J$367)+'СЕТ СН'!$F$16</f>
        <v>0</v>
      </c>
      <c r="K377" s="36">
        <f>SUMIFS(СВЦЭМ!$J$34:$J$777,СВЦЭМ!$A$34:$A$777,$A377,СВЦЭМ!$B$33:$B$776,K$367)+'СЕТ СН'!$F$16</f>
        <v>0</v>
      </c>
      <c r="L377" s="36">
        <f>SUMIFS(СВЦЭМ!$J$34:$J$777,СВЦЭМ!$A$34:$A$777,$A377,СВЦЭМ!$B$33:$B$776,L$367)+'СЕТ СН'!$F$16</f>
        <v>0</v>
      </c>
      <c r="M377" s="36">
        <f>SUMIFS(СВЦЭМ!$J$34:$J$777,СВЦЭМ!$A$34:$A$777,$A377,СВЦЭМ!$B$33:$B$776,M$367)+'СЕТ СН'!$F$16</f>
        <v>0</v>
      </c>
      <c r="N377" s="36">
        <f>SUMIFS(СВЦЭМ!$J$34:$J$777,СВЦЭМ!$A$34:$A$777,$A377,СВЦЭМ!$B$33:$B$776,N$367)+'СЕТ СН'!$F$16</f>
        <v>0</v>
      </c>
      <c r="O377" s="36">
        <f>SUMIFS(СВЦЭМ!$J$34:$J$777,СВЦЭМ!$A$34:$A$777,$A377,СВЦЭМ!$B$33:$B$776,O$367)+'СЕТ СН'!$F$16</f>
        <v>0</v>
      </c>
      <c r="P377" s="36">
        <f>SUMIFS(СВЦЭМ!$J$34:$J$777,СВЦЭМ!$A$34:$A$777,$A377,СВЦЭМ!$B$33:$B$776,P$367)+'СЕТ СН'!$F$16</f>
        <v>0</v>
      </c>
      <c r="Q377" s="36">
        <f>SUMIFS(СВЦЭМ!$J$34:$J$777,СВЦЭМ!$A$34:$A$777,$A377,СВЦЭМ!$B$33:$B$776,Q$367)+'СЕТ СН'!$F$16</f>
        <v>0</v>
      </c>
      <c r="R377" s="36">
        <f>SUMIFS(СВЦЭМ!$J$34:$J$777,СВЦЭМ!$A$34:$A$777,$A377,СВЦЭМ!$B$33:$B$776,R$367)+'СЕТ СН'!$F$16</f>
        <v>0</v>
      </c>
      <c r="S377" s="36">
        <f>SUMIFS(СВЦЭМ!$J$34:$J$777,СВЦЭМ!$A$34:$A$777,$A377,СВЦЭМ!$B$33:$B$776,S$367)+'СЕТ СН'!$F$16</f>
        <v>0</v>
      </c>
      <c r="T377" s="36">
        <f>SUMIFS(СВЦЭМ!$J$34:$J$777,СВЦЭМ!$A$34:$A$777,$A377,СВЦЭМ!$B$33:$B$776,T$367)+'СЕТ СН'!$F$16</f>
        <v>0</v>
      </c>
      <c r="U377" s="36">
        <f>SUMIFS(СВЦЭМ!$J$34:$J$777,СВЦЭМ!$A$34:$A$777,$A377,СВЦЭМ!$B$33:$B$776,U$367)+'СЕТ СН'!$F$16</f>
        <v>0</v>
      </c>
      <c r="V377" s="36">
        <f>SUMIFS(СВЦЭМ!$J$34:$J$777,СВЦЭМ!$A$34:$A$777,$A377,СВЦЭМ!$B$33:$B$776,V$367)+'СЕТ СН'!$F$16</f>
        <v>0</v>
      </c>
      <c r="W377" s="36">
        <f>SUMIFS(СВЦЭМ!$J$34:$J$777,СВЦЭМ!$A$34:$A$777,$A377,СВЦЭМ!$B$33:$B$776,W$367)+'СЕТ СН'!$F$16</f>
        <v>0</v>
      </c>
      <c r="X377" s="36">
        <f>SUMIFS(СВЦЭМ!$J$34:$J$777,СВЦЭМ!$A$34:$A$777,$A377,СВЦЭМ!$B$33:$B$776,X$367)+'СЕТ СН'!$F$16</f>
        <v>0</v>
      </c>
      <c r="Y377" s="36">
        <f>SUMIFS(СВЦЭМ!$J$34:$J$777,СВЦЭМ!$A$34:$A$777,$A377,СВЦЭМ!$B$33:$B$776,Y$367)+'СЕТ СН'!$F$16</f>
        <v>0</v>
      </c>
    </row>
    <row r="378" spans="1:25" ht="15.75" hidden="1" x14ac:dyDescent="0.2">
      <c r="A378" s="35">
        <f t="shared" si="10"/>
        <v>43780</v>
      </c>
      <c r="B378" s="36">
        <f>SUMIFS(СВЦЭМ!$J$34:$J$777,СВЦЭМ!$A$34:$A$777,$A378,СВЦЭМ!$B$33:$B$776,B$367)+'СЕТ СН'!$F$16</f>
        <v>0</v>
      </c>
      <c r="C378" s="36">
        <f>SUMIFS(СВЦЭМ!$J$34:$J$777,СВЦЭМ!$A$34:$A$777,$A378,СВЦЭМ!$B$33:$B$776,C$367)+'СЕТ СН'!$F$16</f>
        <v>0</v>
      </c>
      <c r="D378" s="36">
        <f>SUMIFS(СВЦЭМ!$J$34:$J$777,СВЦЭМ!$A$34:$A$777,$A378,СВЦЭМ!$B$33:$B$776,D$367)+'СЕТ СН'!$F$16</f>
        <v>0</v>
      </c>
      <c r="E378" s="36">
        <f>SUMIFS(СВЦЭМ!$J$34:$J$777,СВЦЭМ!$A$34:$A$777,$A378,СВЦЭМ!$B$33:$B$776,E$367)+'СЕТ СН'!$F$16</f>
        <v>0</v>
      </c>
      <c r="F378" s="36">
        <f>SUMIFS(СВЦЭМ!$J$34:$J$777,СВЦЭМ!$A$34:$A$777,$A378,СВЦЭМ!$B$33:$B$776,F$367)+'СЕТ СН'!$F$16</f>
        <v>0</v>
      </c>
      <c r="G378" s="36">
        <f>SUMIFS(СВЦЭМ!$J$34:$J$777,СВЦЭМ!$A$34:$A$777,$A378,СВЦЭМ!$B$33:$B$776,G$367)+'СЕТ СН'!$F$16</f>
        <v>0</v>
      </c>
      <c r="H378" s="36">
        <f>SUMIFS(СВЦЭМ!$J$34:$J$777,СВЦЭМ!$A$34:$A$777,$A378,СВЦЭМ!$B$33:$B$776,H$367)+'СЕТ СН'!$F$16</f>
        <v>0</v>
      </c>
      <c r="I378" s="36">
        <f>SUMIFS(СВЦЭМ!$J$34:$J$777,СВЦЭМ!$A$34:$A$777,$A378,СВЦЭМ!$B$33:$B$776,I$367)+'СЕТ СН'!$F$16</f>
        <v>0</v>
      </c>
      <c r="J378" s="36">
        <f>SUMIFS(СВЦЭМ!$J$34:$J$777,СВЦЭМ!$A$34:$A$777,$A378,СВЦЭМ!$B$33:$B$776,J$367)+'СЕТ СН'!$F$16</f>
        <v>0</v>
      </c>
      <c r="K378" s="36">
        <f>SUMIFS(СВЦЭМ!$J$34:$J$777,СВЦЭМ!$A$34:$A$777,$A378,СВЦЭМ!$B$33:$B$776,K$367)+'СЕТ СН'!$F$16</f>
        <v>0</v>
      </c>
      <c r="L378" s="36">
        <f>SUMIFS(СВЦЭМ!$J$34:$J$777,СВЦЭМ!$A$34:$A$777,$A378,СВЦЭМ!$B$33:$B$776,L$367)+'СЕТ СН'!$F$16</f>
        <v>0</v>
      </c>
      <c r="M378" s="36">
        <f>SUMIFS(СВЦЭМ!$J$34:$J$777,СВЦЭМ!$A$34:$A$777,$A378,СВЦЭМ!$B$33:$B$776,M$367)+'СЕТ СН'!$F$16</f>
        <v>0</v>
      </c>
      <c r="N378" s="36">
        <f>SUMIFS(СВЦЭМ!$J$34:$J$777,СВЦЭМ!$A$34:$A$777,$A378,СВЦЭМ!$B$33:$B$776,N$367)+'СЕТ СН'!$F$16</f>
        <v>0</v>
      </c>
      <c r="O378" s="36">
        <f>SUMIFS(СВЦЭМ!$J$34:$J$777,СВЦЭМ!$A$34:$A$777,$A378,СВЦЭМ!$B$33:$B$776,O$367)+'СЕТ СН'!$F$16</f>
        <v>0</v>
      </c>
      <c r="P378" s="36">
        <f>SUMIFS(СВЦЭМ!$J$34:$J$777,СВЦЭМ!$A$34:$A$777,$A378,СВЦЭМ!$B$33:$B$776,P$367)+'СЕТ СН'!$F$16</f>
        <v>0</v>
      </c>
      <c r="Q378" s="36">
        <f>SUMIFS(СВЦЭМ!$J$34:$J$777,СВЦЭМ!$A$34:$A$777,$A378,СВЦЭМ!$B$33:$B$776,Q$367)+'СЕТ СН'!$F$16</f>
        <v>0</v>
      </c>
      <c r="R378" s="36">
        <f>SUMIFS(СВЦЭМ!$J$34:$J$777,СВЦЭМ!$A$34:$A$777,$A378,СВЦЭМ!$B$33:$B$776,R$367)+'СЕТ СН'!$F$16</f>
        <v>0</v>
      </c>
      <c r="S378" s="36">
        <f>SUMIFS(СВЦЭМ!$J$34:$J$777,СВЦЭМ!$A$34:$A$777,$A378,СВЦЭМ!$B$33:$B$776,S$367)+'СЕТ СН'!$F$16</f>
        <v>0</v>
      </c>
      <c r="T378" s="36">
        <f>SUMIFS(СВЦЭМ!$J$34:$J$777,СВЦЭМ!$A$34:$A$777,$A378,СВЦЭМ!$B$33:$B$776,T$367)+'СЕТ СН'!$F$16</f>
        <v>0</v>
      </c>
      <c r="U378" s="36">
        <f>SUMIFS(СВЦЭМ!$J$34:$J$777,СВЦЭМ!$A$34:$A$777,$A378,СВЦЭМ!$B$33:$B$776,U$367)+'СЕТ СН'!$F$16</f>
        <v>0</v>
      </c>
      <c r="V378" s="36">
        <f>SUMIFS(СВЦЭМ!$J$34:$J$777,СВЦЭМ!$A$34:$A$777,$A378,СВЦЭМ!$B$33:$B$776,V$367)+'СЕТ СН'!$F$16</f>
        <v>0</v>
      </c>
      <c r="W378" s="36">
        <f>SUMIFS(СВЦЭМ!$J$34:$J$777,СВЦЭМ!$A$34:$A$777,$A378,СВЦЭМ!$B$33:$B$776,W$367)+'СЕТ СН'!$F$16</f>
        <v>0</v>
      </c>
      <c r="X378" s="36">
        <f>SUMIFS(СВЦЭМ!$J$34:$J$777,СВЦЭМ!$A$34:$A$777,$A378,СВЦЭМ!$B$33:$B$776,X$367)+'СЕТ СН'!$F$16</f>
        <v>0</v>
      </c>
      <c r="Y378" s="36">
        <f>SUMIFS(СВЦЭМ!$J$34:$J$777,СВЦЭМ!$A$34:$A$777,$A378,СВЦЭМ!$B$33:$B$776,Y$367)+'СЕТ СН'!$F$16</f>
        <v>0</v>
      </c>
    </row>
    <row r="379" spans="1:25" ht="15.75" hidden="1" x14ac:dyDescent="0.2">
      <c r="A379" s="35">
        <f t="shared" si="10"/>
        <v>43781</v>
      </c>
      <c r="B379" s="36">
        <f>SUMIFS(СВЦЭМ!$J$34:$J$777,СВЦЭМ!$A$34:$A$777,$A379,СВЦЭМ!$B$33:$B$776,B$367)+'СЕТ СН'!$F$16</f>
        <v>0</v>
      </c>
      <c r="C379" s="36">
        <f>SUMIFS(СВЦЭМ!$J$34:$J$777,СВЦЭМ!$A$34:$A$777,$A379,СВЦЭМ!$B$33:$B$776,C$367)+'СЕТ СН'!$F$16</f>
        <v>0</v>
      </c>
      <c r="D379" s="36">
        <f>SUMIFS(СВЦЭМ!$J$34:$J$777,СВЦЭМ!$A$34:$A$777,$A379,СВЦЭМ!$B$33:$B$776,D$367)+'СЕТ СН'!$F$16</f>
        <v>0</v>
      </c>
      <c r="E379" s="36">
        <f>SUMIFS(СВЦЭМ!$J$34:$J$777,СВЦЭМ!$A$34:$A$777,$A379,СВЦЭМ!$B$33:$B$776,E$367)+'СЕТ СН'!$F$16</f>
        <v>0</v>
      </c>
      <c r="F379" s="36">
        <f>SUMIFS(СВЦЭМ!$J$34:$J$777,СВЦЭМ!$A$34:$A$777,$A379,СВЦЭМ!$B$33:$B$776,F$367)+'СЕТ СН'!$F$16</f>
        <v>0</v>
      </c>
      <c r="G379" s="36">
        <f>SUMIFS(СВЦЭМ!$J$34:$J$777,СВЦЭМ!$A$34:$A$777,$A379,СВЦЭМ!$B$33:$B$776,G$367)+'СЕТ СН'!$F$16</f>
        <v>0</v>
      </c>
      <c r="H379" s="36">
        <f>SUMIFS(СВЦЭМ!$J$34:$J$777,СВЦЭМ!$A$34:$A$777,$A379,СВЦЭМ!$B$33:$B$776,H$367)+'СЕТ СН'!$F$16</f>
        <v>0</v>
      </c>
      <c r="I379" s="36">
        <f>SUMIFS(СВЦЭМ!$J$34:$J$777,СВЦЭМ!$A$34:$A$777,$A379,СВЦЭМ!$B$33:$B$776,I$367)+'СЕТ СН'!$F$16</f>
        <v>0</v>
      </c>
      <c r="J379" s="36">
        <f>SUMIFS(СВЦЭМ!$J$34:$J$777,СВЦЭМ!$A$34:$A$777,$A379,СВЦЭМ!$B$33:$B$776,J$367)+'СЕТ СН'!$F$16</f>
        <v>0</v>
      </c>
      <c r="K379" s="36">
        <f>SUMIFS(СВЦЭМ!$J$34:$J$777,СВЦЭМ!$A$34:$A$777,$A379,СВЦЭМ!$B$33:$B$776,K$367)+'СЕТ СН'!$F$16</f>
        <v>0</v>
      </c>
      <c r="L379" s="36">
        <f>SUMIFS(СВЦЭМ!$J$34:$J$777,СВЦЭМ!$A$34:$A$777,$A379,СВЦЭМ!$B$33:$B$776,L$367)+'СЕТ СН'!$F$16</f>
        <v>0</v>
      </c>
      <c r="M379" s="36">
        <f>SUMIFS(СВЦЭМ!$J$34:$J$777,СВЦЭМ!$A$34:$A$777,$A379,СВЦЭМ!$B$33:$B$776,M$367)+'СЕТ СН'!$F$16</f>
        <v>0</v>
      </c>
      <c r="N379" s="36">
        <f>SUMIFS(СВЦЭМ!$J$34:$J$777,СВЦЭМ!$A$34:$A$777,$A379,СВЦЭМ!$B$33:$B$776,N$367)+'СЕТ СН'!$F$16</f>
        <v>0</v>
      </c>
      <c r="O379" s="36">
        <f>SUMIFS(СВЦЭМ!$J$34:$J$777,СВЦЭМ!$A$34:$A$777,$A379,СВЦЭМ!$B$33:$B$776,O$367)+'СЕТ СН'!$F$16</f>
        <v>0</v>
      </c>
      <c r="P379" s="36">
        <f>SUMIFS(СВЦЭМ!$J$34:$J$777,СВЦЭМ!$A$34:$A$777,$A379,СВЦЭМ!$B$33:$B$776,P$367)+'СЕТ СН'!$F$16</f>
        <v>0</v>
      </c>
      <c r="Q379" s="36">
        <f>SUMIFS(СВЦЭМ!$J$34:$J$777,СВЦЭМ!$A$34:$A$777,$A379,СВЦЭМ!$B$33:$B$776,Q$367)+'СЕТ СН'!$F$16</f>
        <v>0</v>
      </c>
      <c r="R379" s="36">
        <f>SUMIFS(СВЦЭМ!$J$34:$J$777,СВЦЭМ!$A$34:$A$777,$A379,СВЦЭМ!$B$33:$B$776,R$367)+'СЕТ СН'!$F$16</f>
        <v>0</v>
      </c>
      <c r="S379" s="36">
        <f>SUMIFS(СВЦЭМ!$J$34:$J$777,СВЦЭМ!$A$34:$A$777,$A379,СВЦЭМ!$B$33:$B$776,S$367)+'СЕТ СН'!$F$16</f>
        <v>0</v>
      </c>
      <c r="T379" s="36">
        <f>SUMIFS(СВЦЭМ!$J$34:$J$777,СВЦЭМ!$A$34:$A$777,$A379,СВЦЭМ!$B$33:$B$776,T$367)+'СЕТ СН'!$F$16</f>
        <v>0</v>
      </c>
      <c r="U379" s="36">
        <f>SUMIFS(СВЦЭМ!$J$34:$J$777,СВЦЭМ!$A$34:$A$777,$A379,СВЦЭМ!$B$33:$B$776,U$367)+'СЕТ СН'!$F$16</f>
        <v>0</v>
      </c>
      <c r="V379" s="36">
        <f>SUMIFS(СВЦЭМ!$J$34:$J$777,СВЦЭМ!$A$34:$A$777,$A379,СВЦЭМ!$B$33:$B$776,V$367)+'СЕТ СН'!$F$16</f>
        <v>0</v>
      </c>
      <c r="W379" s="36">
        <f>SUMIFS(СВЦЭМ!$J$34:$J$777,СВЦЭМ!$A$34:$A$777,$A379,СВЦЭМ!$B$33:$B$776,W$367)+'СЕТ СН'!$F$16</f>
        <v>0</v>
      </c>
      <c r="X379" s="36">
        <f>SUMIFS(СВЦЭМ!$J$34:$J$777,СВЦЭМ!$A$34:$A$777,$A379,СВЦЭМ!$B$33:$B$776,X$367)+'СЕТ СН'!$F$16</f>
        <v>0</v>
      </c>
      <c r="Y379" s="36">
        <f>SUMIFS(СВЦЭМ!$J$34:$J$777,СВЦЭМ!$A$34:$A$777,$A379,СВЦЭМ!$B$33:$B$776,Y$367)+'СЕТ СН'!$F$16</f>
        <v>0</v>
      </c>
    </row>
    <row r="380" spans="1:25" ht="15.75" hidden="1" x14ac:dyDescent="0.2">
      <c r="A380" s="35">
        <f t="shared" si="10"/>
        <v>43782</v>
      </c>
      <c r="B380" s="36">
        <f>SUMIFS(СВЦЭМ!$J$34:$J$777,СВЦЭМ!$A$34:$A$777,$A380,СВЦЭМ!$B$33:$B$776,B$367)+'СЕТ СН'!$F$16</f>
        <v>0</v>
      </c>
      <c r="C380" s="36">
        <f>SUMIFS(СВЦЭМ!$J$34:$J$777,СВЦЭМ!$A$34:$A$777,$A380,СВЦЭМ!$B$33:$B$776,C$367)+'СЕТ СН'!$F$16</f>
        <v>0</v>
      </c>
      <c r="D380" s="36">
        <f>SUMIFS(СВЦЭМ!$J$34:$J$777,СВЦЭМ!$A$34:$A$777,$A380,СВЦЭМ!$B$33:$B$776,D$367)+'СЕТ СН'!$F$16</f>
        <v>0</v>
      </c>
      <c r="E380" s="36">
        <f>SUMIFS(СВЦЭМ!$J$34:$J$777,СВЦЭМ!$A$34:$A$777,$A380,СВЦЭМ!$B$33:$B$776,E$367)+'СЕТ СН'!$F$16</f>
        <v>0</v>
      </c>
      <c r="F380" s="36">
        <f>SUMIFS(СВЦЭМ!$J$34:$J$777,СВЦЭМ!$A$34:$A$777,$A380,СВЦЭМ!$B$33:$B$776,F$367)+'СЕТ СН'!$F$16</f>
        <v>0</v>
      </c>
      <c r="G380" s="36">
        <f>SUMIFS(СВЦЭМ!$J$34:$J$777,СВЦЭМ!$A$34:$A$777,$A380,СВЦЭМ!$B$33:$B$776,G$367)+'СЕТ СН'!$F$16</f>
        <v>0</v>
      </c>
      <c r="H380" s="36">
        <f>SUMIFS(СВЦЭМ!$J$34:$J$777,СВЦЭМ!$A$34:$A$777,$A380,СВЦЭМ!$B$33:$B$776,H$367)+'СЕТ СН'!$F$16</f>
        <v>0</v>
      </c>
      <c r="I380" s="36">
        <f>SUMIFS(СВЦЭМ!$J$34:$J$777,СВЦЭМ!$A$34:$A$777,$A380,СВЦЭМ!$B$33:$B$776,I$367)+'СЕТ СН'!$F$16</f>
        <v>0</v>
      </c>
      <c r="J380" s="36">
        <f>SUMIFS(СВЦЭМ!$J$34:$J$777,СВЦЭМ!$A$34:$A$777,$A380,СВЦЭМ!$B$33:$B$776,J$367)+'СЕТ СН'!$F$16</f>
        <v>0</v>
      </c>
      <c r="K380" s="36">
        <f>SUMIFS(СВЦЭМ!$J$34:$J$777,СВЦЭМ!$A$34:$A$777,$A380,СВЦЭМ!$B$33:$B$776,K$367)+'СЕТ СН'!$F$16</f>
        <v>0</v>
      </c>
      <c r="L380" s="36">
        <f>SUMIFS(СВЦЭМ!$J$34:$J$777,СВЦЭМ!$A$34:$A$777,$A380,СВЦЭМ!$B$33:$B$776,L$367)+'СЕТ СН'!$F$16</f>
        <v>0</v>
      </c>
      <c r="M380" s="36">
        <f>SUMIFS(СВЦЭМ!$J$34:$J$777,СВЦЭМ!$A$34:$A$777,$A380,СВЦЭМ!$B$33:$B$776,M$367)+'СЕТ СН'!$F$16</f>
        <v>0</v>
      </c>
      <c r="N380" s="36">
        <f>SUMIFS(СВЦЭМ!$J$34:$J$777,СВЦЭМ!$A$34:$A$777,$A380,СВЦЭМ!$B$33:$B$776,N$367)+'СЕТ СН'!$F$16</f>
        <v>0</v>
      </c>
      <c r="O380" s="36">
        <f>SUMIFS(СВЦЭМ!$J$34:$J$777,СВЦЭМ!$A$34:$A$777,$A380,СВЦЭМ!$B$33:$B$776,O$367)+'СЕТ СН'!$F$16</f>
        <v>0</v>
      </c>
      <c r="P380" s="36">
        <f>SUMIFS(СВЦЭМ!$J$34:$J$777,СВЦЭМ!$A$34:$A$777,$A380,СВЦЭМ!$B$33:$B$776,P$367)+'СЕТ СН'!$F$16</f>
        <v>0</v>
      </c>
      <c r="Q380" s="36">
        <f>SUMIFS(СВЦЭМ!$J$34:$J$777,СВЦЭМ!$A$34:$A$777,$A380,СВЦЭМ!$B$33:$B$776,Q$367)+'СЕТ СН'!$F$16</f>
        <v>0</v>
      </c>
      <c r="R380" s="36">
        <f>SUMIFS(СВЦЭМ!$J$34:$J$777,СВЦЭМ!$A$34:$A$777,$A380,СВЦЭМ!$B$33:$B$776,R$367)+'СЕТ СН'!$F$16</f>
        <v>0</v>
      </c>
      <c r="S380" s="36">
        <f>SUMIFS(СВЦЭМ!$J$34:$J$777,СВЦЭМ!$A$34:$A$777,$A380,СВЦЭМ!$B$33:$B$776,S$367)+'СЕТ СН'!$F$16</f>
        <v>0</v>
      </c>
      <c r="T380" s="36">
        <f>SUMIFS(СВЦЭМ!$J$34:$J$777,СВЦЭМ!$A$34:$A$777,$A380,СВЦЭМ!$B$33:$B$776,T$367)+'СЕТ СН'!$F$16</f>
        <v>0</v>
      </c>
      <c r="U380" s="36">
        <f>SUMIFS(СВЦЭМ!$J$34:$J$777,СВЦЭМ!$A$34:$A$777,$A380,СВЦЭМ!$B$33:$B$776,U$367)+'СЕТ СН'!$F$16</f>
        <v>0</v>
      </c>
      <c r="V380" s="36">
        <f>SUMIFS(СВЦЭМ!$J$34:$J$777,СВЦЭМ!$A$34:$A$777,$A380,СВЦЭМ!$B$33:$B$776,V$367)+'СЕТ СН'!$F$16</f>
        <v>0</v>
      </c>
      <c r="W380" s="36">
        <f>SUMIFS(СВЦЭМ!$J$34:$J$777,СВЦЭМ!$A$34:$A$777,$A380,СВЦЭМ!$B$33:$B$776,W$367)+'СЕТ СН'!$F$16</f>
        <v>0</v>
      </c>
      <c r="X380" s="36">
        <f>SUMIFS(СВЦЭМ!$J$34:$J$777,СВЦЭМ!$A$34:$A$777,$A380,СВЦЭМ!$B$33:$B$776,X$367)+'СЕТ СН'!$F$16</f>
        <v>0</v>
      </c>
      <c r="Y380" s="36">
        <f>SUMIFS(СВЦЭМ!$J$34:$J$777,СВЦЭМ!$A$34:$A$777,$A380,СВЦЭМ!$B$33:$B$776,Y$367)+'СЕТ СН'!$F$16</f>
        <v>0</v>
      </c>
    </row>
    <row r="381" spans="1:25" ht="15.75" hidden="1" x14ac:dyDescent="0.2">
      <c r="A381" s="35">
        <f t="shared" si="10"/>
        <v>43783</v>
      </c>
      <c r="B381" s="36">
        <f>SUMIFS(СВЦЭМ!$J$34:$J$777,СВЦЭМ!$A$34:$A$777,$A381,СВЦЭМ!$B$33:$B$776,B$367)+'СЕТ СН'!$F$16</f>
        <v>0</v>
      </c>
      <c r="C381" s="36">
        <f>SUMIFS(СВЦЭМ!$J$34:$J$777,СВЦЭМ!$A$34:$A$777,$A381,СВЦЭМ!$B$33:$B$776,C$367)+'СЕТ СН'!$F$16</f>
        <v>0</v>
      </c>
      <c r="D381" s="36">
        <f>SUMIFS(СВЦЭМ!$J$34:$J$777,СВЦЭМ!$A$34:$A$777,$A381,СВЦЭМ!$B$33:$B$776,D$367)+'СЕТ СН'!$F$16</f>
        <v>0</v>
      </c>
      <c r="E381" s="36">
        <f>SUMIFS(СВЦЭМ!$J$34:$J$777,СВЦЭМ!$A$34:$A$777,$A381,СВЦЭМ!$B$33:$B$776,E$367)+'СЕТ СН'!$F$16</f>
        <v>0</v>
      </c>
      <c r="F381" s="36">
        <f>SUMIFS(СВЦЭМ!$J$34:$J$777,СВЦЭМ!$A$34:$A$777,$A381,СВЦЭМ!$B$33:$B$776,F$367)+'СЕТ СН'!$F$16</f>
        <v>0</v>
      </c>
      <c r="G381" s="36">
        <f>SUMIFS(СВЦЭМ!$J$34:$J$777,СВЦЭМ!$A$34:$A$777,$A381,СВЦЭМ!$B$33:$B$776,G$367)+'СЕТ СН'!$F$16</f>
        <v>0</v>
      </c>
      <c r="H381" s="36">
        <f>SUMIFS(СВЦЭМ!$J$34:$J$777,СВЦЭМ!$A$34:$A$777,$A381,СВЦЭМ!$B$33:$B$776,H$367)+'СЕТ СН'!$F$16</f>
        <v>0</v>
      </c>
      <c r="I381" s="36">
        <f>SUMIFS(СВЦЭМ!$J$34:$J$777,СВЦЭМ!$A$34:$A$777,$A381,СВЦЭМ!$B$33:$B$776,I$367)+'СЕТ СН'!$F$16</f>
        <v>0</v>
      </c>
      <c r="J381" s="36">
        <f>SUMIFS(СВЦЭМ!$J$34:$J$777,СВЦЭМ!$A$34:$A$777,$A381,СВЦЭМ!$B$33:$B$776,J$367)+'СЕТ СН'!$F$16</f>
        <v>0</v>
      </c>
      <c r="K381" s="36">
        <f>SUMIFS(СВЦЭМ!$J$34:$J$777,СВЦЭМ!$A$34:$A$777,$A381,СВЦЭМ!$B$33:$B$776,K$367)+'СЕТ СН'!$F$16</f>
        <v>0</v>
      </c>
      <c r="L381" s="36">
        <f>SUMIFS(СВЦЭМ!$J$34:$J$777,СВЦЭМ!$A$34:$A$777,$A381,СВЦЭМ!$B$33:$B$776,L$367)+'СЕТ СН'!$F$16</f>
        <v>0</v>
      </c>
      <c r="M381" s="36">
        <f>SUMIFS(СВЦЭМ!$J$34:$J$777,СВЦЭМ!$A$34:$A$777,$A381,СВЦЭМ!$B$33:$B$776,M$367)+'СЕТ СН'!$F$16</f>
        <v>0</v>
      </c>
      <c r="N381" s="36">
        <f>SUMIFS(СВЦЭМ!$J$34:$J$777,СВЦЭМ!$A$34:$A$777,$A381,СВЦЭМ!$B$33:$B$776,N$367)+'СЕТ СН'!$F$16</f>
        <v>0</v>
      </c>
      <c r="O381" s="36">
        <f>SUMIFS(СВЦЭМ!$J$34:$J$777,СВЦЭМ!$A$34:$A$777,$A381,СВЦЭМ!$B$33:$B$776,O$367)+'СЕТ СН'!$F$16</f>
        <v>0</v>
      </c>
      <c r="P381" s="36">
        <f>SUMIFS(СВЦЭМ!$J$34:$J$777,СВЦЭМ!$A$34:$A$777,$A381,СВЦЭМ!$B$33:$B$776,P$367)+'СЕТ СН'!$F$16</f>
        <v>0</v>
      </c>
      <c r="Q381" s="36">
        <f>SUMIFS(СВЦЭМ!$J$34:$J$777,СВЦЭМ!$A$34:$A$777,$A381,СВЦЭМ!$B$33:$B$776,Q$367)+'СЕТ СН'!$F$16</f>
        <v>0</v>
      </c>
      <c r="R381" s="36">
        <f>SUMIFS(СВЦЭМ!$J$34:$J$777,СВЦЭМ!$A$34:$A$777,$A381,СВЦЭМ!$B$33:$B$776,R$367)+'СЕТ СН'!$F$16</f>
        <v>0</v>
      </c>
      <c r="S381" s="36">
        <f>SUMIFS(СВЦЭМ!$J$34:$J$777,СВЦЭМ!$A$34:$A$777,$A381,СВЦЭМ!$B$33:$B$776,S$367)+'СЕТ СН'!$F$16</f>
        <v>0</v>
      </c>
      <c r="T381" s="36">
        <f>SUMIFS(СВЦЭМ!$J$34:$J$777,СВЦЭМ!$A$34:$A$777,$A381,СВЦЭМ!$B$33:$B$776,T$367)+'СЕТ СН'!$F$16</f>
        <v>0</v>
      </c>
      <c r="U381" s="36">
        <f>SUMIFS(СВЦЭМ!$J$34:$J$777,СВЦЭМ!$A$34:$A$777,$A381,СВЦЭМ!$B$33:$B$776,U$367)+'СЕТ СН'!$F$16</f>
        <v>0</v>
      </c>
      <c r="V381" s="36">
        <f>SUMIFS(СВЦЭМ!$J$34:$J$777,СВЦЭМ!$A$34:$A$777,$A381,СВЦЭМ!$B$33:$B$776,V$367)+'СЕТ СН'!$F$16</f>
        <v>0</v>
      </c>
      <c r="W381" s="36">
        <f>SUMIFS(СВЦЭМ!$J$34:$J$777,СВЦЭМ!$A$34:$A$777,$A381,СВЦЭМ!$B$33:$B$776,W$367)+'СЕТ СН'!$F$16</f>
        <v>0</v>
      </c>
      <c r="X381" s="36">
        <f>SUMIFS(СВЦЭМ!$J$34:$J$777,СВЦЭМ!$A$34:$A$777,$A381,СВЦЭМ!$B$33:$B$776,X$367)+'СЕТ СН'!$F$16</f>
        <v>0</v>
      </c>
      <c r="Y381" s="36">
        <f>SUMIFS(СВЦЭМ!$J$34:$J$777,СВЦЭМ!$A$34:$A$777,$A381,СВЦЭМ!$B$33:$B$776,Y$367)+'СЕТ СН'!$F$16</f>
        <v>0</v>
      </c>
    </row>
    <row r="382" spans="1:25" ht="15.75" hidden="1" x14ac:dyDescent="0.2">
      <c r="A382" s="35">
        <f t="shared" si="10"/>
        <v>43784</v>
      </c>
      <c r="B382" s="36">
        <f>SUMIFS(СВЦЭМ!$J$34:$J$777,СВЦЭМ!$A$34:$A$777,$A382,СВЦЭМ!$B$33:$B$776,B$367)+'СЕТ СН'!$F$16</f>
        <v>0</v>
      </c>
      <c r="C382" s="36">
        <f>SUMIFS(СВЦЭМ!$J$34:$J$777,СВЦЭМ!$A$34:$A$777,$A382,СВЦЭМ!$B$33:$B$776,C$367)+'СЕТ СН'!$F$16</f>
        <v>0</v>
      </c>
      <c r="D382" s="36">
        <f>SUMIFS(СВЦЭМ!$J$34:$J$777,СВЦЭМ!$A$34:$A$777,$A382,СВЦЭМ!$B$33:$B$776,D$367)+'СЕТ СН'!$F$16</f>
        <v>0</v>
      </c>
      <c r="E382" s="36">
        <f>SUMIFS(СВЦЭМ!$J$34:$J$777,СВЦЭМ!$A$34:$A$777,$A382,СВЦЭМ!$B$33:$B$776,E$367)+'СЕТ СН'!$F$16</f>
        <v>0</v>
      </c>
      <c r="F382" s="36">
        <f>SUMIFS(СВЦЭМ!$J$34:$J$777,СВЦЭМ!$A$34:$A$777,$A382,СВЦЭМ!$B$33:$B$776,F$367)+'СЕТ СН'!$F$16</f>
        <v>0</v>
      </c>
      <c r="G382" s="36">
        <f>SUMIFS(СВЦЭМ!$J$34:$J$777,СВЦЭМ!$A$34:$A$777,$A382,СВЦЭМ!$B$33:$B$776,G$367)+'СЕТ СН'!$F$16</f>
        <v>0</v>
      </c>
      <c r="H382" s="36">
        <f>SUMIFS(СВЦЭМ!$J$34:$J$777,СВЦЭМ!$A$34:$A$777,$A382,СВЦЭМ!$B$33:$B$776,H$367)+'СЕТ СН'!$F$16</f>
        <v>0</v>
      </c>
      <c r="I382" s="36">
        <f>SUMIFS(СВЦЭМ!$J$34:$J$777,СВЦЭМ!$A$34:$A$777,$A382,СВЦЭМ!$B$33:$B$776,I$367)+'СЕТ СН'!$F$16</f>
        <v>0</v>
      </c>
      <c r="J382" s="36">
        <f>SUMIFS(СВЦЭМ!$J$34:$J$777,СВЦЭМ!$A$34:$A$777,$A382,СВЦЭМ!$B$33:$B$776,J$367)+'СЕТ СН'!$F$16</f>
        <v>0</v>
      </c>
      <c r="K382" s="36">
        <f>SUMIFS(СВЦЭМ!$J$34:$J$777,СВЦЭМ!$A$34:$A$777,$A382,СВЦЭМ!$B$33:$B$776,K$367)+'СЕТ СН'!$F$16</f>
        <v>0</v>
      </c>
      <c r="L382" s="36">
        <f>SUMIFS(СВЦЭМ!$J$34:$J$777,СВЦЭМ!$A$34:$A$777,$A382,СВЦЭМ!$B$33:$B$776,L$367)+'СЕТ СН'!$F$16</f>
        <v>0</v>
      </c>
      <c r="M382" s="36">
        <f>SUMIFS(СВЦЭМ!$J$34:$J$777,СВЦЭМ!$A$34:$A$777,$A382,СВЦЭМ!$B$33:$B$776,M$367)+'СЕТ СН'!$F$16</f>
        <v>0</v>
      </c>
      <c r="N382" s="36">
        <f>SUMIFS(СВЦЭМ!$J$34:$J$777,СВЦЭМ!$A$34:$A$777,$A382,СВЦЭМ!$B$33:$B$776,N$367)+'СЕТ СН'!$F$16</f>
        <v>0</v>
      </c>
      <c r="O382" s="36">
        <f>SUMIFS(СВЦЭМ!$J$34:$J$777,СВЦЭМ!$A$34:$A$777,$A382,СВЦЭМ!$B$33:$B$776,O$367)+'СЕТ СН'!$F$16</f>
        <v>0</v>
      </c>
      <c r="P382" s="36">
        <f>SUMIFS(СВЦЭМ!$J$34:$J$777,СВЦЭМ!$A$34:$A$777,$A382,СВЦЭМ!$B$33:$B$776,P$367)+'СЕТ СН'!$F$16</f>
        <v>0</v>
      </c>
      <c r="Q382" s="36">
        <f>SUMIFS(СВЦЭМ!$J$34:$J$777,СВЦЭМ!$A$34:$A$777,$A382,СВЦЭМ!$B$33:$B$776,Q$367)+'СЕТ СН'!$F$16</f>
        <v>0</v>
      </c>
      <c r="R382" s="36">
        <f>SUMIFS(СВЦЭМ!$J$34:$J$777,СВЦЭМ!$A$34:$A$777,$A382,СВЦЭМ!$B$33:$B$776,R$367)+'СЕТ СН'!$F$16</f>
        <v>0</v>
      </c>
      <c r="S382" s="36">
        <f>SUMIFS(СВЦЭМ!$J$34:$J$777,СВЦЭМ!$A$34:$A$777,$A382,СВЦЭМ!$B$33:$B$776,S$367)+'СЕТ СН'!$F$16</f>
        <v>0</v>
      </c>
      <c r="T382" s="36">
        <f>SUMIFS(СВЦЭМ!$J$34:$J$777,СВЦЭМ!$A$34:$A$777,$A382,СВЦЭМ!$B$33:$B$776,T$367)+'СЕТ СН'!$F$16</f>
        <v>0</v>
      </c>
      <c r="U382" s="36">
        <f>SUMIFS(СВЦЭМ!$J$34:$J$777,СВЦЭМ!$A$34:$A$777,$A382,СВЦЭМ!$B$33:$B$776,U$367)+'СЕТ СН'!$F$16</f>
        <v>0</v>
      </c>
      <c r="V382" s="36">
        <f>SUMIFS(СВЦЭМ!$J$34:$J$777,СВЦЭМ!$A$34:$A$777,$A382,СВЦЭМ!$B$33:$B$776,V$367)+'СЕТ СН'!$F$16</f>
        <v>0</v>
      </c>
      <c r="W382" s="36">
        <f>SUMIFS(СВЦЭМ!$J$34:$J$777,СВЦЭМ!$A$34:$A$777,$A382,СВЦЭМ!$B$33:$B$776,W$367)+'СЕТ СН'!$F$16</f>
        <v>0</v>
      </c>
      <c r="X382" s="36">
        <f>SUMIFS(СВЦЭМ!$J$34:$J$777,СВЦЭМ!$A$34:$A$777,$A382,СВЦЭМ!$B$33:$B$776,X$367)+'СЕТ СН'!$F$16</f>
        <v>0</v>
      </c>
      <c r="Y382" s="36">
        <f>SUMIFS(СВЦЭМ!$J$34:$J$777,СВЦЭМ!$A$34:$A$777,$A382,СВЦЭМ!$B$33:$B$776,Y$367)+'СЕТ СН'!$F$16</f>
        <v>0</v>
      </c>
    </row>
    <row r="383" spans="1:25" ht="15.75" hidden="1" x14ac:dyDescent="0.2">
      <c r="A383" s="35">
        <f t="shared" si="10"/>
        <v>43785</v>
      </c>
      <c r="B383" s="36">
        <f>SUMIFS(СВЦЭМ!$J$34:$J$777,СВЦЭМ!$A$34:$A$777,$A383,СВЦЭМ!$B$33:$B$776,B$367)+'СЕТ СН'!$F$16</f>
        <v>0</v>
      </c>
      <c r="C383" s="36">
        <f>SUMIFS(СВЦЭМ!$J$34:$J$777,СВЦЭМ!$A$34:$A$777,$A383,СВЦЭМ!$B$33:$B$776,C$367)+'СЕТ СН'!$F$16</f>
        <v>0</v>
      </c>
      <c r="D383" s="36">
        <f>SUMIFS(СВЦЭМ!$J$34:$J$777,СВЦЭМ!$A$34:$A$777,$A383,СВЦЭМ!$B$33:$B$776,D$367)+'СЕТ СН'!$F$16</f>
        <v>0</v>
      </c>
      <c r="E383" s="36">
        <f>SUMIFS(СВЦЭМ!$J$34:$J$777,СВЦЭМ!$A$34:$A$777,$A383,СВЦЭМ!$B$33:$B$776,E$367)+'СЕТ СН'!$F$16</f>
        <v>0</v>
      </c>
      <c r="F383" s="36">
        <f>SUMIFS(СВЦЭМ!$J$34:$J$777,СВЦЭМ!$A$34:$A$777,$A383,СВЦЭМ!$B$33:$B$776,F$367)+'СЕТ СН'!$F$16</f>
        <v>0</v>
      </c>
      <c r="G383" s="36">
        <f>SUMIFS(СВЦЭМ!$J$34:$J$777,СВЦЭМ!$A$34:$A$777,$A383,СВЦЭМ!$B$33:$B$776,G$367)+'СЕТ СН'!$F$16</f>
        <v>0</v>
      </c>
      <c r="H383" s="36">
        <f>SUMIFS(СВЦЭМ!$J$34:$J$777,СВЦЭМ!$A$34:$A$777,$A383,СВЦЭМ!$B$33:$B$776,H$367)+'СЕТ СН'!$F$16</f>
        <v>0</v>
      </c>
      <c r="I383" s="36">
        <f>SUMIFS(СВЦЭМ!$J$34:$J$777,СВЦЭМ!$A$34:$A$777,$A383,СВЦЭМ!$B$33:$B$776,I$367)+'СЕТ СН'!$F$16</f>
        <v>0</v>
      </c>
      <c r="J383" s="36">
        <f>SUMIFS(СВЦЭМ!$J$34:$J$777,СВЦЭМ!$A$34:$A$777,$A383,СВЦЭМ!$B$33:$B$776,J$367)+'СЕТ СН'!$F$16</f>
        <v>0</v>
      </c>
      <c r="K383" s="36">
        <f>SUMIFS(СВЦЭМ!$J$34:$J$777,СВЦЭМ!$A$34:$A$777,$A383,СВЦЭМ!$B$33:$B$776,K$367)+'СЕТ СН'!$F$16</f>
        <v>0</v>
      </c>
      <c r="L383" s="36">
        <f>SUMIFS(СВЦЭМ!$J$34:$J$777,СВЦЭМ!$A$34:$A$777,$A383,СВЦЭМ!$B$33:$B$776,L$367)+'СЕТ СН'!$F$16</f>
        <v>0</v>
      </c>
      <c r="M383" s="36">
        <f>SUMIFS(СВЦЭМ!$J$34:$J$777,СВЦЭМ!$A$34:$A$777,$A383,СВЦЭМ!$B$33:$B$776,M$367)+'СЕТ СН'!$F$16</f>
        <v>0</v>
      </c>
      <c r="N383" s="36">
        <f>SUMIFS(СВЦЭМ!$J$34:$J$777,СВЦЭМ!$A$34:$A$777,$A383,СВЦЭМ!$B$33:$B$776,N$367)+'СЕТ СН'!$F$16</f>
        <v>0</v>
      </c>
      <c r="O383" s="36">
        <f>SUMIFS(СВЦЭМ!$J$34:$J$777,СВЦЭМ!$A$34:$A$777,$A383,СВЦЭМ!$B$33:$B$776,O$367)+'СЕТ СН'!$F$16</f>
        <v>0</v>
      </c>
      <c r="P383" s="36">
        <f>SUMIFS(СВЦЭМ!$J$34:$J$777,СВЦЭМ!$A$34:$A$777,$A383,СВЦЭМ!$B$33:$B$776,P$367)+'СЕТ СН'!$F$16</f>
        <v>0</v>
      </c>
      <c r="Q383" s="36">
        <f>SUMIFS(СВЦЭМ!$J$34:$J$777,СВЦЭМ!$A$34:$A$777,$A383,СВЦЭМ!$B$33:$B$776,Q$367)+'СЕТ СН'!$F$16</f>
        <v>0</v>
      </c>
      <c r="R383" s="36">
        <f>SUMIFS(СВЦЭМ!$J$34:$J$777,СВЦЭМ!$A$34:$A$777,$A383,СВЦЭМ!$B$33:$B$776,R$367)+'СЕТ СН'!$F$16</f>
        <v>0</v>
      </c>
      <c r="S383" s="36">
        <f>SUMIFS(СВЦЭМ!$J$34:$J$777,СВЦЭМ!$A$34:$A$777,$A383,СВЦЭМ!$B$33:$B$776,S$367)+'СЕТ СН'!$F$16</f>
        <v>0</v>
      </c>
      <c r="T383" s="36">
        <f>SUMIFS(СВЦЭМ!$J$34:$J$777,СВЦЭМ!$A$34:$A$777,$A383,СВЦЭМ!$B$33:$B$776,T$367)+'СЕТ СН'!$F$16</f>
        <v>0</v>
      </c>
      <c r="U383" s="36">
        <f>SUMIFS(СВЦЭМ!$J$34:$J$777,СВЦЭМ!$A$34:$A$777,$A383,СВЦЭМ!$B$33:$B$776,U$367)+'СЕТ СН'!$F$16</f>
        <v>0</v>
      </c>
      <c r="V383" s="36">
        <f>SUMIFS(СВЦЭМ!$J$34:$J$777,СВЦЭМ!$A$34:$A$777,$A383,СВЦЭМ!$B$33:$B$776,V$367)+'СЕТ СН'!$F$16</f>
        <v>0</v>
      </c>
      <c r="W383" s="36">
        <f>SUMIFS(СВЦЭМ!$J$34:$J$777,СВЦЭМ!$A$34:$A$777,$A383,СВЦЭМ!$B$33:$B$776,W$367)+'СЕТ СН'!$F$16</f>
        <v>0</v>
      </c>
      <c r="X383" s="36">
        <f>SUMIFS(СВЦЭМ!$J$34:$J$777,СВЦЭМ!$A$34:$A$777,$A383,СВЦЭМ!$B$33:$B$776,X$367)+'СЕТ СН'!$F$16</f>
        <v>0</v>
      </c>
      <c r="Y383" s="36">
        <f>SUMIFS(СВЦЭМ!$J$34:$J$777,СВЦЭМ!$A$34:$A$777,$A383,СВЦЭМ!$B$33:$B$776,Y$367)+'СЕТ СН'!$F$16</f>
        <v>0</v>
      </c>
    </row>
    <row r="384" spans="1:25" ht="15.75" hidden="1" x14ac:dyDescent="0.2">
      <c r="A384" s="35">
        <f t="shared" si="10"/>
        <v>43786</v>
      </c>
      <c r="B384" s="36">
        <f>SUMIFS(СВЦЭМ!$J$34:$J$777,СВЦЭМ!$A$34:$A$777,$A384,СВЦЭМ!$B$33:$B$776,B$367)+'СЕТ СН'!$F$16</f>
        <v>0</v>
      </c>
      <c r="C384" s="36">
        <f>SUMIFS(СВЦЭМ!$J$34:$J$777,СВЦЭМ!$A$34:$A$777,$A384,СВЦЭМ!$B$33:$B$776,C$367)+'СЕТ СН'!$F$16</f>
        <v>0</v>
      </c>
      <c r="D384" s="36">
        <f>SUMIFS(СВЦЭМ!$J$34:$J$777,СВЦЭМ!$A$34:$A$777,$A384,СВЦЭМ!$B$33:$B$776,D$367)+'СЕТ СН'!$F$16</f>
        <v>0</v>
      </c>
      <c r="E384" s="36">
        <f>SUMIFS(СВЦЭМ!$J$34:$J$777,СВЦЭМ!$A$34:$A$777,$A384,СВЦЭМ!$B$33:$B$776,E$367)+'СЕТ СН'!$F$16</f>
        <v>0</v>
      </c>
      <c r="F384" s="36">
        <f>SUMIFS(СВЦЭМ!$J$34:$J$777,СВЦЭМ!$A$34:$A$777,$A384,СВЦЭМ!$B$33:$B$776,F$367)+'СЕТ СН'!$F$16</f>
        <v>0</v>
      </c>
      <c r="G384" s="36">
        <f>SUMIFS(СВЦЭМ!$J$34:$J$777,СВЦЭМ!$A$34:$A$777,$A384,СВЦЭМ!$B$33:$B$776,G$367)+'СЕТ СН'!$F$16</f>
        <v>0</v>
      </c>
      <c r="H384" s="36">
        <f>SUMIFS(СВЦЭМ!$J$34:$J$777,СВЦЭМ!$A$34:$A$777,$A384,СВЦЭМ!$B$33:$B$776,H$367)+'СЕТ СН'!$F$16</f>
        <v>0</v>
      </c>
      <c r="I384" s="36">
        <f>SUMIFS(СВЦЭМ!$J$34:$J$777,СВЦЭМ!$A$34:$A$777,$A384,СВЦЭМ!$B$33:$B$776,I$367)+'СЕТ СН'!$F$16</f>
        <v>0</v>
      </c>
      <c r="J384" s="36">
        <f>SUMIFS(СВЦЭМ!$J$34:$J$777,СВЦЭМ!$A$34:$A$777,$A384,СВЦЭМ!$B$33:$B$776,J$367)+'СЕТ СН'!$F$16</f>
        <v>0</v>
      </c>
      <c r="K384" s="36">
        <f>SUMIFS(СВЦЭМ!$J$34:$J$777,СВЦЭМ!$A$34:$A$777,$A384,СВЦЭМ!$B$33:$B$776,K$367)+'СЕТ СН'!$F$16</f>
        <v>0</v>
      </c>
      <c r="L384" s="36">
        <f>SUMIFS(СВЦЭМ!$J$34:$J$777,СВЦЭМ!$A$34:$A$777,$A384,СВЦЭМ!$B$33:$B$776,L$367)+'СЕТ СН'!$F$16</f>
        <v>0</v>
      </c>
      <c r="M384" s="36">
        <f>SUMIFS(СВЦЭМ!$J$34:$J$777,СВЦЭМ!$A$34:$A$777,$A384,СВЦЭМ!$B$33:$B$776,M$367)+'СЕТ СН'!$F$16</f>
        <v>0</v>
      </c>
      <c r="N384" s="36">
        <f>SUMIFS(СВЦЭМ!$J$34:$J$777,СВЦЭМ!$A$34:$A$777,$A384,СВЦЭМ!$B$33:$B$776,N$367)+'СЕТ СН'!$F$16</f>
        <v>0</v>
      </c>
      <c r="O384" s="36">
        <f>SUMIFS(СВЦЭМ!$J$34:$J$777,СВЦЭМ!$A$34:$A$777,$A384,СВЦЭМ!$B$33:$B$776,O$367)+'СЕТ СН'!$F$16</f>
        <v>0</v>
      </c>
      <c r="P384" s="36">
        <f>SUMIFS(СВЦЭМ!$J$34:$J$777,СВЦЭМ!$A$34:$A$777,$A384,СВЦЭМ!$B$33:$B$776,P$367)+'СЕТ СН'!$F$16</f>
        <v>0</v>
      </c>
      <c r="Q384" s="36">
        <f>SUMIFS(СВЦЭМ!$J$34:$J$777,СВЦЭМ!$A$34:$A$777,$A384,СВЦЭМ!$B$33:$B$776,Q$367)+'СЕТ СН'!$F$16</f>
        <v>0</v>
      </c>
      <c r="R384" s="36">
        <f>SUMIFS(СВЦЭМ!$J$34:$J$777,СВЦЭМ!$A$34:$A$777,$A384,СВЦЭМ!$B$33:$B$776,R$367)+'СЕТ СН'!$F$16</f>
        <v>0</v>
      </c>
      <c r="S384" s="36">
        <f>SUMIFS(СВЦЭМ!$J$34:$J$777,СВЦЭМ!$A$34:$A$777,$A384,СВЦЭМ!$B$33:$B$776,S$367)+'СЕТ СН'!$F$16</f>
        <v>0</v>
      </c>
      <c r="T384" s="36">
        <f>SUMIFS(СВЦЭМ!$J$34:$J$777,СВЦЭМ!$A$34:$A$777,$A384,СВЦЭМ!$B$33:$B$776,T$367)+'СЕТ СН'!$F$16</f>
        <v>0</v>
      </c>
      <c r="U384" s="36">
        <f>SUMIFS(СВЦЭМ!$J$34:$J$777,СВЦЭМ!$A$34:$A$777,$A384,СВЦЭМ!$B$33:$B$776,U$367)+'СЕТ СН'!$F$16</f>
        <v>0</v>
      </c>
      <c r="V384" s="36">
        <f>SUMIFS(СВЦЭМ!$J$34:$J$777,СВЦЭМ!$A$34:$A$777,$A384,СВЦЭМ!$B$33:$B$776,V$367)+'СЕТ СН'!$F$16</f>
        <v>0</v>
      </c>
      <c r="W384" s="36">
        <f>SUMIFS(СВЦЭМ!$J$34:$J$777,СВЦЭМ!$A$34:$A$777,$A384,СВЦЭМ!$B$33:$B$776,W$367)+'СЕТ СН'!$F$16</f>
        <v>0</v>
      </c>
      <c r="X384" s="36">
        <f>SUMIFS(СВЦЭМ!$J$34:$J$777,СВЦЭМ!$A$34:$A$777,$A384,СВЦЭМ!$B$33:$B$776,X$367)+'СЕТ СН'!$F$16</f>
        <v>0</v>
      </c>
      <c r="Y384" s="36">
        <f>SUMIFS(СВЦЭМ!$J$34:$J$777,СВЦЭМ!$A$34:$A$777,$A384,СВЦЭМ!$B$33:$B$776,Y$367)+'СЕТ СН'!$F$16</f>
        <v>0</v>
      </c>
    </row>
    <row r="385" spans="1:26" ht="15.75" hidden="1" x14ac:dyDescent="0.2">
      <c r="A385" s="35">
        <f t="shared" si="10"/>
        <v>43787</v>
      </c>
      <c r="B385" s="36">
        <f>SUMIFS(СВЦЭМ!$J$34:$J$777,СВЦЭМ!$A$34:$A$777,$A385,СВЦЭМ!$B$33:$B$776,B$367)+'СЕТ СН'!$F$16</f>
        <v>0</v>
      </c>
      <c r="C385" s="36">
        <f>SUMIFS(СВЦЭМ!$J$34:$J$777,СВЦЭМ!$A$34:$A$777,$A385,СВЦЭМ!$B$33:$B$776,C$367)+'СЕТ СН'!$F$16</f>
        <v>0</v>
      </c>
      <c r="D385" s="36">
        <f>SUMIFS(СВЦЭМ!$J$34:$J$777,СВЦЭМ!$A$34:$A$777,$A385,СВЦЭМ!$B$33:$B$776,D$367)+'СЕТ СН'!$F$16</f>
        <v>0</v>
      </c>
      <c r="E385" s="36">
        <f>SUMIFS(СВЦЭМ!$J$34:$J$777,СВЦЭМ!$A$34:$A$777,$A385,СВЦЭМ!$B$33:$B$776,E$367)+'СЕТ СН'!$F$16</f>
        <v>0</v>
      </c>
      <c r="F385" s="36">
        <f>SUMIFS(СВЦЭМ!$J$34:$J$777,СВЦЭМ!$A$34:$A$777,$A385,СВЦЭМ!$B$33:$B$776,F$367)+'СЕТ СН'!$F$16</f>
        <v>0</v>
      </c>
      <c r="G385" s="36">
        <f>SUMIFS(СВЦЭМ!$J$34:$J$777,СВЦЭМ!$A$34:$A$777,$A385,СВЦЭМ!$B$33:$B$776,G$367)+'СЕТ СН'!$F$16</f>
        <v>0</v>
      </c>
      <c r="H385" s="36">
        <f>SUMIFS(СВЦЭМ!$J$34:$J$777,СВЦЭМ!$A$34:$A$777,$A385,СВЦЭМ!$B$33:$B$776,H$367)+'СЕТ СН'!$F$16</f>
        <v>0</v>
      </c>
      <c r="I385" s="36">
        <f>SUMIFS(СВЦЭМ!$J$34:$J$777,СВЦЭМ!$A$34:$A$777,$A385,СВЦЭМ!$B$33:$B$776,I$367)+'СЕТ СН'!$F$16</f>
        <v>0</v>
      </c>
      <c r="J385" s="36">
        <f>SUMIFS(СВЦЭМ!$J$34:$J$777,СВЦЭМ!$A$34:$A$777,$A385,СВЦЭМ!$B$33:$B$776,J$367)+'СЕТ СН'!$F$16</f>
        <v>0</v>
      </c>
      <c r="K385" s="36">
        <f>SUMIFS(СВЦЭМ!$J$34:$J$777,СВЦЭМ!$A$34:$A$777,$A385,СВЦЭМ!$B$33:$B$776,K$367)+'СЕТ СН'!$F$16</f>
        <v>0</v>
      </c>
      <c r="L385" s="36">
        <f>SUMIFS(СВЦЭМ!$J$34:$J$777,СВЦЭМ!$A$34:$A$777,$A385,СВЦЭМ!$B$33:$B$776,L$367)+'СЕТ СН'!$F$16</f>
        <v>0</v>
      </c>
      <c r="M385" s="36">
        <f>SUMIFS(СВЦЭМ!$J$34:$J$777,СВЦЭМ!$A$34:$A$777,$A385,СВЦЭМ!$B$33:$B$776,M$367)+'СЕТ СН'!$F$16</f>
        <v>0</v>
      </c>
      <c r="N385" s="36">
        <f>SUMIFS(СВЦЭМ!$J$34:$J$777,СВЦЭМ!$A$34:$A$777,$A385,СВЦЭМ!$B$33:$B$776,N$367)+'СЕТ СН'!$F$16</f>
        <v>0</v>
      </c>
      <c r="O385" s="36">
        <f>SUMIFS(СВЦЭМ!$J$34:$J$777,СВЦЭМ!$A$34:$A$777,$A385,СВЦЭМ!$B$33:$B$776,O$367)+'СЕТ СН'!$F$16</f>
        <v>0</v>
      </c>
      <c r="P385" s="36">
        <f>SUMIFS(СВЦЭМ!$J$34:$J$777,СВЦЭМ!$A$34:$A$777,$A385,СВЦЭМ!$B$33:$B$776,P$367)+'СЕТ СН'!$F$16</f>
        <v>0</v>
      </c>
      <c r="Q385" s="36">
        <f>SUMIFS(СВЦЭМ!$J$34:$J$777,СВЦЭМ!$A$34:$A$777,$A385,СВЦЭМ!$B$33:$B$776,Q$367)+'СЕТ СН'!$F$16</f>
        <v>0</v>
      </c>
      <c r="R385" s="36">
        <f>SUMIFS(СВЦЭМ!$J$34:$J$777,СВЦЭМ!$A$34:$A$777,$A385,СВЦЭМ!$B$33:$B$776,R$367)+'СЕТ СН'!$F$16</f>
        <v>0</v>
      </c>
      <c r="S385" s="36">
        <f>SUMIFS(СВЦЭМ!$J$34:$J$777,СВЦЭМ!$A$34:$A$777,$A385,СВЦЭМ!$B$33:$B$776,S$367)+'СЕТ СН'!$F$16</f>
        <v>0</v>
      </c>
      <c r="T385" s="36">
        <f>SUMIFS(СВЦЭМ!$J$34:$J$777,СВЦЭМ!$A$34:$A$777,$A385,СВЦЭМ!$B$33:$B$776,T$367)+'СЕТ СН'!$F$16</f>
        <v>0</v>
      </c>
      <c r="U385" s="36">
        <f>SUMIFS(СВЦЭМ!$J$34:$J$777,СВЦЭМ!$A$34:$A$777,$A385,СВЦЭМ!$B$33:$B$776,U$367)+'СЕТ СН'!$F$16</f>
        <v>0</v>
      </c>
      <c r="V385" s="36">
        <f>SUMIFS(СВЦЭМ!$J$34:$J$777,СВЦЭМ!$A$34:$A$777,$A385,СВЦЭМ!$B$33:$B$776,V$367)+'СЕТ СН'!$F$16</f>
        <v>0</v>
      </c>
      <c r="W385" s="36">
        <f>SUMIFS(СВЦЭМ!$J$34:$J$777,СВЦЭМ!$A$34:$A$777,$A385,СВЦЭМ!$B$33:$B$776,W$367)+'СЕТ СН'!$F$16</f>
        <v>0</v>
      </c>
      <c r="X385" s="36">
        <f>SUMIFS(СВЦЭМ!$J$34:$J$777,СВЦЭМ!$A$34:$A$777,$A385,СВЦЭМ!$B$33:$B$776,X$367)+'СЕТ СН'!$F$16</f>
        <v>0</v>
      </c>
      <c r="Y385" s="36">
        <f>SUMIFS(СВЦЭМ!$J$34:$J$777,СВЦЭМ!$A$34:$A$777,$A385,СВЦЭМ!$B$33:$B$776,Y$367)+'СЕТ СН'!$F$16</f>
        <v>0</v>
      </c>
    </row>
    <row r="386" spans="1:26" ht="15.75" hidden="1" x14ac:dyDescent="0.2">
      <c r="A386" s="35">
        <f t="shared" si="10"/>
        <v>43788</v>
      </c>
      <c r="B386" s="36">
        <f>SUMIFS(СВЦЭМ!$J$34:$J$777,СВЦЭМ!$A$34:$A$777,$A386,СВЦЭМ!$B$33:$B$776,B$367)+'СЕТ СН'!$F$16</f>
        <v>0</v>
      </c>
      <c r="C386" s="36">
        <f>SUMIFS(СВЦЭМ!$J$34:$J$777,СВЦЭМ!$A$34:$A$777,$A386,СВЦЭМ!$B$33:$B$776,C$367)+'СЕТ СН'!$F$16</f>
        <v>0</v>
      </c>
      <c r="D386" s="36">
        <f>SUMIFS(СВЦЭМ!$J$34:$J$777,СВЦЭМ!$A$34:$A$777,$A386,СВЦЭМ!$B$33:$B$776,D$367)+'СЕТ СН'!$F$16</f>
        <v>0</v>
      </c>
      <c r="E386" s="36">
        <f>SUMIFS(СВЦЭМ!$J$34:$J$777,СВЦЭМ!$A$34:$A$777,$A386,СВЦЭМ!$B$33:$B$776,E$367)+'СЕТ СН'!$F$16</f>
        <v>0</v>
      </c>
      <c r="F386" s="36">
        <f>SUMIFS(СВЦЭМ!$J$34:$J$777,СВЦЭМ!$A$34:$A$777,$A386,СВЦЭМ!$B$33:$B$776,F$367)+'СЕТ СН'!$F$16</f>
        <v>0</v>
      </c>
      <c r="G386" s="36">
        <f>SUMIFS(СВЦЭМ!$J$34:$J$777,СВЦЭМ!$A$34:$A$777,$A386,СВЦЭМ!$B$33:$B$776,G$367)+'СЕТ СН'!$F$16</f>
        <v>0</v>
      </c>
      <c r="H386" s="36">
        <f>SUMIFS(СВЦЭМ!$J$34:$J$777,СВЦЭМ!$A$34:$A$777,$A386,СВЦЭМ!$B$33:$B$776,H$367)+'СЕТ СН'!$F$16</f>
        <v>0</v>
      </c>
      <c r="I386" s="36">
        <f>SUMIFS(СВЦЭМ!$J$34:$J$777,СВЦЭМ!$A$34:$A$777,$A386,СВЦЭМ!$B$33:$B$776,I$367)+'СЕТ СН'!$F$16</f>
        <v>0</v>
      </c>
      <c r="J386" s="36">
        <f>SUMIFS(СВЦЭМ!$J$34:$J$777,СВЦЭМ!$A$34:$A$777,$A386,СВЦЭМ!$B$33:$B$776,J$367)+'СЕТ СН'!$F$16</f>
        <v>0</v>
      </c>
      <c r="K386" s="36">
        <f>SUMIFS(СВЦЭМ!$J$34:$J$777,СВЦЭМ!$A$34:$A$777,$A386,СВЦЭМ!$B$33:$B$776,K$367)+'СЕТ СН'!$F$16</f>
        <v>0</v>
      </c>
      <c r="L386" s="36">
        <f>SUMIFS(СВЦЭМ!$J$34:$J$777,СВЦЭМ!$A$34:$A$777,$A386,СВЦЭМ!$B$33:$B$776,L$367)+'СЕТ СН'!$F$16</f>
        <v>0</v>
      </c>
      <c r="M386" s="36">
        <f>SUMIFS(СВЦЭМ!$J$34:$J$777,СВЦЭМ!$A$34:$A$777,$A386,СВЦЭМ!$B$33:$B$776,M$367)+'СЕТ СН'!$F$16</f>
        <v>0</v>
      </c>
      <c r="N386" s="36">
        <f>SUMIFS(СВЦЭМ!$J$34:$J$777,СВЦЭМ!$A$34:$A$777,$A386,СВЦЭМ!$B$33:$B$776,N$367)+'СЕТ СН'!$F$16</f>
        <v>0</v>
      </c>
      <c r="O386" s="36">
        <f>SUMIFS(СВЦЭМ!$J$34:$J$777,СВЦЭМ!$A$34:$A$777,$A386,СВЦЭМ!$B$33:$B$776,O$367)+'СЕТ СН'!$F$16</f>
        <v>0</v>
      </c>
      <c r="P386" s="36">
        <f>SUMIFS(СВЦЭМ!$J$34:$J$777,СВЦЭМ!$A$34:$A$777,$A386,СВЦЭМ!$B$33:$B$776,P$367)+'СЕТ СН'!$F$16</f>
        <v>0</v>
      </c>
      <c r="Q386" s="36">
        <f>SUMIFS(СВЦЭМ!$J$34:$J$777,СВЦЭМ!$A$34:$A$777,$A386,СВЦЭМ!$B$33:$B$776,Q$367)+'СЕТ СН'!$F$16</f>
        <v>0</v>
      </c>
      <c r="R386" s="36">
        <f>SUMIFS(СВЦЭМ!$J$34:$J$777,СВЦЭМ!$A$34:$A$777,$A386,СВЦЭМ!$B$33:$B$776,R$367)+'СЕТ СН'!$F$16</f>
        <v>0</v>
      </c>
      <c r="S386" s="36">
        <f>SUMIFS(СВЦЭМ!$J$34:$J$777,СВЦЭМ!$A$34:$A$777,$A386,СВЦЭМ!$B$33:$B$776,S$367)+'СЕТ СН'!$F$16</f>
        <v>0</v>
      </c>
      <c r="T386" s="36">
        <f>SUMIFS(СВЦЭМ!$J$34:$J$777,СВЦЭМ!$A$34:$A$777,$A386,СВЦЭМ!$B$33:$B$776,T$367)+'СЕТ СН'!$F$16</f>
        <v>0</v>
      </c>
      <c r="U386" s="36">
        <f>SUMIFS(СВЦЭМ!$J$34:$J$777,СВЦЭМ!$A$34:$A$777,$A386,СВЦЭМ!$B$33:$B$776,U$367)+'СЕТ СН'!$F$16</f>
        <v>0</v>
      </c>
      <c r="V386" s="36">
        <f>SUMIFS(СВЦЭМ!$J$34:$J$777,СВЦЭМ!$A$34:$A$777,$A386,СВЦЭМ!$B$33:$B$776,V$367)+'СЕТ СН'!$F$16</f>
        <v>0</v>
      </c>
      <c r="W386" s="36">
        <f>SUMIFS(СВЦЭМ!$J$34:$J$777,СВЦЭМ!$A$34:$A$777,$A386,СВЦЭМ!$B$33:$B$776,W$367)+'СЕТ СН'!$F$16</f>
        <v>0</v>
      </c>
      <c r="X386" s="36">
        <f>SUMIFS(СВЦЭМ!$J$34:$J$777,СВЦЭМ!$A$34:$A$777,$A386,СВЦЭМ!$B$33:$B$776,X$367)+'СЕТ СН'!$F$16</f>
        <v>0</v>
      </c>
      <c r="Y386" s="36">
        <f>SUMIFS(СВЦЭМ!$J$34:$J$777,СВЦЭМ!$A$34:$A$777,$A386,СВЦЭМ!$B$33:$B$776,Y$367)+'СЕТ СН'!$F$16</f>
        <v>0</v>
      </c>
    </row>
    <row r="387" spans="1:26" ht="15.75" hidden="1" x14ac:dyDescent="0.2">
      <c r="A387" s="35">
        <f t="shared" si="10"/>
        <v>43789</v>
      </c>
      <c r="B387" s="36">
        <f>SUMIFS(СВЦЭМ!$J$34:$J$777,СВЦЭМ!$A$34:$A$777,$A387,СВЦЭМ!$B$33:$B$776,B$367)+'СЕТ СН'!$F$16</f>
        <v>0</v>
      </c>
      <c r="C387" s="36">
        <f>SUMIFS(СВЦЭМ!$J$34:$J$777,СВЦЭМ!$A$34:$A$777,$A387,СВЦЭМ!$B$33:$B$776,C$367)+'СЕТ СН'!$F$16</f>
        <v>0</v>
      </c>
      <c r="D387" s="36">
        <f>SUMIFS(СВЦЭМ!$J$34:$J$777,СВЦЭМ!$A$34:$A$777,$A387,СВЦЭМ!$B$33:$B$776,D$367)+'СЕТ СН'!$F$16</f>
        <v>0</v>
      </c>
      <c r="E387" s="36">
        <f>SUMIFS(СВЦЭМ!$J$34:$J$777,СВЦЭМ!$A$34:$A$777,$A387,СВЦЭМ!$B$33:$B$776,E$367)+'СЕТ СН'!$F$16</f>
        <v>0</v>
      </c>
      <c r="F387" s="36">
        <f>SUMIFS(СВЦЭМ!$J$34:$J$777,СВЦЭМ!$A$34:$A$777,$A387,СВЦЭМ!$B$33:$B$776,F$367)+'СЕТ СН'!$F$16</f>
        <v>0</v>
      </c>
      <c r="G387" s="36">
        <f>SUMIFS(СВЦЭМ!$J$34:$J$777,СВЦЭМ!$A$34:$A$777,$A387,СВЦЭМ!$B$33:$B$776,G$367)+'СЕТ СН'!$F$16</f>
        <v>0</v>
      </c>
      <c r="H387" s="36">
        <f>SUMIFS(СВЦЭМ!$J$34:$J$777,СВЦЭМ!$A$34:$A$777,$A387,СВЦЭМ!$B$33:$B$776,H$367)+'СЕТ СН'!$F$16</f>
        <v>0</v>
      </c>
      <c r="I387" s="36">
        <f>SUMIFS(СВЦЭМ!$J$34:$J$777,СВЦЭМ!$A$34:$A$777,$A387,СВЦЭМ!$B$33:$B$776,I$367)+'СЕТ СН'!$F$16</f>
        <v>0</v>
      </c>
      <c r="J387" s="36">
        <f>SUMIFS(СВЦЭМ!$J$34:$J$777,СВЦЭМ!$A$34:$A$777,$A387,СВЦЭМ!$B$33:$B$776,J$367)+'СЕТ СН'!$F$16</f>
        <v>0</v>
      </c>
      <c r="K387" s="36">
        <f>SUMIFS(СВЦЭМ!$J$34:$J$777,СВЦЭМ!$A$34:$A$777,$A387,СВЦЭМ!$B$33:$B$776,K$367)+'СЕТ СН'!$F$16</f>
        <v>0</v>
      </c>
      <c r="L387" s="36">
        <f>SUMIFS(СВЦЭМ!$J$34:$J$777,СВЦЭМ!$A$34:$A$777,$A387,СВЦЭМ!$B$33:$B$776,L$367)+'СЕТ СН'!$F$16</f>
        <v>0</v>
      </c>
      <c r="M387" s="36">
        <f>SUMIFS(СВЦЭМ!$J$34:$J$777,СВЦЭМ!$A$34:$A$777,$A387,СВЦЭМ!$B$33:$B$776,M$367)+'СЕТ СН'!$F$16</f>
        <v>0</v>
      </c>
      <c r="N387" s="36">
        <f>SUMIFS(СВЦЭМ!$J$34:$J$777,СВЦЭМ!$A$34:$A$777,$A387,СВЦЭМ!$B$33:$B$776,N$367)+'СЕТ СН'!$F$16</f>
        <v>0</v>
      </c>
      <c r="O387" s="36">
        <f>SUMIFS(СВЦЭМ!$J$34:$J$777,СВЦЭМ!$A$34:$A$777,$A387,СВЦЭМ!$B$33:$B$776,O$367)+'СЕТ СН'!$F$16</f>
        <v>0</v>
      </c>
      <c r="P387" s="36">
        <f>SUMIFS(СВЦЭМ!$J$34:$J$777,СВЦЭМ!$A$34:$A$777,$A387,СВЦЭМ!$B$33:$B$776,P$367)+'СЕТ СН'!$F$16</f>
        <v>0</v>
      </c>
      <c r="Q387" s="36">
        <f>SUMIFS(СВЦЭМ!$J$34:$J$777,СВЦЭМ!$A$34:$A$777,$A387,СВЦЭМ!$B$33:$B$776,Q$367)+'СЕТ СН'!$F$16</f>
        <v>0</v>
      </c>
      <c r="R387" s="36">
        <f>SUMIFS(СВЦЭМ!$J$34:$J$777,СВЦЭМ!$A$34:$A$777,$A387,СВЦЭМ!$B$33:$B$776,R$367)+'СЕТ СН'!$F$16</f>
        <v>0</v>
      </c>
      <c r="S387" s="36">
        <f>SUMIFS(СВЦЭМ!$J$34:$J$777,СВЦЭМ!$A$34:$A$777,$A387,СВЦЭМ!$B$33:$B$776,S$367)+'СЕТ СН'!$F$16</f>
        <v>0</v>
      </c>
      <c r="T387" s="36">
        <f>SUMIFS(СВЦЭМ!$J$34:$J$777,СВЦЭМ!$A$34:$A$777,$A387,СВЦЭМ!$B$33:$B$776,T$367)+'СЕТ СН'!$F$16</f>
        <v>0</v>
      </c>
      <c r="U387" s="36">
        <f>SUMIFS(СВЦЭМ!$J$34:$J$777,СВЦЭМ!$A$34:$A$777,$A387,СВЦЭМ!$B$33:$B$776,U$367)+'СЕТ СН'!$F$16</f>
        <v>0</v>
      </c>
      <c r="V387" s="36">
        <f>SUMIFS(СВЦЭМ!$J$34:$J$777,СВЦЭМ!$A$34:$A$777,$A387,СВЦЭМ!$B$33:$B$776,V$367)+'СЕТ СН'!$F$16</f>
        <v>0</v>
      </c>
      <c r="W387" s="36">
        <f>SUMIFS(СВЦЭМ!$J$34:$J$777,СВЦЭМ!$A$34:$A$777,$A387,СВЦЭМ!$B$33:$B$776,W$367)+'СЕТ СН'!$F$16</f>
        <v>0</v>
      </c>
      <c r="X387" s="36">
        <f>SUMIFS(СВЦЭМ!$J$34:$J$777,СВЦЭМ!$A$34:$A$777,$A387,СВЦЭМ!$B$33:$B$776,X$367)+'СЕТ СН'!$F$16</f>
        <v>0</v>
      </c>
      <c r="Y387" s="36">
        <f>SUMIFS(СВЦЭМ!$J$34:$J$777,СВЦЭМ!$A$34:$A$777,$A387,СВЦЭМ!$B$33:$B$776,Y$367)+'СЕТ СН'!$F$16</f>
        <v>0</v>
      </c>
    </row>
    <row r="388" spans="1:26" ht="15.75" hidden="1" x14ac:dyDescent="0.2">
      <c r="A388" s="35">
        <f t="shared" si="10"/>
        <v>43790</v>
      </c>
      <c r="B388" s="36">
        <f>SUMIFS(СВЦЭМ!$J$34:$J$777,СВЦЭМ!$A$34:$A$777,$A388,СВЦЭМ!$B$33:$B$776,B$367)+'СЕТ СН'!$F$16</f>
        <v>0</v>
      </c>
      <c r="C388" s="36">
        <f>SUMIFS(СВЦЭМ!$J$34:$J$777,СВЦЭМ!$A$34:$A$777,$A388,СВЦЭМ!$B$33:$B$776,C$367)+'СЕТ СН'!$F$16</f>
        <v>0</v>
      </c>
      <c r="D388" s="36">
        <f>SUMIFS(СВЦЭМ!$J$34:$J$777,СВЦЭМ!$A$34:$A$777,$A388,СВЦЭМ!$B$33:$B$776,D$367)+'СЕТ СН'!$F$16</f>
        <v>0</v>
      </c>
      <c r="E388" s="36">
        <f>SUMIFS(СВЦЭМ!$J$34:$J$777,СВЦЭМ!$A$34:$A$777,$A388,СВЦЭМ!$B$33:$B$776,E$367)+'СЕТ СН'!$F$16</f>
        <v>0</v>
      </c>
      <c r="F388" s="36">
        <f>SUMIFS(СВЦЭМ!$J$34:$J$777,СВЦЭМ!$A$34:$A$777,$A388,СВЦЭМ!$B$33:$B$776,F$367)+'СЕТ СН'!$F$16</f>
        <v>0</v>
      </c>
      <c r="G388" s="36">
        <f>SUMIFS(СВЦЭМ!$J$34:$J$777,СВЦЭМ!$A$34:$A$777,$A388,СВЦЭМ!$B$33:$B$776,G$367)+'СЕТ СН'!$F$16</f>
        <v>0</v>
      </c>
      <c r="H388" s="36">
        <f>SUMIFS(СВЦЭМ!$J$34:$J$777,СВЦЭМ!$A$34:$A$777,$A388,СВЦЭМ!$B$33:$B$776,H$367)+'СЕТ СН'!$F$16</f>
        <v>0</v>
      </c>
      <c r="I388" s="36">
        <f>SUMIFS(СВЦЭМ!$J$34:$J$777,СВЦЭМ!$A$34:$A$777,$A388,СВЦЭМ!$B$33:$B$776,I$367)+'СЕТ СН'!$F$16</f>
        <v>0</v>
      </c>
      <c r="J388" s="36">
        <f>SUMIFS(СВЦЭМ!$J$34:$J$777,СВЦЭМ!$A$34:$A$777,$A388,СВЦЭМ!$B$33:$B$776,J$367)+'СЕТ СН'!$F$16</f>
        <v>0</v>
      </c>
      <c r="K388" s="36">
        <f>SUMIFS(СВЦЭМ!$J$34:$J$777,СВЦЭМ!$A$34:$A$777,$A388,СВЦЭМ!$B$33:$B$776,K$367)+'СЕТ СН'!$F$16</f>
        <v>0</v>
      </c>
      <c r="L388" s="36">
        <f>SUMIFS(СВЦЭМ!$J$34:$J$777,СВЦЭМ!$A$34:$A$777,$A388,СВЦЭМ!$B$33:$B$776,L$367)+'СЕТ СН'!$F$16</f>
        <v>0</v>
      </c>
      <c r="M388" s="36">
        <f>SUMIFS(СВЦЭМ!$J$34:$J$777,СВЦЭМ!$A$34:$A$777,$A388,СВЦЭМ!$B$33:$B$776,M$367)+'СЕТ СН'!$F$16</f>
        <v>0</v>
      </c>
      <c r="N388" s="36">
        <f>SUMIFS(СВЦЭМ!$J$34:$J$777,СВЦЭМ!$A$34:$A$777,$A388,СВЦЭМ!$B$33:$B$776,N$367)+'СЕТ СН'!$F$16</f>
        <v>0</v>
      </c>
      <c r="O388" s="36">
        <f>SUMIFS(СВЦЭМ!$J$34:$J$777,СВЦЭМ!$A$34:$A$777,$A388,СВЦЭМ!$B$33:$B$776,O$367)+'СЕТ СН'!$F$16</f>
        <v>0</v>
      </c>
      <c r="P388" s="36">
        <f>SUMIFS(СВЦЭМ!$J$34:$J$777,СВЦЭМ!$A$34:$A$777,$A388,СВЦЭМ!$B$33:$B$776,P$367)+'СЕТ СН'!$F$16</f>
        <v>0</v>
      </c>
      <c r="Q388" s="36">
        <f>SUMIFS(СВЦЭМ!$J$34:$J$777,СВЦЭМ!$A$34:$A$777,$A388,СВЦЭМ!$B$33:$B$776,Q$367)+'СЕТ СН'!$F$16</f>
        <v>0</v>
      </c>
      <c r="R388" s="36">
        <f>SUMIFS(СВЦЭМ!$J$34:$J$777,СВЦЭМ!$A$34:$A$777,$A388,СВЦЭМ!$B$33:$B$776,R$367)+'СЕТ СН'!$F$16</f>
        <v>0</v>
      </c>
      <c r="S388" s="36">
        <f>SUMIFS(СВЦЭМ!$J$34:$J$777,СВЦЭМ!$A$34:$A$777,$A388,СВЦЭМ!$B$33:$B$776,S$367)+'СЕТ СН'!$F$16</f>
        <v>0</v>
      </c>
      <c r="T388" s="36">
        <f>SUMIFS(СВЦЭМ!$J$34:$J$777,СВЦЭМ!$A$34:$A$777,$A388,СВЦЭМ!$B$33:$B$776,T$367)+'СЕТ СН'!$F$16</f>
        <v>0</v>
      </c>
      <c r="U388" s="36">
        <f>SUMIFS(СВЦЭМ!$J$34:$J$777,СВЦЭМ!$A$34:$A$777,$A388,СВЦЭМ!$B$33:$B$776,U$367)+'СЕТ СН'!$F$16</f>
        <v>0</v>
      </c>
      <c r="V388" s="36">
        <f>SUMIFS(СВЦЭМ!$J$34:$J$777,СВЦЭМ!$A$34:$A$777,$A388,СВЦЭМ!$B$33:$B$776,V$367)+'СЕТ СН'!$F$16</f>
        <v>0</v>
      </c>
      <c r="W388" s="36">
        <f>SUMIFS(СВЦЭМ!$J$34:$J$777,СВЦЭМ!$A$34:$A$777,$A388,СВЦЭМ!$B$33:$B$776,W$367)+'СЕТ СН'!$F$16</f>
        <v>0</v>
      </c>
      <c r="X388" s="36">
        <f>SUMIFS(СВЦЭМ!$J$34:$J$777,СВЦЭМ!$A$34:$A$777,$A388,СВЦЭМ!$B$33:$B$776,X$367)+'СЕТ СН'!$F$16</f>
        <v>0</v>
      </c>
      <c r="Y388" s="36">
        <f>SUMIFS(СВЦЭМ!$J$34:$J$777,СВЦЭМ!$A$34:$A$777,$A388,СВЦЭМ!$B$33:$B$776,Y$367)+'СЕТ СН'!$F$16</f>
        <v>0</v>
      </c>
    </row>
    <row r="389" spans="1:26" ht="15.75" hidden="1" x14ac:dyDescent="0.2">
      <c r="A389" s="35">
        <f t="shared" si="10"/>
        <v>43791</v>
      </c>
      <c r="B389" s="36">
        <f>SUMIFS(СВЦЭМ!$J$34:$J$777,СВЦЭМ!$A$34:$A$777,$A389,СВЦЭМ!$B$33:$B$776,B$367)+'СЕТ СН'!$F$16</f>
        <v>0</v>
      </c>
      <c r="C389" s="36">
        <f>SUMIFS(СВЦЭМ!$J$34:$J$777,СВЦЭМ!$A$34:$A$777,$A389,СВЦЭМ!$B$33:$B$776,C$367)+'СЕТ СН'!$F$16</f>
        <v>0</v>
      </c>
      <c r="D389" s="36">
        <f>SUMIFS(СВЦЭМ!$J$34:$J$777,СВЦЭМ!$A$34:$A$777,$A389,СВЦЭМ!$B$33:$B$776,D$367)+'СЕТ СН'!$F$16</f>
        <v>0</v>
      </c>
      <c r="E389" s="36">
        <f>SUMIFS(СВЦЭМ!$J$34:$J$777,СВЦЭМ!$A$34:$A$777,$A389,СВЦЭМ!$B$33:$B$776,E$367)+'СЕТ СН'!$F$16</f>
        <v>0</v>
      </c>
      <c r="F389" s="36">
        <f>SUMIFS(СВЦЭМ!$J$34:$J$777,СВЦЭМ!$A$34:$A$777,$A389,СВЦЭМ!$B$33:$B$776,F$367)+'СЕТ СН'!$F$16</f>
        <v>0</v>
      </c>
      <c r="G389" s="36">
        <f>SUMIFS(СВЦЭМ!$J$34:$J$777,СВЦЭМ!$A$34:$A$777,$A389,СВЦЭМ!$B$33:$B$776,G$367)+'СЕТ СН'!$F$16</f>
        <v>0</v>
      </c>
      <c r="H389" s="36">
        <f>SUMIFS(СВЦЭМ!$J$34:$J$777,СВЦЭМ!$A$34:$A$777,$A389,СВЦЭМ!$B$33:$B$776,H$367)+'СЕТ СН'!$F$16</f>
        <v>0</v>
      </c>
      <c r="I389" s="36">
        <f>SUMIFS(СВЦЭМ!$J$34:$J$777,СВЦЭМ!$A$34:$A$777,$A389,СВЦЭМ!$B$33:$B$776,I$367)+'СЕТ СН'!$F$16</f>
        <v>0</v>
      </c>
      <c r="J389" s="36">
        <f>SUMIFS(СВЦЭМ!$J$34:$J$777,СВЦЭМ!$A$34:$A$777,$A389,СВЦЭМ!$B$33:$B$776,J$367)+'СЕТ СН'!$F$16</f>
        <v>0</v>
      </c>
      <c r="K389" s="36">
        <f>SUMIFS(СВЦЭМ!$J$34:$J$777,СВЦЭМ!$A$34:$A$777,$A389,СВЦЭМ!$B$33:$B$776,K$367)+'СЕТ СН'!$F$16</f>
        <v>0</v>
      </c>
      <c r="L389" s="36">
        <f>SUMIFS(СВЦЭМ!$J$34:$J$777,СВЦЭМ!$A$34:$A$777,$A389,СВЦЭМ!$B$33:$B$776,L$367)+'СЕТ СН'!$F$16</f>
        <v>0</v>
      </c>
      <c r="M389" s="36">
        <f>SUMIFS(СВЦЭМ!$J$34:$J$777,СВЦЭМ!$A$34:$A$777,$A389,СВЦЭМ!$B$33:$B$776,M$367)+'СЕТ СН'!$F$16</f>
        <v>0</v>
      </c>
      <c r="N389" s="36">
        <f>SUMIFS(СВЦЭМ!$J$34:$J$777,СВЦЭМ!$A$34:$A$777,$A389,СВЦЭМ!$B$33:$B$776,N$367)+'СЕТ СН'!$F$16</f>
        <v>0</v>
      </c>
      <c r="O389" s="36">
        <f>SUMIFS(СВЦЭМ!$J$34:$J$777,СВЦЭМ!$A$34:$A$777,$A389,СВЦЭМ!$B$33:$B$776,O$367)+'СЕТ СН'!$F$16</f>
        <v>0</v>
      </c>
      <c r="P389" s="36">
        <f>SUMIFS(СВЦЭМ!$J$34:$J$777,СВЦЭМ!$A$34:$A$777,$A389,СВЦЭМ!$B$33:$B$776,P$367)+'СЕТ СН'!$F$16</f>
        <v>0</v>
      </c>
      <c r="Q389" s="36">
        <f>SUMIFS(СВЦЭМ!$J$34:$J$777,СВЦЭМ!$A$34:$A$777,$A389,СВЦЭМ!$B$33:$B$776,Q$367)+'СЕТ СН'!$F$16</f>
        <v>0</v>
      </c>
      <c r="R389" s="36">
        <f>SUMIFS(СВЦЭМ!$J$34:$J$777,СВЦЭМ!$A$34:$A$777,$A389,СВЦЭМ!$B$33:$B$776,R$367)+'СЕТ СН'!$F$16</f>
        <v>0</v>
      </c>
      <c r="S389" s="36">
        <f>SUMIFS(СВЦЭМ!$J$34:$J$777,СВЦЭМ!$A$34:$A$777,$A389,СВЦЭМ!$B$33:$B$776,S$367)+'СЕТ СН'!$F$16</f>
        <v>0</v>
      </c>
      <c r="T389" s="36">
        <f>SUMIFS(СВЦЭМ!$J$34:$J$777,СВЦЭМ!$A$34:$A$777,$A389,СВЦЭМ!$B$33:$B$776,T$367)+'СЕТ СН'!$F$16</f>
        <v>0</v>
      </c>
      <c r="U389" s="36">
        <f>SUMIFS(СВЦЭМ!$J$34:$J$777,СВЦЭМ!$A$34:$A$777,$A389,СВЦЭМ!$B$33:$B$776,U$367)+'СЕТ СН'!$F$16</f>
        <v>0</v>
      </c>
      <c r="V389" s="36">
        <f>SUMIFS(СВЦЭМ!$J$34:$J$777,СВЦЭМ!$A$34:$A$777,$A389,СВЦЭМ!$B$33:$B$776,V$367)+'СЕТ СН'!$F$16</f>
        <v>0</v>
      </c>
      <c r="W389" s="36">
        <f>SUMIFS(СВЦЭМ!$J$34:$J$777,СВЦЭМ!$A$34:$A$777,$A389,СВЦЭМ!$B$33:$B$776,W$367)+'СЕТ СН'!$F$16</f>
        <v>0</v>
      </c>
      <c r="X389" s="36">
        <f>SUMIFS(СВЦЭМ!$J$34:$J$777,СВЦЭМ!$A$34:$A$777,$A389,СВЦЭМ!$B$33:$B$776,X$367)+'СЕТ СН'!$F$16</f>
        <v>0</v>
      </c>
      <c r="Y389" s="36">
        <f>SUMIFS(СВЦЭМ!$J$34:$J$777,СВЦЭМ!$A$34:$A$777,$A389,СВЦЭМ!$B$33:$B$776,Y$367)+'СЕТ СН'!$F$16</f>
        <v>0</v>
      </c>
    </row>
    <row r="390" spans="1:26" ht="15.75" hidden="1" x14ac:dyDescent="0.2">
      <c r="A390" s="35">
        <f t="shared" si="10"/>
        <v>43792</v>
      </c>
      <c r="B390" s="36">
        <f>SUMIFS(СВЦЭМ!$J$34:$J$777,СВЦЭМ!$A$34:$A$777,$A390,СВЦЭМ!$B$33:$B$776,B$367)+'СЕТ СН'!$F$16</f>
        <v>0</v>
      </c>
      <c r="C390" s="36">
        <f>SUMIFS(СВЦЭМ!$J$34:$J$777,СВЦЭМ!$A$34:$A$777,$A390,СВЦЭМ!$B$33:$B$776,C$367)+'СЕТ СН'!$F$16</f>
        <v>0</v>
      </c>
      <c r="D390" s="36">
        <f>SUMIFS(СВЦЭМ!$J$34:$J$777,СВЦЭМ!$A$34:$A$777,$A390,СВЦЭМ!$B$33:$B$776,D$367)+'СЕТ СН'!$F$16</f>
        <v>0</v>
      </c>
      <c r="E390" s="36">
        <f>SUMIFS(СВЦЭМ!$J$34:$J$777,СВЦЭМ!$A$34:$A$777,$A390,СВЦЭМ!$B$33:$B$776,E$367)+'СЕТ СН'!$F$16</f>
        <v>0</v>
      </c>
      <c r="F390" s="36">
        <f>SUMIFS(СВЦЭМ!$J$34:$J$777,СВЦЭМ!$A$34:$A$777,$A390,СВЦЭМ!$B$33:$B$776,F$367)+'СЕТ СН'!$F$16</f>
        <v>0</v>
      </c>
      <c r="G390" s="36">
        <f>SUMIFS(СВЦЭМ!$J$34:$J$777,СВЦЭМ!$A$34:$A$777,$A390,СВЦЭМ!$B$33:$B$776,G$367)+'СЕТ СН'!$F$16</f>
        <v>0</v>
      </c>
      <c r="H390" s="36">
        <f>SUMIFS(СВЦЭМ!$J$34:$J$777,СВЦЭМ!$A$34:$A$777,$A390,СВЦЭМ!$B$33:$B$776,H$367)+'СЕТ СН'!$F$16</f>
        <v>0</v>
      </c>
      <c r="I390" s="36">
        <f>SUMIFS(СВЦЭМ!$J$34:$J$777,СВЦЭМ!$A$34:$A$777,$A390,СВЦЭМ!$B$33:$B$776,I$367)+'СЕТ СН'!$F$16</f>
        <v>0</v>
      </c>
      <c r="J390" s="36">
        <f>SUMIFS(СВЦЭМ!$J$34:$J$777,СВЦЭМ!$A$34:$A$777,$A390,СВЦЭМ!$B$33:$B$776,J$367)+'СЕТ СН'!$F$16</f>
        <v>0</v>
      </c>
      <c r="K390" s="36">
        <f>SUMIFS(СВЦЭМ!$J$34:$J$777,СВЦЭМ!$A$34:$A$777,$A390,СВЦЭМ!$B$33:$B$776,K$367)+'СЕТ СН'!$F$16</f>
        <v>0</v>
      </c>
      <c r="L390" s="36">
        <f>SUMIFS(СВЦЭМ!$J$34:$J$777,СВЦЭМ!$A$34:$A$777,$A390,СВЦЭМ!$B$33:$B$776,L$367)+'СЕТ СН'!$F$16</f>
        <v>0</v>
      </c>
      <c r="M390" s="36">
        <f>SUMIFS(СВЦЭМ!$J$34:$J$777,СВЦЭМ!$A$34:$A$777,$A390,СВЦЭМ!$B$33:$B$776,M$367)+'СЕТ СН'!$F$16</f>
        <v>0</v>
      </c>
      <c r="N390" s="36">
        <f>SUMIFS(СВЦЭМ!$J$34:$J$777,СВЦЭМ!$A$34:$A$777,$A390,СВЦЭМ!$B$33:$B$776,N$367)+'СЕТ СН'!$F$16</f>
        <v>0</v>
      </c>
      <c r="O390" s="36">
        <f>SUMIFS(СВЦЭМ!$J$34:$J$777,СВЦЭМ!$A$34:$A$777,$A390,СВЦЭМ!$B$33:$B$776,O$367)+'СЕТ СН'!$F$16</f>
        <v>0</v>
      </c>
      <c r="P390" s="36">
        <f>SUMIFS(СВЦЭМ!$J$34:$J$777,СВЦЭМ!$A$34:$A$777,$A390,СВЦЭМ!$B$33:$B$776,P$367)+'СЕТ СН'!$F$16</f>
        <v>0</v>
      </c>
      <c r="Q390" s="36">
        <f>SUMIFS(СВЦЭМ!$J$34:$J$777,СВЦЭМ!$A$34:$A$777,$A390,СВЦЭМ!$B$33:$B$776,Q$367)+'СЕТ СН'!$F$16</f>
        <v>0</v>
      </c>
      <c r="R390" s="36">
        <f>SUMIFS(СВЦЭМ!$J$34:$J$777,СВЦЭМ!$A$34:$A$777,$A390,СВЦЭМ!$B$33:$B$776,R$367)+'СЕТ СН'!$F$16</f>
        <v>0</v>
      </c>
      <c r="S390" s="36">
        <f>SUMIFS(СВЦЭМ!$J$34:$J$777,СВЦЭМ!$A$34:$A$777,$A390,СВЦЭМ!$B$33:$B$776,S$367)+'СЕТ СН'!$F$16</f>
        <v>0</v>
      </c>
      <c r="T390" s="36">
        <f>SUMIFS(СВЦЭМ!$J$34:$J$777,СВЦЭМ!$A$34:$A$777,$A390,СВЦЭМ!$B$33:$B$776,T$367)+'СЕТ СН'!$F$16</f>
        <v>0</v>
      </c>
      <c r="U390" s="36">
        <f>SUMIFS(СВЦЭМ!$J$34:$J$777,СВЦЭМ!$A$34:$A$777,$A390,СВЦЭМ!$B$33:$B$776,U$367)+'СЕТ СН'!$F$16</f>
        <v>0</v>
      </c>
      <c r="V390" s="36">
        <f>SUMIFS(СВЦЭМ!$J$34:$J$777,СВЦЭМ!$A$34:$A$777,$A390,СВЦЭМ!$B$33:$B$776,V$367)+'СЕТ СН'!$F$16</f>
        <v>0</v>
      </c>
      <c r="W390" s="36">
        <f>SUMIFS(СВЦЭМ!$J$34:$J$777,СВЦЭМ!$A$34:$A$777,$A390,СВЦЭМ!$B$33:$B$776,W$367)+'СЕТ СН'!$F$16</f>
        <v>0</v>
      </c>
      <c r="X390" s="36">
        <f>SUMIFS(СВЦЭМ!$J$34:$J$777,СВЦЭМ!$A$34:$A$777,$A390,СВЦЭМ!$B$33:$B$776,X$367)+'СЕТ СН'!$F$16</f>
        <v>0</v>
      </c>
      <c r="Y390" s="36">
        <f>SUMIFS(СВЦЭМ!$J$34:$J$777,СВЦЭМ!$A$34:$A$777,$A390,СВЦЭМ!$B$33:$B$776,Y$367)+'СЕТ СН'!$F$16</f>
        <v>0</v>
      </c>
    </row>
    <row r="391" spans="1:26" ht="15.75" hidden="1" x14ac:dyDescent="0.2">
      <c r="A391" s="35">
        <f t="shared" si="10"/>
        <v>43793</v>
      </c>
      <c r="B391" s="36">
        <f>SUMIFS(СВЦЭМ!$J$34:$J$777,СВЦЭМ!$A$34:$A$777,$A391,СВЦЭМ!$B$33:$B$776,B$367)+'СЕТ СН'!$F$16</f>
        <v>0</v>
      </c>
      <c r="C391" s="36">
        <f>SUMIFS(СВЦЭМ!$J$34:$J$777,СВЦЭМ!$A$34:$A$777,$A391,СВЦЭМ!$B$33:$B$776,C$367)+'СЕТ СН'!$F$16</f>
        <v>0</v>
      </c>
      <c r="D391" s="36">
        <f>SUMIFS(СВЦЭМ!$J$34:$J$777,СВЦЭМ!$A$34:$A$777,$A391,СВЦЭМ!$B$33:$B$776,D$367)+'СЕТ СН'!$F$16</f>
        <v>0</v>
      </c>
      <c r="E391" s="36">
        <f>SUMIFS(СВЦЭМ!$J$34:$J$777,СВЦЭМ!$A$34:$A$777,$A391,СВЦЭМ!$B$33:$B$776,E$367)+'СЕТ СН'!$F$16</f>
        <v>0</v>
      </c>
      <c r="F391" s="36">
        <f>SUMIFS(СВЦЭМ!$J$34:$J$777,СВЦЭМ!$A$34:$A$777,$A391,СВЦЭМ!$B$33:$B$776,F$367)+'СЕТ СН'!$F$16</f>
        <v>0</v>
      </c>
      <c r="G391" s="36">
        <f>SUMIFS(СВЦЭМ!$J$34:$J$777,СВЦЭМ!$A$34:$A$777,$A391,СВЦЭМ!$B$33:$B$776,G$367)+'СЕТ СН'!$F$16</f>
        <v>0</v>
      </c>
      <c r="H391" s="36">
        <f>SUMIFS(СВЦЭМ!$J$34:$J$777,СВЦЭМ!$A$34:$A$777,$A391,СВЦЭМ!$B$33:$B$776,H$367)+'СЕТ СН'!$F$16</f>
        <v>0</v>
      </c>
      <c r="I391" s="36">
        <f>SUMIFS(СВЦЭМ!$J$34:$J$777,СВЦЭМ!$A$34:$A$777,$A391,СВЦЭМ!$B$33:$B$776,I$367)+'СЕТ СН'!$F$16</f>
        <v>0</v>
      </c>
      <c r="J391" s="36">
        <f>SUMIFS(СВЦЭМ!$J$34:$J$777,СВЦЭМ!$A$34:$A$777,$A391,СВЦЭМ!$B$33:$B$776,J$367)+'СЕТ СН'!$F$16</f>
        <v>0</v>
      </c>
      <c r="K391" s="36">
        <f>SUMIFS(СВЦЭМ!$J$34:$J$777,СВЦЭМ!$A$34:$A$777,$A391,СВЦЭМ!$B$33:$B$776,K$367)+'СЕТ СН'!$F$16</f>
        <v>0</v>
      </c>
      <c r="L391" s="36">
        <f>SUMIFS(СВЦЭМ!$J$34:$J$777,СВЦЭМ!$A$34:$A$777,$A391,СВЦЭМ!$B$33:$B$776,L$367)+'СЕТ СН'!$F$16</f>
        <v>0</v>
      </c>
      <c r="M391" s="36">
        <f>SUMIFS(СВЦЭМ!$J$34:$J$777,СВЦЭМ!$A$34:$A$777,$A391,СВЦЭМ!$B$33:$B$776,M$367)+'СЕТ СН'!$F$16</f>
        <v>0</v>
      </c>
      <c r="N391" s="36">
        <f>SUMIFS(СВЦЭМ!$J$34:$J$777,СВЦЭМ!$A$34:$A$777,$A391,СВЦЭМ!$B$33:$B$776,N$367)+'СЕТ СН'!$F$16</f>
        <v>0</v>
      </c>
      <c r="O391" s="36">
        <f>SUMIFS(СВЦЭМ!$J$34:$J$777,СВЦЭМ!$A$34:$A$777,$A391,СВЦЭМ!$B$33:$B$776,O$367)+'СЕТ СН'!$F$16</f>
        <v>0</v>
      </c>
      <c r="P391" s="36">
        <f>SUMIFS(СВЦЭМ!$J$34:$J$777,СВЦЭМ!$A$34:$A$777,$A391,СВЦЭМ!$B$33:$B$776,P$367)+'СЕТ СН'!$F$16</f>
        <v>0</v>
      </c>
      <c r="Q391" s="36">
        <f>SUMIFS(СВЦЭМ!$J$34:$J$777,СВЦЭМ!$A$34:$A$777,$A391,СВЦЭМ!$B$33:$B$776,Q$367)+'СЕТ СН'!$F$16</f>
        <v>0</v>
      </c>
      <c r="R391" s="36">
        <f>SUMIFS(СВЦЭМ!$J$34:$J$777,СВЦЭМ!$A$34:$A$777,$A391,СВЦЭМ!$B$33:$B$776,R$367)+'СЕТ СН'!$F$16</f>
        <v>0</v>
      </c>
      <c r="S391" s="36">
        <f>SUMIFS(СВЦЭМ!$J$34:$J$777,СВЦЭМ!$A$34:$A$777,$A391,СВЦЭМ!$B$33:$B$776,S$367)+'СЕТ СН'!$F$16</f>
        <v>0</v>
      </c>
      <c r="T391" s="36">
        <f>SUMIFS(СВЦЭМ!$J$34:$J$777,СВЦЭМ!$A$34:$A$777,$A391,СВЦЭМ!$B$33:$B$776,T$367)+'СЕТ СН'!$F$16</f>
        <v>0</v>
      </c>
      <c r="U391" s="36">
        <f>SUMIFS(СВЦЭМ!$J$34:$J$777,СВЦЭМ!$A$34:$A$777,$A391,СВЦЭМ!$B$33:$B$776,U$367)+'СЕТ СН'!$F$16</f>
        <v>0</v>
      </c>
      <c r="V391" s="36">
        <f>SUMIFS(СВЦЭМ!$J$34:$J$777,СВЦЭМ!$A$34:$A$777,$A391,СВЦЭМ!$B$33:$B$776,V$367)+'СЕТ СН'!$F$16</f>
        <v>0</v>
      </c>
      <c r="W391" s="36">
        <f>SUMIFS(СВЦЭМ!$J$34:$J$777,СВЦЭМ!$A$34:$A$777,$A391,СВЦЭМ!$B$33:$B$776,W$367)+'СЕТ СН'!$F$16</f>
        <v>0</v>
      </c>
      <c r="X391" s="36">
        <f>SUMIFS(СВЦЭМ!$J$34:$J$777,СВЦЭМ!$A$34:$A$777,$A391,СВЦЭМ!$B$33:$B$776,X$367)+'СЕТ СН'!$F$16</f>
        <v>0</v>
      </c>
      <c r="Y391" s="36">
        <f>SUMIFS(СВЦЭМ!$J$34:$J$777,СВЦЭМ!$A$34:$A$777,$A391,СВЦЭМ!$B$33:$B$776,Y$367)+'СЕТ СН'!$F$16</f>
        <v>0</v>
      </c>
    </row>
    <row r="392" spans="1:26" ht="15.75" hidden="1" x14ac:dyDescent="0.2">
      <c r="A392" s="35">
        <f t="shared" si="10"/>
        <v>43794</v>
      </c>
      <c r="B392" s="36">
        <f>SUMIFS(СВЦЭМ!$J$34:$J$777,СВЦЭМ!$A$34:$A$777,$A392,СВЦЭМ!$B$33:$B$776,B$367)+'СЕТ СН'!$F$16</f>
        <v>0</v>
      </c>
      <c r="C392" s="36">
        <f>SUMIFS(СВЦЭМ!$J$34:$J$777,СВЦЭМ!$A$34:$A$777,$A392,СВЦЭМ!$B$33:$B$776,C$367)+'СЕТ СН'!$F$16</f>
        <v>0</v>
      </c>
      <c r="D392" s="36">
        <f>SUMIFS(СВЦЭМ!$J$34:$J$777,СВЦЭМ!$A$34:$A$777,$A392,СВЦЭМ!$B$33:$B$776,D$367)+'СЕТ СН'!$F$16</f>
        <v>0</v>
      </c>
      <c r="E392" s="36">
        <f>SUMIFS(СВЦЭМ!$J$34:$J$777,СВЦЭМ!$A$34:$A$777,$A392,СВЦЭМ!$B$33:$B$776,E$367)+'СЕТ СН'!$F$16</f>
        <v>0</v>
      </c>
      <c r="F392" s="36">
        <f>SUMIFS(СВЦЭМ!$J$34:$J$777,СВЦЭМ!$A$34:$A$777,$A392,СВЦЭМ!$B$33:$B$776,F$367)+'СЕТ СН'!$F$16</f>
        <v>0</v>
      </c>
      <c r="G392" s="36">
        <f>SUMIFS(СВЦЭМ!$J$34:$J$777,СВЦЭМ!$A$34:$A$777,$A392,СВЦЭМ!$B$33:$B$776,G$367)+'СЕТ СН'!$F$16</f>
        <v>0</v>
      </c>
      <c r="H392" s="36">
        <f>SUMIFS(СВЦЭМ!$J$34:$J$777,СВЦЭМ!$A$34:$A$777,$A392,СВЦЭМ!$B$33:$B$776,H$367)+'СЕТ СН'!$F$16</f>
        <v>0</v>
      </c>
      <c r="I392" s="36">
        <f>SUMIFS(СВЦЭМ!$J$34:$J$777,СВЦЭМ!$A$34:$A$777,$A392,СВЦЭМ!$B$33:$B$776,I$367)+'СЕТ СН'!$F$16</f>
        <v>0</v>
      </c>
      <c r="J392" s="36">
        <f>SUMIFS(СВЦЭМ!$J$34:$J$777,СВЦЭМ!$A$34:$A$777,$A392,СВЦЭМ!$B$33:$B$776,J$367)+'СЕТ СН'!$F$16</f>
        <v>0</v>
      </c>
      <c r="K392" s="36">
        <f>SUMIFS(СВЦЭМ!$J$34:$J$777,СВЦЭМ!$A$34:$A$777,$A392,СВЦЭМ!$B$33:$B$776,K$367)+'СЕТ СН'!$F$16</f>
        <v>0</v>
      </c>
      <c r="L392" s="36">
        <f>SUMIFS(СВЦЭМ!$J$34:$J$777,СВЦЭМ!$A$34:$A$777,$A392,СВЦЭМ!$B$33:$B$776,L$367)+'СЕТ СН'!$F$16</f>
        <v>0</v>
      </c>
      <c r="M392" s="36">
        <f>SUMIFS(СВЦЭМ!$J$34:$J$777,СВЦЭМ!$A$34:$A$777,$A392,СВЦЭМ!$B$33:$B$776,M$367)+'СЕТ СН'!$F$16</f>
        <v>0</v>
      </c>
      <c r="N392" s="36">
        <f>SUMIFS(СВЦЭМ!$J$34:$J$777,СВЦЭМ!$A$34:$A$777,$A392,СВЦЭМ!$B$33:$B$776,N$367)+'СЕТ СН'!$F$16</f>
        <v>0</v>
      </c>
      <c r="O392" s="36">
        <f>SUMIFS(СВЦЭМ!$J$34:$J$777,СВЦЭМ!$A$34:$A$777,$A392,СВЦЭМ!$B$33:$B$776,O$367)+'СЕТ СН'!$F$16</f>
        <v>0</v>
      </c>
      <c r="P392" s="36">
        <f>SUMIFS(СВЦЭМ!$J$34:$J$777,СВЦЭМ!$A$34:$A$777,$A392,СВЦЭМ!$B$33:$B$776,P$367)+'СЕТ СН'!$F$16</f>
        <v>0</v>
      </c>
      <c r="Q392" s="36">
        <f>SUMIFS(СВЦЭМ!$J$34:$J$777,СВЦЭМ!$A$34:$A$777,$A392,СВЦЭМ!$B$33:$B$776,Q$367)+'СЕТ СН'!$F$16</f>
        <v>0</v>
      </c>
      <c r="R392" s="36">
        <f>SUMIFS(СВЦЭМ!$J$34:$J$777,СВЦЭМ!$A$34:$A$777,$A392,СВЦЭМ!$B$33:$B$776,R$367)+'СЕТ СН'!$F$16</f>
        <v>0</v>
      </c>
      <c r="S392" s="36">
        <f>SUMIFS(СВЦЭМ!$J$34:$J$777,СВЦЭМ!$A$34:$A$777,$A392,СВЦЭМ!$B$33:$B$776,S$367)+'СЕТ СН'!$F$16</f>
        <v>0</v>
      </c>
      <c r="T392" s="36">
        <f>SUMIFS(СВЦЭМ!$J$34:$J$777,СВЦЭМ!$A$34:$A$777,$A392,СВЦЭМ!$B$33:$B$776,T$367)+'СЕТ СН'!$F$16</f>
        <v>0</v>
      </c>
      <c r="U392" s="36">
        <f>SUMIFS(СВЦЭМ!$J$34:$J$777,СВЦЭМ!$A$34:$A$777,$A392,СВЦЭМ!$B$33:$B$776,U$367)+'СЕТ СН'!$F$16</f>
        <v>0</v>
      </c>
      <c r="V392" s="36">
        <f>SUMIFS(СВЦЭМ!$J$34:$J$777,СВЦЭМ!$A$34:$A$777,$A392,СВЦЭМ!$B$33:$B$776,V$367)+'СЕТ СН'!$F$16</f>
        <v>0</v>
      </c>
      <c r="W392" s="36">
        <f>SUMIFS(СВЦЭМ!$J$34:$J$777,СВЦЭМ!$A$34:$A$777,$A392,СВЦЭМ!$B$33:$B$776,W$367)+'СЕТ СН'!$F$16</f>
        <v>0</v>
      </c>
      <c r="X392" s="36">
        <f>SUMIFS(СВЦЭМ!$J$34:$J$777,СВЦЭМ!$A$34:$A$777,$A392,СВЦЭМ!$B$33:$B$776,X$367)+'СЕТ СН'!$F$16</f>
        <v>0</v>
      </c>
      <c r="Y392" s="36">
        <f>SUMIFS(СВЦЭМ!$J$34:$J$777,СВЦЭМ!$A$34:$A$777,$A392,СВЦЭМ!$B$33:$B$776,Y$367)+'СЕТ СН'!$F$16</f>
        <v>0</v>
      </c>
    </row>
    <row r="393" spans="1:26" ht="15.75" hidden="1" x14ac:dyDescent="0.2">
      <c r="A393" s="35">
        <f t="shared" si="10"/>
        <v>43795</v>
      </c>
      <c r="B393" s="36">
        <f>SUMIFS(СВЦЭМ!$J$34:$J$777,СВЦЭМ!$A$34:$A$777,$A393,СВЦЭМ!$B$33:$B$776,B$367)+'СЕТ СН'!$F$16</f>
        <v>0</v>
      </c>
      <c r="C393" s="36">
        <f>SUMIFS(СВЦЭМ!$J$34:$J$777,СВЦЭМ!$A$34:$A$777,$A393,СВЦЭМ!$B$33:$B$776,C$367)+'СЕТ СН'!$F$16</f>
        <v>0</v>
      </c>
      <c r="D393" s="36">
        <f>SUMIFS(СВЦЭМ!$J$34:$J$777,СВЦЭМ!$A$34:$A$777,$A393,СВЦЭМ!$B$33:$B$776,D$367)+'СЕТ СН'!$F$16</f>
        <v>0</v>
      </c>
      <c r="E393" s="36">
        <f>SUMIFS(СВЦЭМ!$J$34:$J$777,СВЦЭМ!$A$34:$A$777,$A393,СВЦЭМ!$B$33:$B$776,E$367)+'СЕТ СН'!$F$16</f>
        <v>0</v>
      </c>
      <c r="F393" s="36">
        <f>SUMIFS(СВЦЭМ!$J$34:$J$777,СВЦЭМ!$A$34:$A$777,$A393,СВЦЭМ!$B$33:$B$776,F$367)+'СЕТ СН'!$F$16</f>
        <v>0</v>
      </c>
      <c r="G393" s="36">
        <f>SUMIFS(СВЦЭМ!$J$34:$J$777,СВЦЭМ!$A$34:$A$777,$A393,СВЦЭМ!$B$33:$B$776,G$367)+'СЕТ СН'!$F$16</f>
        <v>0</v>
      </c>
      <c r="H393" s="36">
        <f>SUMIFS(СВЦЭМ!$J$34:$J$777,СВЦЭМ!$A$34:$A$777,$A393,СВЦЭМ!$B$33:$B$776,H$367)+'СЕТ СН'!$F$16</f>
        <v>0</v>
      </c>
      <c r="I393" s="36">
        <f>SUMIFS(СВЦЭМ!$J$34:$J$777,СВЦЭМ!$A$34:$A$777,$A393,СВЦЭМ!$B$33:$B$776,I$367)+'СЕТ СН'!$F$16</f>
        <v>0</v>
      </c>
      <c r="J393" s="36">
        <f>SUMIFS(СВЦЭМ!$J$34:$J$777,СВЦЭМ!$A$34:$A$777,$A393,СВЦЭМ!$B$33:$B$776,J$367)+'СЕТ СН'!$F$16</f>
        <v>0</v>
      </c>
      <c r="K393" s="36">
        <f>SUMIFS(СВЦЭМ!$J$34:$J$777,СВЦЭМ!$A$34:$A$777,$A393,СВЦЭМ!$B$33:$B$776,K$367)+'СЕТ СН'!$F$16</f>
        <v>0</v>
      </c>
      <c r="L393" s="36">
        <f>SUMIFS(СВЦЭМ!$J$34:$J$777,СВЦЭМ!$A$34:$A$777,$A393,СВЦЭМ!$B$33:$B$776,L$367)+'СЕТ СН'!$F$16</f>
        <v>0</v>
      </c>
      <c r="M393" s="36">
        <f>SUMIFS(СВЦЭМ!$J$34:$J$777,СВЦЭМ!$A$34:$A$777,$A393,СВЦЭМ!$B$33:$B$776,M$367)+'СЕТ СН'!$F$16</f>
        <v>0</v>
      </c>
      <c r="N393" s="36">
        <f>SUMIFS(СВЦЭМ!$J$34:$J$777,СВЦЭМ!$A$34:$A$777,$A393,СВЦЭМ!$B$33:$B$776,N$367)+'СЕТ СН'!$F$16</f>
        <v>0</v>
      </c>
      <c r="O393" s="36">
        <f>SUMIFS(СВЦЭМ!$J$34:$J$777,СВЦЭМ!$A$34:$A$777,$A393,СВЦЭМ!$B$33:$B$776,O$367)+'СЕТ СН'!$F$16</f>
        <v>0</v>
      </c>
      <c r="P393" s="36">
        <f>SUMIFS(СВЦЭМ!$J$34:$J$777,СВЦЭМ!$A$34:$A$777,$A393,СВЦЭМ!$B$33:$B$776,P$367)+'СЕТ СН'!$F$16</f>
        <v>0</v>
      </c>
      <c r="Q393" s="36">
        <f>SUMIFS(СВЦЭМ!$J$34:$J$777,СВЦЭМ!$A$34:$A$777,$A393,СВЦЭМ!$B$33:$B$776,Q$367)+'СЕТ СН'!$F$16</f>
        <v>0</v>
      </c>
      <c r="R393" s="36">
        <f>SUMIFS(СВЦЭМ!$J$34:$J$777,СВЦЭМ!$A$34:$A$777,$A393,СВЦЭМ!$B$33:$B$776,R$367)+'СЕТ СН'!$F$16</f>
        <v>0</v>
      </c>
      <c r="S393" s="36">
        <f>SUMIFS(СВЦЭМ!$J$34:$J$777,СВЦЭМ!$A$34:$A$777,$A393,СВЦЭМ!$B$33:$B$776,S$367)+'СЕТ СН'!$F$16</f>
        <v>0</v>
      </c>
      <c r="T393" s="36">
        <f>SUMIFS(СВЦЭМ!$J$34:$J$777,СВЦЭМ!$A$34:$A$777,$A393,СВЦЭМ!$B$33:$B$776,T$367)+'СЕТ СН'!$F$16</f>
        <v>0</v>
      </c>
      <c r="U393" s="36">
        <f>SUMIFS(СВЦЭМ!$J$34:$J$777,СВЦЭМ!$A$34:$A$777,$A393,СВЦЭМ!$B$33:$B$776,U$367)+'СЕТ СН'!$F$16</f>
        <v>0</v>
      </c>
      <c r="V393" s="36">
        <f>SUMIFS(СВЦЭМ!$J$34:$J$777,СВЦЭМ!$A$34:$A$777,$A393,СВЦЭМ!$B$33:$B$776,V$367)+'СЕТ СН'!$F$16</f>
        <v>0</v>
      </c>
      <c r="W393" s="36">
        <f>SUMIFS(СВЦЭМ!$J$34:$J$777,СВЦЭМ!$A$34:$A$777,$A393,СВЦЭМ!$B$33:$B$776,W$367)+'СЕТ СН'!$F$16</f>
        <v>0</v>
      </c>
      <c r="X393" s="36">
        <f>SUMIFS(СВЦЭМ!$J$34:$J$777,СВЦЭМ!$A$34:$A$777,$A393,СВЦЭМ!$B$33:$B$776,X$367)+'СЕТ СН'!$F$16</f>
        <v>0</v>
      </c>
      <c r="Y393" s="36">
        <f>SUMIFS(СВЦЭМ!$J$34:$J$777,СВЦЭМ!$A$34:$A$777,$A393,СВЦЭМ!$B$33:$B$776,Y$367)+'СЕТ СН'!$F$16</f>
        <v>0</v>
      </c>
    </row>
    <row r="394" spans="1:26" ht="15.75" hidden="1" x14ac:dyDescent="0.2">
      <c r="A394" s="35">
        <f t="shared" si="10"/>
        <v>43796</v>
      </c>
      <c r="B394" s="36">
        <f>SUMIFS(СВЦЭМ!$J$34:$J$777,СВЦЭМ!$A$34:$A$777,$A394,СВЦЭМ!$B$33:$B$776,B$367)+'СЕТ СН'!$F$16</f>
        <v>0</v>
      </c>
      <c r="C394" s="36">
        <f>SUMIFS(СВЦЭМ!$J$34:$J$777,СВЦЭМ!$A$34:$A$777,$A394,СВЦЭМ!$B$33:$B$776,C$367)+'СЕТ СН'!$F$16</f>
        <v>0</v>
      </c>
      <c r="D394" s="36">
        <f>SUMIFS(СВЦЭМ!$J$34:$J$777,СВЦЭМ!$A$34:$A$777,$A394,СВЦЭМ!$B$33:$B$776,D$367)+'СЕТ СН'!$F$16</f>
        <v>0</v>
      </c>
      <c r="E394" s="36">
        <f>SUMIFS(СВЦЭМ!$J$34:$J$777,СВЦЭМ!$A$34:$A$777,$A394,СВЦЭМ!$B$33:$B$776,E$367)+'СЕТ СН'!$F$16</f>
        <v>0</v>
      </c>
      <c r="F394" s="36">
        <f>SUMIFS(СВЦЭМ!$J$34:$J$777,СВЦЭМ!$A$34:$A$777,$A394,СВЦЭМ!$B$33:$B$776,F$367)+'СЕТ СН'!$F$16</f>
        <v>0</v>
      </c>
      <c r="G394" s="36">
        <f>SUMIFS(СВЦЭМ!$J$34:$J$777,СВЦЭМ!$A$34:$A$777,$A394,СВЦЭМ!$B$33:$B$776,G$367)+'СЕТ СН'!$F$16</f>
        <v>0</v>
      </c>
      <c r="H394" s="36">
        <f>SUMIFS(СВЦЭМ!$J$34:$J$777,СВЦЭМ!$A$34:$A$777,$A394,СВЦЭМ!$B$33:$B$776,H$367)+'СЕТ СН'!$F$16</f>
        <v>0</v>
      </c>
      <c r="I394" s="36">
        <f>SUMIFS(СВЦЭМ!$J$34:$J$777,СВЦЭМ!$A$34:$A$777,$A394,СВЦЭМ!$B$33:$B$776,I$367)+'СЕТ СН'!$F$16</f>
        <v>0</v>
      </c>
      <c r="J394" s="36">
        <f>SUMIFS(СВЦЭМ!$J$34:$J$777,СВЦЭМ!$A$34:$A$777,$A394,СВЦЭМ!$B$33:$B$776,J$367)+'СЕТ СН'!$F$16</f>
        <v>0</v>
      </c>
      <c r="K394" s="36">
        <f>SUMIFS(СВЦЭМ!$J$34:$J$777,СВЦЭМ!$A$34:$A$777,$A394,СВЦЭМ!$B$33:$B$776,K$367)+'СЕТ СН'!$F$16</f>
        <v>0</v>
      </c>
      <c r="L394" s="36">
        <f>SUMIFS(СВЦЭМ!$J$34:$J$777,СВЦЭМ!$A$34:$A$777,$A394,СВЦЭМ!$B$33:$B$776,L$367)+'СЕТ СН'!$F$16</f>
        <v>0</v>
      </c>
      <c r="M394" s="36">
        <f>SUMIFS(СВЦЭМ!$J$34:$J$777,СВЦЭМ!$A$34:$A$777,$A394,СВЦЭМ!$B$33:$B$776,M$367)+'СЕТ СН'!$F$16</f>
        <v>0</v>
      </c>
      <c r="N394" s="36">
        <f>SUMIFS(СВЦЭМ!$J$34:$J$777,СВЦЭМ!$A$34:$A$777,$A394,СВЦЭМ!$B$33:$B$776,N$367)+'СЕТ СН'!$F$16</f>
        <v>0</v>
      </c>
      <c r="O394" s="36">
        <f>SUMIFS(СВЦЭМ!$J$34:$J$777,СВЦЭМ!$A$34:$A$777,$A394,СВЦЭМ!$B$33:$B$776,O$367)+'СЕТ СН'!$F$16</f>
        <v>0</v>
      </c>
      <c r="P394" s="36">
        <f>SUMIFS(СВЦЭМ!$J$34:$J$777,СВЦЭМ!$A$34:$A$777,$A394,СВЦЭМ!$B$33:$B$776,P$367)+'СЕТ СН'!$F$16</f>
        <v>0</v>
      </c>
      <c r="Q394" s="36">
        <f>SUMIFS(СВЦЭМ!$J$34:$J$777,СВЦЭМ!$A$34:$A$777,$A394,СВЦЭМ!$B$33:$B$776,Q$367)+'СЕТ СН'!$F$16</f>
        <v>0</v>
      </c>
      <c r="R394" s="36">
        <f>SUMIFS(СВЦЭМ!$J$34:$J$777,СВЦЭМ!$A$34:$A$777,$A394,СВЦЭМ!$B$33:$B$776,R$367)+'СЕТ СН'!$F$16</f>
        <v>0</v>
      </c>
      <c r="S394" s="36">
        <f>SUMIFS(СВЦЭМ!$J$34:$J$777,СВЦЭМ!$A$34:$A$777,$A394,СВЦЭМ!$B$33:$B$776,S$367)+'СЕТ СН'!$F$16</f>
        <v>0</v>
      </c>
      <c r="T394" s="36">
        <f>SUMIFS(СВЦЭМ!$J$34:$J$777,СВЦЭМ!$A$34:$A$777,$A394,СВЦЭМ!$B$33:$B$776,T$367)+'СЕТ СН'!$F$16</f>
        <v>0</v>
      </c>
      <c r="U394" s="36">
        <f>SUMIFS(СВЦЭМ!$J$34:$J$777,СВЦЭМ!$A$34:$A$777,$A394,СВЦЭМ!$B$33:$B$776,U$367)+'СЕТ СН'!$F$16</f>
        <v>0</v>
      </c>
      <c r="V394" s="36">
        <f>SUMIFS(СВЦЭМ!$J$34:$J$777,СВЦЭМ!$A$34:$A$777,$A394,СВЦЭМ!$B$33:$B$776,V$367)+'СЕТ СН'!$F$16</f>
        <v>0</v>
      </c>
      <c r="W394" s="36">
        <f>SUMIFS(СВЦЭМ!$J$34:$J$777,СВЦЭМ!$A$34:$A$777,$A394,СВЦЭМ!$B$33:$B$776,W$367)+'СЕТ СН'!$F$16</f>
        <v>0</v>
      </c>
      <c r="X394" s="36">
        <f>SUMIFS(СВЦЭМ!$J$34:$J$777,СВЦЭМ!$A$34:$A$777,$A394,СВЦЭМ!$B$33:$B$776,X$367)+'СЕТ СН'!$F$16</f>
        <v>0</v>
      </c>
      <c r="Y394" s="36">
        <f>SUMIFS(СВЦЭМ!$J$34:$J$777,СВЦЭМ!$A$34:$A$777,$A394,СВЦЭМ!$B$33:$B$776,Y$367)+'СЕТ СН'!$F$16</f>
        <v>0</v>
      </c>
    </row>
    <row r="395" spans="1:26" ht="15.75" hidden="1" x14ac:dyDescent="0.2">
      <c r="A395" s="35">
        <f t="shared" si="10"/>
        <v>43797</v>
      </c>
      <c r="B395" s="36">
        <f>SUMIFS(СВЦЭМ!$J$34:$J$777,СВЦЭМ!$A$34:$A$777,$A395,СВЦЭМ!$B$33:$B$776,B$367)+'СЕТ СН'!$F$16</f>
        <v>0</v>
      </c>
      <c r="C395" s="36">
        <f>SUMIFS(СВЦЭМ!$J$34:$J$777,СВЦЭМ!$A$34:$A$777,$A395,СВЦЭМ!$B$33:$B$776,C$367)+'СЕТ СН'!$F$16</f>
        <v>0</v>
      </c>
      <c r="D395" s="36">
        <f>SUMIFS(СВЦЭМ!$J$34:$J$777,СВЦЭМ!$A$34:$A$777,$A395,СВЦЭМ!$B$33:$B$776,D$367)+'СЕТ СН'!$F$16</f>
        <v>0</v>
      </c>
      <c r="E395" s="36">
        <f>SUMIFS(СВЦЭМ!$J$34:$J$777,СВЦЭМ!$A$34:$A$777,$A395,СВЦЭМ!$B$33:$B$776,E$367)+'СЕТ СН'!$F$16</f>
        <v>0</v>
      </c>
      <c r="F395" s="36">
        <f>SUMIFS(СВЦЭМ!$J$34:$J$777,СВЦЭМ!$A$34:$A$777,$A395,СВЦЭМ!$B$33:$B$776,F$367)+'СЕТ СН'!$F$16</f>
        <v>0</v>
      </c>
      <c r="G395" s="36">
        <f>SUMIFS(СВЦЭМ!$J$34:$J$777,СВЦЭМ!$A$34:$A$777,$A395,СВЦЭМ!$B$33:$B$776,G$367)+'СЕТ СН'!$F$16</f>
        <v>0</v>
      </c>
      <c r="H395" s="36">
        <f>SUMIFS(СВЦЭМ!$J$34:$J$777,СВЦЭМ!$A$34:$A$777,$A395,СВЦЭМ!$B$33:$B$776,H$367)+'СЕТ СН'!$F$16</f>
        <v>0</v>
      </c>
      <c r="I395" s="36">
        <f>SUMIFS(СВЦЭМ!$J$34:$J$777,СВЦЭМ!$A$34:$A$777,$A395,СВЦЭМ!$B$33:$B$776,I$367)+'СЕТ СН'!$F$16</f>
        <v>0</v>
      </c>
      <c r="J395" s="36">
        <f>SUMIFS(СВЦЭМ!$J$34:$J$777,СВЦЭМ!$A$34:$A$777,$A395,СВЦЭМ!$B$33:$B$776,J$367)+'СЕТ СН'!$F$16</f>
        <v>0</v>
      </c>
      <c r="K395" s="36">
        <f>SUMIFS(СВЦЭМ!$J$34:$J$777,СВЦЭМ!$A$34:$A$777,$A395,СВЦЭМ!$B$33:$B$776,K$367)+'СЕТ СН'!$F$16</f>
        <v>0</v>
      </c>
      <c r="L395" s="36">
        <f>SUMIFS(СВЦЭМ!$J$34:$J$777,СВЦЭМ!$A$34:$A$777,$A395,СВЦЭМ!$B$33:$B$776,L$367)+'СЕТ СН'!$F$16</f>
        <v>0</v>
      </c>
      <c r="M395" s="36">
        <f>SUMIFS(СВЦЭМ!$J$34:$J$777,СВЦЭМ!$A$34:$A$777,$A395,СВЦЭМ!$B$33:$B$776,M$367)+'СЕТ СН'!$F$16</f>
        <v>0</v>
      </c>
      <c r="N395" s="36">
        <f>SUMIFS(СВЦЭМ!$J$34:$J$777,СВЦЭМ!$A$34:$A$777,$A395,СВЦЭМ!$B$33:$B$776,N$367)+'СЕТ СН'!$F$16</f>
        <v>0</v>
      </c>
      <c r="O395" s="36">
        <f>SUMIFS(СВЦЭМ!$J$34:$J$777,СВЦЭМ!$A$34:$A$777,$A395,СВЦЭМ!$B$33:$B$776,O$367)+'СЕТ СН'!$F$16</f>
        <v>0</v>
      </c>
      <c r="P395" s="36">
        <f>SUMIFS(СВЦЭМ!$J$34:$J$777,СВЦЭМ!$A$34:$A$777,$A395,СВЦЭМ!$B$33:$B$776,P$367)+'СЕТ СН'!$F$16</f>
        <v>0</v>
      </c>
      <c r="Q395" s="36">
        <f>SUMIFS(СВЦЭМ!$J$34:$J$777,СВЦЭМ!$A$34:$A$777,$A395,СВЦЭМ!$B$33:$B$776,Q$367)+'СЕТ СН'!$F$16</f>
        <v>0</v>
      </c>
      <c r="R395" s="36">
        <f>SUMIFS(СВЦЭМ!$J$34:$J$777,СВЦЭМ!$A$34:$A$777,$A395,СВЦЭМ!$B$33:$B$776,R$367)+'СЕТ СН'!$F$16</f>
        <v>0</v>
      </c>
      <c r="S395" s="36">
        <f>SUMIFS(СВЦЭМ!$J$34:$J$777,СВЦЭМ!$A$34:$A$777,$A395,СВЦЭМ!$B$33:$B$776,S$367)+'СЕТ СН'!$F$16</f>
        <v>0</v>
      </c>
      <c r="T395" s="36">
        <f>SUMIFS(СВЦЭМ!$J$34:$J$777,СВЦЭМ!$A$34:$A$777,$A395,СВЦЭМ!$B$33:$B$776,T$367)+'СЕТ СН'!$F$16</f>
        <v>0</v>
      </c>
      <c r="U395" s="36">
        <f>SUMIFS(СВЦЭМ!$J$34:$J$777,СВЦЭМ!$A$34:$A$777,$A395,СВЦЭМ!$B$33:$B$776,U$367)+'СЕТ СН'!$F$16</f>
        <v>0</v>
      </c>
      <c r="V395" s="36">
        <f>SUMIFS(СВЦЭМ!$J$34:$J$777,СВЦЭМ!$A$34:$A$777,$A395,СВЦЭМ!$B$33:$B$776,V$367)+'СЕТ СН'!$F$16</f>
        <v>0</v>
      </c>
      <c r="W395" s="36">
        <f>SUMIFS(СВЦЭМ!$J$34:$J$777,СВЦЭМ!$A$34:$A$777,$A395,СВЦЭМ!$B$33:$B$776,W$367)+'СЕТ СН'!$F$16</f>
        <v>0</v>
      </c>
      <c r="X395" s="36">
        <f>SUMIFS(СВЦЭМ!$J$34:$J$777,СВЦЭМ!$A$34:$A$777,$A395,СВЦЭМ!$B$33:$B$776,X$367)+'СЕТ СН'!$F$16</f>
        <v>0</v>
      </c>
      <c r="Y395" s="36">
        <f>SUMIFS(СВЦЭМ!$J$34:$J$777,СВЦЭМ!$A$34:$A$777,$A395,СВЦЭМ!$B$33:$B$776,Y$367)+'СЕТ СН'!$F$16</f>
        <v>0</v>
      </c>
    </row>
    <row r="396" spans="1:26" ht="15.75" hidden="1" x14ac:dyDescent="0.2">
      <c r="A396" s="35">
        <f t="shared" si="10"/>
        <v>43798</v>
      </c>
      <c r="B396" s="36">
        <f>SUMIFS(СВЦЭМ!$J$34:$J$777,СВЦЭМ!$A$34:$A$777,$A396,СВЦЭМ!$B$33:$B$776,B$367)+'СЕТ СН'!$F$16</f>
        <v>0</v>
      </c>
      <c r="C396" s="36">
        <f>SUMIFS(СВЦЭМ!$J$34:$J$777,СВЦЭМ!$A$34:$A$777,$A396,СВЦЭМ!$B$33:$B$776,C$367)+'СЕТ СН'!$F$16</f>
        <v>0</v>
      </c>
      <c r="D396" s="36">
        <f>SUMIFS(СВЦЭМ!$J$34:$J$777,СВЦЭМ!$A$34:$A$777,$A396,СВЦЭМ!$B$33:$B$776,D$367)+'СЕТ СН'!$F$16</f>
        <v>0</v>
      </c>
      <c r="E396" s="36">
        <f>SUMIFS(СВЦЭМ!$J$34:$J$777,СВЦЭМ!$A$34:$A$777,$A396,СВЦЭМ!$B$33:$B$776,E$367)+'СЕТ СН'!$F$16</f>
        <v>0</v>
      </c>
      <c r="F396" s="36">
        <f>SUMIFS(СВЦЭМ!$J$34:$J$777,СВЦЭМ!$A$34:$A$777,$A396,СВЦЭМ!$B$33:$B$776,F$367)+'СЕТ СН'!$F$16</f>
        <v>0</v>
      </c>
      <c r="G396" s="36">
        <f>SUMIFS(СВЦЭМ!$J$34:$J$777,СВЦЭМ!$A$34:$A$777,$A396,СВЦЭМ!$B$33:$B$776,G$367)+'СЕТ СН'!$F$16</f>
        <v>0</v>
      </c>
      <c r="H396" s="36">
        <f>SUMIFS(СВЦЭМ!$J$34:$J$777,СВЦЭМ!$A$34:$A$777,$A396,СВЦЭМ!$B$33:$B$776,H$367)+'СЕТ СН'!$F$16</f>
        <v>0</v>
      </c>
      <c r="I396" s="36">
        <f>SUMIFS(СВЦЭМ!$J$34:$J$777,СВЦЭМ!$A$34:$A$777,$A396,СВЦЭМ!$B$33:$B$776,I$367)+'СЕТ СН'!$F$16</f>
        <v>0</v>
      </c>
      <c r="J396" s="36">
        <f>SUMIFS(СВЦЭМ!$J$34:$J$777,СВЦЭМ!$A$34:$A$777,$A396,СВЦЭМ!$B$33:$B$776,J$367)+'СЕТ СН'!$F$16</f>
        <v>0</v>
      </c>
      <c r="K396" s="36">
        <f>SUMIFS(СВЦЭМ!$J$34:$J$777,СВЦЭМ!$A$34:$A$777,$A396,СВЦЭМ!$B$33:$B$776,K$367)+'СЕТ СН'!$F$16</f>
        <v>0</v>
      </c>
      <c r="L396" s="36">
        <f>SUMIFS(СВЦЭМ!$J$34:$J$777,СВЦЭМ!$A$34:$A$777,$A396,СВЦЭМ!$B$33:$B$776,L$367)+'СЕТ СН'!$F$16</f>
        <v>0</v>
      </c>
      <c r="M396" s="36">
        <f>SUMIFS(СВЦЭМ!$J$34:$J$777,СВЦЭМ!$A$34:$A$777,$A396,СВЦЭМ!$B$33:$B$776,M$367)+'СЕТ СН'!$F$16</f>
        <v>0</v>
      </c>
      <c r="N396" s="36">
        <f>SUMIFS(СВЦЭМ!$J$34:$J$777,СВЦЭМ!$A$34:$A$777,$A396,СВЦЭМ!$B$33:$B$776,N$367)+'СЕТ СН'!$F$16</f>
        <v>0</v>
      </c>
      <c r="O396" s="36">
        <f>SUMIFS(СВЦЭМ!$J$34:$J$777,СВЦЭМ!$A$34:$A$777,$A396,СВЦЭМ!$B$33:$B$776,O$367)+'СЕТ СН'!$F$16</f>
        <v>0</v>
      </c>
      <c r="P396" s="36">
        <f>SUMIFS(СВЦЭМ!$J$34:$J$777,СВЦЭМ!$A$34:$A$777,$A396,СВЦЭМ!$B$33:$B$776,P$367)+'СЕТ СН'!$F$16</f>
        <v>0</v>
      </c>
      <c r="Q396" s="36">
        <f>SUMIFS(СВЦЭМ!$J$34:$J$777,СВЦЭМ!$A$34:$A$777,$A396,СВЦЭМ!$B$33:$B$776,Q$367)+'СЕТ СН'!$F$16</f>
        <v>0</v>
      </c>
      <c r="R396" s="36">
        <f>SUMIFS(СВЦЭМ!$J$34:$J$777,СВЦЭМ!$A$34:$A$777,$A396,СВЦЭМ!$B$33:$B$776,R$367)+'СЕТ СН'!$F$16</f>
        <v>0</v>
      </c>
      <c r="S396" s="36">
        <f>SUMIFS(СВЦЭМ!$J$34:$J$777,СВЦЭМ!$A$34:$A$777,$A396,СВЦЭМ!$B$33:$B$776,S$367)+'СЕТ СН'!$F$16</f>
        <v>0</v>
      </c>
      <c r="T396" s="36">
        <f>SUMIFS(СВЦЭМ!$J$34:$J$777,СВЦЭМ!$A$34:$A$777,$A396,СВЦЭМ!$B$33:$B$776,T$367)+'СЕТ СН'!$F$16</f>
        <v>0</v>
      </c>
      <c r="U396" s="36">
        <f>SUMIFS(СВЦЭМ!$J$34:$J$777,СВЦЭМ!$A$34:$A$777,$A396,СВЦЭМ!$B$33:$B$776,U$367)+'СЕТ СН'!$F$16</f>
        <v>0</v>
      </c>
      <c r="V396" s="36">
        <f>SUMIFS(СВЦЭМ!$J$34:$J$777,СВЦЭМ!$A$34:$A$777,$A396,СВЦЭМ!$B$33:$B$776,V$367)+'СЕТ СН'!$F$16</f>
        <v>0</v>
      </c>
      <c r="W396" s="36">
        <f>SUMIFS(СВЦЭМ!$J$34:$J$777,СВЦЭМ!$A$34:$A$777,$A396,СВЦЭМ!$B$33:$B$776,W$367)+'СЕТ СН'!$F$16</f>
        <v>0</v>
      </c>
      <c r="X396" s="36">
        <f>SUMIFS(СВЦЭМ!$J$34:$J$777,СВЦЭМ!$A$34:$A$777,$A396,СВЦЭМ!$B$33:$B$776,X$367)+'СЕТ СН'!$F$16</f>
        <v>0</v>
      </c>
      <c r="Y396" s="36">
        <f>SUMIFS(СВЦЭМ!$J$34:$J$777,СВЦЭМ!$A$34:$A$777,$A396,СВЦЭМ!$B$33:$B$776,Y$367)+'СЕТ СН'!$F$16</f>
        <v>0</v>
      </c>
    </row>
    <row r="397" spans="1:26" ht="15.75" hidden="1" x14ac:dyDescent="0.2">
      <c r="A397" s="35">
        <f t="shared" si="10"/>
        <v>43799</v>
      </c>
      <c r="B397" s="36">
        <f>SUMIFS(СВЦЭМ!$J$34:$J$777,СВЦЭМ!$A$34:$A$777,$A397,СВЦЭМ!$B$33:$B$776,B$367)+'СЕТ СН'!$F$16</f>
        <v>0</v>
      </c>
      <c r="C397" s="36">
        <f>SUMIFS(СВЦЭМ!$J$34:$J$777,СВЦЭМ!$A$34:$A$777,$A397,СВЦЭМ!$B$33:$B$776,C$367)+'СЕТ СН'!$F$16</f>
        <v>0</v>
      </c>
      <c r="D397" s="36">
        <f>SUMIFS(СВЦЭМ!$J$34:$J$777,СВЦЭМ!$A$34:$A$777,$A397,СВЦЭМ!$B$33:$B$776,D$367)+'СЕТ СН'!$F$16</f>
        <v>0</v>
      </c>
      <c r="E397" s="36">
        <f>SUMIFS(СВЦЭМ!$J$34:$J$777,СВЦЭМ!$A$34:$A$777,$A397,СВЦЭМ!$B$33:$B$776,E$367)+'СЕТ СН'!$F$16</f>
        <v>0</v>
      </c>
      <c r="F397" s="36">
        <f>SUMIFS(СВЦЭМ!$J$34:$J$777,СВЦЭМ!$A$34:$A$777,$A397,СВЦЭМ!$B$33:$B$776,F$367)+'СЕТ СН'!$F$16</f>
        <v>0</v>
      </c>
      <c r="G397" s="36">
        <f>SUMIFS(СВЦЭМ!$J$34:$J$777,СВЦЭМ!$A$34:$A$777,$A397,СВЦЭМ!$B$33:$B$776,G$367)+'СЕТ СН'!$F$16</f>
        <v>0</v>
      </c>
      <c r="H397" s="36">
        <f>SUMIFS(СВЦЭМ!$J$34:$J$777,СВЦЭМ!$A$34:$A$777,$A397,СВЦЭМ!$B$33:$B$776,H$367)+'СЕТ СН'!$F$16</f>
        <v>0</v>
      </c>
      <c r="I397" s="36">
        <f>SUMIFS(СВЦЭМ!$J$34:$J$777,СВЦЭМ!$A$34:$A$777,$A397,СВЦЭМ!$B$33:$B$776,I$367)+'СЕТ СН'!$F$16</f>
        <v>0</v>
      </c>
      <c r="J397" s="36">
        <f>SUMIFS(СВЦЭМ!$J$34:$J$777,СВЦЭМ!$A$34:$A$777,$A397,СВЦЭМ!$B$33:$B$776,J$367)+'СЕТ СН'!$F$16</f>
        <v>0</v>
      </c>
      <c r="K397" s="36">
        <f>SUMIFS(СВЦЭМ!$J$34:$J$777,СВЦЭМ!$A$34:$A$777,$A397,СВЦЭМ!$B$33:$B$776,K$367)+'СЕТ СН'!$F$16</f>
        <v>0</v>
      </c>
      <c r="L397" s="36">
        <f>SUMIFS(СВЦЭМ!$J$34:$J$777,СВЦЭМ!$A$34:$A$777,$A397,СВЦЭМ!$B$33:$B$776,L$367)+'СЕТ СН'!$F$16</f>
        <v>0</v>
      </c>
      <c r="M397" s="36">
        <f>SUMIFS(СВЦЭМ!$J$34:$J$777,СВЦЭМ!$A$34:$A$777,$A397,СВЦЭМ!$B$33:$B$776,M$367)+'СЕТ СН'!$F$16</f>
        <v>0</v>
      </c>
      <c r="N397" s="36">
        <f>SUMIFS(СВЦЭМ!$J$34:$J$777,СВЦЭМ!$A$34:$A$777,$A397,СВЦЭМ!$B$33:$B$776,N$367)+'СЕТ СН'!$F$16</f>
        <v>0</v>
      </c>
      <c r="O397" s="36">
        <f>SUMIFS(СВЦЭМ!$J$34:$J$777,СВЦЭМ!$A$34:$A$777,$A397,СВЦЭМ!$B$33:$B$776,O$367)+'СЕТ СН'!$F$16</f>
        <v>0</v>
      </c>
      <c r="P397" s="36">
        <f>SUMIFS(СВЦЭМ!$J$34:$J$777,СВЦЭМ!$A$34:$A$777,$A397,СВЦЭМ!$B$33:$B$776,P$367)+'СЕТ СН'!$F$16</f>
        <v>0</v>
      </c>
      <c r="Q397" s="36">
        <f>SUMIFS(СВЦЭМ!$J$34:$J$777,СВЦЭМ!$A$34:$A$777,$A397,СВЦЭМ!$B$33:$B$776,Q$367)+'СЕТ СН'!$F$16</f>
        <v>0</v>
      </c>
      <c r="R397" s="36">
        <f>SUMIFS(СВЦЭМ!$J$34:$J$777,СВЦЭМ!$A$34:$A$777,$A397,СВЦЭМ!$B$33:$B$776,R$367)+'СЕТ СН'!$F$16</f>
        <v>0</v>
      </c>
      <c r="S397" s="36">
        <f>SUMIFS(СВЦЭМ!$J$34:$J$777,СВЦЭМ!$A$34:$A$777,$A397,СВЦЭМ!$B$33:$B$776,S$367)+'СЕТ СН'!$F$16</f>
        <v>0</v>
      </c>
      <c r="T397" s="36">
        <f>SUMIFS(СВЦЭМ!$J$34:$J$777,СВЦЭМ!$A$34:$A$777,$A397,СВЦЭМ!$B$33:$B$776,T$367)+'СЕТ СН'!$F$16</f>
        <v>0</v>
      </c>
      <c r="U397" s="36">
        <f>SUMIFS(СВЦЭМ!$J$34:$J$777,СВЦЭМ!$A$34:$A$777,$A397,СВЦЭМ!$B$33:$B$776,U$367)+'СЕТ СН'!$F$16</f>
        <v>0</v>
      </c>
      <c r="V397" s="36">
        <f>SUMIFS(СВЦЭМ!$J$34:$J$777,СВЦЭМ!$A$34:$A$777,$A397,СВЦЭМ!$B$33:$B$776,V$367)+'СЕТ СН'!$F$16</f>
        <v>0</v>
      </c>
      <c r="W397" s="36">
        <f>SUMIFS(СВЦЭМ!$J$34:$J$777,СВЦЭМ!$A$34:$A$777,$A397,СВЦЭМ!$B$33:$B$776,W$367)+'СЕТ СН'!$F$16</f>
        <v>0</v>
      </c>
      <c r="X397" s="36">
        <f>SUMIFS(СВЦЭМ!$J$34:$J$777,СВЦЭМ!$A$34:$A$777,$A397,СВЦЭМ!$B$33:$B$776,X$367)+'СЕТ СН'!$F$16</f>
        <v>0</v>
      </c>
      <c r="Y397" s="36">
        <f>SUMIFS(СВЦЭМ!$J$34:$J$777,СВЦЭМ!$A$34:$A$777,$A397,СВЦЭМ!$B$33:$B$776,Y$367)+'СЕТ СН'!$F$16</f>
        <v>0</v>
      </c>
    </row>
    <row r="398" spans="1:26" ht="15.75" hidden="1" x14ac:dyDescent="0.2">
      <c r="A398" s="35">
        <f t="shared" si="10"/>
        <v>43800</v>
      </c>
      <c r="B398" s="36">
        <f>SUMIFS(СВЦЭМ!$J$34:$J$777,СВЦЭМ!$A$34:$A$777,$A398,СВЦЭМ!$B$33:$B$776,B$367)+'СЕТ СН'!$F$16</f>
        <v>0</v>
      </c>
      <c r="C398" s="36">
        <f>SUMIFS(СВЦЭМ!$J$34:$J$777,СВЦЭМ!$A$34:$A$777,$A398,СВЦЭМ!$B$33:$B$776,C$367)+'СЕТ СН'!$F$16</f>
        <v>0</v>
      </c>
      <c r="D398" s="36">
        <f>SUMIFS(СВЦЭМ!$J$34:$J$777,СВЦЭМ!$A$34:$A$777,$A398,СВЦЭМ!$B$33:$B$776,D$367)+'СЕТ СН'!$F$16</f>
        <v>0</v>
      </c>
      <c r="E398" s="36">
        <f>SUMIFS(СВЦЭМ!$J$34:$J$777,СВЦЭМ!$A$34:$A$777,$A398,СВЦЭМ!$B$33:$B$776,E$367)+'СЕТ СН'!$F$16</f>
        <v>0</v>
      </c>
      <c r="F398" s="36">
        <f>SUMIFS(СВЦЭМ!$J$34:$J$777,СВЦЭМ!$A$34:$A$777,$A398,СВЦЭМ!$B$33:$B$776,F$367)+'СЕТ СН'!$F$16</f>
        <v>0</v>
      </c>
      <c r="G398" s="36">
        <f>SUMIFS(СВЦЭМ!$J$34:$J$777,СВЦЭМ!$A$34:$A$777,$A398,СВЦЭМ!$B$33:$B$776,G$367)+'СЕТ СН'!$F$16</f>
        <v>0</v>
      </c>
      <c r="H398" s="36">
        <f>SUMIFS(СВЦЭМ!$J$34:$J$777,СВЦЭМ!$A$34:$A$777,$A398,СВЦЭМ!$B$33:$B$776,H$367)+'СЕТ СН'!$F$16</f>
        <v>0</v>
      </c>
      <c r="I398" s="36">
        <f>SUMIFS(СВЦЭМ!$J$34:$J$777,СВЦЭМ!$A$34:$A$777,$A398,СВЦЭМ!$B$33:$B$776,I$367)+'СЕТ СН'!$F$16</f>
        <v>0</v>
      </c>
      <c r="J398" s="36">
        <f>SUMIFS(СВЦЭМ!$J$34:$J$777,СВЦЭМ!$A$34:$A$777,$A398,СВЦЭМ!$B$33:$B$776,J$367)+'СЕТ СН'!$F$16</f>
        <v>0</v>
      </c>
      <c r="K398" s="36">
        <f>SUMIFS(СВЦЭМ!$J$34:$J$777,СВЦЭМ!$A$34:$A$777,$A398,СВЦЭМ!$B$33:$B$776,K$367)+'СЕТ СН'!$F$16</f>
        <v>0</v>
      </c>
      <c r="L398" s="36">
        <f>SUMIFS(СВЦЭМ!$J$34:$J$777,СВЦЭМ!$A$34:$A$777,$A398,СВЦЭМ!$B$33:$B$776,L$367)+'СЕТ СН'!$F$16</f>
        <v>0</v>
      </c>
      <c r="M398" s="36">
        <f>SUMIFS(СВЦЭМ!$J$34:$J$777,СВЦЭМ!$A$34:$A$777,$A398,СВЦЭМ!$B$33:$B$776,M$367)+'СЕТ СН'!$F$16</f>
        <v>0</v>
      </c>
      <c r="N398" s="36">
        <f>SUMIFS(СВЦЭМ!$J$34:$J$777,СВЦЭМ!$A$34:$A$777,$A398,СВЦЭМ!$B$33:$B$776,N$367)+'СЕТ СН'!$F$16</f>
        <v>0</v>
      </c>
      <c r="O398" s="36">
        <f>SUMIFS(СВЦЭМ!$J$34:$J$777,СВЦЭМ!$A$34:$A$777,$A398,СВЦЭМ!$B$33:$B$776,O$367)+'СЕТ СН'!$F$16</f>
        <v>0</v>
      </c>
      <c r="P398" s="36">
        <f>SUMIFS(СВЦЭМ!$J$34:$J$777,СВЦЭМ!$A$34:$A$777,$A398,СВЦЭМ!$B$33:$B$776,P$367)+'СЕТ СН'!$F$16</f>
        <v>0</v>
      </c>
      <c r="Q398" s="36">
        <f>SUMIFS(СВЦЭМ!$J$34:$J$777,СВЦЭМ!$A$34:$A$777,$A398,СВЦЭМ!$B$33:$B$776,Q$367)+'СЕТ СН'!$F$16</f>
        <v>0</v>
      </c>
      <c r="R398" s="36">
        <f>SUMIFS(СВЦЭМ!$J$34:$J$777,СВЦЭМ!$A$34:$A$777,$A398,СВЦЭМ!$B$33:$B$776,R$367)+'СЕТ СН'!$F$16</f>
        <v>0</v>
      </c>
      <c r="S398" s="36">
        <f>SUMIFS(СВЦЭМ!$J$34:$J$777,СВЦЭМ!$A$34:$A$777,$A398,СВЦЭМ!$B$33:$B$776,S$367)+'СЕТ СН'!$F$16</f>
        <v>0</v>
      </c>
      <c r="T398" s="36">
        <f>SUMIFS(СВЦЭМ!$J$34:$J$777,СВЦЭМ!$A$34:$A$777,$A398,СВЦЭМ!$B$33:$B$776,T$367)+'СЕТ СН'!$F$16</f>
        <v>0</v>
      </c>
      <c r="U398" s="36">
        <f>SUMIFS(СВЦЭМ!$J$34:$J$777,СВЦЭМ!$A$34:$A$777,$A398,СВЦЭМ!$B$33:$B$776,U$367)+'СЕТ СН'!$F$16</f>
        <v>0</v>
      </c>
      <c r="V398" s="36">
        <f>SUMIFS(СВЦЭМ!$J$34:$J$777,СВЦЭМ!$A$34:$A$777,$A398,СВЦЭМ!$B$33:$B$776,V$367)+'СЕТ СН'!$F$16</f>
        <v>0</v>
      </c>
      <c r="W398" s="36">
        <f>SUMIFS(СВЦЭМ!$J$34:$J$777,СВЦЭМ!$A$34:$A$777,$A398,СВЦЭМ!$B$33:$B$776,W$367)+'СЕТ СН'!$F$16</f>
        <v>0</v>
      </c>
      <c r="X398" s="36">
        <f>SUMIFS(СВЦЭМ!$J$34:$J$777,СВЦЭМ!$A$34:$A$777,$A398,СВЦЭМ!$B$33:$B$776,X$367)+'СЕТ СН'!$F$16</f>
        <v>0</v>
      </c>
      <c r="Y398" s="36">
        <f>SUMIFS(СВЦЭМ!$J$34:$J$777,СВЦЭМ!$A$34:$A$777,$A398,СВЦЭМ!$B$33:$B$776,Y$367)+'СЕТ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9" t="s">
        <v>7</v>
      </c>
      <c r="B400" s="133" t="s">
        <v>120</v>
      </c>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5"/>
    </row>
    <row r="401" spans="1:27" ht="12.75" hidden="1" customHeight="1" x14ac:dyDescent="0.2">
      <c r="A401" s="140"/>
      <c r="B401" s="136"/>
      <c r="C401" s="137"/>
      <c r="D401" s="137"/>
      <c r="E401" s="137"/>
      <c r="F401" s="137"/>
      <c r="G401" s="137"/>
      <c r="H401" s="137"/>
      <c r="I401" s="137"/>
      <c r="J401" s="137"/>
      <c r="K401" s="137"/>
      <c r="L401" s="137"/>
      <c r="M401" s="137"/>
      <c r="N401" s="137"/>
      <c r="O401" s="137"/>
      <c r="P401" s="137"/>
      <c r="Q401" s="137"/>
      <c r="R401" s="137"/>
      <c r="S401" s="137"/>
      <c r="T401" s="137"/>
      <c r="U401" s="137"/>
      <c r="V401" s="137"/>
      <c r="W401" s="137"/>
      <c r="X401" s="137"/>
      <c r="Y401" s="138"/>
    </row>
    <row r="402" spans="1:27" s="46" customFormat="1" ht="12.75" hidden="1" customHeight="1" x14ac:dyDescent="0.2">
      <c r="A402" s="141"/>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01.11.2019</v>
      </c>
      <c r="B403" s="36">
        <f>SUMIFS(СВЦЭМ!$K$34:$K$777,СВЦЭМ!$A$34:$A$777,$A403,СВЦЭМ!$B$33:$B$776,B$402)+'СЕТ СН'!$F$16</f>
        <v>0</v>
      </c>
      <c r="C403" s="36">
        <f>SUMIFS(СВЦЭМ!$K$34:$K$777,СВЦЭМ!$A$34:$A$777,$A403,СВЦЭМ!$B$33:$B$776,C$402)+'СЕТ СН'!$F$16</f>
        <v>0</v>
      </c>
      <c r="D403" s="36">
        <f>SUMIFS(СВЦЭМ!$K$34:$K$777,СВЦЭМ!$A$34:$A$777,$A403,СВЦЭМ!$B$33:$B$776,D$402)+'СЕТ СН'!$F$16</f>
        <v>0</v>
      </c>
      <c r="E403" s="36">
        <f>SUMIFS(СВЦЭМ!$K$34:$K$777,СВЦЭМ!$A$34:$A$777,$A403,СВЦЭМ!$B$33:$B$776,E$402)+'СЕТ СН'!$F$16</f>
        <v>0</v>
      </c>
      <c r="F403" s="36">
        <f>SUMIFS(СВЦЭМ!$K$34:$K$777,СВЦЭМ!$A$34:$A$777,$A403,СВЦЭМ!$B$33:$B$776,F$402)+'СЕТ СН'!$F$16</f>
        <v>0</v>
      </c>
      <c r="G403" s="36">
        <f>SUMIFS(СВЦЭМ!$K$34:$K$777,СВЦЭМ!$A$34:$A$777,$A403,СВЦЭМ!$B$33:$B$776,G$402)+'СЕТ СН'!$F$16</f>
        <v>0</v>
      </c>
      <c r="H403" s="36">
        <f>SUMIFS(СВЦЭМ!$K$34:$K$777,СВЦЭМ!$A$34:$A$777,$A403,СВЦЭМ!$B$33:$B$776,H$402)+'СЕТ СН'!$F$16</f>
        <v>0</v>
      </c>
      <c r="I403" s="36">
        <f>SUMIFS(СВЦЭМ!$K$34:$K$777,СВЦЭМ!$A$34:$A$777,$A403,СВЦЭМ!$B$33:$B$776,I$402)+'СЕТ СН'!$F$16</f>
        <v>0</v>
      </c>
      <c r="J403" s="36">
        <f>SUMIFS(СВЦЭМ!$K$34:$K$777,СВЦЭМ!$A$34:$A$777,$A403,СВЦЭМ!$B$33:$B$776,J$402)+'СЕТ СН'!$F$16</f>
        <v>0</v>
      </c>
      <c r="K403" s="36">
        <f>SUMIFS(СВЦЭМ!$K$34:$K$777,СВЦЭМ!$A$34:$A$777,$A403,СВЦЭМ!$B$33:$B$776,K$402)+'СЕТ СН'!$F$16</f>
        <v>0</v>
      </c>
      <c r="L403" s="36">
        <f>SUMIFS(СВЦЭМ!$K$34:$K$777,СВЦЭМ!$A$34:$A$777,$A403,СВЦЭМ!$B$33:$B$776,L$402)+'СЕТ СН'!$F$16</f>
        <v>0</v>
      </c>
      <c r="M403" s="36">
        <f>SUMIFS(СВЦЭМ!$K$34:$K$777,СВЦЭМ!$A$34:$A$777,$A403,СВЦЭМ!$B$33:$B$776,M$402)+'СЕТ СН'!$F$16</f>
        <v>0</v>
      </c>
      <c r="N403" s="36">
        <f>SUMIFS(СВЦЭМ!$K$34:$K$777,СВЦЭМ!$A$34:$A$777,$A403,СВЦЭМ!$B$33:$B$776,N$402)+'СЕТ СН'!$F$16</f>
        <v>0</v>
      </c>
      <c r="O403" s="36">
        <f>SUMIFS(СВЦЭМ!$K$34:$K$777,СВЦЭМ!$A$34:$A$777,$A403,СВЦЭМ!$B$33:$B$776,O$402)+'СЕТ СН'!$F$16</f>
        <v>0</v>
      </c>
      <c r="P403" s="36">
        <f>SUMIFS(СВЦЭМ!$K$34:$K$777,СВЦЭМ!$A$34:$A$777,$A403,СВЦЭМ!$B$33:$B$776,P$402)+'СЕТ СН'!$F$16</f>
        <v>0</v>
      </c>
      <c r="Q403" s="36">
        <f>SUMIFS(СВЦЭМ!$K$34:$K$777,СВЦЭМ!$A$34:$A$777,$A403,СВЦЭМ!$B$33:$B$776,Q$402)+'СЕТ СН'!$F$16</f>
        <v>0</v>
      </c>
      <c r="R403" s="36">
        <f>SUMIFS(СВЦЭМ!$K$34:$K$777,СВЦЭМ!$A$34:$A$777,$A403,СВЦЭМ!$B$33:$B$776,R$402)+'СЕТ СН'!$F$16</f>
        <v>0</v>
      </c>
      <c r="S403" s="36">
        <f>SUMIFS(СВЦЭМ!$K$34:$K$777,СВЦЭМ!$A$34:$A$777,$A403,СВЦЭМ!$B$33:$B$776,S$402)+'СЕТ СН'!$F$16</f>
        <v>0</v>
      </c>
      <c r="T403" s="36">
        <f>SUMIFS(СВЦЭМ!$K$34:$K$777,СВЦЭМ!$A$34:$A$777,$A403,СВЦЭМ!$B$33:$B$776,T$402)+'СЕТ СН'!$F$16</f>
        <v>0</v>
      </c>
      <c r="U403" s="36">
        <f>SUMIFS(СВЦЭМ!$K$34:$K$777,СВЦЭМ!$A$34:$A$777,$A403,СВЦЭМ!$B$33:$B$776,U$402)+'СЕТ СН'!$F$16</f>
        <v>0</v>
      </c>
      <c r="V403" s="36">
        <f>SUMIFS(СВЦЭМ!$K$34:$K$777,СВЦЭМ!$A$34:$A$777,$A403,СВЦЭМ!$B$33:$B$776,V$402)+'СЕТ СН'!$F$16</f>
        <v>0</v>
      </c>
      <c r="W403" s="36">
        <f>SUMIFS(СВЦЭМ!$K$34:$K$777,СВЦЭМ!$A$34:$A$777,$A403,СВЦЭМ!$B$33:$B$776,W$402)+'СЕТ СН'!$F$16</f>
        <v>0</v>
      </c>
      <c r="X403" s="36">
        <f>SUMIFS(СВЦЭМ!$K$34:$K$777,СВЦЭМ!$A$34:$A$777,$A403,СВЦЭМ!$B$33:$B$776,X$402)+'СЕТ СН'!$F$16</f>
        <v>0</v>
      </c>
      <c r="Y403" s="36">
        <f>SUMIFS(СВЦЭМ!$K$34:$K$777,СВЦЭМ!$A$34:$A$777,$A403,СВЦЭМ!$B$33:$B$776,Y$402)+'СЕТ СН'!$F$16</f>
        <v>0</v>
      </c>
      <c r="AA403" s="45"/>
    </row>
    <row r="404" spans="1:27" ht="15.75" hidden="1" x14ac:dyDescent="0.2">
      <c r="A404" s="35">
        <f>A403+1</f>
        <v>43771</v>
      </c>
      <c r="B404" s="36">
        <f>SUMIFS(СВЦЭМ!$K$34:$K$777,СВЦЭМ!$A$34:$A$777,$A404,СВЦЭМ!$B$33:$B$776,B$402)+'СЕТ СН'!$F$16</f>
        <v>0</v>
      </c>
      <c r="C404" s="36">
        <f>SUMIFS(СВЦЭМ!$K$34:$K$777,СВЦЭМ!$A$34:$A$777,$A404,СВЦЭМ!$B$33:$B$776,C$402)+'СЕТ СН'!$F$16</f>
        <v>0</v>
      </c>
      <c r="D404" s="36">
        <f>SUMIFS(СВЦЭМ!$K$34:$K$777,СВЦЭМ!$A$34:$A$777,$A404,СВЦЭМ!$B$33:$B$776,D$402)+'СЕТ СН'!$F$16</f>
        <v>0</v>
      </c>
      <c r="E404" s="36">
        <f>SUMIFS(СВЦЭМ!$K$34:$K$777,СВЦЭМ!$A$34:$A$777,$A404,СВЦЭМ!$B$33:$B$776,E$402)+'СЕТ СН'!$F$16</f>
        <v>0</v>
      </c>
      <c r="F404" s="36">
        <f>SUMIFS(СВЦЭМ!$K$34:$K$777,СВЦЭМ!$A$34:$A$777,$A404,СВЦЭМ!$B$33:$B$776,F$402)+'СЕТ СН'!$F$16</f>
        <v>0</v>
      </c>
      <c r="G404" s="36">
        <f>SUMIFS(СВЦЭМ!$K$34:$K$777,СВЦЭМ!$A$34:$A$777,$A404,СВЦЭМ!$B$33:$B$776,G$402)+'СЕТ СН'!$F$16</f>
        <v>0</v>
      </c>
      <c r="H404" s="36">
        <f>SUMIFS(СВЦЭМ!$K$34:$K$777,СВЦЭМ!$A$34:$A$777,$A404,СВЦЭМ!$B$33:$B$776,H$402)+'СЕТ СН'!$F$16</f>
        <v>0</v>
      </c>
      <c r="I404" s="36">
        <f>SUMIFS(СВЦЭМ!$K$34:$K$777,СВЦЭМ!$A$34:$A$777,$A404,СВЦЭМ!$B$33:$B$776,I$402)+'СЕТ СН'!$F$16</f>
        <v>0</v>
      </c>
      <c r="J404" s="36">
        <f>SUMIFS(СВЦЭМ!$K$34:$K$777,СВЦЭМ!$A$34:$A$777,$A404,СВЦЭМ!$B$33:$B$776,J$402)+'СЕТ СН'!$F$16</f>
        <v>0</v>
      </c>
      <c r="K404" s="36">
        <f>SUMIFS(СВЦЭМ!$K$34:$K$777,СВЦЭМ!$A$34:$A$777,$A404,СВЦЭМ!$B$33:$B$776,K$402)+'СЕТ СН'!$F$16</f>
        <v>0</v>
      </c>
      <c r="L404" s="36">
        <f>SUMIFS(СВЦЭМ!$K$34:$K$777,СВЦЭМ!$A$34:$A$777,$A404,СВЦЭМ!$B$33:$B$776,L$402)+'СЕТ СН'!$F$16</f>
        <v>0</v>
      </c>
      <c r="M404" s="36">
        <f>SUMIFS(СВЦЭМ!$K$34:$K$777,СВЦЭМ!$A$34:$A$777,$A404,СВЦЭМ!$B$33:$B$776,M$402)+'СЕТ СН'!$F$16</f>
        <v>0</v>
      </c>
      <c r="N404" s="36">
        <f>SUMIFS(СВЦЭМ!$K$34:$K$777,СВЦЭМ!$A$34:$A$777,$A404,СВЦЭМ!$B$33:$B$776,N$402)+'СЕТ СН'!$F$16</f>
        <v>0</v>
      </c>
      <c r="O404" s="36">
        <f>SUMIFS(СВЦЭМ!$K$34:$K$777,СВЦЭМ!$A$34:$A$777,$A404,СВЦЭМ!$B$33:$B$776,O$402)+'СЕТ СН'!$F$16</f>
        <v>0</v>
      </c>
      <c r="P404" s="36">
        <f>SUMIFS(СВЦЭМ!$K$34:$K$777,СВЦЭМ!$A$34:$A$777,$A404,СВЦЭМ!$B$33:$B$776,P$402)+'СЕТ СН'!$F$16</f>
        <v>0</v>
      </c>
      <c r="Q404" s="36">
        <f>SUMIFS(СВЦЭМ!$K$34:$K$777,СВЦЭМ!$A$34:$A$777,$A404,СВЦЭМ!$B$33:$B$776,Q$402)+'СЕТ СН'!$F$16</f>
        <v>0</v>
      </c>
      <c r="R404" s="36">
        <f>SUMIFS(СВЦЭМ!$K$34:$K$777,СВЦЭМ!$A$34:$A$777,$A404,СВЦЭМ!$B$33:$B$776,R$402)+'СЕТ СН'!$F$16</f>
        <v>0</v>
      </c>
      <c r="S404" s="36">
        <f>SUMIFS(СВЦЭМ!$K$34:$K$777,СВЦЭМ!$A$34:$A$777,$A404,СВЦЭМ!$B$33:$B$776,S$402)+'СЕТ СН'!$F$16</f>
        <v>0</v>
      </c>
      <c r="T404" s="36">
        <f>SUMIFS(СВЦЭМ!$K$34:$K$777,СВЦЭМ!$A$34:$A$777,$A404,СВЦЭМ!$B$33:$B$776,T$402)+'СЕТ СН'!$F$16</f>
        <v>0</v>
      </c>
      <c r="U404" s="36">
        <f>SUMIFS(СВЦЭМ!$K$34:$K$777,СВЦЭМ!$A$34:$A$777,$A404,СВЦЭМ!$B$33:$B$776,U$402)+'СЕТ СН'!$F$16</f>
        <v>0</v>
      </c>
      <c r="V404" s="36">
        <f>SUMIFS(СВЦЭМ!$K$34:$K$777,СВЦЭМ!$A$34:$A$777,$A404,СВЦЭМ!$B$33:$B$776,V$402)+'СЕТ СН'!$F$16</f>
        <v>0</v>
      </c>
      <c r="W404" s="36">
        <f>SUMIFS(СВЦЭМ!$K$34:$K$777,СВЦЭМ!$A$34:$A$777,$A404,СВЦЭМ!$B$33:$B$776,W$402)+'СЕТ СН'!$F$16</f>
        <v>0</v>
      </c>
      <c r="X404" s="36">
        <f>SUMIFS(СВЦЭМ!$K$34:$K$777,СВЦЭМ!$A$34:$A$777,$A404,СВЦЭМ!$B$33:$B$776,X$402)+'СЕТ СН'!$F$16</f>
        <v>0</v>
      </c>
      <c r="Y404" s="36">
        <f>SUMIFS(СВЦЭМ!$K$34:$K$777,СВЦЭМ!$A$34:$A$777,$A404,СВЦЭМ!$B$33:$B$776,Y$402)+'СЕТ СН'!$F$16</f>
        <v>0</v>
      </c>
    </row>
    <row r="405" spans="1:27" ht="15.75" hidden="1" x14ac:dyDescent="0.2">
      <c r="A405" s="35">
        <f t="shared" ref="A405:A433" si="11">A404+1</f>
        <v>43772</v>
      </c>
      <c r="B405" s="36">
        <f>SUMIFS(СВЦЭМ!$K$34:$K$777,СВЦЭМ!$A$34:$A$777,$A405,СВЦЭМ!$B$33:$B$776,B$402)+'СЕТ СН'!$F$16</f>
        <v>0</v>
      </c>
      <c r="C405" s="36">
        <f>SUMIFS(СВЦЭМ!$K$34:$K$777,СВЦЭМ!$A$34:$A$777,$A405,СВЦЭМ!$B$33:$B$776,C$402)+'СЕТ СН'!$F$16</f>
        <v>0</v>
      </c>
      <c r="D405" s="36">
        <f>SUMIFS(СВЦЭМ!$K$34:$K$777,СВЦЭМ!$A$34:$A$777,$A405,СВЦЭМ!$B$33:$B$776,D$402)+'СЕТ СН'!$F$16</f>
        <v>0</v>
      </c>
      <c r="E405" s="36">
        <f>SUMIFS(СВЦЭМ!$K$34:$K$777,СВЦЭМ!$A$34:$A$777,$A405,СВЦЭМ!$B$33:$B$776,E$402)+'СЕТ СН'!$F$16</f>
        <v>0</v>
      </c>
      <c r="F405" s="36">
        <f>SUMIFS(СВЦЭМ!$K$34:$K$777,СВЦЭМ!$A$34:$A$777,$A405,СВЦЭМ!$B$33:$B$776,F$402)+'СЕТ СН'!$F$16</f>
        <v>0</v>
      </c>
      <c r="G405" s="36">
        <f>SUMIFS(СВЦЭМ!$K$34:$K$777,СВЦЭМ!$A$34:$A$777,$A405,СВЦЭМ!$B$33:$B$776,G$402)+'СЕТ СН'!$F$16</f>
        <v>0</v>
      </c>
      <c r="H405" s="36">
        <f>SUMIFS(СВЦЭМ!$K$34:$K$777,СВЦЭМ!$A$34:$A$777,$A405,СВЦЭМ!$B$33:$B$776,H$402)+'СЕТ СН'!$F$16</f>
        <v>0</v>
      </c>
      <c r="I405" s="36">
        <f>SUMIFS(СВЦЭМ!$K$34:$K$777,СВЦЭМ!$A$34:$A$777,$A405,СВЦЭМ!$B$33:$B$776,I$402)+'СЕТ СН'!$F$16</f>
        <v>0</v>
      </c>
      <c r="J405" s="36">
        <f>SUMIFS(СВЦЭМ!$K$34:$K$777,СВЦЭМ!$A$34:$A$777,$A405,СВЦЭМ!$B$33:$B$776,J$402)+'СЕТ СН'!$F$16</f>
        <v>0</v>
      </c>
      <c r="K405" s="36">
        <f>SUMIFS(СВЦЭМ!$K$34:$K$777,СВЦЭМ!$A$34:$A$777,$A405,СВЦЭМ!$B$33:$B$776,K$402)+'СЕТ СН'!$F$16</f>
        <v>0</v>
      </c>
      <c r="L405" s="36">
        <f>SUMIFS(СВЦЭМ!$K$34:$K$777,СВЦЭМ!$A$34:$A$777,$A405,СВЦЭМ!$B$33:$B$776,L$402)+'СЕТ СН'!$F$16</f>
        <v>0</v>
      </c>
      <c r="M405" s="36">
        <f>SUMIFS(СВЦЭМ!$K$34:$K$777,СВЦЭМ!$A$34:$A$777,$A405,СВЦЭМ!$B$33:$B$776,M$402)+'СЕТ СН'!$F$16</f>
        <v>0</v>
      </c>
      <c r="N405" s="36">
        <f>SUMIFS(СВЦЭМ!$K$34:$K$777,СВЦЭМ!$A$34:$A$777,$A405,СВЦЭМ!$B$33:$B$776,N$402)+'СЕТ СН'!$F$16</f>
        <v>0</v>
      </c>
      <c r="O405" s="36">
        <f>SUMIFS(СВЦЭМ!$K$34:$K$777,СВЦЭМ!$A$34:$A$777,$A405,СВЦЭМ!$B$33:$B$776,O$402)+'СЕТ СН'!$F$16</f>
        <v>0</v>
      </c>
      <c r="P405" s="36">
        <f>SUMIFS(СВЦЭМ!$K$34:$K$777,СВЦЭМ!$A$34:$A$777,$A405,СВЦЭМ!$B$33:$B$776,P$402)+'СЕТ СН'!$F$16</f>
        <v>0</v>
      </c>
      <c r="Q405" s="36">
        <f>SUMIFS(СВЦЭМ!$K$34:$K$777,СВЦЭМ!$A$34:$A$777,$A405,СВЦЭМ!$B$33:$B$776,Q$402)+'СЕТ СН'!$F$16</f>
        <v>0</v>
      </c>
      <c r="R405" s="36">
        <f>SUMIFS(СВЦЭМ!$K$34:$K$777,СВЦЭМ!$A$34:$A$777,$A405,СВЦЭМ!$B$33:$B$776,R$402)+'СЕТ СН'!$F$16</f>
        <v>0</v>
      </c>
      <c r="S405" s="36">
        <f>SUMIFS(СВЦЭМ!$K$34:$K$777,СВЦЭМ!$A$34:$A$777,$A405,СВЦЭМ!$B$33:$B$776,S$402)+'СЕТ СН'!$F$16</f>
        <v>0</v>
      </c>
      <c r="T405" s="36">
        <f>SUMIFS(СВЦЭМ!$K$34:$K$777,СВЦЭМ!$A$34:$A$777,$A405,СВЦЭМ!$B$33:$B$776,T$402)+'СЕТ СН'!$F$16</f>
        <v>0</v>
      </c>
      <c r="U405" s="36">
        <f>SUMIFS(СВЦЭМ!$K$34:$K$777,СВЦЭМ!$A$34:$A$777,$A405,СВЦЭМ!$B$33:$B$776,U$402)+'СЕТ СН'!$F$16</f>
        <v>0</v>
      </c>
      <c r="V405" s="36">
        <f>SUMIFS(СВЦЭМ!$K$34:$K$777,СВЦЭМ!$A$34:$A$777,$A405,СВЦЭМ!$B$33:$B$776,V$402)+'СЕТ СН'!$F$16</f>
        <v>0</v>
      </c>
      <c r="W405" s="36">
        <f>SUMIFS(СВЦЭМ!$K$34:$K$777,СВЦЭМ!$A$34:$A$777,$A405,СВЦЭМ!$B$33:$B$776,W$402)+'СЕТ СН'!$F$16</f>
        <v>0</v>
      </c>
      <c r="X405" s="36">
        <f>SUMIFS(СВЦЭМ!$K$34:$K$777,СВЦЭМ!$A$34:$A$777,$A405,СВЦЭМ!$B$33:$B$776,X$402)+'СЕТ СН'!$F$16</f>
        <v>0</v>
      </c>
      <c r="Y405" s="36">
        <f>SUMIFS(СВЦЭМ!$K$34:$K$777,СВЦЭМ!$A$34:$A$777,$A405,СВЦЭМ!$B$33:$B$776,Y$402)+'СЕТ СН'!$F$16</f>
        <v>0</v>
      </c>
    </row>
    <row r="406" spans="1:27" ht="15.75" hidden="1" x14ac:dyDescent="0.2">
      <c r="A406" s="35">
        <f t="shared" si="11"/>
        <v>43773</v>
      </c>
      <c r="B406" s="36">
        <f>SUMIFS(СВЦЭМ!$K$34:$K$777,СВЦЭМ!$A$34:$A$777,$A406,СВЦЭМ!$B$33:$B$776,B$402)+'СЕТ СН'!$F$16</f>
        <v>0</v>
      </c>
      <c r="C406" s="36">
        <f>SUMIFS(СВЦЭМ!$K$34:$K$777,СВЦЭМ!$A$34:$A$777,$A406,СВЦЭМ!$B$33:$B$776,C$402)+'СЕТ СН'!$F$16</f>
        <v>0</v>
      </c>
      <c r="D406" s="36">
        <f>SUMIFS(СВЦЭМ!$K$34:$K$777,СВЦЭМ!$A$34:$A$777,$A406,СВЦЭМ!$B$33:$B$776,D$402)+'СЕТ СН'!$F$16</f>
        <v>0</v>
      </c>
      <c r="E406" s="36">
        <f>SUMIFS(СВЦЭМ!$K$34:$K$777,СВЦЭМ!$A$34:$A$777,$A406,СВЦЭМ!$B$33:$B$776,E$402)+'СЕТ СН'!$F$16</f>
        <v>0</v>
      </c>
      <c r="F406" s="36">
        <f>SUMIFS(СВЦЭМ!$K$34:$K$777,СВЦЭМ!$A$34:$A$777,$A406,СВЦЭМ!$B$33:$B$776,F$402)+'СЕТ СН'!$F$16</f>
        <v>0</v>
      </c>
      <c r="G406" s="36">
        <f>SUMIFS(СВЦЭМ!$K$34:$K$777,СВЦЭМ!$A$34:$A$777,$A406,СВЦЭМ!$B$33:$B$776,G$402)+'СЕТ СН'!$F$16</f>
        <v>0</v>
      </c>
      <c r="H406" s="36">
        <f>SUMIFS(СВЦЭМ!$K$34:$K$777,СВЦЭМ!$A$34:$A$777,$A406,СВЦЭМ!$B$33:$B$776,H$402)+'СЕТ СН'!$F$16</f>
        <v>0</v>
      </c>
      <c r="I406" s="36">
        <f>SUMIFS(СВЦЭМ!$K$34:$K$777,СВЦЭМ!$A$34:$A$777,$A406,СВЦЭМ!$B$33:$B$776,I$402)+'СЕТ СН'!$F$16</f>
        <v>0</v>
      </c>
      <c r="J406" s="36">
        <f>SUMIFS(СВЦЭМ!$K$34:$K$777,СВЦЭМ!$A$34:$A$777,$A406,СВЦЭМ!$B$33:$B$776,J$402)+'СЕТ СН'!$F$16</f>
        <v>0</v>
      </c>
      <c r="K406" s="36">
        <f>SUMIFS(СВЦЭМ!$K$34:$K$777,СВЦЭМ!$A$34:$A$777,$A406,СВЦЭМ!$B$33:$B$776,K$402)+'СЕТ СН'!$F$16</f>
        <v>0</v>
      </c>
      <c r="L406" s="36">
        <f>SUMIFS(СВЦЭМ!$K$34:$K$777,СВЦЭМ!$A$34:$A$777,$A406,СВЦЭМ!$B$33:$B$776,L$402)+'СЕТ СН'!$F$16</f>
        <v>0</v>
      </c>
      <c r="M406" s="36">
        <f>SUMIFS(СВЦЭМ!$K$34:$K$777,СВЦЭМ!$A$34:$A$777,$A406,СВЦЭМ!$B$33:$B$776,M$402)+'СЕТ СН'!$F$16</f>
        <v>0</v>
      </c>
      <c r="N406" s="36">
        <f>SUMIFS(СВЦЭМ!$K$34:$K$777,СВЦЭМ!$A$34:$A$777,$A406,СВЦЭМ!$B$33:$B$776,N$402)+'СЕТ СН'!$F$16</f>
        <v>0</v>
      </c>
      <c r="O406" s="36">
        <f>SUMIFS(СВЦЭМ!$K$34:$K$777,СВЦЭМ!$A$34:$A$777,$A406,СВЦЭМ!$B$33:$B$776,O$402)+'СЕТ СН'!$F$16</f>
        <v>0</v>
      </c>
      <c r="P406" s="36">
        <f>SUMIFS(СВЦЭМ!$K$34:$K$777,СВЦЭМ!$A$34:$A$777,$A406,СВЦЭМ!$B$33:$B$776,P$402)+'СЕТ СН'!$F$16</f>
        <v>0</v>
      </c>
      <c r="Q406" s="36">
        <f>SUMIFS(СВЦЭМ!$K$34:$K$777,СВЦЭМ!$A$34:$A$777,$A406,СВЦЭМ!$B$33:$B$776,Q$402)+'СЕТ СН'!$F$16</f>
        <v>0</v>
      </c>
      <c r="R406" s="36">
        <f>SUMIFS(СВЦЭМ!$K$34:$K$777,СВЦЭМ!$A$34:$A$777,$A406,СВЦЭМ!$B$33:$B$776,R$402)+'СЕТ СН'!$F$16</f>
        <v>0</v>
      </c>
      <c r="S406" s="36">
        <f>SUMIFS(СВЦЭМ!$K$34:$K$777,СВЦЭМ!$A$34:$A$777,$A406,СВЦЭМ!$B$33:$B$776,S$402)+'СЕТ СН'!$F$16</f>
        <v>0</v>
      </c>
      <c r="T406" s="36">
        <f>SUMIFS(СВЦЭМ!$K$34:$K$777,СВЦЭМ!$A$34:$A$777,$A406,СВЦЭМ!$B$33:$B$776,T$402)+'СЕТ СН'!$F$16</f>
        <v>0</v>
      </c>
      <c r="U406" s="36">
        <f>SUMIFS(СВЦЭМ!$K$34:$K$777,СВЦЭМ!$A$34:$A$777,$A406,СВЦЭМ!$B$33:$B$776,U$402)+'СЕТ СН'!$F$16</f>
        <v>0</v>
      </c>
      <c r="V406" s="36">
        <f>SUMIFS(СВЦЭМ!$K$34:$K$777,СВЦЭМ!$A$34:$A$777,$A406,СВЦЭМ!$B$33:$B$776,V$402)+'СЕТ СН'!$F$16</f>
        <v>0</v>
      </c>
      <c r="W406" s="36">
        <f>SUMIFS(СВЦЭМ!$K$34:$K$777,СВЦЭМ!$A$34:$A$777,$A406,СВЦЭМ!$B$33:$B$776,W$402)+'СЕТ СН'!$F$16</f>
        <v>0</v>
      </c>
      <c r="X406" s="36">
        <f>SUMIFS(СВЦЭМ!$K$34:$K$777,СВЦЭМ!$A$34:$A$777,$A406,СВЦЭМ!$B$33:$B$776,X$402)+'СЕТ СН'!$F$16</f>
        <v>0</v>
      </c>
      <c r="Y406" s="36">
        <f>SUMIFS(СВЦЭМ!$K$34:$K$777,СВЦЭМ!$A$34:$A$777,$A406,СВЦЭМ!$B$33:$B$776,Y$402)+'СЕТ СН'!$F$16</f>
        <v>0</v>
      </c>
    </row>
    <row r="407" spans="1:27" ht="15.75" hidden="1" x14ac:dyDescent="0.2">
      <c r="A407" s="35">
        <f t="shared" si="11"/>
        <v>43774</v>
      </c>
      <c r="B407" s="36">
        <f>SUMIFS(СВЦЭМ!$K$34:$K$777,СВЦЭМ!$A$34:$A$777,$A407,СВЦЭМ!$B$33:$B$776,B$402)+'СЕТ СН'!$F$16</f>
        <v>0</v>
      </c>
      <c r="C407" s="36">
        <f>SUMIFS(СВЦЭМ!$K$34:$K$777,СВЦЭМ!$A$34:$A$777,$A407,СВЦЭМ!$B$33:$B$776,C$402)+'СЕТ СН'!$F$16</f>
        <v>0</v>
      </c>
      <c r="D407" s="36">
        <f>SUMIFS(СВЦЭМ!$K$34:$K$777,СВЦЭМ!$A$34:$A$777,$A407,СВЦЭМ!$B$33:$B$776,D$402)+'СЕТ СН'!$F$16</f>
        <v>0</v>
      </c>
      <c r="E407" s="36">
        <f>SUMIFS(СВЦЭМ!$K$34:$K$777,СВЦЭМ!$A$34:$A$777,$A407,СВЦЭМ!$B$33:$B$776,E$402)+'СЕТ СН'!$F$16</f>
        <v>0</v>
      </c>
      <c r="F407" s="36">
        <f>SUMIFS(СВЦЭМ!$K$34:$K$777,СВЦЭМ!$A$34:$A$777,$A407,СВЦЭМ!$B$33:$B$776,F$402)+'СЕТ СН'!$F$16</f>
        <v>0</v>
      </c>
      <c r="G407" s="36">
        <f>SUMIFS(СВЦЭМ!$K$34:$K$777,СВЦЭМ!$A$34:$A$777,$A407,СВЦЭМ!$B$33:$B$776,G$402)+'СЕТ СН'!$F$16</f>
        <v>0</v>
      </c>
      <c r="H407" s="36">
        <f>SUMIFS(СВЦЭМ!$K$34:$K$777,СВЦЭМ!$A$34:$A$777,$A407,СВЦЭМ!$B$33:$B$776,H$402)+'СЕТ СН'!$F$16</f>
        <v>0</v>
      </c>
      <c r="I407" s="36">
        <f>SUMIFS(СВЦЭМ!$K$34:$K$777,СВЦЭМ!$A$34:$A$777,$A407,СВЦЭМ!$B$33:$B$776,I$402)+'СЕТ СН'!$F$16</f>
        <v>0</v>
      </c>
      <c r="J407" s="36">
        <f>SUMIFS(СВЦЭМ!$K$34:$K$777,СВЦЭМ!$A$34:$A$777,$A407,СВЦЭМ!$B$33:$B$776,J$402)+'СЕТ СН'!$F$16</f>
        <v>0</v>
      </c>
      <c r="K407" s="36">
        <f>SUMIFS(СВЦЭМ!$K$34:$K$777,СВЦЭМ!$A$34:$A$777,$A407,СВЦЭМ!$B$33:$B$776,K$402)+'СЕТ СН'!$F$16</f>
        <v>0</v>
      </c>
      <c r="L407" s="36">
        <f>SUMIFS(СВЦЭМ!$K$34:$K$777,СВЦЭМ!$A$34:$A$777,$A407,СВЦЭМ!$B$33:$B$776,L$402)+'СЕТ СН'!$F$16</f>
        <v>0</v>
      </c>
      <c r="M407" s="36">
        <f>SUMIFS(СВЦЭМ!$K$34:$K$777,СВЦЭМ!$A$34:$A$777,$A407,СВЦЭМ!$B$33:$B$776,M$402)+'СЕТ СН'!$F$16</f>
        <v>0</v>
      </c>
      <c r="N407" s="36">
        <f>SUMIFS(СВЦЭМ!$K$34:$K$777,СВЦЭМ!$A$34:$A$777,$A407,СВЦЭМ!$B$33:$B$776,N$402)+'СЕТ СН'!$F$16</f>
        <v>0</v>
      </c>
      <c r="O407" s="36">
        <f>SUMIFS(СВЦЭМ!$K$34:$K$777,СВЦЭМ!$A$34:$A$777,$A407,СВЦЭМ!$B$33:$B$776,O$402)+'СЕТ СН'!$F$16</f>
        <v>0</v>
      </c>
      <c r="P407" s="36">
        <f>SUMIFS(СВЦЭМ!$K$34:$K$777,СВЦЭМ!$A$34:$A$777,$A407,СВЦЭМ!$B$33:$B$776,P$402)+'СЕТ СН'!$F$16</f>
        <v>0</v>
      </c>
      <c r="Q407" s="36">
        <f>SUMIFS(СВЦЭМ!$K$34:$K$777,СВЦЭМ!$A$34:$A$777,$A407,СВЦЭМ!$B$33:$B$776,Q$402)+'СЕТ СН'!$F$16</f>
        <v>0</v>
      </c>
      <c r="R407" s="36">
        <f>SUMIFS(СВЦЭМ!$K$34:$K$777,СВЦЭМ!$A$34:$A$777,$A407,СВЦЭМ!$B$33:$B$776,R$402)+'СЕТ СН'!$F$16</f>
        <v>0</v>
      </c>
      <c r="S407" s="36">
        <f>SUMIFS(СВЦЭМ!$K$34:$K$777,СВЦЭМ!$A$34:$A$777,$A407,СВЦЭМ!$B$33:$B$776,S$402)+'СЕТ СН'!$F$16</f>
        <v>0</v>
      </c>
      <c r="T407" s="36">
        <f>SUMIFS(СВЦЭМ!$K$34:$K$777,СВЦЭМ!$A$34:$A$777,$A407,СВЦЭМ!$B$33:$B$776,T$402)+'СЕТ СН'!$F$16</f>
        <v>0</v>
      </c>
      <c r="U407" s="36">
        <f>SUMIFS(СВЦЭМ!$K$34:$K$777,СВЦЭМ!$A$34:$A$777,$A407,СВЦЭМ!$B$33:$B$776,U$402)+'СЕТ СН'!$F$16</f>
        <v>0</v>
      </c>
      <c r="V407" s="36">
        <f>SUMIFS(СВЦЭМ!$K$34:$K$777,СВЦЭМ!$A$34:$A$777,$A407,СВЦЭМ!$B$33:$B$776,V$402)+'СЕТ СН'!$F$16</f>
        <v>0</v>
      </c>
      <c r="W407" s="36">
        <f>SUMIFS(СВЦЭМ!$K$34:$K$777,СВЦЭМ!$A$34:$A$777,$A407,СВЦЭМ!$B$33:$B$776,W$402)+'СЕТ СН'!$F$16</f>
        <v>0</v>
      </c>
      <c r="X407" s="36">
        <f>SUMIFS(СВЦЭМ!$K$34:$K$777,СВЦЭМ!$A$34:$A$777,$A407,СВЦЭМ!$B$33:$B$776,X$402)+'СЕТ СН'!$F$16</f>
        <v>0</v>
      </c>
      <c r="Y407" s="36">
        <f>SUMIFS(СВЦЭМ!$K$34:$K$777,СВЦЭМ!$A$34:$A$777,$A407,СВЦЭМ!$B$33:$B$776,Y$402)+'СЕТ СН'!$F$16</f>
        <v>0</v>
      </c>
    </row>
    <row r="408" spans="1:27" ht="15.75" hidden="1" x14ac:dyDescent="0.2">
      <c r="A408" s="35">
        <f t="shared" si="11"/>
        <v>43775</v>
      </c>
      <c r="B408" s="36">
        <f>SUMIFS(СВЦЭМ!$K$34:$K$777,СВЦЭМ!$A$34:$A$777,$A408,СВЦЭМ!$B$33:$B$776,B$402)+'СЕТ СН'!$F$16</f>
        <v>0</v>
      </c>
      <c r="C408" s="36">
        <f>SUMIFS(СВЦЭМ!$K$34:$K$777,СВЦЭМ!$A$34:$A$777,$A408,СВЦЭМ!$B$33:$B$776,C$402)+'СЕТ СН'!$F$16</f>
        <v>0</v>
      </c>
      <c r="D408" s="36">
        <f>SUMIFS(СВЦЭМ!$K$34:$K$777,СВЦЭМ!$A$34:$A$777,$A408,СВЦЭМ!$B$33:$B$776,D$402)+'СЕТ СН'!$F$16</f>
        <v>0</v>
      </c>
      <c r="E408" s="36">
        <f>SUMIFS(СВЦЭМ!$K$34:$K$777,СВЦЭМ!$A$34:$A$777,$A408,СВЦЭМ!$B$33:$B$776,E$402)+'СЕТ СН'!$F$16</f>
        <v>0</v>
      </c>
      <c r="F408" s="36">
        <f>SUMIFS(СВЦЭМ!$K$34:$K$777,СВЦЭМ!$A$34:$A$777,$A408,СВЦЭМ!$B$33:$B$776,F$402)+'СЕТ СН'!$F$16</f>
        <v>0</v>
      </c>
      <c r="G408" s="36">
        <f>SUMIFS(СВЦЭМ!$K$34:$K$777,СВЦЭМ!$A$34:$A$777,$A408,СВЦЭМ!$B$33:$B$776,G$402)+'СЕТ СН'!$F$16</f>
        <v>0</v>
      </c>
      <c r="H408" s="36">
        <f>SUMIFS(СВЦЭМ!$K$34:$K$777,СВЦЭМ!$A$34:$A$777,$A408,СВЦЭМ!$B$33:$B$776,H$402)+'СЕТ СН'!$F$16</f>
        <v>0</v>
      </c>
      <c r="I408" s="36">
        <f>SUMIFS(СВЦЭМ!$K$34:$K$777,СВЦЭМ!$A$34:$A$777,$A408,СВЦЭМ!$B$33:$B$776,I$402)+'СЕТ СН'!$F$16</f>
        <v>0</v>
      </c>
      <c r="J408" s="36">
        <f>SUMIFS(СВЦЭМ!$K$34:$K$777,СВЦЭМ!$A$34:$A$777,$A408,СВЦЭМ!$B$33:$B$776,J$402)+'СЕТ СН'!$F$16</f>
        <v>0</v>
      </c>
      <c r="K408" s="36">
        <f>SUMIFS(СВЦЭМ!$K$34:$K$777,СВЦЭМ!$A$34:$A$777,$A408,СВЦЭМ!$B$33:$B$776,K$402)+'СЕТ СН'!$F$16</f>
        <v>0</v>
      </c>
      <c r="L408" s="36">
        <f>SUMIFS(СВЦЭМ!$K$34:$K$777,СВЦЭМ!$A$34:$A$777,$A408,СВЦЭМ!$B$33:$B$776,L$402)+'СЕТ СН'!$F$16</f>
        <v>0</v>
      </c>
      <c r="M408" s="36">
        <f>SUMIFS(СВЦЭМ!$K$34:$K$777,СВЦЭМ!$A$34:$A$777,$A408,СВЦЭМ!$B$33:$B$776,M$402)+'СЕТ СН'!$F$16</f>
        <v>0</v>
      </c>
      <c r="N408" s="36">
        <f>SUMIFS(СВЦЭМ!$K$34:$K$777,СВЦЭМ!$A$34:$A$777,$A408,СВЦЭМ!$B$33:$B$776,N$402)+'СЕТ СН'!$F$16</f>
        <v>0</v>
      </c>
      <c r="O408" s="36">
        <f>SUMIFS(СВЦЭМ!$K$34:$K$777,СВЦЭМ!$A$34:$A$777,$A408,СВЦЭМ!$B$33:$B$776,O$402)+'СЕТ СН'!$F$16</f>
        <v>0</v>
      </c>
      <c r="P408" s="36">
        <f>SUMIFS(СВЦЭМ!$K$34:$K$777,СВЦЭМ!$A$34:$A$777,$A408,СВЦЭМ!$B$33:$B$776,P$402)+'СЕТ СН'!$F$16</f>
        <v>0</v>
      </c>
      <c r="Q408" s="36">
        <f>SUMIFS(СВЦЭМ!$K$34:$K$777,СВЦЭМ!$A$34:$A$777,$A408,СВЦЭМ!$B$33:$B$776,Q$402)+'СЕТ СН'!$F$16</f>
        <v>0</v>
      </c>
      <c r="R408" s="36">
        <f>SUMIFS(СВЦЭМ!$K$34:$K$777,СВЦЭМ!$A$34:$A$777,$A408,СВЦЭМ!$B$33:$B$776,R$402)+'СЕТ СН'!$F$16</f>
        <v>0</v>
      </c>
      <c r="S408" s="36">
        <f>SUMIFS(СВЦЭМ!$K$34:$K$777,СВЦЭМ!$A$34:$A$777,$A408,СВЦЭМ!$B$33:$B$776,S$402)+'СЕТ СН'!$F$16</f>
        <v>0</v>
      </c>
      <c r="T408" s="36">
        <f>SUMIFS(СВЦЭМ!$K$34:$K$777,СВЦЭМ!$A$34:$A$777,$A408,СВЦЭМ!$B$33:$B$776,T$402)+'СЕТ СН'!$F$16</f>
        <v>0</v>
      </c>
      <c r="U408" s="36">
        <f>SUMIFS(СВЦЭМ!$K$34:$K$777,СВЦЭМ!$A$34:$A$777,$A408,СВЦЭМ!$B$33:$B$776,U$402)+'СЕТ СН'!$F$16</f>
        <v>0</v>
      </c>
      <c r="V408" s="36">
        <f>SUMIFS(СВЦЭМ!$K$34:$K$777,СВЦЭМ!$A$34:$A$777,$A408,СВЦЭМ!$B$33:$B$776,V$402)+'СЕТ СН'!$F$16</f>
        <v>0</v>
      </c>
      <c r="W408" s="36">
        <f>SUMIFS(СВЦЭМ!$K$34:$K$777,СВЦЭМ!$A$34:$A$777,$A408,СВЦЭМ!$B$33:$B$776,W$402)+'СЕТ СН'!$F$16</f>
        <v>0</v>
      </c>
      <c r="X408" s="36">
        <f>SUMIFS(СВЦЭМ!$K$34:$K$777,СВЦЭМ!$A$34:$A$777,$A408,СВЦЭМ!$B$33:$B$776,X$402)+'СЕТ СН'!$F$16</f>
        <v>0</v>
      </c>
      <c r="Y408" s="36">
        <f>SUMIFS(СВЦЭМ!$K$34:$K$777,СВЦЭМ!$A$34:$A$777,$A408,СВЦЭМ!$B$33:$B$776,Y$402)+'СЕТ СН'!$F$16</f>
        <v>0</v>
      </c>
    </row>
    <row r="409" spans="1:27" ht="15.75" hidden="1" x14ac:dyDescent="0.2">
      <c r="A409" s="35">
        <f t="shared" si="11"/>
        <v>43776</v>
      </c>
      <c r="B409" s="36">
        <f>SUMIFS(СВЦЭМ!$K$34:$K$777,СВЦЭМ!$A$34:$A$777,$A409,СВЦЭМ!$B$33:$B$776,B$402)+'СЕТ СН'!$F$16</f>
        <v>0</v>
      </c>
      <c r="C409" s="36">
        <f>SUMIFS(СВЦЭМ!$K$34:$K$777,СВЦЭМ!$A$34:$A$777,$A409,СВЦЭМ!$B$33:$B$776,C$402)+'СЕТ СН'!$F$16</f>
        <v>0</v>
      </c>
      <c r="D409" s="36">
        <f>SUMIFS(СВЦЭМ!$K$34:$K$777,СВЦЭМ!$A$34:$A$777,$A409,СВЦЭМ!$B$33:$B$776,D$402)+'СЕТ СН'!$F$16</f>
        <v>0</v>
      </c>
      <c r="E409" s="36">
        <f>SUMIFS(СВЦЭМ!$K$34:$K$777,СВЦЭМ!$A$34:$A$777,$A409,СВЦЭМ!$B$33:$B$776,E$402)+'СЕТ СН'!$F$16</f>
        <v>0</v>
      </c>
      <c r="F409" s="36">
        <f>SUMIFS(СВЦЭМ!$K$34:$K$777,СВЦЭМ!$A$34:$A$777,$A409,СВЦЭМ!$B$33:$B$776,F$402)+'СЕТ СН'!$F$16</f>
        <v>0</v>
      </c>
      <c r="G409" s="36">
        <f>SUMIFS(СВЦЭМ!$K$34:$K$777,СВЦЭМ!$A$34:$A$777,$A409,СВЦЭМ!$B$33:$B$776,G$402)+'СЕТ СН'!$F$16</f>
        <v>0</v>
      </c>
      <c r="H409" s="36">
        <f>SUMIFS(СВЦЭМ!$K$34:$K$777,СВЦЭМ!$A$34:$A$777,$A409,СВЦЭМ!$B$33:$B$776,H$402)+'СЕТ СН'!$F$16</f>
        <v>0</v>
      </c>
      <c r="I409" s="36">
        <f>SUMIFS(СВЦЭМ!$K$34:$K$777,СВЦЭМ!$A$34:$A$777,$A409,СВЦЭМ!$B$33:$B$776,I$402)+'СЕТ СН'!$F$16</f>
        <v>0</v>
      </c>
      <c r="J409" s="36">
        <f>SUMIFS(СВЦЭМ!$K$34:$K$777,СВЦЭМ!$A$34:$A$777,$A409,СВЦЭМ!$B$33:$B$776,J$402)+'СЕТ СН'!$F$16</f>
        <v>0</v>
      </c>
      <c r="K409" s="36">
        <f>SUMIFS(СВЦЭМ!$K$34:$K$777,СВЦЭМ!$A$34:$A$777,$A409,СВЦЭМ!$B$33:$B$776,K$402)+'СЕТ СН'!$F$16</f>
        <v>0</v>
      </c>
      <c r="L409" s="36">
        <f>SUMIFS(СВЦЭМ!$K$34:$K$777,СВЦЭМ!$A$34:$A$777,$A409,СВЦЭМ!$B$33:$B$776,L$402)+'СЕТ СН'!$F$16</f>
        <v>0</v>
      </c>
      <c r="M409" s="36">
        <f>SUMIFS(СВЦЭМ!$K$34:$K$777,СВЦЭМ!$A$34:$A$777,$A409,СВЦЭМ!$B$33:$B$776,M$402)+'СЕТ СН'!$F$16</f>
        <v>0</v>
      </c>
      <c r="N409" s="36">
        <f>SUMIFS(СВЦЭМ!$K$34:$K$777,СВЦЭМ!$A$34:$A$777,$A409,СВЦЭМ!$B$33:$B$776,N$402)+'СЕТ СН'!$F$16</f>
        <v>0</v>
      </c>
      <c r="O409" s="36">
        <f>SUMIFS(СВЦЭМ!$K$34:$K$777,СВЦЭМ!$A$34:$A$777,$A409,СВЦЭМ!$B$33:$B$776,O$402)+'СЕТ СН'!$F$16</f>
        <v>0</v>
      </c>
      <c r="P409" s="36">
        <f>SUMIFS(СВЦЭМ!$K$34:$K$777,СВЦЭМ!$A$34:$A$777,$A409,СВЦЭМ!$B$33:$B$776,P$402)+'СЕТ СН'!$F$16</f>
        <v>0</v>
      </c>
      <c r="Q409" s="36">
        <f>SUMIFS(СВЦЭМ!$K$34:$K$777,СВЦЭМ!$A$34:$A$777,$A409,СВЦЭМ!$B$33:$B$776,Q$402)+'СЕТ СН'!$F$16</f>
        <v>0</v>
      </c>
      <c r="R409" s="36">
        <f>SUMIFS(СВЦЭМ!$K$34:$K$777,СВЦЭМ!$A$34:$A$777,$A409,СВЦЭМ!$B$33:$B$776,R$402)+'СЕТ СН'!$F$16</f>
        <v>0</v>
      </c>
      <c r="S409" s="36">
        <f>SUMIFS(СВЦЭМ!$K$34:$K$777,СВЦЭМ!$A$34:$A$777,$A409,СВЦЭМ!$B$33:$B$776,S$402)+'СЕТ СН'!$F$16</f>
        <v>0</v>
      </c>
      <c r="T409" s="36">
        <f>SUMIFS(СВЦЭМ!$K$34:$K$777,СВЦЭМ!$A$34:$A$777,$A409,СВЦЭМ!$B$33:$B$776,T$402)+'СЕТ СН'!$F$16</f>
        <v>0</v>
      </c>
      <c r="U409" s="36">
        <f>SUMIFS(СВЦЭМ!$K$34:$K$777,СВЦЭМ!$A$34:$A$777,$A409,СВЦЭМ!$B$33:$B$776,U$402)+'СЕТ СН'!$F$16</f>
        <v>0</v>
      </c>
      <c r="V409" s="36">
        <f>SUMIFS(СВЦЭМ!$K$34:$K$777,СВЦЭМ!$A$34:$A$777,$A409,СВЦЭМ!$B$33:$B$776,V$402)+'СЕТ СН'!$F$16</f>
        <v>0</v>
      </c>
      <c r="W409" s="36">
        <f>SUMIFS(СВЦЭМ!$K$34:$K$777,СВЦЭМ!$A$34:$A$777,$A409,СВЦЭМ!$B$33:$B$776,W$402)+'СЕТ СН'!$F$16</f>
        <v>0</v>
      </c>
      <c r="X409" s="36">
        <f>SUMIFS(СВЦЭМ!$K$34:$K$777,СВЦЭМ!$A$34:$A$777,$A409,СВЦЭМ!$B$33:$B$776,X$402)+'СЕТ СН'!$F$16</f>
        <v>0</v>
      </c>
      <c r="Y409" s="36">
        <f>SUMIFS(СВЦЭМ!$K$34:$K$777,СВЦЭМ!$A$34:$A$777,$A409,СВЦЭМ!$B$33:$B$776,Y$402)+'СЕТ СН'!$F$16</f>
        <v>0</v>
      </c>
    </row>
    <row r="410" spans="1:27" ht="15.75" hidden="1" x14ac:dyDescent="0.2">
      <c r="A410" s="35">
        <f t="shared" si="11"/>
        <v>43777</v>
      </c>
      <c r="B410" s="36">
        <f>SUMIFS(СВЦЭМ!$K$34:$K$777,СВЦЭМ!$A$34:$A$777,$A410,СВЦЭМ!$B$33:$B$776,B$402)+'СЕТ СН'!$F$16</f>
        <v>0</v>
      </c>
      <c r="C410" s="36">
        <f>SUMIFS(СВЦЭМ!$K$34:$K$777,СВЦЭМ!$A$34:$A$777,$A410,СВЦЭМ!$B$33:$B$776,C$402)+'СЕТ СН'!$F$16</f>
        <v>0</v>
      </c>
      <c r="D410" s="36">
        <f>SUMIFS(СВЦЭМ!$K$34:$K$777,СВЦЭМ!$A$34:$A$777,$A410,СВЦЭМ!$B$33:$B$776,D$402)+'СЕТ СН'!$F$16</f>
        <v>0</v>
      </c>
      <c r="E410" s="36">
        <f>SUMIFS(СВЦЭМ!$K$34:$K$777,СВЦЭМ!$A$34:$A$777,$A410,СВЦЭМ!$B$33:$B$776,E$402)+'СЕТ СН'!$F$16</f>
        <v>0</v>
      </c>
      <c r="F410" s="36">
        <f>SUMIFS(СВЦЭМ!$K$34:$K$777,СВЦЭМ!$A$34:$A$777,$A410,СВЦЭМ!$B$33:$B$776,F$402)+'СЕТ СН'!$F$16</f>
        <v>0</v>
      </c>
      <c r="G410" s="36">
        <f>SUMIFS(СВЦЭМ!$K$34:$K$777,СВЦЭМ!$A$34:$A$777,$A410,СВЦЭМ!$B$33:$B$776,G$402)+'СЕТ СН'!$F$16</f>
        <v>0</v>
      </c>
      <c r="H410" s="36">
        <f>SUMIFS(СВЦЭМ!$K$34:$K$777,СВЦЭМ!$A$34:$A$777,$A410,СВЦЭМ!$B$33:$B$776,H$402)+'СЕТ СН'!$F$16</f>
        <v>0</v>
      </c>
      <c r="I410" s="36">
        <f>SUMIFS(СВЦЭМ!$K$34:$K$777,СВЦЭМ!$A$34:$A$777,$A410,СВЦЭМ!$B$33:$B$776,I$402)+'СЕТ СН'!$F$16</f>
        <v>0</v>
      </c>
      <c r="J410" s="36">
        <f>SUMIFS(СВЦЭМ!$K$34:$K$777,СВЦЭМ!$A$34:$A$777,$A410,СВЦЭМ!$B$33:$B$776,J$402)+'СЕТ СН'!$F$16</f>
        <v>0</v>
      </c>
      <c r="K410" s="36">
        <f>SUMIFS(СВЦЭМ!$K$34:$K$777,СВЦЭМ!$A$34:$A$777,$A410,СВЦЭМ!$B$33:$B$776,K$402)+'СЕТ СН'!$F$16</f>
        <v>0</v>
      </c>
      <c r="L410" s="36">
        <f>SUMIFS(СВЦЭМ!$K$34:$K$777,СВЦЭМ!$A$34:$A$777,$A410,СВЦЭМ!$B$33:$B$776,L$402)+'СЕТ СН'!$F$16</f>
        <v>0</v>
      </c>
      <c r="M410" s="36">
        <f>SUMIFS(СВЦЭМ!$K$34:$K$777,СВЦЭМ!$A$34:$A$777,$A410,СВЦЭМ!$B$33:$B$776,M$402)+'СЕТ СН'!$F$16</f>
        <v>0</v>
      </c>
      <c r="N410" s="36">
        <f>SUMIFS(СВЦЭМ!$K$34:$K$777,СВЦЭМ!$A$34:$A$777,$A410,СВЦЭМ!$B$33:$B$776,N$402)+'СЕТ СН'!$F$16</f>
        <v>0</v>
      </c>
      <c r="O410" s="36">
        <f>SUMIFS(СВЦЭМ!$K$34:$K$777,СВЦЭМ!$A$34:$A$777,$A410,СВЦЭМ!$B$33:$B$776,O$402)+'СЕТ СН'!$F$16</f>
        <v>0</v>
      </c>
      <c r="P410" s="36">
        <f>SUMIFS(СВЦЭМ!$K$34:$K$777,СВЦЭМ!$A$34:$A$777,$A410,СВЦЭМ!$B$33:$B$776,P$402)+'СЕТ СН'!$F$16</f>
        <v>0</v>
      </c>
      <c r="Q410" s="36">
        <f>SUMIFS(СВЦЭМ!$K$34:$K$777,СВЦЭМ!$A$34:$A$777,$A410,СВЦЭМ!$B$33:$B$776,Q$402)+'СЕТ СН'!$F$16</f>
        <v>0</v>
      </c>
      <c r="R410" s="36">
        <f>SUMIFS(СВЦЭМ!$K$34:$K$777,СВЦЭМ!$A$34:$A$777,$A410,СВЦЭМ!$B$33:$B$776,R$402)+'СЕТ СН'!$F$16</f>
        <v>0</v>
      </c>
      <c r="S410" s="36">
        <f>SUMIFS(СВЦЭМ!$K$34:$K$777,СВЦЭМ!$A$34:$A$777,$A410,СВЦЭМ!$B$33:$B$776,S$402)+'СЕТ СН'!$F$16</f>
        <v>0</v>
      </c>
      <c r="T410" s="36">
        <f>SUMIFS(СВЦЭМ!$K$34:$K$777,СВЦЭМ!$A$34:$A$777,$A410,СВЦЭМ!$B$33:$B$776,T$402)+'СЕТ СН'!$F$16</f>
        <v>0</v>
      </c>
      <c r="U410" s="36">
        <f>SUMIFS(СВЦЭМ!$K$34:$K$777,СВЦЭМ!$A$34:$A$777,$A410,СВЦЭМ!$B$33:$B$776,U$402)+'СЕТ СН'!$F$16</f>
        <v>0</v>
      </c>
      <c r="V410" s="36">
        <f>SUMIFS(СВЦЭМ!$K$34:$K$777,СВЦЭМ!$A$34:$A$777,$A410,СВЦЭМ!$B$33:$B$776,V$402)+'СЕТ СН'!$F$16</f>
        <v>0</v>
      </c>
      <c r="W410" s="36">
        <f>SUMIFS(СВЦЭМ!$K$34:$K$777,СВЦЭМ!$A$34:$A$777,$A410,СВЦЭМ!$B$33:$B$776,W$402)+'СЕТ СН'!$F$16</f>
        <v>0</v>
      </c>
      <c r="X410" s="36">
        <f>SUMIFS(СВЦЭМ!$K$34:$K$777,СВЦЭМ!$A$34:$A$777,$A410,СВЦЭМ!$B$33:$B$776,X$402)+'СЕТ СН'!$F$16</f>
        <v>0</v>
      </c>
      <c r="Y410" s="36">
        <f>SUMIFS(СВЦЭМ!$K$34:$K$777,СВЦЭМ!$A$34:$A$777,$A410,СВЦЭМ!$B$33:$B$776,Y$402)+'СЕТ СН'!$F$16</f>
        <v>0</v>
      </c>
    </row>
    <row r="411" spans="1:27" ht="15.75" hidden="1" x14ac:dyDescent="0.2">
      <c r="A411" s="35">
        <f t="shared" si="11"/>
        <v>43778</v>
      </c>
      <c r="B411" s="36">
        <f>SUMIFS(СВЦЭМ!$K$34:$K$777,СВЦЭМ!$A$34:$A$777,$A411,СВЦЭМ!$B$33:$B$776,B$402)+'СЕТ СН'!$F$16</f>
        <v>0</v>
      </c>
      <c r="C411" s="36">
        <f>SUMIFS(СВЦЭМ!$K$34:$K$777,СВЦЭМ!$A$34:$A$777,$A411,СВЦЭМ!$B$33:$B$776,C$402)+'СЕТ СН'!$F$16</f>
        <v>0</v>
      </c>
      <c r="D411" s="36">
        <f>SUMIFS(СВЦЭМ!$K$34:$K$777,СВЦЭМ!$A$34:$A$777,$A411,СВЦЭМ!$B$33:$B$776,D$402)+'СЕТ СН'!$F$16</f>
        <v>0</v>
      </c>
      <c r="E411" s="36">
        <f>SUMIFS(СВЦЭМ!$K$34:$K$777,СВЦЭМ!$A$34:$A$777,$A411,СВЦЭМ!$B$33:$B$776,E$402)+'СЕТ СН'!$F$16</f>
        <v>0</v>
      </c>
      <c r="F411" s="36">
        <f>SUMIFS(СВЦЭМ!$K$34:$K$777,СВЦЭМ!$A$34:$A$777,$A411,СВЦЭМ!$B$33:$B$776,F$402)+'СЕТ СН'!$F$16</f>
        <v>0</v>
      </c>
      <c r="G411" s="36">
        <f>SUMIFS(СВЦЭМ!$K$34:$K$777,СВЦЭМ!$A$34:$A$777,$A411,СВЦЭМ!$B$33:$B$776,G$402)+'СЕТ СН'!$F$16</f>
        <v>0</v>
      </c>
      <c r="H411" s="36">
        <f>SUMIFS(СВЦЭМ!$K$34:$K$777,СВЦЭМ!$A$34:$A$777,$A411,СВЦЭМ!$B$33:$B$776,H$402)+'СЕТ СН'!$F$16</f>
        <v>0</v>
      </c>
      <c r="I411" s="36">
        <f>SUMIFS(СВЦЭМ!$K$34:$K$777,СВЦЭМ!$A$34:$A$777,$A411,СВЦЭМ!$B$33:$B$776,I$402)+'СЕТ СН'!$F$16</f>
        <v>0</v>
      </c>
      <c r="J411" s="36">
        <f>SUMIFS(СВЦЭМ!$K$34:$K$777,СВЦЭМ!$A$34:$A$777,$A411,СВЦЭМ!$B$33:$B$776,J$402)+'СЕТ СН'!$F$16</f>
        <v>0</v>
      </c>
      <c r="K411" s="36">
        <f>SUMIFS(СВЦЭМ!$K$34:$K$777,СВЦЭМ!$A$34:$A$777,$A411,СВЦЭМ!$B$33:$B$776,K$402)+'СЕТ СН'!$F$16</f>
        <v>0</v>
      </c>
      <c r="L411" s="36">
        <f>SUMIFS(СВЦЭМ!$K$34:$K$777,СВЦЭМ!$A$34:$A$777,$A411,СВЦЭМ!$B$33:$B$776,L$402)+'СЕТ СН'!$F$16</f>
        <v>0</v>
      </c>
      <c r="M411" s="36">
        <f>SUMIFS(СВЦЭМ!$K$34:$K$777,СВЦЭМ!$A$34:$A$777,$A411,СВЦЭМ!$B$33:$B$776,M$402)+'СЕТ СН'!$F$16</f>
        <v>0</v>
      </c>
      <c r="N411" s="36">
        <f>SUMIFS(СВЦЭМ!$K$34:$K$777,СВЦЭМ!$A$34:$A$777,$A411,СВЦЭМ!$B$33:$B$776,N$402)+'СЕТ СН'!$F$16</f>
        <v>0</v>
      </c>
      <c r="O411" s="36">
        <f>SUMIFS(СВЦЭМ!$K$34:$K$777,СВЦЭМ!$A$34:$A$777,$A411,СВЦЭМ!$B$33:$B$776,O$402)+'СЕТ СН'!$F$16</f>
        <v>0</v>
      </c>
      <c r="P411" s="36">
        <f>SUMIFS(СВЦЭМ!$K$34:$K$777,СВЦЭМ!$A$34:$A$777,$A411,СВЦЭМ!$B$33:$B$776,P$402)+'СЕТ СН'!$F$16</f>
        <v>0</v>
      </c>
      <c r="Q411" s="36">
        <f>SUMIFS(СВЦЭМ!$K$34:$K$777,СВЦЭМ!$A$34:$A$777,$A411,СВЦЭМ!$B$33:$B$776,Q$402)+'СЕТ СН'!$F$16</f>
        <v>0</v>
      </c>
      <c r="R411" s="36">
        <f>SUMIFS(СВЦЭМ!$K$34:$K$777,СВЦЭМ!$A$34:$A$777,$A411,СВЦЭМ!$B$33:$B$776,R$402)+'СЕТ СН'!$F$16</f>
        <v>0</v>
      </c>
      <c r="S411" s="36">
        <f>SUMIFS(СВЦЭМ!$K$34:$K$777,СВЦЭМ!$A$34:$A$777,$A411,СВЦЭМ!$B$33:$B$776,S$402)+'СЕТ СН'!$F$16</f>
        <v>0</v>
      </c>
      <c r="T411" s="36">
        <f>SUMIFS(СВЦЭМ!$K$34:$K$777,СВЦЭМ!$A$34:$A$777,$A411,СВЦЭМ!$B$33:$B$776,T$402)+'СЕТ СН'!$F$16</f>
        <v>0</v>
      </c>
      <c r="U411" s="36">
        <f>SUMIFS(СВЦЭМ!$K$34:$K$777,СВЦЭМ!$A$34:$A$777,$A411,СВЦЭМ!$B$33:$B$776,U$402)+'СЕТ СН'!$F$16</f>
        <v>0</v>
      </c>
      <c r="V411" s="36">
        <f>SUMIFS(СВЦЭМ!$K$34:$K$777,СВЦЭМ!$A$34:$A$777,$A411,СВЦЭМ!$B$33:$B$776,V$402)+'СЕТ СН'!$F$16</f>
        <v>0</v>
      </c>
      <c r="W411" s="36">
        <f>SUMIFS(СВЦЭМ!$K$34:$K$777,СВЦЭМ!$A$34:$A$777,$A411,СВЦЭМ!$B$33:$B$776,W$402)+'СЕТ СН'!$F$16</f>
        <v>0</v>
      </c>
      <c r="X411" s="36">
        <f>SUMIFS(СВЦЭМ!$K$34:$K$777,СВЦЭМ!$A$34:$A$777,$A411,СВЦЭМ!$B$33:$B$776,X$402)+'СЕТ СН'!$F$16</f>
        <v>0</v>
      </c>
      <c r="Y411" s="36">
        <f>SUMIFS(СВЦЭМ!$K$34:$K$777,СВЦЭМ!$A$34:$A$777,$A411,СВЦЭМ!$B$33:$B$776,Y$402)+'СЕТ СН'!$F$16</f>
        <v>0</v>
      </c>
    </row>
    <row r="412" spans="1:27" ht="15.75" hidden="1" x14ac:dyDescent="0.2">
      <c r="A412" s="35">
        <f t="shared" si="11"/>
        <v>43779</v>
      </c>
      <c r="B412" s="36">
        <f>SUMIFS(СВЦЭМ!$K$34:$K$777,СВЦЭМ!$A$34:$A$777,$A412,СВЦЭМ!$B$33:$B$776,B$402)+'СЕТ СН'!$F$16</f>
        <v>0</v>
      </c>
      <c r="C412" s="36">
        <f>SUMIFS(СВЦЭМ!$K$34:$K$777,СВЦЭМ!$A$34:$A$777,$A412,СВЦЭМ!$B$33:$B$776,C$402)+'СЕТ СН'!$F$16</f>
        <v>0</v>
      </c>
      <c r="D412" s="36">
        <f>SUMIFS(СВЦЭМ!$K$34:$K$777,СВЦЭМ!$A$34:$A$777,$A412,СВЦЭМ!$B$33:$B$776,D$402)+'СЕТ СН'!$F$16</f>
        <v>0</v>
      </c>
      <c r="E412" s="36">
        <f>SUMIFS(СВЦЭМ!$K$34:$K$777,СВЦЭМ!$A$34:$A$777,$A412,СВЦЭМ!$B$33:$B$776,E$402)+'СЕТ СН'!$F$16</f>
        <v>0</v>
      </c>
      <c r="F412" s="36">
        <f>SUMIFS(СВЦЭМ!$K$34:$K$777,СВЦЭМ!$A$34:$A$777,$A412,СВЦЭМ!$B$33:$B$776,F$402)+'СЕТ СН'!$F$16</f>
        <v>0</v>
      </c>
      <c r="G412" s="36">
        <f>SUMIFS(СВЦЭМ!$K$34:$K$777,СВЦЭМ!$A$34:$A$777,$A412,СВЦЭМ!$B$33:$B$776,G$402)+'СЕТ СН'!$F$16</f>
        <v>0</v>
      </c>
      <c r="H412" s="36">
        <f>SUMIFS(СВЦЭМ!$K$34:$K$777,СВЦЭМ!$A$34:$A$777,$A412,СВЦЭМ!$B$33:$B$776,H$402)+'СЕТ СН'!$F$16</f>
        <v>0</v>
      </c>
      <c r="I412" s="36">
        <f>SUMIFS(СВЦЭМ!$K$34:$K$777,СВЦЭМ!$A$34:$A$777,$A412,СВЦЭМ!$B$33:$B$776,I$402)+'СЕТ СН'!$F$16</f>
        <v>0</v>
      </c>
      <c r="J412" s="36">
        <f>SUMIFS(СВЦЭМ!$K$34:$K$777,СВЦЭМ!$A$34:$A$777,$A412,СВЦЭМ!$B$33:$B$776,J$402)+'СЕТ СН'!$F$16</f>
        <v>0</v>
      </c>
      <c r="K412" s="36">
        <f>SUMIFS(СВЦЭМ!$K$34:$K$777,СВЦЭМ!$A$34:$A$777,$A412,СВЦЭМ!$B$33:$B$776,K$402)+'СЕТ СН'!$F$16</f>
        <v>0</v>
      </c>
      <c r="L412" s="36">
        <f>SUMIFS(СВЦЭМ!$K$34:$K$777,СВЦЭМ!$A$34:$A$777,$A412,СВЦЭМ!$B$33:$B$776,L$402)+'СЕТ СН'!$F$16</f>
        <v>0</v>
      </c>
      <c r="M412" s="36">
        <f>SUMIFS(СВЦЭМ!$K$34:$K$777,СВЦЭМ!$A$34:$A$777,$A412,СВЦЭМ!$B$33:$B$776,M$402)+'СЕТ СН'!$F$16</f>
        <v>0</v>
      </c>
      <c r="N412" s="36">
        <f>SUMIFS(СВЦЭМ!$K$34:$K$777,СВЦЭМ!$A$34:$A$777,$A412,СВЦЭМ!$B$33:$B$776,N$402)+'СЕТ СН'!$F$16</f>
        <v>0</v>
      </c>
      <c r="O412" s="36">
        <f>SUMIFS(СВЦЭМ!$K$34:$K$777,СВЦЭМ!$A$34:$A$777,$A412,СВЦЭМ!$B$33:$B$776,O$402)+'СЕТ СН'!$F$16</f>
        <v>0</v>
      </c>
      <c r="P412" s="36">
        <f>SUMIFS(СВЦЭМ!$K$34:$K$777,СВЦЭМ!$A$34:$A$777,$A412,СВЦЭМ!$B$33:$B$776,P$402)+'СЕТ СН'!$F$16</f>
        <v>0</v>
      </c>
      <c r="Q412" s="36">
        <f>SUMIFS(СВЦЭМ!$K$34:$K$777,СВЦЭМ!$A$34:$A$777,$A412,СВЦЭМ!$B$33:$B$776,Q$402)+'СЕТ СН'!$F$16</f>
        <v>0</v>
      </c>
      <c r="R412" s="36">
        <f>SUMIFS(СВЦЭМ!$K$34:$K$777,СВЦЭМ!$A$34:$A$777,$A412,СВЦЭМ!$B$33:$B$776,R$402)+'СЕТ СН'!$F$16</f>
        <v>0</v>
      </c>
      <c r="S412" s="36">
        <f>SUMIFS(СВЦЭМ!$K$34:$K$777,СВЦЭМ!$A$34:$A$777,$A412,СВЦЭМ!$B$33:$B$776,S$402)+'СЕТ СН'!$F$16</f>
        <v>0</v>
      </c>
      <c r="T412" s="36">
        <f>SUMIFS(СВЦЭМ!$K$34:$K$777,СВЦЭМ!$A$34:$A$777,$A412,СВЦЭМ!$B$33:$B$776,T$402)+'СЕТ СН'!$F$16</f>
        <v>0</v>
      </c>
      <c r="U412" s="36">
        <f>SUMIFS(СВЦЭМ!$K$34:$K$777,СВЦЭМ!$A$34:$A$777,$A412,СВЦЭМ!$B$33:$B$776,U$402)+'СЕТ СН'!$F$16</f>
        <v>0</v>
      </c>
      <c r="V412" s="36">
        <f>SUMIFS(СВЦЭМ!$K$34:$K$777,СВЦЭМ!$A$34:$A$777,$A412,СВЦЭМ!$B$33:$B$776,V$402)+'СЕТ СН'!$F$16</f>
        <v>0</v>
      </c>
      <c r="W412" s="36">
        <f>SUMIFS(СВЦЭМ!$K$34:$K$777,СВЦЭМ!$A$34:$A$777,$A412,СВЦЭМ!$B$33:$B$776,W$402)+'СЕТ СН'!$F$16</f>
        <v>0</v>
      </c>
      <c r="X412" s="36">
        <f>SUMIFS(СВЦЭМ!$K$34:$K$777,СВЦЭМ!$A$34:$A$777,$A412,СВЦЭМ!$B$33:$B$776,X$402)+'СЕТ СН'!$F$16</f>
        <v>0</v>
      </c>
      <c r="Y412" s="36">
        <f>SUMIFS(СВЦЭМ!$K$34:$K$777,СВЦЭМ!$A$34:$A$777,$A412,СВЦЭМ!$B$33:$B$776,Y$402)+'СЕТ СН'!$F$16</f>
        <v>0</v>
      </c>
    </row>
    <row r="413" spans="1:27" ht="15.75" hidden="1" x14ac:dyDescent="0.2">
      <c r="A413" s="35">
        <f t="shared" si="11"/>
        <v>43780</v>
      </c>
      <c r="B413" s="36">
        <f>SUMIFS(СВЦЭМ!$K$34:$K$777,СВЦЭМ!$A$34:$A$777,$A413,СВЦЭМ!$B$33:$B$776,B$402)+'СЕТ СН'!$F$16</f>
        <v>0</v>
      </c>
      <c r="C413" s="36">
        <f>SUMIFS(СВЦЭМ!$K$34:$K$777,СВЦЭМ!$A$34:$A$777,$A413,СВЦЭМ!$B$33:$B$776,C$402)+'СЕТ СН'!$F$16</f>
        <v>0</v>
      </c>
      <c r="D413" s="36">
        <f>SUMIFS(СВЦЭМ!$K$34:$K$777,СВЦЭМ!$A$34:$A$777,$A413,СВЦЭМ!$B$33:$B$776,D$402)+'СЕТ СН'!$F$16</f>
        <v>0</v>
      </c>
      <c r="E413" s="36">
        <f>SUMIFS(СВЦЭМ!$K$34:$K$777,СВЦЭМ!$A$34:$A$777,$A413,СВЦЭМ!$B$33:$B$776,E$402)+'СЕТ СН'!$F$16</f>
        <v>0</v>
      </c>
      <c r="F413" s="36">
        <f>SUMIFS(СВЦЭМ!$K$34:$K$777,СВЦЭМ!$A$34:$A$777,$A413,СВЦЭМ!$B$33:$B$776,F$402)+'СЕТ СН'!$F$16</f>
        <v>0</v>
      </c>
      <c r="G413" s="36">
        <f>SUMIFS(СВЦЭМ!$K$34:$K$777,СВЦЭМ!$A$34:$A$777,$A413,СВЦЭМ!$B$33:$B$776,G$402)+'СЕТ СН'!$F$16</f>
        <v>0</v>
      </c>
      <c r="H413" s="36">
        <f>SUMIFS(СВЦЭМ!$K$34:$K$777,СВЦЭМ!$A$34:$A$777,$A413,СВЦЭМ!$B$33:$B$776,H$402)+'СЕТ СН'!$F$16</f>
        <v>0</v>
      </c>
      <c r="I413" s="36">
        <f>SUMIFS(СВЦЭМ!$K$34:$K$777,СВЦЭМ!$A$34:$A$777,$A413,СВЦЭМ!$B$33:$B$776,I$402)+'СЕТ СН'!$F$16</f>
        <v>0</v>
      </c>
      <c r="J413" s="36">
        <f>SUMIFS(СВЦЭМ!$K$34:$K$777,СВЦЭМ!$A$34:$A$777,$A413,СВЦЭМ!$B$33:$B$776,J$402)+'СЕТ СН'!$F$16</f>
        <v>0</v>
      </c>
      <c r="K413" s="36">
        <f>SUMIFS(СВЦЭМ!$K$34:$K$777,СВЦЭМ!$A$34:$A$777,$A413,СВЦЭМ!$B$33:$B$776,K$402)+'СЕТ СН'!$F$16</f>
        <v>0</v>
      </c>
      <c r="L413" s="36">
        <f>SUMIFS(СВЦЭМ!$K$34:$K$777,СВЦЭМ!$A$34:$A$777,$A413,СВЦЭМ!$B$33:$B$776,L$402)+'СЕТ СН'!$F$16</f>
        <v>0</v>
      </c>
      <c r="M413" s="36">
        <f>SUMIFS(СВЦЭМ!$K$34:$K$777,СВЦЭМ!$A$34:$A$777,$A413,СВЦЭМ!$B$33:$B$776,M$402)+'СЕТ СН'!$F$16</f>
        <v>0</v>
      </c>
      <c r="N413" s="36">
        <f>SUMIFS(СВЦЭМ!$K$34:$K$777,СВЦЭМ!$A$34:$A$777,$A413,СВЦЭМ!$B$33:$B$776,N$402)+'СЕТ СН'!$F$16</f>
        <v>0</v>
      </c>
      <c r="O413" s="36">
        <f>SUMIFS(СВЦЭМ!$K$34:$K$777,СВЦЭМ!$A$34:$A$777,$A413,СВЦЭМ!$B$33:$B$776,O$402)+'СЕТ СН'!$F$16</f>
        <v>0</v>
      </c>
      <c r="P413" s="36">
        <f>SUMIFS(СВЦЭМ!$K$34:$K$777,СВЦЭМ!$A$34:$A$777,$A413,СВЦЭМ!$B$33:$B$776,P$402)+'СЕТ СН'!$F$16</f>
        <v>0</v>
      </c>
      <c r="Q413" s="36">
        <f>SUMIFS(СВЦЭМ!$K$34:$K$777,СВЦЭМ!$A$34:$A$777,$A413,СВЦЭМ!$B$33:$B$776,Q$402)+'СЕТ СН'!$F$16</f>
        <v>0</v>
      </c>
      <c r="R413" s="36">
        <f>SUMIFS(СВЦЭМ!$K$34:$K$777,СВЦЭМ!$A$34:$A$777,$A413,СВЦЭМ!$B$33:$B$776,R$402)+'СЕТ СН'!$F$16</f>
        <v>0</v>
      </c>
      <c r="S413" s="36">
        <f>SUMIFS(СВЦЭМ!$K$34:$K$777,СВЦЭМ!$A$34:$A$777,$A413,СВЦЭМ!$B$33:$B$776,S$402)+'СЕТ СН'!$F$16</f>
        <v>0</v>
      </c>
      <c r="T413" s="36">
        <f>SUMIFS(СВЦЭМ!$K$34:$K$777,СВЦЭМ!$A$34:$A$777,$A413,СВЦЭМ!$B$33:$B$776,T$402)+'СЕТ СН'!$F$16</f>
        <v>0</v>
      </c>
      <c r="U413" s="36">
        <f>SUMIFS(СВЦЭМ!$K$34:$K$777,СВЦЭМ!$A$34:$A$777,$A413,СВЦЭМ!$B$33:$B$776,U$402)+'СЕТ СН'!$F$16</f>
        <v>0</v>
      </c>
      <c r="V413" s="36">
        <f>SUMIFS(СВЦЭМ!$K$34:$K$777,СВЦЭМ!$A$34:$A$777,$A413,СВЦЭМ!$B$33:$B$776,V$402)+'СЕТ СН'!$F$16</f>
        <v>0</v>
      </c>
      <c r="W413" s="36">
        <f>SUMIFS(СВЦЭМ!$K$34:$K$777,СВЦЭМ!$A$34:$A$777,$A413,СВЦЭМ!$B$33:$B$776,W$402)+'СЕТ СН'!$F$16</f>
        <v>0</v>
      </c>
      <c r="X413" s="36">
        <f>SUMIFS(СВЦЭМ!$K$34:$K$777,СВЦЭМ!$A$34:$A$777,$A413,СВЦЭМ!$B$33:$B$776,X$402)+'СЕТ СН'!$F$16</f>
        <v>0</v>
      </c>
      <c r="Y413" s="36">
        <f>SUMIFS(СВЦЭМ!$K$34:$K$777,СВЦЭМ!$A$34:$A$777,$A413,СВЦЭМ!$B$33:$B$776,Y$402)+'СЕТ СН'!$F$16</f>
        <v>0</v>
      </c>
    </row>
    <row r="414" spans="1:27" ht="15.75" hidden="1" x14ac:dyDescent="0.2">
      <c r="A414" s="35">
        <f t="shared" si="11"/>
        <v>43781</v>
      </c>
      <c r="B414" s="36">
        <f>SUMIFS(СВЦЭМ!$K$34:$K$777,СВЦЭМ!$A$34:$A$777,$A414,СВЦЭМ!$B$33:$B$776,B$402)+'СЕТ СН'!$F$16</f>
        <v>0</v>
      </c>
      <c r="C414" s="36">
        <f>SUMIFS(СВЦЭМ!$K$34:$K$777,СВЦЭМ!$A$34:$A$777,$A414,СВЦЭМ!$B$33:$B$776,C$402)+'СЕТ СН'!$F$16</f>
        <v>0</v>
      </c>
      <c r="D414" s="36">
        <f>SUMIFS(СВЦЭМ!$K$34:$K$777,СВЦЭМ!$A$34:$A$777,$A414,СВЦЭМ!$B$33:$B$776,D$402)+'СЕТ СН'!$F$16</f>
        <v>0</v>
      </c>
      <c r="E414" s="36">
        <f>SUMIFS(СВЦЭМ!$K$34:$K$777,СВЦЭМ!$A$34:$A$777,$A414,СВЦЭМ!$B$33:$B$776,E$402)+'СЕТ СН'!$F$16</f>
        <v>0</v>
      </c>
      <c r="F414" s="36">
        <f>SUMIFS(СВЦЭМ!$K$34:$K$777,СВЦЭМ!$A$34:$A$777,$A414,СВЦЭМ!$B$33:$B$776,F$402)+'СЕТ СН'!$F$16</f>
        <v>0</v>
      </c>
      <c r="G414" s="36">
        <f>SUMIFS(СВЦЭМ!$K$34:$K$777,СВЦЭМ!$A$34:$A$777,$A414,СВЦЭМ!$B$33:$B$776,G$402)+'СЕТ СН'!$F$16</f>
        <v>0</v>
      </c>
      <c r="H414" s="36">
        <f>SUMIFS(СВЦЭМ!$K$34:$K$777,СВЦЭМ!$A$34:$A$777,$A414,СВЦЭМ!$B$33:$B$776,H$402)+'СЕТ СН'!$F$16</f>
        <v>0</v>
      </c>
      <c r="I414" s="36">
        <f>SUMIFS(СВЦЭМ!$K$34:$K$777,СВЦЭМ!$A$34:$A$777,$A414,СВЦЭМ!$B$33:$B$776,I$402)+'СЕТ СН'!$F$16</f>
        <v>0</v>
      </c>
      <c r="J414" s="36">
        <f>SUMIFS(СВЦЭМ!$K$34:$K$777,СВЦЭМ!$A$34:$A$777,$A414,СВЦЭМ!$B$33:$B$776,J$402)+'СЕТ СН'!$F$16</f>
        <v>0</v>
      </c>
      <c r="K414" s="36">
        <f>SUMIFS(СВЦЭМ!$K$34:$K$777,СВЦЭМ!$A$34:$A$777,$A414,СВЦЭМ!$B$33:$B$776,K$402)+'СЕТ СН'!$F$16</f>
        <v>0</v>
      </c>
      <c r="L414" s="36">
        <f>SUMIFS(СВЦЭМ!$K$34:$K$777,СВЦЭМ!$A$34:$A$777,$A414,СВЦЭМ!$B$33:$B$776,L$402)+'СЕТ СН'!$F$16</f>
        <v>0</v>
      </c>
      <c r="M414" s="36">
        <f>SUMIFS(СВЦЭМ!$K$34:$K$777,СВЦЭМ!$A$34:$A$777,$A414,СВЦЭМ!$B$33:$B$776,M$402)+'СЕТ СН'!$F$16</f>
        <v>0</v>
      </c>
      <c r="N414" s="36">
        <f>SUMIFS(СВЦЭМ!$K$34:$K$777,СВЦЭМ!$A$34:$A$777,$A414,СВЦЭМ!$B$33:$B$776,N$402)+'СЕТ СН'!$F$16</f>
        <v>0</v>
      </c>
      <c r="O414" s="36">
        <f>SUMIFS(СВЦЭМ!$K$34:$K$777,СВЦЭМ!$A$34:$A$777,$A414,СВЦЭМ!$B$33:$B$776,O$402)+'СЕТ СН'!$F$16</f>
        <v>0</v>
      </c>
      <c r="P414" s="36">
        <f>SUMIFS(СВЦЭМ!$K$34:$K$777,СВЦЭМ!$A$34:$A$777,$A414,СВЦЭМ!$B$33:$B$776,P$402)+'СЕТ СН'!$F$16</f>
        <v>0</v>
      </c>
      <c r="Q414" s="36">
        <f>SUMIFS(СВЦЭМ!$K$34:$K$777,СВЦЭМ!$A$34:$A$777,$A414,СВЦЭМ!$B$33:$B$776,Q$402)+'СЕТ СН'!$F$16</f>
        <v>0</v>
      </c>
      <c r="R414" s="36">
        <f>SUMIFS(СВЦЭМ!$K$34:$K$777,СВЦЭМ!$A$34:$A$777,$A414,СВЦЭМ!$B$33:$B$776,R$402)+'СЕТ СН'!$F$16</f>
        <v>0</v>
      </c>
      <c r="S414" s="36">
        <f>SUMIFS(СВЦЭМ!$K$34:$K$777,СВЦЭМ!$A$34:$A$777,$A414,СВЦЭМ!$B$33:$B$776,S$402)+'СЕТ СН'!$F$16</f>
        <v>0</v>
      </c>
      <c r="T414" s="36">
        <f>SUMIFS(СВЦЭМ!$K$34:$K$777,СВЦЭМ!$A$34:$A$777,$A414,СВЦЭМ!$B$33:$B$776,T$402)+'СЕТ СН'!$F$16</f>
        <v>0</v>
      </c>
      <c r="U414" s="36">
        <f>SUMIFS(СВЦЭМ!$K$34:$K$777,СВЦЭМ!$A$34:$A$777,$A414,СВЦЭМ!$B$33:$B$776,U$402)+'СЕТ СН'!$F$16</f>
        <v>0</v>
      </c>
      <c r="V414" s="36">
        <f>SUMIFS(СВЦЭМ!$K$34:$K$777,СВЦЭМ!$A$34:$A$777,$A414,СВЦЭМ!$B$33:$B$776,V$402)+'СЕТ СН'!$F$16</f>
        <v>0</v>
      </c>
      <c r="W414" s="36">
        <f>SUMIFS(СВЦЭМ!$K$34:$K$777,СВЦЭМ!$A$34:$A$777,$A414,СВЦЭМ!$B$33:$B$776,W$402)+'СЕТ СН'!$F$16</f>
        <v>0</v>
      </c>
      <c r="X414" s="36">
        <f>SUMIFS(СВЦЭМ!$K$34:$K$777,СВЦЭМ!$A$34:$A$777,$A414,СВЦЭМ!$B$33:$B$776,X$402)+'СЕТ СН'!$F$16</f>
        <v>0</v>
      </c>
      <c r="Y414" s="36">
        <f>SUMIFS(СВЦЭМ!$K$34:$K$777,СВЦЭМ!$A$34:$A$777,$A414,СВЦЭМ!$B$33:$B$776,Y$402)+'СЕТ СН'!$F$16</f>
        <v>0</v>
      </c>
    </row>
    <row r="415" spans="1:27" ht="15.75" hidden="1" x14ac:dyDescent="0.2">
      <c r="A415" s="35">
        <f t="shared" si="11"/>
        <v>43782</v>
      </c>
      <c r="B415" s="36">
        <f>SUMIFS(СВЦЭМ!$K$34:$K$777,СВЦЭМ!$A$34:$A$777,$A415,СВЦЭМ!$B$33:$B$776,B$402)+'СЕТ СН'!$F$16</f>
        <v>0</v>
      </c>
      <c r="C415" s="36">
        <f>SUMIFS(СВЦЭМ!$K$34:$K$777,СВЦЭМ!$A$34:$A$777,$A415,СВЦЭМ!$B$33:$B$776,C$402)+'СЕТ СН'!$F$16</f>
        <v>0</v>
      </c>
      <c r="D415" s="36">
        <f>SUMIFS(СВЦЭМ!$K$34:$K$777,СВЦЭМ!$A$34:$A$777,$A415,СВЦЭМ!$B$33:$B$776,D$402)+'СЕТ СН'!$F$16</f>
        <v>0</v>
      </c>
      <c r="E415" s="36">
        <f>SUMIFS(СВЦЭМ!$K$34:$K$777,СВЦЭМ!$A$34:$A$777,$A415,СВЦЭМ!$B$33:$B$776,E$402)+'СЕТ СН'!$F$16</f>
        <v>0</v>
      </c>
      <c r="F415" s="36">
        <f>SUMIFS(СВЦЭМ!$K$34:$K$777,СВЦЭМ!$A$34:$A$777,$A415,СВЦЭМ!$B$33:$B$776,F$402)+'СЕТ СН'!$F$16</f>
        <v>0</v>
      </c>
      <c r="G415" s="36">
        <f>SUMIFS(СВЦЭМ!$K$34:$K$777,СВЦЭМ!$A$34:$A$777,$A415,СВЦЭМ!$B$33:$B$776,G$402)+'СЕТ СН'!$F$16</f>
        <v>0</v>
      </c>
      <c r="H415" s="36">
        <f>SUMIFS(СВЦЭМ!$K$34:$K$777,СВЦЭМ!$A$34:$A$777,$A415,СВЦЭМ!$B$33:$B$776,H$402)+'СЕТ СН'!$F$16</f>
        <v>0</v>
      </c>
      <c r="I415" s="36">
        <f>SUMIFS(СВЦЭМ!$K$34:$K$777,СВЦЭМ!$A$34:$A$777,$A415,СВЦЭМ!$B$33:$B$776,I$402)+'СЕТ СН'!$F$16</f>
        <v>0</v>
      </c>
      <c r="J415" s="36">
        <f>SUMIFS(СВЦЭМ!$K$34:$K$777,СВЦЭМ!$A$34:$A$777,$A415,СВЦЭМ!$B$33:$B$776,J$402)+'СЕТ СН'!$F$16</f>
        <v>0</v>
      </c>
      <c r="K415" s="36">
        <f>SUMIFS(СВЦЭМ!$K$34:$K$777,СВЦЭМ!$A$34:$A$777,$A415,СВЦЭМ!$B$33:$B$776,K$402)+'СЕТ СН'!$F$16</f>
        <v>0</v>
      </c>
      <c r="L415" s="36">
        <f>SUMIFS(СВЦЭМ!$K$34:$K$777,СВЦЭМ!$A$34:$A$777,$A415,СВЦЭМ!$B$33:$B$776,L$402)+'СЕТ СН'!$F$16</f>
        <v>0</v>
      </c>
      <c r="M415" s="36">
        <f>SUMIFS(СВЦЭМ!$K$34:$K$777,СВЦЭМ!$A$34:$A$777,$A415,СВЦЭМ!$B$33:$B$776,M$402)+'СЕТ СН'!$F$16</f>
        <v>0</v>
      </c>
      <c r="N415" s="36">
        <f>SUMIFS(СВЦЭМ!$K$34:$K$777,СВЦЭМ!$A$34:$A$777,$A415,СВЦЭМ!$B$33:$B$776,N$402)+'СЕТ СН'!$F$16</f>
        <v>0</v>
      </c>
      <c r="O415" s="36">
        <f>SUMIFS(СВЦЭМ!$K$34:$K$777,СВЦЭМ!$A$34:$A$777,$A415,СВЦЭМ!$B$33:$B$776,O$402)+'СЕТ СН'!$F$16</f>
        <v>0</v>
      </c>
      <c r="P415" s="36">
        <f>SUMIFS(СВЦЭМ!$K$34:$K$777,СВЦЭМ!$A$34:$A$777,$A415,СВЦЭМ!$B$33:$B$776,P$402)+'СЕТ СН'!$F$16</f>
        <v>0</v>
      </c>
      <c r="Q415" s="36">
        <f>SUMIFS(СВЦЭМ!$K$34:$K$777,СВЦЭМ!$A$34:$A$777,$A415,СВЦЭМ!$B$33:$B$776,Q$402)+'СЕТ СН'!$F$16</f>
        <v>0</v>
      </c>
      <c r="R415" s="36">
        <f>SUMIFS(СВЦЭМ!$K$34:$K$777,СВЦЭМ!$A$34:$A$777,$A415,СВЦЭМ!$B$33:$B$776,R$402)+'СЕТ СН'!$F$16</f>
        <v>0</v>
      </c>
      <c r="S415" s="36">
        <f>SUMIFS(СВЦЭМ!$K$34:$K$777,СВЦЭМ!$A$34:$A$777,$A415,СВЦЭМ!$B$33:$B$776,S$402)+'СЕТ СН'!$F$16</f>
        <v>0</v>
      </c>
      <c r="T415" s="36">
        <f>SUMIFS(СВЦЭМ!$K$34:$K$777,СВЦЭМ!$A$34:$A$777,$A415,СВЦЭМ!$B$33:$B$776,T$402)+'СЕТ СН'!$F$16</f>
        <v>0</v>
      </c>
      <c r="U415" s="36">
        <f>SUMIFS(СВЦЭМ!$K$34:$K$777,СВЦЭМ!$A$34:$A$777,$A415,СВЦЭМ!$B$33:$B$776,U$402)+'СЕТ СН'!$F$16</f>
        <v>0</v>
      </c>
      <c r="V415" s="36">
        <f>SUMIFS(СВЦЭМ!$K$34:$K$777,СВЦЭМ!$A$34:$A$777,$A415,СВЦЭМ!$B$33:$B$776,V$402)+'СЕТ СН'!$F$16</f>
        <v>0</v>
      </c>
      <c r="W415" s="36">
        <f>SUMIFS(СВЦЭМ!$K$34:$K$777,СВЦЭМ!$A$34:$A$777,$A415,СВЦЭМ!$B$33:$B$776,W$402)+'СЕТ СН'!$F$16</f>
        <v>0</v>
      </c>
      <c r="X415" s="36">
        <f>SUMIFS(СВЦЭМ!$K$34:$K$777,СВЦЭМ!$A$34:$A$777,$A415,СВЦЭМ!$B$33:$B$776,X$402)+'СЕТ СН'!$F$16</f>
        <v>0</v>
      </c>
      <c r="Y415" s="36">
        <f>SUMIFS(СВЦЭМ!$K$34:$K$777,СВЦЭМ!$A$34:$A$777,$A415,СВЦЭМ!$B$33:$B$776,Y$402)+'СЕТ СН'!$F$16</f>
        <v>0</v>
      </c>
    </row>
    <row r="416" spans="1:27" ht="15.75" hidden="1" x14ac:dyDescent="0.2">
      <c r="A416" s="35">
        <f t="shared" si="11"/>
        <v>43783</v>
      </c>
      <c r="B416" s="36">
        <f>SUMIFS(СВЦЭМ!$K$34:$K$777,СВЦЭМ!$A$34:$A$777,$A416,СВЦЭМ!$B$33:$B$776,B$402)+'СЕТ СН'!$F$16</f>
        <v>0</v>
      </c>
      <c r="C416" s="36">
        <f>SUMIFS(СВЦЭМ!$K$34:$K$777,СВЦЭМ!$A$34:$A$777,$A416,СВЦЭМ!$B$33:$B$776,C$402)+'СЕТ СН'!$F$16</f>
        <v>0</v>
      </c>
      <c r="D416" s="36">
        <f>SUMIFS(СВЦЭМ!$K$34:$K$777,СВЦЭМ!$A$34:$A$777,$A416,СВЦЭМ!$B$33:$B$776,D$402)+'СЕТ СН'!$F$16</f>
        <v>0</v>
      </c>
      <c r="E416" s="36">
        <f>SUMIFS(СВЦЭМ!$K$34:$K$777,СВЦЭМ!$A$34:$A$777,$A416,СВЦЭМ!$B$33:$B$776,E$402)+'СЕТ СН'!$F$16</f>
        <v>0</v>
      </c>
      <c r="F416" s="36">
        <f>SUMIFS(СВЦЭМ!$K$34:$K$777,СВЦЭМ!$A$34:$A$777,$A416,СВЦЭМ!$B$33:$B$776,F$402)+'СЕТ СН'!$F$16</f>
        <v>0</v>
      </c>
      <c r="G416" s="36">
        <f>SUMIFS(СВЦЭМ!$K$34:$K$777,СВЦЭМ!$A$34:$A$777,$A416,СВЦЭМ!$B$33:$B$776,G$402)+'СЕТ СН'!$F$16</f>
        <v>0</v>
      </c>
      <c r="H416" s="36">
        <f>SUMIFS(СВЦЭМ!$K$34:$K$777,СВЦЭМ!$A$34:$A$777,$A416,СВЦЭМ!$B$33:$B$776,H$402)+'СЕТ СН'!$F$16</f>
        <v>0</v>
      </c>
      <c r="I416" s="36">
        <f>SUMIFS(СВЦЭМ!$K$34:$K$777,СВЦЭМ!$A$34:$A$777,$A416,СВЦЭМ!$B$33:$B$776,I$402)+'СЕТ СН'!$F$16</f>
        <v>0</v>
      </c>
      <c r="J416" s="36">
        <f>SUMIFS(СВЦЭМ!$K$34:$K$777,СВЦЭМ!$A$34:$A$777,$A416,СВЦЭМ!$B$33:$B$776,J$402)+'СЕТ СН'!$F$16</f>
        <v>0</v>
      </c>
      <c r="K416" s="36">
        <f>SUMIFS(СВЦЭМ!$K$34:$K$777,СВЦЭМ!$A$34:$A$777,$A416,СВЦЭМ!$B$33:$B$776,K$402)+'СЕТ СН'!$F$16</f>
        <v>0</v>
      </c>
      <c r="L416" s="36">
        <f>SUMIFS(СВЦЭМ!$K$34:$K$777,СВЦЭМ!$A$34:$A$777,$A416,СВЦЭМ!$B$33:$B$776,L$402)+'СЕТ СН'!$F$16</f>
        <v>0</v>
      </c>
      <c r="M416" s="36">
        <f>SUMIFS(СВЦЭМ!$K$34:$K$777,СВЦЭМ!$A$34:$A$777,$A416,СВЦЭМ!$B$33:$B$776,M$402)+'СЕТ СН'!$F$16</f>
        <v>0</v>
      </c>
      <c r="N416" s="36">
        <f>SUMIFS(СВЦЭМ!$K$34:$K$777,СВЦЭМ!$A$34:$A$777,$A416,СВЦЭМ!$B$33:$B$776,N$402)+'СЕТ СН'!$F$16</f>
        <v>0</v>
      </c>
      <c r="O416" s="36">
        <f>SUMIFS(СВЦЭМ!$K$34:$K$777,СВЦЭМ!$A$34:$A$777,$A416,СВЦЭМ!$B$33:$B$776,O$402)+'СЕТ СН'!$F$16</f>
        <v>0</v>
      </c>
      <c r="P416" s="36">
        <f>SUMIFS(СВЦЭМ!$K$34:$K$777,СВЦЭМ!$A$34:$A$777,$A416,СВЦЭМ!$B$33:$B$776,P$402)+'СЕТ СН'!$F$16</f>
        <v>0</v>
      </c>
      <c r="Q416" s="36">
        <f>SUMIFS(СВЦЭМ!$K$34:$K$777,СВЦЭМ!$A$34:$A$777,$A416,СВЦЭМ!$B$33:$B$776,Q$402)+'СЕТ СН'!$F$16</f>
        <v>0</v>
      </c>
      <c r="R416" s="36">
        <f>SUMIFS(СВЦЭМ!$K$34:$K$777,СВЦЭМ!$A$34:$A$777,$A416,СВЦЭМ!$B$33:$B$776,R$402)+'СЕТ СН'!$F$16</f>
        <v>0</v>
      </c>
      <c r="S416" s="36">
        <f>SUMIFS(СВЦЭМ!$K$34:$K$777,СВЦЭМ!$A$34:$A$777,$A416,СВЦЭМ!$B$33:$B$776,S$402)+'СЕТ СН'!$F$16</f>
        <v>0</v>
      </c>
      <c r="T416" s="36">
        <f>SUMIFS(СВЦЭМ!$K$34:$K$777,СВЦЭМ!$A$34:$A$777,$A416,СВЦЭМ!$B$33:$B$776,T$402)+'СЕТ СН'!$F$16</f>
        <v>0</v>
      </c>
      <c r="U416" s="36">
        <f>SUMIFS(СВЦЭМ!$K$34:$K$777,СВЦЭМ!$A$34:$A$777,$A416,СВЦЭМ!$B$33:$B$776,U$402)+'СЕТ СН'!$F$16</f>
        <v>0</v>
      </c>
      <c r="V416" s="36">
        <f>SUMIFS(СВЦЭМ!$K$34:$K$777,СВЦЭМ!$A$34:$A$777,$A416,СВЦЭМ!$B$33:$B$776,V$402)+'СЕТ СН'!$F$16</f>
        <v>0</v>
      </c>
      <c r="W416" s="36">
        <f>SUMIFS(СВЦЭМ!$K$34:$K$777,СВЦЭМ!$A$34:$A$777,$A416,СВЦЭМ!$B$33:$B$776,W$402)+'СЕТ СН'!$F$16</f>
        <v>0</v>
      </c>
      <c r="X416" s="36">
        <f>SUMIFS(СВЦЭМ!$K$34:$K$777,СВЦЭМ!$A$34:$A$777,$A416,СВЦЭМ!$B$33:$B$776,X$402)+'СЕТ СН'!$F$16</f>
        <v>0</v>
      </c>
      <c r="Y416" s="36">
        <f>SUMIFS(СВЦЭМ!$K$34:$K$777,СВЦЭМ!$A$34:$A$777,$A416,СВЦЭМ!$B$33:$B$776,Y$402)+'СЕТ СН'!$F$16</f>
        <v>0</v>
      </c>
    </row>
    <row r="417" spans="1:25" ht="15.75" hidden="1" x14ac:dyDescent="0.2">
      <c r="A417" s="35">
        <f t="shared" si="11"/>
        <v>43784</v>
      </c>
      <c r="B417" s="36">
        <f>SUMIFS(СВЦЭМ!$K$34:$K$777,СВЦЭМ!$A$34:$A$777,$A417,СВЦЭМ!$B$33:$B$776,B$402)+'СЕТ СН'!$F$16</f>
        <v>0</v>
      </c>
      <c r="C417" s="36">
        <f>SUMIFS(СВЦЭМ!$K$34:$K$777,СВЦЭМ!$A$34:$A$777,$A417,СВЦЭМ!$B$33:$B$776,C$402)+'СЕТ СН'!$F$16</f>
        <v>0</v>
      </c>
      <c r="D417" s="36">
        <f>SUMIFS(СВЦЭМ!$K$34:$K$777,СВЦЭМ!$A$34:$A$777,$A417,СВЦЭМ!$B$33:$B$776,D$402)+'СЕТ СН'!$F$16</f>
        <v>0</v>
      </c>
      <c r="E417" s="36">
        <f>SUMIFS(СВЦЭМ!$K$34:$K$777,СВЦЭМ!$A$34:$A$777,$A417,СВЦЭМ!$B$33:$B$776,E$402)+'СЕТ СН'!$F$16</f>
        <v>0</v>
      </c>
      <c r="F417" s="36">
        <f>SUMIFS(СВЦЭМ!$K$34:$K$777,СВЦЭМ!$A$34:$A$777,$A417,СВЦЭМ!$B$33:$B$776,F$402)+'СЕТ СН'!$F$16</f>
        <v>0</v>
      </c>
      <c r="G417" s="36">
        <f>SUMIFS(СВЦЭМ!$K$34:$K$777,СВЦЭМ!$A$34:$A$777,$A417,СВЦЭМ!$B$33:$B$776,G$402)+'СЕТ СН'!$F$16</f>
        <v>0</v>
      </c>
      <c r="H417" s="36">
        <f>SUMIFS(СВЦЭМ!$K$34:$K$777,СВЦЭМ!$A$34:$A$777,$A417,СВЦЭМ!$B$33:$B$776,H$402)+'СЕТ СН'!$F$16</f>
        <v>0</v>
      </c>
      <c r="I417" s="36">
        <f>SUMIFS(СВЦЭМ!$K$34:$K$777,СВЦЭМ!$A$34:$A$777,$A417,СВЦЭМ!$B$33:$B$776,I$402)+'СЕТ СН'!$F$16</f>
        <v>0</v>
      </c>
      <c r="J417" s="36">
        <f>SUMIFS(СВЦЭМ!$K$34:$K$777,СВЦЭМ!$A$34:$A$777,$A417,СВЦЭМ!$B$33:$B$776,J$402)+'СЕТ СН'!$F$16</f>
        <v>0</v>
      </c>
      <c r="K417" s="36">
        <f>SUMIFS(СВЦЭМ!$K$34:$K$777,СВЦЭМ!$A$34:$A$777,$A417,СВЦЭМ!$B$33:$B$776,K$402)+'СЕТ СН'!$F$16</f>
        <v>0</v>
      </c>
      <c r="L417" s="36">
        <f>SUMIFS(СВЦЭМ!$K$34:$K$777,СВЦЭМ!$A$34:$A$777,$A417,СВЦЭМ!$B$33:$B$776,L$402)+'СЕТ СН'!$F$16</f>
        <v>0</v>
      </c>
      <c r="M417" s="36">
        <f>SUMIFS(СВЦЭМ!$K$34:$K$777,СВЦЭМ!$A$34:$A$777,$A417,СВЦЭМ!$B$33:$B$776,M$402)+'СЕТ СН'!$F$16</f>
        <v>0</v>
      </c>
      <c r="N417" s="36">
        <f>SUMIFS(СВЦЭМ!$K$34:$K$777,СВЦЭМ!$A$34:$A$777,$A417,СВЦЭМ!$B$33:$B$776,N$402)+'СЕТ СН'!$F$16</f>
        <v>0</v>
      </c>
      <c r="O417" s="36">
        <f>SUMIFS(СВЦЭМ!$K$34:$K$777,СВЦЭМ!$A$34:$A$777,$A417,СВЦЭМ!$B$33:$B$776,O$402)+'СЕТ СН'!$F$16</f>
        <v>0</v>
      </c>
      <c r="P417" s="36">
        <f>SUMIFS(СВЦЭМ!$K$34:$K$777,СВЦЭМ!$A$34:$A$777,$A417,СВЦЭМ!$B$33:$B$776,P$402)+'СЕТ СН'!$F$16</f>
        <v>0</v>
      </c>
      <c r="Q417" s="36">
        <f>SUMIFS(СВЦЭМ!$K$34:$K$777,СВЦЭМ!$A$34:$A$777,$A417,СВЦЭМ!$B$33:$B$776,Q$402)+'СЕТ СН'!$F$16</f>
        <v>0</v>
      </c>
      <c r="R417" s="36">
        <f>SUMIFS(СВЦЭМ!$K$34:$K$777,СВЦЭМ!$A$34:$A$777,$A417,СВЦЭМ!$B$33:$B$776,R$402)+'СЕТ СН'!$F$16</f>
        <v>0</v>
      </c>
      <c r="S417" s="36">
        <f>SUMIFS(СВЦЭМ!$K$34:$K$777,СВЦЭМ!$A$34:$A$777,$A417,СВЦЭМ!$B$33:$B$776,S$402)+'СЕТ СН'!$F$16</f>
        <v>0</v>
      </c>
      <c r="T417" s="36">
        <f>SUMIFS(СВЦЭМ!$K$34:$K$777,СВЦЭМ!$A$34:$A$777,$A417,СВЦЭМ!$B$33:$B$776,T$402)+'СЕТ СН'!$F$16</f>
        <v>0</v>
      </c>
      <c r="U417" s="36">
        <f>SUMIFS(СВЦЭМ!$K$34:$K$777,СВЦЭМ!$A$34:$A$777,$A417,СВЦЭМ!$B$33:$B$776,U$402)+'СЕТ СН'!$F$16</f>
        <v>0</v>
      </c>
      <c r="V417" s="36">
        <f>SUMIFS(СВЦЭМ!$K$34:$K$777,СВЦЭМ!$A$34:$A$777,$A417,СВЦЭМ!$B$33:$B$776,V$402)+'СЕТ СН'!$F$16</f>
        <v>0</v>
      </c>
      <c r="W417" s="36">
        <f>SUMIFS(СВЦЭМ!$K$34:$K$777,СВЦЭМ!$A$34:$A$777,$A417,СВЦЭМ!$B$33:$B$776,W$402)+'СЕТ СН'!$F$16</f>
        <v>0</v>
      </c>
      <c r="X417" s="36">
        <f>SUMIFS(СВЦЭМ!$K$34:$K$777,СВЦЭМ!$A$34:$A$777,$A417,СВЦЭМ!$B$33:$B$776,X$402)+'СЕТ СН'!$F$16</f>
        <v>0</v>
      </c>
      <c r="Y417" s="36">
        <f>SUMIFS(СВЦЭМ!$K$34:$K$777,СВЦЭМ!$A$34:$A$777,$A417,СВЦЭМ!$B$33:$B$776,Y$402)+'СЕТ СН'!$F$16</f>
        <v>0</v>
      </c>
    </row>
    <row r="418" spans="1:25" ht="15.75" hidden="1" x14ac:dyDescent="0.2">
      <c r="A418" s="35">
        <f t="shared" si="11"/>
        <v>43785</v>
      </c>
      <c r="B418" s="36">
        <f>SUMIFS(СВЦЭМ!$K$34:$K$777,СВЦЭМ!$A$34:$A$777,$A418,СВЦЭМ!$B$33:$B$776,B$402)+'СЕТ СН'!$F$16</f>
        <v>0</v>
      </c>
      <c r="C418" s="36">
        <f>SUMIFS(СВЦЭМ!$K$34:$K$777,СВЦЭМ!$A$34:$A$777,$A418,СВЦЭМ!$B$33:$B$776,C$402)+'СЕТ СН'!$F$16</f>
        <v>0</v>
      </c>
      <c r="D418" s="36">
        <f>SUMIFS(СВЦЭМ!$K$34:$K$777,СВЦЭМ!$A$34:$A$777,$A418,СВЦЭМ!$B$33:$B$776,D$402)+'СЕТ СН'!$F$16</f>
        <v>0</v>
      </c>
      <c r="E418" s="36">
        <f>SUMIFS(СВЦЭМ!$K$34:$K$777,СВЦЭМ!$A$34:$A$777,$A418,СВЦЭМ!$B$33:$B$776,E$402)+'СЕТ СН'!$F$16</f>
        <v>0</v>
      </c>
      <c r="F418" s="36">
        <f>SUMIFS(СВЦЭМ!$K$34:$K$777,СВЦЭМ!$A$34:$A$777,$A418,СВЦЭМ!$B$33:$B$776,F$402)+'СЕТ СН'!$F$16</f>
        <v>0</v>
      </c>
      <c r="G418" s="36">
        <f>SUMIFS(СВЦЭМ!$K$34:$K$777,СВЦЭМ!$A$34:$A$777,$A418,СВЦЭМ!$B$33:$B$776,G$402)+'СЕТ СН'!$F$16</f>
        <v>0</v>
      </c>
      <c r="H418" s="36">
        <f>SUMIFS(СВЦЭМ!$K$34:$K$777,СВЦЭМ!$A$34:$A$777,$A418,СВЦЭМ!$B$33:$B$776,H$402)+'СЕТ СН'!$F$16</f>
        <v>0</v>
      </c>
      <c r="I418" s="36">
        <f>SUMIFS(СВЦЭМ!$K$34:$K$777,СВЦЭМ!$A$34:$A$777,$A418,СВЦЭМ!$B$33:$B$776,I$402)+'СЕТ СН'!$F$16</f>
        <v>0</v>
      </c>
      <c r="J418" s="36">
        <f>SUMIFS(СВЦЭМ!$K$34:$K$777,СВЦЭМ!$A$34:$A$777,$A418,СВЦЭМ!$B$33:$B$776,J$402)+'СЕТ СН'!$F$16</f>
        <v>0</v>
      </c>
      <c r="K418" s="36">
        <f>SUMIFS(СВЦЭМ!$K$34:$K$777,СВЦЭМ!$A$34:$A$777,$A418,СВЦЭМ!$B$33:$B$776,K$402)+'СЕТ СН'!$F$16</f>
        <v>0</v>
      </c>
      <c r="L418" s="36">
        <f>SUMIFS(СВЦЭМ!$K$34:$K$777,СВЦЭМ!$A$34:$A$777,$A418,СВЦЭМ!$B$33:$B$776,L$402)+'СЕТ СН'!$F$16</f>
        <v>0</v>
      </c>
      <c r="M418" s="36">
        <f>SUMIFS(СВЦЭМ!$K$34:$K$777,СВЦЭМ!$A$34:$A$777,$A418,СВЦЭМ!$B$33:$B$776,M$402)+'СЕТ СН'!$F$16</f>
        <v>0</v>
      </c>
      <c r="N418" s="36">
        <f>SUMIFS(СВЦЭМ!$K$34:$K$777,СВЦЭМ!$A$34:$A$777,$A418,СВЦЭМ!$B$33:$B$776,N$402)+'СЕТ СН'!$F$16</f>
        <v>0</v>
      </c>
      <c r="O418" s="36">
        <f>SUMIFS(СВЦЭМ!$K$34:$K$777,СВЦЭМ!$A$34:$A$777,$A418,СВЦЭМ!$B$33:$B$776,O$402)+'СЕТ СН'!$F$16</f>
        <v>0</v>
      </c>
      <c r="P418" s="36">
        <f>SUMIFS(СВЦЭМ!$K$34:$K$777,СВЦЭМ!$A$34:$A$777,$A418,СВЦЭМ!$B$33:$B$776,P$402)+'СЕТ СН'!$F$16</f>
        <v>0</v>
      </c>
      <c r="Q418" s="36">
        <f>SUMIFS(СВЦЭМ!$K$34:$K$777,СВЦЭМ!$A$34:$A$777,$A418,СВЦЭМ!$B$33:$B$776,Q$402)+'СЕТ СН'!$F$16</f>
        <v>0</v>
      </c>
      <c r="R418" s="36">
        <f>SUMIFS(СВЦЭМ!$K$34:$K$777,СВЦЭМ!$A$34:$A$777,$A418,СВЦЭМ!$B$33:$B$776,R$402)+'СЕТ СН'!$F$16</f>
        <v>0</v>
      </c>
      <c r="S418" s="36">
        <f>SUMIFS(СВЦЭМ!$K$34:$K$777,СВЦЭМ!$A$34:$A$777,$A418,СВЦЭМ!$B$33:$B$776,S$402)+'СЕТ СН'!$F$16</f>
        <v>0</v>
      </c>
      <c r="T418" s="36">
        <f>SUMIFS(СВЦЭМ!$K$34:$K$777,СВЦЭМ!$A$34:$A$777,$A418,СВЦЭМ!$B$33:$B$776,T$402)+'СЕТ СН'!$F$16</f>
        <v>0</v>
      </c>
      <c r="U418" s="36">
        <f>SUMIFS(СВЦЭМ!$K$34:$K$777,СВЦЭМ!$A$34:$A$777,$A418,СВЦЭМ!$B$33:$B$776,U$402)+'СЕТ СН'!$F$16</f>
        <v>0</v>
      </c>
      <c r="V418" s="36">
        <f>SUMIFS(СВЦЭМ!$K$34:$K$777,СВЦЭМ!$A$34:$A$777,$A418,СВЦЭМ!$B$33:$B$776,V$402)+'СЕТ СН'!$F$16</f>
        <v>0</v>
      </c>
      <c r="W418" s="36">
        <f>SUMIFS(СВЦЭМ!$K$34:$K$777,СВЦЭМ!$A$34:$A$777,$A418,СВЦЭМ!$B$33:$B$776,W$402)+'СЕТ СН'!$F$16</f>
        <v>0</v>
      </c>
      <c r="X418" s="36">
        <f>SUMIFS(СВЦЭМ!$K$34:$K$777,СВЦЭМ!$A$34:$A$777,$A418,СВЦЭМ!$B$33:$B$776,X$402)+'СЕТ СН'!$F$16</f>
        <v>0</v>
      </c>
      <c r="Y418" s="36">
        <f>SUMIFS(СВЦЭМ!$K$34:$K$777,СВЦЭМ!$A$34:$A$777,$A418,СВЦЭМ!$B$33:$B$776,Y$402)+'СЕТ СН'!$F$16</f>
        <v>0</v>
      </c>
    </row>
    <row r="419" spans="1:25" ht="15.75" hidden="1" x14ac:dyDescent="0.2">
      <c r="A419" s="35">
        <f t="shared" si="11"/>
        <v>43786</v>
      </c>
      <c r="B419" s="36">
        <f>SUMIFS(СВЦЭМ!$K$34:$K$777,СВЦЭМ!$A$34:$A$777,$A419,СВЦЭМ!$B$33:$B$776,B$402)+'СЕТ СН'!$F$16</f>
        <v>0</v>
      </c>
      <c r="C419" s="36">
        <f>SUMIFS(СВЦЭМ!$K$34:$K$777,СВЦЭМ!$A$34:$A$777,$A419,СВЦЭМ!$B$33:$B$776,C$402)+'СЕТ СН'!$F$16</f>
        <v>0</v>
      </c>
      <c r="D419" s="36">
        <f>SUMIFS(СВЦЭМ!$K$34:$K$777,СВЦЭМ!$A$34:$A$777,$A419,СВЦЭМ!$B$33:$B$776,D$402)+'СЕТ СН'!$F$16</f>
        <v>0</v>
      </c>
      <c r="E419" s="36">
        <f>SUMIFS(СВЦЭМ!$K$34:$K$777,СВЦЭМ!$A$34:$A$777,$A419,СВЦЭМ!$B$33:$B$776,E$402)+'СЕТ СН'!$F$16</f>
        <v>0</v>
      </c>
      <c r="F419" s="36">
        <f>SUMIFS(СВЦЭМ!$K$34:$K$777,СВЦЭМ!$A$34:$A$777,$A419,СВЦЭМ!$B$33:$B$776,F$402)+'СЕТ СН'!$F$16</f>
        <v>0</v>
      </c>
      <c r="G419" s="36">
        <f>SUMIFS(СВЦЭМ!$K$34:$K$777,СВЦЭМ!$A$34:$A$777,$A419,СВЦЭМ!$B$33:$B$776,G$402)+'СЕТ СН'!$F$16</f>
        <v>0</v>
      </c>
      <c r="H419" s="36">
        <f>SUMIFS(СВЦЭМ!$K$34:$K$777,СВЦЭМ!$A$34:$A$777,$A419,СВЦЭМ!$B$33:$B$776,H$402)+'СЕТ СН'!$F$16</f>
        <v>0</v>
      </c>
      <c r="I419" s="36">
        <f>SUMIFS(СВЦЭМ!$K$34:$K$777,СВЦЭМ!$A$34:$A$777,$A419,СВЦЭМ!$B$33:$B$776,I$402)+'СЕТ СН'!$F$16</f>
        <v>0</v>
      </c>
      <c r="J419" s="36">
        <f>SUMIFS(СВЦЭМ!$K$34:$K$777,СВЦЭМ!$A$34:$A$777,$A419,СВЦЭМ!$B$33:$B$776,J$402)+'СЕТ СН'!$F$16</f>
        <v>0</v>
      </c>
      <c r="K419" s="36">
        <f>SUMIFS(СВЦЭМ!$K$34:$K$777,СВЦЭМ!$A$34:$A$777,$A419,СВЦЭМ!$B$33:$B$776,K$402)+'СЕТ СН'!$F$16</f>
        <v>0</v>
      </c>
      <c r="L419" s="36">
        <f>SUMIFS(СВЦЭМ!$K$34:$K$777,СВЦЭМ!$A$34:$A$777,$A419,СВЦЭМ!$B$33:$B$776,L$402)+'СЕТ СН'!$F$16</f>
        <v>0</v>
      </c>
      <c r="M419" s="36">
        <f>SUMIFS(СВЦЭМ!$K$34:$K$777,СВЦЭМ!$A$34:$A$777,$A419,СВЦЭМ!$B$33:$B$776,M$402)+'СЕТ СН'!$F$16</f>
        <v>0</v>
      </c>
      <c r="N419" s="36">
        <f>SUMIFS(СВЦЭМ!$K$34:$K$777,СВЦЭМ!$A$34:$A$777,$A419,СВЦЭМ!$B$33:$B$776,N$402)+'СЕТ СН'!$F$16</f>
        <v>0</v>
      </c>
      <c r="O419" s="36">
        <f>SUMIFS(СВЦЭМ!$K$34:$K$777,СВЦЭМ!$A$34:$A$777,$A419,СВЦЭМ!$B$33:$B$776,O$402)+'СЕТ СН'!$F$16</f>
        <v>0</v>
      </c>
      <c r="P419" s="36">
        <f>SUMIFS(СВЦЭМ!$K$34:$K$777,СВЦЭМ!$A$34:$A$777,$A419,СВЦЭМ!$B$33:$B$776,P$402)+'СЕТ СН'!$F$16</f>
        <v>0</v>
      </c>
      <c r="Q419" s="36">
        <f>SUMIFS(СВЦЭМ!$K$34:$K$777,СВЦЭМ!$A$34:$A$777,$A419,СВЦЭМ!$B$33:$B$776,Q$402)+'СЕТ СН'!$F$16</f>
        <v>0</v>
      </c>
      <c r="R419" s="36">
        <f>SUMIFS(СВЦЭМ!$K$34:$K$777,СВЦЭМ!$A$34:$A$777,$A419,СВЦЭМ!$B$33:$B$776,R$402)+'СЕТ СН'!$F$16</f>
        <v>0</v>
      </c>
      <c r="S419" s="36">
        <f>SUMIFS(СВЦЭМ!$K$34:$K$777,СВЦЭМ!$A$34:$A$777,$A419,СВЦЭМ!$B$33:$B$776,S$402)+'СЕТ СН'!$F$16</f>
        <v>0</v>
      </c>
      <c r="T419" s="36">
        <f>SUMIFS(СВЦЭМ!$K$34:$K$777,СВЦЭМ!$A$34:$A$777,$A419,СВЦЭМ!$B$33:$B$776,T$402)+'СЕТ СН'!$F$16</f>
        <v>0</v>
      </c>
      <c r="U419" s="36">
        <f>SUMIFS(СВЦЭМ!$K$34:$K$777,СВЦЭМ!$A$34:$A$777,$A419,СВЦЭМ!$B$33:$B$776,U$402)+'СЕТ СН'!$F$16</f>
        <v>0</v>
      </c>
      <c r="V419" s="36">
        <f>SUMIFS(СВЦЭМ!$K$34:$K$777,СВЦЭМ!$A$34:$A$777,$A419,СВЦЭМ!$B$33:$B$776,V$402)+'СЕТ СН'!$F$16</f>
        <v>0</v>
      </c>
      <c r="W419" s="36">
        <f>SUMIFS(СВЦЭМ!$K$34:$K$777,СВЦЭМ!$A$34:$A$777,$A419,СВЦЭМ!$B$33:$B$776,W$402)+'СЕТ СН'!$F$16</f>
        <v>0</v>
      </c>
      <c r="X419" s="36">
        <f>SUMIFS(СВЦЭМ!$K$34:$K$777,СВЦЭМ!$A$34:$A$777,$A419,СВЦЭМ!$B$33:$B$776,X$402)+'СЕТ СН'!$F$16</f>
        <v>0</v>
      </c>
      <c r="Y419" s="36">
        <f>SUMIFS(СВЦЭМ!$K$34:$K$777,СВЦЭМ!$A$34:$A$777,$A419,СВЦЭМ!$B$33:$B$776,Y$402)+'СЕТ СН'!$F$16</f>
        <v>0</v>
      </c>
    </row>
    <row r="420" spans="1:25" ht="15.75" hidden="1" x14ac:dyDescent="0.2">
      <c r="A420" s="35">
        <f t="shared" si="11"/>
        <v>43787</v>
      </c>
      <c r="B420" s="36">
        <f>SUMIFS(СВЦЭМ!$K$34:$K$777,СВЦЭМ!$A$34:$A$777,$A420,СВЦЭМ!$B$33:$B$776,B$402)+'СЕТ СН'!$F$16</f>
        <v>0</v>
      </c>
      <c r="C420" s="36">
        <f>SUMIFS(СВЦЭМ!$K$34:$K$777,СВЦЭМ!$A$34:$A$777,$A420,СВЦЭМ!$B$33:$B$776,C$402)+'СЕТ СН'!$F$16</f>
        <v>0</v>
      </c>
      <c r="D420" s="36">
        <f>SUMIFS(СВЦЭМ!$K$34:$K$777,СВЦЭМ!$A$34:$A$777,$A420,СВЦЭМ!$B$33:$B$776,D$402)+'СЕТ СН'!$F$16</f>
        <v>0</v>
      </c>
      <c r="E420" s="36">
        <f>SUMIFS(СВЦЭМ!$K$34:$K$777,СВЦЭМ!$A$34:$A$777,$A420,СВЦЭМ!$B$33:$B$776,E$402)+'СЕТ СН'!$F$16</f>
        <v>0</v>
      </c>
      <c r="F420" s="36">
        <f>SUMIFS(СВЦЭМ!$K$34:$K$777,СВЦЭМ!$A$34:$A$777,$A420,СВЦЭМ!$B$33:$B$776,F$402)+'СЕТ СН'!$F$16</f>
        <v>0</v>
      </c>
      <c r="G420" s="36">
        <f>SUMIFS(СВЦЭМ!$K$34:$K$777,СВЦЭМ!$A$34:$A$777,$A420,СВЦЭМ!$B$33:$B$776,G$402)+'СЕТ СН'!$F$16</f>
        <v>0</v>
      </c>
      <c r="H420" s="36">
        <f>SUMIFS(СВЦЭМ!$K$34:$K$777,СВЦЭМ!$A$34:$A$777,$A420,СВЦЭМ!$B$33:$B$776,H$402)+'СЕТ СН'!$F$16</f>
        <v>0</v>
      </c>
      <c r="I420" s="36">
        <f>SUMIFS(СВЦЭМ!$K$34:$K$777,СВЦЭМ!$A$34:$A$777,$A420,СВЦЭМ!$B$33:$B$776,I$402)+'СЕТ СН'!$F$16</f>
        <v>0</v>
      </c>
      <c r="J420" s="36">
        <f>SUMIFS(СВЦЭМ!$K$34:$K$777,СВЦЭМ!$A$34:$A$777,$A420,СВЦЭМ!$B$33:$B$776,J$402)+'СЕТ СН'!$F$16</f>
        <v>0</v>
      </c>
      <c r="K420" s="36">
        <f>SUMIFS(СВЦЭМ!$K$34:$K$777,СВЦЭМ!$A$34:$A$777,$A420,СВЦЭМ!$B$33:$B$776,K$402)+'СЕТ СН'!$F$16</f>
        <v>0</v>
      </c>
      <c r="L420" s="36">
        <f>SUMIFS(СВЦЭМ!$K$34:$K$777,СВЦЭМ!$A$34:$A$777,$A420,СВЦЭМ!$B$33:$B$776,L$402)+'СЕТ СН'!$F$16</f>
        <v>0</v>
      </c>
      <c r="M420" s="36">
        <f>SUMIFS(СВЦЭМ!$K$34:$K$777,СВЦЭМ!$A$34:$A$777,$A420,СВЦЭМ!$B$33:$B$776,M$402)+'СЕТ СН'!$F$16</f>
        <v>0</v>
      </c>
      <c r="N420" s="36">
        <f>SUMIFS(СВЦЭМ!$K$34:$K$777,СВЦЭМ!$A$34:$A$777,$A420,СВЦЭМ!$B$33:$B$776,N$402)+'СЕТ СН'!$F$16</f>
        <v>0</v>
      </c>
      <c r="O420" s="36">
        <f>SUMIFS(СВЦЭМ!$K$34:$K$777,СВЦЭМ!$A$34:$A$777,$A420,СВЦЭМ!$B$33:$B$776,O$402)+'СЕТ СН'!$F$16</f>
        <v>0</v>
      </c>
      <c r="P420" s="36">
        <f>SUMIFS(СВЦЭМ!$K$34:$K$777,СВЦЭМ!$A$34:$A$777,$A420,СВЦЭМ!$B$33:$B$776,P$402)+'СЕТ СН'!$F$16</f>
        <v>0</v>
      </c>
      <c r="Q420" s="36">
        <f>SUMIFS(СВЦЭМ!$K$34:$K$777,СВЦЭМ!$A$34:$A$777,$A420,СВЦЭМ!$B$33:$B$776,Q$402)+'СЕТ СН'!$F$16</f>
        <v>0</v>
      </c>
      <c r="R420" s="36">
        <f>SUMIFS(СВЦЭМ!$K$34:$K$777,СВЦЭМ!$A$34:$A$777,$A420,СВЦЭМ!$B$33:$B$776,R$402)+'СЕТ СН'!$F$16</f>
        <v>0</v>
      </c>
      <c r="S420" s="36">
        <f>SUMIFS(СВЦЭМ!$K$34:$K$777,СВЦЭМ!$A$34:$A$777,$A420,СВЦЭМ!$B$33:$B$776,S$402)+'СЕТ СН'!$F$16</f>
        <v>0</v>
      </c>
      <c r="T420" s="36">
        <f>SUMIFS(СВЦЭМ!$K$34:$K$777,СВЦЭМ!$A$34:$A$777,$A420,СВЦЭМ!$B$33:$B$776,T$402)+'СЕТ СН'!$F$16</f>
        <v>0</v>
      </c>
      <c r="U420" s="36">
        <f>SUMIFS(СВЦЭМ!$K$34:$K$777,СВЦЭМ!$A$34:$A$777,$A420,СВЦЭМ!$B$33:$B$776,U$402)+'СЕТ СН'!$F$16</f>
        <v>0</v>
      </c>
      <c r="V420" s="36">
        <f>SUMIFS(СВЦЭМ!$K$34:$K$777,СВЦЭМ!$A$34:$A$777,$A420,СВЦЭМ!$B$33:$B$776,V$402)+'СЕТ СН'!$F$16</f>
        <v>0</v>
      </c>
      <c r="W420" s="36">
        <f>SUMIFS(СВЦЭМ!$K$34:$K$777,СВЦЭМ!$A$34:$A$777,$A420,СВЦЭМ!$B$33:$B$776,W$402)+'СЕТ СН'!$F$16</f>
        <v>0</v>
      </c>
      <c r="X420" s="36">
        <f>SUMIFS(СВЦЭМ!$K$34:$K$777,СВЦЭМ!$A$34:$A$777,$A420,СВЦЭМ!$B$33:$B$776,X$402)+'СЕТ СН'!$F$16</f>
        <v>0</v>
      </c>
      <c r="Y420" s="36">
        <f>SUMIFS(СВЦЭМ!$K$34:$K$777,СВЦЭМ!$A$34:$A$777,$A420,СВЦЭМ!$B$33:$B$776,Y$402)+'СЕТ СН'!$F$16</f>
        <v>0</v>
      </c>
    </row>
    <row r="421" spans="1:25" ht="15.75" hidden="1" x14ac:dyDescent="0.2">
      <c r="A421" s="35">
        <f t="shared" si="11"/>
        <v>43788</v>
      </c>
      <c r="B421" s="36">
        <f>SUMIFS(СВЦЭМ!$K$34:$K$777,СВЦЭМ!$A$34:$A$777,$A421,СВЦЭМ!$B$33:$B$776,B$402)+'СЕТ СН'!$F$16</f>
        <v>0</v>
      </c>
      <c r="C421" s="36">
        <f>SUMIFS(СВЦЭМ!$K$34:$K$777,СВЦЭМ!$A$34:$A$777,$A421,СВЦЭМ!$B$33:$B$776,C$402)+'СЕТ СН'!$F$16</f>
        <v>0</v>
      </c>
      <c r="D421" s="36">
        <f>SUMIFS(СВЦЭМ!$K$34:$K$777,СВЦЭМ!$A$34:$A$777,$A421,СВЦЭМ!$B$33:$B$776,D$402)+'СЕТ СН'!$F$16</f>
        <v>0</v>
      </c>
      <c r="E421" s="36">
        <f>SUMIFS(СВЦЭМ!$K$34:$K$777,СВЦЭМ!$A$34:$A$777,$A421,СВЦЭМ!$B$33:$B$776,E$402)+'СЕТ СН'!$F$16</f>
        <v>0</v>
      </c>
      <c r="F421" s="36">
        <f>SUMIFS(СВЦЭМ!$K$34:$K$777,СВЦЭМ!$A$34:$A$777,$A421,СВЦЭМ!$B$33:$B$776,F$402)+'СЕТ СН'!$F$16</f>
        <v>0</v>
      </c>
      <c r="G421" s="36">
        <f>SUMIFS(СВЦЭМ!$K$34:$K$777,СВЦЭМ!$A$34:$A$777,$A421,СВЦЭМ!$B$33:$B$776,G$402)+'СЕТ СН'!$F$16</f>
        <v>0</v>
      </c>
      <c r="H421" s="36">
        <f>SUMIFS(СВЦЭМ!$K$34:$K$777,СВЦЭМ!$A$34:$A$777,$A421,СВЦЭМ!$B$33:$B$776,H$402)+'СЕТ СН'!$F$16</f>
        <v>0</v>
      </c>
      <c r="I421" s="36">
        <f>SUMIFS(СВЦЭМ!$K$34:$K$777,СВЦЭМ!$A$34:$A$777,$A421,СВЦЭМ!$B$33:$B$776,I$402)+'СЕТ СН'!$F$16</f>
        <v>0</v>
      </c>
      <c r="J421" s="36">
        <f>SUMIFS(СВЦЭМ!$K$34:$K$777,СВЦЭМ!$A$34:$A$777,$A421,СВЦЭМ!$B$33:$B$776,J$402)+'СЕТ СН'!$F$16</f>
        <v>0</v>
      </c>
      <c r="K421" s="36">
        <f>SUMIFS(СВЦЭМ!$K$34:$K$777,СВЦЭМ!$A$34:$A$777,$A421,СВЦЭМ!$B$33:$B$776,K$402)+'СЕТ СН'!$F$16</f>
        <v>0</v>
      </c>
      <c r="L421" s="36">
        <f>SUMIFS(СВЦЭМ!$K$34:$K$777,СВЦЭМ!$A$34:$A$777,$A421,СВЦЭМ!$B$33:$B$776,L$402)+'СЕТ СН'!$F$16</f>
        <v>0</v>
      </c>
      <c r="M421" s="36">
        <f>SUMIFS(СВЦЭМ!$K$34:$K$777,СВЦЭМ!$A$34:$A$777,$A421,СВЦЭМ!$B$33:$B$776,M$402)+'СЕТ СН'!$F$16</f>
        <v>0</v>
      </c>
      <c r="N421" s="36">
        <f>SUMIFS(СВЦЭМ!$K$34:$K$777,СВЦЭМ!$A$34:$A$777,$A421,СВЦЭМ!$B$33:$B$776,N$402)+'СЕТ СН'!$F$16</f>
        <v>0</v>
      </c>
      <c r="O421" s="36">
        <f>SUMIFS(СВЦЭМ!$K$34:$K$777,СВЦЭМ!$A$34:$A$777,$A421,СВЦЭМ!$B$33:$B$776,O$402)+'СЕТ СН'!$F$16</f>
        <v>0</v>
      </c>
      <c r="P421" s="36">
        <f>SUMIFS(СВЦЭМ!$K$34:$K$777,СВЦЭМ!$A$34:$A$777,$A421,СВЦЭМ!$B$33:$B$776,P$402)+'СЕТ СН'!$F$16</f>
        <v>0</v>
      </c>
      <c r="Q421" s="36">
        <f>SUMIFS(СВЦЭМ!$K$34:$K$777,СВЦЭМ!$A$34:$A$777,$A421,СВЦЭМ!$B$33:$B$776,Q$402)+'СЕТ СН'!$F$16</f>
        <v>0</v>
      </c>
      <c r="R421" s="36">
        <f>SUMIFS(СВЦЭМ!$K$34:$K$777,СВЦЭМ!$A$34:$A$777,$A421,СВЦЭМ!$B$33:$B$776,R$402)+'СЕТ СН'!$F$16</f>
        <v>0</v>
      </c>
      <c r="S421" s="36">
        <f>SUMIFS(СВЦЭМ!$K$34:$K$777,СВЦЭМ!$A$34:$A$777,$A421,СВЦЭМ!$B$33:$B$776,S$402)+'СЕТ СН'!$F$16</f>
        <v>0</v>
      </c>
      <c r="T421" s="36">
        <f>SUMIFS(СВЦЭМ!$K$34:$K$777,СВЦЭМ!$A$34:$A$777,$A421,СВЦЭМ!$B$33:$B$776,T$402)+'СЕТ СН'!$F$16</f>
        <v>0</v>
      </c>
      <c r="U421" s="36">
        <f>SUMIFS(СВЦЭМ!$K$34:$K$777,СВЦЭМ!$A$34:$A$777,$A421,СВЦЭМ!$B$33:$B$776,U$402)+'СЕТ СН'!$F$16</f>
        <v>0</v>
      </c>
      <c r="V421" s="36">
        <f>SUMIFS(СВЦЭМ!$K$34:$K$777,СВЦЭМ!$A$34:$A$777,$A421,СВЦЭМ!$B$33:$B$776,V$402)+'СЕТ СН'!$F$16</f>
        <v>0</v>
      </c>
      <c r="W421" s="36">
        <f>SUMIFS(СВЦЭМ!$K$34:$K$777,СВЦЭМ!$A$34:$A$777,$A421,СВЦЭМ!$B$33:$B$776,W$402)+'СЕТ СН'!$F$16</f>
        <v>0</v>
      </c>
      <c r="X421" s="36">
        <f>SUMIFS(СВЦЭМ!$K$34:$K$777,СВЦЭМ!$A$34:$A$777,$A421,СВЦЭМ!$B$33:$B$776,X$402)+'СЕТ СН'!$F$16</f>
        <v>0</v>
      </c>
      <c r="Y421" s="36">
        <f>SUMIFS(СВЦЭМ!$K$34:$K$777,СВЦЭМ!$A$34:$A$777,$A421,СВЦЭМ!$B$33:$B$776,Y$402)+'СЕТ СН'!$F$16</f>
        <v>0</v>
      </c>
    </row>
    <row r="422" spans="1:25" ht="15.75" hidden="1" x14ac:dyDescent="0.2">
      <c r="A422" s="35">
        <f t="shared" si="11"/>
        <v>43789</v>
      </c>
      <c r="B422" s="36">
        <f>SUMIFS(СВЦЭМ!$K$34:$K$777,СВЦЭМ!$A$34:$A$777,$A422,СВЦЭМ!$B$33:$B$776,B$402)+'СЕТ СН'!$F$16</f>
        <v>0</v>
      </c>
      <c r="C422" s="36">
        <f>SUMIFS(СВЦЭМ!$K$34:$K$777,СВЦЭМ!$A$34:$A$777,$A422,СВЦЭМ!$B$33:$B$776,C$402)+'СЕТ СН'!$F$16</f>
        <v>0</v>
      </c>
      <c r="D422" s="36">
        <f>SUMIFS(СВЦЭМ!$K$34:$K$777,СВЦЭМ!$A$34:$A$777,$A422,СВЦЭМ!$B$33:$B$776,D$402)+'СЕТ СН'!$F$16</f>
        <v>0</v>
      </c>
      <c r="E422" s="36">
        <f>SUMIFS(СВЦЭМ!$K$34:$K$777,СВЦЭМ!$A$34:$A$777,$A422,СВЦЭМ!$B$33:$B$776,E$402)+'СЕТ СН'!$F$16</f>
        <v>0</v>
      </c>
      <c r="F422" s="36">
        <f>SUMIFS(СВЦЭМ!$K$34:$K$777,СВЦЭМ!$A$34:$A$777,$A422,СВЦЭМ!$B$33:$B$776,F$402)+'СЕТ СН'!$F$16</f>
        <v>0</v>
      </c>
      <c r="G422" s="36">
        <f>SUMIFS(СВЦЭМ!$K$34:$K$777,СВЦЭМ!$A$34:$A$777,$A422,СВЦЭМ!$B$33:$B$776,G$402)+'СЕТ СН'!$F$16</f>
        <v>0</v>
      </c>
      <c r="H422" s="36">
        <f>SUMIFS(СВЦЭМ!$K$34:$K$777,СВЦЭМ!$A$34:$A$777,$A422,СВЦЭМ!$B$33:$B$776,H$402)+'СЕТ СН'!$F$16</f>
        <v>0</v>
      </c>
      <c r="I422" s="36">
        <f>SUMIFS(СВЦЭМ!$K$34:$K$777,СВЦЭМ!$A$34:$A$777,$A422,СВЦЭМ!$B$33:$B$776,I$402)+'СЕТ СН'!$F$16</f>
        <v>0</v>
      </c>
      <c r="J422" s="36">
        <f>SUMIFS(СВЦЭМ!$K$34:$K$777,СВЦЭМ!$A$34:$A$777,$A422,СВЦЭМ!$B$33:$B$776,J$402)+'СЕТ СН'!$F$16</f>
        <v>0</v>
      </c>
      <c r="K422" s="36">
        <f>SUMIFS(СВЦЭМ!$K$34:$K$777,СВЦЭМ!$A$34:$A$777,$A422,СВЦЭМ!$B$33:$B$776,K$402)+'СЕТ СН'!$F$16</f>
        <v>0</v>
      </c>
      <c r="L422" s="36">
        <f>SUMIFS(СВЦЭМ!$K$34:$K$777,СВЦЭМ!$A$34:$A$777,$A422,СВЦЭМ!$B$33:$B$776,L$402)+'СЕТ СН'!$F$16</f>
        <v>0</v>
      </c>
      <c r="M422" s="36">
        <f>SUMIFS(СВЦЭМ!$K$34:$K$777,СВЦЭМ!$A$34:$A$777,$A422,СВЦЭМ!$B$33:$B$776,M$402)+'СЕТ СН'!$F$16</f>
        <v>0</v>
      </c>
      <c r="N422" s="36">
        <f>SUMIFS(СВЦЭМ!$K$34:$K$777,СВЦЭМ!$A$34:$A$777,$A422,СВЦЭМ!$B$33:$B$776,N$402)+'СЕТ СН'!$F$16</f>
        <v>0</v>
      </c>
      <c r="O422" s="36">
        <f>SUMIFS(СВЦЭМ!$K$34:$K$777,СВЦЭМ!$A$34:$A$777,$A422,СВЦЭМ!$B$33:$B$776,O$402)+'СЕТ СН'!$F$16</f>
        <v>0</v>
      </c>
      <c r="P422" s="36">
        <f>SUMIFS(СВЦЭМ!$K$34:$K$777,СВЦЭМ!$A$34:$A$777,$A422,СВЦЭМ!$B$33:$B$776,P$402)+'СЕТ СН'!$F$16</f>
        <v>0</v>
      </c>
      <c r="Q422" s="36">
        <f>SUMIFS(СВЦЭМ!$K$34:$K$777,СВЦЭМ!$A$34:$A$777,$A422,СВЦЭМ!$B$33:$B$776,Q$402)+'СЕТ СН'!$F$16</f>
        <v>0</v>
      </c>
      <c r="R422" s="36">
        <f>SUMIFS(СВЦЭМ!$K$34:$K$777,СВЦЭМ!$A$34:$A$777,$A422,СВЦЭМ!$B$33:$B$776,R$402)+'СЕТ СН'!$F$16</f>
        <v>0</v>
      </c>
      <c r="S422" s="36">
        <f>SUMIFS(СВЦЭМ!$K$34:$K$777,СВЦЭМ!$A$34:$A$777,$A422,СВЦЭМ!$B$33:$B$776,S$402)+'СЕТ СН'!$F$16</f>
        <v>0</v>
      </c>
      <c r="T422" s="36">
        <f>SUMIFS(СВЦЭМ!$K$34:$K$777,СВЦЭМ!$A$34:$A$777,$A422,СВЦЭМ!$B$33:$B$776,T$402)+'СЕТ СН'!$F$16</f>
        <v>0</v>
      </c>
      <c r="U422" s="36">
        <f>SUMIFS(СВЦЭМ!$K$34:$K$777,СВЦЭМ!$A$34:$A$777,$A422,СВЦЭМ!$B$33:$B$776,U$402)+'СЕТ СН'!$F$16</f>
        <v>0</v>
      </c>
      <c r="V422" s="36">
        <f>SUMIFS(СВЦЭМ!$K$34:$K$777,СВЦЭМ!$A$34:$A$777,$A422,СВЦЭМ!$B$33:$B$776,V$402)+'СЕТ СН'!$F$16</f>
        <v>0</v>
      </c>
      <c r="W422" s="36">
        <f>SUMIFS(СВЦЭМ!$K$34:$K$777,СВЦЭМ!$A$34:$A$777,$A422,СВЦЭМ!$B$33:$B$776,W$402)+'СЕТ СН'!$F$16</f>
        <v>0</v>
      </c>
      <c r="X422" s="36">
        <f>SUMIFS(СВЦЭМ!$K$34:$K$777,СВЦЭМ!$A$34:$A$777,$A422,СВЦЭМ!$B$33:$B$776,X$402)+'СЕТ СН'!$F$16</f>
        <v>0</v>
      </c>
      <c r="Y422" s="36">
        <f>SUMIFS(СВЦЭМ!$K$34:$K$777,СВЦЭМ!$A$34:$A$777,$A422,СВЦЭМ!$B$33:$B$776,Y$402)+'СЕТ СН'!$F$16</f>
        <v>0</v>
      </c>
    </row>
    <row r="423" spans="1:25" ht="15.75" hidden="1" x14ac:dyDescent="0.2">
      <c r="A423" s="35">
        <f t="shared" si="11"/>
        <v>43790</v>
      </c>
      <c r="B423" s="36">
        <f>SUMIFS(СВЦЭМ!$K$34:$K$777,СВЦЭМ!$A$34:$A$777,$A423,СВЦЭМ!$B$33:$B$776,B$402)+'СЕТ СН'!$F$16</f>
        <v>0</v>
      </c>
      <c r="C423" s="36">
        <f>SUMIFS(СВЦЭМ!$K$34:$K$777,СВЦЭМ!$A$34:$A$777,$A423,СВЦЭМ!$B$33:$B$776,C$402)+'СЕТ СН'!$F$16</f>
        <v>0</v>
      </c>
      <c r="D423" s="36">
        <f>SUMIFS(СВЦЭМ!$K$34:$K$777,СВЦЭМ!$A$34:$A$777,$A423,СВЦЭМ!$B$33:$B$776,D$402)+'СЕТ СН'!$F$16</f>
        <v>0</v>
      </c>
      <c r="E423" s="36">
        <f>SUMIFS(СВЦЭМ!$K$34:$K$777,СВЦЭМ!$A$34:$A$777,$A423,СВЦЭМ!$B$33:$B$776,E$402)+'СЕТ СН'!$F$16</f>
        <v>0</v>
      </c>
      <c r="F423" s="36">
        <f>SUMIFS(СВЦЭМ!$K$34:$K$777,СВЦЭМ!$A$34:$A$777,$A423,СВЦЭМ!$B$33:$B$776,F$402)+'СЕТ СН'!$F$16</f>
        <v>0</v>
      </c>
      <c r="G423" s="36">
        <f>SUMIFS(СВЦЭМ!$K$34:$K$777,СВЦЭМ!$A$34:$A$777,$A423,СВЦЭМ!$B$33:$B$776,G$402)+'СЕТ СН'!$F$16</f>
        <v>0</v>
      </c>
      <c r="H423" s="36">
        <f>SUMIFS(СВЦЭМ!$K$34:$K$777,СВЦЭМ!$A$34:$A$777,$A423,СВЦЭМ!$B$33:$B$776,H$402)+'СЕТ СН'!$F$16</f>
        <v>0</v>
      </c>
      <c r="I423" s="36">
        <f>SUMIFS(СВЦЭМ!$K$34:$K$777,СВЦЭМ!$A$34:$A$777,$A423,СВЦЭМ!$B$33:$B$776,I$402)+'СЕТ СН'!$F$16</f>
        <v>0</v>
      </c>
      <c r="J423" s="36">
        <f>SUMIFS(СВЦЭМ!$K$34:$K$777,СВЦЭМ!$A$34:$A$777,$A423,СВЦЭМ!$B$33:$B$776,J$402)+'СЕТ СН'!$F$16</f>
        <v>0</v>
      </c>
      <c r="K423" s="36">
        <f>SUMIFS(СВЦЭМ!$K$34:$K$777,СВЦЭМ!$A$34:$A$777,$A423,СВЦЭМ!$B$33:$B$776,K$402)+'СЕТ СН'!$F$16</f>
        <v>0</v>
      </c>
      <c r="L423" s="36">
        <f>SUMIFS(СВЦЭМ!$K$34:$K$777,СВЦЭМ!$A$34:$A$777,$A423,СВЦЭМ!$B$33:$B$776,L$402)+'СЕТ СН'!$F$16</f>
        <v>0</v>
      </c>
      <c r="M423" s="36">
        <f>SUMIFS(СВЦЭМ!$K$34:$K$777,СВЦЭМ!$A$34:$A$777,$A423,СВЦЭМ!$B$33:$B$776,M$402)+'СЕТ СН'!$F$16</f>
        <v>0</v>
      </c>
      <c r="N423" s="36">
        <f>SUMIFS(СВЦЭМ!$K$34:$K$777,СВЦЭМ!$A$34:$A$777,$A423,СВЦЭМ!$B$33:$B$776,N$402)+'СЕТ СН'!$F$16</f>
        <v>0</v>
      </c>
      <c r="O423" s="36">
        <f>SUMIFS(СВЦЭМ!$K$34:$K$777,СВЦЭМ!$A$34:$A$777,$A423,СВЦЭМ!$B$33:$B$776,O$402)+'СЕТ СН'!$F$16</f>
        <v>0</v>
      </c>
      <c r="P423" s="36">
        <f>SUMIFS(СВЦЭМ!$K$34:$K$777,СВЦЭМ!$A$34:$A$777,$A423,СВЦЭМ!$B$33:$B$776,P$402)+'СЕТ СН'!$F$16</f>
        <v>0</v>
      </c>
      <c r="Q423" s="36">
        <f>SUMIFS(СВЦЭМ!$K$34:$K$777,СВЦЭМ!$A$34:$A$777,$A423,СВЦЭМ!$B$33:$B$776,Q$402)+'СЕТ СН'!$F$16</f>
        <v>0</v>
      </c>
      <c r="R423" s="36">
        <f>SUMIFS(СВЦЭМ!$K$34:$K$777,СВЦЭМ!$A$34:$A$777,$A423,СВЦЭМ!$B$33:$B$776,R$402)+'СЕТ СН'!$F$16</f>
        <v>0</v>
      </c>
      <c r="S423" s="36">
        <f>SUMIFS(СВЦЭМ!$K$34:$K$777,СВЦЭМ!$A$34:$A$777,$A423,СВЦЭМ!$B$33:$B$776,S$402)+'СЕТ СН'!$F$16</f>
        <v>0</v>
      </c>
      <c r="T423" s="36">
        <f>SUMIFS(СВЦЭМ!$K$34:$K$777,СВЦЭМ!$A$34:$A$777,$A423,СВЦЭМ!$B$33:$B$776,T$402)+'СЕТ СН'!$F$16</f>
        <v>0</v>
      </c>
      <c r="U423" s="36">
        <f>SUMIFS(СВЦЭМ!$K$34:$K$777,СВЦЭМ!$A$34:$A$777,$A423,СВЦЭМ!$B$33:$B$776,U$402)+'СЕТ СН'!$F$16</f>
        <v>0</v>
      </c>
      <c r="V423" s="36">
        <f>SUMIFS(СВЦЭМ!$K$34:$K$777,СВЦЭМ!$A$34:$A$777,$A423,СВЦЭМ!$B$33:$B$776,V$402)+'СЕТ СН'!$F$16</f>
        <v>0</v>
      </c>
      <c r="W423" s="36">
        <f>SUMIFS(СВЦЭМ!$K$34:$K$777,СВЦЭМ!$A$34:$A$777,$A423,СВЦЭМ!$B$33:$B$776,W$402)+'СЕТ СН'!$F$16</f>
        <v>0</v>
      </c>
      <c r="X423" s="36">
        <f>SUMIFS(СВЦЭМ!$K$34:$K$777,СВЦЭМ!$A$34:$A$777,$A423,СВЦЭМ!$B$33:$B$776,X$402)+'СЕТ СН'!$F$16</f>
        <v>0</v>
      </c>
      <c r="Y423" s="36">
        <f>SUMIFS(СВЦЭМ!$K$34:$K$777,СВЦЭМ!$A$34:$A$777,$A423,СВЦЭМ!$B$33:$B$776,Y$402)+'СЕТ СН'!$F$16</f>
        <v>0</v>
      </c>
    </row>
    <row r="424" spans="1:25" ht="15.75" hidden="1" x14ac:dyDescent="0.2">
      <c r="A424" s="35">
        <f t="shared" si="11"/>
        <v>43791</v>
      </c>
      <c r="B424" s="36">
        <f>SUMIFS(СВЦЭМ!$K$34:$K$777,СВЦЭМ!$A$34:$A$777,$A424,СВЦЭМ!$B$33:$B$776,B$402)+'СЕТ СН'!$F$16</f>
        <v>0</v>
      </c>
      <c r="C424" s="36">
        <f>SUMIFS(СВЦЭМ!$K$34:$K$777,СВЦЭМ!$A$34:$A$777,$A424,СВЦЭМ!$B$33:$B$776,C$402)+'СЕТ СН'!$F$16</f>
        <v>0</v>
      </c>
      <c r="D424" s="36">
        <f>SUMIFS(СВЦЭМ!$K$34:$K$777,СВЦЭМ!$A$34:$A$777,$A424,СВЦЭМ!$B$33:$B$776,D$402)+'СЕТ СН'!$F$16</f>
        <v>0</v>
      </c>
      <c r="E424" s="36">
        <f>SUMIFS(СВЦЭМ!$K$34:$K$777,СВЦЭМ!$A$34:$A$777,$A424,СВЦЭМ!$B$33:$B$776,E$402)+'СЕТ СН'!$F$16</f>
        <v>0</v>
      </c>
      <c r="F424" s="36">
        <f>SUMIFS(СВЦЭМ!$K$34:$K$777,СВЦЭМ!$A$34:$A$777,$A424,СВЦЭМ!$B$33:$B$776,F$402)+'СЕТ СН'!$F$16</f>
        <v>0</v>
      </c>
      <c r="G424" s="36">
        <f>SUMIFS(СВЦЭМ!$K$34:$K$777,СВЦЭМ!$A$34:$A$777,$A424,СВЦЭМ!$B$33:$B$776,G$402)+'СЕТ СН'!$F$16</f>
        <v>0</v>
      </c>
      <c r="H424" s="36">
        <f>SUMIFS(СВЦЭМ!$K$34:$K$777,СВЦЭМ!$A$34:$A$777,$A424,СВЦЭМ!$B$33:$B$776,H$402)+'СЕТ СН'!$F$16</f>
        <v>0</v>
      </c>
      <c r="I424" s="36">
        <f>SUMIFS(СВЦЭМ!$K$34:$K$777,СВЦЭМ!$A$34:$A$777,$A424,СВЦЭМ!$B$33:$B$776,I$402)+'СЕТ СН'!$F$16</f>
        <v>0</v>
      </c>
      <c r="J424" s="36">
        <f>SUMIFS(СВЦЭМ!$K$34:$K$777,СВЦЭМ!$A$34:$A$777,$A424,СВЦЭМ!$B$33:$B$776,J$402)+'СЕТ СН'!$F$16</f>
        <v>0</v>
      </c>
      <c r="K424" s="36">
        <f>SUMIFS(СВЦЭМ!$K$34:$K$777,СВЦЭМ!$A$34:$A$777,$A424,СВЦЭМ!$B$33:$B$776,K$402)+'СЕТ СН'!$F$16</f>
        <v>0</v>
      </c>
      <c r="L424" s="36">
        <f>SUMIFS(СВЦЭМ!$K$34:$K$777,СВЦЭМ!$A$34:$A$777,$A424,СВЦЭМ!$B$33:$B$776,L$402)+'СЕТ СН'!$F$16</f>
        <v>0</v>
      </c>
      <c r="M424" s="36">
        <f>SUMIFS(СВЦЭМ!$K$34:$K$777,СВЦЭМ!$A$34:$A$777,$A424,СВЦЭМ!$B$33:$B$776,M$402)+'СЕТ СН'!$F$16</f>
        <v>0</v>
      </c>
      <c r="N424" s="36">
        <f>SUMIFS(СВЦЭМ!$K$34:$K$777,СВЦЭМ!$A$34:$A$777,$A424,СВЦЭМ!$B$33:$B$776,N$402)+'СЕТ СН'!$F$16</f>
        <v>0</v>
      </c>
      <c r="O424" s="36">
        <f>SUMIFS(СВЦЭМ!$K$34:$K$777,СВЦЭМ!$A$34:$A$777,$A424,СВЦЭМ!$B$33:$B$776,O$402)+'СЕТ СН'!$F$16</f>
        <v>0</v>
      </c>
      <c r="P424" s="36">
        <f>SUMIFS(СВЦЭМ!$K$34:$K$777,СВЦЭМ!$A$34:$A$777,$A424,СВЦЭМ!$B$33:$B$776,P$402)+'СЕТ СН'!$F$16</f>
        <v>0</v>
      </c>
      <c r="Q424" s="36">
        <f>SUMIFS(СВЦЭМ!$K$34:$K$777,СВЦЭМ!$A$34:$A$777,$A424,СВЦЭМ!$B$33:$B$776,Q$402)+'СЕТ СН'!$F$16</f>
        <v>0</v>
      </c>
      <c r="R424" s="36">
        <f>SUMIFS(СВЦЭМ!$K$34:$K$777,СВЦЭМ!$A$34:$A$777,$A424,СВЦЭМ!$B$33:$B$776,R$402)+'СЕТ СН'!$F$16</f>
        <v>0</v>
      </c>
      <c r="S424" s="36">
        <f>SUMIFS(СВЦЭМ!$K$34:$K$777,СВЦЭМ!$A$34:$A$777,$A424,СВЦЭМ!$B$33:$B$776,S$402)+'СЕТ СН'!$F$16</f>
        <v>0</v>
      </c>
      <c r="T424" s="36">
        <f>SUMIFS(СВЦЭМ!$K$34:$K$777,СВЦЭМ!$A$34:$A$777,$A424,СВЦЭМ!$B$33:$B$776,T$402)+'СЕТ СН'!$F$16</f>
        <v>0</v>
      </c>
      <c r="U424" s="36">
        <f>SUMIFS(СВЦЭМ!$K$34:$K$777,СВЦЭМ!$A$34:$A$777,$A424,СВЦЭМ!$B$33:$B$776,U$402)+'СЕТ СН'!$F$16</f>
        <v>0</v>
      </c>
      <c r="V424" s="36">
        <f>SUMIFS(СВЦЭМ!$K$34:$K$777,СВЦЭМ!$A$34:$A$777,$A424,СВЦЭМ!$B$33:$B$776,V$402)+'СЕТ СН'!$F$16</f>
        <v>0</v>
      </c>
      <c r="W424" s="36">
        <f>SUMIFS(СВЦЭМ!$K$34:$K$777,СВЦЭМ!$A$34:$A$777,$A424,СВЦЭМ!$B$33:$B$776,W$402)+'СЕТ СН'!$F$16</f>
        <v>0</v>
      </c>
      <c r="X424" s="36">
        <f>SUMIFS(СВЦЭМ!$K$34:$K$777,СВЦЭМ!$A$34:$A$777,$A424,СВЦЭМ!$B$33:$B$776,X$402)+'СЕТ СН'!$F$16</f>
        <v>0</v>
      </c>
      <c r="Y424" s="36">
        <f>SUMIFS(СВЦЭМ!$K$34:$K$777,СВЦЭМ!$A$34:$A$777,$A424,СВЦЭМ!$B$33:$B$776,Y$402)+'СЕТ СН'!$F$16</f>
        <v>0</v>
      </c>
    </row>
    <row r="425" spans="1:25" ht="15.75" hidden="1" x14ac:dyDescent="0.2">
      <c r="A425" s="35">
        <f t="shared" si="11"/>
        <v>43792</v>
      </c>
      <c r="B425" s="36">
        <f>SUMIFS(СВЦЭМ!$K$34:$K$777,СВЦЭМ!$A$34:$A$777,$A425,СВЦЭМ!$B$33:$B$776,B$402)+'СЕТ СН'!$F$16</f>
        <v>0</v>
      </c>
      <c r="C425" s="36">
        <f>SUMIFS(СВЦЭМ!$K$34:$K$777,СВЦЭМ!$A$34:$A$777,$A425,СВЦЭМ!$B$33:$B$776,C$402)+'СЕТ СН'!$F$16</f>
        <v>0</v>
      </c>
      <c r="D425" s="36">
        <f>SUMIFS(СВЦЭМ!$K$34:$K$777,СВЦЭМ!$A$34:$A$777,$A425,СВЦЭМ!$B$33:$B$776,D$402)+'СЕТ СН'!$F$16</f>
        <v>0</v>
      </c>
      <c r="E425" s="36">
        <f>SUMIFS(СВЦЭМ!$K$34:$K$777,СВЦЭМ!$A$34:$A$777,$A425,СВЦЭМ!$B$33:$B$776,E$402)+'СЕТ СН'!$F$16</f>
        <v>0</v>
      </c>
      <c r="F425" s="36">
        <f>SUMIFS(СВЦЭМ!$K$34:$K$777,СВЦЭМ!$A$34:$A$777,$A425,СВЦЭМ!$B$33:$B$776,F$402)+'СЕТ СН'!$F$16</f>
        <v>0</v>
      </c>
      <c r="G425" s="36">
        <f>SUMIFS(СВЦЭМ!$K$34:$K$777,СВЦЭМ!$A$34:$A$777,$A425,СВЦЭМ!$B$33:$B$776,G$402)+'СЕТ СН'!$F$16</f>
        <v>0</v>
      </c>
      <c r="H425" s="36">
        <f>SUMIFS(СВЦЭМ!$K$34:$K$777,СВЦЭМ!$A$34:$A$777,$A425,СВЦЭМ!$B$33:$B$776,H$402)+'СЕТ СН'!$F$16</f>
        <v>0</v>
      </c>
      <c r="I425" s="36">
        <f>SUMIFS(СВЦЭМ!$K$34:$K$777,СВЦЭМ!$A$34:$A$777,$A425,СВЦЭМ!$B$33:$B$776,I$402)+'СЕТ СН'!$F$16</f>
        <v>0</v>
      </c>
      <c r="J425" s="36">
        <f>SUMIFS(СВЦЭМ!$K$34:$K$777,СВЦЭМ!$A$34:$A$777,$A425,СВЦЭМ!$B$33:$B$776,J$402)+'СЕТ СН'!$F$16</f>
        <v>0</v>
      </c>
      <c r="K425" s="36">
        <f>SUMIFS(СВЦЭМ!$K$34:$K$777,СВЦЭМ!$A$34:$A$777,$A425,СВЦЭМ!$B$33:$B$776,K$402)+'СЕТ СН'!$F$16</f>
        <v>0</v>
      </c>
      <c r="L425" s="36">
        <f>SUMIFS(СВЦЭМ!$K$34:$K$777,СВЦЭМ!$A$34:$A$777,$A425,СВЦЭМ!$B$33:$B$776,L$402)+'СЕТ СН'!$F$16</f>
        <v>0</v>
      </c>
      <c r="M425" s="36">
        <f>SUMIFS(СВЦЭМ!$K$34:$K$777,СВЦЭМ!$A$34:$A$777,$A425,СВЦЭМ!$B$33:$B$776,M$402)+'СЕТ СН'!$F$16</f>
        <v>0</v>
      </c>
      <c r="N425" s="36">
        <f>SUMIFS(СВЦЭМ!$K$34:$K$777,СВЦЭМ!$A$34:$A$777,$A425,СВЦЭМ!$B$33:$B$776,N$402)+'СЕТ СН'!$F$16</f>
        <v>0</v>
      </c>
      <c r="O425" s="36">
        <f>SUMIFS(СВЦЭМ!$K$34:$K$777,СВЦЭМ!$A$34:$A$777,$A425,СВЦЭМ!$B$33:$B$776,O$402)+'СЕТ СН'!$F$16</f>
        <v>0</v>
      </c>
      <c r="P425" s="36">
        <f>SUMIFS(СВЦЭМ!$K$34:$K$777,СВЦЭМ!$A$34:$A$777,$A425,СВЦЭМ!$B$33:$B$776,P$402)+'СЕТ СН'!$F$16</f>
        <v>0</v>
      </c>
      <c r="Q425" s="36">
        <f>SUMIFS(СВЦЭМ!$K$34:$K$777,СВЦЭМ!$A$34:$A$777,$A425,СВЦЭМ!$B$33:$B$776,Q$402)+'СЕТ СН'!$F$16</f>
        <v>0</v>
      </c>
      <c r="R425" s="36">
        <f>SUMIFS(СВЦЭМ!$K$34:$K$777,СВЦЭМ!$A$34:$A$777,$A425,СВЦЭМ!$B$33:$B$776,R$402)+'СЕТ СН'!$F$16</f>
        <v>0</v>
      </c>
      <c r="S425" s="36">
        <f>SUMIFS(СВЦЭМ!$K$34:$K$777,СВЦЭМ!$A$34:$A$777,$A425,СВЦЭМ!$B$33:$B$776,S$402)+'СЕТ СН'!$F$16</f>
        <v>0</v>
      </c>
      <c r="T425" s="36">
        <f>SUMIFS(СВЦЭМ!$K$34:$K$777,СВЦЭМ!$A$34:$A$777,$A425,СВЦЭМ!$B$33:$B$776,T$402)+'СЕТ СН'!$F$16</f>
        <v>0</v>
      </c>
      <c r="U425" s="36">
        <f>SUMIFS(СВЦЭМ!$K$34:$K$777,СВЦЭМ!$A$34:$A$777,$A425,СВЦЭМ!$B$33:$B$776,U$402)+'СЕТ СН'!$F$16</f>
        <v>0</v>
      </c>
      <c r="V425" s="36">
        <f>SUMIFS(СВЦЭМ!$K$34:$K$777,СВЦЭМ!$A$34:$A$777,$A425,СВЦЭМ!$B$33:$B$776,V$402)+'СЕТ СН'!$F$16</f>
        <v>0</v>
      </c>
      <c r="W425" s="36">
        <f>SUMIFS(СВЦЭМ!$K$34:$K$777,СВЦЭМ!$A$34:$A$777,$A425,СВЦЭМ!$B$33:$B$776,W$402)+'СЕТ СН'!$F$16</f>
        <v>0</v>
      </c>
      <c r="X425" s="36">
        <f>SUMIFS(СВЦЭМ!$K$34:$K$777,СВЦЭМ!$A$34:$A$777,$A425,СВЦЭМ!$B$33:$B$776,X$402)+'СЕТ СН'!$F$16</f>
        <v>0</v>
      </c>
      <c r="Y425" s="36">
        <f>SUMIFS(СВЦЭМ!$K$34:$K$777,СВЦЭМ!$A$34:$A$777,$A425,СВЦЭМ!$B$33:$B$776,Y$402)+'СЕТ СН'!$F$16</f>
        <v>0</v>
      </c>
    </row>
    <row r="426" spans="1:25" ht="15.75" hidden="1" x14ac:dyDescent="0.2">
      <c r="A426" s="35">
        <f t="shared" si="11"/>
        <v>43793</v>
      </c>
      <c r="B426" s="36">
        <f>SUMIFS(СВЦЭМ!$K$34:$K$777,СВЦЭМ!$A$34:$A$777,$A426,СВЦЭМ!$B$33:$B$776,B$402)+'СЕТ СН'!$F$16</f>
        <v>0</v>
      </c>
      <c r="C426" s="36">
        <f>SUMIFS(СВЦЭМ!$K$34:$K$777,СВЦЭМ!$A$34:$A$777,$A426,СВЦЭМ!$B$33:$B$776,C$402)+'СЕТ СН'!$F$16</f>
        <v>0</v>
      </c>
      <c r="D426" s="36">
        <f>SUMIFS(СВЦЭМ!$K$34:$K$777,СВЦЭМ!$A$34:$A$777,$A426,СВЦЭМ!$B$33:$B$776,D$402)+'СЕТ СН'!$F$16</f>
        <v>0</v>
      </c>
      <c r="E426" s="36">
        <f>SUMIFS(СВЦЭМ!$K$34:$K$777,СВЦЭМ!$A$34:$A$777,$A426,СВЦЭМ!$B$33:$B$776,E$402)+'СЕТ СН'!$F$16</f>
        <v>0</v>
      </c>
      <c r="F426" s="36">
        <f>SUMIFS(СВЦЭМ!$K$34:$K$777,СВЦЭМ!$A$34:$A$777,$A426,СВЦЭМ!$B$33:$B$776,F$402)+'СЕТ СН'!$F$16</f>
        <v>0</v>
      </c>
      <c r="G426" s="36">
        <f>SUMIFS(СВЦЭМ!$K$34:$K$777,СВЦЭМ!$A$34:$A$777,$A426,СВЦЭМ!$B$33:$B$776,G$402)+'СЕТ СН'!$F$16</f>
        <v>0</v>
      </c>
      <c r="H426" s="36">
        <f>SUMIFS(СВЦЭМ!$K$34:$K$777,СВЦЭМ!$A$34:$A$777,$A426,СВЦЭМ!$B$33:$B$776,H$402)+'СЕТ СН'!$F$16</f>
        <v>0</v>
      </c>
      <c r="I426" s="36">
        <f>SUMIFS(СВЦЭМ!$K$34:$K$777,СВЦЭМ!$A$34:$A$777,$A426,СВЦЭМ!$B$33:$B$776,I$402)+'СЕТ СН'!$F$16</f>
        <v>0</v>
      </c>
      <c r="J426" s="36">
        <f>SUMIFS(СВЦЭМ!$K$34:$K$777,СВЦЭМ!$A$34:$A$777,$A426,СВЦЭМ!$B$33:$B$776,J$402)+'СЕТ СН'!$F$16</f>
        <v>0</v>
      </c>
      <c r="K426" s="36">
        <f>SUMIFS(СВЦЭМ!$K$34:$K$777,СВЦЭМ!$A$34:$A$777,$A426,СВЦЭМ!$B$33:$B$776,K$402)+'СЕТ СН'!$F$16</f>
        <v>0</v>
      </c>
      <c r="L426" s="36">
        <f>SUMIFS(СВЦЭМ!$K$34:$K$777,СВЦЭМ!$A$34:$A$777,$A426,СВЦЭМ!$B$33:$B$776,L$402)+'СЕТ СН'!$F$16</f>
        <v>0</v>
      </c>
      <c r="M426" s="36">
        <f>SUMIFS(СВЦЭМ!$K$34:$K$777,СВЦЭМ!$A$34:$A$777,$A426,СВЦЭМ!$B$33:$B$776,M$402)+'СЕТ СН'!$F$16</f>
        <v>0</v>
      </c>
      <c r="N426" s="36">
        <f>SUMIFS(СВЦЭМ!$K$34:$K$777,СВЦЭМ!$A$34:$A$777,$A426,СВЦЭМ!$B$33:$B$776,N$402)+'СЕТ СН'!$F$16</f>
        <v>0</v>
      </c>
      <c r="O426" s="36">
        <f>SUMIFS(СВЦЭМ!$K$34:$K$777,СВЦЭМ!$A$34:$A$777,$A426,СВЦЭМ!$B$33:$B$776,O$402)+'СЕТ СН'!$F$16</f>
        <v>0</v>
      </c>
      <c r="P426" s="36">
        <f>SUMIFS(СВЦЭМ!$K$34:$K$777,СВЦЭМ!$A$34:$A$777,$A426,СВЦЭМ!$B$33:$B$776,P$402)+'СЕТ СН'!$F$16</f>
        <v>0</v>
      </c>
      <c r="Q426" s="36">
        <f>SUMIFS(СВЦЭМ!$K$34:$K$777,СВЦЭМ!$A$34:$A$777,$A426,СВЦЭМ!$B$33:$B$776,Q$402)+'СЕТ СН'!$F$16</f>
        <v>0</v>
      </c>
      <c r="R426" s="36">
        <f>SUMIFS(СВЦЭМ!$K$34:$K$777,СВЦЭМ!$A$34:$A$777,$A426,СВЦЭМ!$B$33:$B$776,R$402)+'СЕТ СН'!$F$16</f>
        <v>0</v>
      </c>
      <c r="S426" s="36">
        <f>SUMIFS(СВЦЭМ!$K$34:$K$777,СВЦЭМ!$A$34:$A$777,$A426,СВЦЭМ!$B$33:$B$776,S$402)+'СЕТ СН'!$F$16</f>
        <v>0</v>
      </c>
      <c r="T426" s="36">
        <f>SUMIFS(СВЦЭМ!$K$34:$K$777,СВЦЭМ!$A$34:$A$777,$A426,СВЦЭМ!$B$33:$B$776,T$402)+'СЕТ СН'!$F$16</f>
        <v>0</v>
      </c>
      <c r="U426" s="36">
        <f>SUMIFS(СВЦЭМ!$K$34:$K$777,СВЦЭМ!$A$34:$A$777,$A426,СВЦЭМ!$B$33:$B$776,U$402)+'СЕТ СН'!$F$16</f>
        <v>0</v>
      </c>
      <c r="V426" s="36">
        <f>SUMIFS(СВЦЭМ!$K$34:$K$777,СВЦЭМ!$A$34:$A$777,$A426,СВЦЭМ!$B$33:$B$776,V$402)+'СЕТ СН'!$F$16</f>
        <v>0</v>
      </c>
      <c r="W426" s="36">
        <f>SUMIFS(СВЦЭМ!$K$34:$K$777,СВЦЭМ!$A$34:$A$777,$A426,СВЦЭМ!$B$33:$B$776,W$402)+'СЕТ СН'!$F$16</f>
        <v>0</v>
      </c>
      <c r="X426" s="36">
        <f>SUMIFS(СВЦЭМ!$K$34:$K$777,СВЦЭМ!$A$34:$A$777,$A426,СВЦЭМ!$B$33:$B$776,X$402)+'СЕТ СН'!$F$16</f>
        <v>0</v>
      </c>
      <c r="Y426" s="36">
        <f>SUMIFS(СВЦЭМ!$K$34:$K$777,СВЦЭМ!$A$34:$A$777,$A426,СВЦЭМ!$B$33:$B$776,Y$402)+'СЕТ СН'!$F$16</f>
        <v>0</v>
      </c>
    </row>
    <row r="427" spans="1:25" ht="15.75" hidden="1" x14ac:dyDescent="0.2">
      <c r="A427" s="35">
        <f t="shared" si="11"/>
        <v>43794</v>
      </c>
      <c r="B427" s="36">
        <f>SUMIFS(СВЦЭМ!$K$34:$K$777,СВЦЭМ!$A$34:$A$777,$A427,СВЦЭМ!$B$33:$B$776,B$402)+'СЕТ СН'!$F$16</f>
        <v>0</v>
      </c>
      <c r="C427" s="36">
        <f>SUMIFS(СВЦЭМ!$K$34:$K$777,СВЦЭМ!$A$34:$A$777,$A427,СВЦЭМ!$B$33:$B$776,C$402)+'СЕТ СН'!$F$16</f>
        <v>0</v>
      </c>
      <c r="D427" s="36">
        <f>SUMIFS(СВЦЭМ!$K$34:$K$777,СВЦЭМ!$A$34:$A$777,$A427,СВЦЭМ!$B$33:$B$776,D$402)+'СЕТ СН'!$F$16</f>
        <v>0</v>
      </c>
      <c r="E427" s="36">
        <f>SUMIFS(СВЦЭМ!$K$34:$K$777,СВЦЭМ!$A$34:$A$777,$A427,СВЦЭМ!$B$33:$B$776,E$402)+'СЕТ СН'!$F$16</f>
        <v>0</v>
      </c>
      <c r="F427" s="36">
        <f>SUMIFS(СВЦЭМ!$K$34:$K$777,СВЦЭМ!$A$34:$A$777,$A427,СВЦЭМ!$B$33:$B$776,F$402)+'СЕТ СН'!$F$16</f>
        <v>0</v>
      </c>
      <c r="G427" s="36">
        <f>SUMIFS(СВЦЭМ!$K$34:$K$777,СВЦЭМ!$A$34:$A$777,$A427,СВЦЭМ!$B$33:$B$776,G$402)+'СЕТ СН'!$F$16</f>
        <v>0</v>
      </c>
      <c r="H427" s="36">
        <f>SUMIFS(СВЦЭМ!$K$34:$K$777,СВЦЭМ!$A$34:$A$777,$A427,СВЦЭМ!$B$33:$B$776,H$402)+'СЕТ СН'!$F$16</f>
        <v>0</v>
      </c>
      <c r="I427" s="36">
        <f>SUMIFS(СВЦЭМ!$K$34:$K$777,СВЦЭМ!$A$34:$A$777,$A427,СВЦЭМ!$B$33:$B$776,I$402)+'СЕТ СН'!$F$16</f>
        <v>0</v>
      </c>
      <c r="J427" s="36">
        <f>SUMIFS(СВЦЭМ!$K$34:$K$777,СВЦЭМ!$A$34:$A$777,$A427,СВЦЭМ!$B$33:$B$776,J$402)+'СЕТ СН'!$F$16</f>
        <v>0</v>
      </c>
      <c r="K427" s="36">
        <f>SUMIFS(СВЦЭМ!$K$34:$K$777,СВЦЭМ!$A$34:$A$777,$A427,СВЦЭМ!$B$33:$B$776,K$402)+'СЕТ СН'!$F$16</f>
        <v>0</v>
      </c>
      <c r="L427" s="36">
        <f>SUMIFS(СВЦЭМ!$K$34:$K$777,СВЦЭМ!$A$34:$A$777,$A427,СВЦЭМ!$B$33:$B$776,L$402)+'СЕТ СН'!$F$16</f>
        <v>0</v>
      </c>
      <c r="M427" s="36">
        <f>SUMIFS(СВЦЭМ!$K$34:$K$777,СВЦЭМ!$A$34:$A$777,$A427,СВЦЭМ!$B$33:$B$776,M$402)+'СЕТ СН'!$F$16</f>
        <v>0</v>
      </c>
      <c r="N427" s="36">
        <f>SUMIFS(СВЦЭМ!$K$34:$K$777,СВЦЭМ!$A$34:$A$777,$A427,СВЦЭМ!$B$33:$B$776,N$402)+'СЕТ СН'!$F$16</f>
        <v>0</v>
      </c>
      <c r="O427" s="36">
        <f>SUMIFS(СВЦЭМ!$K$34:$K$777,СВЦЭМ!$A$34:$A$777,$A427,СВЦЭМ!$B$33:$B$776,O$402)+'СЕТ СН'!$F$16</f>
        <v>0</v>
      </c>
      <c r="P427" s="36">
        <f>SUMIFS(СВЦЭМ!$K$34:$K$777,СВЦЭМ!$A$34:$A$777,$A427,СВЦЭМ!$B$33:$B$776,P$402)+'СЕТ СН'!$F$16</f>
        <v>0</v>
      </c>
      <c r="Q427" s="36">
        <f>SUMIFS(СВЦЭМ!$K$34:$K$777,СВЦЭМ!$A$34:$A$777,$A427,СВЦЭМ!$B$33:$B$776,Q$402)+'СЕТ СН'!$F$16</f>
        <v>0</v>
      </c>
      <c r="R427" s="36">
        <f>SUMIFS(СВЦЭМ!$K$34:$K$777,СВЦЭМ!$A$34:$A$777,$A427,СВЦЭМ!$B$33:$B$776,R$402)+'СЕТ СН'!$F$16</f>
        <v>0</v>
      </c>
      <c r="S427" s="36">
        <f>SUMIFS(СВЦЭМ!$K$34:$K$777,СВЦЭМ!$A$34:$A$777,$A427,СВЦЭМ!$B$33:$B$776,S$402)+'СЕТ СН'!$F$16</f>
        <v>0</v>
      </c>
      <c r="T427" s="36">
        <f>SUMIFS(СВЦЭМ!$K$34:$K$777,СВЦЭМ!$A$34:$A$777,$A427,СВЦЭМ!$B$33:$B$776,T$402)+'СЕТ СН'!$F$16</f>
        <v>0</v>
      </c>
      <c r="U427" s="36">
        <f>SUMIFS(СВЦЭМ!$K$34:$K$777,СВЦЭМ!$A$34:$A$777,$A427,СВЦЭМ!$B$33:$B$776,U$402)+'СЕТ СН'!$F$16</f>
        <v>0</v>
      </c>
      <c r="V427" s="36">
        <f>SUMIFS(СВЦЭМ!$K$34:$K$777,СВЦЭМ!$A$34:$A$777,$A427,СВЦЭМ!$B$33:$B$776,V$402)+'СЕТ СН'!$F$16</f>
        <v>0</v>
      </c>
      <c r="W427" s="36">
        <f>SUMIFS(СВЦЭМ!$K$34:$K$777,СВЦЭМ!$A$34:$A$777,$A427,СВЦЭМ!$B$33:$B$776,W$402)+'СЕТ СН'!$F$16</f>
        <v>0</v>
      </c>
      <c r="X427" s="36">
        <f>SUMIFS(СВЦЭМ!$K$34:$K$777,СВЦЭМ!$A$34:$A$777,$A427,СВЦЭМ!$B$33:$B$776,X$402)+'СЕТ СН'!$F$16</f>
        <v>0</v>
      </c>
      <c r="Y427" s="36">
        <f>SUMIFS(СВЦЭМ!$K$34:$K$777,СВЦЭМ!$A$34:$A$777,$A427,СВЦЭМ!$B$33:$B$776,Y$402)+'СЕТ СН'!$F$16</f>
        <v>0</v>
      </c>
    </row>
    <row r="428" spans="1:25" ht="15.75" hidden="1" x14ac:dyDescent="0.2">
      <c r="A428" s="35">
        <f t="shared" si="11"/>
        <v>43795</v>
      </c>
      <c r="B428" s="36">
        <f>SUMIFS(СВЦЭМ!$K$34:$K$777,СВЦЭМ!$A$34:$A$777,$A428,СВЦЭМ!$B$33:$B$776,B$402)+'СЕТ СН'!$F$16</f>
        <v>0</v>
      </c>
      <c r="C428" s="36">
        <f>SUMIFS(СВЦЭМ!$K$34:$K$777,СВЦЭМ!$A$34:$A$777,$A428,СВЦЭМ!$B$33:$B$776,C$402)+'СЕТ СН'!$F$16</f>
        <v>0</v>
      </c>
      <c r="D428" s="36">
        <f>SUMIFS(СВЦЭМ!$K$34:$K$777,СВЦЭМ!$A$34:$A$777,$A428,СВЦЭМ!$B$33:$B$776,D$402)+'СЕТ СН'!$F$16</f>
        <v>0</v>
      </c>
      <c r="E428" s="36">
        <f>SUMIFS(СВЦЭМ!$K$34:$K$777,СВЦЭМ!$A$34:$A$777,$A428,СВЦЭМ!$B$33:$B$776,E$402)+'СЕТ СН'!$F$16</f>
        <v>0</v>
      </c>
      <c r="F428" s="36">
        <f>SUMIFS(СВЦЭМ!$K$34:$K$777,СВЦЭМ!$A$34:$A$777,$A428,СВЦЭМ!$B$33:$B$776,F$402)+'СЕТ СН'!$F$16</f>
        <v>0</v>
      </c>
      <c r="G428" s="36">
        <f>SUMIFS(СВЦЭМ!$K$34:$K$777,СВЦЭМ!$A$34:$A$777,$A428,СВЦЭМ!$B$33:$B$776,G$402)+'СЕТ СН'!$F$16</f>
        <v>0</v>
      </c>
      <c r="H428" s="36">
        <f>SUMIFS(СВЦЭМ!$K$34:$K$777,СВЦЭМ!$A$34:$A$777,$A428,СВЦЭМ!$B$33:$B$776,H$402)+'СЕТ СН'!$F$16</f>
        <v>0</v>
      </c>
      <c r="I428" s="36">
        <f>SUMIFS(СВЦЭМ!$K$34:$K$777,СВЦЭМ!$A$34:$A$777,$A428,СВЦЭМ!$B$33:$B$776,I$402)+'СЕТ СН'!$F$16</f>
        <v>0</v>
      </c>
      <c r="J428" s="36">
        <f>SUMIFS(СВЦЭМ!$K$34:$K$777,СВЦЭМ!$A$34:$A$777,$A428,СВЦЭМ!$B$33:$B$776,J$402)+'СЕТ СН'!$F$16</f>
        <v>0</v>
      </c>
      <c r="K428" s="36">
        <f>SUMIFS(СВЦЭМ!$K$34:$K$777,СВЦЭМ!$A$34:$A$777,$A428,СВЦЭМ!$B$33:$B$776,K$402)+'СЕТ СН'!$F$16</f>
        <v>0</v>
      </c>
      <c r="L428" s="36">
        <f>SUMIFS(СВЦЭМ!$K$34:$K$777,СВЦЭМ!$A$34:$A$777,$A428,СВЦЭМ!$B$33:$B$776,L$402)+'СЕТ СН'!$F$16</f>
        <v>0</v>
      </c>
      <c r="M428" s="36">
        <f>SUMIFS(СВЦЭМ!$K$34:$K$777,СВЦЭМ!$A$34:$A$777,$A428,СВЦЭМ!$B$33:$B$776,M$402)+'СЕТ СН'!$F$16</f>
        <v>0</v>
      </c>
      <c r="N428" s="36">
        <f>SUMIFS(СВЦЭМ!$K$34:$K$777,СВЦЭМ!$A$34:$A$777,$A428,СВЦЭМ!$B$33:$B$776,N$402)+'СЕТ СН'!$F$16</f>
        <v>0</v>
      </c>
      <c r="O428" s="36">
        <f>SUMIFS(СВЦЭМ!$K$34:$K$777,СВЦЭМ!$A$34:$A$777,$A428,СВЦЭМ!$B$33:$B$776,O$402)+'СЕТ СН'!$F$16</f>
        <v>0</v>
      </c>
      <c r="P428" s="36">
        <f>SUMIFS(СВЦЭМ!$K$34:$K$777,СВЦЭМ!$A$34:$A$777,$A428,СВЦЭМ!$B$33:$B$776,P$402)+'СЕТ СН'!$F$16</f>
        <v>0</v>
      </c>
      <c r="Q428" s="36">
        <f>SUMIFS(СВЦЭМ!$K$34:$K$777,СВЦЭМ!$A$34:$A$777,$A428,СВЦЭМ!$B$33:$B$776,Q$402)+'СЕТ СН'!$F$16</f>
        <v>0</v>
      </c>
      <c r="R428" s="36">
        <f>SUMIFS(СВЦЭМ!$K$34:$K$777,СВЦЭМ!$A$34:$A$777,$A428,СВЦЭМ!$B$33:$B$776,R$402)+'СЕТ СН'!$F$16</f>
        <v>0</v>
      </c>
      <c r="S428" s="36">
        <f>SUMIFS(СВЦЭМ!$K$34:$K$777,СВЦЭМ!$A$34:$A$777,$A428,СВЦЭМ!$B$33:$B$776,S$402)+'СЕТ СН'!$F$16</f>
        <v>0</v>
      </c>
      <c r="T428" s="36">
        <f>SUMIFS(СВЦЭМ!$K$34:$K$777,СВЦЭМ!$A$34:$A$777,$A428,СВЦЭМ!$B$33:$B$776,T$402)+'СЕТ СН'!$F$16</f>
        <v>0</v>
      </c>
      <c r="U428" s="36">
        <f>SUMIFS(СВЦЭМ!$K$34:$K$777,СВЦЭМ!$A$34:$A$777,$A428,СВЦЭМ!$B$33:$B$776,U$402)+'СЕТ СН'!$F$16</f>
        <v>0</v>
      </c>
      <c r="V428" s="36">
        <f>SUMIFS(СВЦЭМ!$K$34:$K$777,СВЦЭМ!$A$34:$A$777,$A428,СВЦЭМ!$B$33:$B$776,V$402)+'СЕТ СН'!$F$16</f>
        <v>0</v>
      </c>
      <c r="W428" s="36">
        <f>SUMIFS(СВЦЭМ!$K$34:$K$777,СВЦЭМ!$A$34:$A$777,$A428,СВЦЭМ!$B$33:$B$776,W$402)+'СЕТ СН'!$F$16</f>
        <v>0</v>
      </c>
      <c r="X428" s="36">
        <f>SUMIFS(СВЦЭМ!$K$34:$K$777,СВЦЭМ!$A$34:$A$777,$A428,СВЦЭМ!$B$33:$B$776,X$402)+'СЕТ СН'!$F$16</f>
        <v>0</v>
      </c>
      <c r="Y428" s="36">
        <f>SUMIFS(СВЦЭМ!$K$34:$K$777,СВЦЭМ!$A$34:$A$777,$A428,СВЦЭМ!$B$33:$B$776,Y$402)+'СЕТ СН'!$F$16</f>
        <v>0</v>
      </c>
    </row>
    <row r="429" spans="1:25" ht="15.75" hidden="1" x14ac:dyDescent="0.2">
      <c r="A429" s="35">
        <f t="shared" si="11"/>
        <v>43796</v>
      </c>
      <c r="B429" s="36">
        <f>SUMIFS(СВЦЭМ!$K$34:$K$777,СВЦЭМ!$A$34:$A$777,$A429,СВЦЭМ!$B$33:$B$776,B$402)+'СЕТ СН'!$F$16</f>
        <v>0</v>
      </c>
      <c r="C429" s="36">
        <f>SUMIFS(СВЦЭМ!$K$34:$K$777,СВЦЭМ!$A$34:$A$777,$A429,СВЦЭМ!$B$33:$B$776,C$402)+'СЕТ СН'!$F$16</f>
        <v>0</v>
      </c>
      <c r="D429" s="36">
        <f>SUMIFS(СВЦЭМ!$K$34:$K$777,СВЦЭМ!$A$34:$A$777,$A429,СВЦЭМ!$B$33:$B$776,D$402)+'СЕТ СН'!$F$16</f>
        <v>0</v>
      </c>
      <c r="E429" s="36">
        <f>SUMIFS(СВЦЭМ!$K$34:$K$777,СВЦЭМ!$A$34:$A$777,$A429,СВЦЭМ!$B$33:$B$776,E$402)+'СЕТ СН'!$F$16</f>
        <v>0</v>
      </c>
      <c r="F429" s="36">
        <f>SUMIFS(СВЦЭМ!$K$34:$K$777,СВЦЭМ!$A$34:$A$777,$A429,СВЦЭМ!$B$33:$B$776,F$402)+'СЕТ СН'!$F$16</f>
        <v>0</v>
      </c>
      <c r="G429" s="36">
        <f>SUMIFS(СВЦЭМ!$K$34:$K$777,СВЦЭМ!$A$34:$A$777,$A429,СВЦЭМ!$B$33:$B$776,G$402)+'СЕТ СН'!$F$16</f>
        <v>0</v>
      </c>
      <c r="H429" s="36">
        <f>SUMIFS(СВЦЭМ!$K$34:$K$777,СВЦЭМ!$A$34:$A$777,$A429,СВЦЭМ!$B$33:$B$776,H$402)+'СЕТ СН'!$F$16</f>
        <v>0</v>
      </c>
      <c r="I429" s="36">
        <f>SUMIFS(СВЦЭМ!$K$34:$K$777,СВЦЭМ!$A$34:$A$777,$A429,СВЦЭМ!$B$33:$B$776,I$402)+'СЕТ СН'!$F$16</f>
        <v>0</v>
      </c>
      <c r="J429" s="36">
        <f>SUMIFS(СВЦЭМ!$K$34:$K$777,СВЦЭМ!$A$34:$A$777,$A429,СВЦЭМ!$B$33:$B$776,J$402)+'СЕТ СН'!$F$16</f>
        <v>0</v>
      </c>
      <c r="K429" s="36">
        <f>SUMIFS(СВЦЭМ!$K$34:$K$777,СВЦЭМ!$A$34:$A$777,$A429,СВЦЭМ!$B$33:$B$776,K$402)+'СЕТ СН'!$F$16</f>
        <v>0</v>
      </c>
      <c r="L429" s="36">
        <f>SUMIFS(СВЦЭМ!$K$34:$K$777,СВЦЭМ!$A$34:$A$777,$A429,СВЦЭМ!$B$33:$B$776,L$402)+'СЕТ СН'!$F$16</f>
        <v>0</v>
      </c>
      <c r="M429" s="36">
        <f>SUMIFS(СВЦЭМ!$K$34:$K$777,СВЦЭМ!$A$34:$A$777,$A429,СВЦЭМ!$B$33:$B$776,M$402)+'СЕТ СН'!$F$16</f>
        <v>0</v>
      </c>
      <c r="N429" s="36">
        <f>SUMIFS(СВЦЭМ!$K$34:$K$777,СВЦЭМ!$A$34:$A$777,$A429,СВЦЭМ!$B$33:$B$776,N$402)+'СЕТ СН'!$F$16</f>
        <v>0</v>
      </c>
      <c r="O429" s="36">
        <f>SUMIFS(СВЦЭМ!$K$34:$K$777,СВЦЭМ!$A$34:$A$777,$A429,СВЦЭМ!$B$33:$B$776,O$402)+'СЕТ СН'!$F$16</f>
        <v>0</v>
      </c>
      <c r="P429" s="36">
        <f>SUMIFS(СВЦЭМ!$K$34:$K$777,СВЦЭМ!$A$34:$A$777,$A429,СВЦЭМ!$B$33:$B$776,P$402)+'СЕТ СН'!$F$16</f>
        <v>0</v>
      </c>
      <c r="Q429" s="36">
        <f>SUMIFS(СВЦЭМ!$K$34:$K$777,СВЦЭМ!$A$34:$A$777,$A429,СВЦЭМ!$B$33:$B$776,Q$402)+'СЕТ СН'!$F$16</f>
        <v>0</v>
      </c>
      <c r="R429" s="36">
        <f>SUMIFS(СВЦЭМ!$K$34:$K$777,СВЦЭМ!$A$34:$A$777,$A429,СВЦЭМ!$B$33:$B$776,R$402)+'СЕТ СН'!$F$16</f>
        <v>0</v>
      </c>
      <c r="S429" s="36">
        <f>SUMIFS(СВЦЭМ!$K$34:$K$777,СВЦЭМ!$A$34:$A$777,$A429,СВЦЭМ!$B$33:$B$776,S$402)+'СЕТ СН'!$F$16</f>
        <v>0</v>
      </c>
      <c r="T429" s="36">
        <f>SUMIFS(СВЦЭМ!$K$34:$K$777,СВЦЭМ!$A$34:$A$777,$A429,СВЦЭМ!$B$33:$B$776,T$402)+'СЕТ СН'!$F$16</f>
        <v>0</v>
      </c>
      <c r="U429" s="36">
        <f>SUMIFS(СВЦЭМ!$K$34:$K$777,СВЦЭМ!$A$34:$A$777,$A429,СВЦЭМ!$B$33:$B$776,U$402)+'СЕТ СН'!$F$16</f>
        <v>0</v>
      </c>
      <c r="V429" s="36">
        <f>SUMIFS(СВЦЭМ!$K$34:$K$777,СВЦЭМ!$A$34:$A$777,$A429,СВЦЭМ!$B$33:$B$776,V$402)+'СЕТ СН'!$F$16</f>
        <v>0</v>
      </c>
      <c r="W429" s="36">
        <f>SUMIFS(СВЦЭМ!$K$34:$K$777,СВЦЭМ!$A$34:$A$777,$A429,СВЦЭМ!$B$33:$B$776,W$402)+'СЕТ СН'!$F$16</f>
        <v>0</v>
      </c>
      <c r="X429" s="36">
        <f>SUMIFS(СВЦЭМ!$K$34:$K$777,СВЦЭМ!$A$34:$A$777,$A429,СВЦЭМ!$B$33:$B$776,X$402)+'СЕТ СН'!$F$16</f>
        <v>0</v>
      </c>
      <c r="Y429" s="36">
        <f>SUMIFS(СВЦЭМ!$K$34:$K$777,СВЦЭМ!$A$34:$A$777,$A429,СВЦЭМ!$B$33:$B$776,Y$402)+'СЕТ СН'!$F$16</f>
        <v>0</v>
      </c>
    </row>
    <row r="430" spans="1:25" ht="15.75" hidden="1" x14ac:dyDescent="0.2">
      <c r="A430" s="35">
        <f t="shared" si="11"/>
        <v>43797</v>
      </c>
      <c r="B430" s="36">
        <f>SUMIFS(СВЦЭМ!$K$34:$K$777,СВЦЭМ!$A$34:$A$777,$A430,СВЦЭМ!$B$33:$B$776,B$402)+'СЕТ СН'!$F$16</f>
        <v>0</v>
      </c>
      <c r="C430" s="36">
        <f>SUMIFS(СВЦЭМ!$K$34:$K$777,СВЦЭМ!$A$34:$A$777,$A430,СВЦЭМ!$B$33:$B$776,C$402)+'СЕТ СН'!$F$16</f>
        <v>0</v>
      </c>
      <c r="D430" s="36">
        <f>SUMIFS(СВЦЭМ!$K$34:$K$777,СВЦЭМ!$A$34:$A$777,$A430,СВЦЭМ!$B$33:$B$776,D$402)+'СЕТ СН'!$F$16</f>
        <v>0</v>
      </c>
      <c r="E430" s="36">
        <f>SUMIFS(СВЦЭМ!$K$34:$K$777,СВЦЭМ!$A$34:$A$777,$A430,СВЦЭМ!$B$33:$B$776,E$402)+'СЕТ СН'!$F$16</f>
        <v>0</v>
      </c>
      <c r="F430" s="36">
        <f>SUMIFS(СВЦЭМ!$K$34:$K$777,СВЦЭМ!$A$34:$A$777,$A430,СВЦЭМ!$B$33:$B$776,F$402)+'СЕТ СН'!$F$16</f>
        <v>0</v>
      </c>
      <c r="G430" s="36">
        <f>SUMIFS(СВЦЭМ!$K$34:$K$777,СВЦЭМ!$A$34:$A$777,$A430,СВЦЭМ!$B$33:$B$776,G$402)+'СЕТ СН'!$F$16</f>
        <v>0</v>
      </c>
      <c r="H430" s="36">
        <f>SUMIFS(СВЦЭМ!$K$34:$K$777,СВЦЭМ!$A$34:$A$777,$A430,СВЦЭМ!$B$33:$B$776,H$402)+'СЕТ СН'!$F$16</f>
        <v>0</v>
      </c>
      <c r="I430" s="36">
        <f>SUMIFS(СВЦЭМ!$K$34:$K$777,СВЦЭМ!$A$34:$A$777,$A430,СВЦЭМ!$B$33:$B$776,I$402)+'СЕТ СН'!$F$16</f>
        <v>0</v>
      </c>
      <c r="J430" s="36">
        <f>SUMIFS(СВЦЭМ!$K$34:$K$777,СВЦЭМ!$A$34:$A$777,$A430,СВЦЭМ!$B$33:$B$776,J$402)+'СЕТ СН'!$F$16</f>
        <v>0</v>
      </c>
      <c r="K430" s="36">
        <f>SUMIFS(СВЦЭМ!$K$34:$K$777,СВЦЭМ!$A$34:$A$777,$A430,СВЦЭМ!$B$33:$B$776,K$402)+'СЕТ СН'!$F$16</f>
        <v>0</v>
      </c>
      <c r="L430" s="36">
        <f>SUMIFS(СВЦЭМ!$K$34:$K$777,СВЦЭМ!$A$34:$A$777,$A430,СВЦЭМ!$B$33:$B$776,L$402)+'СЕТ СН'!$F$16</f>
        <v>0</v>
      </c>
      <c r="M430" s="36">
        <f>SUMIFS(СВЦЭМ!$K$34:$K$777,СВЦЭМ!$A$34:$A$777,$A430,СВЦЭМ!$B$33:$B$776,M$402)+'СЕТ СН'!$F$16</f>
        <v>0</v>
      </c>
      <c r="N430" s="36">
        <f>SUMIFS(СВЦЭМ!$K$34:$K$777,СВЦЭМ!$A$34:$A$777,$A430,СВЦЭМ!$B$33:$B$776,N$402)+'СЕТ СН'!$F$16</f>
        <v>0</v>
      </c>
      <c r="O430" s="36">
        <f>SUMIFS(СВЦЭМ!$K$34:$K$777,СВЦЭМ!$A$34:$A$777,$A430,СВЦЭМ!$B$33:$B$776,O$402)+'СЕТ СН'!$F$16</f>
        <v>0</v>
      </c>
      <c r="P430" s="36">
        <f>SUMIFS(СВЦЭМ!$K$34:$K$777,СВЦЭМ!$A$34:$A$777,$A430,СВЦЭМ!$B$33:$B$776,P$402)+'СЕТ СН'!$F$16</f>
        <v>0</v>
      </c>
      <c r="Q430" s="36">
        <f>SUMIFS(СВЦЭМ!$K$34:$K$777,СВЦЭМ!$A$34:$A$777,$A430,СВЦЭМ!$B$33:$B$776,Q$402)+'СЕТ СН'!$F$16</f>
        <v>0</v>
      </c>
      <c r="R430" s="36">
        <f>SUMIFS(СВЦЭМ!$K$34:$K$777,СВЦЭМ!$A$34:$A$777,$A430,СВЦЭМ!$B$33:$B$776,R$402)+'СЕТ СН'!$F$16</f>
        <v>0</v>
      </c>
      <c r="S430" s="36">
        <f>SUMIFS(СВЦЭМ!$K$34:$K$777,СВЦЭМ!$A$34:$A$777,$A430,СВЦЭМ!$B$33:$B$776,S$402)+'СЕТ СН'!$F$16</f>
        <v>0</v>
      </c>
      <c r="T430" s="36">
        <f>SUMIFS(СВЦЭМ!$K$34:$K$777,СВЦЭМ!$A$34:$A$777,$A430,СВЦЭМ!$B$33:$B$776,T$402)+'СЕТ СН'!$F$16</f>
        <v>0</v>
      </c>
      <c r="U430" s="36">
        <f>SUMIFS(СВЦЭМ!$K$34:$K$777,СВЦЭМ!$A$34:$A$777,$A430,СВЦЭМ!$B$33:$B$776,U$402)+'СЕТ СН'!$F$16</f>
        <v>0</v>
      </c>
      <c r="V430" s="36">
        <f>SUMIFS(СВЦЭМ!$K$34:$K$777,СВЦЭМ!$A$34:$A$777,$A430,СВЦЭМ!$B$33:$B$776,V$402)+'СЕТ СН'!$F$16</f>
        <v>0</v>
      </c>
      <c r="W430" s="36">
        <f>SUMIFS(СВЦЭМ!$K$34:$K$777,СВЦЭМ!$A$34:$A$777,$A430,СВЦЭМ!$B$33:$B$776,W$402)+'СЕТ СН'!$F$16</f>
        <v>0</v>
      </c>
      <c r="X430" s="36">
        <f>SUMIFS(СВЦЭМ!$K$34:$K$777,СВЦЭМ!$A$34:$A$777,$A430,СВЦЭМ!$B$33:$B$776,X$402)+'СЕТ СН'!$F$16</f>
        <v>0</v>
      </c>
      <c r="Y430" s="36">
        <f>SUMIFS(СВЦЭМ!$K$34:$K$777,СВЦЭМ!$A$34:$A$777,$A430,СВЦЭМ!$B$33:$B$776,Y$402)+'СЕТ СН'!$F$16</f>
        <v>0</v>
      </c>
    </row>
    <row r="431" spans="1:25" ht="15.75" hidden="1" x14ac:dyDescent="0.2">
      <c r="A431" s="35">
        <f t="shared" si="11"/>
        <v>43798</v>
      </c>
      <c r="B431" s="36">
        <f>SUMIFS(СВЦЭМ!$K$34:$K$777,СВЦЭМ!$A$34:$A$777,$A431,СВЦЭМ!$B$33:$B$776,B$402)+'СЕТ СН'!$F$16</f>
        <v>0</v>
      </c>
      <c r="C431" s="36">
        <f>SUMIFS(СВЦЭМ!$K$34:$K$777,СВЦЭМ!$A$34:$A$777,$A431,СВЦЭМ!$B$33:$B$776,C$402)+'СЕТ СН'!$F$16</f>
        <v>0</v>
      </c>
      <c r="D431" s="36">
        <f>SUMIFS(СВЦЭМ!$K$34:$K$777,СВЦЭМ!$A$34:$A$777,$A431,СВЦЭМ!$B$33:$B$776,D$402)+'СЕТ СН'!$F$16</f>
        <v>0</v>
      </c>
      <c r="E431" s="36">
        <f>SUMIFS(СВЦЭМ!$K$34:$K$777,СВЦЭМ!$A$34:$A$777,$A431,СВЦЭМ!$B$33:$B$776,E$402)+'СЕТ СН'!$F$16</f>
        <v>0</v>
      </c>
      <c r="F431" s="36">
        <f>SUMIFS(СВЦЭМ!$K$34:$K$777,СВЦЭМ!$A$34:$A$777,$A431,СВЦЭМ!$B$33:$B$776,F$402)+'СЕТ СН'!$F$16</f>
        <v>0</v>
      </c>
      <c r="G431" s="36">
        <f>SUMIFS(СВЦЭМ!$K$34:$K$777,СВЦЭМ!$A$34:$A$777,$A431,СВЦЭМ!$B$33:$B$776,G$402)+'СЕТ СН'!$F$16</f>
        <v>0</v>
      </c>
      <c r="H431" s="36">
        <f>SUMIFS(СВЦЭМ!$K$34:$K$777,СВЦЭМ!$A$34:$A$777,$A431,СВЦЭМ!$B$33:$B$776,H$402)+'СЕТ СН'!$F$16</f>
        <v>0</v>
      </c>
      <c r="I431" s="36">
        <f>SUMIFS(СВЦЭМ!$K$34:$K$777,СВЦЭМ!$A$34:$A$777,$A431,СВЦЭМ!$B$33:$B$776,I$402)+'СЕТ СН'!$F$16</f>
        <v>0</v>
      </c>
      <c r="J431" s="36">
        <f>SUMIFS(СВЦЭМ!$K$34:$K$777,СВЦЭМ!$A$34:$A$777,$A431,СВЦЭМ!$B$33:$B$776,J$402)+'СЕТ СН'!$F$16</f>
        <v>0</v>
      </c>
      <c r="K431" s="36">
        <f>SUMIFS(СВЦЭМ!$K$34:$K$777,СВЦЭМ!$A$34:$A$777,$A431,СВЦЭМ!$B$33:$B$776,K$402)+'СЕТ СН'!$F$16</f>
        <v>0</v>
      </c>
      <c r="L431" s="36">
        <f>SUMIFS(СВЦЭМ!$K$34:$K$777,СВЦЭМ!$A$34:$A$777,$A431,СВЦЭМ!$B$33:$B$776,L$402)+'СЕТ СН'!$F$16</f>
        <v>0</v>
      </c>
      <c r="M431" s="36">
        <f>SUMIFS(СВЦЭМ!$K$34:$K$777,СВЦЭМ!$A$34:$A$777,$A431,СВЦЭМ!$B$33:$B$776,M$402)+'СЕТ СН'!$F$16</f>
        <v>0</v>
      </c>
      <c r="N431" s="36">
        <f>SUMIFS(СВЦЭМ!$K$34:$K$777,СВЦЭМ!$A$34:$A$777,$A431,СВЦЭМ!$B$33:$B$776,N$402)+'СЕТ СН'!$F$16</f>
        <v>0</v>
      </c>
      <c r="O431" s="36">
        <f>SUMIFS(СВЦЭМ!$K$34:$K$777,СВЦЭМ!$A$34:$A$777,$A431,СВЦЭМ!$B$33:$B$776,O$402)+'СЕТ СН'!$F$16</f>
        <v>0</v>
      </c>
      <c r="P431" s="36">
        <f>SUMIFS(СВЦЭМ!$K$34:$K$777,СВЦЭМ!$A$34:$A$777,$A431,СВЦЭМ!$B$33:$B$776,P$402)+'СЕТ СН'!$F$16</f>
        <v>0</v>
      </c>
      <c r="Q431" s="36">
        <f>SUMIFS(СВЦЭМ!$K$34:$K$777,СВЦЭМ!$A$34:$A$777,$A431,СВЦЭМ!$B$33:$B$776,Q$402)+'СЕТ СН'!$F$16</f>
        <v>0</v>
      </c>
      <c r="R431" s="36">
        <f>SUMIFS(СВЦЭМ!$K$34:$K$777,СВЦЭМ!$A$34:$A$777,$A431,СВЦЭМ!$B$33:$B$776,R$402)+'СЕТ СН'!$F$16</f>
        <v>0</v>
      </c>
      <c r="S431" s="36">
        <f>SUMIFS(СВЦЭМ!$K$34:$K$777,СВЦЭМ!$A$34:$A$777,$A431,СВЦЭМ!$B$33:$B$776,S$402)+'СЕТ СН'!$F$16</f>
        <v>0</v>
      </c>
      <c r="T431" s="36">
        <f>SUMIFS(СВЦЭМ!$K$34:$K$777,СВЦЭМ!$A$34:$A$777,$A431,СВЦЭМ!$B$33:$B$776,T$402)+'СЕТ СН'!$F$16</f>
        <v>0</v>
      </c>
      <c r="U431" s="36">
        <f>SUMIFS(СВЦЭМ!$K$34:$K$777,СВЦЭМ!$A$34:$A$777,$A431,СВЦЭМ!$B$33:$B$776,U$402)+'СЕТ СН'!$F$16</f>
        <v>0</v>
      </c>
      <c r="V431" s="36">
        <f>SUMIFS(СВЦЭМ!$K$34:$K$777,СВЦЭМ!$A$34:$A$777,$A431,СВЦЭМ!$B$33:$B$776,V$402)+'СЕТ СН'!$F$16</f>
        <v>0</v>
      </c>
      <c r="W431" s="36">
        <f>SUMIFS(СВЦЭМ!$K$34:$K$777,СВЦЭМ!$A$34:$A$777,$A431,СВЦЭМ!$B$33:$B$776,W$402)+'СЕТ СН'!$F$16</f>
        <v>0</v>
      </c>
      <c r="X431" s="36">
        <f>SUMIFS(СВЦЭМ!$K$34:$K$777,СВЦЭМ!$A$34:$A$777,$A431,СВЦЭМ!$B$33:$B$776,X$402)+'СЕТ СН'!$F$16</f>
        <v>0</v>
      </c>
      <c r="Y431" s="36">
        <f>SUMIFS(СВЦЭМ!$K$34:$K$777,СВЦЭМ!$A$34:$A$777,$A431,СВЦЭМ!$B$33:$B$776,Y$402)+'СЕТ СН'!$F$16</f>
        <v>0</v>
      </c>
    </row>
    <row r="432" spans="1:25" ht="15.75" hidden="1" x14ac:dyDescent="0.2">
      <c r="A432" s="35">
        <f t="shared" si="11"/>
        <v>43799</v>
      </c>
      <c r="B432" s="36">
        <f>SUMIFS(СВЦЭМ!$K$34:$K$777,СВЦЭМ!$A$34:$A$777,$A432,СВЦЭМ!$B$33:$B$776,B$402)+'СЕТ СН'!$F$16</f>
        <v>0</v>
      </c>
      <c r="C432" s="36">
        <f>SUMIFS(СВЦЭМ!$K$34:$K$777,СВЦЭМ!$A$34:$A$777,$A432,СВЦЭМ!$B$33:$B$776,C$402)+'СЕТ СН'!$F$16</f>
        <v>0</v>
      </c>
      <c r="D432" s="36">
        <f>SUMIFS(СВЦЭМ!$K$34:$K$777,СВЦЭМ!$A$34:$A$777,$A432,СВЦЭМ!$B$33:$B$776,D$402)+'СЕТ СН'!$F$16</f>
        <v>0</v>
      </c>
      <c r="E432" s="36">
        <f>SUMIFS(СВЦЭМ!$K$34:$K$777,СВЦЭМ!$A$34:$A$777,$A432,СВЦЭМ!$B$33:$B$776,E$402)+'СЕТ СН'!$F$16</f>
        <v>0</v>
      </c>
      <c r="F432" s="36">
        <f>SUMIFS(СВЦЭМ!$K$34:$K$777,СВЦЭМ!$A$34:$A$777,$A432,СВЦЭМ!$B$33:$B$776,F$402)+'СЕТ СН'!$F$16</f>
        <v>0</v>
      </c>
      <c r="G432" s="36">
        <f>SUMIFS(СВЦЭМ!$K$34:$K$777,СВЦЭМ!$A$34:$A$777,$A432,СВЦЭМ!$B$33:$B$776,G$402)+'СЕТ СН'!$F$16</f>
        <v>0</v>
      </c>
      <c r="H432" s="36">
        <f>SUMIFS(СВЦЭМ!$K$34:$K$777,СВЦЭМ!$A$34:$A$777,$A432,СВЦЭМ!$B$33:$B$776,H$402)+'СЕТ СН'!$F$16</f>
        <v>0</v>
      </c>
      <c r="I432" s="36">
        <f>SUMIFS(СВЦЭМ!$K$34:$K$777,СВЦЭМ!$A$34:$A$777,$A432,СВЦЭМ!$B$33:$B$776,I$402)+'СЕТ СН'!$F$16</f>
        <v>0</v>
      </c>
      <c r="J432" s="36">
        <f>SUMIFS(СВЦЭМ!$K$34:$K$777,СВЦЭМ!$A$34:$A$777,$A432,СВЦЭМ!$B$33:$B$776,J$402)+'СЕТ СН'!$F$16</f>
        <v>0</v>
      </c>
      <c r="K432" s="36">
        <f>SUMIFS(СВЦЭМ!$K$34:$K$777,СВЦЭМ!$A$34:$A$777,$A432,СВЦЭМ!$B$33:$B$776,K$402)+'СЕТ СН'!$F$16</f>
        <v>0</v>
      </c>
      <c r="L432" s="36">
        <f>SUMIFS(СВЦЭМ!$K$34:$K$777,СВЦЭМ!$A$34:$A$777,$A432,СВЦЭМ!$B$33:$B$776,L$402)+'СЕТ СН'!$F$16</f>
        <v>0</v>
      </c>
      <c r="M432" s="36">
        <f>SUMIFS(СВЦЭМ!$K$34:$K$777,СВЦЭМ!$A$34:$A$777,$A432,СВЦЭМ!$B$33:$B$776,M$402)+'СЕТ СН'!$F$16</f>
        <v>0</v>
      </c>
      <c r="N432" s="36">
        <f>SUMIFS(СВЦЭМ!$K$34:$K$777,СВЦЭМ!$A$34:$A$777,$A432,СВЦЭМ!$B$33:$B$776,N$402)+'СЕТ СН'!$F$16</f>
        <v>0</v>
      </c>
      <c r="O432" s="36">
        <f>SUMIFS(СВЦЭМ!$K$34:$K$777,СВЦЭМ!$A$34:$A$777,$A432,СВЦЭМ!$B$33:$B$776,O$402)+'СЕТ СН'!$F$16</f>
        <v>0</v>
      </c>
      <c r="P432" s="36">
        <f>SUMIFS(СВЦЭМ!$K$34:$K$777,СВЦЭМ!$A$34:$A$777,$A432,СВЦЭМ!$B$33:$B$776,P$402)+'СЕТ СН'!$F$16</f>
        <v>0</v>
      </c>
      <c r="Q432" s="36">
        <f>SUMIFS(СВЦЭМ!$K$34:$K$777,СВЦЭМ!$A$34:$A$777,$A432,СВЦЭМ!$B$33:$B$776,Q$402)+'СЕТ СН'!$F$16</f>
        <v>0</v>
      </c>
      <c r="R432" s="36">
        <f>SUMIFS(СВЦЭМ!$K$34:$K$777,СВЦЭМ!$A$34:$A$777,$A432,СВЦЭМ!$B$33:$B$776,R$402)+'СЕТ СН'!$F$16</f>
        <v>0</v>
      </c>
      <c r="S432" s="36">
        <f>SUMIFS(СВЦЭМ!$K$34:$K$777,СВЦЭМ!$A$34:$A$777,$A432,СВЦЭМ!$B$33:$B$776,S$402)+'СЕТ СН'!$F$16</f>
        <v>0</v>
      </c>
      <c r="T432" s="36">
        <f>SUMIFS(СВЦЭМ!$K$34:$K$777,СВЦЭМ!$A$34:$A$777,$A432,СВЦЭМ!$B$33:$B$776,T$402)+'СЕТ СН'!$F$16</f>
        <v>0</v>
      </c>
      <c r="U432" s="36">
        <f>SUMIFS(СВЦЭМ!$K$34:$K$777,СВЦЭМ!$A$34:$A$777,$A432,СВЦЭМ!$B$33:$B$776,U$402)+'СЕТ СН'!$F$16</f>
        <v>0</v>
      </c>
      <c r="V432" s="36">
        <f>SUMIFS(СВЦЭМ!$K$34:$K$777,СВЦЭМ!$A$34:$A$777,$A432,СВЦЭМ!$B$33:$B$776,V$402)+'СЕТ СН'!$F$16</f>
        <v>0</v>
      </c>
      <c r="W432" s="36">
        <f>SUMIFS(СВЦЭМ!$K$34:$K$777,СВЦЭМ!$A$34:$A$777,$A432,СВЦЭМ!$B$33:$B$776,W$402)+'СЕТ СН'!$F$16</f>
        <v>0</v>
      </c>
      <c r="X432" s="36">
        <f>SUMIFS(СВЦЭМ!$K$34:$K$777,СВЦЭМ!$A$34:$A$777,$A432,СВЦЭМ!$B$33:$B$776,X$402)+'СЕТ СН'!$F$16</f>
        <v>0</v>
      </c>
      <c r="Y432" s="36">
        <f>SUMIFS(СВЦЭМ!$K$34:$K$777,СВЦЭМ!$A$34:$A$777,$A432,СВЦЭМ!$B$33:$B$776,Y$402)+'СЕТ СН'!$F$16</f>
        <v>0</v>
      </c>
    </row>
    <row r="433" spans="1:27" ht="15.75" hidden="1" x14ac:dyDescent="0.2">
      <c r="A433" s="35">
        <f t="shared" si="11"/>
        <v>43800</v>
      </c>
      <c r="B433" s="36">
        <f>SUMIFS(СВЦЭМ!$K$34:$K$777,СВЦЭМ!$A$34:$A$777,$A433,СВЦЭМ!$B$33:$B$776,B$402)+'СЕТ СН'!$F$16</f>
        <v>0</v>
      </c>
      <c r="C433" s="36">
        <f>SUMIFS(СВЦЭМ!$K$34:$K$777,СВЦЭМ!$A$34:$A$777,$A433,СВЦЭМ!$B$33:$B$776,C$402)+'СЕТ СН'!$F$16</f>
        <v>0</v>
      </c>
      <c r="D433" s="36">
        <f>SUMIFS(СВЦЭМ!$K$34:$K$777,СВЦЭМ!$A$34:$A$777,$A433,СВЦЭМ!$B$33:$B$776,D$402)+'СЕТ СН'!$F$16</f>
        <v>0</v>
      </c>
      <c r="E433" s="36">
        <f>SUMIFS(СВЦЭМ!$K$34:$K$777,СВЦЭМ!$A$34:$A$777,$A433,СВЦЭМ!$B$33:$B$776,E$402)+'СЕТ СН'!$F$16</f>
        <v>0</v>
      </c>
      <c r="F433" s="36">
        <f>SUMIFS(СВЦЭМ!$K$34:$K$777,СВЦЭМ!$A$34:$A$777,$A433,СВЦЭМ!$B$33:$B$776,F$402)+'СЕТ СН'!$F$16</f>
        <v>0</v>
      </c>
      <c r="G433" s="36">
        <f>SUMIFS(СВЦЭМ!$K$34:$K$777,СВЦЭМ!$A$34:$A$777,$A433,СВЦЭМ!$B$33:$B$776,G$402)+'СЕТ СН'!$F$16</f>
        <v>0</v>
      </c>
      <c r="H433" s="36">
        <f>SUMIFS(СВЦЭМ!$K$34:$K$777,СВЦЭМ!$A$34:$A$777,$A433,СВЦЭМ!$B$33:$B$776,H$402)+'СЕТ СН'!$F$16</f>
        <v>0</v>
      </c>
      <c r="I433" s="36">
        <f>SUMIFS(СВЦЭМ!$K$34:$K$777,СВЦЭМ!$A$34:$A$777,$A433,СВЦЭМ!$B$33:$B$776,I$402)+'СЕТ СН'!$F$16</f>
        <v>0</v>
      </c>
      <c r="J433" s="36">
        <f>SUMIFS(СВЦЭМ!$K$34:$K$777,СВЦЭМ!$A$34:$A$777,$A433,СВЦЭМ!$B$33:$B$776,J$402)+'СЕТ СН'!$F$16</f>
        <v>0</v>
      </c>
      <c r="K433" s="36">
        <f>SUMIFS(СВЦЭМ!$K$34:$K$777,СВЦЭМ!$A$34:$A$777,$A433,СВЦЭМ!$B$33:$B$776,K$402)+'СЕТ СН'!$F$16</f>
        <v>0</v>
      </c>
      <c r="L433" s="36">
        <f>SUMIFS(СВЦЭМ!$K$34:$K$777,СВЦЭМ!$A$34:$A$777,$A433,СВЦЭМ!$B$33:$B$776,L$402)+'СЕТ СН'!$F$16</f>
        <v>0</v>
      </c>
      <c r="M433" s="36">
        <f>SUMIFS(СВЦЭМ!$K$34:$K$777,СВЦЭМ!$A$34:$A$777,$A433,СВЦЭМ!$B$33:$B$776,M$402)+'СЕТ СН'!$F$16</f>
        <v>0</v>
      </c>
      <c r="N433" s="36">
        <f>SUMIFS(СВЦЭМ!$K$34:$K$777,СВЦЭМ!$A$34:$A$777,$A433,СВЦЭМ!$B$33:$B$776,N$402)+'СЕТ СН'!$F$16</f>
        <v>0</v>
      </c>
      <c r="O433" s="36">
        <f>SUMIFS(СВЦЭМ!$K$34:$K$777,СВЦЭМ!$A$34:$A$777,$A433,СВЦЭМ!$B$33:$B$776,O$402)+'СЕТ СН'!$F$16</f>
        <v>0</v>
      </c>
      <c r="P433" s="36">
        <f>SUMIFS(СВЦЭМ!$K$34:$K$777,СВЦЭМ!$A$34:$A$777,$A433,СВЦЭМ!$B$33:$B$776,P$402)+'СЕТ СН'!$F$16</f>
        <v>0</v>
      </c>
      <c r="Q433" s="36">
        <f>SUMIFS(СВЦЭМ!$K$34:$K$777,СВЦЭМ!$A$34:$A$777,$A433,СВЦЭМ!$B$33:$B$776,Q$402)+'СЕТ СН'!$F$16</f>
        <v>0</v>
      </c>
      <c r="R433" s="36">
        <f>SUMIFS(СВЦЭМ!$K$34:$K$777,СВЦЭМ!$A$34:$A$777,$A433,СВЦЭМ!$B$33:$B$776,R$402)+'СЕТ СН'!$F$16</f>
        <v>0</v>
      </c>
      <c r="S433" s="36">
        <f>SUMIFS(СВЦЭМ!$K$34:$K$777,СВЦЭМ!$A$34:$A$777,$A433,СВЦЭМ!$B$33:$B$776,S$402)+'СЕТ СН'!$F$16</f>
        <v>0</v>
      </c>
      <c r="T433" s="36">
        <f>SUMIFS(СВЦЭМ!$K$34:$K$777,СВЦЭМ!$A$34:$A$777,$A433,СВЦЭМ!$B$33:$B$776,T$402)+'СЕТ СН'!$F$16</f>
        <v>0</v>
      </c>
      <c r="U433" s="36">
        <f>SUMIFS(СВЦЭМ!$K$34:$K$777,СВЦЭМ!$A$34:$A$777,$A433,СВЦЭМ!$B$33:$B$776,U$402)+'СЕТ СН'!$F$16</f>
        <v>0</v>
      </c>
      <c r="V433" s="36">
        <f>SUMIFS(СВЦЭМ!$K$34:$K$777,СВЦЭМ!$A$34:$A$777,$A433,СВЦЭМ!$B$33:$B$776,V$402)+'СЕТ СН'!$F$16</f>
        <v>0</v>
      </c>
      <c r="W433" s="36">
        <f>SUMIFS(СВЦЭМ!$K$34:$K$777,СВЦЭМ!$A$34:$A$777,$A433,СВЦЭМ!$B$33:$B$776,W$402)+'СЕТ СН'!$F$16</f>
        <v>0</v>
      </c>
      <c r="X433" s="36">
        <f>SUMIFS(СВЦЭМ!$K$34:$K$777,СВЦЭМ!$A$34:$A$777,$A433,СВЦЭМ!$B$33:$B$776,X$402)+'СЕТ СН'!$F$16</f>
        <v>0</v>
      </c>
      <c r="Y433" s="36">
        <f>SUMIFS(СВЦЭМ!$K$34:$K$777,СВЦЭМ!$A$34:$A$777,$A433,СВЦЭМ!$B$33:$B$776,Y$402)+'СЕТ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9" t="s">
        <v>7</v>
      </c>
      <c r="B435" s="133" t="s">
        <v>121</v>
      </c>
      <c r="C435" s="134"/>
      <c r="D435" s="134"/>
      <c r="E435" s="134"/>
      <c r="F435" s="134"/>
      <c r="G435" s="134"/>
      <c r="H435" s="134"/>
      <c r="I435" s="134"/>
      <c r="J435" s="134"/>
      <c r="K435" s="134"/>
      <c r="L435" s="134"/>
      <c r="M435" s="134"/>
      <c r="N435" s="134"/>
      <c r="O435" s="134"/>
      <c r="P435" s="134"/>
      <c r="Q435" s="134"/>
      <c r="R435" s="134"/>
      <c r="S435" s="134"/>
      <c r="T435" s="134"/>
      <c r="U435" s="134"/>
      <c r="V435" s="134"/>
      <c r="W435" s="134"/>
      <c r="X435" s="134"/>
      <c r="Y435" s="135"/>
    </row>
    <row r="436" spans="1:27" ht="12.75" hidden="1" customHeight="1" x14ac:dyDescent="0.2">
      <c r="A436" s="140"/>
      <c r="B436" s="136"/>
      <c r="C436" s="137"/>
      <c r="D436" s="137"/>
      <c r="E436" s="137"/>
      <c r="F436" s="137"/>
      <c r="G436" s="137"/>
      <c r="H436" s="137"/>
      <c r="I436" s="137"/>
      <c r="J436" s="137"/>
      <c r="K436" s="137"/>
      <c r="L436" s="137"/>
      <c r="M436" s="137"/>
      <c r="N436" s="137"/>
      <c r="O436" s="137"/>
      <c r="P436" s="137"/>
      <c r="Q436" s="137"/>
      <c r="R436" s="137"/>
      <c r="S436" s="137"/>
      <c r="T436" s="137"/>
      <c r="U436" s="137"/>
      <c r="V436" s="137"/>
      <c r="W436" s="137"/>
      <c r="X436" s="137"/>
      <c r="Y436" s="138"/>
    </row>
    <row r="437" spans="1:27" s="46" customFormat="1" ht="12.75" hidden="1" customHeight="1" x14ac:dyDescent="0.2">
      <c r="A437" s="141"/>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01.11.2019</v>
      </c>
      <c r="B438" s="36">
        <f>SUMIFS(СВЦЭМ!$L$34:$L$777,СВЦЭМ!$A$34:$A$777,$A438,СВЦЭМ!$B$33:$B$776,B$437)+'СЕТ СН'!$F$16</f>
        <v>0</v>
      </c>
      <c r="C438" s="36">
        <f>SUMIFS(СВЦЭМ!$L$34:$L$777,СВЦЭМ!$A$34:$A$777,$A438,СВЦЭМ!$B$33:$B$776,C$437)+'СЕТ СН'!$F$16</f>
        <v>0</v>
      </c>
      <c r="D438" s="36">
        <f>SUMIFS(СВЦЭМ!$L$34:$L$777,СВЦЭМ!$A$34:$A$777,$A438,СВЦЭМ!$B$33:$B$776,D$437)+'СЕТ СН'!$F$16</f>
        <v>0</v>
      </c>
      <c r="E438" s="36">
        <f>SUMIFS(СВЦЭМ!$L$34:$L$777,СВЦЭМ!$A$34:$A$777,$A438,СВЦЭМ!$B$33:$B$776,E$437)+'СЕТ СН'!$F$16</f>
        <v>0</v>
      </c>
      <c r="F438" s="36">
        <f>SUMIFS(СВЦЭМ!$L$34:$L$777,СВЦЭМ!$A$34:$A$777,$A438,СВЦЭМ!$B$33:$B$776,F$437)+'СЕТ СН'!$F$16</f>
        <v>0</v>
      </c>
      <c r="G438" s="36">
        <f>SUMIFS(СВЦЭМ!$L$34:$L$777,СВЦЭМ!$A$34:$A$777,$A438,СВЦЭМ!$B$33:$B$776,G$437)+'СЕТ СН'!$F$16</f>
        <v>0</v>
      </c>
      <c r="H438" s="36">
        <f>SUMIFS(СВЦЭМ!$L$34:$L$777,СВЦЭМ!$A$34:$A$777,$A438,СВЦЭМ!$B$33:$B$776,H$437)+'СЕТ СН'!$F$16</f>
        <v>0</v>
      </c>
      <c r="I438" s="36">
        <f>SUMIFS(СВЦЭМ!$L$34:$L$777,СВЦЭМ!$A$34:$A$777,$A438,СВЦЭМ!$B$33:$B$776,I$437)+'СЕТ СН'!$F$16</f>
        <v>0</v>
      </c>
      <c r="J438" s="36">
        <f>SUMIFS(СВЦЭМ!$L$34:$L$777,СВЦЭМ!$A$34:$A$777,$A438,СВЦЭМ!$B$33:$B$776,J$437)+'СЕТ СН'!$F$16</f>
        <v>0</v>
      </c>
      <c r="K438" s="36">
        <f>SUMIFS(СВЦЭМ!$L$34:$L$777,СВЦЭМ!$A$34:$A$777,$A438,СВЦЭМ!$B$33:$B$776,K$437)+'СЕТ СН'!$F$16</f>
        <v>0</v>
      </c>
      <c r="L438" s="36">
        <f>SUMIFS(СВЦЭМ!$L$34:$L$777,СВЦЭМ!$A$34:$A$777,$A438,СВЦЭМ!$B$33:$B$776,L$437)+'СЕТ СН'!$F$16</f>
        <v>0</v>
      </c>
      <c r="M438" s="36">
        <f>SUMIFS(СВЦЭМ!$L$34:$L$777,СВЦЭМ!$A$34:$A$777,$A438,СВЦЭМ!$B$33:$B$776,M$437)+'СЕТ СН'!$F$16</f>
        <v>0</v>
      </c>
      <c r="N438" s="36">
        <f>SUMIFS(СВЦЭМ!$L$34:$L$777,СВЦЭМ!$A$34:$A$777,$A438,СВЦЭМ!$B$33:$B$776,N$437)+'СЕТ СН'!$F$16</f>
        <v>0</v>
      </c>
      <c r="O438" s="36">
        <f>SUMIFS(СВЦЭМ!$L$34:$L$777,СВЦЭМ!$A$34:$A$777,$A438,СВЦЭМ!$B$33:$B$776,O$437)+'СЕТ СН'!$F$16</f>
        <v>0</v>
      </c>
      <c r="P438" s="36">
        <f>SUMIFS(СВЦЭМ!$L$34:$L$777,СВЦЭМ!$A$34:$A$777,$A438,СВЦЭМ!$B$33:$B$776,P$437)+'СЕТ СН'!$F$16</f>
        <v>0</v>
      </c>
      <c r="Q438" s="36">
        <f>SUMIFS(СВЦЭМ!$L$34:$L$777,СВЦЭМ!$A$34:$A$777,$A438,СВЦЭМ!$B$33:$B$776,Q$437)+'СЕТ СН'!$F$16</f>
        <v>0</v>
      </c>
      <c r="R438" s="36">
        <f>SUMIFS(СВЦЭМ!$L$34:$L$777,СВЦЭМ!$A$34:$A$777,$A438,СВЦЭМ!$B$33:$B$776,R$437)+'СЕТ СН'!$F$16</f>
        <v>0</v>
      </c>
      <c r="S438" s="36">
        <f>SUMIFS(СВЦЭМ!$L$34:$L$777,СВЦЭМ!$A$34:$A$777,$A438,СВЦЭМ!$B$33:$B$776,S$437)+'СЕТ СН'!$F$16</f>
        <v>0</v>
      </c>
      <c r="T438" s="36">
        <f>SUMIFS(СВЦЭМ!$L$34:$L$777,СВЦЭМ!$A$34:$A$777,$A438,СВЦЭМ!$B$33:$B$776,T$437)+'СЕТ СН'!$F$16</f>
        <v>0</v>
      </c>
      <c r="U438" s="36">
        <f>SUMIFS(СВЦЭМ!$L$34:$L$777,СВЦЭМ!$A$34:$A$777,$A438,СВЦЭМ!$B$33:$B$776,U$437)+'СЕТ СН'!$F$16</f>
        <v>0</v>
      </c>
      <c r="V438" s="36">
        <f>SUMIFS(СВЦЭМ!$L$34:$L$777,СВЦЭМ!$A$34:$A$777,$A438,СВЦЭМ!$B$33:$B$776,V$437)+'СЕТ СН'!$F$16</f>
        <v>0</v>
      </c>
      <c r="W438" s="36">
        <f>SUMIFS(СВЦЭМ!$L$34:$L$777,СВЦЭМ!$A$34:$A$777,$A438,СВЦЭМ!$B$33:$B$776,W$437)+'СЕТ СН'!$F$16</f>
        <v>0</v>
      </c>
      <c r="X438" s="36">
        <f>SUMIFS(СВЦЭМ!$L$34:$L$777,СВЦЭМ!$A$34:$A$777,$A438,СВЦЭМ!$B$33:$B$776,X$437)+'СЕТ СН'!$F$16</f>
        <v>0</v>
      </c>
      <c r="Y438" s="36">
        <f>SUMIFS(СВЦЭМ!$L$34:$L$777,СВЦЭМ!$A$34:$A$777,$A438,СВЦЭМ!$B$33:$B$776,Y$437)+'СЕТ СН'!$F$16</f>
        <v>0</v>
      </c>
      <c r="AA438" s="45"/>
    </row>
    <row r="439" spans="1:27" ht="15.75" hidden="1" x14ac:dyDescent="0.2">
      <c r="A439" s="35">
        <f>A438+1</f>
        <v>43771</v>
      </c>
      <c r="B439" s="36">
        <f>SUMIFS(СВЦЭМ!$L$34:$L$777,СВЦЭМ!$A$34:$A$777,$A439,СВЦЭМ!$B$33:$B$776,B$437)+'СЕТ СН'!$F$16</f>
        <v>0</v>
      </c>
      <c r="C439" s="36">
        <f>SUMIFS(СВЦЭМ!$L$34:$L$777,СВЦЭМ!$A$34:$A$777,$A439,СВЦЭМ!$B$33:$B$776,C$437)+'СЕТ СН'!$F$16</f>
        <v>0</v>
      </c>
      <c r="D439" s="36">
        <f>SUMIFS(СВЦЭМ!$L$34:$L$777,СВЦЭМ!$A$34:$A$777,$A439,СВЦЭМ!$B$33:$B$776,D$437)+'СЕТ СН'!$F$16</f>
        <v>0</v>
      </c>
      <c r="E439" s="36">
        <f>SUMIFS(СВЦЭМ!$L$34:$L$777,СВЦЭМ!$A$34:$A$777,$A439,СВЦЭМ!$B$33:$B$776,E$437)+'СЕТ СН'!$F$16</f>
        <v>0</v>
      </c>
      <c r="F439" s="36">
        <f>SUMIFS(СВЦЭМ!$L$34:$L$777,СВЦЭМ!$A$34:$A$777,$A439,СВЦЭМ!$B$33:$B$776,F$437)+'СЕТ СН'!$F$16</f>
        <v>0</v>
      </c>
      <c r="G439" s="36">
        <f>SUMIFS(СВЦЭМ!$L$34:$L$777,СВЦЭМ!$A$34:$A$777,$A439,СВЦЭМ!$B$33:$B$776,G$437)+'СЕТ СН'!$F$16</f>
        <v>0</v>
      </c>
      <c r="H439" s="36">
        <f>SUMIFS(СВЦЭМ!$L$34:$L$777,СВЦЭМ!$A$34:$A$777,$A439,СВЦЭМ!$B$33:$B$776,H$437)+'СЕТ СН'!$F$16</f>
        <v>0</v>
      </c>
      <c r="I439" s="36">
        <f>SUMIFS(СВЦЭМ!$L$34:$L$777,СВЦЭМ!$A$34:$A$777,$A439,СВЦЭМ!$B$33:$B$776,I$437)+'СЕТ СН'!$F$16</f>
        <v>0</v>
      </c>
      <c r="J439" s="36">
        <f>SUMIFS(СВЦЭМ!$L$34:$L$777,СВЦЭМ!$A$34:$A$777,$A439,СВЦЭМ!$B$33:$B$776,J$437)+'СЕТ СН'!$F$16</f>
        <v>0</v>
      </c>
      <c r="K439" s="36">
        <f>SUMIFS(СВЦЭМ!$L$34:$L$777,СВЦЭМ!$A$34:$A$777,$A439,СВЦЭМ!$B$33:$B$776,K$437)+'СЕТ СН'!$F$16</f>
        <v>0</v>
      </c>
      <c r="L439" s="36">
        <f>SUMIFS(СВЦЭМ!$L$34:$L$777,СВЦЭМ!$A$34:$A$777,$A439,СВЦЭМ!$B$33:$B$776,L$437)+'СЕТ СН'!$F$16</f>
        <v>0</v>
      </c>
      <c r="M439" s="36">
        <f>SUMIFS(СВЦЭМ!$L$34:$L$777,СВЦЭМ!$A$34:$A$777,$A439,СВЦЭМ!$B$33:$B$776,M$437)+'СЕТ СН'!$F$16</f>
        <v>0</v>
      </c>
      <c r="N439" s="36">
        <f>SUMIFS(СВЦЭМ!$L$34:$L$777,СВЦЭМ!$A$34:$A$777,$A439,СВЦЭМ!$B$33:$B$776,N$437)+'СЕТ СН'!$F$16</f>
        <v>0</v>
      </c>
      <c r="O439" s="36">
        <f>SUMIFS(СВЦЭМ!$L$34:$L$777,СВЦЭМ!$A$34:$A$777,$A439,СВЦЭМ!$B$33:$B$776,O$437)+'СЕТ СН'!$F$16</f>
        <v>0</v>
      </c>
      <c r="P439" s="36">
        <f>SUMIFS(СВЦЭМ!$L$34:$L$777,СВЦЭМ!$A$34:$A$777,$A439,СВЦЭМ!$B$33:$B$776,P$437)+'СЕТ СН'!$F$16</f>
        <v>0</v>
      </c>
      <c r="Q439" s="36">
        <f>SUMIFS(СВЦЭМ!$L$34:$L$777,СВЦЭМ!$A$34:$A$777,$A439,СВЦЭМ!$B$33:$B$776,Q$437)+'СЕТ СН'!$F$16</f>
        <v>0</v>
      </c>
      <c r="R439" s="36">
        <f>SUMIFS(СВЦЭМ!$L$34:$L$777,СВЦЭМ!$A$34:$A$777,$A439,СВЦЭМ!$B$33:$B$776,R$437)+'СЕТ СН'!$F$16</f>
        <v>0</v>
      </c>
      <c r="S439" s="36">
        <f>SUMIFS(СВЦЭМ!$L$34:$L$777,СВЦЭМ!$A$34:$A$777,$A439,СВЦЭМ!$B$33:$B$776,S$437)+'СЕТ СН'!$F$16</f>
        <v>0</v>
      </c>
      <c r="T439" s="36">
        <f>SUMIFS(СВЦЭМ!$L$34:$L$777,СВЦЭМ!$A$34:$A$777,$A439,СВЦЭМ!$B$33:$B$776,T$437)+'СЕТ СН'!$F$16</f>
        <v>0</v>
      </c>
      <c r="U439" s="36">
        <f>SUMIFS(СВЦЭМ!$L$34:$L$777,СВЦЭМ!$A$34:$A$777,$A439,СВЦЭМ!$B$33:$B$776,U$437)+'СЕТ СН'!$F$16</f>
        <v>0</v>
      </c>
      <c r="V439" s="36">
        <f>SUMIFS(СВЦЭМ!$L$34:$L$777,СВЦЭМ!$A$34:$A$777,$A439,СВЦЭМ!$B$33:$B$776,V$437)+'СЕТ СН'!$F$16</f>
        <v>0</v>
      </c>
      <c r="W439" s="36">
        <f>SUMIFS(СВЦЭМ!$L$34:$L$777,СВЦЭМ!$A$34:$A$777,$A439,СВЦЭМ!$B$33:$B$776,W$437)+'СЕТ СН'!$F$16</f>
        <v>0</v>
      </c>
      <c r="X439" s="36">
        <f>SUMIFS(СВЦЭМ!$L$34:$L$777,СВЦЭМ!$A$34:$A$777,$A439,СВЦЭМ!$B$33:$B$776,X$437)+'СЕТ СН'!$F$16</f>
        <v>0</v>
      </c>
      <c r="Y439" s="36">
        <f>SUMIFS(СВЦЭМ!$L$34:$L$777,СВЦЭМ!$A$34:$A$777,$A439,СВЦЭМ!$B$33:$B$776,Y$437)+'СЕТ СН'!$F$16</f>
        <v>0</v>
      </c>
    </row>
    <row r="440" spans="1:27" ht="15.75" hidden="1" x14ac:dyDescent="0.2">
      <c r="A440" s="35">
        <f t="shared" ref="A440:A468" si="12">A439+1</f>
        <v>43772</v>
      </c>
      <c r="B440" s="36">
        <f>SUMIFS(СВЦЭМ!$L$34:$L$777,СВЦЭМ!$A$34:$A$777,$A440,СВЦЭМ!$B$33:$B$776,B$437)+'СЕТ СН'!$F$16</f>
        <v>0</v>
      </c>
      <c r="C440" s="36">
        <f>SUMIFS(СВЦЭМ!$L$34:$L$777,СВЦЭМ!$A$34:$A$777,$A440,СВЦЭМ!$B$33:$B$776,C$437)+'СЕТ СН'!$F$16</f>
        <v>0</v>
      </c>
      <c r="D440" s="36">
        <f>SUMIFS(СВЦЭМ!$L$34:$L$777,СВЦЭМ!$A$34:$A$777,$A440,СВЦЭМ!$B$33:$B$776,D$437)+'СЕТ СН'!$F$16</f>
        <v>0</v>
      </c>
      <c r="E440" s="36">
        <f>SUMIFS(СВЦЭМ!$L$34:$L$777,СВЦЭМ!$A$34:$A$777,$A440,СВЦЭМ!$B$33:$B$776,E$437)+'СЕТ СН'!$F$16</f>
        <v>0</v>
      </c>
      <c r="F440" s="36">
        <f>SUMIFS(СВЦЭМ!$L$34:$L$777,СВЦЭМ!$A$34:$A$777,$A440,СВЦЭМ!$B$33:$B$776,F$437)+'СЕТ СН'!$F$16</f>
        <v>0</v>
      </c>
      <c r="G440" s="36">
        <f>SUMIFS(СВЦЭМ!$L$34:$L$777,СВЦЭМ!$A$34:$A$777,$A440,СВЦЭМ!$B$33:$B$776,G$437)+'СЕТ СН'!$F$16</f>
        <v>0</v>
      </c>
      <c r="H440" s="36">
        <f>SUMIFS(СВЦЭМ!$L$34:$L$777,СВЦЭМ!$A$34:$A$777,$A440,СВЦЭМ!$B$33:$B$776,H$437)+'СЕТ СН'!$F$16</f>
        <v>0</v>
      </c>
      <c r="I440" s="36">
        <f>SUMIFS(СВЦЭМ!$L$34:$L$777,СВЦЭМ!$A$34:$A$777,$A440,СВЦЭМ!$B$33:$B$776,I$437)+'СЕТ СН'!$F$16</f>
        <v>0</v>
      </c>
      <c r="J440" s="36">
        <f>SUMIFS(СВЦЭМ!$L$34:$L$777,СВЦЭМ!$A$34:$A$777,$A440,СВЦЭМ!$B$33:$B$776,J$437)+'СЕТ СН'!$F$16</f>
        <v>0</v>
      </c>
      <c r="K440" s="36">
        <f>SUMIFS(СВЦЭМ!$L$34:$L$777,СВЦЭМ!$A$34:$A$777,$A440,СВЦЭМ!$B$33:$B$776,K$437)+'СЕТ СН'!$F$16</f>
        <v>0</v>
      </c>
      <c r="L440" s="36">
        <f>SUMIFS(СВЦЭМ!$L$34:$L$777,СВЦЭМ!$A$34:$A$777,$A440,СВЦЭМ!$B$33:$B$776,L$437)+'СЕТ СН'!$F$16</f>
        <v>0</v>
      </c>
      <c r="M440" s="36">
        <f>SUMIFS(СВЦЭМ!$L$34:$L$777,СВЦЭМ!$A$34:$A$777,$A440,СВЦЭМ!$B$33:$B$776,M$437)+'СЕТ СН'!$F$16</f>
        <v>0</v>
      </c>
      <c r="N440" s="36">
        <f>SUMIFS(СВЦЭМ!$L$34:$L$777,СВЦЭМ!$A$34:$A$777,$A440,СВЦЭМ!$B$33:$B$776,N$437)+'СЕТ СН'!$F$16</f>
        <v>0</v>
      </c>
      <c r="O440" s="36">
        <f>SUMIFS(СВЦЭМ!$L$34:$L$777,СВЦЭМ!$A$34:$A$777,$A440,СВЦЭМ!$B$33:$B$776,O$437)+'СЕТ СН'!$F$16</f>
        <v>0</v>
      </c>
      <c r="P440" s="36">
        <f>SUMIFS(СВЦЭМ!$L$34:$L$777,СВЦЭМ!$A$34:$A$777,$A440,СВЦЭМ!$B$33:$B$776,P$437)+'СЕТ СН'!$F$16</f>
        <v>0</v>
      </c>
      <c r="Q440" s="36">
        <f>SUMIFS(СВЦЭМ!$L$34:$L$777,СВЦЭМ!$A$34:$A$777,$A440,СВЦЭМ!$B$33:$B$776,Q$437)+'СЕТ СН'!$F$16</f>
        <v>0</v>
      </c>
      <c r="R440" s="36">
        <f>SUMIFS(СВЦЭМ!$L$34:$L$777,СВЦЭМ!$A$34:$A$777,$A440,СВЦЭМ!$B$33:$B$776,R$437)+'СЕТ СН'!$F$16</f>
        <v>0</v>
      </c>
      <c r="S440" s="36">
        <f>SUMIFS(СВЦЭМ!$L$34:$L$777,СВЦЭМ!$A$34:$A$777,$A440,СВЦЭМ!$B$33:$B$776,S$437)+'СЕТ СН'!$F$16</f>
        <v>0</v>
      </c>
      <c r="T440" s="36">
        <f>SUMIFS(СВЦЭМ!$L$34:$L$777,СВЦЭМ!$A$34:$A$777,$A440,СВЦЭМ!$B$33:$B$776,T$437)+'СЕТ СН'!$F$16</f>
        <v>0</v>
      </c>
      <c r="U440" s="36">
        <f>SUMIFS(СВЦЭМ!$L$34:$L$777,СВЦЭМ!$A$34:$A$777,$A440,СВЦЭМ!$B$33:$B$776,U$437)+'СЕТ СН'!$F$16</f>
        <v>0</v>
      </c>
      <c r="V440" s="36">
        <f>SUMIFS(СВЦЭМ!$L$34:$L$777,СВЦЭМ!$A$34:$A$777,$A440,СВЦЭМ!$B$33:$B$776,V$437)+'СЕТ СН'!$F$16</f>
        <v>0</v>
      </c>
      <c r="W440" s="36">
        <f>SUMIFS(СВЦЭМ!$L$34:$L$777,СВЦЭМ!$A$34:$A$777,$A440,СВЦЭМ!$B$33:$B$776,W$437)+'СЕТ СН'!$F$16</f>
        <v>0</v>
      </c>
      <c r="X440" s="36">
        <f>SUMIFS(СВЦЭМ!$L$34:$L$777,СВЦЭМ!$A$34:$A$777,$A440,СВЦЭМ!$B$33:$B$776,X$437)+'СЕТ СН'!$F$16</f>
        <v>0</v>
      </c>
      <c r="Y440" s="36">
        <f>SUMIFS(СВЦЭМ!$L$34:$L$777,СВЦЭМ!$A$34:$A$777,$A440,СВЦЭМ!$B$33:$B$776,Y$437)+'СЕТ СН'!$F$16</f>
        <v>0</v>
      </c>
    </row>
    <row r="441" spans="1:27" ht="15.75" hidden="1" x14ac:dyDescent="0.2">
      <c r="A441" s="35">
        <f t="shared" si="12"/>
        <v>43773</v>
      </c>
      <c r="B441" s="36">
        <f>SUMIFS(СВЦЭМ!$L$34:$L$777,СВЦЭМ!$A$34:$A$777,$A441,СВЦЭМ!$B$33:$B$776,B$437)+'СЕТ СН'!$F$16</f>
        <v>0</v>
      </c>
      <c r="C441" s="36">
        <f>SUMIFS(СВЦЭМ!$L$34:$L$777,СВЦЭМ!$A$34:$A$777,$A441,СВЦЭМ!$B$33:$B$776,C$437)+'СЕТ СН'!$F$16</f>
        <v>0</v>
      </c>
      <c r="D441" s="36">
        <f>SUMIFS(СВЦЭМ!$L$34:$L$777,СВЦЭМ!$A$34:$A$777,$A441,СВЦЭМ!$B$33:$B$776,D$437)+'СЕТ СН'!$F$16</f>
        <v>0</v>
      </c>
      <c r="E441" s="36">
        <f>SUMIFS(СВЦЭМ!$L$34:$L$777,СВЦЭМ!$A$34:$A$777,$A441,СВЦЭМ!$B$33:$B$776,E$437)+'СЕТ СН'!$F$16</f>
        <v>0</v>
      </c>
      <c r="F441" s="36">
        <f>SUMIFS(СВЦЭМ!$L$34:$L$777,СВЦЭМ!$A$34:$A$777,$A441,СВЦЭМ!$B$33:$B$776,F$437)+'СЕТ СН'!$F$16</f>
        <v>0</v>
      </c>
      <c r="G441" s="36">
        <f>SUMIFS(СВЦЭМ!$L$34:$L$777,СВЦЭМ!$A$34:$A$777,$A441,СВЦЭМ!$B$33:$B$776,G$437)+'СЕТ СН'!$F$16</f>
        <v>0</v>
      </c>
      <c r="H441" s="36">
        <f>SUMIFS(СВЦЭМ!$L$34:$L$777,СВЦЭМ!$A$34:$A$777,$A441,СВЦЭМ!$B$33:$B$776,H$437)+'СЕТ СН'!$F$16</f>
        <v>0</v>
      </c>
      <c r="I441" s="36">
        <f>SUMIFS(СВЦЭМ!$L$34:$L$777,СВЦЭМ!$A$34:$A$777,$A441,СВЦЭМ!$B$33:$B$776,I$437)+'СЕТ СН'!$F$16</f>
        <v>0</v>
      </c>
      <c r="J441" s="36">
        <f>SUMIFS(СВЦЭМ!$L$34:$L$777,СВЦЭМ!$A$34:$A$777,$A441,СВЦЭМ!$B$33:$B$776,J$437)+'СЕТ СН'!$F$16</f>
        <v>0</v>
      </c>
      <c r="K441" s="36">
        <f>SUMIFS(СВЦЭМ!$L$34:$L$777,СВЦЭМ!$A$34:$A$777,$A441,СВЦЭМ!$B$33:$B$776,K$437)+'СЕТ СН'!$F$16</f>
        <v>0</v>
      </c>
      <c r="L441" s="36">
        <f>SUMIFS(СВЦЭМ!$L$34:$L$777,СВЦЭМ!$A$34:$A$777,$A441,СВЦЭМ!$B$33:$B$776,L$437)+'СЕТ СН'!$F$16</f>
        <v>0</v>
      </c>
      <c r="M441" s="36">
        <f>SUMIFS(СВЦЭМ!$L$34:$L$777,СВЦЭМ!$A$34:$A$777,$A441,СВЦЭМ!$B$33:$B$776,M$437)+'СЕТ СН'!$F$16</f>
        <v>0</v>
      </c>
      <c r="N441" s="36">
        <f>SUMIFS(СВЦЭМ!$L$34:$L$777,СВЦЭМ!$A$34:$A$777,$A441,СВЦЭМ!$B$33:$B$776,N$437)+'СЕТ СН'!$F$16</f>
        <v>0</v>
      </c>
      <c r="O441" s="36">
        <f>SUMIFS(СВЦЭМ!$L$34:$L$777,СВЦЭМ!$A$34:$A$777,$A441,СВЦЭМ!$B$33:$B$776,O$437)+'СЕТ СН'!$F$16</f>
        <v>0</v>
      </c>
      <c r="P441" s="36">
        <f>SUMIFS(СВЦЭМ!$L$34:$L$777,СВЦЭМ!$A$34:$A$777,$A441,СВЦЭМ!$B$33:$B$776,P$437)+'СЕТ СН'!$F$16</f>
        <v>0</v>
      </c>
      <c r="Q441" s="36">
        <f>SUMIFS(СВЦЭМ!$L$34:$L$777,СВЦЭМ!$A$34:$A$777,$A441,СВЦЭМ!$B$33:$B$776,Q$437)+'СЕТ СН'!$F$16</f>
        <v>0</v>
      </c>
      <c r="R441" s="36">
        <f>SUMIFS(СВЦЭМ!$L$34:$L$777,СВЦЭМ!$A$34:$A$777,$A441,СВЦЭМ!$B$33:$B$776,R$437)+'СЕТ СН'!$F$16</f>
        <v>0</v>
      </c>
      <c r="S441" s="36">
        <f>SUMIFS(СВЦЭМ!$L$34:$L$777,СВЦЭМ!$A$34:$A$777,$A441,СВЦЭМ!$B$33:$B$776,S$437)+'СЕТ СН'!$F$16</f>
        <v>0</v>
      </c>
      <c r="T441" s="36">
        <f>SUMIFS(СВЦЭМ!$L$34:$L$777,СВЦЭМ!$A$34:$A$777,$A441,СВЦЭМ!$B$33:$B$776,T$437)+'СЕТ СН'!$F$16</f>
        <v>0</v>
      </c>
      <c r="U441" s="36">
        <f>SUMIFS(СВЦЭМ!$L$34:$L$777,СВЦЭМ!$A$34:$A$777,$A441,СВЦЭМ!$B$33:$B$776,U$437)+'СЕТ СН'!$F$16</f>
        <v>0</v>
      </c>
      <c r="V441" s="36">
        <f>SUMIFS(СВЦЭМ!$L$34:$L$777,СВЦЭМ!$A$34:$A$777,$A441,СВЦЭМ!$B$33:$B$776,V$437)+'СЕТ СН'!$F$16</f>
        <v>0</v>
      </c>
      <c r="W441" s="36">
        <f>SUMIFS(СВЦЭМ!$L$34:$L$777,СВЦЭМ!$A$34:$A$777,$A441,СВЦЭМ!$B$33:$B$776,W$437)+'СЕТ СН'!$F$16</f>
        <v>0</v>
      </c>
      <c r="X441" s="36">
        <f>SUMIFS(СВЦЭМ!$L$34:$L$777,СВЦЭМ!$A$34:$A$777,$A441,СВЦЭМ!$B$33:$B$776,X$437)+'СЕТ СН'!$F$16</f>
        <v>0</v>
      </c>
      <c r="Y441" s="36">
        <f>SUMIFS(СВЦЭМ!$L$34:$L$777,СВЦЭМ!$A$34:$A$777,$A441,СВЦЭМ!$B$33:$B$776,Y$437)+'СЕТ СН'!$F$16</f>
        <v>0</v>
      </c>
    </row>
    <row r="442" spans="1:27" ht="15.75" hidden="1" x14ac:dyDescent="0.2">
      <c r="A442" s="35">
        <f t="shared" si="12"/>
        <v>43774</v>
      </c>
      <c r="B442" s="36">
        <f>SUMIFS(СВЦЭМ!$L$34:$L$777,СВЦЭМ!$A$34:$A$777,$A442,СВЦЭМ!$B$33:$B$776,B$437)+'СЕТ СН'!$F$16</f>
        <v>0</v>
      </c>
      <c r="C442" s="36">
        <f>SUMIFS(СВЦЭМ!$L$34:$L$777,СВЦЭМ!$A$34:$A$777,$A442,СВЦЭМ!$B$33:$B$776,C$437)+'СЕТ СН'!$F$16</f>
        <v>0</v>
      </c>
      <c r="D442" s="36">
        <f>SUMIFS(СВЦЭМ!$L$34:$L$777,СВЦЭМ!$A$34:$A$777,$A442,СВЦЭМ!$B$33:$B$776,D$437)+'СЕТ СН'!$F$16</f>
        <v>0</v>
      </c>
      <c r="E442" s="36">
        <f>SUMIFS(СВЦЭМ!$L$34:$L$777,СВЦЭМ!$A$34:$A$777,$A442,СВЦЭМ!$B$33:$B$776,E$437)+'СЕТ СН'!$F$16</f>
        <v>0</v>
      </c>
      <c r="F442" s="36">
        <f>SUMIFS(СВЦЭМ!$L$34:$L$777,СВЦЭМ!$A$34:$A$777,$A442,СВЦЭМ!$B$33:$B$776,F$437)+'СЕТ СН'!$F$16</f>
        <v>0</v>
      </c>
      <c r="G442" s="36">
        <f>SUMIFS(СВЦЭМ!$L$34:$L$777,СВЦЭМ!$A$34:$A$777,$A442,СВЦЭМ!$B$33:$B$776,G$437)+'СЕТ СН'!$F$16</f>
        <v>0</v>
      </c>
      <c r="H442" s="36">
        <f>SUMIFS(СВЦЭМ!$L$34:$L$777,СВЦЭМ!$A$34:$A$777,$A442,СВЦЭМ!$B$33:$B$776,H$437)+'СЕТ СН'!$F$16</f>
        <v>0</v>
      </c>
      <c r="I442" s="36">
        <f>SUMIFS(СВЦЭМ!$L$34:$L$777,СВЦЭМ!$A$34:$A$777,$A442,СВЦЭМ!$B$33:$B$776,I$437)+'СЕТ СН'!$F$16</f>
        <v>0</v>
      </c>
      <c r="J442" s="36">
        <f>SUMIFS(СВЦЭМ!$L$34:$L$777,СВЦЭМ!$A$34:$A$777,$A442,СВЦЭМ!$B$33:$B$776,J$437)+'СЕТ СН'!$F$16</f>
        <v>0</v>
      </c>
      <c r="K442" s="36">
        <f>SUMIFS(СВЦЭМ!$L$34:$L$777,СВЦЭМ!$A$34:$A$777,$A442,СВЦЭМ!$B$33:$B$776,K$437)+'СЕТ СН'!$F$16</f>
        <v>0</v>
      </c>
      <c r="L442" s="36">
        <f>SUMIFS(СВЦЭМ!$L$34:$L$777,СВЦЭМ!$A$34:$A$777,$A442,СВЦЭМ!$B$33:$B$776,L$437)+'СЕТ СН'!$F$16</f>
        <v>0</v>
      </c>
      <c r="M442" s="36">
        <f>SUMIFS(СВЦЭМ!$L$34:$L$777,СВЦЭМ!$A$34:$A$777,$A442,СВЦЭМ!$B$33:$B$776,M$437)+'СЕТ СН'!$F$16</f>
        <v>0</v>
      </c>
      <c r="N442" s="36">
        <f>SUMIFS(СВЦЭМ!$L$34:$L$777,СВЦЭМ!$A$34:$A$777,$A442,СВЦЭМ!$B$33:$B$776,N$437)+'СЕТ СН'!$F$16</f>
        <v>0</v>
      </c>
      <c r="O442" s="36">
        <f>SUMIFS(СВЦЭМ!$L$34:$L$777,СВЦЭМ!$A$34:$A$777,$A442,СВЦЭМ!$B$33:$B$776,O$437)+'СЕТ СН'!$F$16</f>
        <v>0</v>
      </c>
      <c r="P442" s="36">
        <f>SUMIFS(СВЦЭМ!$L$34:$L$777,СВЦЭМ!$A$34:$A$777,$A442,СВЦЭМ!$B$33:$B$776,P$437)+'СЕТ СН'!$F$16</f>
        <v>0</v>
      </c>
      <c r="Q442" s="36">
        <f>SUMIFS(СВЦЭМ!$L$34:$L$777,СВЦЭМ!$A$34:$A$777,$A442,СВЦЭМ!$B$33:$B$776,Q$437)+'СЕТ СН'!$F$16</f>
        <v>0</v>
      </c>
      <c r="R442" s="36">
        <f>SUMIFS(СВЦЭМ!$L$34:$L$777,СВЦЭМ!$A$34:$A$777,$A442,СВЦЭМ!$B$33:$B$776,R$437)+'СЕТ СН'!$F$16</f>
        <v>0</v>
      </c>
      <c r="S442" s="36">
        <f>SUMIFS(СВЦЭМ!$L$34:$L$777,СВЦЭМ!$A$34:$A$777,$A442,СВЦЭМ!$B$33:$B$776,S$437)+'СЕТ СН'!$F$16</f>
        <v>0</v>
      </c>
      <c r="T442" s="36">
        <f>SUMIFS(СВЦЭМ!$L$34:$L$777,СВЦЭМ!$A$34:$A$777,$A442,СВЦЭМ!$B$33:$B$776,T$437)+'СЕТ СН'!$F$16</f>
        <v>0</v>
      </c>
      <c r="U442" s="36">
        <f>SUMIFS(СВЦЭМ!$L$34:$L$777,СВЦЭМ!$A$34:$A$777,$A442,СВЦЭМ!$B$33:$B$776,U$437)+'СЕТ СН'!$F$16</f>
        <v>0</v>
      </c>
      <c r="V442" s="36">
        <f>SUMIFS(СВЦЭМ!$L$34:$L$777,СВЦЭМ!$A$34:$A$777,$A442,СВЦЭМ!$B$33:$B$776,V$437)+'СЕТ СН'!$F$16</f>
        <v>0</v>
      </c>
      <c r="W442" s="36">
        <f>SUMIFS(СВЦЭМ!$L$34:$L$777,СВЦЭМ!$A$34:$A$777,$A442,СВЦЭМ!$B$33:$B$776,W$437)+'СЕТ СН'!$F$16</f>
        <v>0</v>
      </c>
      <c r="X442" s="36">
        <f>SUMIFS(СВЦЭМ!$L$34:$L$777,СВЦЭМ!$A$34:$A$777,$A442,СВЦЭМ!$B$33:$B$776,X$437)+'СЕТ СН'!$F$16</f>
        <v>0</v>
      </c>
      <c r="Y442" s="36">
        <f>SUMIFS(СВЦЭМ!$L$34:$L$777,СВЦЭМ!$A$34:$A$777,$A442,СВЦЭМ!$B$33:$B$776,Y$437)+'СЕТ СН'!$F$16</f>
        <v>0</v>
      </c>
    </row>
    <row r="443" spans="1:27" ht="15.75" hidden="1" x14ac:dyDescent="0.2">
      <c r="A443" s="35">
        <f t="shared" si="12"/>
        <v>43775</v>
      </c>
      <c r="B443" s="36">
        <f>SUMIFS(СВЦЭМ!$L$34:$L$777,СВЦЭМ!$A$34:$A$777,$A443,СВЦЭМ!$B$33:$B$776,B$437)+'СЕТ СН'!$F$16</f>
        <v>0</v>
      </c>
      <c r="C443" s="36">
        <f>SUMIFS(СВЦЭМ!$L$34:$L$777,СВЦЭМ!$A$34:$A$777,$A443,СВЦЭМ!$B$33:$B$776,C$437)+'СЕТ СН'!$F$16</f>
        <v>0</v>
      </c>
      <c r="D443" s="36">
        <f>SUMIFS(СВЦЭМ!$L$34:$L$777,СВЦЭМ!$A$34:$A$777,$A443,СВЦЭМ!$B$33:$B$776,D$437)+'СЕТ СН'!$F$16</f>
        <v>0</v>
      </c>
      <c r="E443" s="36">
        <f>SUMIFS(СВЦЭМ!$L$34:$L$777,СВЦЭМ!$A$34:$A$777,$A443,СВЦЭМ!$B$33:$B$776,E$437)+'СЕТ СН'!$F$16</f>
        <v>0</v>
      </c>
      <c r="F443" s="36">
        <f>SUMIFS(СВЦЭМ!$L$34:$L$777,СВЦЭМ!$A$34:$A$777,$A443,СВЦЭМ!$B$33:$B$776,F$437)+'СЕТ СН'!$F$16</f>
        <v>0</v>
      </c>
      <c r="G443" s="36">
        <f>SUMIFS(СВЦЭМ!$L$34:$L$777,СВЦЭМ!$A$34:$A$777,$A443,СВЦЭМ!$B$33:$B$776,G$437)+'СЕТ СН'!$F$16</f>
        <v>0</v>
      </c>
      <c r="H443" s="36">
        <f>SUMIFS(СВЦЭМ!$L$34:$L$777,СВЦЭМ!$A$34:$A$777,$A443,СВЦЭМ!$B$33:$B$776,H$437)+'СЕТ СН'!$F$16</f>
        <v>0</v>
      </c>
      <c r="I443" s="36">
        <f>SUMIFS(СВЦЭМ!$L$34:$L$777,СВЦЭМ!$A$34:$A$777,$A443,СВЦЭМ!$B$33:$B$776,I$437)+'СЕТ СН'!$F$16</f>
        <v>0</v>
      </c>
      <c r="J443" s="36">
        <f>SUMIFS(СВЦЭМ!$L$34:$L$777,СВЦЭМ!$A$34:$A$777,$A443,СВЦЭМ!$B$33:$B$776,J$437)+'СЕТ СН'!$F$16</f>
        <v>0</v>
      </c>
      <c r="K443" s="36">
        <f>SUMIFS(СВЦЭМ!$L$34:$L$777,СВЦЭМ!$A$34:$A$777,$A443,СВЦЭМ!$B$33:$B$776,K$437)+'СЕТ СН'!$F$16</f>
        <v>0</v>
      </c>
      <c r="L443" s="36">
        <f>SUMIFS(СВЦЭМ!$L$34:$L$777,СВЦЭМ!$A$34:$A$777,$A443,СВЦЭМ!$B$33:$B$776,L$437)+'СЕТ СН'!$F$16</f>
        <v>0</v>
      </c>
      <c r="M443" s="36">
        <f>SUMIFS(СВЦЭМ!$L$34:$L$777,СВЦЭМ!$A$34:$A$777,$A443,СВЦЭМ!$B$33:$B$776,M$437)+'СЕТ СН'!$F$16</f>
        <v>0</v>
      </c>
      <c r="N443" s="36">
        <f>SUMIFS(СВЦЭМ!$L$34:$L$777,СВЦЭМ!$A$34:$A$777,$A443,СВЦЭМ!$B$33:$B$776,N$437)+'СЕТ СН'!$F$16</f>
        <v>0</v>
      </c>
      <c r="O443" s="36">
        <f>SUMIFS(СВЦЭМ!$L$34:$L$777,СВЦЭМ!$A$34:$A$777,$A443,СВЦЭМ!$B$33:$B$776,O$437)+'СЕТ СН'!$F$16</f>
        <v>0</v>
      </c>
      <c r="P443" s="36">
        <f>SUMIFS(СВЦЭМ!$L$34:$L$777,СВЦЭМ!$A$34:$A$777,$A443,СВЦЭМ!$B$33:$B$776,P$437)+'СЕТ СН'!$F$16</f>
        <v>0</v>
      </c>
      <c r="Q443" s="36">
        <f>SUMIFS(СВЦЭМ!$L$34:$L$777,СВЦЭМ!$A$34:$A$777,$A443,СВЦЭМ!$B$33:$B$776,Q$437)+'СЕТ СН'!$F$16</f>
        <v>0</v>
      </c>
      <c r="R443" s="36">
        <f>SUMIFS(СВЦЭМ!$L$34:$L$777,СВЦЭМ!$A$34:$A$777,$A443,СВЦЭМ!$B$33:$B$776,R$437)+'СЕТ СН'!$F$16</f>
        <v>0</v>
      </c>
      <c r="S443" s="36">
        <f>SUMIFS(СВЦЭМ!$L$34:$L$777,СВЦЭМ!$A$34:$A$777,$A443,СВЦЭМ!$B$33:$B$776,S$437)+'СЕТ СН'!$F$16</f>
        <v>0</v>
      </c>
      <c r="T443" s="36">
        <f>SUMIFS(СВЦЭМ!$L$34:$L$777,СВЦЭМ!$A$34:$A$777,$A443,СВЦЭМ!$B$33:$B$776,T$437)+'СЕТ СН'!$F$16</f>
        <v>0</v>
      </c>
      <c r="U443" s="36">
        <f>SUMIFS(СВЦЭМ!$L$34:$L$777,СВЦЭМ!$A$34:$A$777,$A443,СВЦЭМ!$B$33:$B$776,U$437)+'СЕТ СН'!$F$16</f>
        <v>0</v>
      </c>
      <c r="V443" s="36">
        <f>SUMIFS(СВЦЭМ!$L$34:$L$777,СВЦЭМ!$A$34:$A$777,$A443,СВЦЭМ!$B$33:$B$776,V$437)+'СЕТ СН'!$F$16</f>
        <v>0</v>
      </c>
      <c r="W443" s="36">
        <f>SUMIFS(СВЦЭМ!$L$34:$L$777,СВЦЭМ!$A$34:$A$777,$A443,СВЦЭМ!$B$33:$B$776,W$437)+'СЕТ СН'!$F$16</f>
        <v>0</v>
      </c>
      <c r="X443" s="36">
        <f>SUMIFS(СВЦЭМ!$L$34:$L$777,СВЦЭМ!$A$34:$A$777,$A443,СВЦЭМ!$B$33:$B$776,X$437)+'СЕТ СН'!$F$16</f>
        <v>0</v>
      </c>
      <c r="Y443" s="36">
        <f>SUMIFS(СВЦЭМ!$L$34:$L$777,СВЦЭМ!$A$34:$A$777,$A443,СВЦЭМ!$B$33:$B$776,Y$437)+'СЕТ СН'!$F$16</f>
        <v>0</v>
      </c>
    </row>
    <row r="444" spans="1:27" ht="15.75" hidden="1" x14ac:dyDescent="0.2">
      <c r="A444" s="35">
        <f t="shared" si="12"/>
        <v>43776</v>
      </c>
      <c r="B444" s="36">
        <f>SUMIFS(СВЦЭМ!$L$34:$L$777,СВЦЭМ!$A$34:$A$777,$A444,СВЦЭМ!$B$33:$B$776,B$437)+'СЕТ СН'!$F$16</f>
        <v>0</v>
      </c>
      <c r="C444" s="36">
        <f>SUMIFS(СВЦЭМ!$L$34:$L$777,СВЦЭМ!$A$34:$A$777,$A444,СВЦЭМ!$B$33:$B$776,C$437)+'СЕТ СН'!$F$16</f>
        <v>0</v>
      </c>
      <c r="D444" s="36">
        <f>SUMIFS(СВЦЭМ!$L$34:$L$777,СВЦЭМ!$A$34:$A$777,$A444,СВЦЭМ!$B$33:$B$776,D$437)+'СЕТ СН'!$F$16</f>
        <v>0</v>
      </c>
      <c r="E444" s="36">
        <f>SUMIFS(СВЦЭМ!$L$34:$L$777,СВЦЭМ!$A$34:$A$777,$A444,СВЦЭМ!$B$33:$B$776,E$437)+'СЕТ СН'!$F$16</f>
        <v>0</v>
      </c>
      <c r="F444" s="36">
        <f>SUMIFS(СВЦЭМ!$L$34:$L$777,СВЦЭМ!$A$34:$A$777,$A444,СВЦЭМ!$B$33:$B$776,F$437)+'СЕТ СН'!$F$16</f>
        <v>0</v>
      </c>
      <c r="G444" s="36">
        <f>SUMIFS(СВЦЭМ!$L$34:$L$777,СВЦЭМ!$A$34:$A$777,$A444,СВЦЭМ!$B$33:$B$776,G$437)+'СЕТ СН'!$F$16</f>
        <v>0</v>
      </c>
      <c r="H444" s="36">
        <f>SUMIFS(СВЦЭМ!$L$34:$L$777,СВЦЭМ!$A$34:$A$777,$A444,СВЦЭМ!$B$33:$B$776,H$437)+'СЕТ СН'!$F$16</f>
        <v>0</v>
      </c>
      <c r="I444" s="36">
        <f>SUMIFS(СВЦЭМ!$L$34:$L$777,СВЦЭМ!$A$34:$A$777,$A444,СВЦЭМ!$B$33:$B$776,I$437)+'СЕТ СН'!$F$16</f>
        <v>0</v>
      </c>
      <c r="J444" s="36">
        <f>SUMIFS(СВЦЭМ!$L$34:$L$777,СВЦЭМ!$A$34:$A$777,$A444,СВЦЭМ!$B$33:$B$776,J$437)+'СЕТ СН'!$F$16</f>
        <v>0</v>
      </c>
      <c r="K444" s="36">
        <f>SUMIFS(СВЦЭМ!$L$34:$L$777,СВЦЭМ!$A$34:$A$777,$A444,СВЦЭМ!$B$33:$B$776,K$437)+'СЕТ СН'!$F$16</f>
        <v>0</v>
      </c>
      <c r="L444" s="36">
        <f>SUMIFS(СВЦЭМ!$L$34:$L$777,СВЦЭМ!$A$34:$A$777,$A444,СВЦЭМ!$B$33:$B$776,L$437)+'СЕТ СН'!$F$16</f>
        <v>0</v>
      </c>
      <c r="M444" s="36">
        <f>SUMIFS(СВЦЭМ!$L$34:$L$777,СВЦЭМ!$A$34:$A$777,$A444,СВЦЭМ!$B$33:$B$776,M$437)+'СЕТ СН'!$F$16</f>
        <v>0</v>
      </c>
      <c r="N444" s="36">
        <f>SUMIFS(СВЦЭМ!$L$34:$L$777,СВЦЭМ!$A$34:$A$777,$A444,СВЦЭМ!$B$33:$B$776,N$437)+'СЕТ СН'!$F$16</f>
        <v>0</v>
      </c>
      <c r="O444" s="36">
        <f>SUMIFS(СВЦЭМ!$L$34:$L$777,СВЦЭМ!$A$34:$A$777,$A444,СВЦЭМ!$B$33:$B$776,O$437)+'СЕТ СН'!$F$16</f>
        <v>0</v>
      </c>
      <c r="P444" s="36">
        <f>SUMIFS(СВЦЭМ!$L$34:$L$777,СВЦЭМ!$A$34:$A$777,$A444,СВЦЭМ!$B$33:$B$776,P$437)+'СЕТ СН'!$F$16</f>
        <v>0</v>
      </c>
      <c r="Q444" s="36">
        <f>SUMIFS(СВЦЭМ!$L$34:$L$777,СВЦЭМ!$A$34:$A$777,$A444,СВЦЭМ!$B$33:$B$776,Q$437)+'СЕТ СН'!$F$16</f>
        <v>0</v>
      </c>
      <c r="R444" s="36">
        <f>SUMIFS(СВЦЭМ!$L$34:$L$777,СВЦЭМ!$A$34:$A$777,$A444,СВЦЭМ!$B$33:$B$776,R$437)+'СЕТ СН'!$F$16</f>
        <v>0</v>
      </c>
      <c r="S444" s="36">
        <f>SUMIFS(СВЦЭМ!$L$34:$L$777,СВЦЭМ!$A$34:$A$777,$A444,СВЦЭМ!$B$33:$B$776,S$437)+'СЕТ СН'!$F$16</f>
        <v>0</v>
      </c>
      <c r="T444" s="36">
        <f>SUMIFS(СВЦЭМ!$L$34:$L$777,СВЦЭМ!$A$34:$A$777,$A444,СВЦЭМ!$B$33:$B$776,T$437)+'СЕТ СН'!$F$16</f>
        <v>0</v>
      </c>
      <c r="U444" s="36">
        <f>SUMIFS(СВЦЭМ!$L$34:$L$777,СВЦЭМ!$A$34:$A$777,$A444,СВЦЭМ!$B$33:$B$776,U$437)+'СЕТ СН'!$F$16</f>
        <v>0</v>
      </c>
      <c r="V444" s="36">
        <f>SUMIFS(СВЦЭМ!$L$34:$L$777,СВЦЭМ!$A$34:$A$777,$A444,СВЦЭМ!$B$33:$B$776,V$437)+'СЕТ СН'!$F$16</f>
        <v>0</v>
      </c>
      <c r="W444" s="36">
        <f>SUMIFS(СВЦЭМ!$L$34:$L$777,СВЦЭМ!$A$34:$A$777,$A444,СВЦЭМ!$B$33:$B$776,W$437)+'СЕТ СН'!$F$16</f>
        <v>0</v>
      </c>
      <c r="X444" s="36">
        <f>SUMIFS(СВЦЭМ!$L$34:$L$777,СВЦЭМ!$A$34:$A$777,$A444,СВЦЭМ!$B$33:$B$776,X$437)+'СЕТ СН'!$F$16</f>
        <v>0</v>
      </c>
      <c r="Y444" s="36">
        <f>SUMIFS(СВЦЭМ!$L$34:$L$777,СВЦЭМ!$A$34:$A$777,$A444,СВЦЭМ!$B$33:$B$776,Y$437)+'СЕТ СН'!$F$16</f>
        <v>0</v>
      </c>
    </row>
    <row r="445" spans="1:27" ht="15.75" hidden="1" x14ac:dyDescent="0.2">
      <c r="A445" s="35">
        <f t="shared" si="12"/>
        <v>43777</v>
      </c>
      <c r="B445" s="36">
        <f>SUMIFS(СВЦЭМ!$L$34:$L$777,СВЦЭМ!$A$34:$A$777,$A445,СВЦЭМ!$B$33:$B$776,B$437)+'СЕТ СН'!$F$16</f>
        <v>0</v>
      </c>
      <c r="C445" s="36">
        <f>SUMIFS(СВЦЭМ!$L$34:$L$777,СВЦЭМ!$A$34:$A$777,$A445,СВЦЭМ!$B$33:$B$776,C$437)+'СЕТ СН'!$F$16</f>
        <v>0</v>
      </c>
      <c r="D445" s="36">
        <f>SUMIFS(СВЦЭМ!$L$34:$L$777,СВЦЭМ!$A$34:$A$777,$A445,СВЦЭМ!$B$33:$B$776,D$437)+'СЕТ СН'!$F$16</f>
        <v>0</v>
      </c>
      <c r="E445" s="36">
        <f>SUMIFS(СВЦЭМ!$L$34:$L$777,СВЦЭМ!$A$34:$A$777,$A445,СВЦЭМ!$B$33:$B$776,E$437)+'СЕТ СН'!$F$16</f>
        <v>0</v>
      </c>
      <c r="F445" s="36">
        <f>SUMIFS(СВЦЭМ!$L$34:$L$777,СВЦЭМ!$A$34:$A$777,$A445,СВЦЭМ!$B$33:$B$776,F$437)+'СЕТ СН'!$F$16</f>
        <v>0</v>
      </c>
      <c r="G445" s="36">
        <f>SUMIFS(СВЦЭМ!$L$34:$L$777,СВЦЭМ!$A$34:$A$777,$A445,СВЦЭМ!$B$33:$B$776,G$437)+'СЕТ СН'!$F$16</f>
        <v>0</v>
      </c>
      <c r="H445" s="36">
        <f>SUMIFS(СВЦЭМ!$L$34:$L$777,СВЦЭМ!$A$34:$A$777,$A445,СВЦЭМ!$B$33:$B$776,H$437)+'СЕТ СН'!$F$16</f>
        <v>0</v>
      </c>
      <c r="I445" s="36">
        <f>SUMIFS(СВЦЭМ!$L$34:$L$777,СВЦЭМ!$A$34:$A$777,$A445,СВЦЭМ!$B$33:$B$776,I$437)+'СЕТ СН'!$F$16</f>
        <v>0</v>
      </c>
      <c r="J445" s="36">
        <f>SUMIFS(СВЦЭМ!$L$34:$L$777,СВЦЭМ!$A$34:$A$777,$A445,СВЦЭМ!$B$33:$B$776,J$437)+'СЕТ СН'!$F$16</f>
        <v>0</v>
      </c>
      <c r="K445" s="36">
        <f>SUMIFS(СВЦЭМ!$L$34:$L$777,СВЦЭМ!$A$34:$A$777,$A445,СВЦЭМ!$B$33:$B$776,K$437)+'СЕТ СН'!$F$16</f>
        <v>0</v>
      </c>
      <c r="L445" s="36">
        <f>SUMIFS(СВЦЭМ!$L$34:$L$777,СВЦЭМ!$A$34:$A$777,$A445,СВЦЭМ!$B$33:$B$776,L$437)+'СЕТ СН'!$F$16</f>
        <v>0</v>
      </c>
      <c r="M445" s="36">
        <f>SUMIFS(СВЦЭМ!$L$34:$L$777,СВЦЭМ!$A$34:$A$777,$A445,СВЦЭМ!$B$33:$B$776,M$437)+'СЕТ СН'!$F$16</f>
        <v>0</v>
      </c>
      <c r="N445" s="36">
        <f>SUMIFS(СВЦЭМ!$L$34:$L$777,СВЦЭМ!$A$34:$A$777,$A445,СВЦЭМ!$B$33:$B$776,N$437)+'СЕТ СН'!$F$16</f>
        <v>0</v>
      </c>
      <c r="O445" s="36">
        <f>SUMIFS(СВЦЭМ!$L$34:$L$777,СВЦЭМ!$A$34:$A$777,$A445,СВЦЭМ!$B$33:$B$776,O$437)+'СЕТ СН'!$F$16</f>
        <v>0</v>
      </c>
      <c r="P445" s="36">
        <f>SUMIFS(СВЦЭМ!$L$34:$L$777,СВЦЭМ!$A$34:$A$777,$A445,СВЦЭМ!$B$33:$B$776,P$437)+'СЕТ СН'!$F$16</f>
        <v>0</v>
      </c>
      <c r="Q445" s="36">
        <f>SUMIFS(СВЦЭМ!$L$34:$L$777,СВЦЭМ!$A$34:$A$777,$A445,СВЦЭМ!$B$33:$B$776,Q$437)+'СЕТ СН'!$F$16</f>
        <v>0</v>
      </c>
      <c r="R445" s="36">
        <f>SUMIFS(СВЦЭМ!$L$34:$L$777,СВЦЭМ!$A$34:$A$777,$A445,СВЦЭМ!$B$33:$B$776,R$437)+'СЕТ СН'!$F$16</f>
        <v>0</v>
      </c>
      <c r="S445" s="36">
        <f>SUMIFS(СВЦЭМ!$L$34:$L$777,СВЦЭМ!$A$34:$A$777,$A445,СВЦЭМ!$B$33:$B$776,S$437)+'СЕТ СН'!$F$16</f>
        <v>0</v>
      </c>
      <c r="T445" s="36">
        <f>SUMIFS(СВЦЭМ!$L$34:$L$777,СВЦЭМ!$A$34:$A$777,$A445,СВЦЭМ!$B$33:$B$776,T$437)+'СЕТ СН'!$F$16</f>
        <v>0</v>
      </c>
      <c r="U445" s="36">
        <f>SUMIFS(СВЦЭМ!$L$34:$L$777,СВЦЭМ!$A$34:$A$777,$A445,СВЦЭМ!$B$33:$B$776,U$437)+'СЕТ СН'!$F$16</f>
        <v>0</v>
      </c>
      <c r="V445" s="36">
        <f>SUMIFS(СВЦЭМ!$L$34:$L$777,СВЦЭМ!$A$34:$A$777,$A445,СВЦЭМ!$B$33:$B$776,V$437)+'СЕТ СН'!$F$16</f>
        <v>0</v>
      </c>
      <c r="W445" s="36">
        <f>SUMIFS(СВЦЭМ!$L$34:$L$777,СВЦЭМ!$A$34:$A$777,$A445,СВЦЭМ!$B$33:$B$776,W$437)+'СЕТ СН'!$F$16</f>
        <v>0</v>
      </c>
      <c r="X445" s="36">
        <f>SUMIFS(СВЦЭМ!$L$34:$L$777,СВЦЭМ!$A$34:$A$777,$A445,СВЦЭМ!$B$33:$B$776,X$437)+'СЕТ СН'!$F$16</f>
        <v>0</v>
      </c>
      <c r="Y445" s="36">
        <f>SUMIFS(СВЦЭМ!$L$34:$L$777,СВЦЭМ!$A$34:$A$777,$A445,СВЦЭМ!$B$33:$B$776,Y$437)+'СЕТ СН'!$F$16</f>
        <v>0</v>
      </c>
    </row>
    <row r="446" spans="1:27" ht="15.75" hidden="1" x14ac:dyDescent="0.2">
      <c r="A446" s="35">
        <f t="shared" si="12"/>
        <v>43778</v>
      </c>
      <c r="B446" s="36">
        <f>SUMIFS(СВЦЭМ!$L$34:$L$777,СВЦЭМ!$A$34:$A$777,$A446,СВЦЭМ!$B$33:$B$776,B$437)+'СЕТ СН'!$F$16</f>
        <v>0</v>
      </c>
      <c r="C446" s="36">
        <f>SUMIFS(СВЦЭМ!$L$34:$L$777,СВЦЭМ!$A$34:$A$777,$A446,СВЦЭМ!$B$33:$B$776,C$437)+'СЕТ СН'!$F$16</f>
        <v>0</v>
      </c>
      <c r="D446" s="36">
        <f>SUMIFS(СВЦЭМ!$L$34:$L$777,СВЦЭМ!$A$34:$A$777,$A446,СВЦЭМ!$B$33:$B$776,D$437)+'СЕТ СН'!$F$16</f>
        <v>0</v>
      </c>
      <c r="E446" s="36">
        <f>SUMIFS(СВЦЭМ!$L$34:$L$777,СВЦЭМ!$A$34:$A$777,$A446,СВЦЭМ!$B$33:$B$776,E$437)+'СЕТ СН'!$F$16</f>
        <v>0</v>
      </c>
      <c r="F446" s="36">
        <f>SUMIFS(СВЦЭМ!$L$34:$L$777,СВЦЭМ!$A$34:$A$777,$A446,СВЦЭМ!$B$33:$B$776,F$437)+'СЕТ СН'!$F$16</f>
        <v>0</v>
      </c>
      <c r="G446" s="36">
        <f>SUMIFS(СВЦЭМ!$L$34:$L$777,СВЦЭМ!$A$34:$A$777,$A446,СВЦЭМ!$B$33:$B$776,G$437)+'СЕТ СН'!$F$16</f>
        <v>0</v>
      </c>
      <c r="H446" s="36">
        <f>SUMIFS(СВЦЭМ!$L$34:$L$777,СВЦЭМ!$A$34:$A$777,$A446,СВЦЭМ!$B$33:$B$776,H$437)+'СЕТ СН'!$F$16</f>
        <v>0</v>
      </c>
      <c r="I446" s="36">
        <f>SUMIFS(СВЦЭМ!$L$34:$L$777,СВЦЭМ!$A$34:$A$777,$A446,СВЦЭМ!$B$33:$B$776,I$437)+'СЕТ СН'!$F$16</f>
        <v>0</v>
      </c>
      <c r="J446" s="36">
        <f>SUMIFS(СВЦЭМ!$L$34:$L$777,СВЦЭМ!$A$34:$A$777,$A446,СВЦЭМ!$B$33:$B$776,J$437)+'СЕТ СН'!$F$16</f>
        <v>0</v>
      </c>
      <c r="K446" s="36">
        <f>SUMIFS(СВЦЭМ!$L$34:$L$777,СВЦЭМ!$A$34:$A$777,$A446,СВЦЭМ!$B$33:$B$776,K$437)+'СЕТ СН'!$F$16</f>
        <v>0</v>
      </c>
      <c r="L446" s="36">
        <f>SUMIFS(СВЦЭМ!$L$34:$L$777,СВЦЭМ!$A$34:$A$777,$A446,СВЦЭМ!$B$33:$B$776,L$437)+'СЕТ СН'!$F$16</f>
        <v>0</v>
      </c>
      <c r="M446" s="36">
        <f>SUMIFS(СВЦЭМ!$L$34:$L$777,СВЦЭМ!$A$34:$A$777,$A446,СВЦЭМ!$B$33:$B$776,M$437)+'СЕТ СН'!$F$16</f>
        <v>0</v>
      </c>
      <c r="N446" s="36">
        <f>SUMIFS(СВЦЭМ!$L$34:$L$777,СВЦЭМ!$A$34:$A$777,$A446,СВЦЭМ!$B$33:$B$776,N$437)+'СЕТ СН'!$F$16</f>
        <v>0</v>
      </c>
      <c r="O446" s="36">
        <f>SUMIFS(СВЦЭМ!$L$34:$L$777,СВЦЭМ!$A$34:$A$777,$A446,СВЦЭМ!$B$33:$B$776,O$437)+'СЕТ СН'!$F$16</f>
        <v>0</v>
      </c>
      <c r="P446" s="36">
        <f>SUMIFS(СВЦЭМ!$L$34:$L$777,СВЦЭМ!$A$34:$A$777,$A446,СВЦЭМ!$B$33:$B$776,P$437)+'СЕТ СН'!$F$16</f>
        <v>0</v>
      </c>
      <c r="Q446" s="36">
        <f>SUMIFS(СВЦЭМ!$L$34:$L$777,СВЦЭМ!$A$34:$A$777,$A446,СВЦЭМ!$B$33:$B$776,Q$437)+'СЕТ СН'!$F$16</f>
        <v>0</v>
      </c>
      <c r="R446" s="36">
        <f>SUMIFS(СВЦЭМ!$L$34:$L$777,СВЦЭМ!$A$34:$A$777,$A446,СВЦЭМ!$B$33:$B$776,R$437)+'СЕТ СН'!$F$16</f>
        <v>0</v>
      </c>
      <c r="S446" s="36">
        <f>SUMIFS(СВЦЭМ!$L$34:$L$777,СВЦЭМ!$A$34:$A$777,$A446,СВЦЭМ!$B$33:$B$776,S$437)+'СЕТ СН'!$F$16</f>
        <v>0</v>
      </c>
      <c r="T446" s="36">
        <f>SUMIFS(СВЦЭМ!$L$34:$L$777,СВЦЭМ!$A$34:$A$777,$A446,СВЦЭМ!$B$33:$B$776,T$437)+'СЕТ СН'!$F$16</f>
        <v>0</v>
      </c>
      <c r="U446" s="36">
        <f>SUMIFS(СВЦЭМ!$L$34:$L$777,СВЦЭМ!$A$34:$A$777,$A446,СВЦЭМ!$B$33:$B$776,U$437)+'СЕТ СН'!$F$16</f>
        <v>0</v>
      </c>
      <c r="V446" s="36">
        <f>SUMIFS(СВЦЭМ!$L$34:$L$777,СВЦЭМ!$A$34:$A$777,$A446,СВЦЭМ!$B$33:$B$776,V$437)+'СЕТ СН'!$F$16</f>
        <v>0</v>
      </c>
      <c r="W446" s="36">
        <f>SUMIFS(СВЦЭМ!$L$34:$L$777,СВЦЭМ!$A$34:$A$777,$A446,СВЦЭМ!$B$33:$B$776,W$437)+'СЕТ СН'!$F$16</f>
        <v>0</v>
      </c>
      <c r="X446" s="36">
        <f>SUMIFS(СВЦЭМ!$L$34:$L$777,СВЦЭМ!$A$34:$A$777,$A446,СВЦЭМ!$B$33:$B$776,X$437)+'СЕТ СН'!$F$16</f>
        <v>0</v>
      </c>
      <c r="Y446" s="36">
        <f>SUMIFS(СВЦЭМ!$L$34:$L$777,СВЦЭМ!$A$34:$A$777,$A446,СВЦЭМ!$B$33:$B$776,Y$437)+'СЕТ СН'!$F$16</f>
        <v>0</v>
      </c>
    </row>
    <row r="447" spans="1:27" ht="15.75" hidden="1" x14ac:dyDescent="0.2">
      <c r="A447" s="35">
        <f t="shared" si="12"/>
        <v>43779</v>
      </c>
      <c r="B447" s="36">
        <f>SUMIFS(СВЦЭМ!$L$34:$L$777,СВЦЭМ!$A$34:$A$777,$A447,СВЦЭМ!$B$33:$B$776,B$437)+'СЕТ СН'!$F$16</f>
        <v>0</v>
      </c>
      <c r="C447" s="36">
        <f>SUMIFS(СВЦЭМ!$L$34:$L$777,СВЦЭМ!$A$34:$A$777,$A447,СВЦЭМ!$B$33:$B$776,C$437)+'СЕТ СН'!$F$16</f>
        <v>0</v>
      </c>
      <c r="D447" s="36">
        <f>SUMIFS(СВЦЭМ!$L$34:$L$777,СВЦЭМ!$A$34:$A$777,$A447,СВЦЭМ!$B$33:$B$776,D$437)+'СЕТ СН'!$F$16</f>
        <v>0</v>
      </c>
      <c r="E447" s="36">
        <f>SUMIFS(СВЦЭМ!$L$34:$L$777,СВЦЭМ!$A$34:$A$777,$A447,СВЦЭМ!$B$33:$B$776,E$437)+'СЕТ СН'!$F$16</f>
        <v>0</v>
      </c>
      <c r="F447" s="36">
        <f>SUMIFS(СВЦЭМ!$L$34:$L$777,СВЦЭМ!$A$34:$A$777,$A447,СВЦЭМ!$B$33:$B$776,F$437)+'СЕТ СН'!$F$16</f>
        <v>0</v>
      </c>
      <c r="G447" s="36">
        <f>SUMIFS(СВЦЭМ!$L$34:$L$777,СВЦЭМ!$A$34:$A$777,$A447,СВЦЭМ!$B$33:$B$776,G$437)+'СЕТ СН'!$F$16</f>
        <v>0</v>
      </c>
      <c r="H447" s="36">
        <f>SUMIFS(СВЦЭМ!$L$34:$L$777,СВЦЭМ!$A$34:$A$777,$A447,СВЦЭМ!$B$33:$B$776,H$437)+'СЕТ СН'!$F$16</f>
        <v>0</v>
      </c>
      <c r="I447" s="36">
        <f>SUMIFS(СВЦЭМ!$L$34:$L$777,СВЦЭМ!$A$34:$A$777,$A447,СВЦЭМ!$B$33:$B$776,I$437)+'СЕТ СН'!$F$16</f>
        <v>0</v>
      </c>
      <c r="J447" s="36">
        <f>SUMIFS(СВЦЭМ!$L$34:$L$777,СВЦЭМ!$A$34:$A$777,$A447,СВЦЭМ!$B$33:$B$776,J$437)+'СЕТ СН'!$F$16</f>
        <v>0</v>
      </c>
      <c r="K447" s="36">
        <f>SUMIFS(СВЦЭМ!$L$34:$L$777,СВЦЭМ!$A$34:$A$777,$A447,СВЦЭМ!$B$33:$B$776,K$437)+'СЕТ СН'!$F$16</f>
        <v>0</v>
      </c>
      <c r="L447" s="36">
        <f>SUMIFS(СВЦЭМ!$L$34:$L$777,СВЦЭМ!$A$34:$A$777,$A447,СВЦЭМ!$B$33:$B$776,L$437)+'СЕТ СН'!$F$16</f>
        <v>0</v>
      </c>
      <c r="M447" s="36">
        <f>SUMIFS(СВЦЭМ!$L$34:$L$777,СВЦЭМ!$A$34:$A$777,$A447,СВЦЭМ!$B$33:$B$776,M$437)+'СЕТ СН'!$F$16</f>
        <v>0</v>
      </c>
      <c r="N447" s="36">
        <f>SUMIFS(СВЦЭМ!$L$34:$L$777,СВЦЭМ!$A$34:$A$777,$A447,СВЦЭМ!$B$33:$B$776,N$437)+'СЕТ СН'!$F$16</f>
        <v>0</v>
      </c>
      <c r="O447" s="36">
        <f>SUMIFS(СВЦЭМ!$L$34:$L$777,СВЦЭМ!$A$34:$A$777,$A447,СВЦЭМ!$B$33:$B$776,O$437)+'СЕТ СН'!$F$16</f>
        <v>0</v>
      </c>
      <c r="P447" s="36">
        <f>SUMIFS(СВЦЭМ!$L$34:$L$777,СВЦЭМ!$A$34:$A$777,$A447,СВЦЭМ!$B$33:$B$776,P$437)+'СЕТ СН'!$F$16</f>
        <v>0</v>
      </c>
      <c r="Q447" s="36">
        <f>SUMIFS(СВЦЭМ!$L$34:$L$777,СВЦЭМ!$A$34:$A$777,$A447,СВЦЭМ!$B$33:$B$776,Q$437)+'СЕТ СН'!$F$16</f>
        <v>0</v>
      </c>
      <c r="R447" s="36">
        <f>SUMIFS(СВЦЭМ!$L$34:$L$777,СВЦЭМ!$A$34:$A$777,$A447,СВЦЭМ!$B$33:$B$776,R$437)+'СЕТ СН'!$F$16</f>
        <v>0</v>
      </c>
      <c r="S447" s="36">
        <f>SUMIFS(СВЦЭМ!$L$34:$L$777,СВЦЭМ!$A$34:$A$777,$A447,СВЦЭМ!$B$33:$B$776,S$437)+'СЕТ СН'!$F$16</f>
        <v>0</v>
      </c>
      <c r="T447" s="36">
        <f>SUMIFS(СВЦЭМ!$L$34:$L$777,СВЦЭМ!$A$34:$A$777,$A447,СВЦЭМ!$B$33:$B$776,T$437)+'СЕТ СН'!$F$16</f>
        <v>0</v>
      </c>
      <c r="U447" s="36">
        <f>SUMIFS(СВЦЭМ!$L$34:$L$777,СВЦЭМ!$A$34:$A$777,$A447,СВЦЭМ!$B$33:$B$776,U$437)+'СЕТ СН'!$F$16</f>
        <v>0</v>
      </c>
      <c r="V447" s="36">
        <f>SUMIFS(СВЦЭМ!$L$34:$L$777,СВЦЭМ!$A$34:$A$777,$A447,СВЦЭМ!$B$33:$B$776,V$437)+'СЕТ СН'!$F$16</f>
        <v>0</v>
      </c>
      <c r="W447" s="36">
        <f>SUMIFS(СВЦЭМ!$L$34:$L$777,СВЦЭМ!$A$34:$A$777,$A447,СВЦЭМ!$B$33:$B$776,W$437)+'СЕТ СН'!$F$16</f>
        <v>0</v>
      </c>
      <c r="X447" s="36">
        <f>SUMIFS(СВЦЭМ!$L$34:$L$777,СВЦЭМ!$A$34:$A$777,$A447,СВЦЭМ!$B$33:$B$776,X$437)+'СЕТ СН'!$F$16</f>
        <v>0</v>
      </c>
      <c r="Y447" s="36">
        <f>SUMIFS(СВЦЭМ!$L$34:$L$777,СВЦЭМ!$A$34:$A$777,$A447,СВЦЭМ!$B$33:$B$776,Y$437)+'СЕТ СН'!$F$16</f>
        <v>0</v>
      </c>
    </row>
    <row r="448" spans="1:27" ht="15.75" hidden="1" x14ac:dyDescent="0.2">
      <c r="A448" s="35">
        <f t="shared" si="12"/>
        <v>43780</v>
      </c>
      <c r="B448" s="36">
        <f>SUMIFS(СВЦЭМ!$L$34:$L$777,СВЦЭМ!$A$34:$A$777,$A448,СВЦЭМ!$B$33:$B$776,B$437)+'СЕТ СН'!$F$16</f>
        <v>0</v>
      </c>
      <c r="C448" s="36">
        <f>SUMIFS(СВЦЭМ!$L$34:$L$777,СВЦЭМ!$A$34:$A$777,$A448,СВЦЭМ!$B$33:$B$776,C$437)+'СЕТ СН'!$F$16</f>
        <v>0</v>
      </c>
      <c r="D448" s="36">
        <f>SUMIFS(СВЦЭМ!$L$34:$L$777,СВЦЭМ!$A$34:$A$777,$A448,СВЦЭМ!$B$33:$B$776,D$437)+'СЕТ СН'!$F$16</f>
        <v>0</v>
      </c>
      <c r="E448" s="36">
        <f>SUMIFS(СВЦЭМ!$L$34:$L$777,СВЦЭМ!$A$34:$A$777,$A448,СВЦЭМ!$B$33:$B$776,E$437)+'СЕТ СН'!$F$16</f>
        <v>0</v>
      </c>
      <c r="F448" s="36">
        <f>SUMIFS(СВЦЭМ!$L$34:$L$777,СВЦЭМ!$A$34:$A$777,$A448,СВЦЭМ!$B$33:$B$776,F$437)+'СЕТ СН'!$F$16</f>
        <v>0</v>
      </c>
      <c r="G448" s="36">
        <f>SUMIFS(СВЦЭМ!$L$34:$L$777,СВЦЭМ!$A$34:$A$777,$A448,СВЦЭМ!$B$33:$B$776,G$437)+'СЕТ СН'!$F$16</f>
        <v>0</v>
      </c>
      <c r="H448" s="36">
        <f>SUMIFS(СВЦЭМ!$L$34:$L$777,СВЦЭМ!$A$34:$A$777,$A448,СВЦЭМ!$B$33:$B$776,H$437)+'СЕТ СН'!$F$16</f>
        <v>0</v>
      </c>
      <c r="I448" s="36">
        <f>SUMIFS(СВЦЭМ!$L$34:$L$777,СВЦЭМ!$A$34:$A$777,$A448,СВЦЭМ!$B$33:$B$776,I$437)+'СЕТ СН'!$F$16</f>
        <v>0</v>
      </c>
      <c r="J448" s="36">
        <f>SUMIFS(СВЦЭМ!$L$34:$L$777,СВЦЭМ!$A$34:$A$777,$A448,СВЦЭМ!$B$33:$B$776,J$437)+'СЕТ СН'!$F$16</f>
        <v>0</v>
      </c>
      <c r="K448" s="36">
        <f>SUMIFS(СВЦЭМ!$L$34:$L$777,СВЦЭМ!$A$34:$A$777,$A448,СВЦЭМ!$B$33:$B$776,K$437)+'СЕТ СН'!$F$16</f>
        <v>0</v>
      </c>
      <c r="L448" s="36">
        <f>SUMIFS(СВЦЭМ!$L$34:$L$777,СВЦЭМ!$A$34:$A$777,$A448,СВЦЭМ!$B$33:$B$776,L$437)+'СЕТ СН'!$F$16</f>
        <v>0</v>
      </c>
      <c r="M448" s="36">
        <f>SUMIFS(СВЦЭМ!$L$34:$L$777,СВЦЭМ!$A$34:$A$777,$A448,СВЦЭМ!$B$33:$B$776,M$437)+'СЕТ СН'!$F$16</f>
        <v>0</v>
      </c>
      <c r="N448" s="36">
        <f>SUMIFS(СВЦЭМ!$L$34:$L$777,СВЦЭМ!$A$34:$A$777,$A448,СВЦЭМ!$B$33:$B$776,N$437)+'СЕТ СН'!$F$16</f>
        <v>0</v>
      </c>
      <c r="O448" s="36">
        <f>SUMIFS(СВЦЭМ!$L$34:$L$777,СВЦЭМ!$A$34:$A$777,$A448,СВЦЭМ!$B$33:$B$776,O$437)+'СЕТ СН'!$F$16</f>
        <v>0</v>
      </c>
      <c r="P448" s="36">
        <f>SUMIFS(СВЦЭМ!$L$34:$L$777,СВЦЭМ!$A$34:$A$777,$A448,СВЦЭМ!$B$33:$B$776,P$437)+'СЕТ СН'!$F$16</f>
        <v>0</v>
      </c>
      <c r="Q448" s="36">
        <f>SUMIFS(СВЦЭМ!$L$34:$L$777,СВЦЭМ!$A$34:$A$777,$A448,СВЦЭМ!$B$33:$B$776,Q$437)+'СЕТ СН'!$F$16</f>
        <v>0</v>
      </c>
      <c r="R448" s="36">
        <f>SUMIFS(СВЦЭМ!$L$34:$L$777,СВЦЭМ!$A$34:$A$777,$A448,СВЦЭМ!$B$33:$B$776,R$437)+'СЕТ СН'!$F$16</f>
        <v>0</v>
      </c>
      <c r="S448" s="36">
        <f>SUMIFS(СВЦЭМ!$L$34:$L$777,СВЦЭМ!$A$34:$A$777,$A448,СВЦЭМ!$B$33:$B$776,S$437)+'СЕТ СН'!$F$16</f>
        <v>0</v>
      </c>
      <c r="T448" s="36">
        <f>SUMIFS(СВЦЭМ!$L$34:$L$777,СВЦЭМ!$A$34:$A$777,$A448,СВЦЭМ!$B$33:$B$776,T$437)+'СЕТ СН'!$F$16</f>
        <v>0</v>
      </c>
      <c r="U448" s="36">
        <f>SUMIFS(СВЦЭМ!$L$34:$L$777,СВЦЭМ!$A$34:$A$777,$A448,СВЦЭМ!$B$33:$B$776,U$437)+'СЕТ СН'!$F$16</f>
        <v>0</v>
      </c>
      <c r="V448" s="36">
        <f>SUMIFS(СВЦЭМ!$L$34:$L$777,СВЦЭМ!$A$34:$A$777,$A448,СВЦЭМ!$B$33:$B$776,V$437)+'СЕТ СН'!$F$16</f>
        <v>0</v>
      </c>
      <c r="W448" s="36">
        <f>SUMIFS(СВЦЭМ!$L$34:$L$777,СВЦЭМ!$A$34:$A$777,$A448,СВЦЭМ!$B$33:$B$776,W$437)+'СЕТ СН'!$F$16</f>
        <v>0</v>
      </c>
      <c r="X448" s="36">
        <f>SUMIFS(СВЦЭМ!$L$34:$L$777,СВЦЭМ!$A$34:$A$777,$A448,СВЦЭМ!$B$33:$B$776,X$437)+'СЕТ СН'!$F$16</f>
        <v>0</v>
      </c>
      <c r="Y448" s="36">
        <f>SUMIFS(СВЦЭМ!$L$34:$L$777,СВЦЭМ!$A$34:$A$777,$A448,СВЦЭМ!$B$33:$B$776,Y$437)+'СЕТ СН'!$F$16</f>
        <v>0</v>
      </c>
    </row>
    <row r="449" spans="1:25" ht="15.75" hidden="1" x14ac:dyDescent="0.2">
      <c r="A449" s="35">
        <f t="shared" si="12"/>
        <v>43781</v>
      </c>
      <c r="B449" s="36">
        <f>SUMIFS(СВЦЭМ!$L$34:$L$777,СВЦЭМ!$A$34:$A$777,$A449,СВЦЭМ!$B$33:$B$776,B$437)+'СЕТ СН'!$F$16</f>
        <v>0</v>
      </c>
      <c r="C449" s="36">
        <f>SUMIFS(СВЦЭМ!$L$34:$L$777,СВЦЭМ!$A$34:$A$777,$A449,СВЦЭМ!$B$33:$B$776,C$437)+'СЕТ СН'!$F$16</f>
        <v>0</v>
      </c>
      <c r="D449" s="36">
        <f>SUMIFS(СВЦЭМ!$L$34:$L$777,СВЦЭМ!$A$34:$A$777,$A449,СВЦЭМ!$B$33:$B$776,D$437)+'СЕТ СН'!$F$16</f>
        <v>0</v>
      </c>
      <c r="E449" s="36">
        <f>SUMIFS(СВЦЭМ!$L$34:$L$777,СВЦЭМ!$A$34:$A$777,$A449,СВЦЭМ!$B$33:$B$776,E$437)+'СЕТ СН'!$F$16</f>
        <v>0</v>
      </c>
      <c r="F449" s="36">
        <f>SUMIFS(СВЦЭМ!$L$34:$L$777,СВЦЭМ!$A$34:$A$777,$A449,СВЦЭМ!$B$33:$B$776,F$437)+'СЕТ СН'!$F$16</f>
        <v>0</v>
      </c>
      <c r="G449" s="36">
        <f>SUMIFS(СВЦЭМ!$L$34:$L$777,СВЦЭМ!$A$34:$A$777,$A449,СВЦЭМ!$B$33:$B$776,G$437)+'СЕТ СН'!$F$16</f>
        <v>0</v>
      </c>
      <c r="H449" s="36">
        <f>SUMIFS(СВЦЭМ!$L$34:$L$777,СВЦЭМ!$A$34:$A$777,$A449,СВЦЭМ!$B$33:$B$776,H$437)+'СЕТ СН'!$F$16</f>
        <v>0</v>
      </c>
      <c r="I449" s="36">
        <f>SUMIFS(СВЦЭМ!$L$34:$L$777,СВЦЭМ!$A$34:$A$777,$A449,СВЦЭМ!$B$33:$B$776,I$437)+'СЕТ СН'!$F$16</f>
        <v>0</v>
      </c>
      <c r="J449" s="36">
        <f>SUMIFS(СВЦЭМ!$L$34:$L$777,СВЦЭМ!$A$34:$A$777,$A449,СВЦЭМ!$B$33:$B$776,J$437)+'СЕТ СН'!$F$16</f>
        <v>0</v>
      </c>
      <c r="K449" s="36">
        <f>SUMIFS(СВЦЭМ!$L$34:$L$777,СВЦЭМ!$A$34:$A$777,$A449,СВЦЭМ!$B$33:$B$776,K$437)+'СЕТ СН'!$F$16</f>
        <v>0</v>
      </c>
      <c r="L449" s="36">
        <f>SUMIFS(СВЦЭМ!$L$34:$L$777,СВЦЭМ!$A$34:$A$777,$A449,СВЦЭМ!$B$33:$B$776,L$437)+'СЕТ СН'!$F$16</f>
        <v>0</v>
      </c>
      <c r="M449" s="36">
        <f>SUMIFS(СВЦЭМ!$L$34:$L$777,СВЦЭМ!$A$34:$A$777,$A449,СВЦЭМ!$B$33:$B$776,M$437)+'СЕТ СН'!$F$16</f>
        <v>0</v>
      </c>
      <c r="N449" s="36">
        <f>SUMIFS(СВЦЭМ!$L$34:$L$777,СВЦЭМ!$A$34:$A$777,$A449,СВЦЭМ!$B$33:$B$776,N$437)+'СЕТ СН'!$F$16</f>
        <v>0</v>
      </c>
      <c r="O449" s="36">
        <f>SUMIFS(СВЦЭМ!$L$34:$L$777,СВЦЭМ!$A$34:$A$777,$A449,СВЦЭМ!$B$33:$B$776,O$437)+'СЕТ СН'!$F$16</f>
        <v>0</v>
      </c>
      <c r="P449" s="36">
        <f>SUMIFS(СВЦЭМ!$L$34:$L$777,СВЦЭМ!$A$34:$A$777,$A449,СВЦЭМ!$B$33:$B$776,P$437)+'СЕТ СН'!$F$16</f>
        <v>0</v>
      </c>
      <c r="Q449" s="36">
        <f>SUMIFS(СВЦЭМ!$L$34:$L$777,СВЦЭМ!$A$34:$A$777,$A449,СВЦЭМ!$B$33:$B$776,Q$437)+'СЕТ СН'!$F$16</f>
        <v>0</v>
      </c>
      <c r="R449" s="36">
        <f>SUMIFS(СВЦЭМ!$L$34:$L$777,СВЦЭМ!$A$34:$A$777,$A449,СВЦЭМ!$B$33:$B$776,R$437)+'СЕТ СН'!$F$16</f>
        <v>0</v>
      </c>
      <c r="S449" s="36">
        <f>SUMIFS(СВЦЭМ!$L$34:$L$777,СВЦЭМ!$A$34:$A$777,$A449,СВЦЭМ!$B$33:$B$776,S$437)+'СЕТ СН'!$F$16</f>
        <v>0</v>
      </c>
      <c r="T449" s="36">
        <f>SUMIFS(СВЦЭМ!$L$34:$L$777,СВЦЭМ!$A$34:$A$777,$A449,СВЦЭМ!$B$33:$B$776,T$437)+'СЕТ СН'!$F$16</f>
        <v>0</v>
      </c>
      <c r="U449" s="36">
        <f>SUMIFS(СВЦЭМ!$L$34:$L$777,СВЦЭМ!$A$34:$A$777,$A449,СВЦЭМ!$B$33:$B$776,U$437)+'СЕТ СН'!$F$16</f>
        <v>0</v>
      </c>
      <c r="V449" s="36">
        <f>SUMIFS(СВЦЭМ!$L$34:$L$777,СВЦЭМ!$A$34:$A$777,$A449,СВЦЭМ!$B$33:$B$776,V$437)+'СЕТ СН'!$F$16</f>
        <v>0</v>
      </c>
      <c r="W449" s="36">
        <f>SUMIFS(СВЦЭМ!$L$34:$L$777,СВЦЭМ!$A$34:$A$777,$A449,СВЦЭМ!$B$33:$B$776,W$437)+'СЕТ СН'!$F$16</f>
        <v>0</v>
      </c>
      <c r="X449" s="36">
        <f>SUMIFS(СВЦЭМ!$L$34:$L$777,СВЦЭМ!$A$34:$A$777,$A449,СВЦЭМ!$B$33:$B$776,X$437)+'СЕТ СН'!$F$16</f>
        <v>0</v>
      </c>
      <c r="Y449" s="36">
        <f>SUMIFS(СВЦЭМ!$L$34:$L$777,СВЦЭМ!$A$34:$A$777,$A449,СВЦЭМ!$B$33:$B$776,Y$437)+'СЕТ СН'!$F$16</f>
        <v>0</v>
      </c>
    </row>
    <row r="450" spans="1:25" ht="15.75" hidden="1" x14ac:dyDescent="0.2">
      <c r="A450" s="35">
        <f t="shared" si="12"/>
        <v>43782</v>
      </c>
      <c r="B450" s="36">
        <f>SUMIFS(СВЦЭМ!$L$34:$L$777,СВЦЭМ!$A$34:$A$777,$A450,СВЦЭМ!$B$33:$B$776,B$437)+'СЕТ СН'!$F$16</f>
        <v>0</v>
      </c>
      <c r="C450" s="36">
        <f>SUMIFS(СВЦЭМ!$L$34:$L$777,СВЦЭМ!$A$34:$A$777,$A450,СВЦЭМ!$B$33:$B$776,C$437)+'СЕТ СН'!$F$16</f>
        <v>0</v>
      </c>
      <c r="D450" s="36">
        <f>SUMIFS(СВЦЭМ!$L$34:$L$777,СВЦЭМ!$A$34:$A$777,$A450,СВЦЭМ!$B$33:$B$776,D$437)+'СЕТ СН'!$F$16</f>
        <v>0</v>
      </c>
      <c r="E450" s="36">
        <f>SUMIFS(СВЦЭМ!$L$34:$L$777,СВЦЭМ!$A$34:$A$777,$A450,СВЦЭМ!$B$33:$B$776,E$437)+'СЕТ СН'!$F$16</f>
        <v>0</v>
      </c>
      <c r="F450" s="36">
        <f>SUMIFS(СВЦЭМ!$L$34:$L$777,СВЦЭМ!$A$34:$A$777,$A450,СВЦЭМ!$B$33:$B$776,F$437)+'СЕТ СН'!$F$16</f>
        <v>0</v>
      </c>
      <c r="G450" s="36">
        <f>SUMIFS(СВЦЭМ!$L$34:$L$777,СВЦЭМ!$A$34:$A$777,$A450,СВЦЭМ!$B$33:$B$776,G$437)+'СЕТ СН'!$F$16</f>
        <v>0</v>
      </c>
      <c r="H450" s="36">
        <f>SUMIFS(СВЦЭМ!$L$34:$L$777,СВЦЭМ!$A$34:$A$777,$A450,СВЦЭМ!$B$33:$B$776,H$437)+'СЕТ СН'!$F$16</f>
        <v>0</v>
      </c>
      <c r="I450" s="36">
        <f>SUMIFS(СВЦЭМ!$L$34:$L$777,СВЦЭМ!$A$34:$A$777,$A450,СВЦЭМ!$B$33:$B$776,I$437)+'СЕТ СН'!$F$16</f>
        <v>0</v>
      </c>
      <c r="J450" s="36">
        <f>SUMIFS(СВЦЭМ!$L$34:$L$777,СВЦЭМ!$A$34:$A$777,$A450,СВЦЭМ!$B$33:$B$776,J$437)+'СЕТ СН'!$F$16</f>
        <v>0</v>
      </c>
      <c r="K450" s="36">
        <f>SUMIFS(СВЦЭМ!$L$34:$L$777,СВЦЭМ!$A$34:$A$777,$A450,СВЦЭМ!$B$33:$B$776,K$437)+'СЕТ СН'!$F$16</f>
        <v>0</v>
      </c>
      <c r="L450" s="36">
        <f>SUMIFS(СВЦЭМ!$L$34:$L$777,СВЦЭМ!$A$34:$A$777,$A450,СВЦЭМ!$B$33:$B$776,L$437)+'СЕТ СН'!$F$16</f>
        <v>0</v>
      </c>
      <c r="M450" s="36">
        <f>SUMIFS(СВЦЭМ!$L$34:$L$777,СВЦЭМ!$A$34:$A$777,$A450,СВЦЭМ!$B$33:$B$776,M$437)+'СЕТ СН'!$F$16</f>
        <v>0</v>
      </c>
      <c r="N450" s="36">
        <f>SUMIFS(СВЦЭМ!$L$34:$L$777,СВЦЭМ!$A$34:$A$777,$A450,СВЦЭМ!$B$33:$B$776,N$437)+'СЕТ СН'!$F$16</f>
        <v>0</v>
      </c>
      <c r="O450" s="36">
        <f>SUMIFS(СВЦЭМ!$L$34:$L$777,СВЦЭМ!$A$34:$A$777,$A450,СВЦЭМ!$B$33:$B$776,O$437)+'СЕТ СН'!$F$16</f>
        <v>0</v>
      </c>
      <c r="P450" s="36">
        <f>SUMIFS(СВЦЭМ!$L$34:$L$777,СВЦЭМ!$A$34:$A$777,$A450,СВЦЭМ!$B$33:$B$776,P$437)+'СЕТ СН'!$F$16</f>
        <v>0</v>
      </c>
      <c r="Q450" s="36">
        <f>SUMIFS(СВЦЭМ!$L$34:$L$777,СВЦЭМ!$A$34:$A$777,$A450,СВЦЭМ!$B$33:$B$776,Q$437)+'СЕТ СН'!$F$16</f>
        <v>0</v>
      </c>
      <c r="R450" s="36">
        <f>SUMIFS(СВЦЭМ!$L$34:$L$777,СВЦЭМ!$A$34:$A$777,$A450,СВЦЭМ!$B$33:$B$776,R$437)+'СЕТ СН'!$F$16</f>
        <v>0</v>
      </c>
      <c r="S450" s="36">
        <f>SUMIFS(СВЦЭМ!$L$34:$L$777,СВЦЭМ!$A$34:$A$777,$A450,СВЦЭМ!$B$33:$B$776,S$437)+'СЕТ СН'!$F$16</f>
        <v>0</v>
      </c>
      <c r="T450" s="36">
        <f>SUMIFS(СВЦЭМ!$L$34:$L$777,СВЦЭМ!$A$34:$A$777,$A450,СВЦЭМ!$B$33:$B$776,T$437)+'СЕТ СН'!$F$16</f>
        <v>0</v>
      </c>
      <c r="U450" s="36">
        <f>SUMIFS(СВЦЭМ!$L$34:$L$777,СВЦЭМ!$A$34:$A$777,$A450,СВЦЭМ!$B$33:$B$776,U$437)+'СЕТ СН'!$F$16</f>
        <v>0</v>
      </c>
      <c r="V450" s="36">
        <f>SUMIFS(СВЦЭМ!$L$34:$L$777,СВЦЭМ!$A$34:$A$777,$A450,СВЦЭМ!$B$33:$B$776,V$437)+'СЕТ СН'!$F$16</f>
        <v>0</v>
      </c>
      <c r="W450" s="36">
        <f>SUMIFS(СВЦЭМ!$L$34:$L$777,СВЦЭМ!$A$34:$A$777,$A450,СВЦЭМ!$B$33:$B$776,W$437)+'СЕТ СН'!$F$16</f>
        <v>0</v>
      </c>
      <c r="X450" s="36">
        <f>SUMIFS(СВЦЭМ!$L$34:$L$777,СВЦЭМ!$A$34:$A$777,$A450,СВЦЭМ!$B$33:$B$776,X$437)+'СЕТ СН'!$F$16</f>
        <v>0</v>
      </c>
      <c r="Y450" s="36">
        <f>SUMIFS(СВЦЭМ!$L$34:$L$777,СВЦЭМ!$A$34:$A$777,$A450,СВЦЭМ!$B$33:$B$776,Y$437)+'СЕТ СН'!$F$16</f>
        <v>0</v>
      </c>
    </row>
    <row r="451" spans="1:25" ht="15.75" hidden="1" x14ac:dyDescent="0.2">
      <c r="A451" s="35">
        <f t="shared" si="12"/>
        <v>43783</v>
      </c>
      <c r="B451" s="36">
        <f>SUMIFS(СВЦЭМ!$L$34:$L$777,СВЦЭМ!$A$34:$A$777,$A451,СВЦЭМ!$B$33:$B$776,B$437)+'СЕТ СН'!$F$16</f>
        <v>0</v>
      </c>
      <c r="C451" s="36">
        <f>SUMIFS(СВЦЭМ!$L$34:$L$777,СВЦЭМ!$A$34:$A$777,$A451,СВЦЭМ!$B$33:$B$776,C$437)+'СЕТ СН'!$F$16</f>
        <v>0</v>
      </c>
      <c r="D451" s="36">
        <f>SUMIFS(СВЦЭМ!$L$34:$L$777,СВЦЭМ!$A$34:$A$777,$A451,СВЦЭМ!$B$33:$B$776,D$437)+'СЕТ СН'!$F$16</f>
        <v>0</v>
      </c>
      <c r="E451" s="36">
        <f>SUMIFS(СВЦЭМ!$L$34:$L$777,СВЦЭМ!$A$34:$A$777,$A451,СВЦЭМ!$B$33:$B$776,E$437)+'СЕТ СН'!$F$16</f>
        <v>0</v>
      </c>
      <c r="F451" s="36">
        <f>SUMIFS(СВЦЭМ!$L$34:$L$777,СВЦЭМ!$A$34:$A$777,$A451,СВЦЭМ!$B$33:$B$776,F$437)+'СЕТ СН'!$F$16</f>
        <v>0</v>
      </c>
      <c r="G451" s="36">
        <f>SUMIFS(СВЦЭМ!$L$34:$L$777,СВЦЭМ!$A$34:$A$777,$A451,СВЦЭМ!$B$33:$B$776,G$437)+'СЕТ СН'!$F$16</f>
        <v>0</v>
      </c>
      <c r="H451" s="36">
        <f>SUMIFS(СВЦЭМ!$L$34:$L$777,СВЦЭМ!$A$34:$A$777,$A451,СВЦЭМ!$B$33:$B$776,H$437)+'СЕТ СН'!$F$16</f>
        <v>0</v>
      </c>
      <c r="I451" s="36">
        <f>SUMIFS(СВЦЭМ!$L$34:$L$777,СВЦЭМ!$A$34:$A$777,$A451,СВЦЭМ!$B$33:$B$776,I$437)+'СЕТ СН'!$F$16</f>
        <v>0</v>
      </c>
      <c r="J451" s="36">
        <f>SUMIFS(СВЦЭМ!$L$34:$L$777,СВЦЭМ!$A$34:$A$777,$A451,СВЦЭМ!$B$33:$B$776,J$437)+'СЕТ СН'!$F$16</f>
        <v>0</v>
      </c>
      <c r="K451" s="36">
        <f>SUMIFS(СВЦЭМ!$L$34:$L$777,СВЦЭМ!$A$34:$A$777,$A451,СВЦЭМ!$B$33:$B$776,K$437)+'СЕТ СН'!$F$16</f>
        <v>0</v>
      </c>
      <c r="L451" s="36">
        <f>SUMIFS(СВЦЭМ!$L$34:$L$777,СВЦЭМ!$A$34:$A$777,$A451,СВЦЭМ!$B$33:$B$776,L$437)+'СЕТ СН'!$F$16</f>
        <v>0</v>
      </c>
      <c r="M451" s="36">
        <f>SUMIFS(СВЦЭМ!$L$34:$L$777,СВЦЭМ!$A$34:$A$777,$A451,СВЦЭМ!$B$33:$B$776,M$437)+'СЕТ СН'!$F$16</f>
        <v>0</v>
      </c>
      <c r="N451" s="36">
        <f>SUMIFS(СВЦЭМ!$L$34:$L$777,СВЦЭМ!$A$34:$A$777,$A451,СВЦЭМ!$B$33:$B$776,N$437)+'СЕТ СН'!$F$16</f>
        <v>0</v>
      </c>
      <c r="O451" s="36">
        <f>SUMIFS(СВЦЭМ!$L$34:$L$777,СВЦЭМ!$A$34:$A$777,$A451,СВЦЭМ!$B$33:$B$776,O$437)+'СЕТ СН'!$F$16</f>
        <v>0</v>
      </c>
      <c r="P451" s="36">
        <f>SUMIFS(СВЦЭМ!$L$34:$L$777,СВЦЭМ!$A$34:$A$777,$A451,СВЦЭМ!$B$33:$B$776,P$437)+'СЕТ СН'!$F$16</f>
        <v>0</v>
      </c>
      <c r="Q451" s="36">
        <f>SUMIFS(СВЦЭМ!$L$34:$L$777,СВЦЭМ!$A$34:$A$777,$A451,СВЦЭМ!$B$33:$B$776,Q$437)+'СЕТ СН'!$F$16</f>
        <v>0</v>
      </c>
      <c r="R451" s="36">
        <f>SUMIFS(СВЦЭМ!$L$34:$L$777,СВЦЭМ!$A$34:$A$777,$A451,СВЦЭМ!$B$33:$B$776,R$437)+'СЕТ СН'!$F$16</f>
        <v>0</v>
      </c>
      <c r="S451" s="36">
        <f>SUMIFS(СВЦЭМ!$L$34:$L$777,СВЦЭМ!$A$34:$A$777,$A451,СВЦЭМ!$B$33:$B$776,S$437)+'СЕТ СН'!$F$16</f>
        <v>0</v>
      </c>
      <c r="T451" s="36">
        <f>SUMIFS(СВЦЭМ!$L$34:$L$777,СВЦЭМ!$A$34:$A$777,$A451,СВЦЭМ!$B$33:$B$776,T$437)+'СЕТ СН'!$F$16</f>
        <v>0</v>
      </c>
      <c r="U451" s="36">
        <f>SUMIFS(СВЦЭМ!$L$34:$L$777,СВЦЭМ!$A$34:$A$777,$A451,СВЦЭМ!$B$33:$B$776,U$437)+'СЕТ СН'!$F$16</f>
        <v>0</v>
      </c>
      <c r="V451" s="36">
        <f>SUMIFS(СВЦЭМ!$L$34:$L$777,СВЦЭМ!$A$34:$A$777,$A451,СВЦЭМ!$B$33:$B$776,V$437)+'СЕТ СН'!$F$16</f>
        <v>0</v>
      </c>
      <c r="W451" s="36">
        <f>SUMIFS(СВЦЭМ!$L$34:$L$777,СВЦЭМ!$A$34:$A$777,$A451,СВЦЭМ!$B$33:$B$776,W$437)+'СЕТ СН'!$F$16</f>
        <v>0</v>
      </c>
      <c r="X451" s="36">
        <f>SUMIFS(СВЦЭМ!$L$34:$L$777,СВЦЭМ!$A$34:$A$777,$A451,СВЦЭМ!$B$33:$B$776,X$437)+'СЕТ СН'!$F$16</f>
        <v>0</v>
      </c>
      <c r="Y451" s="36">
        <f>SUMIFS(СВЦЭМ!$L$34:$L$777,СВЦЭМ!$A$34:$A$777,$A451,СВЦЭМ!$B$33:$B$776,Y$437)+'СЕТ СН'!$F$16</f>
        <v>0</v>
      </c>
    </row>
    <row r="452" spans="1:25" ht="15.75" hidden="1" x14ac:dyDescent="0.2">
      <c r="A452" s="35">
        <f t="shared" si="12"/>
        <v>43784</v>
      </c>
      <c r="B452" s="36">
        <f>SUMIFS(СВЦЭМ!$L$34:$L$777,СВЦЭМ!$A$34:$A$777,$A452,СВЦЭМ!$B$33:$B$776,B$437)+'СЕТ СН'!$F$16</f>
        <v>0</v>
      </c>
      <c r="C452" s="36">
        <f>SUMIFS(СВЦЭМ!$L$34:$L$777,СВЦЭМ!$A$34:$A$777,$A452,СВЦЭМ!$B$33:$B$776,C$437)+'СЕТ СН'!$F$16</f>
        <v>0</v>
      </c>
      <c r="D452" s="36">
        <f>SUMIFS(СВЦЭМ!$L$34:$L$777,СВЦЭМ!$A$34:$A$777,$A452,СВЦЭМ!$B$33:$B$776,D$437)+'СЕТ СН'!$F$16</f>
        <v>0</v>
      </c>
      <c r="E452" s="36">
        <f>SUMIFS(СВЦЭМ!$L$34:$L$777,СВЦЭМ!$A$34:$A$777,$A452,СВЦЭМ!$B$33:$B$776,E$437)+'СЕТ СН'!$F$16</f>
        <v>0</v>
      </c>
      <c r="F452" s="36">
        <f>SUMIFS(СВЦЭМ!$L$34:$L$777,СВЦЭМ!$A$34:$A$777,$A452,СВЦЭМ!$B$33:$B$776,F$437)+'СЕТ СН'!$F$16</f>
        <v>0</v>
      </c>
      <c r="G452" s="36">
        <f>SUMIFS(СВЦЭМ!$L$34:$L$777,СВЦЭМ!$A$34:$A$777,$A452,СВЦЭМ!$B$33:$B$776,G$437)+'СЕТ СН'!$F$16</f>
        <v>0</v>
      </c>
      <c r="H452" s="36">
        <f>SUMIFS(СВЦЭМ!$L$34:$L$777,СВЦЭМ!$A$34:$A$777,$A452,СВЦЭМ!$B$33:$B$776,H$437)+'СЕТ СН'!$F$16</f>
        <v>0</v>
      </c>
      <c r="I452" s="36">
        <f>SUMIFS(СВЦЭМ!$L$34:$L$777,СВЦЭМ!$A$34:$A$777,$A452,СВЦЭМ!$B$33:$B$776,I$437)+'СЕТ СН'!$F$16</f>
        <v>0</v>
      </c>
      <c r="J452" s="36">
        <f>SUMIFS(СВЦЭМ!$L$34:$L$777,СВЦЭМ!$A$34:$A$777,$A452,СВЦЭМ!$B$33:$B$776,J$437)+'СЕТ СН'!$F$16</f>
        <v>0</v>
      </c>
      <c r="K452" s="36">
        <f>SUMIFS(СВЦЭМ!$L$34:$L$777,СВЦЭМ!$A$34:$A$777,$A452,СВЦЭМ!$B$33:$B$776,K$437)+'СЕТ СН'!$F$16</f>
        <v>0</v>
      </c>
      <c r="L452" s="36">
        <f>SUMIFS(СВЦЭМ!$L$34:$L$777,СВЦЭМ!$A$34:$A$777,$A452,СВЦЭМ!$B$33:$B$776,L$437)+'СЕТ СН'!$F$16</f>
        <v>0</v>
      </c>
      <c r="M452" s="36">
        <f>SUMIFS(СВЦЭМ!$L$34:$L$777,СВЦЭМ!$A$34:$A$777,$A452,СВЦЭМ!$B$33:$B$776,M$437)+'СЕТ СН'!$F$16</f>
        <v>0</v>
      </c>
      <c r="N452" s="36">
        <f>SUMIFS(СВЦЭМ!$L$34:$L$777,СВЦЭМ!$A$34:$A$777,$A452,СВЦЭМ!$B$33:$B$776,N$437)+'СЕТ СН'!$F$16</f>
        <v>0</v>
      </c>
      <c r="O452" s="36">
        <f>SUMIFS(СВЦЭМ!$L$34:$L$777,СВЦЭМ!$A$34:$A$777,$A452,СВЦЭМ!$B$33:$B$776,O$437)+'СЕТ СН'!$F$16</f>
        <v>0</v>
      </c>
      <c r="P452" s="36">
        <f>SUMIFS(СВЦЭМ!$L$34:$L$777,СВЦЭМ!$A$34:$A$777,$A452,СВЦЭМ!$B$33:$B$776,P$437)+'СЕТ СН'!$F$16</f>
        <v>0</v>
      </c>
      <c r="Q452" s="36">
        <f>SUMIFS(СВЦЭМ!$L$34:$L$777,СВЦЭМ!$A$34:$A$777,$A452,СВЦЭМ!$B$33:$B$776,Q$437)+'СЕТ СН'!$F$16</f>
        <v>0</v>
      </c>
      <c r="R452" s="36">
        <f>SUMIFS(СВЦЭМ!$L$34:$L$777,СВЦЭМ!$A$34:$A$777,$A452,СВЦЭМ!$B$33:$B$776,R$437)+'СЕТ СН'!$F$16</f>
        <v>0</v>
      </c>
      <c r="S452" s="36">
        <f>SUMIFS(СВЦЭМ!$L$34:$L$777,СВЦЭМ!$A$34:$A$777,$A452,СВЦЭМ!$B$33:$B$776,S$437)+'СЕТ СН'!$F$16</f>
        <v>0</v>
      </c>
      <c r="T452" s="36">
        <f>SUMIFS(СВЦЭМ!$L$34:$L$777,СВЦЭМ!$A$34:$A$777,$A452,СВЦЭМ!$B$33:$B$776,T$437)+'СЕТ СН'!$F$16</f>
        <v>0</v>
      </c>
      <c r="U452" s="36">
        <f>SUMIFS(СВЦЭМ!$L$34:$L$777,СВЦЭМ!$A$34:$A$777,$A452,СВЦЭМ!$B$33:$B$776,U$437)+'СЕТ СН'!$F$16</f>
        <v>0</v>
      </c>
      <c r="V452" s="36">
        <f>SUMIFS(СВЦЭМ!$L$34:$L$777,СВЦЭМ!$A$34:$A$777,$A452,СВЦЭМ!$B$33:$B$776,V$437)+'СЕТ СН'!$F$16</f>
        <v>0</v>
      </c>
      <c r="W452" s="36">
        <f>SUMIFS(СВЦЭМ!$L$34:$L$777,СВЦЭМ!$A$34:$A$777,$A452,СВЦЭМ!$B$33:$B$776,W$437)+'СЕТ СН'!$F$16</f>
        <v>0</v>
      </c>
      <c r="X452" s="36">
        <f>SUMIFS(СВЦЭМ!$L$34:$L$777,СВЦЭМ!$A$34:$A$777,$A452,СВЦЭМ!$B$33:$B$776,X$437)+'СЕТ СН'!$F$16</f>
        <v>0</v>
      </c>
      <c r="Y452" s="36">
        <f>SUMIFS(СВЦЭМ!$L$34:$L$777,СВЦЭМ!$A$34:$A$777,$A452,СВЦЭМ!$B$33:$B$776,Y$437)+'СЕТ СН'!$F$16</f>
        <v>0</v>
      </c>
    </row>
    <row r="453" spans="1:25" ht="15.75" hidden="1" x14ac:dyDescent="0.2">
      <c r="A453" s="35">
        <f t="shared" si="12"/>
        <v>43785</v>
      </c>
      <c r="B453" s="36">
        <f>SUMIFS(СВЦЭМ!$L$34:$L$777,СВЦЭМ!$A$34:$A$777,$A453,СВЦЭМ!$B$33:$B$776,B$437)+'СЕТ СН'!$F$16</f>
        <v>0</v>
      </c>
      <c r="C453" s="36">
        <f>SUMIFS(СВЦЭМ!$L$34:$L$777,СВЦЭМ!$A$34:$A$777,$A453,СВЦЭМ!$B$33:$B$776,C$437)+'СЕТ СН'!$F$16</f>
        <v>0</v>
      </c>
      <c r="D453" s="36">
        <f>SUMIFS(СВЦЭМ!$L$34:$L$777,СВЦЭМ!$A$34:$A$777,$A453,СВЦЭМ!$B$33:$B$776,D$437)+'СЕТ СН'!$F$16</f>
        <v>0</v>
      </c>
      <c r="E453" s="36">
        <f>SUMIFS(СВЦЭМ!$L$34:$L$777,СВЦЭМ!$A$34:$A$777,$A453,СВЦЭМ!$B$33:$B$776,E$437)+'СЕТ СН'!$F$16</f>
        <v>0</v>
      </c>
      <c r="F453" s="36">
        <f>SUMIFS(СВЦЭМ!$L$34:$L$777,СВЦЭМ!$A$34:$A$777,$A453,СВЦЭМ!$B$33:$B$776,F$437)+'СЕТ СН'!$F$16</f>
        <v>0</v>
      </c>
      <c r="G453" s="36">
        <f>SUMIFS(СВЦЭМ!$L$34:$L$777,СВЦЭМ!$A$34:$A$777,$A453,СВЦЭМ!$B$33:$B$776,G$437)+'СЕТ СН'!$F$16</f>
        <v>0</v>
      </c>
      <c r="H453" s="36">
        <f>SUMIFS(СВЦЭМ!$L$34:$L$777,СВЦЭМ!$A$34:$A$777,$A453,СВЦЭМ!$B$33:$B$776,H$437)+'СЕТ СН'!$F$16</f>
        <v>0</v>
      </c>
      <c r="I453" s="36">
        <f>SUMIFS(СВЦЭМ!$L$34:$L$777,СВЦЭМ!$A$34:$A$777,$A453,СВЦЭМ!$B$33:$B$776,I$437)+'СЕТ СН'!$F$16</f>
        <v>0</v>
      </c>
      <c r="J453" s="36">
        <f>SUMIFS(СВЦЭМ!$L$34:$L$777,СВЦЭМ!$A$34:$A$777,$A453,СВЦЭМ!$B$33:$B$776,J$437)+'СЕТ СН'!$F$16</f>
        <v>0</v>
      </c>
      <c r="K453" s="36">
        <f>SUMIFS(СВЦЭМ!$L$34:$L$777,СВЦЭМ!$A$34:$A$777,$A453,СВЦЭМ!$B$33:$B$776,K$437)+'СЕТ СН'!$F$16</f>
        <v>0</v>
      </c>
      <c r="L453" s="36">
        <f>SUMIFS(СВЦЭМ!$L$34:$L$777,СВЦЭМ!$A$34:$A$777,$A453,СВЦЭМ!$B$33:$B$776,L$437)+'СЕТ СН'!$F$16</f>
        <v>0</v>
      </c>
      <c r="M453" s="36">
        <f>SUMIFS(СВЦЭМ!$L$34:$L$777,СВЦЭМ!$A$34:$A$777,$A453,СВЦЭМ!$B$33:$B$776,M$437)+'СЕТ СН'!$F$16</f>
        <v>0</v>
      </c>
      <c r="N453" s="36">
        <f>SUMIFS(СВЦЭМ!$L$34:$L$777,СВЦЭМ!$A$34:$A$777,$A453,СВЦЭМ!$B$33:$B$776,N$437)+'СЕТ СН'!$F$16</f>
        <v>0</v>
      </c>
      <c r="O453" s="36">
        <f>SUMIFS(СВЦЭМ!$L$34:$L$777,СВЦЭМ!$A$34:$A$777,$A453,СВЦЭМ!$B$33:$B$776,O$437)+'СЕТ СН'!$F$16</f>
        <v>0</v>
      </c>
      <c r="P453" s="36">
        <f>SUMIFS(СВЦЭМ!$L$34:$L$777,СВЦЭМ!$A$34:$A$777,$A453,СВЦЭМ!$B$33:$B$776,P$437)+'СЕТ СН'!$F$16</f>
        <v>0</v>
      </c>
      <c r="Q453" s="36">
        <f>SUMIFS(СВЦЭМ!$L$34:$L$777,СВЦЭМ!$A$34:$A$777,$A453,СВЦЭМ!$B$33:$B$776,Q$437)+'СЕТ СН'!$F$16</f>
        <v>0</v>
      </c>
      <c r="R453" s="36">
        <f>SUMIFS(СВЦЭМ!$L$34:$L$777,СВЦЭМ!$A$34:$A$777,$A453,СВЦЭМ!$B$33:$B$776,R$437)+'СЕТ СН'!$F$16</f>
        <v>0</v>
      </c>
      <c r="S453" s="36">
        <f>SUMIFS(СВЦЭМ!$L$34:$L$777,СВЦЭМ!$A$34:$A$777,$A453,СВЦЭМ!$B$33:$B$776,S$437)+'СЕТ СН'!$F$16</f>
        <v>0</v>
      </c>
      <c r="T453" s="36">
        <f>SUMIFS(СВЦЭМ!$L$34:$L$777,СВЦЭМ!$A$34:$A$777,$A453,СВЦЭМ!$B$33:$B$776,T$437)+'СЕТ СН'!$F$16</f>
        <v>0</v>
      </c>
      <c r="U453" s="36">
        <f>SUMIFS(СВЦЭМ!$L$34:$L$777,СВЦЭМ!$A$34:$A$777,$A453,СВЦЭМ!$B$33:$B$776,U$437)+'СЕТ СН'!$F$16</f>
        <v>0</v>
      </c>
      <c r="V453" s="36">
        <f>SUMIFS(СВЦЭМ!$L$34:$L$777,СВЦЭМ!$A$34:$A$777,$A453,СВЦЭМ!$B$33:$B$776,V$437)+'СЕТ СН'!$F$16</f>
        <v>0</v>
      </c>
      <c r="W453" s="36">
        <f>SUMIFS(СВЦЭМ!$L$34:$L$777,СВЦЭМ!$A$34:$A$777,$A453,СВЦЭМ!$B$33:$B$776,W$437)+'СЕТ СН'!$F$16</f>
        <v>0</v>
      </c>
      <c r="X453" s="36">
        <f>SUMIFS(СВЦЭМ!$L$34:$L$777,СВЦЭМ!$A$34:$A$777,$A453,СВЦЭМ!$B$33:$B$776,X$437)+'СЕТ СН'!$F$16</f>
        <v>0</v>
      </c>
      <c r="Y453" s="36">
        <f>SUMIFS(СВЦЭМ!$L$34:$L$777,СВЦЭМ!$A$34:$A$777,$A453,СВЦЭМ!$B$33:$B$776,Y$437)+'СЕТ СН'!$F$16</f>
        <v>0</v>
      </c>
    </row>
    <row r="454" spans="1:25" ht="15.75" hidden="1" x14ac:dyDescent="0.2">
      <c r="A454" s="35">
        <f t="shared" si="12"/>
        <v>43786</v>
      </c>
      <c r="B454" s="36">
        <f>SUMIFS(СВЦЭМ!$L$34:$L$777,СВЦЭМ!$A$34:$A$777,$A454,СВЦЭМ!$B$33:$B$776,B$437)+'СЕТ СН'!$F$16</f>
        <v>0</v>
      </c>
      <c r="C454" s="36">
        <f>SUMIFS(СВЦЭМ!$L$34:$L$777,СВЦЭМ!$A$34:$A$777,$A454,СВЦЭМ!$B$33:$B$776,C$437)+'СЕТ СН'!$F$16</f>
        <v>0</v>
      </c>
      <c r="D454" s="36">
        <f>SUMIFS(СВЦЭМ!$L$34:$L$777,СВЦЭМ!$A$34:$A$777,$A454,СВЦЭМ!$B$33:$B$776,D$437)+'СЕТ СН'!$F$16</f>
        <v>0</v>
      </c>
      <c r="E454" s="36">
        <f>SUMIFS(СВЦЭМ!$L$34:$L$777,СВЦЭМ!$A$34:$A$777,$A454,СВЦЭМ!$B$33:$B$776,E$437)+'СЕТ СН'!$F$16</f>
        <v>0</v>
      </c>
      <c r="F454" s="36">
        <f>SUMIFS(СВЦЭМ!$L$34:$L$777,СВЦЭМ!$A$34:$A$777,$A454,СВЦЭМ!$B$33:$B$776,F$437)+'СЕТ СН'!$F$16</f>
        <v>0</v>
      </c>
      <c r="G454" s="36">
        <f>SUMIFS(СВЦЭМ!$L$34:$L$777,СВЦЭМ!$A$34:$A$777,$A454,СВЦЭМ!$B$33:$B$776,G$437)+'СЕТ СН'!$F$16</f>
        <v>0</v>
      </c>
      <c r="H454" s="36">
        <f>SUMIFS(СВЦЭМ!$L$34:$L$777,СВЦЭМ!$A$34:$A$777,$A454,СВЦЭМ!$B$33:$B$776,H$437)+'СЕТ СН'!$F$16</f>
        <v>0</v>
      </c>
      <c r="I454" s="36">
        <f>SUMIFS(СВЦЭМ!$L$34:$L$777,СВЦЭМ!$A$34:$A$777,$A454,СВЦЭМ!$B$33:$B$776,I$437)+'СЕТ СН'!$F$16</f>
        <v>0</v>
      </c>
      <c r="J454" s="36">
        <f>SUMIFS(СВЦЭМ!$L$34:$L$777,СВЦЭМ!$A$34:$A$777,$A454,СВЦЭМ!$B$33:$B$776,J$437)+'СЕТ СН'!$F$16</f>
        <v>0</v>
      </c>
      <c r="K454" s="36">
        <f>SUMIFS(СВЦЭМ!$L$34:$L$777,СВЦЭМ!$A$34:$A$777,$A454,СВЦЭМ!$B$33:$B$776,K$437)+'СЕТ СН'!$F$16</f>
        <v>0</v>
      </c>
      <c r="L454" s="36">
        <f>SUMIFS(СВЦЭМ!$L$34:$L$777,СВЦЭМ!$A$34:$A$777,$A454,СВЦЭМ!$B$33:$B$776,L$437)+'СЕТ СН'!$F$16</f>
        <v>0</v>
      </c>
      <c r="M454" s="36">
        <f>SUMIFS(СВЦЭМ!$L$34:$L$777,СВЦЭМ!$A$34:$A$777,$A454,СВЦЭМ!$B$33:$B$776,M$437)+'СЕТ СН'!$F$16</f>
        <v>0</v>
      </c>
      <c r="N454" s="36">
        <f>SUMIFS(СВЦЭМ!$L$34:$L$777,СВЦЭМ!$A$34:$A$777,$A454,СВЦЭМ!$B$33:$B$776,N$437)+'СЕТ СН'!$F$16</f>
        <v>0</v>
      </c>
      <c r="O454" s="36">
        <f>SUMIFS(СВЦЭМ!$L$34:$L$777,СВЦЭМ!$A$34:$A$777,$A454,СВЦЭМ!$B$33:$B$776,O$437)+'СЕТ СН'!$F$16</f>
        <v>0</v>
      </c>
      <c r="P454" s="36">
        <f>SUMIFS(СВЦЭМ!$L$34:$L$777,СВЦЭМ!$A$34:$A$777,$A454,СВЦЭМ!$B$33:$B$776,P$437)+'СЕТ СН'!$F$16</f>
        <v>0</v>
      </c>
      <c r="Q454" s="36">
        <f>SUMIFS(СВЦЭМ!$L$34:$L$777,СВЦЭМ!$A$34:$A$777,$A454,СВЦЭМ!$B$33:$B$776,Q$437)+'СЕТ СН'!$F$16</f>
        <v>0</v>
      </c>
      <c r="R454" s="36">
        <f>SUMIFS(СВЦЭМ!$L$34:$L$777,СВЦЭМ!$A$34:$A$777,$A454,СВЦЭМ!$B$33:$B$776,R$437)+'СЕТ СН'!$F$16</f>
        <v>0</v>
      </c>
      <c r="S454" s="36">
        <f>SUMIFS(СВЦЭМ!$L$34:$L$777,СВЦЭМ!$A$34:$A$777,$A454,СВЦЭМ!$B$33:$B$776,S$437)+'СЕТ СН'!$F$16</f>
        <v>0</v>
      </c>
      <c r="T454" s="36">
        <f>SUMIFS(СВЦЭМ!$L$34:$L$777,СВЦЭМ!$A$34:$A$777,$A454,СВЦЭМ!$B$33:$B$776,T$437)+'СЕТ СН'!$F$16</f>
        <v>0</v>
      </c>
      <c r="U454" s="36">
        <f>SUMIFS(СВЦЭМ!$L$34:$L$777,СВЦЭМ!$A$34:$A$777,$A454,СВЦЭМ!$B$33:$B$776,U$437)+'СЕТ СН'!$F$16</f>
        <v>0</v>
      </c>
      <c r="V454" s="36">
        <f>SUMIFS(СВЦЭМ!$L$34:$L$777,СВЦЭМ!$A$34:$A$777,$A454,СВЦЭМ!$B$33:$B$776,V$437)+'СЕТ СН'!$F$16</f>
        <v>0</v>
      </c>
      <c r="W454" s="36">
        <f>SUMIFS(СВЦЭМ!$L$34:$L$777,СВЦЭМ!$A$34:$A$777,$A454,СВЦЭМ!$B$33:$B$776,W$437)+'СЕТ СН'!$F$16</f>
        <v>0</v>
      </c>
      <c r="X454" s="36">
        <f>SUMIFS(СВЦЭМ!$L$34:$L$777,СВЦЭМ!$A$34:$A$777,$A454,СВЦЭМ!$B$33:$B$776,X$437)+'СЕТ СН'!$F$16</f>
        <v>0</v>
      </c>
      <c r="Y454" s="36">
        <f>SUMIFS(СВЦЭМ!$L$34:$L$777,СВЦЭМ!$A$34:$A$777,$A454,СВЦЭМ!$B$33:$B$776,Y$437)+'СЕТ СН'!$F$16</f>
        <v>0</v>
      </c>
    </row>
    <row r="455" spans="1:25" ht="15.75" hidden="1" x14ac:dyDescent="0.2">
      <c r="A455" s="35">
        <f t="shared" si="12"/>
        <v>43787</v>
      </c>
      <c r="B455" s="36">
        <f>SUMIFS(СВЦЭМ!$L$34:$L$777,СВЦЭМ!$A$34:$A$777,$A455,СВЦЭМ!$B$33:$B$776,B$437)+'СЕТ СН'!$F$16</f>
        <v>0</v>
      </c>
      <c r="C455" s="36">
        <f>SUMIFS(СВЦЭМ!$L$34:$L$777,СВЦЭМ!$A$34:$A$777,$A455,СВЦЭМ!$B$33:$B$776,C$437)+'СЕТ СН'!$F$16</f>
        <v>0</v>
      </c>
      <c r="D455" s="36">
        <f>SUMIFS(СВЦЭМ!$L$34:$L$777,СВЦЭМ!$A$34:$A$777,$A455,СВЦЭМ!$B$33:$B$776,D$437)+'СЕТ СН'!$F$16</f>
        <v>0</v>
      </c>
      <c r="E455" s="36">
        <f>SUMIFS(СВЦЭМ!$L$34:$L$777,СВЦЭМ!$A$34:$A$777,$A455,СВЦЭМ!$B$33:$B$776,E$437)+'СЕТ СН'!$F$16</f>
        <v>0</v>
      </c>
      <c r="F455" s="36">
        <f>SUMIFS(СВЦЭМ!$L$34:$L$777,СВЦЭМ!$A$34:$A$777,$A455,СВЦЭМ!$B$33:$B$776,F$437)+'СЕТ СН'!$F$16</f>
        <v>0</v>
      </c>
      <c r="G455" s="36">
        <f>SUMIFS(СВЦЭМ!$L$34:$L$777,СВЦЭМ!$A$34:$A$777,$A455,СВЦЭМ!$B$33:$B$776,G$437)+'СЕТ СН'!$F$16</f>
        <v>0</v>
      </c>
      <c r="H455" s="36">
        <f>SUMIFS(СВЦЭМ!$L$34:$L$777,СВЦЭМ!$A$34:$A$777,$A455,СВЦЭМ!$B$33:$B$776,H$437)+'СЕТ СН'!$F$16</f>
        <v>0</v>
      </c>
      <c r="I455" s="36">
        <f>SUMIFS(СВЦЭМ!$L$34:$L$777,СВЦЭМ!$A$34:$A$777,$A455,СВЦЭМ!$B$33:$B$776,I$437)+'СЕТ СН'!$F$16</f>
        <v>0</v>
      </c>
      <c r="J455" s="36">
        <f>SUMIFS(СВЦЭМ!$L$34:$L$777,СВЦЭМ!$A$34:$A$777,$A455,СВЦЭМ!$B$33:$B$776,J$437)+'СЕТ СН'!$F$16</f>
        <v>0</v>
      </c>
      <c r="K455" s="36">
        <f>SUMIFS(СВЦЭМ!$L$34:$L$777,СВЦЭМ!$A$34:$A$777,$A455,СВЦЭМ!$B$33:$B$776,K$437)+'СЕТ СН'!$F$16</f>
        <v>0</v>
      </c>
      <c r="L455" s="36">
        <f>SUMIFS(СВЦЭМ!$L$34:$L$777,СВЦЭМ!$A$34:$A$777,$A455,СВЦЭМ!$B$33:$B$776,L$437)+'СЕТ СН'!$F$16</f>
        <v>0</v>
      </c>
      <c r="M455" s="36">
        <f>SUMIFS(СВЦЭМ!$L$34:$L$777,СВЦЭМ!$A$34:$A$777,$A455,СВЦЭМ!$B$33:$B$776,M$437)+'СЕТ СН'!$F$16</f>
        <v>0</v>
      </c>
      <c r="N455" s="36">
        <f>SUMIFS(СВЦЭМ!$L$34:$L$777,СВЦЭМ!$A$34:$A$777,$A455,СВЦЭМ!$B$33:$B$776,N$437)+'СЕТ СН'!$F$16</f>
        <v>0</v>
      </c>
      <c r="O455" s="36">
        <f>SUMIFS(СВЦЭМ!$L$34:$L$777,СВЦЭМ!$A$34:$A$777,$A455,СВЦЭМ!$B$33:$B$776,O$437)+'СЕТ СН'!$F$16</f>
        <v>0</v>
      </c>
      <c r="P455" s="36">
        <f>SUMIFS(СВЦЭМ!$L$34:$L$777,СВЦЭМ!$A$34:$A$777,$A455,СВЦЭМ!$B$33:$B$776,P$437)+'СЕТ СН'!$F$16</f>
        <v>0</v>
      </c>
      <c r="Q455" s="36">
        <f>SUMIFS(СВЦЭМ!$L$34:$L$777,СВЦЭМ!$A$34:$A$777,$A455,СВЦЭМ!$B$33:$B$776,Q$437)+'СЕТ СН'!$F$16</f>
        <v>0</v>
      </c>
      <c r="R455" s="36">
        <f>SUMIFS(СВЦЭМ!$L$34:$L$777,СВЦЭМ!$A$34:$A$777,$A455,СВЦЭМ!$B$33:$B$776,R$437)+'СЕТ СН'!$F$16</f>
        <v>0</v>
      </c>
      <c r="S455" s="36">
        <f>SUMIFS(СВЦЭМ!$L$34:$L$777,СВЦЭМ!$A$34:$A$777,$A455,СВЦЭМ!$B$33:$B$776,S$437)+'СЕТ СН'!$F$16</f>
        <v>0</v>
      </c>
      <c r="T455" s="36">
        <f>SUMIFS(СВЦЭМ!$L$34:$L$777,СВЦЭМ!$A$34:$A$777,$A455,СВЦЭМ!$B$33:$B$776,T$437)+'СЕТ СН'!$F$16</f>
        <v>0</v>
      </c>
      <c r="U455" s="36">
        <f>SUMIFS(СВЦЭМ!$L$34:$L$777,СВЦЭМ!$A$34:$A$777,$A455,СВЦЭМ!$B$33:$B$776,U$437)+'СЕТ СН'!$F$16</f>
        <v>0</v>
      </c>
      <c r="V455" s="36">
        <f>SUMIFS(СВЦЭМ!$L$34:$L$777,СВЦЭМ!$A$34:$A$777,$A455,СВЦЭМ!$B$33:$B$776,V$437)+'СЕТ СН'!$F$16</f>
        <v>0</v>
      </c>
      <c r="W455" s="36">
        <f>SUMIFS(СВЦЭМ!$L$34:$L$777,СВЦЭМ!$A$34:$A$777,$A455,СВЦЭМ!$B$33:$B$776,W$437)+'СЕТ СН'!$F$16</f>
        <v>0</v>
      </c>
      <c r="X455" s="36">
        <f>SUMIFS(СВЦЭМ!$L$34:$L$777,СВЦЭМ!$A$34:$A$777,$A455,СВЦЭМ!$B$33:$B$776,X$437)+'СЕТ СН'!$F$16</f>
        <v>0</v>
      </c>
      <c r="Y455" s="36">
        <f>SUMIFS(СВЦЭМ!$L$34:$L$777,СВЦЭМ!$A$34:$A$777,$A455,СВЦЭМ!$B$33:$B$776,Y$437)+'СЕТ СН'!$F$16</f>
        <v>0</v>
      </c>
    </row>
    <row r="456" spans="1:25" ht="15.75" hidden="1" x14ac:dyDescent="0.2">
      <c r="A456" s="35">
        <f t="shared" si="12"/>
        <v>43788</v>
      </c>
      <c r="B456" s="36">
        <f>SUMIFS(СВЦЭМ!$L$34:$L$777,СВЦЭМ!$A$34:$A$777,$A456,СВЦЭМ!$B$33:$B$776,B$437)+'СЕТ СН'!$F$16</f>
        <v>0</v>
      </c>
      <c r="C456" s="36">
        <f>SUMIFS(СВЦЭМ!$L$34:$L$777,СВЦЭМ!$A$34:$A$777,$A456,СВЦЭМ!$B$33:$B$776,C$437)+'СЕТ СН'!$F$16</f>
        <v>0</v>
      </c>
      <c r="D456" s="36">
        <f>SUMIFS(СВЦЭМ!$L$34:$L$777,СВЦЭМ!$A$34:$A$777,$A456,СВЦЭМ!$B$33:$B$776,D$437)+'СЕТ СН'!$F$16</f>
        <v>0</v>
      </c>
      <c r="E456" s="36">
        <f>SUMIFS(СВЦЭМ!$L$34:$L$777,СВЦЭМ!$A$34:$A$777,$A456,СВЦЭМ!$B$33:$B$776,E$437)+'СЕТ СН'!$F$16</f>
        <v>0</v>
      </c>
      <c r="F456" s="36">
        <f>SUMIFS(СВЦЭМ!$L$34:$L$777,СВЦЭМ!$A$34:$A$777,$A456,СВЦЭМ!$B$33:$B$776,F$437)+'СЕТ СН'!$F$16</f>
        <v>0</v>
      </c>
      <c r="G456" s="36">
        <f>SUMIFS(СВЦЭМ!$L$34:$L$777,СВЦЭМ!$A$34:$A$777,$A456,СВЦЭМ!$B$33:$B$776,G$437)+'СЕТ СН'!$F$16</f>
        <v>0</v>
      </c>
      <c r="H456" s="36">
        <f>SUMIFS(СВЦЭМ!$L$34:$L$777,СВЦЭМ!$A$34:$A$777,$A456,СВЦЭМ!$B$33:$B$776,H$437)+'СЕТ СН'!$F$16</f>
        <v>0</v>
      </c>
      <c r="I456" s="36">
        <f>SUMIFS(СВЦЭМ!$L$34:$L$777,СВЦЭМ!$A$34:$A$777,$A456,СВЦЭМ!$B$33:$B$776,I$437)+'СЕТ СН'!$F$16</f>
        <v>0</v>
      </c>
      <c r="J456" s="36">
        <f>SUMIFS(СВЦЭМ!$L$34:$L$777,СВЦЭМ!$A$34:$A$777,$A456,СВЦЭМ!$B$33:$B$776,J$437)+'СЕТ СН'!$F$16</f>
        <v>0</v>
      </c>
      <c r="K456" s="36">
        <f>SUMIFS(СВЦЭМ!$L$34:$L$777,СВЦЭМ!$A$34:$A$777,$A456,СВЦЭМ!$B$33:$B$776,K$437)+'СЕТ СН'!$F$16</f>
        <v>0</v>
      </c>
      <c r="L456" s="36">
        <f>SUMIFS(СВЦЭМ!$L$34:$L$777,СВЦЭМ!$A$34:$A$777,$A456,СВЦЭМ!$B$33:$B$776,L$437)+'СЕТ СН'!$F$16</f>
        <v>0</v>
      </c>
      <c r="M456" s="36">
        <f>SUMIFS(СВЦЭМ!$L$34:$L$777,СВЦЭМ!$A$34:$A$777,$A456,СВЦЭМ!$B$33:$B$776,M$437)+'СЕТ СН'!$F$16</f>
        <v>0</v>
      </c>
      <c r="N456" s="36">
        <f>SUMIFS(СВЦЭМ!$L$34:$L$777,СВЦЭМ!$A$34:$A$777,$A456,СВЦЭМ!$B$33:$B$776,N$437)+'СЕТ СН'!$F$16</f>
        <v>0</v>
      </c>
      <c r="O456" s="36">
        <f>SUMIFS(СВЦЭМ!$L$34:$L$777,СВЦЭМ!$A$34:$A$777,$A456,СВЦЭМ!$B$33:$B$776,O$437)+'СЕТ СН'!$F$16</f>
        <v>0</v>
      </c>
      <c r="P456" s="36">
        <f>SUMIFS(СВЦЭМ!$L$34:$L$777,СВЦЭМ!$A$34:$A$777,$A456,СВЦЭМ!$B$33:$B$776,P$437)+'СЕТ СН'!$F$16</f>
        <v>0</v>
      </c>
      <c r="Q456" s="36">
        <f>SUMIFS(СВЦЭМ!$L$34:$L$777,СВЦЭМ!$A$34:$A$777,$A456,СВЦЭМ!$B$33:$B$776,Q$437)+'СЕТ СН'!$F$16</f>
        <v>0</v>
      </c>
      <c r="R456" s="36">
        <f>SUMIFS(СВЦЭМ!$L$34:$L$777,СВЦЭМ!$A$34:$A$777,$A456,СВЦЭМ!$B$33:$B$776,R$437)+'СЕТ СН'!$F$16</f>
        <v>0</v>
      </c>
      <c r="S456" s="36">
        <f>SUMIFS(СВЦЭМ!$L$34:$L$777,СВЦЭМ!$A$34:$A$777,$A456,СВЦЭМ!$B$33:$B$776,S$437)+'СЕТ СН'!$F$16</f>
        <v>0</v>
      </c>
      <c r="T456" s="36">
        <f>SUMIFS(СВЦЭМ!$L$34:$L$777,СВЦЭМ!$A$34:$A$777,$A456,СВЦЭМ!$B$33:$B$776,T$437)+'СЕТ СН'!$F$16</f>
        <v>0</v>
      </c>
      <c r="U456" s="36">
        <f>SUMIFS(СВЦЭМ!$L$34:$L$777,СВЦЭМ!$A$34:$A$777,$A456,СВЦЭМ!$B$33:$B$776,U$437)+'СЕТ СН'!$F$16</f>
        <v>0</v>
      </c>
      <c r="V456" s="36">
        <f>SUMIFS(СВЦЭМ!$L$34:$L$777,СВЦЭМ!$A$34:$A$777,$A456,СВЦЭМ!$B$33:$B$776,V$437)+'СЕТ СН'!$F$16</f>
        <v>0</v>
      </c>
      <c r="W456" s="36">
        <f>SUMIFS(СВЦЭМ!$L$34:$L$777,СВЦЭМ!$A$34:$A$777,$A456,СВЦЭМ!$B$33:$B$776,W$437)+'СЕТ СН'!$F$16</f>
        <v>0</v>
      </c>
      <c r="X456" s="36">
        <f>SUMIFS(СВЦЭМ!$L$34:$L$777,СВЦЭМ!$A$34:$A$777,$A456,СВЦЭМ!$B$33:$B$776,X$437)+'СЕТ СН'!$F$16</f>
        <v>0</v>
      </c>
      <c r="Y456" s="36">
        <f>SUMIFS(СВЦЭМ!$L$34:$L$777,СВЦЭМ!$A$34:$A$777,$A456,СВЦЭМ!$B$33:$B$776,Y$437)+'СЕТ СН'!$F$16</f>
        <v>0</v>
      </c>
    </row>
    <row r="457" spans="1:25" ht="15.75" hidden="1" x14ac:dyDescent="0.2">
      <c r="A457" s="35">
        <f t="shared" si="12"/>
        <v>43789</v>
      </c>
      <c r="B457" s="36">
        <f>SUMIFS(СВЦЭМ!$L$34:$L$777,СВЦЭМ!$A$34:$A$777,$A457,СВЦЭМ!$B$33:$B$776,B$437)+'СЕТ СН'!$F$16</f>
        <v>0</v>
      </c>
      <c r="C457" s="36">
        <f>SUMIFS(СВЦЭМ!$L$34:$L$777,СВЦЭМ!$A$34:$A$777,$A457,СВЦЭМ!$B$33:$B$776,C$437)+'СЕТ СН'!$F$16</f>
        <v>0</v>
      </c>
      <c r="D457" s="36">
        <f>SUMIFS(СВЦЭМ!$L$34:$L$777,СВЦЭМ!$A$34:$A$777,$A457,СВЦЭМ!$B$33:$B$776,D$437)+'СЕТ СН'!$F$16</f>
        <v>0</v>
      </c>
      <c r="E457" s="36">
        <f>SUMIFS(СВЦЭМ!$L$34:$L$777,СВЦЭМ!$A$34:$A$777,$A457,СВЦЭМ!$B$33:$B$776,E$437)+'СЕТ СН'!$F$16</f>
        <v>0</v>
      </c>
      <c r="F457" s="36">
        <f>SUMIFS(СВЦЭМ!$L$34:$L$777,СВЦЭМ!$A$34:$A$777,$A457,СВЦЭМ!$B$33:$B$776,F$437)+'СЕТ СН'!$F$16</f>
        <v>0</v>
      </c>
      <c r="G457" s="36">
        <f>SUMIFS(СВЦЭМ!$L$34:$L$777,СВЦЭМ!$A$34:$A$777,$A457,СВЦЭМ!$B$33:$B$776,G$437)+'СЕТ СН'!$F$16</f>
        <v>0</v>
      </c>
      <c r="H457" s="36">
        <f>SUMIFS(СВЦЭМ!$L$34:$L$777,СВЦЭМ!$A$34:$A$777,$A457,СВЦЭМ!$B$33:$B$776,H$437)+'СЕТ СН'!$F$16</f>
        <v>0</v>
      </c>
      <c r="I457" s="36">
        <f>SUMIFS(СВЦЭМ!$L$34:$L$777,СВЦЭМ!$A$34:$A$777,$A457,СВЦЭМ!$B$33:$B$776,I$437)+'СЕТ СН'!$F$16</f>
        <v>0</v>
      </c>
      <c r="J457" s="36">
        <f>SUMIFS(СВЦЭМ!$L$34:$L$777,СВЦЭМ!$A$34:$A$777,$A457,СВЦЭМ!$B$33:$B$776,J$437)+'СЕТ СН'!$F$16</f>
        <v>0</v>
      </c>
      <c r="K457" s="36">
        <f>SUMIFS(СВЦЭМ!$L$34:$L$777,СВЦЭМ!$A$34:$A$777,$A457,СВЦЭМ!$B$33:$B$776,K$437)+'СЕТ СН'!$F$16</f>
        <v>0</v>
      </c>
      <c r="L457" s="36">
        <f>SUMIFS(СВЦЭМ!$L$34:$L$777,СВЦЭМ!$A$34:$A$777,$A457,СВЦЭМ!$B$33:$B$776,L$437)+'СЕТ СН'!$F$16</f>
        <v>0</v>
      </c>
      <c r="M457" s="36">
        <f>SUMIFS(СВЦЭМ!$L$34:$L$777,СВЦЭМ!$A$34:$A$777,$A457,СВЦЭМ!$B$33:$B$776,M$437)+'СЕТ СН'!$F$16</f>
        <v>0</v>
      </c>
      <c r="N457" s="36">
        <f>SUMIFS(СВЦЭМ!$L$34:$L$777,СВЦЭМ!$A$34:$A$777,$A457,СВЦЭМ!$B$33:$B$776,N$437)+'СЕТ СН'!$F$16</f>
        <v>0</v>
      </c>
      <c r="O457" s="36">
        <f>SUMIFS(СВЦЭМ!$L$34:$L$777,СВЦЭМ!$A$34:$A$777,$A457,СВЦЭМ!$B$33:$B$776,O$437)+'СЕТ СН'!$F$16</f>
        <v>0</v>
      </c>
      <c r="P457" s="36">
        <f>SUMIFS(СВЦЭМ!$L$34:$L$777,СВЦЭМ!$A$34:$A$777,$A457,СВЦЭМ!$B$33:$B$776,P$437)+'СЕТ СН'!$F$16</f>
        <v>0</v>
      </c>
      <c r="Q457" s="36">
        <f>SUMIFS(СВЦЭМ!$L$34:$L$777,СВЦЭМ!$A$34:$A$777,$A457,СВЦЭМ!$B$33:$B$776,Q$437)+'СЕТ СН'!$F$16</f>
        <v>0</v>
      </c>
      <c r="R457" s="36">
        <f>SUMIFS(СВЦЭМ!$L$34:$L$777,СВЦЭМ!$A$34:$A$777,$A457,СВЦЭМ!$B$33:$B$776,R$437)+'СЕТ СН'!$F$16</f>
        <v>0</v>
      </c>
      <c r="S457" s="36">
        <f>SUMIFS(СВЦЭМ!$L$34:$L$777,СВЦЭМ!$A$34:$A$777,$A457,СВЦЭМ!$B$33:$B$776,S$437)+'СЕТ СН'!$F$16</f>
        <v>0</v>
      </c>
      <c r="T457" s="36">
        <f>SUMIFS(СВЦЭМ!$L$34:$L$777,СВЦЭМ!$A$34:$A$777,$A457,СВЦЭМ!$B$33:$B$776,T$437)+'СЕТ СН'!$F$16</f>
        <v>0</v>
      </c>
      <c r="U457" s="36">
        <f>SUMIFS(СВЦЭМ!$L$34:$L$777,СВЦЭМ!$A$34:$A$777,$A457,СВЦЭМ!$B$33:$B$776,U$437)+'СЕТ СН'!$F$16</f>
        <v>0</v>
      </c>
      <c r="V457" s="36">
        <f>SUMIFS(СВЦЭМ!$L$34:$L$777,СВЦЭМ!$A$34:$A$777,$A457,СВЦЭМ!$B$33:$B$776,V$437)+'СЕТ СН'!$F$16</f>
        <v>0</v>
      </c>
      <c r="W457" s="36">
        <f>SUMIFS(СВЦЭМ!$L$34:$L$777,СВЦЭМ!$A$34:$A$777,$A457,СВЦЭМ!$B$33:$B$776,W$437)+'СЕТ СН'!$F$16</f>
        <v>0</v>
      </c>
      <c r="X457" s="36">
        <f>SUMIFS(СВЦЭМ!$L$34:$L$777,СВЦЭМ!$A$34:$A$777,$A457,СВЦЭМ!$B$33:$B$776,X$437)+'СЕТ СН'!$F$16</f>
        <v>0</v>
      </c>
      <c r="Y457" s="36">
        <f>SUMIFS(СВЦЭМ!$L$34:$L$777,СВЦЭМ!$A$34:$A$777,$A457,СВЦЭМ!$B$33:$B$776,Y$437)+'СЕТ СН'!$F$16</f>
        <v>0</v>
      </c>
    </row>
    <row r="458" spans="1:25" ht="15.75" hidden="1" x14ac:dyDescent="0.2">
      <c r="A458" s="35">
        <f t="shared" si="12"/>
        <v>43790</v>
      </c>
      <c r="B458" s="36">
        <f>SUMIFS(СВЦЭМ!$L$34:$L$777,СВЦЭМ!$A$34:$A$777,$A458,СВЦЭМ!$B$33:$B$776,B$437)+'СЕТ СН'!$F$16</f>
        <v>0</v>
      </c>
      <c r="C458" s="36">
        <f>SUMIFS(СВЦЭМ!$L$34:$L$777,СВЦЭМ!$A$34:$A$777,$A458,СВЦЭМ!$B$33:$B$776,C$437)+'СЕТ СН'!$F$16</f>
        <v>0</v>
      </c>
      <c r="D458" s="36">
        <f>SUMIFS(СВЦЭМ!$L$34:$L$777,СВЦЭМ!$A$34:$A$777,$A458,СВЦЭМ!$B$33:$B$776,D$437)+'СЕТ СН'!$F$16</f>
        <v>0</v>
      </c>
      <c r="E458" s="36">
        <f>SUMIFS(СВЦЭМ!$L$34:$L$777,СВЦЭМ!$A$34:$A$777,$A458,СВЦЭМ!$B$33:$B$776,E$437)+'СЕТ СН'!$F$16</f>
        <v>0</v>
      </c>
      <c r="F458" s="36">
        <f>SUMIFS(СВЦЭМ!$L$34:$L$777,СВЦЭМ!$A$34:$A$777,$A458,СВЦЭМ!$B$33:$B$776,F$437)+'СЕТ СН'!$F$16</f>
        <v>0</v>
      </c>
      <c r="G458" s="36">
        <f>SUMIFS(СВЦЭМ!$L$34:$L$777,СВЦЭМ!$A$34:$A$777,$A458,СВЦЭМ!$B$33:$B$776,G$437)+'СЕТ СН'!$F$16</f>
        <v>0</v>
      </c>
      <c r="H458" s="36">
        <f>SUMIFS(СВЦЭМ!$L$34:$L$777,СВЦЭМ!$A$34:$A$777,$A458,СВЦЭМ!$B$33:$B$776,H$437)+'СЕТ СН'!$F$16</f>
        <v>0</v>
      </c>
      <c r="I458" s="36">
        <f>SUMIFS(СВЦЭМ!$L$34:$L$777,СВЦЭМ!$A$34:$A$777,$A458,СВЦЭМ!$B$33:$B$776,I$437)+'СЕТ СН'!$F$16</f>
        <v>0</v>
      </c>
      <c r="J458" s="36">
        <f>SUMIFS(СВЦЭМ!$L$34:$L$777,СВЦЭМ!$A$34:$A$777,$A458,СВЦЭМ!$B$33:$B$776,J$437)+'СЕТ СН'!$F$16</f>
        <v>0</v>
      </c>
      <c r="K458" s="36">
        <f>SUMIFS(СВЦЭМ!$L$34:$L$777,СВЦЭМ!$A$34:$A$777,$A458,СВЦЭМ!$B$33:$B$776,K$437)+'СЕТ СН'!$F$16</f>
        <v>0</v>
      </c>
      <c r="L458" s="36">
        <f>SUMIFS(СВЦЭМ!$L$34:$L$777,СВЦЭМ!$A$34:$A$777,$A458,СВЦЭМ!$B$33:$B$776,L$437)+'СЕТ СН'!$F$16</f>
        <v>0</v>
      </c>
      <c r="M458" s="36">
        <f>SUMIFS(СВЦЭМ!$L$34:$L$777,СВЦЭМ!$A$34:$A$777,$A458,СВЦЭМ!$B$33:$B$776,M$437)+'СЕТ СН'!$F$16</f>
        <v>0</v>
      </c>
      <c r="N458" s="36">
        <f>SUMIFS(СВЦЭМ!$L$34:$L$777,СВЦЭМ!$A$34:$A$777,$A458,СВЦЭМ!$B$33:$B$776,N$437)+'СЕТ СН'!$F$16</f>
        <v>0</v>
      </c>
      <c r="O458" s="36">
        <f>SUMIFS(СВЦЭМ!$L$34:$L$777,СВЦЭМ!$A$34:$A$777,$A458,СВЦЭМ!$B$33:$B$776,O$437)+'СЕТ СН'!$F$16</f>
        <v>0</v>
      </c>
      <c r="P458" s="36">
        <f>SUMIFS(СВЦЭМ!$L$34:$L$777,СВЦЭМ!$A$34:$A$777,$A458,СВЦЭМ!$B$33:$B$776,P$437)+'СЕТ СН'!$F$16</f>
        <v>0</v>
      </c>
      <c r="Q458" s="36">
        <f>SUMIFS(СВЦЭМ!$L$34:$L$777,СВЦЭМ!$A$34:$A$777,$A458,СВЦЭМ!$B$33:$B$776,Q$437)+'СЕТ СН'!$F$16</f>
        <v>0</v>
      </c>
      <c r="R458" s="36">
        <f>SUMIFS(СВЦЭМ!$L$34:$L$777,СВЦЭМ!$A$34:$A$777,$A458,СВЦЭМ!$B$33:$B$776,R$437)+'СЕТ СН'!$F$16</f>
        <v>0</v>
      </c>
      <c r="S458" s="36">
        <f>SUMIFS(СВЦЭМ!$L$34:$L$777,СВЦЭМ!$A$34:$A$777,$A458,СВЦЭМ!$B$33:$B$776,S$437)+'СЕТ СН'!$F$16</f>
        <v>0</v>
      </c>
      <c r="T458" s="36">
        <f>SUMIFS(СВЦЭМ!$L$34:$L$777,СВЦЭМ!$A$34:$A$777,$A458,СВЦЭМ!$B$33:$B$776,T$437)+'СЕТ СН'!$F$16</f>
        <v>0</v>
      </c>
      <c r="U458" s="36">
        <f>SUMIFS(СВЦЭМ!$L$34:$L$777,СВЦЭМ!$A$34:$A$777,$A458,СВЦЭМ!$B$33:$B$776,U$437)+'СЕТ СН'!$F$16</f>
        <v>0</v>
      </c>
      <c r="V458" s="36">
        <f>SUMIFS(СВЦЭМ!$L$34:$L$777,СВЦЭМ!$A$34:$A$777,$A458,СВЦЭМ!$B$33:$B$776,V$437)+'СЕТ СН'!$F$16</f>
        <v>0</v>
      </c>
      <c r="W458" s="36">
        <f>SUMIFS(СВЦЭМ!$L$34:$L$777,СВЦЭМ!$A$34:$A$777,$A458,СВЦЭМ!$B$33:$B$776,W$437)+'СЕТ СН'!$F$16</f>
        <v>0</v>
      </c>
      <c r="X458" s="36">
        <f>SUMIFS(СВЦЭМ!$L$34:$L$777,СВЦЭМ!$A$34:$A$777,$A458,СВЦЭМ!$B$33:$B$776,X$437)+'СЕТ СН'!$F$16</f>
        <v>0</v>
      </c>
      <c r="Y458" s="36">
        <f>SUMIFS(СВЦЭМ!$L$34:$L$777,СВЦЭМ!$A$34:$A$777,$A458,СВЦЭМ!$B$33:$B$776,Y$437)+'СЕТ СН'!$F$16</f>
        <v>0</v>
      </c>
    </row>
    <row r="459" spans="1:25" ht="15.75" hidden="1" x14ac:dyDescent="0.2">
      <c r="A459" s="35">
        <f t="shared" si="12"/>
        <v>43791</v>
      </c>
      <c r="B459" s="36">
        <f>SUMIFS(СВЦЭМ!$L$34:$L$777,СВЦЭМ!$A$34:$A$777,$A459,СВЦЭМ!$B$33:$B$776,B$437)+'СЕТ СН'!$F$16</f>
        <v>0</v>
      </c>
      <c r="C459" s="36">
        <f>SUMIFS(СВЦЭМ!$L$34:$L$777,СВЦЭМ!$A$34:$A$777,$A459,СВЦЭМ!$B$33:$B$776,C$437)+'СЕТ СН'!$F$16</f>
        <v>0</v>
      </c>
      <c r="D459" s="36">
        <f>SUMIFS(СВЦЭМ!$L$34:$L$777,СВЦЭМ!$A$34:$A$777,$A459,СВЦЭМ!$B$33:$B$776,D$437)+'СЕТ СН'!$F$16</f>
        <v>0</v>
      </c>
      <c r="E459" s="36">
        <f>SUMIFS(СВЦЭМ!$L$34:$L$777,СВЦЭМ!$A$34:$A$777,$A459,СВЦЭМ!$B$33:$B$776,E$437)+'СЕТ СН'!$F$16</f>
        <v>0</v>
      </c>
      <c r="F459" s="36">
        <f>SUMIFS(СВЦЭМ!$L$34:$L$777,СВЦЭМ!$A$34:$A$777,$A459,СВЦЭМ!$B$33:$B$776,F$437)+'СЕТ СН'!$F$16</f>
        <v>0</v>
      </c>
      <c r="G459" s="36">
        <f>SUMIFS(СВЦЭМ!$L$34:$L$777,СВЦЭМ!$A$34:$A$777,$A459,СВЦЭМ!$B$33:$B$776,G$437)+'СЕТ СН'!$F$16</f>
        <v>0</v>
      </c>
      <c r="H459" s="36">
        <f>SUMIFS(СВЦЭМ!$L$34:$L$777,СВЦЭМ!$A$34:$A$777,$A459,СВЦЭМ!$B$33:$B$776,H$437)+'СЕТ СН'!$F$16</f>
        <v>0</v>
      </c>
      <c r="I459" s="36">
        <f>SUMIFS(СВЦЭМ!$L$34:$L$777,СВЦЭМ!$A$34:$A$777,$A459,СВЦЭМ!$B$33:$B$776,I$437)+'СЕТ СН'!$F$16</f>
        <v>0</v>
      </c>
      <c r="J459" s="36">
        <f>SUMIFS(СВЦЭМ!$L$34:$L$777,СВЦЭМ!$A$34:$A$777,$A459,СВЦЭМ!$B$33:$B$776,J$437)+'СЕТ СН'!$F$16</f>
        <v>0</v>
      </c>
      <c r="K459" s="36">
        <f>SUMIFS(СВЦЭМ!$L$34:$L$777,СВЦЭМ!$A$34:$A$777,$A459,СВЦЭМ!$B$33:$B$776,K$437)+'СЕТ СН'!$F$16</f>
        <v>0</v>
      </c>
      <c r="L459" s="36">
        <f>SUMIFS(СВЦЭМ!$L$34:$L$777,СВЦЭМ!$A$34:$A$777,$A459,СВЦЭМ!$B$33:$B$776,L$437)+'СЕТ СН'!$F$16</f>
        <v>0</v>
      </c>
      <c r="M459" s="36">
        <f>SUMIFS(СВЦЭМ!$L$34:$L$777,СВЦЭМ!$A$34:$A$777,$A459,СВЦЭМ!$B$33:$B$776,M$437)+'СЕТ СН'!$F$16</f>
        <v>0</v>
      </c>
      <c r="N459" s="36">
        <f>SUMIFS(СВЦЭМ!$L$34:$L$777,СВЦЭМ!$A$34:$A$777,$A459,СВЦЭМ!$B$33:$B$776,N$437)+'СЕТ СН'!$F$16</f>
        <v>0</v>
      </c>
      <c r="O459" s="36">
        <f>SUMIFS(СВЦЭМ!$L$34:$L$777,СВЦЭМ!$A$34:$A$777,$A459,СВЦЭМ!$B$33:$B$776,O$437)+'СЕТ СН'!$F$16</f>
        <v>0</v>
      </c>
      <c r="P459" s="36">
        <f>SUMIFS(СВЦЭМ!$L$34:$L$777,СВЦЭМ!$A$34:$A$777,$A459,СВЦЭМ!$B$33:$B$776,P$437)+'СЕТ СН'!$F$16</f>
        <v>0</v>
      </c>
      <c r="Q459" s="36">
        <f>SUMIFS(СВЦЭМ!$L$34:$L$777,СВЦЭМ!$A$34:$A$777,$A459,СВЦЭМ!$B$33:$B$776,Q$437)+'СЕТ СН'!$F$16</f>
        <v>0</v>
      </c>
      <c r="R459" s="36">
        <f>SUMIFS(СВЦЭМ!$L$34:$L$777,СВЦЭМ!$A$34:$A$777,$A459,СВЦЭМ!$B$33:$B$776,R$437)+'СЕТ СН'!$F$16</f>
        <v>0</v>
      </c>
      <c r="S459" s="36">
        <f>SUMIFS(СВЦЭМ!$L$34:$L$777,СВЦЭМ!$A$34:$A$777,$A459,СВЦЭМ!$B$33:$B$776,S$437)+'СЕТ СН'!$F$16</f>
        <v>0</v>
      </c>
      <c r="T459" s="36">
        <f>SUMIFS(СВЦЭМ!$L$34:$L$777,СВЦЭМ!$A$34:$A$777,$A459,СВЦЭМ!$B$33:$B$776,T$437)+'СЕТ СН'!$F$16</f>
        <v>0</v>
      </c>
      <c r="U459" s="36">
        <f>SUMIFS(СВЦЭМ!$L$34:$L$777,СВЦЭМ!$A$34:$A$777,$A459,СВЦЭМ!$B$33:$B$776,U$437)+'СЕТ СН'!$F$16</f>
        <v>0</v>
      </c>
      <c r="V459" s="36">
        <f>SUMIFS(СВЦЭМ!$L$34:$L$777,СВЦЭМ!$A$34:$A$777,$A459,СВЦЭМ!$B$33:$B$776,V$437)+'СЕТ СН'!$F$16</f>
        <v>0</v>
      </c>
      <c r="W459" s="36">
        <f>SUMIFS(СВЦЭМ!$L$34:$L$777,СВЦЭМ!$A$34:$A$777,$A459,СВЦЭМ!$B$33:$B$776,W$437)+'СЕТ СН'!$F$16</f>
        <v>0</v>
      </c>
      <c r="X459" s="36">
        <f>SUMIFS(СВЦЭМ!$L$34:$L$777,СВЦЭМ!$A$34:$A$777,$A459,СВЦЭМ!$B$33:$B$776,X$437)+'СЕТ СН'!$F$16</f>
        <v>0</v>
      </c>
      <c r="Y459" s="36">
        <f>SUMIFS(СВЦЭМ!$L$34:$L$777,СВЦЭМ!$A$34:$A$777,$A459,СВЦЭМ!$B$33:$B$776,Y$437)+'СЕТ СН'!$F$16</f>
        <v>0</v>
      </c>
    </row>
    <row r="460" spans="1:25" ht="15.75" hidden="1" x14ac:dyDescent="0.2">
      <c r="A460" s="35">
        <f t="shared" si="12"/>
        <v>43792</v>
      </c>
      <c r="B460" s="36">
        <f>SUMIFS(СВЦЭМ!$L$34:$L$777,СВЦЭМ!$A$34:$A$777,$A460,СВЦЭМ!$B$33:$B$776,B$437)+'СЕТ СН'!$F$16</f>
        <v>0</v>
      </c>
      <c r="C460" s="36">
        <f>SUMIFS(СВЦЭМ!$L$34:$L$777,СВЦЭМ!$A$34:$A$777,$A460,СВЦЭМ!$B$33:$B$776,C$437)+'СЕТ СН'!$F$16</f>
        <v>0</v>
      </c>
      <c r="D460" s="36">
        <f>SUMIFS(СВЦЭМ!$L$34:$L$777,СВЦЭМ!$A$34:$A$777,$A460,СВЦЭМ!$B$33:$B$776,D$437)+'СЕТ СН'!$F$16</f>
        <v>0</v>
      </c>
      <c r="E460" s="36">
        <f>SUMIFS(СВЦЭМ!$L$34:$L$777,СВЦЭМ!$A$34:$A$777,$A460,СВЦЭМ!$B$33:$B$776,E$437)+'СЕТ СН'!$F$16</f>
        <v>0</v>
      </c>
      <c r="F460" s="36">
        <f>SUMIFS(СВЦЭМ!$L$34:$L$777,СВЦЭМ!$A$34:$A$777,$A460,СВЦЭМ!$B$33:$B$776,F$437)+'СЕТ СН'!$F$16</f>
        <v>0</v>
      </c>
      <c r="G460" s="36">
        <f>SUMIFS(СВЦЭМ!$L$34:$L$777,СВЦЭМ!$A$34:$A$777,$A460,СВЦЭМ!$B$33:$B$776,G$437)+'СЕТ СН'!$F$16</f>
        <v>0</v>
      </c>
      <c r="H460" s="36">
        <f>SUMIFS(СВЦЭМ!$L$34:$L$777,СВЦЭМ!$A$34:$A$777,$A460,СВЦЭМ!$B$33:$B$776,H$437)+'СЕТ СН'!$F$16</f>
        <v>0</v>
      </c>
      <c r="I460" s="36">
        <f>SUMIFS(СВЦЭМ!$L$34:$L$777,СВЦЭМ!$A$34:$A$777,$A460,СВЦЭМ!$B$33:$B$776,I$437)+'СЕТ СН'!$F$16</f>
        <v>0</v>
      </c>
      <c r="J460" s="36">
        <f>SUMIFS(СВЦЭМ!$L$34:$L$777,СВЦЭМ!$A$34:$A$777,$A460,СВЦЭМ!$B$33:$B$776,J$437)+'СЕТ СН'!$F$16</f>
        <v>0</v>
      </c>
      <c r="K460" s="36">
        <f>SUMIFS(СВЦЭМ!$L$34:$L$777,СВЦЭМ!$A$34:$A$777,$A460,СВЦЭМ!$B$33:$B$776,K$437)+'СЕТ СН'!$F$16</f>
        <v>0</v>
      </c>
      <c r="L460" s="36">
        <f>SUMIFS(СВЦЭМ!$L$34:$L$777,СВЦЭМ!$A$34:$A$777,$A460,СВЦЭМ!$B$33:$B$776,L$437)+'СЕТ СН'!$F$16</f>
        <v>0</v>
      </c>
      <c r="M460" s="36">
        <f>SUMIFS(СВЦЭМ!$L$34:$L$777,СВЦЭМ!$A$34:$A$777,$A460,СВЦЭМ!$B$33:$B$776,M$437)+'СЕТ СН'!$F$16</f>
        <v>0</v>
      </c>
      <c r="N460" s="36">
        <f>SUMIFS(СВЦЭМ!$L$34:$L$777,СВЦЭМ!$A$34:$A$777,$A460,СВЦЭМ!$B$33:$B$776,N$437)+'СЕТ СН'!$F$16</f>
        <v>0</v>
      </c>
      <c r="O460" s="36">
        <f>SUMIFS(СВЦЭМ!$L$34:$L$777,СВЦЭМ!$A$34:$A$777,$A460,СВЦЭМ!$B$33:$B$776,O$437)+'СЕТ СН'!$F$16</f>
        <v>0</v>
      </c>
      <c r="P460" s="36">
        <f>SUMIFS(СВЦЭМ!$L$34:$L$777,СВЦЭМ!$A$34:$A$777,$A460,СВЦЭМ!$B$33:$B$776,P$437)+'СЕТ СН'!$F$16</f>
        <v>0</v>
      </c>
      <c r="Q460" s="36">
        <f>SUMIFS(СВЦЭМ!$L$34:$L$777,СВЦЭМ!$A$34:$A$777,$A460,СВЦЭМ!$B$33:$B$776,Q$437)+'СЕТ СН'!$F$16</f>
        <v>0</v>
      </c>
      <c r="R460" s="36">
        <f>SUMIFS(СВЦЭМ!$L$34:$L$777,СВЦЭМ!$A$34:$A$777,$A460,СВЦЭМ!$B$33:$B$776,R$437)+'СЕТ СН'!$F$16</f>
        <v>0</v>
      </c>
      <c r="S460" s="36">
        <f>SUMIFS(СВЦЭМ!$L$34:$L$777,СВЦЭМ!$A$34:$A$777,$A460,СВЦЭМ!$B$33:$B$776,S$437)+'СЕТ СН'!$F$16</f>
        <v>0</v>
      </c>
      <c r="T460" s="36">
        <f>SUMIFS(СВЦЭМ!$L$34:$L$777,СВЦЭМ!$A$34:$A$777,$A460,СВЦЭМ!$B$33:$B$776,T$437)+'СЕТ СН'!$F$16</f>
        <v>0</v>
      </c>
      <c r="U460" s="36">
        <f>SUMIFS(СВЦЭМ!$L$34:$L$777,СВЦЭМ!$A$34:$A$777,$A460,СВЦЭМ!$B$33:$B$776,U$437)+'СЕТ СН'!$F$16</f>
        <v>0</v>
      </c>
      <c r="V460" s="36">
        <f>SUMIFS(СВЦЭМ!$L$34:$L$777,СВЦЭМ!$A$34:$A$777,$A460,СВЦЭМ!$B$33:$B$776,V$437)+'СЕТ СН'!$F$16</f>
        <v>0</v>
      </c>
      <c r="W460" s="36">
        <f>SUMIFS(СВЦЭМ!$L$34:$L$777,СВЦЭМ!$A$34:$A$777,$A460,СВЦЭМ!$B$33:$B$776,W$437)+'СЕТ СН'!$F$16</f>
        <v>0</v>
      </c>
      <c r="X460" s="36">
        <f>SUMIFS(СВЦЭМ!$L$34:$L$777,СВЦЭМ!$A$34:$A$777,$A460,СВЦЭМ!$B$33:$B$776,X$437)+'СЕТ СН'!$F$16</f>
        <v>0</v>
      </c>
      <c r="Y460" s="36">
        <f>SUMIFS(СВЦЭМ!$L$34:$L$777,СВЦЭМ!$A$34:$A$777,$A460,СВЦЭМ!$B$33:$B$776,Y$437)+'СЕТ СН'!$F$16</f>
        <v>0</v>
      </c>
    </row>
    <row r="461" spans="1:25" ht="15.75" hidden="1" x14ac:dyDescent="0.2">
      <c r="A461" s="35">
        <f t="shared" si="12"/>
        <v>43793</v>
      </c>
      <c r="B461" s="36">
        <f>SUMIFS(СВЦЭМ!$L$34:$L$777,СВЦЭМ!$A$34:$A$777,$A461,СВЦЭМ!$B$33:$B$776,B$437)+'СЕТ СН'!$F$16</f>
        <v>0</v>
      </c>
      <c r="C461" s="36">
        <f>SUMIFS(СВЦЭМ!$L$34:$L$777,СВЦЭМ!$A$34:$A$777,$A461,СВЦЭМ!$B$33:$B$776,C$437)+'СЕТ СН'!$F$16</f>
        <v>0</v>
      </c>
      <c r="D461" s="36">
        <f>SUMIFS(СВЦЭМ!$L$34:$L$777,СВЦЭМ!$A$34:$A$777,$A461,СВЦЭМ!$B$33:$B$776,D$437)+'СЕТ СН'!$F$16</f>
        <v>0</v>
      </c>
      <c r="E461" s="36">
        <f>SUMIFS(СВЦЭМ!$L$34:$L$777,СВЦЭМ!$A$34:$A$777,$A461,СВЦЭМ!$B$33:$B$776,E$437)+'СЕТ СН'!$F$16</f>
        <v>0</v>
      </c>
      <c r="F461" s="36">
        <f>SUMIFS(СВЦЭМ!$L$34:$L$777,СВЦЭМ!$A$34:$A$777,$A461,СВЦЭМ!$B$33:$B$776,F$437)+'СЕТ СН'!$F$16</f>
        <v>0</v>
      </c>
      <c r="G461" s="36">
        <f>SUMIFS(СВЦЭМ!$L$34:$L$777,СВЦЭМ!$A$34:$A$777,$A461,СВЦЭМ!$B$33:$B$776,G$437)+'СЕТ СН'!$F$16</f>
        <v>0</v>
      </c>
      <c r="H461" s="36">
        <f>SUMIFS(СВЦЭМ!$L$34:$L$777,СВЦЭМ!$A$34:$A$777,$A461,СВЦЭМ!$B$33:$B$776,H$437)+'СЕТ СН'!$F$16</f>
        <v>0</v>
      </c>
      <c r="I461" s="36">
        <f>SUMIFS(СВЦЭМ!$L$34:$L$777,СВЦЭМ!$A$34:$A$777,$A461,СВЦЭМ!$B$33:$B$776,I$437)+'СЕТ СН'!$F$16</f>
        <v>0</v>
      </c>
      <c r="J461" s="36">
        <f>SUMIFS(СВЦЭМ!$L$34:$L$777,СВЦЭМ!$A$34:$A$777,$A461,СВЦЭМ!$B$33:$B$776,J$437)+'СЕТ СН'!$F$16</f>
        <v>0</v>
      </c>
      <c r="K461" s="36">
        <f>SUMIFS(СВЦЭМ!$L$34:$L$777,СВЦЭМ!$A$34:$A$777,$A461,СВЦЭМ!$B$33:$B$776,K$437)+'СЕТ СН'!$F$16</f>
        <v>0</v>
      </c>
      <c r="L461" s="36">
        <f>SUMIFS(СВЦЭМ!$L$34:$L$777,СВЦЭМ!$A$34:$A$777,$A461,СВЦЭМ!$B$33:$B$776,L$437)+'СЕТ СН'!$F$16</f>
        <v>0</v>
      </c>
      <c r="M461" s="36">
        <f>SUMIFS(СВЦЭМ!$L$34:$L$777,СВЦЭМ!$A$34:$A$777,$A461,СВЦЭМ!$B$33:$B$776,M$437)+'СЕТ СН'!$F$16</f>
        <v>0</v>
      </c>
      <c r="N461" s="36">
        <f>SUMIFS(СВЦЭМ!$L$34:$L$777,СВЦЭМ!$A$34:$A$777,$A461,СВЦЭМ!$B$33:$B$776,N$437)+'СЕТ СН'!$F$16</f>
        <v>0</v>
      </c>
      <c r="O461" s="36">
        <f>SUMIFS(СВЦЭМ!$L$34:$L$777,СВЦЭМ!$A$34:$A$777,$A461,СВЦЭМ!$B$33:$B$776,O$437)+'СЕТ СН'!$F$16</f>
        <v>0</v>
      </c>
      <c r="P461" s="36">
        <f>SUMIFS(СВЦЭМ!$L$34:$L$777,СВЦЭМ!$A$34:$A$777,$A461,СВЦЭМ!$B$33:$B$776,P$437)+'СЕТ СН'!$F$16</f>
        <v>0</v>
      </c>
      <c r="Q461" s="36">
        <f>SUMIFS(СВЦЭМ!$L$34:$L$777,СВЦЭМ!$A$34:$A$777,$A461,СВЦЭМ!$B$33:$B$776,Q$437)+'СЕТ СН'!$F$16</f>
        <v>0</v>
      </c>
      <c r="R461" s="36">
        <f>SUMIFS(СВЦЭМ!$L$34:$L$777,СВЦЭМ!$A$34:$A$777,$A461,СВЦЭМ!$B$33:$B$776,R$437)+'СЕТ СН'!$F$16</f>
        <v>0</v>
      </c>
      <c r="S461" s="36">
        <f>SUMIFS(СВЦЭМ!$L$34:$L$777,СВЦЭМ!$A$34:$A$777,$A461,СВЦЭМ!$B$33:$B$776,S$437)+'СЕТ СН'!$F$16</f>
        <v>0</v>
      </c>
      <c r="T461" s="36">
        <f>SUMIFS(СВЦЭМ!$L$34:$L$777,СВЦЭМ!$A$34:$A$777,$A461,СВЦЭМ!$B$33:$B$776,T$437)+'СЕТ СН'!$F$16</f>
        <v>0</v>
      </c>
      <c r="U461" s="36">
        <f>SUMIFS(СВЦЭМ!$L$34:$L$777,СВЦЭМ!$A$34:$A$777,$A461,СВЦЭМ!$B$33:$B$776,U$437)+'СЕТ СН'!$F$16</f>
        <v>0</v>
      </c>
      <c r="V461" s="36">
        <f>SUMIFS(СВЦЭМ!$L$34:$L$777,СВЦЭМ!$A$34:$A$777,$A461,СВЦЭМ!$B$33:$B$776,V$437)+'СЕТ СН'!$F$16</f>
        <v>0</v>
      </c>
      <c r="W461" s="36">
        <f>SUMIFS(СВЦЭМ!$L$34:$L$777,СВЦЭМ!$A$34:$A$777,$A461,СВЦЭМ!$B$33:$B$776,W$437)+'СЕТ СН'!$F$16</f>
        <v>0</v>
      </c>
      <c r="X461" s="36">
        <f>SUMIFS(СВЦЭМ!$L$34:$L$777,СВЦЭМ!$A$34:$A$777,$A461,СВЦЭМ!$B$33:$B$776,X$437)+'СЕТ СН'!$F$16</f>
        <v>0</v>
      </c>
      <c r="Y461" s="36">
        <f>SUMIFS(СВЦЭМ!$L$34:$L$777,СВЦЭМ!$A$34:$A$777,$A461,СВЦЭМ!$B$33:$B$776,Y$437)+'СЕТ СН'!$F$16</f>
        <v>0</v>
      </c>
    </row>
    <row r="462" spans="1:25" ht="15.75" hidden="1" x14ac:dyDescent="0.2">
      <c r="A462" s="35">
        <f t="shared" si="12"/>
        <v>43794</v>
      </c>
      <c r="B462" s="36">
        <f>SUMIFS(СВЦЭМ!$L$34:$L$777,СВЦЭМ!$A$34:$A$777,$A462,СВЦЭМ!$B$33:$B$776,B$437)+'СЕТ СН'!$F$16</f>
        <v>0</v>
      </c>
      <c r="C462" s="36">
        <f>SUMIFS(СВЦЭМ!$L$34:$L$777,СВЦЭМ!$A$34:$A$777,$A462,СВЦЭМ!$B$33:$B$776,C$437)+'СЕТ СН'!$F$16</f>
        <v>0</v>
      </c>
      <c r="D462" s="36">
        <f>SUMIFS(СВЦЭМ!$L$34:$L$777,СВЦЭМ!$A$34:$A$777,$A462,СВЦЭМ!$B$33:$B$776,D$437)+'СЕТ СН'!$F$16</f>
        <v>0</v>
      </c>
      <c r="E462" s="36">
        <f>SUMIFS(СВЦЭМ!$L$34:$L$777,СВЦЭМ!$A$34:$A$777,$A462,СВЦЭМ!$B$33:$B$776,E$437)+'СЕТ СН'!$F$16</f>
        <v>0</v>
      </c>
      <c r="F462" s="36">
        <f>SUMIFS(СВЦЭМ!$L$34:$L$777,СВЦЭМ!$A$34:$A$777,$A462,СВЦЭМ!$B$33:$B$776,F$437)+'СЕТ СН'!$F$16</f>
        <v>0</v>
      </c>
      <c r="G462" s="36">
        <f>SUMIFS(СВЦЭМ!$L$34:$L$777,СВЦЭМ!$A$34:$A$777,$A462,СВЦЭМ!$B$33:$B$776,G$437)+'СЕТ СН'!$F$16</f>
        <v>0</v>
      </c>
      <c r="H462" s="36">
        <f>SUMIFS(СВЦЭМ!$L$34:$L$777,СВЦЭМ!$A$34:$A$777,$A462,СВЦЭМ!$B$33:$B$776,H$437)+'СЕТ СН'!$F$16</f>
        <v>0</v>
      </c>
      <c r="I462" s="36">
        <f>SUMIFS(СВЦЭМ!$L$34:$L$777,СВЦЭМ!$A$34:$A$777,$A462,СВЦЭМ!$B$33:$B$776,I$437)+'СЕТ СН'!$F$16</f>
        <v>0</v>
      </c>
      <c r="J462" s="36">
        <f>SUMIFS(СВЦЭМ!$L$34:$L$777,СВЦЭМ!$A$34:$A$777,$A462,СВЦЭМ!$B$33:$B$776,J$437)+'СЕТ СН'!$F$16</f>
        <v>0</v>
      </c>
      <c r="K462" s="36">
        <f>SUMIFS(СВЦЭМ!$L$34:$L$777,СВЦЭМ!$A$34:$A$777,$A462,СВЦЭМ!$B$33:$B$776,K$437)+'СЕТ СН'!$F$16</f>
        <v>0</v>
      </c>
      <c r="L462" s="36">
        <f>SUMIFS(СВЦЭМ!$L$34:$L$777,СВЦЭМ!$A$34:$A$777,$A462,СВЦЭМ!$B$33:$B$776,L$437)+'СЕТ СН'!$F$16</f>
        <v>0</v>
      </c>
      <c r="M462" s="36">
        <f>SUMIFS(СВЦЭМ!$L$34:$L$777,СВЦЭМ!$A$34:$A$777,$A462,СВЦЭМ!$B$33:$B$776,M$437)+'СЕТ СН'!$F$16</f>
        <v>0</v>
      </c>
      <c r="N462" s="36">
        <f>SUMIFS(СВЦЭМ!$L$34:$L$777,СВЦЭМ!$A$34:$A$777,$A462,СВЦЭМ!$B$33:$B$776,N$437)+'СЕТ СН'!$F$16</f>
        <v>0</v>
      </c>
      <c r="O462" s="36">
        <f>SUMIFS(СВЦЭМ!$L$34:$L$777,СВЦЭМ!$A$34:$A$777,$A462,СВЦЭМ!$B$33:$B$776,O$437)+'СЕТ СН'!$F$16</f>
        <v>0</v>
      </c>
      <c r="P462" s="36">
        <f>SUMIFS(СВЦЭМ!$L$34:$L$777,СВЦЭМ!$A$34:$A$777,$A462,СВЦЭМ!$B$33:$B$776,P$437)+'СЕТ СН'!$F$16</f>
        <v>0</v>
      </c>
      <c r="Q462" s="36">
        <f>SUMIFS(СВЦЭМ!$L$34:$L$777,СВЦЭМ!$A$34:$A$777,$A462,СВЦЭМ!$B$33:$B$776,Q$437)+'СЕТ СН'!$F$16</f>
        <v>0</v>
      </c>
      <c r="R462" s="36">
        <f>SUMIFS(СВЦЭМ!$L$34:$L$777,СВЦЭМ!$A$34:$A$777,$A462,СВЦЭМ!$B$33:$B$776,R$437)+'СЕТ СН'!$F$16</f>
        <v>0</v>
      </c>
      <c r="S462" s="36">
        <f>SUMIFS(СВЦЭМ!$L$34:$L$777,СВЦЭМ!$A$34:$A$777,$A462,СВЦЭМ!$B$33:$B$776,S$437)+'СЕТ СН'!$F$16</f>
        <v>0</v>
      </c>
      <c r="T462" s="36">
        <f>SUMIFS(СВЦЭМ!$L$34:$L$777,СВЦЭМ!$A$34:$A$777,$A462,СВЦЭМ!$B$33:$B$776,T$437)+'СЕТ СН'!$F$16</f>
        <v>0</v>
      </c>
      <c r="U462" s="36">
        <f>SUMIFS(СВЦЭМ!$L$34:$L$777,СВЦЭМ!$A$34:$A$777,$A462,СВЦЭМ!$B$33:$B$776,U$437)+'СЕТ СН'!$F$16</f>
        <v>0</v>
      </c>
      <c r="V462" s="36">
        <f>SUMIFS(СВЦЭМ!$L$34:$L$777,СВЦЭМ!$A$34:$A$777,$A462,СВЦЭМ!$B$33:$B$776,V$437)+'СЕТ СН'!$F$16</f>
        <v>0</v>
      </c>
      <c r="W462" s="36">
        <f>SUMIFS(СВЦЭМ!$L$34:$L$777,СВЦЭМ!$A$34:$A$777,$A462,СВЦЭМ!$B$33:$B$776,W$437)+'СЕТ СН'!$F$16</f>
        <v>0</v>
      </c>
      <c r="X462" s="36">
        <f>SUMIFS(СВЦЭМ!$L$34:$L$777,СВЦЭМ!$A$34:$A$777,$A462,СВЦЭМ!$B$33:$B$776,X$437)+'СЕТ СН'!$F$16</f>
        <v>0</v>
      </c>
      <c r="Y462" s="36">
        <f>SUMIFS(СВЦЭМ!$L$34:$L$777,СВЦЭМ!$A$34:$A$777,$A462,СВЦЭМ!$B$33:$B$776,Y$437)+'СЕТ СН'!$F$16</f>
        <v>0</v>
      </c>
    </row>
    <row r="463" spans="1:25" ht="15.75" hidden="1" x14ac:dyDescent="0.2">
      <c r="A463" s="35">
        <f t="shared" si="12"/>
        <v>43795</v>
      </c>
      <c r="B463" s="36">
        <f>SUMIFS(СВЦЭМ!$L$34:$L$777,СВЦЭМ!$A$34:$A$777,$A463,СВЦЭМ!$B$33:$B$776,B$437)+'СЕТ СН'!$F$16</f>
        <v>0</v>
      </c>
      <c r="C463" s="36">
        <f>SUMIFS(СВЦЭМ!$L$34:$L$777,СВЦЭМ!$A$34:$A$777,$A463,СВЦЭМ!$B$33:$B$776,C$437)+'СЕТ СН'!$F$16</f>
        <v>0</v>
      </c>
      <c r="D463" s="36">
        <f>SUMIFS(СВЦЭМ!$L$34:$L$777,СВЦЭМ!$A$34:$A$777,$A463,СВЦЭМ!$B$33:$B$776,D$437)+'СЕТ СН'!$F$16</f>
        <v>0</v>
      </c>
      <c r="E463" s="36">
        <f>SUMIFS(СВЦЭМ!$L$34:$L$777,СВЦЭМ!$A$34:$A$777,$A463,СВЦЭМ!$B$33:$B$776,E$437)+'СЕТ СН'!$F$16</f>
        <v>0</v>
      </c>
      <c r="F463" s="36">
        <f>SUMIFS(СВЦЭМ!$L$34:$L$777,СВЦЭМ!$A$34:$A$777,$A463,СВЦЭМ!$B$33:$B$776,F$437)+'СЕТ СН'!$F$16</f>
        <v>0</v>
      </c>
      <c r="G463" s="36">
        <f>SUMIFS(СВЦЭМ!$L$34:$L$777,СВЦЭМ!$A$34:$A$777,$A463,СВЦЭМ!$B$33:$B$776,G$437)+'СЕТ СН'!$F$16</f>
        <v>0</v>
      </c>
      <c r="H463" s="36">
        <f>SUMIFS(СВЦЭМ!$L$34:$L$777,СВЦЭМ!$A$34:$A$777,$A463,СВЦЭМ!$B$33:$B$776,H$437)+'СЕТ СН'!$F$16</f>
        <v>0</v>
      </c>
      <c r="I463" s="36">
        <f>SUMIFS(СВЦЭМ!$L$34:$L$777,СВЦЭМ!$A$34:$A$777,$A463,СВЦЭМ!$B$33:$B$776,I$437)+'СЕТ СН'!$F$16</f>
        <v>0</v>
      </c>
      <c r="J463" s="36">
        <f>SUMIFS(СВЦЭМ!$L$34:$L$777,СВЦЭМ!$A$34:$A$777,$A463,СВЦЭМ!$B$33:$B$776,J$437)+'СЕТ СН'!$F$16</f>
        <v>0</v>
      </c>
      <c r="K463" s="36">
        <f>SUMIFS(СВЦЭМ!$L$34:$L$777,СВЦЭМ!$A$34:$A$777,$A463,СВЦЭМ!$B$33:$B$776,K$437)+'СЕТ СН'!$F$16</f>
        <v>0</v>
      </c>
      <c r="L463" s="36">
        <f>SUMIFS(СВЦЭМ!$L$34:$L$777,СВЦЭМ!$A$34:$A$777,$A463,СВЦЭМ!$B$33:$B$776,L$437)+'СЕТ СН'!$F$16</f>
        <v>0</v>
      </c>
      <c r="M463" s="36">
        <f>SUMIFS(СВЦЭМ!$L$34:$L$777,СВЦЭМ!$A$34:$A$777,$A463,СВЦЭМ!$B$33:$B$776,M$437)+'СЕТ СН'!$F$16</f>
        <v>0</v>
      </c>
      <c r="N463" s="36">
        <f>SUMIFS(СВЦЭМ!$L$34:$L$777,СВЦЭМ!$A$34:$A$777,$A463,СВЦЭМ!$B$33:$B$776,N$437)+'СЕТ СН'!$F$16</f>
        <v>0</v>
      </c>
      <c r="O463" s="36">
        <f>SUMIFS(СВЦЭМ!$L$34:$L$777,СВЦЭМ!$A$34:$A$777,$A463,СВЦЭМ!$B$33:$B$776,O$437)+'СЕТ СН'!$F$16</f>
        <v>0</v>
      </c>
      <c r="P463" s="36">
        <f>SUMIFS(СВЦЭМ!$L$34:$L$777,СВЦЭМ!$A$34:$A$777,$A463,СВЦЭМ!$B$33:$B$776,P$437)+'СЕТ СН'!$F$16</f>
        <v>0</v>
      </c>
      <c r="Q463" s="36">
        <f>SUMIFS(СВЦЭМ!$L$34:$L$777,СВЦЭМ!$A$34:$A$777,$A463,СВЦЭМ!$B$33:$B$776,Q$437)+'СЕТ СН'!$F$16</f>
        <v>0</v>
      </c>
      <c r="R463" s="36">
        <f>SUMIFS(СВЦЭМ!$L$34:$L$777,СВЦЭМ!$A$34:$A$777,$A463,СВЦЭМ!$B$33:$B$776,R$437)+'СЕТ СН'!$F$16</f>
        <v>0</v>
      </c>
      <c r="S463" s="36">
        <f>SUMIFS(СВЦЭМ!$L$34:$L$777,СВЦЭМ!$A$34:$A$777,$A463,СВЦЭМ!$B$33:$B$776,S$437)+'СЕТ СН'!$F$16</f>
        <v>0</v>
      </c>
      <c r="T463" s="36">
        <f>SUMIFS(СВЦЭМ!$L$34:$L$777,СВЦЭМ!$A$34:$A$777,$A463,СВЦЭМ!$B$33:$B$776,T$437)+'СЕТ СН'!$F$16</f>
        <v>0</v>
      </c>
      <c r="U463" s="36">
        <f>SUMIFS(СВЦЭМ!$L$34:$L$777,СВЦЭМ!$A$34:$A$777,$A463,СВЦЭМ!$B$33:$B$776,U$437)+'СЕТ СН'!$F$16</f>
        <v>0</v>
      </c>
      <c r="V463" s="36">
        <f>SUMIFS(СВЦЭМ!$L$34:$L$777,СВЦЭМ!$A$34:$A$777,$A463,СВЦЭМ!$B$33:$B$776,V$437)+'СЕТ СН'!$F$16</f>
        <v>0</v>
      </c>
      <c r="W463" s="36">
        <f>SUMIFS(СВЦЭМ!$L$34:$L$777,СВЦЭМ!$A$34:$A$777,$A463,СВЦЭМ!$B$33:$B$776,W$437)+'СЕТ СН'!$F$16</f>
        <v>0</v>
      </c>
      <c r="X463" s="36">
        <f>SUMIFS(СВЦЭМ!$L$34:$L$777,СВЦЭМ!$A$34:$A$777,$A463,СВЦЭМ!$B$33:$B$776,X$437)+'СЕТ СН'!$F$16</f>
        <v>0</v>
      </c>
      <c r="Y463" s="36">
        <f>SUMIFS(СВЦЭМ!$L$34:$L$777,СВЦЭМ!$A$34:$A$777,$A463,СВЦЭМ!$B$33:$B$776,Y$437)+'СЕТ СН'!$F$16</f>
        <v>0</v>
      </c>
    </row>
    <row r="464" spans="1:25" ht="15.75" hidden="1" x14ac:dyDescent="0.2">
      <c r="A464" s="35">
        <f t="shared" si="12"/>
        <v>43796</v>
      </c>
      <c r="B464" s="36">
        <f>SUMIFS(СВЦЭМ!$L$34:$L$777,СВЦЭМ!$A$34:$A$777,$A464,СВЦЭМ!$B$33:$B$776,B$437)+'СЕТ СН'!$F$16</f>
        <v>0</v>
      </c>
      <c r="C464" s="36">
        <f>SUMIFS(СВЦЭМ!$L$34:$L$777,СВЦЭМ!$A$34:$A$777,$A464,СВЦЭМ!$B$33:$B$776,C$437)+'СЕТ СН'!$F$16</f>
        <v>0</v>
      </c>
      <c r="D464" s="36">
        <f>SUMIFS(СВЦЭМ!$L$34:$L$777,СВЦЭМ!$A$34:$A$777,$A464,СВЦЭМ!$B$33:$B$776,D$437)+'СЕТ СН'!$F$16</f>
        <v>0</v>
      </c>
      <c r="E464" s="36">
        <f>SUMIFS(СВЦЭМ!$L$34:$L$777,СВЦЭМ!$A$34:$A$777,$A464,СВЦЭМ!$B$33:$B$776,E$437)+'СЕТ СН'!$F$16</f>
        <v>0</v>
      </c>
      <c r="F464" s="36">
        <f>SUMIFS(СВЦЭМ!$L$34:$L$777,СВЦЭМ!$A$34:$A$777,$A464,СВЦЭМ!$B$33:$B$776,F$437)+'СЕТ СН'!$F$16</f>
        <v>0</v>
      </c>
      <c r="G464" s="36">
        <f>SUMIFS(СВЦЭМ!$L$34:$L$777,СВЦЭМ!$A$34:$A$777,$A464,СВЦЭМ!$B$33:$B$776,G$437)+'СЕТ СН'!$F$16</f>
        <v>0</v>
      </c>
      <c r="H464" s="36">
        <f>SUMIFS(СВЦЭМ!$L$34:$L$777,СВЦЭМ!$A$34:$A$777,$A464,СВЦЭМ!$B$33:$B$776,H$437)+'СЕТ СН'!$F$16</f>
        <v>0</v>
      </c>
      <c r="I464" s="36">
        <f>SUMIFS(СВЦЭМ!$L$34:$L$777,СВЦЭМ!$A$34:$A$777,$A464,СВЦЭМ!$B$33:$B$776,I$437)+'СЕТ СН'!$F$16</f>
        <v>0</v>
      </c>
      <c r="J464" s="36">
        <f>SUMIFS(СВЦЭМ!$L$34:$L$777,СВЦЭМ!$A$34:$A$777,$A464,СВЦЭМ!$B$33:$B$776,J$437)+'СЕТ СН'!$F$16</f>
        <v>0</v>
      </c>
      <c r="K464" s="36">
        <f>SUMIFS(СВЦЭМ!$L$34:$L$777,СВЦЭМ!$A$34:$A$777,$A464,СВЦЭМ!$B$33:$B$776,K$437)+'СЕТ СН'!$F$16</f>
        <v>0</v>
      </c>
      <c r="L464" s="36">
        <f>SUMIFS(СВЦЭМ!$L$34:$L$777,СВЦЭМ!$A$34:$A$777,$A464,СВЦЭМ!$B$33:$B$776,L$437)+'СЕТ СН'!$F$16</f>
        <v>0</v>
      </c>
      <c r="M464" s="36">
        <f>SUMIFS(СВЦЭМ!$L$34:$L$777,СВЦЭМ!$A$34:$A$777,$A464,СВЦЭМ!$B$33:$B$776,M$437)+'СЕТ СН'!$F$16</f>
        <v>0</v>
      </c>
      <c r="N464" s="36">
        <f>SUMIFS(СВЦЭМ!$L$34:$L$777,СВЦЭМ!$A$34:$A$777,$A464,СВЦЭМ!$B$33:$B$776,N$437)+'СЕТ СН'!$F$16</f>
        <v>0</v>
      </c>
      <c r="O464" s="36">
        <f>SUMIFS(СВЦЭМ!$L$34:$L$777,СВЦЭМ!$A$34:$A$777,$A464,СВЦЭМ!$B$33:$B$776,O$437)+'СЕТ СН'!$F$16</f>
        <v>0</v>
      </c>
      <c r="P464" s="36">
        <f>SUMIFS(СВЦЭМ!$L$34:$L$777,СВЦЭМ!$A$34:$A$777,$A464,СВЦЭМ!$B$33:$B$776,P$437)+'СЕТ СН'!$F$16</f>
        <v>0</v>
      </c>
      <c r="Q464" s="36">
        <f>SUMIFS(СВЦЭМ!$L$34:$L$777,СВЦЭМ!$A$34:$A$777,$A464,СВЦЭМ!$B$33:$B$776,Q$437)+'СЕТ СН'!$F$16</f>
        <v>0</v>
      </c>
      <c r="R464" s="36">
        <f>SUMIFS(СВЦЭМ!$L$34:$L$777,СВЦЭМ!$A$34:$A$777,$A464,СВЦЭМ!$B$33:$B$776,R$437)+'СЕТ СН'!$F$16</f>
        <v>0</v>
      </c>
      <c r="S464" s="36">
        <f>SUMIFS(СВЦЭМ!$L$34:$L$777,СВЦЭМ!$A$34:$A$777,$A464,СВЦЭМ!$B$33:$B$776,S$437)+'СЕТ СН'!$F$16</f>
        <v>0</v>
      </c>
      <c r="T464" s="36">
        <f>SUMIFS(СВЦЭМ!$L$34:$L$777,СВЦЭМ!$A$34:$A$777,$A464,СВЦЭМ!$B$33:$B$776,T$437)+'СЕТ СН'!$F$16</f>
        <v>0</v>
      </c>
      <c r="U464" s="36">
        <f>SUMIFS(СВЦЭМ!$L$34:$L$777,СВЦЭМ!$A$34:$A$777,$A464,СВЦЭМ!$B$33:$B$776,U$437)+'СЕТ СН'!$F$16</f>
        <v>0</v>
      </c>
      <c r="V464" s="36">
        <f>SUMIFS(СВЦЭМ!$L$34:$L$777,СВЦЭМ!$A$34:$A$777,$A464,СВЦЭМ!$B$33:$B$776,V$437)+'СЕТ СН'!$F$16</f>
        <v>0</v>
      </c>
      <c r="W464" s="36">
        <f>SUMIFS(СВЦЭМ!$L$34:$L$777,СВЦЭМ!$A$34:$A$777,$A464,СВЦЭМ!$B$33:$B$776,W$437)+'СЕТ СН'!$F$16</f>
        <v>0</v>
      </c>
      <c r="X464" s="36">
        <f>SUMIFS(СВЦЭМ!$L$34:$L$777,СВЦЭМ!$A$34:$A$777,$A464,СВЦЭМ!$B$33:$B$776,X$437)+'СЕТ СН'!$F$16</f>
        <v>0</v>
      </c>
      <c r="Y464" s="36">
        <f>SUMIFS(СВЦЭМ!$L$34:$L$777,СВЦЭМ!$A$34:$A$777,$A464,СВЦЭМ!$B$33:$B$776,Y$437)+'СЕТ СН'!$F$16</f>
        <v>0</v>
      </c>
    </row>
    <row r="465" spans="1:26" ht="15.75" hidden="1" x14ac:dyDescent="0.2">
      <c r="A465" s="35">
        <f t="shared" si="12"/>
        <v>43797</v>
      </c>
      <c r="B465" s="36">
        <f>SUMIFS(СВЦЭМ!$L$34:$L$777,СВЦЭМ!$A$34:$A$777,$A465,СВЦЭМ!$B$33:$B$776,B$437)+'СЕТ СН'!$F$16</f>
        <v>0</v>
      </c>
      <c r="C465" s="36">
        <f>SUMIFS(СВЦЭМ!$L$34:$L$777,СВЦЭМ!$A$34:$A$777,$A465,СВЦЭМ!$B$33:$B$776,C$437)+'СЕТ СН'!$F$16</f>
        <v>0</v>
      </c>
      <c r="D465" s="36">
        <f>SUMIFS(СВЦЭМ!$L$34:$L$777,СВЦЭМ!$A$34:$A$777,$A465,СВЦЭМ!$B$33:$B$776,D$437)+'СЕТ СН'!$F$16</f>
        <v>0</v>
      </c>
      <c r="E465" s="36">
        <f>SUMIFS(СВЦЭМ!$L$34:$L$777,СВЦЭМ!$A$34:$A$777,$A465,СВЦЭМ!$B$33:$B$776,E$437)+'СЕТ СН'!$F$16</f>
        <v>0</v>
      </c>
      <c r="F465" s="36">
        <f>SUMIFS(СВЦЭМ!$L$34:$L$777,СВЦЭМ!$A$34:$A$777,$A465,СВЦЭМ!$B$33:$B$776,F$437)+'СЕТ СН'!$F$16</f>
        <v>0</v>
      </c>
      <c r="G465" s="36">
        <f>SUMIFS(СВЦЭМ!$L$34:$L$777,СВЦЭМ!$A$34:$A$777,$A465,СВЦЭМ!$B$33:$B$776,G$437)+'СЕТ СН'!$F$16</f>
        <v>0</v>
      </c>
      <c r="H465" s="36">
        <f>SUMIFS(СВЦЭМ!$L$34:$L$777,СВЦЭМ!$A$34:$A$777,$A465,СВЦЭМ!$B$33:$B$776,H$437)+'СЕТ СН'!$F$16</f>
        <v>0</v>
      </c>
      <c r="I465" s="36">
        <f>SUMIFS(СВЦЭМ!$L$34:$L$777,СВЦЭМ!$A$34:$A$777,$A465,СВЦЭМ!$B$33:$B$776,I$437)+'СЕТ СН'!$F$16</f>
        <v>0</v>
      </c>
      <c r="J465" s="36">
        <f>SUMIFS(СВЦЭМ!$L$34:$L$777,СВЦЭМ!$A$34:$A$777,$A465,СВЦЭМ!$B$33:$B$776,J$437)+'СЕТ СН'!$F$16</f>
        <v>0</v>
      </c>
      <c r="K465" s="36">
        <f>SUMIFS(СВЦЭМ!$L$34:$L$777,СВЦЭМ!$A$34:$A$777,$A465,СВЦЭМ!$B$33:$B$776,K$437)+'СЕТ СН'!$F$16</f>
        <v>0</v>
      </c>
      <c r="L465" s="36">
        <f>SUMIFS(СВЦЭМ!$L$34:$L$777,СВЦЭМ!$A$34:$A$777,$A465,СВЦЭМ!$B$33:$B$776,L$437)+'СЕТ СН'!$F$16</f>
        <v>0</v>
      </c>
      <c r="M465" s="36">
        <f>SUMIFS(СВЦЭМ!$L$34:$L$777,СВЦЭМ!$A$34:$A$777,$A465,СВЦЭМ!$B$33:$B$776,M$437)+'СЕТ СН'!$F$16</f>
        <v>0</v>
      </c>
      <c r="N465" s="36">
        <f>SUMIFS(СВЦЭМ!$L$34:$L$777,СВЦЭМ!$A$34:$A$777,$A465,СВЦЭМ!$B$33:$B$776,N$437)+'СЕТ СН'!$F$16</f>
        <v>0</v>
      </c>
      <c r="O465" s="36">
        <f>SUMIFS(СВЦЭМ!$L$34:$L$777,СВЦЭМ!$A$34:$A$777,$A465,СВЦЭМ!$B$33:$B$776,O$437)+'СЕТ СН'!$F$16</f>
        <v>0</v>
      </c>
      <c r="P465" s="36">
        <f>SUMIFS(СВЦЭМ!$L$34:$L$777,СВЦЭМ!$A$34:$A$777,$A465,СВЦЭМ!$B$33:$B$776,P$437)+'СЕТ СН'!$F$16</f>
        <v>0</v>
      </c>
      <c r="Q465" s="36">
        <f>SUMIFS(СВЦЭМ!$L$34:$L$777,СВЦЭМ!$A$34:$A$777,$A465,СВЦЭМ!$B$33:$B$776,Q$437)+'СЕТ СН'!$F$16</f>
        <v>0</v>
      </c>
      <c r="R465" s="36">
        <f>SUMIFS(СВЦЭМ!$L$34:$L$777,СВЦЭМ!$A$34:$A$777,$A465,СВЦЭМ!$B$33:$B$776,R$437)+'СЕТ СН'!$F$16</f>
        <v>0</v>
      </c>
      <c r="S465" s="36">
        <f>SUMIFS(СВЦЭМ!$L$34:$L$777,СВЦЭМ!$A$34:$A$777,$A465,СВЦЭМ!$B$33:$B$776,S$437)+'СЕТ СН'!$F$16</f>
        <v>0</v>
      </c>
      <c r="T465" s="36">
        <f>SUMIFS(СВЦЭМ!$L$34:$L$777,СВЦЭМ!$A$34:$A$777,$A465,СВЦЭМ!$B$33:$B$776,T$437)+'СЕТ СН'!$F$16</f>
        <v>0</v>
      </c>
      <c r="U465" s="36">
        <f>SUMIFS(СВЦЭМ!$L$34:$L$777,СВЦЭМ!$A$34:$A$777,$A465,СВЦЭМ!$B$33:$B$776,U$437)+'СЕТ СН'!$F$16</f>
        <v>0</v>
      </c>
      <c r="V465" s="36">
        <f>SUMIFS(СВЦЭМ!$L$34:$L$777,СВЦЭМ!$A$34:$A$777,$A465,СВЦЭМ!$B$33:$B$776,V$437)+'СЕТ СН'!$F$16</f>
        <v>0</v>
      </c>
      <c r="W465" s="36">
        <f>SUMIFS(СВЦЭМ!$L$34:$L$777,СВЦЭМ!$A$34:$A$777,$A465,СВЦЭМ!$B$33:$B$776,W$437)+'СЕТ СН'!$F$16</f>
        <v>0</v>
      </c>
      <c r="X465" s="36">
        <f>SUMIFS(СВЦЭМ!$L$34:$L$777,СВЦЭМ!$A$34:$A$777,$A465,СВЦЭМ!$B$33:$B$776,X$437)+'СЕТ СН'!$F$16</f>
        <v>0</v>
      </c>
      <c r="Y465" s="36">
        <f>SUMIFS(СВЦЭМ!$L$34:$L$777,СВЦЭМ!$A$34:$A$777,$A465,СВЦЭМ!$B$33:$B$776,Y$437)+'СЕТ СН'!$F$16</f>
        <v>0</v>
      </c>
    </row>
    <row r="466" spans="1:26" ht="15.75" hidden="1" x14ac:dyDescent="0.2">
      <c r="A466" s="35">
        <f t="shared" si="12"/>
        <v>43798</v>
      </c>
      <c r="B466" s="36">
        <f>SUMIFS(СВЦЭМ!$L$34:$L$777,СВЦЭМ!$A$34:$A$777,$A466,СВЦЭМ!$B$33:$B$776,B$437)+'СЕТ СН'!$F$16</f>
        <v>0</v>
      </c>
      <c r="C466" s="36">
        <f>SUMIFS(СВЦЭМ!$L$34:$L$777,СВЦЭМ!$A$34:$A$777,$A466,СВЦЭМ!$B$33:$B$776,C$437)+'СЕТ СН'!$F$16</f>
        <v>0</v>
      </c>
      <c r="D466" s="36">
        <f>SUMIFS(СВЦЭМ!$L$34:$L$777,СВЦЭМ!$A$34:$A$777,$A466,СВЦЭМ!$B$33:$B$776,D$437)+'СЕТ СН'!$F$16</f>
        <v>0</v>
      </c>
      <c r="E466" s="36">
        <f>SUMIFS(СВЦЭМ!$L$34:$L$777,СВЦЭМ!$A$34:$A$777,$A466,СВЦЭМ!$B$33:$B$776,E$437)+'СЕТ СН'!$F$16</f>
        <v>0</v>
      </c>
      <c r="F466" s="36">
        <f>SUMIFS(СВЦЭМ!$L$34:$L$777,СВЦЭМ!$A$34:$A$777,$A466,СВЦЭМ!$B$33:$B$776,F$437)+'СЕТ СН'!$F$16</f>
        <v>0</v>
      </c>
      <c r="G466" s="36">
        <f>SUMIFS(СВЦЭМ!$L$34:$L$777,СВЦЭМ!$A$34:$A$777,$A466,СВЦЭМ!$B$33:$B$776,G$437)+'СЕТ СН'!$F$16</f>
        <v>0</v>
      </c>
      <c r="H466" s="36">
        <f>SUMIFS(СВЦЭМ!$L$34:$L$777,СВЦЭМ!$A$34:$A$777,$A466,СВЦЭМ!$B$33:$B$776,H$437)+'СЕТ СН'!$F$16</f>
        <v>0</v>
      </c>
      <c r="I466" s="36">
        <f>SUMIFS(СВЦЭМ!$L$34:$L$777,СВЦЭМ!$A$34:$A$777,$A466,СВЦЭМ!$B$33:$B$776,I$437)+'СЕТ СН'!$F$16</f>
        <v>0</v>
      </c>
      <c r="J466" s="36">
        <f>SUMIFS(СВЦЭМ!$L$34:$L$777,СВЦЭМ!$A$34:$A$777,$A466,СВЦЭМ!$B$33:$B$776,J$437)+'СЕТ СН'!$F$16</f>
        <v>0</v>
      </c>
      <c r="K466" s="36">
        <f>SUMIFS(СВЦЭМ!$L$34:$L$777,СВЦЭМ!$A$34:$A$777,$A466,СВЦЭМ!$B$33:$B$776,K$437)+'СЕТ СН'!$F$16</f>
        <v>0</v>
      </c>
      <c r="L466" s="36">
        <f>SUMIFS(СВЦЭМ!$L$34:$L$777,СВЦЭМ!$A$34:$A$777,$A466,СВЦЭМ!$B$33:$B$776,L$437)+'СЕТ СН'!$F$16</f>
        <v>0</v>
      </c>
      <c r="M466" s="36">
        <f>SUMIFS(СВЦЭМ!$L$34:$L$777,СВЦЭМ!$A$34:$A$777,$A466,СВЦЭМ!$B$33:$B$776,M$437)+'СЕТ СН'!$F$16</f>
        <v>0</v>
      </c>
      <c r="N466" s="36">
        <f>SUMIFS(СВЦЭМ!$L$34:$L$777,СВЦЭМ!$A$34:$A$777,$A466,СВЦЭМ!$B$33:$B$776,N$437)+'СЕТ СН'!$F$16</f>
        <v>0</v>
      </c>
      <c r="O466" s="36">
        <f>SUMIFS(СВЦЭМ!$L$34:$L$777,СВЦЭМ!$A$34:$A$777,$A466,СВЦЭМ!$B$33:$B$776,O$437)+'СЕТ СН'!$F$16</f>
        <v>0</v>
      </c>
      <c r="P466" s="36">
        <f>SUMIFS(СВЦЭМ!$L$34:$L$777,СВЦЭМ!$A$34:$A$777,$A466,СВЦЭМ!$B$33:$B$776,P$437)+'СЕТ СН'!$F$16</f>
        <v>0</v>
      </c>
      <c r="Q466" s="36">
        <f>SUMIFS(СВЦЭМ!$L$34:$L$777,СВЦЭМ!$A$34:$A$777,$A466,СВЦЭМ!$B$33:$B$776,Q$437)+'СЕТ СН'!$F$16</f>
        <v>0</v>
      </c>
      <c r="R466" s="36">
        <f>SUMIFS(СВЦЭМ!$L$34:$L$777,СВЦЭМ!$A$34:$A$777,$A466,СВЦЭМ!$B$33:$B$776,R$437)+'СЕТ СН'!$F$16</f>
        <v>0</v>
      </c>
      <c r="S466" s="36">
        <f>SUMIFS(СВЦЭМ!$L$34:$L$777,СВЦЭМ!$A$34:$A$777,$A466,СВЦЭМ!$B$33:$B$776,S$437)+'СЕТ СН'!$F$16</f>
        <v>0</v>
      </c>
      <c r="T466" s="36">
        <f>SUMIFS(СВЦЭМ!$L$34:$L$777,СВЦЭМ!$A$34:$A$777,$A466,СВЦЭМ!$B$33:$B$776,T$437)+'СЕТ СН'!$F$16</f>
        <v>0</v>
      </c>
      <c r="U466" s="36">
        <f>SUMIFS(СВЦЭМ!$L$34:$L$777,СВЦЭМ!$A$34:$A$777,$A466,СВЦЭМ!$B$33:$B$776,U$437)+'СЕТ СН'!$F$16</f>
        <v>0</v>
      </c>
      <c r="V466" s="36">
        <f>SUMIFS(СВЦЭМ!$L$34:$L$777,СВЦЭМ!$A$34:$A$777,$A466,СВЦЭМ!$B$33:$B$776,V$437)+'СЕТ СН'!$F$16</f>
        <v>0</v>
      </c>
      <c r="W466" s="36">
        <f>SUMIFS(СВЦЭМ!$L$34:$L$777,СВЦЭМ!$A$34:$A$777,$A466,СВЦЭМ!$B$33:$B$776,W$437)+'СЕТ СН'!$F$16</f>
        <v>0</v>
      </c>
      <c r="X466" s="36">
        <f>SUMIFS(СВЦЭМ!$L$34:$L$777,СВЦЭМ!$A$34:$A$777,$A466,СВЦЭМ!$B$33:$B$776,X$437)+'СЕТ СН'!$F$16</f>
        <v>0</v>
      </c>
      <c r="Y466" s="36">
        <f>SUMIFS(СВЦЭМ!$L$34:$L$777,СВЦЭМ!$A$34:$A$777,$A466,СВЦЭМ!$B$33:$B$776,Y$437)+'СЕТ СН'!$F$16</f>
        <v>0</v>
      </c>
    </row>
    <row r="467" spans="1:26" ht="15.75" hidden="1" x14ac:dyDescent="0.2">
      <c r="A467" s="35">
        <f t="shared" si="12"/>
        <v>43799</v>
      </c>
      <c r="B467" s="36">
        <f>SUMIFS(СВЦЭМ!$L$34:$L$777,СВЦЭМ!$A$34:$A$777,$A467,СВЦЭМ!$B$33:$B$776,B$437)+'СЕТ СН'!$F$16</f>
        <v>0</v>
      </c>
      <c r="C467" s="36">
        <f>SUMIFS(СВЦЭМ!$L$34:$L$777,СВЦЭМ!$A$34:$A$777,$A467,СВЦЭМ!$B$33:$B$776,C$437)+'СЕТ СН'!$F$16</f>
        <v>0</v>
      </c>
      <c r="D467" s="36">
        <f>SUMIFS(СВЦЭМ!$L$34:$L$777,СВЦЭМ!$A$34:$A$777,$A467,СВЦЭМ!$B$33:$B$776,D$437)+'СЕТ СН'!$F$16</f>
        <v>0</v>
      </c>
      <c r="E467" s="36">
        <f>SUMIFS(СВЦЭМ!$L$34:$L$777,СВЦЭМ!$A$34:$A$777,$A467,СВЦЭМ!$B$33:$B$776,E$437)+'СЕТ СН'!$F$16</f>
        <v>0</v>
      </c>
      <c r="F467" s="36">
        <f>SUMIFS(СВЦЭМ!$L$34:$L$777,СВЦЭМ!$A$34:$A$777,$A467,СВЦЭМ!$B$33:$B$776,F$437)+'СЕТ СН'!$F$16</f>
        <v>0</v>
      </c>
      <c r="G467" s="36">
        <f>SUMIFS(СВЦЭМ!$L$34:$L$777,СВЦЭМ!$A$34:$A$777,$A467,СВЦЭМ!$B$33:$B$776,G$437)+'СЕТ СН'!$F$16</f>
        <v>0</v>
      </c>
      <c r="H467" s="36">
        <f>SUMIFS(СВЦЭМ!$L$34:$L$777,СВЦЭМ!$A$34:$A$777,$A467,СВЦЭМ!$B$33:$B$776,H$437)+'СЕТ СН'!$F$16</f>
        <v>0</v>
      </c>
      <c r="I467" s="36">
        <f>SUMIFS(СВЦЭМ!$L$34:$L$777,СВЦЭМ!$A$34:$A$777,$A467,СВЦЭМ!$B$33:$B$776,I$437)+'СЕТ СН'!$F$16</f>
        <v>0</v>
      </c>
      <c r="J467" s="36">
        <f>SUMIFS(СВЦЭМ!$L$34:$L$777,СВЦЭМ!$A$34:$A$777,$A467,СВЦЭМ!$B$33:$B$776,J$437)+'СЕТ СН'!$F$16</f>
        <v>0</v>
      </c>
      <c r="K467" s="36">
        <f>SUMIFS(СВЦЭМ!$L$34:$L$777,СВЦЭМ!$A$34:$A$777,$A467,СВЦЭМ!$B$33:$B$776,K$437)+'СЕТ СН'!$F$16</f>
        <v>0</v>
      </c>
      <c r="L467" s="36">
        <f>SUMIFS(СВЦЭМ!$L$34:$L$777,СВЦЭМ!$A$34:$A$777,$A467,СВЦЭМ!$B$33:$B$776,L$437)+'СЕТ СН'!$F$16</f>
        <v>0</v>
      </c>
      <c r="M467" s="36">
        <f>SUMIFS(СВЦЭМ!$L$34:$L$777,СВЦЭМ!$A$34:$A$777,$A467,СВЦЭМ!$B$33:$B$776,M$437)+'СЕТ СН'!$F$16</f>
        <v>0</v>
      </c>
      <c r="N467" s="36">
        <f>SUMIFS(СВЦЭМ!$L$34:$L$777,СВЦЭМ!$A$34:$A$777,$A467,СВЦЭМ!$B$33:$B$776,N$437)+'СЕТ СН'!$F$16</f>
        <v>0</v>
      </c>
      <c r="O467" s="36">
        <f>SUMIFS(СВЦЭМ!$L$34:$L$777,СВЦЭМ!$A$34:$A$777,$A467,СВЦЭМ!$B$33:$B$776,O$437)+'СЕТ СН'!$F$16</f>
        <v>0</v>
      </c>
      <c r="P467" s="36">
        <f>SUMIFS(СВЦЭМ!$L$34:$L$777,СВЦЭМ!$A$34:$A$777,$A467,СВЦЭМ!$B$33:$B$776,P$437)+'СЕТ СН'!$F$16</f>
        <v>0</v>
      </c>
      <c r="Q467" s="36">
        <f>SUMIFS(СВЦЭМ!$L$34:$L$777,СВЦЭМ!$A$34:$A$777,$A467,СВЦЭМ!$B$33:$B$776,Q$437)+'СЕТ СН'!$F$16</f>
        <v>0</v>
      </c>
      <c r="R467" s="36">
        <f>SUMIFS(СВЦЭМ!$L$34:$L$777,СВЦЭМ!$A$34:$A$777,$A467,СВЦЭМ!$B$33:$B$776,R$437)+'СЕТ СН'!$F$16</f>
        <v>0</v>
      </c>
      <c r="S467" s="36">
        <f>SUMIFS(СВЦЭМ!$L$34:$L$777,СВЦЭМ!$A$34:$A$777,$A467,СВЦЭМ!$B$33:$B$776,S$437)+'СЕТ СН'!$F$16</f>
        <v>0</v>
      </c>
      <c r="T467" s="36">
        <f>SUMIFS(СВЦЭМ!$L$34:$L$777,СВЦЭМ!$A$34:$A$777,$A467,СВЦЭМ!$B$33:$B$776,T$437)+'СЕТ СН'!$F$16</f>
        <v>0</v>
      </c>
      <c r="U467" s="36">
        <f>SUMIFS(СВЦЭМ!$L$34:$L$777,СВЦЭМ!$A$34:$A$777,$A467,СВЦЭМ!$B$33:$B$776,U$437)+'СЕТ СН'!$F$16</f>
        <v>0</v>
      </c>
      <c r="V467" s="36">
        <f>SUMIFS(СВЦЭМ!$L$34:$L$777,СВЦЭМ!$A$34:$A$777,$A467,СВЦЭМ!$B$33:$B$776,V$437)+'СЕТ СН'!$F$16</f>
        <v>0</v>
      </c>
      <c r="W467" s="36">
        <f>SUMIFS(СВЦЭМ!$L$34:$L$777,СВЦЭМ!$A$34:$A$777,$A467,СВЦЭМ!$B$33:$B$776,W$437)+'СЕТ СН'!$F$16</f>
        <v>0</v>
      </c>
      <c r="X467" s="36">
        <f>SUMIFS(СВЦЭМ!$L$34:$L$777,СВЦЭМ!$A$34:$A$777,$A467,СВЦЭМ!$B$33:$B$776,X$437)+'СЕТ СН'!$F$16</f>
        <v>0</v>
      </c>
      <c r="Y467" s="36">
        <f>SUMIFS(СВЦЭМ!$L$34:$L$777,СВЦЭМ!$A$34:$A$777,$A467,СВЦЭМ!$B$33:$B$776,Y$437)+'СЕТ СН'!$F$16</f>
        <v>0</v>
      </c>
    </row>
    <row r="468" spans="1:26" ht="15.75" hidden="1" x14ac:dyDescent="0.2">
      <c r="A468" s="35">
        <f t="shared" si="12"/>
        <v>43800</v>
      </c>
      <c r="B468" s="36">
        <f>SUMIFS(СВЦЭМ!$L$34:$L$777,СВЦЭМ!$A$34:$A$777,$A468,СВЦЭМ!$B$33:$B$776,B$437)+'СЕТ СН'!$F$16</f>
        <v>0</v>
      </c>
      <c r="C468" s="36">
        <f>SUMIFS(СВЦЭМ!$L$34:$L$777,СВЦЭМ!$A$34:$A$777,$A468,СВЦЭМ!$B$33:$B$776,C$437)+'СЕТ СН'!$F$16</f>
        <v>0</v>
      </c>
      <c r="D468" s="36">
        <f>SUMIFS(СВЦЭМ!$L$34:$L$777,СВЦЭМ!$A$34:$A$777,$A468,СВЦЭМ!$B$33:$B$776,D$437)+'СЕТ СН'!$F$16</f>
        <v>0</v>
      </c>
      <c r="E468" s="36">
        <f>SUMIFS(СВЦЭМ!$L$34:$L$777,СВЦЭМ!$A$34:$A$777,$A468,СВЦЭМ!$B$33:$B$776,E$437)+'СЕТ СН'!$F$16</f>
        <v>0</v>
      </c>
      <c r="F468" s="36">
        <f>SUMIFS(СВЦЭМ!$L$34:$L$777,СВЦЭМ!$A$34:$A$777,$A468,СВЦЭМ!$B$33:$B$776,F$437)+'СЕТ СН'!$F$16</f>
        <v>0</v>
      </c>
      <c r="G468" s="36">
        <f>SUMIFS(СВЦЭМ!$L$34:$L$777,СВЦЭМ!$A$34:$A$777,$A468,СВЦЭМ!$B$33:$B$776,G$437)+'СЕТ СН'!$F$16</f>
        <v>0</v>
      </c>
      <c r="H468" s="36">
        <f>SUMIFS(СВЦЭМ!$L$34:$L$777,СВЦЭМ!$A$34:$A$777,$A468,СВЦЭМ!$B$33:$B$776,H$437)+'СЕТ СН'!$F$16</f>
        <v>0</v>
      </c>
      <c r="I468" s="36">
        <f>SUMIFS(СВЦЭМ!$L$34:$L$777,СВЦЭМ!$A$34:$A$777,$A468,СВЦЭМ!$B$33:$B$776,I$437)+'СЕТ СН'!$F$16</f>
        <v>0</v>
      </c>
      <c r="J468" s="36">
        <f>SUMIFS(СВЦЭМ!$L$34:$L$777,СВЦЭМ!$A$34:$A$777,$A468,СВЦЭМ!$B$33:$B$776,J$437)+'СЕТ СН'!$F$16</f>
        <v>0</v>
      </c>
      <c r="K468" s="36">
        <f>SUMIFS(СВЦЭМ!$L$34:$L$777,СВЦЭМ!$A$34:$A$777,$A468,СВЦЭМ!$B$33:$B$776,K$437)+'СЕТ СН'!$F$16</f>
        <v>0</v>
      </c>
      <c r="L468" s="36">
        <f>SUMIFS(СВЦЭМ!$L$34:$L$777,СВЦЭМ!$A$34:$A$777,$A468,СВЦЭМ!$B$33:$B$776,L$437)+'СЕТ СН'!$F$16</f>
        <v>0</v>
      </c>
      <c r="M468" s="36">
        <f>SUMIFS(СВЦЭМ!$L$34:$L$777,СВЦЭМ!$A$34:$A$777,$A468,СВЦЭМ!$B$33:$B$776,M$437)+'СЕТ СН'!$F$16</f>
        <v>0</v>
      </c>
      <c r="N468" s="36">
        <f>SUMIFS(СВЦЭМ!$L$34:$L$777,СВЦЭМ!$A$34:$A$777,$A468,СВЦЭМ!$B$33:$B$776,N$437)+'СЕТ СН'!$F$16</f>
        <v>0</v>
      </c>
      <c r="O468" s="36">
        <f>SUMIFS(СВЦЭМ!$L$34:$L$777,СВЦЭМ!$A$34:$A$777,$A468,СВЦЭМ!$B$33:$B$776,O$437)+'СЕТ СН'!$F$16</f>
        <v>0</v>
      </c>
      <c r="P468" s="36">
        <f>SUMIFS(СВЦЭМ!$L$34:$L$777,СВЦЭМ!$A$34:$A$777,$A468,СВЦЭМ!$B$33:$B$776,P$437)+'СЕТ СН'!$F$16</f>
        <v>0</v>
      </c>
      <c r="Q468" s="36">
        <f>SUMIFS(СВЦЭМ!$L$34:$L$777,СВЦЭМ!$A$34:$A$777,$A468,СВЦЭМ!$B$33:$B$776,Q$437)+'СЕТ СН'!$F$16</f>
        <v>0</v>
      </c>
      <c r="R468" s="36">
        <f>SUMIFS(СВЦЭМ!$L$34:$L$777,СВЦЭМ!$A$34:$A$777,$A468,СВЦЭМ!$B$33:$B$776,R$437)+'СЕТ СН'!$F$16</f>
        <v>0</v>
      </c>
      <c r="S468" s="36">
        <f>SUMIFS(СВЦЭМ!$L$34:$L$777,СВЦЭМ!$A$34:$A$777,$A468,СВЦЭМ!$B$33:$B$776,S$437)+'СЕТ СН'!$F$16</f>
        <v>0</v>
      </c>
      <c r="T468" s="36">
        <f>SUMIFS(СВЦЭМ!$L$34:$L$777,СВЦЭМ!$A$34:$A$777,$A468,СВЦЭМ!$B$33:$B$776,T$437)+'СЕТ СН'!$F$16</f>
        <v>0</v>
      </c>
      <c r="U468" s="36">
        <f>SUMIFS(СВЦЭМ!$L$34:$L$777,СВЦЭМ!$A$34:$A$777,$A468,СВЦЭМ!$B$33:$B$776,U$437)+'СЕТ СН'!$F$16</f>
        <v>0</v>
      </c>
      <c r="V468" s="36">
        <f>SUMIFS(СВЦЭМ!$L$34:$L$777,СВЦЭМ!$A$34:$A$777,$A468,СВЦЭМ!$B$33:$B$776,V$437)+'СЕТ СН'!$F$16</f>
        <v>0</v>
      </c>
      <c r="W468" s="36">
        <f>SUMIFS(СВЦЭМ!$L$34:$L$777,СВЦЭМ!$A$34:$A$777,$A468,СВЦЭМ!$B$33:$B$776,W$437)+'СЕТ СН'!$F$16</f>
        <v>0</v>
      </c>
      <c r="X468" s="36">
        <f>SUMIFS(СВЦЭМ!$L$34:$L$777,СВЦЭМ!$A$34:$A$777,$A468,СВЦЭМ!$B$33:$B$776,X$437)+'СЕТ СН'!$F$16</f>
        <v>0</v>
      </c>
      <c r="Y468" s="36">
        <f>SUMIFS(СВЦЭМ!$L$34:$L$777,СВЦЭМ!$A$34:$A$777,$A468,СВЦЭМ!$B$33:$B$776,Y$437)+'СЕТ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9" t="s">
        <v>122</v>
      </c>
      <c r="B471" s="159"/>
      <c r="C471" s="159"/>
      <c r="D471" s="159"/>
      <c r="E471" s="159"/>
      <c r="F471" s="159"/>
      <c r="G471" s="159"/>
      <c r="H471" s="159"/>
      <c r="I471" s="159"/>
      <c r="J471" s="159"/>
      <c r="K471" s="159"/>
      <c r="L471" s="160">
        <f>СВЦЭМ!$D$18+'СЕТ СН'!$F$17</f>
        <v>6.8126040699999999</v>
      </c>
      <c r="M471" s="161"/>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8" t="s">
        <v>74</v>
      </c>
      <c r="B473" s="128"/>
      <c r="C473" s="128"/>
      <c r="D473" s="128"/>
      <c r="E473" s="128"/>
      <c r="F473" s="128"/>
      <c r="G473" s="128"/>
      <c r="H473" s="128"/>
      <c r="I473" s="128"/>
      <c r="J473" s="128"/>
      <c r="K473" s="128"/>
      <c r="L473" s="128"/>
      <c r="M473" s="128"/>
      <c r="N473" s="162">
        <f>СВЦЭМ!$D$12+'СЕТ СН'!$F$13</f>
        <v>610699.45816733071</v>
      </c>
      <c r="O473" s="163"/>
      <c r="P473" s="47"/>
      <c r="Q473" s="47"/>
      <c r="R473" s="47"/>
      <c r="S473" s="47"/>
      <c r="T473" s="47"/>
      <c r="U473" s="47"/>
      <c r="V473" s="47"/>
      <c r="W473" s="47"/>
      <c r="X473" s="47"/>
      <c r="Y473" s="47"/>
    </row>
    <row r="474" spans="1:26" ht="15.75" x14ac:dyDescent="0.2">
      <c r="A474" s="128"/>
      <c r="B474" s="128"/>
      <c r="C474" s="128"/>
      <c r="D474" s="128"/>
      <c r="E474" s="128"/>
      <c r="F474" s="128"/>
      <c r="G474" s="128"/>
      <c r="H474" s="128"/>
      <c r="I474" s="128"/>
      <c r="J474" s="128"/>
      <c r="K474" s="128"/>
      <c r="L474" s="128"/>
      <c r="M474" s="128"/>
      <c r="N474" s="164"/>
      <c r="O474" s="165"/>
      <c r="P474" s="47"/>
      <c r="Q474" s="47"/>
      <c r="R474" s="47"/>
      <c r="S474" s="47"/>
      <c r="T474" s="47"/>
      <c r="U474" s="47"/>
      <c r="V474" s="47"/>
      <c r="W474" s="47"/>
      <c r="X474" s="47"/>
      <c r="Y474" s="47"/>
    </row>
    <row r="475" spans="1:26" ht="15.75" x14ac:dyDescent="0.2">
      <c r="A475" s="128"/>
      <c r="B475" s="128"/>
      <c r="C475" s="128"/>
      <c r="D475" s="128"/>
      <c r="E475" s="128"/>
      <c r="F475" s="128"/>
      <c r="G475" s="128"/>
      <c r="H475" s="128"/>
      <c r="I475" s="128"/>
      <c r="J475" s="128"/>
      <c r="K475" s="128"/>
      <c r="L475" s="128"/>
      <c r="M475" s="128"/>
      <c r="N475" s="166"/>
      <c r="O475" s="167"/>
      <c r="P475" s="47"/>
      <c r="Q475" s="47"/>
      <c r="R475" s="47"/>
      <c r="S475" s="47"/>
      <c r="T475" s="47"/>
      <c r="U475" s="47"/>
      <c r="V475" s="47"/>
      <c r="W475" s="47"/>
      <c r="X475" s="47"/>
      <c r="Y475" s="47"/>
    </row>
    <row r="476" spans="1:26" ht="30" customHeight="1" x14ac:dyDescent="0.25"/>
    <row r="477" spans="1:26" ht="15.75" x14ac:dyDescent="0.25">
      <c r="A477" s="147" t="s">
        <v>139</v>
      </c>
      <c r="B477" s="148"/>
      <c r="C477" s="148"/>
      <c r="D477" s="148"/>
      <c r="E477" s="148"/>
      <c r="F477" s="148"/>
      <c r="G477" s="148"/>
      <c r="H477" s="148"/>
      <c r="I477" s="148"/>
      <c r="J477" s="148"/>
      <c r="K477" s="148"/>
      <c r="L477" s="148"/>
      <c r="M477" s="149"/>
      <c r="N477" s="129" t="s">
        <v>29</v>
      </c>
      <c r="O477" s="129"/>
      <c r="P477" s="129"/>
      <c r="Q477" s="129"/>
      <c r="R477" s="129"/>
      <c r="S477" s="129"/>
      <c r="T477" s="129"/>
      <c r="U477" s="129"/>
    </row>
    <row r="478" spans="1:26" ht="15.75" x14ac:dyDescent="0.25">
      <c r="A478" s="150"/>
      <c r="B478" s="151"/>
      <c r="C478" s="151"/>
      <c r="D478" s="151"/>
      <c r="E478" s="151"/>
      <c r="F478" s="151"/>
      <c r="G478" s="151"/>
      <c r="H478" s="151"/>
      <c r="I478" s="151"/>
      <c r="J478" s="151"/>
      <c r="K478" s="151"/>
      <c r="L478" s="151"/>
      <c r="M478" s="152"/>
      <c r="N478" s="130" t="s">
        <v>0</v>
      </c>
      <c r="O478" s="130"/>
      <c r="P478" s="130" t="s">
        <v>1</v>
      </c>
      <c r="Q478" s="130"/>
      <c r="R478" s="130" t="s">
        <v>2</v>
      </c>
      <c r="S478" s="130"/>
      <c r="T478" s="130" t="s">
        <v>3</v>
      </c>
      <c r="U478" s="130"/>
    </row>
    <row r="479" spans="1:26" ht="15.75" x14ac:dyDescent="0.25">
      <c r="A479" s="153"/>
      <c r="B479" s="154"/>
      <c r="C479" s="154"/>
      <c r="D479" s="154"/>
      <c r="E479" s="154"/>
      <c r="F479" s="154"/>
      <c r="G479" s="154"/>
      <c r="H479" s="154"/>
      <c r="I479" s="154"/>
      <c r="J479" s="154"/>
      <c r="K479" s="154"/>
      <c r="L479" s="154"/>
      <c r="M479" s="155"/>
      <c r="N479" s="146">
        <f>'СЕТ СН'!$F$7</f>
        <v>536381.65</v>
      </c>
      <c r="O479" s="146"/>
      <c r="P479" s="146">
        <f>'СЕТ СН'!$G$7</f>
        <v>827486.86</v>
      </c>
      <c r="Q479" s="146"/>
      <c r="R479" s="146">
        <f>'СЕТ СН'!$H$7</f>
        <v>834163.81</v>
      </c>
      <c r="S479" s="146"/>
      <c r="T479" s="146">
        <f>'СЕТ СН'!$I$7</f>
        <v>528373.91</v>
      </c>
      <c r="U479" s="146"/>
    </row>
    <row r="482" spans="1:25" ht="15.75" x14ac:dyDescent="0.25">
      <c r="A482" s="147" t="s">
        <v>140</v>
      </c>
      <c r="B482" s="148"/>
      <c r="C482" s="148"/>
      <c r="D482" s="148"/>
      <c r="E482" s="148"/>
      <c r="F482" s="148"/>
      <c r="G482" s="148"/>
      <c r="H482" s="148"/>
      <c r="I482" s="148"/>
      <c r="J482" s="148"/>
      <c r="K482" s="148"/>
      <c r="L482" s="148"/>
      <c r="M482" s="149"/>
      <c r="N482" s="94" t="s">
        <v>141</v>
      </c>
      <c r="O482" s="95"/>
      <c r="T482" s="42"/>
      <c r="U482" s="42"/>
      <c r="V482" s="42"/>
      <c r="W482" s="42"/>
      <c r="X482" s="42"/>
      <c r="Y482" s="42"/>
    </row>
    <row r="483" spans="1:25" ht="15.75" x14ac:dyDescent="0.25">
      <c r="A483" s="150"/>
      <c r="B483" s="151"/>
      <c r="C483" s="151"/>
      <c r="D483" s="151"/>
      <c r="E483" s="151"/>
      <c r="F483" s="151"/>
      <c r="G483" s="151"/>
      <c r="H483" s="151"/>
      <c r="I483" s="151"/>
      <c r="J483" s="151"/>
      <c r="K483" s="151"/>
      <c r="L483" s="151"/>
      <c r="M483" s="152"/>
      <c r="N483" s="130" t="s">
        <v>148</v>
      </c>
      <c r="O483" s="130"/>
      <c r="T483" s="42"/>
      <c r="U483" s="42"/>
      <c r="V483" s="42"/>
      <c r="W483" s="42"/>
      <c r="X483" s="42"/>
      <c r="Y483" s="42"/>
    </row>
    <row r="484" spans="1:25" ht="15.75" x14ac:dyDescent="0.25">
      <c r="A484" s="153"/>
      <c r="B484" s="154"/>
      <c r="C484" s="154"/>
      <c r="D484" s="154"/>
      <c r="E484" s="154"/>
      <c r="F484" s="154"/>
      <c r="G484" s="154"/>
      <c r="H484" s="154"/>
      <c r="I484" s="154"/>
      <c r="J484" s="154"/>
      <c r="K484" s="154"/>
      <c r="L484" s="154"/>
      <c r="M484" s="155"/>
      <c r="N484" s="146">
        <f>'СЕТ СН'!$F$10</f>
        <v>182697.68</v>
      </c>
      <c r="O484" s="146"/>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8" t="s">
        <v>43</v>
      </c>
      <c r="B1" s="168"/>
      <c r="C1" s="168"/>
      <c r="D1" s="168"/>
      <c r="E1" s="168"/>
      <c r="F1" s="168"/>
      <c r="G1" s="168"/>
      <c r="H1" s="168"/>
      <c r="I1" s="168"/>
    </row>
    <row r="2" spans="1:9" x14ac:dyDescent="0.25">
      <c r="A2" s="51"/>
      <c r="B2" s="51"/>
      <c r="C2" s="51"/>
      <c r="D2" s="51"/>
      <c r="E2" s="51"/>
      <c r="F2" s="51"/>
      <c r="G2" s="51"/>
      <c r="H2" s="51"/>
      <c r="I2" s="51"/>
    </row>
    <row r="3" spans="1:9" ht="39" customHeight="1" x14ac:dyDescent="0.2">
      <c r="A3" s="169" t="s">
        <v>15</v>
      </c>
      <c r="B3" s="170" t="s">
        <v>16</v>
      </c>
      <c r="C3" s="170" t="s">
        <v>17</v>
      </c>
      <c r="D3" s="170" t="s">
        <v>18</v>
      </c>
      <c r="E3" s="170" t="s">
        <v>11</v>
      </c>
      <c r="F3" s="170" t="s">
        <v>19</v>
      </c>
      <c r="G3" s="170"/>
      <c r="H3" s="170"/>
      <c r="I3" s="170"/>
    </row>
    <row r="4" spans="1:9" x14ac:dyDescent="0.2">
      <c r="A4" s="169"/>
      <c r="B4" s="170"/>
      <c r="C4" s="170"/>
      <c r="D4" s="170"/>
      <c r="E4" s="170"/>
      <c r="F4" s="52" t="s">
        <v>0</v>
      </c>
      <c r="G4" s="52" t="s">
        <v>1</v>
      </c>
      <c r="H4" s="52" t="s">
        <v>2</v>
      </c>
      <c r="I4" s="52" t="s">
        <v>3</v>
      </c>
    </row>
    <row r="5" spans="1:9" ht="60" x14ac:dyDescent="0.2">
      <c r="A5" s="53" t="s">
        <v>133</v>
      </c>
      <c r="B5" s="90" t="s">
        <v>136</v>
      </c>
      <c r="C5" s="54">
        <v>43647</v>
      </c>
      <c r="D5" s="54">
        <v>43830</v>
      </c>
      <c r="E5" s="103" t="s">
        <v>20</v>
      </c>
      <c r="F5" s="103">
        <v>1041.43</v>
      </c>
      <c r="G5" s="103">
        <v>1868.07</v>
      </c>
      <c r="H5" s="103">
        <v>1983.46</v>
      </c>
      <c r="I5" s="103">
        <v>2192.23</v>
      </c>
    </row>
    <row r="6" spans="1:9" ht="60" x14ac:dyDescent="0.2">
      <c r="A6" s="53" t="s">
        <v>134</v>
      </c>
      <c r="B6" s="92" t="s">
        <v>136</v>
      </c>
      <c r="C6" s="54">
        <v>43647</v>
      </c>
      <c r="D6" s="54">
        <v>43830</v>
      </c>
      <c r="E6" s="103" t="s">
        <v>20</v>
      </c>
      <c r="F6" s="103">
        <v>48.74</v>
      </c>
      <c r="G6" s="103">
        <v>196.78</v>
      </c>
      <c r="H6" s="103">
        <v>277.75</v>
      </c>
      <c r="I6" s="103">
        <v>524.59</v>
      </c>
    </row>
    <row r="7" spans="1:9" ht="60" x14ac:dyDescent="0.2">
      <c r="A7" s="53" t="s">
        <v>135</v>
      </c>
      <c r="B7" s="92" t="s">
        <v>136</v>
      </c>
      <c r="C7" s="54">
        <v>43647</v>
      </c>
      <c r="D7" s="54">
        <v>43830</v>
      </c>
      <c r="E7" s="103" t="s">
        <v>21</v>
      </c>
      <c r="F7" s="103">
        <v>536381.65</v>
      </c>
      <c r="G7" s="103">
        <v>827486.86</v>
      </c>
      <c r="H7" s="103">
        <v>834163.81</v>
      </c>
      <c r="I7" s="103">
        <v>528373.91</v>
      </c>
    </row>
    <row r="8" spans="1:9" ht="90" x14ac:dyDescent="0.2">
      <c r="A8" s="53" t="s">
        <v>147</v>
      </c>
      <c r="B8" s="93" t="s">
        <v>145</v>
      </c>
      <c r="C8" s="96">
        <v>43466</v>
      </c>
      <c r="D8" s="96">
        <v>43830</v>
      </c>
      <c r="E8" s="103" t="s">
        <v>146</v>
      </c>
      <c r="F8" s="98">
        <v>7.6100000000000001E-2</v>
      </c>
      <c r="G8" s="103"/>
      <c r="H8" s="103"/>
      <c r="I8" s="103"/>
    </row>
    <row r="9" spans="1:9" ht="75" x14ac:dyDescent="0.2">
      <c r="A9" s="53" t="s">
        <v>137</v>
      </c>
      <c r="B9" s="93" t="s">
        <v>142</v>
      </c>
      <c r="C9" s="54">
        <v>43770</v>
      </c>
      <c r="D9" s="54">
        <v>43799</v>
      </c>
      <c r="E9" s="104" t="s">
        <v>20</v>
      </c>
      <c r="F9" s="97" t="s">
        <v>153</v>
      </c>
      <c r="G9" s="93"/>
      <c r="H9" s="93"/>
      <c r="I9" s="93"/>
    </row>
    <row r="10" spans="1:9" ht="45" x14ac:dyDescent="0.2">
      <c r="A10" s="53" t="s">
        <v>143</v>
      </c>
      <c r="B10" s="93" t="s">
        <v>144</v>
      </c>
      <c r="C10" s="96">
        <v>43647</v>
      </c>
      <c r="D10" s="96">
        <v>43830</v>
      </c>
      <c r="E10" s="91" t="s">
        <v>21</v>
      </c>
      <c r="F10" s="91">
        <v>182697.68</v>
      </c>
      <c r="G10" s="93"/>
      <c r="H10" s="93"/>
      <c r="I10" s="93"/>
    </row>
    <row r="11" spans="1:9" ht="30" x14ac:dyDescent="0.2">
      <c r="A11" s="53" t="s">
        <v>113</v>
      </c>
      <c r="B11" s="85"/>
      <c r="C11" s="54"/>
      <c r="D11" s="54"/>
      <c r="E11" s="52" t="s">
        <v>20</v>
      </c>
      <c r="F11" s="91">
        <v>6</v>
      </c>
      <c r="G11" s="91">
        <v>6</v>
      </c>
      <c r="H11" s="91">
        <v>6</v>
      </c>
      <c r="I11" s="91">
        <v>6</v>
      </c>
    </row>
    <row r="12" spans="1:9" ht="30" x14ac:dyDescent="0.2">
      <c r="A12" s="53" t="s">
        <v>114</v>
      </c>
      <c r="B12" s="52"/>
      <c r="C12" s="54"/>
      <c r="D12" s="54"/>
      <c r="E12" s="52" t="s">
        <v>20</v>
      </c>
      <c r="F12" s="91">
        <v>6</v>
      </c>
      <c r="G12" s="91">
        <v>6</v>
      </c>
      <c r="H12" s="91">
        <v>6</v>
      </c>
      <c r="I12" s="91">
        <v>6</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6</v>
      </c>
      <c r="G14" s="91">
        <v>6</v>
      </c>
      <c r="H14" s="91">
        <v>6</v>
      </c>
      <c r="I14" s="91">
        <v>6</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kljJe88lMnr52WBY/KQq5F3hxELgNZB0HrQl9ZFpg+XQWugsPBSmsWNPD2UyO14/NecmYl4Lq8C/b71swbuDiw==" saltValue="ELNNvU2Vt36po2lwbBRVGA=="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3"/>
  <sheetViews>
    <sheetView zoomScale="60" zoomScaleNormal="6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7" t="s">
        <v>84</v>
      </c>
      <c r="B4" s="178"/>
      <c r="C4" s="63"/>
      <c r="D4" s="64" t="s">
        <v>85</v>
      </c>
    </row>
    <row r="5" spans="1:4" ht="15" customHeight="1" x14ac:dyDescent="0.2">
      <c r="A5" s="180" t="s">
        <v>86</v>
      </c>
      <c r="B5" s="181"/>
      <c r="C5" s="65"/>
      <c r="D5" s="66" t="s">
        <v>87</v>
      </c>
    </row>
    <row r="6" spans="1:4" ht="15" customHeight="1" x14ac:dyDescent="0.2">
      <c r="A6" s="177" t="s">
        <v>88</v>
      </c>
      <c r="B6" s="178"/>
      <c r="C6" s="67"/>
      <c r="D6" s="64" t="s">
        <v>149</v>
      </c>
    </row>
    <row r="7" spans="1:4" ht="15" customHeight="1" x14ac:dyDescent="0.2">
      <c r="A7" s="177" t="s">
        <v>89</v>
      </c>
      <c r="B7" s="178"/>
      <c r="C7" s="67"/>
      <c r="D7" s="64" t="s">
        <v>154</v>
      </c>
    </row>
    <row r="8" spans="1:4" ht="15" customHeight="1" x14ac:dyDescent="0.2">
      <c r="A8" s="179" t="s">
        <v>90</v>
      </c>
      <c r="B8" s="179"/>
      <c r="C8" s="105"/>
      <c r="D8" s="68"/>
    </row>
    <row r="9" spans="1:4" ht="15" customHeight="1" x14ac:dyDescent="0.2">
      <c r="A9" s="69" t="s">
        <v>91</v>
      </c>
      <c r="B9" s="70"/>
      <c r="C9" s="71"/>
      <c r="D9" s="72"/>
    </row>
    <row r="10" spans="1:4" ht="30" customHeight="1" x14ac:dyDescent="0.2">
      <c r="A10" s="171" t="s">
        <v>92</v>
      </c>
      <c r="B10" s="172"/>
      <c r="C10" s="73"/>
      <c r="D10" s="74">
        <v>2.6815828399999999</v>
      </c>
    </row>
    <row r="11" spans="1:4" ht="66" customHeight="1" x14ac:dyDescent="0.2">
      <c r="A11" s="171" t="s">
        <v>93</v>
      </c>
      <c r="B11" s="172"/>
      <c r="C11" s="73"/>
      <c r="D11" s="74">
        <v>792.23894908</v>
      </c>
    </row>
    <row r="12" spans="1:4" ht="30" customHeight="1" x14ac:dyDescent="0.2">
      <c r="A12" s="171" t="s">
        <v>94</v>
      </c>
      <c r="B12" s="172"/>
      <c r="C12" s="73"/>
      <c r="D12" s="75">
        <v>610699.45816733071</v>
      </c>
    </row>
    <row r="13" spans="1:4" ht="30" customHeight="1" x14ac:dyDescent="0.2">
      <c r="A13" s="171" t="s">
        <v>95</v>
      </c>
      <c r="B13" s="172"/>
      <c r="C13" s="73"/>
      <c r="D13" s="76"/>
    </row>
    <row r="14" spans="1:4" ht="15" customHeight="1" x14ac:dyDescent="0.2">
      <c r="A14" s="175" t="s">
        <v>96</v>
      </c>
      <c r="B14" s="176"/>
      <c r="C14" s="73"/>
      <c r="D14" s="74">
        <v>834.42728758999999</v>
      </c>
    </row>
    <row r="15" spans="1:4" ht="15" customHeight="1" x14ac:dyDescent="0.2">
      <c r="A15" s="175" t="s">
        <v>97</v>
      </c>
      <c r="B15" s="176"/>
      <c r="C15" s="73"/>
      <c r="D15" s="74">
        <v>1546.4319503700001</v>
      </c>
    </row>
    <row r="16" spans="1:4" ht="15" customHeight="1" x14ac:dyDescent="0.2">
      <c r="A16" s="175" t="s">
        <v>98</v>
      </c>
      <c r="B16" s="176"/>
      <c r="C16" s="73"/>
      <c r="D16" s="74">
        <v>3014.7637307499999</v>
      </c>
    </row>
    <row r="17" spans="1:6" ht="15" customHeight="1" x14ac:dyDescent="0.2">
      <c r="A17" s="175" t="s">
        <v>99</v>
      </c>
      <c r="B17" s="176"/>
      <c r="C17" s="73"/>
      <c r="D17" s="74">
        <v>2020.19801992</v>
      </c>
    </row>
    <row r="18" spans="1:6" ht="52.5" customHeight="1" x14ac:dyDescent="0.2">
      <c r="A18" s="171" t="s">
        <v>100</v>
      </c>
      <c r="B18" s="172"/>
      <c r="C18" s="73"/>
      <c r="D18" s="74">
        <v>6.8126040699999999</v>
      </c>
    </row>
    <row r="19" spans="1:6" ht="15" customHeight="1" x14ac:dyDescent="0.2">
      <c r="A19" s="69" t="s">
        <v>101</v>
      </c>
      <c r="B19" s="70"/>
      <c r="C19" s="77"/>
      <c r="D19" s="78"/>
    </row>
    <row r="20" spans="1:6" ht="30" customHeight="1" x14ac:dyDescent="0.2">
      <c r="A20" s="171" t="s">
        <v>102</v>
      </c>
      <c r="B20" s="172"/>
      <c r="C20" s="73"/>
      <c r="D20" s="79">
        <v>938.71299999999997</v>
      </c>
    </row>
    <row r="21" spans="1:6" ht="30" customHeight="1" x14ac:dyDescent="0.2">
      <c r="A21" s="171" t="s">
        <v>103</v>
      </c>
      <c r="B21" s="172"/>
      <c r="C21" s="80"/>
      <c r="D21" s="79">
        <v>1.2549999999999999</v>
      </c>
    </row>
    <row r="22" spans="1:6" ht="15" customHeight="1" x14ac:dyDescent="0.2">
      <c r="A22" s="69" t="s">
        <v>104</v>
      </c>
      <c r="B22" s="70"/>
      <c r="C22" s="77"/>
      <c r="D22" s="78"/>
    </row>
    <row r="23" spans="1:6" ht="15" customHeight="1" x14ac:dyDescent="0.25">
      <c r="A23" s="171" t="s">
        <v>105</v>
      </c>
      <c r="B23" s="172"/>
      <c r="C23" s="81"/>
      <c r="D23" s="76"/>
    </row>
    <row r="24" spans="1:6" ht="15" customHeight="1" x14ac:dyDescent="0.25">
      <c r="A24" s="175" t="s">
        <v>96</v>
      </c>
      <c r="B24" s="176"/>
      <c r="C24" s="81"/>
      <c r="D24" s="82">
        <v>0</v>
      </c>
    </row>
    <row r="25" spans="1:6" ht="15" customHeight="1" x14ac:dyDescent="0.25">
      <c r="A25" s="175" t="s">
        <v>97</v>
      </c>
      <c r="B25" s="176"/>
      <c r="C25" s="81"/>
      <c r="D25" s="82">
        <v>1.2714319696260001E-3</v>
      </c>
    </row>
    <row r="26" spans="1:6" ht="15" customHeight="1" x14ac:dyDescent="0.25">
      <c r="A26" s="175" t="s">
        <v>98</v>
      </c>
      <c r="B26" s="176"/>
      <c r="C26" s="81"/>
      <c r="D26" s="82">
        <v>3.6885194036380001E-3</v>
      </c>
    </row>
    <row r="27" spans="1:6" ht="15" customHeight="1" x14ac:dyDescent="0.25">
      <c r="A27" s="175" t="s">
        <v>99</v>
      </c>
      <c r="B27" s="176"/>
      <c r="C27" s="81"/>
      <c r="D27" s="82">
        <v>2.0514513814199999E-3</v>
      </c>
    </row>
    <row r="29" spans="1:6" x14ac:dyDescent="0.2">
      <c r="A29" s="58" t="s">
        <v>106</v>
      </c>
      <c r="B29" s="59"/>
      <c r="C29" s="59"/>
      <c r="D29" s="56"/>
      <c r="E29" s="56"/>
      <c r="F29" s="60"/>
    </row>
    <row r="30" spans="1:6" ht="280.5" customHeight="1" x14ac:dyDescent="0.2">
      <c r="A30" s="173" t="s">
        <v>7</v>
      </c>
      <c r="B30" s="173" t="s">
        <v>107</v>
      </c>
      <c r="C30" s="57" t="s">
        <v>108</v>
      </c>
      <c r="D30" s="57" t="s">
        <v>109</v>
      </c>
      <c r="E30" s="57" t="s">
        <v>110</v>
      </c>
      <c r="F30" s="57" t="s">
        <v>111</v>
      </c>
    </row>
    <row r="31" spans="1:6" x14ac:dyDescent="0.2">
      <c r="A31" s="174"/>
      <c r="B31" s="174"/>
      <c r="C31" s="57" t="s">
        <v>112</v>
      </c>
      <c r="D31" s="57" t="s">
        <v>112</v>
      </c>
      <c r="E31" s="99" t="s">
        <v>112</v>
      </c>
      <c r="F31" s="99" t="s">
        <v>112</v>
      </c>
    </row>
    <row r="32" spans="1:6" ht="30.75" customHeight="1" x14ac:dyDescent="0.2">
      <c r="A32" s="100"/>
      <c r="B32" s="100"/>
      <c r="C32" s="100"/>
      <c r="D32" s="100"/>
      <c r="E32" s="101"/>
      <c r="F32" s="102"/>
    </row>
    <row r="33" spans="1:6" ht="12.75" customHeight="1" x14ac:dyDescent="0.2">
      <c r="A33" s="83" t="s">
        <v>155</v>
      </c>
      <c r="B33" s="83">
        <v>1</v>
      </c>
      <c r="C33" s="84">
        <v>781.32298573000003</v>
      </c>
      <c r="D33" s="84">
        <v>754.55092850000005</v>
      </c>
      <c r="E33" s="84">
        <v>153.21028268000001</v>
      </c>
      <c r="F33" s="84">
        <v>153.21028268000001</v>
      </c>
    </row>
    <row r="34" spans="1:6" ht="12.75" customHeight="1" x14ac:dyDescent="0.2">
      <c r="A34" s="83" t="s">
        <v>155</v>
      </c>
      <c r="B34" s="83">
        <v>2</v>
      </c>
      <c r="C34" s="84">
        <v>815.46448650000002</v>
      </c>
      <c r="D34" s="84">
        <v>798.47332315999995</v>
      </c>
      <c r="E34" s="84">
        <v>162.12865020999999</v>
      </c>
      <c r="F34" s="84">
        <v>162.12865020999999</v>
      </c>
    </row>
    <row r="35" spans="1:6" ht="12.75" customHeight="1" x14ac:dyDescent="0.2">
      <c r="A35" s="83" t="s">
        <v>155</v>
      </c>
      <c r="B35" s="83">
        <v>3</v>
      </c>
      <c r="C35" s="84">
        <v>834.61512921999997</v>
      </c>
      <c r="D35" s="84">
        <v>816.88265290000004</v>
      </c>
      <c r="E35" s="84">
        <v>165.86663331</v>
      </c>
      <c r="F35" s="84">
        <v>165.86663331</v>
      </c>
    </row>
    <row r="36" spans="1:6" ht="12.75" customHeight="1" x14ac:dyDescent="0.2">
      <c r="A36" s="83" t="s">
        <v>155</v>
      </c>
      <c r="B36" s="83">
        <v>4</v>
      </c>
      <c r="C36" s="84">
        <v>848.33430211999996</v>
      </c>
      <c r="D36" s="84">
        <v>829.19877133</v>
      </c>
      <c r="E36" s="84">
        <v>168.36740021</v>
      </c>
      <c r="F36" s="84">
        <v>168.36740021</v>
      </c>
    </row>
    <row r="37" spans="1:6" ht="12.75" customHeight="1" x14ac:dyDescent="0.2">
      <c r="A37" s="83" t="s">
        <v>155</v>
      </c>
      <c r="B37" s="83">
        <v>5</v>
      </c>
      <c r="C37" s="84">
        <v>849.11264460999996</v>
      </c>
      <c r="D37" s="84">
        <v>832.60268058999998</v>
      </c>
      <c r="E37" s="84">
        <v>169.05855819000001</v>
      </c>
      <c r="F37" s="84">
        <v>169.05855819000001</v>
      </c>
    </row>
    <row r="38" spans="1:6" ht="12.75" customHeight="1" x14ac:dyDescent="0.2">
      <c r="A38" s="83" t="s">
        <v>155</v>
      </c>
      <c r="B38" s="83">
        <v>6</v>
      </c>
      <c r="C38" s="84">
        <v>824.34531876000005</v>
      </c>
      <c r="D38" s="84">
        <v>814.07595652999998</v>
      </c>
      <c r="E38" s="84">
        <v>165.29673837999999</v>
      </c>
      <c r="F38" s="84">
        <v>165.29673837999999</v>
      </c>
    </row>
    <row r="39" spans="1:6" ht="12.75" customHeight="1" x14ac:dyDescent="0.2">
      <c r="A39" s="83" t="s">
        <v>155</v>
      </c>
      <c r="B39" s="83">
        <v>7</v>
      </c>
      <c r="C39" s="84">
        <v>821.16102847000002</v>
      </c>
      <c r="D39" s="84">
        <v>804.46801764999998</v>
      </c>
      <c r="E39" s="84">
        <v>163.34586272999999</v>
      </c>
      <c r="F39" s="84">
        <v>163.34586272999999</v>
      </c>
    </row>
    <row r="40" spans="1:6" ht="12.75" customHeight="1" x14ac:dyDescent="0.2">
      <c r="A40" s="83" t="s">
        <v>155</v>
      </c>
      <c r="B40" s="83">
        <v>8</v>
      </c>
      <c r="C40" s="84">
        <v>804.49668603999999</v>
      </c>
      <c r="D40" s="84">
        <v>788.58466310999995</v>
      </c>
      <c r="E40" s="84">
        <v>160.12077461000001</v>
      </c>
      <c r="F40" s="84">
        <v>160.12077461000001</v>
      </c>
    </row>
    <row r="41" spans="1:6" ht="12.75" customHeight="1" x14ac:dyDescent="0.2">
      <c r="A41" s="83" t="s">
        <v>155</v>
      </c>
      <c r="B41" s="83">
        <v>9</v>
      </c>
      <c r="C41" s="84">
        <v>780.87758947999998</v>
      </c>
      <c r="D41" s="84">
        <v>763.99528576</v>
      </c>
      <c r="E41" s="84">
        <v>155.12794335999999</v>
      </c>
      <c r="F41" s="84">
        <v>155.12794335999999</v>
      </c>
    </row>
    <row r="42" spans="1:6" ht="12.75" customHeight="1" x14ac:dyDescent="0.2">
      <c r="A42" s="83" t="s">
        <v>155</v>
      </c>
      <c r="B42" s="83">
        <v>10</v>
      </c>
      <c r="C42" s="84">
        <v>764.25919409000005</v>
      </c>
      <c r="D42" s="84">
        <v>751.46192125000005</v>
      </c>
      <c r="E42" s="84">
        <v>152.58306501000001</v>
      </c>
      <c r="F42" s="84">
        <v>152.58306501000001</v>
      </c>
    </row>
    <row r="43" spans="1:6" ht="12.75" customHeight="1" x14ac:dyDescent="0.2">
      <c r="A43" s="83" t="s">
        <v>155</v>
      </c>
      <c r="B43" s="83">
        <v>11</v>
      </c>
      <c r="C43" s="84">
        <v>768.59277167000005</v>
      </c>
      <c r="D43" s="84">
        <v>756.88102132999995</v>
      </c>
      <c r="E43" s="84">
        <v>153.68340406999999</v>
      </c>
      <c r="F43" s="84">
        <v>153.68340406999999</v>
      </c>
    </row>
    <row r="44" spans="1:6" ht="12.75" customHeight="1" x14ac:dyDescent="0.2">
      <c r="A44" s="83" t="s">
        <v>155</v>
      </c>
      <c r="B44" s="83">
        <v>12</v>
      </c>
      <c r="C44" s="84">
        <v>773.45700189000002</v>
      </c>
      <c r="D44" s="84">
        <v>759.53286203000005</v>
      </c>
      <c r="E44" s="84">
        <v>154.22185580999999</v>
      </c>
      <c r="F44" s="84">
        <v>154.22185580999999</v>
      </c>
    </row>
    <row r="45" spans="1:6" ht="12.75" customHeight="1" x14ac:dyDescent="0.2">
      <c r="A45" s="83" t="s">
        <v>155</v>
      </c>
      <c r="B45" s="83">
        <v>13</v>
      </c>
      <c r="C45" s="84">
        <v>782.27009095000005</v>
      </c>
      <c r="D45" s="84">
        <v>765.17311987999994</v>
      </c>
      <c r="E45" s="84">
        <v>155.36710056999999</v>
      </c>
      <c r="F45" s="84">
        <v>155.36710056999999</v>
      </c>
    </row>
    <row r="46" spans="1:6" ht="12.75" customHeight="1" x14ac:dyDescent="0.2">
      <c r="A46" s="83" t="s">
        <v>155</v>
      </c>
      <c r="B46" s="83">
        <v>14</v>
      </c>
      <c r="C46" s="84">
        <v>770.50673310000002</v>
      </c>
      <c r="D46" s="84">
        <v>763.18337321000001</v>
      </c>
      <c r="E46" s="84">
        <v>154.96308590000001</v>
      </c>
      <c r="F46" s="84">
        <v>154.96308590000001</v>
      </c>
    </row>
    <row r="47" spans="1:6" ht="12.75" customHeight="1" x14ac:dyDescent="0.2">
      <c r="A47" s="83" t="s">
        <v>155</v>
      </c>
      <c r="B47" s="83">
        <v>15</v>
      </c>
      <c r="C47" s="84">
        <v>782.26988675999996</v>
      </c>
      <c r="D47" s="84">
        <v>769.60467155000003</v>
      </c>
      <c r="E47" s="84">
        <v>156.26691959999999</v>
      </c>
      <c r="F47" s="84">
        <v>156.26691959999999</v>
      </c>
    </row>
    <row r="48" spans="1:6" ht="12.75" customHeight="1" x14ac:dyDescent="0.2">
      <c r="A48" s="83" t="s">
        <v>155</v>
      </c>
      <c r="B48" s="83">
        <v>16</v>
      </c>
      <c r="C48" s="84">
        <v>775.19596075000004</v>
      </c>
      <c r="D48" s="84">
        <v>766.90329882000003</v>
      </c>
      <c r="E48" s="84">
        <v>155.71841047000001</v>
      </c>
      <c r="F48" s="84">
        <v>155.71841047000001</v>
      </c>
    </row>
    <row r="49" spans="1:6" ht="12.75" customHeight="1" x14ac:dyDescent="0.2">
      <c r="A49" s="83" t="s">
        <v>155</v>
      </c>
      <c r="B49" s="83">
        <v>17</v>
      </c>
      <c r="C49" s="84">
        <v>739.53616270999999</v>
      </c>
      <c r="D49" s="84">
        <v>724.27473496000005</v>
      </c>
      <c r="E49" s="84">
        <v>147.06275307999999</v>
      </c>
      <c r="F49" s="84">
        <v>147.06275307999999</v>
      </c>
    </row>
    <row r="50" spans="1:6" ht="12.75" customHeight="1" x14ac:dyDescent="0.2">
      <c r="A50" s="83" t="s">
        <v>155</v>
      </c>
      <c r="B50" s="83">
        <v>18</v>
      </c>
      <c r="C50" s="84">
        <v>718.98738851999997</v>
      </c>
      <c r="D50" s="84">
        <v>706.10601515999997</v>
      </c>
      <c r="E50" s="84">
        <v>143.37362542</v>
      </c>
      <c r="F50" s="84">
        <v>143.37362542</v>
      </c>
    </row>
    <row r="51" spans="1:6" ht="12.75" customHeight="1" x14ac:dyDescent="0.2">
      <c r="A51" s="83" t="s">
        <v>155</v>
      </c>
      <c r="B51" s="83">
        <v>19</v>
      </c>
      <c r="C51" s="84">
        <v>698.16378219000001</v>
      </c>
      <c r="D51" s="84">
        <v>685.03395243</v>
      </c>
      <c r="E51" s="84">
        <v>139.09497893</v>
      </c>
      <c r="F51" s="84">
        <v>139.09497893</v>
      </c>
    </row>
    <row r="52" spans="1:6" ht="12.75" customHeight="1" x14ac:dyDescent="0.2">
      <c r="A52" s="83" t="s">
        <v>155</v>
      </c>
      <c r="B52" s="83">
        <v>20</v>
      </c>
      <c r="C52" s="84">
        <v>702.03157970999996</v>
      </c>
      <c r="D52" s="84">
        <v>683.95024459000001</v>
      </c>
      <c r="E52" s="84">
        <v>138.87493388999999</v>
      </c>
      <c r="F52" s="84">
        <v>138.87493388999999</v>
      </c>
    </row>
    <row r="53" spans="1:6" ht="12.75" customHeight="1" x14ac:dyDescent="0.2">
      <c r="A53" s="83" t="s">
        <v>155</v>
      </c>
      <c r="B53" s="83">
        <v>21</v>
      </c>
      <c r="C53" s="84">
        <v>706.89746244000003</v>
      </c>
      <c r="D53" s="84">
        <v>691.82009360999996</v>
      </c>
      <c r="E53" s="84">
        <v>140.47289334999999</v>
      </c>
      <c r="F53" s="84">
        <v>140.47289334999999</v>
      </c>
    </row>
    <row r="54" spans="1:6" ht="12.75" customHeight="1" x14ac:dyDescent="0.2">
      <c r="A54" s="83" t="s">
        <v>155</v>
      </c>
      <c r="B54" s="83">
        <v>22</v>
      </c>
      <c r="C54" s="84">
        <v>720.77567815999998</v>
      </c>
      <c r="D54" s="84">
        <v>707.98441046999994</v>
      </c>
      <c r="E54" s="84">
        <v>143.75503040000001</v>
      </c>
      <c r="F54" s="84">
        <v>143.75503040000001</v>
      </c>
    </row>
    <row r="55" spans="1:6" ht="12.75" customHeight="1" x14ac:dyDescent="0.2">
      <c r="A55" s="83" t="s">
        <v>155</v>
      </c>
      <c r="B55" s="83">
        <v>23</v>
      </c>
      <c r="C55" s="84">
        <v>736.92754633000004</v>
      </c>
      <c r="D55" s="84">
        <v>722.10167392000005</v>
      </c>
      <c r="E55" s="84">
        <v>146.62151673</v>
      </c>
      <c r="F55" s="84">
        <v>146.62151673</v>
      </c>
    </row>
    <row r="56" spans="1:6" ht="12.75" customHeight="1" x14ac:dyDescent="0.2">
      <c r="A56" s="83" t="s">
        <v>155</v>
      </c>
      <c r="B56" s="83">
        <v>24</v>
      </c>
      <c r="C56" s="84">
        <v>768.89418889000001</v>
      </c>
      <c r="D56" s="84">
        <v>749.52555776999998</v>
      </c>
      <c r="E56" s="84">
        <v>152.18988970000001</v>
      </c>
      <c r="F56" s="84">
        <v>152.18988970000001</v>
      </c>
    </row>
    <row r="57" spans="1:6" ht="12.75" customHeight="1" x14ac:dyDescent="0.2">
      <c r="A57" s="83" t="s">
        <v>156</v>
      </c>
      <c r="B57" s="83">
        <v>1</v>
      </c>
      <c r="C57" s="84">
        <v>785.10833996999997</v>
      </c>
      <c r="D57" s="84">
        <v>766.72779392999996</v>
      </c>
      <c r="E57" s="84">
        <v>155.68277449999999</v>
      </c>
      <c r="F57" s="84">
        <v>155.68277449999999</v>
      </c>
    </row>
    <row r="58" spans="1:6" ht="12.75" customHeight="1" x14ac:dyDescent="0.2">
      <c r="A58" s="83" t="s">
        <v>156</v>
      </c>
      <c r="B58" s="83">
        <v>2</v>
      </c>
      <c r="C58" s="84">
        <v>820.98005755999998</v>
      </c>
      <c r="D58" s="84">
        <v>804.48038117999999</v>
      </c>
      <c r="E58" s="84">
        <v>163.34837313</v>
      </c>
      <c r="F58" s="84">
        <v>163.34837313</v>
      </c>
    </row>
    <row r="59" spans="1:6" ht="12.75" customHeight="1" x14ac:dyDescent="0.2">
      <c r="A59" s="83" t="s">
        <v>156</v>
      </c>
      <c r="B59" s="83">
        <v>3</v>
      </c>
      <c r="C59" s="84">
        <v>844.26926702000003</v>
      </c>
      <c r="D59" s="84">
        <v>826.80636412000001</v>
      </c>
      <c r="E59" s="84">
        <v>167.88162599</v>
      </c>
      <c r="F59" s="84">
        <v>167.88162599</v>
      </c>
    </row>
    <row r="60" spans="1:6" ht="12.75" customHeight="1" x14ac:dyDescent="0.2">
      <c r="A60" s="83" t="s">
        <v>156</v>
      </c>
      <c r="B60" s="83">
        <v>4</v>
      </c>
      <c r="C60" s="84">
        <v>856.37709659999996</v>
      </c>
      <c r="D60" s="84">
        <v>836.59529396999994</v>
      </c>
      <c r="E60" s="84">
        <v>169.86925155</v>
      </c>
      <c r="F60" s="84">
        <v>169.86925155</v>
      </c>
    </row>
    <row r="61" spans="1:6" ht="12.75" customHeight="1" x14ac:dyDescent="0.2">
      <c r="A61" s="83" t="s">
        <v>156</v>
      </c>
      <c r="B61" s="83">
        <v>5</v>
      </c>
      <c r="C61" s="84">
        <v>840.43526529999997</v>
      </c>
      <c r="D61" s="84">
        <v>821.55310110000005</v>
      </c>
      <c r="E61" s="84">
        <v>166.81495987</v>
      </c>
      <c r="F61" s="84">
        <v>166.81495987</v>
      </c>
    </row>
    <row r="62" spans="1:6" ht="12.75" customHeight="1" x14ac:dyDescent="0.2">
      <c r="A62" s="83" t="s">
        <v>156</v>
      </c>
      <c r="B62" s="83">
        <v>6</v>
      </c>
      <c r="C62" s="84">
        <v>817.15996108000002</v>
      </c>
      <c r="D62" s="84">
        <v>808.54971207000006</v>
      </c>
      <c r="E62" s="84">
        <v>164.17464383999999</v>
      </c>
      <c r="F62" s="84">
        <v>164.17464383999999</v>
      </c>
    </row>
    <row r="63" spans="1:6" ht="12.75" customHeight="1" x14ac:dyDescent="0.2">
      <c r="A63" s="83" t="s">
        <v>156</v>
      </c>
      <c r="B63" s="83">
        <v>7</v>
      </c>
      <c r="C63" s="84">
        <v>806.97893859999999</v>
      </c>
      <c r="D63" s="84">
        <v>786.74852257999999</v>
      </c>
      <c r="E63" s="84">
        <v>159.74794940000001</v>
      </c>
      <c r="F63" s="84">
        <v>159.74794940000001</v>
      </c>
    </row>
    <row r="64" spans="1:6" ht="12.75" customHeight="1" x14ac:dyDescent="0.2">
      <c r="A64" s="83" t="s">
        <v>156</v>
      </c>
      <c r="B64" s="83">
        <v>8</v>
      </c>
      <c r="C64" s="84">
        <v>799.05954687999997</v>
      </c>
      <c r="D64" s="84">
        <v>777.91395237999996</v>
      </c>
      <c r="E64" s="84">
        <v>157.95410494000001</v>
      </c>
      <c r="F64" s="84">
        <v>157.95410494000001</v>
      </c>
    </row>
    <row r="65" spans="1:6" ht="12.75" customHeight="1" x14ac:dyDescent="0.2">
      <c r="A65" s="83" t="s">
        <v>156</v>
      </c>
      <c r="B65" s="83">
        <v>9</v>
      </c>
      <c r="C65" s="84">
        <v>779.91595187999997</v>
      </c>
      <c r="D65" s="84">
        <v>763.34857355999998</v>
      </c>
      <c r="E65" s="84">
        <v>154.99662954999999</v>
      </c>
      <c r="F65" s="84">
        <v>154.99662954999999</v>
      </c>
    </row>
    <row r="66" spans="1:6" ht="12.75" customHeight="1" x14ac:dyDescent="0.2">
      <c r="A66" s="83" t="s">
        <v>156</v>
      </c>
      <c r="B66" s="83">
        <v>10</v>
      </c>
      <c r="C66" s="84">
        <v>751.56303879999996</v>
      </c>
      <c r="D66" s="84">
        <v>734.59510311999998</v>
      </c>
      <c r="E66" s="84">
        <v>149.15828628</v>
      </c>
      <c r="F66" s="84">
        <v>149.15828628</v>
      </c>
    </row>
    <row r="67" spans="1:6" ht="12.75" customHeight="1" x14ac:dyDescent="0.2">
      <c r="A67" s="83" t="s">
        <v>156</v>
      </c>
      <c r="B67" s="83">
        <v>11</v>
      </c>
      <c r="C67" s="84">
        <v>737.15179537999995</v>
      </c>
      <c r="D67" s="84">
        <v>720.21242037000002</v>
      </c>
      <c r="E67" s="84">
        <v>146.23790700999999</v>
      </c>
      <c r="F67" s="84">
        <v>146.23790700999999</v>
      </c>
    </row>
    <row r="68" spans="1:6" ht="12.75" customHeight="1" x14ac:dyDescent="0.2">
      <c r="A68" s="83" t="s">
        <v>156</v>
      </c>
      <c r="B68" s="83">
        <v>12</v>
      </c>
      <c r="C68" s="84">
        <v>747.37738749000005</v>
      </c>
      <c r="D68" s="84">
        <v>731.35917494</v>
      </c>
      <c r="E68" s="84">
        <v>148.50123657</v>
      </c>
      <c r="F68" s="84">
        <v>148.50123657</v>
      </c>
    </row>
    <row r="69" spans="1:6" ht="12.75" customHeight="1" x14ac:dyDescent="0.2">
      <c r="A69" s="83" t="s">
        <v>156</v>
      </c>
      <c r="B69" s="83">
        <v>13</v>
      </c>
      <c r="C69" s="84">
        <v>756.70649086000003</v>
      </c>
      <c r="D69" s="84">
        <v>730.12724372000002</v>
      </c>
      <c r="E69" s="84">
        <v>148.25109502999999</v>
      </c>
      <c r="F69" s="84">
        <v>148.25109502999999</v>
      </c>
    </row>
    <row r="70" spans="1:6" ht="12.75" customHeight="1" x14ac:dyDescent="0.2">
      <c r="A70" s="83" t="s">
        <v>156</v>
      </c>
      <c r="B70" s="83">
        <v>14</v>
      </c>
      <c r="C70" s="84">
        <v>752.60132542999997</v>
      </c>
      <c r="D70" s="84">
        <v>735.93585631999997</v>
      </c>
      <c r="E70" s="84">
        <v>149.43052394</v>
      </c>
      <c r="F70" s="84">
        <v>149.43052394</v>
      </c>
    </row>
    <row r="71" spans="1:6" ht="12.75" customHeight="1" x14ac:dyDescent="0.2">
      <c r="A71" s="83" t="s">
        <v>156</v>
      </c>
      <c r="B71" s="83">
        <v>15</v>
      </c>
      <c r="C71" s="84">
        <v>758.39441290000002</v>
      </c>
      <c r="D71" s="84">
        <v>743.30336189000002</v>
      </c>
      <c r="E71" s="84">
        <v>150.92648341</v>
      </c>
      <c r="F71" s="84">
        <v>150.92648341</v>
      </c>
    </row>
    <row r="72" spans="1:6" ht="12.75" customHeight="1" x14ac:dyDescent="0.2">
      <c r="A72" s="83" t="s">
        <v>156</v>
      </c>
      <c r="B72" s="83">
        <v>16</v>
      </c>
      <c r="C72" s="84">
        <v>743.36253439999996</v>
      </c>
      <c r="D72" s="84">
        <v>725.82853433000002</v>
      </c>
      <c r="E72" s="84">
        <v>147.37824939999999</v>
      </c>
      <c r="F72" s="84">
        <v>147.37824939999999</v>
      </c>
    </row>
    <row r="73" spans="1:6" ht="12.75" customHeight="1" x14ac:dyDescent="0.2">
      <c r="A73" s="83" t="s">
        <v>156</v>
      </c>
      <c r="B73" s="83">
        <v>17</v>
      </c>
      <c r="C73" s="84">
        <v>697.58012609000002</v>
      </c>
      <c r="D73" s="84">
        <v>682.02914062000002</v>
      </c>
      <c r="E73" s="84">
        <v>138.48485700000001</v>
      </c>
      <c r="F73" s="84">
        <v>138.48485700000001</v>
      </c>
    </row>
    <row r="74" spans="1:6" ht="12.75" customHeight="1" x14ac:dyDescent="0.2">
      <c r="A74" s="83" t="s">
        <v>156</v>
      </c>
      <c r="B74" s="83">
        <v>18</v>
      </c>
      <c r="C74" s="84">
        <v>676.51403211000002</v>
      </c>
      <c r="D74" s="84">
        <v>661.66155674000004</v>
      </c>
      <c r="E74" s="84">
        <v>134.34925372999999</v>
      </c>
      <c r="F74" s="84">
        <v>134.34925372999999</v>
      </c>
    </row>
    <row r="75" spans="1:6" ht="12.75" customHeight="1" x14ac:dyDescent="0.2">
      <c r="A75" s="83" t="s">
        <v>156</v>
      </c>
      <c r="B75" s="83">
        <v>19</v>
      </c>
      <c r="C75" s="84">
        <v>668.13790906999998</v>
      </c>
      <c r="D75" s="84">
        <v>654.21622615000001</v>
      </c>
      <c r="E75" s="84">
        <v>132.83749202000001</v>
      </c>
      <c r="F75" s="84">
        <v>132.83749202000001</v>
      </c>
    </row>
    <row r="76" spans="1:6" ht="12.75" customHeight="1" x14ac:dyDescent="0.2">
      <c r="A76" s="83" t="s">
        <v>156</v>
      </c>
      <c r="B76" s="83">
        <v>20</v>
      </c>
      <c r="C76" s="84">
        <v>671.64786502000004</v>
      </c>
      <c r="D76" s="84">
        <v>654.05330686000002</v>
      </c>
      <c r="E76" s="84">
        <v>132.80441153000001</v>
      </c>
      <c r="F76" s="84">
        <v>132.80441153000001</v>
      </c>
    </row>
    <row r="77" spans="1:6" ht="12.75" customHeight="1" x14ac:dyDescent="0.2">
      <c r="A77" s="83" t="s">
        <v>156</v>
      </c>
      <c r="B77" s="83">
        <v>21</v>
      </c>
      <c r="C77" s="84">
        <v>668.65408605000005</v>
      </c>
      <c r="D77" s="84">
        <v>655.58196105000002</v>
      </c>
      <c r="E77" s="84">
        <v>133.11480216999999</v>
      </c>
      <c r="F77" s="84">
        <v>133.11480216999999</v>
      </c>
    </row>
    <row r="78" spans="1:6" ht="12.75" customHeight="1" x14ac:dyDescent="0.2">
      <c r="A78" s="83" t="s">
        <v>156</v>
      </c>
      <c r="B78" s="83">
        <v>22</v>
      </c>
      <c r="C78" s="84">
        <v>698.88475330999995</v>
      </c>
      <c r="D78" s="84">
        <v>684.18158474999996</v>
      </c>
      <c r="E78" s="84">
        <v>138.92190711999999</v>
      </c>
      <c r="F78" s="84">
        <v>138.92190711999999</v>
      </c>
    </row>
    <row r="79" spans="1:6" ht="12.75" customHeight="1" x14ac:dyDescent="0.2">
      <c r="A79" s="83" t="s">
        <v>156</v>
      </c>
      <c r="B79" s="83">
        <v>23</v>
      </c>
      <c r="C79" s="84">
        <v>713.06504931999996</v>
      </c>
      <c r="D79" s="84">
        <v>697.91809296999998</v>
      </c>
      <c r="E79" s="84">
        <v>141.71108175000001</v>
      </c>
      <c r="F79" s="84">
        <v>141.71108175000001</v>
      </c>
    </row>
    <row r="80" spans="1:6" ht="12.75" customHeight="1" x14ac:dyDescent="0.2">
      <c r="A80" s="83" t="s">
        <v>156</v>
      </c>
      <c r="B80" s="83">
        <v>24</v>
      </c>
      <c r="C80" s="84">
        <v>739.96108777999996</v>
      </c>
      <c r="D80" s="84">
        <v>724.37799746999997</v>
      </c>
      <c r="E80" s="84">
        <v>147.08372034999999</v>
      </c>
      <c r="F80" s="84">
        <v>147.08372034999999</v>
      </c>
    </row>
    <row r="81" spans="1:6" ht="12.75" customHeight="1" x14ac:dyDescent="0.2">
      <c r="A81" s="83" t="s">
        <v>157</v>
      </c>
      <c r="B81" s="83">
        <v>1</v>
      </c>
      <c r="C81" s="84">
        <v>727.21870686</v>
      </c>
      <c r="D81" s="84">
        <v>709.55143376000001</v>
      </c>
      <c r="E81" s="84">
        <v>144.07321181</v>
      </c>
      <c r="F81" s="84">
        <v>144.07321181</v>
      </c>
    </row>
    <row r="82" spans="1:6" ht="12.75" customHeight="1" x14ac:dyDescent="0.2">
      <c r="A82" s="83" t="s">
        <v>157</v>
      </c>
      <c r="B82" s="83">
        <v>2</v>
      </c>
      <c r="C82" s="84">
        <v>761.94811289999996</v>
      </c>
      <c r="D82" s="84">
        <v>749.04505495000001</v>
      </c>
      <c r="E82" s="84">
        <v>152.09232442000001</v>
      </c>
      <c r="F82" s="84">
        <v>152.09232442000001</v>
      </c>
    </row>
    <row r="83" spans="1:6" ht="12.75" customHeight="1" x14ac:dyDescent="0.2">
      <c r="A83" s="83" t="s">
        <v>157</v>
      </c>
      <c r="B83" s="83">
        <v>3</v>
      </c>
      <c r="C83" s="84">
        <v>780.86711520999995</v>
      </c>
      <c r="D83" s="84">
        <v>764.84562036</v>
      </c>
      <c r="E83" s="84">
        <v>155.30060234999999</v>
      </c>
      <c r="F83" s="84">
        <v>155.30060234999999</v>
      </c>
    </row>
    <row r="84" spans="1:6" ht="12.75" customHeight="1" x14ac:dyDescent="0.2">
      <c r="A84" s="83" t="s">
        <v>157</v>
      </c>
      <c r="B84" s="83">
        <v>4</v>
      </c>
      <c r="C84" s="84">
        <v>789.20055472000001</v>
      </c>
      <c r="D84" s="84">
        <v>769.60781248000001</v>
      </c>
      <c r="E84" s="84">
        <v>156.26755736000001</v>
      </c>
      <c r="F84" s="84">
        <v>156.26755736000001</v>
      </c>
    </row>
    <row r="85" spans="1:6" ht="12.75" customHeight="1" x14ac:dyDescent="0.2">
      <c r="A85" s="83" t="s">
        <v>157</v>
      </c>
      <c r="B85" s="83">
        <v>5</v>
      </c>
      <c r="C85" s="84">
        <v>803.96175891999997</v>
      </c>
      <c r="D85" s="84">
        <v>786.05328745999998</v>
      </c>
      <c r="E85" s="84">
        <v>159.60678308999999</v>
      </c>
      <c r="F85" s="84">
        <v>159.60678308999999</v>
      </c>
    </row>
    <row r="86" spans="1:6" ht="12.75" customHeight="1" x14ac:dyDescent="0.2">
      <c r="A86" s="83" t="s">
        <v>157</v>
      </c>
      <c r="B86" s="83">
        <v>6</v>
      </c>
      <c r="C86" s="84">
        <v>788.82893000000001</v>
      </c>
      <c r="D86" s="84">
        <v>772.73518056</v>
      </c>
      <c r="E86" s="84">
        <v>156.90256413</v>
      </c>
      <c r="F86" s="84">
        <v>156.90256413</v>
      </c>
    </row>
    <row r="87" spans="1:6" ht="12.75" customHeight="1" x14ac:dyDescent="0.2">
      <c r="A87" s="83" t="s">
        <v>157</v>
      </c>
      <c r="B87" s="83">
        <v>7</v>
      </c>
      <c r="C87" s="84">
        <v>771.18009909</v>
      </c>
      <c r="D87" s="84">
        <v>757.97941840999999</v>
      </c>
      <c r="E87" s="84">
        <v>153.90643173000001</v>
      </c>
      <c r="F87" s="84">
        <v>153.90643173000001</v>
      </c>
    </row>
    <row r="88" spans="1:6" ht="12.75" customHeight="1" x14ac:dyDescent="0.2">
      <c r="A88" s="83" t="s">
        <v>157</v>
      </c>
      <c r="B88" s="83">
        <v>8</v>
      </c>
      <c r="C88" s="84">
        <v>765.35567638999999</v>
      </c>
      <c r="D88" s="84">
        <v>748.54139726999995</v>
      </c>
      <c r="E88" s="84">
        <v>151.99005758999999</v>
      </c>
      <c r="F88" s="84">
        <v>151.99005758999999</v>
      </c>
    </row>
    <row r="89" spans="1:6" ht="12.75" customHeight="1" x14ac:dyDescent="0.2">
      <c r="A89" s="83" t="s">
        <v>157</v>
      </c>
      <c r="B89" s="83">
        <v>9</v>
      </c>
      <c r="C89" s="84">
        <v>719.64255568999999</v>
      </c>
      <c r="D89" s="84">
        <v>711.86689271</v>
      </c>
      <c r="E89" s="84">
        <v>144.54336180999999</v>
      </c>
      <c r="F89" s="84">
        <v>144.54336180999999</v>
      </c>
    </row>
    <row r="90" spans="1:6" ht="12.75" customHeight="1" x14ac:dyDescent="0.2">
      <c r="A90" s="83" t="s">
        <v>157</v>
      </c>
      <c r="B90" s="83">
        <v>10</v>
      </c>
      <c r="C90" s="84">
        <v>681.29579597999998</v>
      </c>
      <c r="D90" s="84">
        <v>666.76157103000003</v>
      </c>
      <c r="E90" s="84">
        <v>135.38480296</v>
      </c>
      <c r="F90" s="84">
        <v>135.38480296</v>
      </c>
    </row>
    <row r="91" spans="1:6" ht="12.75" customHeight="1" x14ac:dyDescent="0.2">
      <c r="A91" s="83" t="s">
        <v>157</v>
      </c>
      <c r="B91" s="83">
        <v>11</v>
      </c>
      <c r="C91" s="84">
        <v>667.93763158000002</v>
      </c>
      <c r="D91" s="84">
        <v>652.82741442999998</v>
      </c>
      <c r="E91" s="84">
        <v>132.55549615999999</v>
      </c>
      <c r="F91" s="84">
        <v>132.55549615999999</v>
      </c>
    </row>
    <row r="92" spans="1:6" ht="12.75" customHeight="1" x14ac:dyDescent="0.2">
      <c r="A92" s="83" t="s">
        <v>157</v>
      </c>
      <c r="B92" s="83">
        <v>12</v>
      </c>
      <c r="C92" s="84">
        <v>667.68825015000004</v>
      </c>
      <c r="D92" s="84">
        <v>655.28850250999994</v>
      </c>
      <c r="E92" s="84">
        <v>133.05521590999999</v>
      </c>
      <c r="F92" s="84">
        <v>133.05521590999999</v>
      </c>
    </row>
    <row r="93" spans="1:6" ht="12.75" customHeight="1" x14ac:dyDescent="0.2">
      <c r="A93" s="83" t="s">
        <v>157</v>
      </c>
      <c r="B93" s="83">
        <v>13</v>
      </c>
      <c r="C93" s="84">
        <v>684.08099732000005</v>
      </c>
      <c r="D93" s="84">
        <v>659.30521308000004</v>
      </c>
      <c r="E93" s="84">
        <v>133.87080216000001</v>
      </c>
      <c r="F93" s="84">
        <v>133.87080216000001</v>
      </c>
    </row>
    <row r="94" spans="1:6" ht="12.75" customHeight="1" x14ac:dyDescent="0.2">
      <c r="A94" s="83" t="s">
        <v>157</v>
      </c>
      <c r="B94" s="83">
        <v>14</v>
      </c>
      <c r="C94" s="84">
        <v>678.19447134999996</v>
      </c>
      <c r="D94" s="84">
        <v>662.96856463999995</v>
      </c>
      <c r="E94" s="84">
        <v>134.61463946000001</v>
      </c>
      <c r="F94" s="84">
        <v>134.61463946000001</v>
      </c>
    </row>
    <row r="95" spans="1:6" ht="12.75" customHeight="1" x14ac:dyDescent="0.2">
      <c r="A95" s="83" t="s">
        <v>157</v>
      </c>
      <c r="B95" s="83">
        <v>15</v>
      </c>
      <c r="C95" s="84">
        <v>683.11583805999999</v>
      </c>
      <c r="D95" s="84">
        <v>669.87922946000003</v>
      </c>
      <c r="E95" s="84">
        <v>136.0178382</v>
      </c>
      <c r="F95" s="84">
        <v>136.0178382</v>
      </c>
    </row>
    <row r="96" spans="1:6" ht="12.75" customHeight="1" x14ac:dyDescent="0.2">
      <c r="A96" s="83" t="s">
        <v>157</v>
      </c>
      <c r="B96" s="83">
        <v>16</v>
      </c>
      <c r="C96" s="84">
        <v>674.82223967000004</v>
      </c>
      <c r="D96" s="84">
        <v>663.27837933000001</v>
      </c>
      <c r="E96" s="84">
        <v>134.67754681</v>
      </c>
      <c r="F96" s="84">
        <v>134.67754681</v>
      </c>
    </row>
    <row r="97" spans="1:6" ht="12.75" customHeight="1" x14ac:dyDescent="0.2">
      <c r="A97" s="83" t="s">
        <v>157</v>
      </c>
      <c r="B97" s="83">
        <v>17</v>
      </c>
      <c r="C97" s="84">
        <v>648.30853564999995</v>
      </c>
      <c r="D97" s="84">
        <v>628.20076758000005</v>
      </c>
      <c r="E97" s="84">
        <v>127.55509739999999</v>
      </c>
      <c r="F97" s="84">
        <v>127.55509739999999</v>
      </c>
    </row>
    <row r="98" spans="1:6" ht="12.75" customHeight="1" x14ac:dyDescent="0.2">
      <c r="A98" s="83" t="s">
        <v>157</v>
      </c>
      <c r="B98" s="83">
        <v>18</v>
      </c>
      <c r="C98" s="84">
        <v>612.93957383999998</v>
      </c>
      <c r="D98" s="84">
        <v>601.13547357000004</v>
      </c>
      <c r="E98" s="84">
        <v>122.05953549</v>
      </c>
      <c r="F98" s="84">
        <v>122.05953549</v>
      </c>
    </row>
    <row r="99" spans="1:6" ht="12.75" customHeight="1" x14ac:dyDescent="0.2">
      <c r="A99" s="83" t="s">
        <v>157</v>
      </c>
      <c r="B99" s="83">
        <v>19</v>
      </c>
      <c r="C99" s="84">
        <v>595.35563937999996</v>
      </c>
      <c r="D99" s="84">
        <v>584.02489289000005</v>
      </c>
      <c r="E99" s="84">
        <v>118.58526118</v>
      </c>
      <c r="F99" s="84">
        <v>118.58526118</v>
      </c>
    </row>
    <row r="100" spans="1:6" ht="12.75" customHeight="1" x14ac:dyDescent="0.2">
      <c r="A100" s="83" t="s">
        <v>157</v>
      </c>
      <c r="B100" s="83">
        <v>20</v>
      </c>
      <c r="C100" s="84">
        <v>600.41522828999996</v>
      </c>
      <c r="D100" s="84">
        <v>584.57056741999997</v>
      </c>
      <c r="E100" s="84">
        <v>118.69605946999999</v>
      </c>
      <c r="F100" s="84">
        <v>118.69605946999999</v>
      </c>
    </row>
    <row r="101" spans="1:6" ht="12.75" customHeight="1" x14ac:dyDescent="0.2">
      <c r="A101" s="83" t="s">
        <v>157</v>
      </c>
      <c r="B101" s="83">
        <v>21</v>
      </c>
      <c r="C101" s="84">
        <v>609.22760923999999</v>
      </c>
      <c r="D101" s="84">
        <v>595.90837979000003</v>
      </c>
      <c r="E101" s="84">
        <v>120.99818299</v>
      </c>
      <c r="F101" s="84">
        <v>120.99818299</v>
      </c>
    </row>
    <row r="102" spans="1:6" ht="12.75" customHeight="1" x14ac:dyDescent="0.2">
      <c r="A102" s="83" t="s">
        <v>157</v>
      </c>
      <c r="B102" s="83">
        <v>22</v>
      </c>
      <c r="C102" s="84">
        <v>616.00081766000005</v>
      </c>
      <c r="D102" s="84">
        <v>603.53337369999997</v>
      </c>
      <c r="E102" s="84">
        <v>122.54642502999999</v>
      </c>
      <c r="F102" s="84">
        <v>122.54642502999999</v>
      </c>
    </row>
    <row r="103" spans="1:6" ht="12.75" customHeight="1" x14ac:dyDescent="0.2">
      <c r="A103" s="83" t="s">
        <v>157</v>
      </c>
      <c r="B103" s="83">
        <v>23</v>
      </c>
      <c r="C103" s="84">
        <v>629.05392641000003</v>
      </c>
      <c r="D103" s="84">
        <v>616.67141816000003</v>
      </c>
      <c r="E103" s="84">
        <v>125.21408261000001</v>
      </c>
      <c r="F103" s="84">
        <v>125.21408261000001</v>
      </c>
    </row>
    <row r="104" spans="1:6" ht="12.75" customHeight="1" x14ac:dyDescent="0.2">
      <c r="A104" s="83" t="s">
        <v>157</v>
      </c>
      <c r="B104" s="83">
        <v>24</v>
      </c>
      <c r="C104" s="84">
        <v>675.15803627000003</v>
      </c>
      <c r="D104" s="84">
        <v>659.55977974999996</v>
      </c>
      <c r="E104" s="84">
        <v>133.92249149</v>
      </c>
      <c r="F104" s="84">
        <v>133.92249149</v>
      </c>
    </row>
    <row r="105" spans="1:6" ht="12.75" customHeight="1" x14ac:dyDescent="0.2">
      <c r="A105" s="83" t="s">
        <v>158</v>
      </c>
      <c r="B105" s="83">
        <v>1</v>
      </c>
      <c r="C105" s="84">
        <v>753.64885624999999</v>
      </c>
      <c r="D105" s="84">
        <v>736.74899531000005</v>
      </c>
      <c r="E105" s="84">
        <v>149.59563041999999</v>
      </c>
      <c r="F105" s="84">
        <v>149.59563041999999</v>
      </c>
    </row>
    <row r="106" spans="1:6" ht="12.75" customHeight="1" x14ac:dyDescent="0.2">
      <c r="A106" s="83" t="s">
        <v>158</v>
      </c>
      <c r="B106" s="83">
        <v>2</v>
      </c>
      <c r="C106" s="84">
        <v>786.18464888999995</v>
      </c>
      <c r="D106" s="84">
        <v>769.46911809999995</v>
      </c>
      <c r="E106" s="84">
        <v>156.23939571</v>
      </c>
      <c r="F106" s="84">
        <v>156.23939571</v>
      </c>
    </row>
    <row r="107" spans="1:6" ht="12.75" customHeight="1" x14ac:dyDescent="0.2">
      <c r="A107" s="83" t="s">
        <v>158</v>
      </c>
      <c r="B107" s="83">
        <v>3</v>
      </c>
      <c r="C107" s="84">
        <v>796.18657802999996</v>
      </c>
      <c r="D107" s="84">
        <v>780.76682878999998</v>
      </c>
      <c r="E107" s="84">
        <v>158.53337665000001</v>
      </c>
      <c r="F107" s="84">
        <v>158.53337665000001</v>
      </c>
    </row>
    <row r="108" spans="1:6" ht="12.75" customHeight="1" x14ac:dyDescent="0.2">
      <c r="A108" s="83" t="s">
        <v>158</v>
      </c>
      <c r="B108" s="83">
        <v>4</v>
      </c>
      <c r="C108" s="84">
        <v>813.97436598000002</v>
      </c>
      <c r="D108" s="84">
        <v>804.61655782000003</v>
      </c>
      <c r="E108" s="84">
        <v>163.37602355999999</v>
      </c>
      <c r="F108" s="84">
        <v>163.37602355999999</v>
      </c>
    </row>
    <row r="109" spans="1:6" ht="12.75" customHeight="1" x14ac:dyDescent="0.2">
      <c r="A109" s="83" t="s">
        <v>158</v>
      </c>
      <c r="B109" s="83">
        <v>5</v>
      </c>
      <c r="C109" s="84">
        <v>814.45193262999999</v>
      </c>
      <c r="D109" s="84">
        <v>806.31761745999995</v>
      </c>
      <c r="E109" s="84">
        <v>163.72142083</v>
      </c>
      <c r="F109" s="84">
        <v>163.72142083</v>
      </c>
    </row>
    <row r="110" spans="1:6" ht="12.75" customHeight="1" x14ac:dyDescent="0.2">
      <c r="A110" s="83" t="s">
        <v>158</v>
      </c>
      <c r="B110" s="83">
        <v>6</v>
      </c>
      <c r="C110" s="84">
        <v>779.58943439999996</v>
      </c>
      <c r="D110" s="84">
        <v>772.48853529999997</v>
      </c>
      <c r="E110" s="84">
        <v>156.85248322999999</v>
      </c>
      <c r="F110" s="84">
        <v>156.85248322999999</v>
      </c>
    </row>
    <row r="111" spans="1:6" ht="12.75" customHeight="1" x14ac:dyDescent="0.2">
      <c r="A111" s="83" t="s">
        <v>158</v>
      </c>
      <c r="B111" s="83">
        <v>7</v>
      </c>
      <c r="C111" s="84">
        <v>752.93663101000004</v>
      </c>
      <c r="D111" s="84">
        <v>740.02760919000002</v>
      </c>
      <c r="E111" s="84">
        <v>150.26134740000001</v>
      </c>
      <c r="F111" s="84">
        <v>150.26134740000001</v>
      </c>
    </row>
    <row r="112" spans="1:6" ht="12.75" customHeight="1" x14ac:dyDescent="0.2">
      <c r="A112" s="83" t="s">
        <v>158</v>
      </c>
      <c r="B112" s="83">
        <v>8</v>
      </c>
      <c r="C112" s="84">
        <v>740.85215499000003</v>
      </c>
      <c r="D112" s="84">
        <v>730.42862580999997</v>
      </c>
      <c r="E112" s="84">
        <v>148.31229015</v>
      </c>
      <c r="F112" s="84">
        <v>148.31229015</v>
      </c>
    </row>
    <row r="113" spans="1:6" ht="12.75" customHeight="1" x14ac:dyDescent="0.2">
      <c r="A113" s="83" t="s">
        <v>158</v>
      </c>
      <c r="B113" s="83">
        <v>9</v>
      </c>
      <c r="C113" s="84">
        <v>728.84132568999996</v>
      </c>
      <c r="D113" s="84">
        <v>713.6649539</v>
      </c>
      <c r="E113" s="84">
        <v>144.90845508000001</v>
      </c>
      <c r="F113" s="84">
        <v>144.90845508000001</v>
      </c>
    </row>
    <row r="114" spans="1:6" ht="12.75" customHeight="1" x14ac:dyDescent="0.2">
      <c r="A114" s="83" t="s">
        <v>158</v>
      </c>
      <c r="B114" s="83">
        <v>10</v>
      </c>
      <c r="C114" s="84">
        <v>700.21025353000005</v>
      </c>
      <c r="D114" s="84">
        <v>685.43416710999998</v>
      </c>
      <c r="E114" s="84">
        <v>139.17624183999999</v>
      </c>
      <c r="F114" s="84">
        <v>139.17624183999999</v>
      </c>
    </row>
    <row r="115" spans="1:6" ht="12.75" customHeight="1" x14ac:dyDescent="0.2">
      <c r="A115" s="83" t="s">
        <v>158</v>
      </c>
      <c r="B115" s="83">
        <v>11</v>
      </c>
      <c r="C115" s="84">
        <v>685.31159491000005</v>
      </c>
      <c r="D115" s="84">
        <v>670.30217226000002</v>
      </c>
      <c r="E115" s="84">
        <v>136.10371602000001</v>
      </c>
      <c r="F115" s="84">
        <v>136.10371602000001</v>
      </c>
    </row>
    <row r="116" spans="1:6" ht="12.75" customHeight="1" x14ac:dyDescent="0.2">
      <c r="A116" s="83" t="s">
        <v>158</v>
      </c>
      <c r="B116" s="83">
        <v>12</v>
      </c>
      <c r="C116" s="84">
        <v>688.38086014999999</v>
      </c>
      <c r="D116" s="84">
        <v>671.74011155000005</v>
      </c>
      <c r="E116" s="84">
        <v>136.39568714999999</v>
      </c>
      <c r="F116" s="84">
        <v>136.39568714999999</v>
      </c>
    </row>
    <row r="117" spans="1:6" ht="12.75" customHeight="1" x14ac:dyDescent="0.2">
      <c r="A117" s="83" t="s">
        <v>158</v>
      </c>
      <c r="B117" s="83">
        <v>13</v>
      </c>
      <c r="C117" s="84">
        <v>697.12335347999999</v>
      </c>
      <c r="D117" s="84">
        <v>673.55445106000002</v>
      </c>
      <c r="E117" s="84">
        <v>136.76408570000001</v>
      </c>
      <c r="F117" s="84">
        <v>136.76408570000001</v>
      </c>
    </row>
    <row r="118" spans="1:6" ht="12.75" customHeight="1" x14ac:dyDescent="0.2">
      <c r="A118" s="83" t="s">
        <v>158</v>
      </c>
      <c r="B118" s="83">
        <v>14</v>
      </c>
      <c r="C118" s="84">
        <v>696.04877618</v>
      </c>
      <c r="D118" s="84">
        <v>677.16896045999999</v>
      </c>
      <c r="E118" s="84">
        <v>137.49800568000001</v>
      </c>
      <c r="F118" s="84">
        <v>137.49800568000001</v>
      </c>
    </row>
    <row r="119" spans="1:6" ht="12.75" customHeight="1" x14ac:dyDescent="0.2">
      <c r="A119" s="83" t="s">
        <v>158</v>
      </c>
      <c r="B119" s="83">
        <v>15</v>
      </c>
      <c r="C119" s="84">
        <v>708.90249090999998</v>
      </c>
      <c r="D119" s="84">
        <v>695.43099261999998</v>
      </c>
      <c r="E119" s="84">
        <v>141.20608025000001</v>
      </c>
      <c r="F119" s="84">
        <v>141.20608025000001</v>
      </c>
    </row>
    <row r="120" spans="1:6" ht="12.75" customHeight="1" x14ac:dyDescent="0.2">
      <c r="A120" s="83" t="s">
        <v>158</v>
      </c>
      <c r="B120" s="83">
        <v>16</v>
      </c>
      <c r="C120" s="84">
        <v>712.17677659000003</v>
      </c>
      <c r="D120" s="84">
        <v>699.17941288999998</v>
      </c>
      <c r="E120" s="84">
        <v>141.96719060999999</v>
      </c>
      <c r="F120" s="84">
        <v>141.96719060999999</v>
      </c>
    </row>
    <row r="121" spans="1:6" ht="12.75" customHeight="1" x14ac:dyDescent="0.2">
      <c r="A121" s="83" t="s">
        <v>158</v>
      </c>
      <c r="B121" s="83">
        <v>17</v>
      </c>
      <c r="C121" s="84">
        <v>670.12115424000001</v>
      </c>
      <c r="D121" s="84">
        <v>659.50726621000001</v>
      </c>
      <c r="E121" s="84">
        <v>133.9118287</v>
      </c>
      <c r="F121" s="84">
        <v>133.9118287</v>
      </c>
    </row>
    <row r="122" spans="1:6" ht="12.75" customHeight="1" x14ac:dyDescent="0.2">
      <c r="A122" s="83" t="s">
        <v>158</v>
      </c>
      <c r="B122" s="83">
        <v>18</v>
      </c>
      <c r="C122" s="84">
        <v>638.54616232000001</v>
      </c>
      <c r="D122" s="84">
        <v>627.42001640000001</v>
      </c>
      <c r="E122" s="84">
        <v>127.39656721</v>
      </c>
      <c r="F122" s="84">
        <v>127.39656721</v>
      </c>
    </row>
    <row r="123" spans="1:6" ht="12.75" customHeight="1" x14ac:dyDescent="0.2">
      <c r="A123" s="83" t="s">
        <v>158</v>
      </c>
      <c r="B123" s="83">
        <v>19</v>
      </c>
      <c r="C123" s="84">
        <v>625.09775568999999</v>
      </c>
      <c r="D123" s="84">
        <v>614.09017358000006</v>
      </c>
      <c r="E123" s="84">
        <v>124.68996529</v>
      </c>
      <c r="F123" s="84">
        <v>124.68996529</v>
      </c>
    </row>
    <row r="124" spans="1:6" ht="12.75" customHeight="1" x14ac:dyDescent="0.2">
      <c r="A124" s="83" t="s">
        <v>158</v>
      </c>
      <c r="B124" s="83">
        <v>20</v>
      </c>
      <c r="C124" s="84">
        <v>625.54335429000002</v>
      </c>
      <c r="D124" s="84">
        <v>607.80516118000003</v>
      </c>
      <c r="E124" s="84">
        <v>123.41380421</v>
      </c>
      <c r="F124" s="84">
        <v>123.41380421</v>
      </c>
    </row>
    <row r="125" spans="1:6" ht="12.75" customHeight="1" x14ac:dyDescent="0.2">
      <c r="A125" s="83" t="s">
        <v>158</v>
      </c>
      <c r="B125" s="83">
        <v>21</v>
      </c>
      <c r="C125" s="84">
        <v>630.45700351999994</v>
      </c>
      <c r="D125" s="84">
        <v>616.68701211999996</v>
      </c>
      <c r="E125" s="84">
        <v>125.21724894</v>
      </c>
      <c r="F125" s="84">
        <v>125.21724894</v>
      </c>
    </row>
    <row r="126" spans="1:6" ht="12.75" customHeight="1" x14ac:dyDescent="0.2">
      <c r="A126" s="83" t="s">
        <v>158</v>
      </c>
      <c r="B126" s="83">
        <v>22</v>
      </c>
      <c r="C126" s="84">
        <v>648.90959070999997</v>
      </c>
      <c r="D126" s="84">
        <v>635.06016223999995</v>
      </c>
      <c r="E126" s="84">
        <v>128.94788582000001</v>
      </c>
      <c r="F126" s="84">
        <v>128.94788582000001</v>
      </c>
    </row>
    <row r="127" spans="1:6" ht="12.75" customHeight="1" x14ac:dyDescent="0.2">
      <c r="A127" s="83" t="s">
        <v>158</v>
      </c>
      <c r="B127" s="83">
        <v>23</v>
      </c>
      <c r="C127" s="84">
        <v>664.42658702999995</v>
      </c>
      <c r="D127" s="84">
        <v>649.54171160999999</v>
      </c>
      <c r="E127" s="84">
        <v>131.88833979</v>
      </c>
      <c r="F127" s="84">
        <v>131.88833979</v>
      </c>
    </row>
    <row r="128" spans="1:6" ht="12.75" customHeight="1" x14ac:dyDescent="0.2">
      <c r="A128" s="83" t="s">
        <v>158</v>
      </c>
      <c r="B128" s="83">
        <v>24</v>
      </c>
      <c r="C128" s="84">
        <v>699.42756909000002</v>
      </c>
      <c r="D128" s="84">
        <v>681.36359732999995</v>
      </c>
      <c r="E128" s="84">
        <v>138.34971956000001</v>
      </c>
      <c r="F128" s="84">
        <v>138.34971956000001</v>
      </c>
    </row>
    <row r="129" spans="1:6" ht="12.75" customHeight="1" x14ac:dyDescent="0.2">
      <c r="A129" s="83" t="s">
        <v>159</v>
      </c>
      <c r="B129" s="83">
        <v>1</v>
      </c>
      <c r="C129" s="84">
        <v>807.66664847000004</v>
      </c>
      <c r="D129" s="84">
        <v>788.51379800999996</v>
      </c>
      <c r="E129" s="84">
        <v>160.10638556999999</v>
      </c>
      <c r="F129" s="84">
        <v>160.10638556999999</v>
      </c>
    </row>
    <row r="130" spans="1:6" ht="12.75" customHeight="1" x14ac:dyDescent="0.2">
      <c r="A130" s="83" t="s">
        <v>159</v>
      </c>
      <c r="B130" s="83">
        <v>2</v>
      </c>
      <c r="C130" s="84">
        <v>824.18428863999998</v>
      </c>
      <c r="D130" s="84">
        <v>808.01745960000005</v>
      </c>
      <c r="E130" s="84">
        <v>164.06657088</v>
      </c>
      <c r="F130" s="84">
        <v>164.06657088</v>
      </c>
    </row>
    <row r="131" spans="1:6" ht="12.75" customHeight="1" x14ac:dyDescent="0.2">
      <c r="A131" s="83" t="s">
        <v>159</v>
      </c>
      <c r="B131" s="83">
        <v>3</v>
      </c>
      <c r="C131" s="84">
        <v>815.91957652999997</v>
      </c>
      <c r="D131" s="84">
        <v>799.85300619999998</v>
      </c>
      <c r="E131" s="84">
        <v>162.40879251000001</v>
      </c>
      <c r="F131" s="84">
        <v>162.40879251000001</v>
      </c>
    </row>
    <row r="132" spans="1:6" ht="12.75" customHeight="1" x14ac:dyDescent="0.2">
      <c r="A132" s="83" t="s">
        <v>159</v>
      </c>
      <c r="B132" s="83">
        <v>4</v>
      </c>
      <c r="C132" s="84">
        <v>825.58927262999998</v>
      </c>
      <c r="D132" s="84">
        <v>805.33176671000001</v>
      </c>
      <c r="E132" s="84">
        <v>163.52124551</v>
      </c>
      <c r="F132" s="84">
        <v>163.52124551</v>
      </c>
    </row>
    <row r="133" spans="1:6" ht="12.75" customHeight="1" x14ac:dyDescent="0.2">
      <c r="A133" s="83" t="s">
        <v>159</v>
      </c>
      <c r="B133" s="83">
        <v>5</v>
      </c>
      <c r="C133" s="84">
        <v>825.94129134000002</v>
      </c>
      <c r="D133" s="84">
        <v>807.44474923999996</v>
      </c>
      <c r="E133" s="84">
        <v>163.95028302</v>
      </c>
      <c r="F133" s="84">
        <v>163.95028302</v>
      </c>
    </row>
    <row r="134" spans="1:6" ht="12.75" customHeight="1" x14ac:dyDescent="0.2">
      <c r="A134" s="83" t="s">
        <v>159</v>
      </c>
      <c r="B134" s="83">
        <v>6</v>
      </c>
      <c r="C134" s="84">
        <v>803.10338676000003</v>
      </c>
      <c r="D134" s="84">
        <v>788.74457629000005</v>
      </c>
      <c r="E134" s="84">
        <v>160.15324471</v>
      </c>
      <c r="F134" s="84">
        <v>160.15324471</v>
      </c>
    </row>
    <row r="135" spans="1:6" ht="12.75" customHeight="1" x14ac:dyDescent="0.2">
      <c r="A135" s="83" t="s">
        <v>159</v>
      </c>
      <c r="B135" s="83">
        <v>7</v>
      </c>
      <c r="C135" s="84">
        <v>763.25926498000001</v>
      </c>
      <c r="D135" s="84">
        <v>745.85053663999997</v>
      </c>
      <c r="E135" s="84">
        <v>151.44368291000001</v>
      </c>
      <c r="F135" s="84">
        <v>151.44368291000001</v>
      </c>
    </row>
    <row r="136" spans="1:6" ht="12.75" customHeight="1" x14ac:dyDescent="0.2">
      <c r="A136" s="83" t="s">
        <v>159</v>
      </c>
      <c r="B136" s="83">
        <v>8</v>
      </c>
      <c r="C136" s="84">
        <v>776.02523653000003</v>
      </c>
      <c r="D136" s="84">
        <v>759.09590854999999</v>
      </c>
      <c r="E136" s="84">
        <v>154.13313314999999</v>
      </c>
      <c r="F136" s="84">
        <v>154.13313314999999</v>
      </c>
    </row>
    <row r="137" spans="1:6" ht="12.75" customHeight="1" x14ac:dyDescent="0.2">
      <c r="A137" s="83" t="s">
        <v>159</v>
      </c>
      <c r="B137" s="83">
        <v>9</v>
      </c>
      <c r="C137" s="84">
        <v>753.73155446999999</v>
      </c>
      <c r="D137" s="84">
        <v>741.64070347999996</v>
      </c>
      <c r="E137" s="84">
        <v>150.58888345</v>
      </c>
      <c r="F137" s="84">
        <v>150.58888345</v>
      </c>
    </row>
    <row r="138" spans="1:6" ht="12.75" customHeight="1" x14ac:dyDescent="0.2">
      <c r="A138" s="83" t="s">
        <v>159</v>
      </c>
      <c r="B138" s="83">
        <v>10</v>
      </c>
      <c r="C138" s="84">
        <v>729.00221468999996</v>
      </c>
      <c r="D138" s="84">
        <v>716.17628746000003</v>
      </c>
      <c r="E138" s="84">
        <v>145.41837709000001</v>
      </c>
      <c r="F138" s="84">
        <v>145.41837709000001</v>
      </c>
    </row>
    <row r="139" spans="1:6" ht="12.75" customHeight="1" x14ac:dyDescent="0.2">
      <c r="A139" s="83" t="s">
        <v>159</v>
      </c>
      <c r="B139" s="83">
        <v>11</v>
      </c>
      <c r="C139" s="84">
        <v>727.82215757999995</v>
      </c>
      <c r="D139" s="84">
        <v>712.85855971000001</v>
      </c>
      <c r="E139" s="84">
        <v>144.74471811000001</v>
      </c>
      <c r="F139" s="84">
        <v>144.74471811000001</v>
      </c>
    </row>
    <row r="140" spans="1:6" ht="12.75" customHeight="1" x14ac:dyDescent="0.2">
      <c r="A140" s="83" t="s">
        <v>159</v>
      </c>
      <c r="B140" s="83">
        <v>12</v>
      </c>
      <c r="C140" s="84">
        <v>731.11113158000001</v>
      </c>
      <c r="D140" s="84">
        <v>717.75516076999997</v>
      </c>
      <c r="E140" s="84">
        <v>145.73896463</v>
      </c>
      <c r="F140" s="84">
        <v>145.73896463</v>
      </c>
    </row>
    <row r="141" spans="1:6" ht="12.75" customHeight="1" x14ac:dyDescent="0.2">
      <c r="A141" s="83" t="s">
        <v>159</v>
      </c>
      <c r="B141" s="83">
        <v>13</v>
      </c>
      <c r="C141" s="84">
        <v>735.78574910999998</v>
      </c>
      <c r="D141" s="84">
        <v>717.33741745999998</v>
      </c>
      <c r="E141" s="84">
        <v>145.65414256</v>
      </c>
      <c r="F141" s="84">
        <v>145.65414256</v>
      </c>
    </row>
    <row r="142" spans="1:6" ht="12.75" customHeight="1" x14ac:dyDescent="0.2">
      <c r="A142" s="83" t="s">
        <v>159</v>
      </c>
      <c r="B142" s="83">
        <v>14</v>
      </c>
      <c r="C142" s="84">
        <v>745.45834951999996</v>
      </c>
      <c r="D142" s="84">
        <v>733.00727296000002</v>
      </c>
      <c r="E142" s="84">
        <v>148.83588007</v>
      </c>
      <c r="F142" s="84">
        <v>148.83588007</v>
      </c>
    </row>
    <row r="143" spans="1:6" ht="12.75" customHeight="1" x14ac:dyDescent="0.2">
      <c r="A143" s="83" t="s">
        <v>159</v>
      </c>
      <c r="B143" s="83">
        <v>15</v>
      </c>
      <c r="C143" s="84">
        <v>749.91099195000004</v>
      </c>
      <c r="D143" s="84">
        <v>737.59023768999998</v>
      </c>
      <c r="E143" s="84">
        <v>149.76644325999999</v>
      </c>
      <c r="F143" s="84">
        <v>149.76644325999999</v>
      </c>
    </row>
    <row r="144" spans="1:6" ht="12.75" customHeight="1" x14ac:dyDescent="0.2">
      <c r="A144" s="83" t="s">
        <v>159</v>
      </c>
      <c r="B144" s="83">
        <v>16</v>
      </c>
      <c r="C144" s="84">
        <v>738.18666536000001</v>
      </c>
      <c r="D144" s="84">
        <v>723.52055981000001</v>
      </c>
      <c r="E144" s="84">
        <v>146.90961909999999</v>
      </c>
      <c r="F144" s="84">
        <v>146.90961909999999</v>
      </c>
    </row>
    <row r="145" spans="1:6" ht="12.75" customHeight="1" x14ac:dyDescent="0.2">
      <c r="A145" s="83" t="s">
        <v>159</v>
      </c>
      <c r="B145" s="83">
        <v>17</v>
      </c>
      <c r="C145" s="84">
        <v>681.27279838000004</v>
      </c>
      <c r="D145" s="84">
        <v>672.16293123000003</v>
      </c>
      <c r="E145" s="84">
        <v>136.48153995999999</v>
      </c>
      <c r="F145" s="84">
        <v>136.48153995999999</v>
      </c>
    </row>
    <row r="146" spans="1:6" ht="12.75" customHeight="1" x14ac:dyDescent="0.2">
      <c r="A146" s="83" t="s">
        <v>159</v>
      </c>
      <c r="B146" s="83">
        <v>18</v>
      </c>
      <c r="C146" s="84">
        <v>657.98404287000005</v>
      </c>
      <c r="D146" s="84">
        <v>645.27318379999997</v>
      </c>
      <c r="E146" s="84">
        <v>131.02162247999999</v>
      </c>
      <c r="F146" s="84">
        <v>131.02162247999999</v>
      </c>
    </row>
    <row r="147" spans="1:6" ht="12.75" customHeight="1" x14ac:dyDescent="0.2">
      <c r="A147" s="83" t="s">
        <v>159</v>
      </c>
      <c r="B147" s="83">
        <v>19</v>
      </c>
      <c r="C147" s="84">
        <v>671.05509795</v>
      </c>
      <c r="D147" s="84">
        <v>656.32417849000001</v>
      </c>
      <c r="E147" s="84">
        <v>133.26550816</v>
      </c>
      <c r="F147" s="84">
        <v>133.26550816</v>
      </c>
    </row>
    <row r="148" spans="1:6" ht="12.75" customHeight="1" x14ac:dyDescent="0.2">
      <c r="A148" s="83" t="s">
        <v>159</v>
      </c>
      <c r="B148" s="83">
        <v>20</v>
      </c>
      <c r="C148" s="84">
        <v>678.44101883999997</v>
      </c>
      <c r="D148" s="84">
        <v>660.3134791</v>
      </c>
      <c r="E148" s="84">
        <v>134.07552885999999</v>
      </c>
      <c r="F148" s="84">
        <v>134.07552885999999</v>
      </c>
    </row>
    <row r="149" spans="1:6" ht="12.75" customHeight="1" x14ac:dyDescent="0.2">
      <c r="A149" s="83" t="s">
        <v>159</v>
      </c>
      <c r="B149" s="83">
        <v>21</v>
      </c>
      <c r="C149" s="84">
        <v>667.28913485999999</v>
      </c>
      <c r="D149" s="84">
        <v>651.19723253999996</v>
      </c>
      <c r="E149" s="84">
        <v>132.2244905</v>
      </c>
      <c r="F149" s="84">
        <v>132.2244905</v>
      </c>
    </row>
    <row r="150" spans="1:6" ht="12.75" customHeight="1" x14ac:dyDescent="0.2">
      <c r="A150" s="83" t="s">
        <v>159</v>
      </c>
      <c r="B150" s="83">
        <v>22</v>
      </c>
      <c r="C150" s="84">
        <v>675.28100898000002</v>
      </c>
      <c r="D150" s="84">
        <v>657.95418275999998</v>
      </c>
      <c r="E150" s="84">
        <v>133.59647774999999</v>
      </c>
      <c r="F150" s="84">
        <v>133.59647774999999</v>
      </c>
    </row>
    <row r="151" spans="1:6" ht="12.75" customHeight="1" x14ac:dyDescent="0.2">
      <c r="A151" s="83" t="s">
        <v>159</v>
      </c>
      <c r="B151" s="83">
        <v>23</v>
      </c>
      <c r="C151" s="84">
        <v>691.43266328000004</v>
      </c>
      <c r="D151" s="84">
        <v>675.05685171000005</v>
      </c>
      <c r="E151" s="84">
        <v>137.06914559000001</v>
      </c>
      <c r="F151" s="84">
        <v>137.06914559000001</v>
      </c>
    </row>
    <row r="152" spans="1:6" ht="12.75" customHeight="1" x14ac:dyDescent="0.2">
      <c r="A152" s="83" t="s">
        <v>159</v>
      </c>
      <c r="B152" s="83">
        <v>24</v>
      </c>
      <c r="C152" s="84">
        <v>731.66004737000003</v>
      </c>
      <c r="D152" s="84">
        <v>714.76916647999997</v>
      </c>
      <c r="E152" s="84">
        <v>145.13266356</v>
      </c>
      <c r="F152" s="84">
        <v>145.13266356</v>
      </c>
    </row>
    <row r="153" spans="1:6" ht="12.75" customHeight="1" x14ac:dyDescent="0.2">
      <c r="A153" s="83" t="s">
        <v>160</v>
      </c>
      <c r="B153" s="83">
        <v>1</v>
      </c>
      <c r="C153" s="84">
        <v>729.99274142000002</v>
      </c>
      <c r="D153" s="84">
        <v>711.60269539000001</v>
      </c>
      <c r="E153" s="84">
        <v>144.48971699000001</v>
      </c>
      <c r="F153" s="84">
        <v>144.48971699000001</v>
      </c>
    </row>
    <row r="154" spans="1:6" ht="12.75" customHeight="1" x14ac:dyDescent="0.2">
      <c r="A154" s="83" t="s">
        <v>160</v>
      </c>
      <c r="B154" s="83">
        <v>2</v>
      </c>
      <c r="C154" s="84">
        <v>749.72442395999997</v>
      </c>
      <c r="D154" s="84">
        <v>731.96764451000001</v>
      </c>
      <c r="E154" s="84">
        <v>148.62478528</v>
      </c>
      <c r="F154" s="84">
        <v>148.62478528</v>
      </c>
    </row>
    <row r="155" spans="1:6" ht="12.75" customHeight="1" x14ac:dyDescent="0.2">
      <c r="A155" s="83" t="s">
        <v>160</v>
      </c>
      <c r="B155" s="83">
        <v>3</v>
      </c>
      <c r="C155" s="84">
        <v>762.61039102999996</v>
      </c>
      <c r="D155" s="84">
        <v>745.58979079000005</v>
      </c>
      <c r="E155" s="84">
        <v>151.39073891000001</v>
      </c>
      <c r="F155" s="84">
        <v>151.39073891000001</v>
      </c>
    </row>
    <row r="156" spans="1:6" ht="12.75" customHeight="1" x14ac:dyDescent="0.2">
      <c r="A156" s="83" t="s">
        <v>160</v>
      </c>
      <c r="B156" s="83">
        <v>4</v>
      </c>
      <c r="C156" s="84">
        <v>774.98219581000001</v>
      </c>
      <c r="D156" s="84">
        <v>753.08468936999998</v>
      </c>
      <c r="E156" s="84">
        <v>152.91256532</v>
      </c>
      <c r="F156" s="84">
        <v>152.91256532</v>
      </c>
    </row>
    <row r="157" spans="1:6" ht="12.75" customHeight="1" x14ac:dyDescent="0.2">
      <c r="A157" s="83" t="s">
        <v>160</v>
      </c>
      <c r="B157" s="83">
        <v>5</v>
      </c>
      <c r="C157" s="84">
        <v>776.56048457999998</v>
      </c>
      <c r="D157" s="84">
        <v>757.43910595</v>
      </c>
      <c r="E157" s="84">
        <v>153.7967222</v>
      </c>
      <c r="F157" s="84">
        <v>153.7967222</v>
      </c>
    </row>
    <row r="158" spans="1:6" ht="12.75" customHeight="1" x14ac:dyDescent="0.2">
      <c r="A158" s="83" t="s">
        <v>160</v>
      </c>
      <c r="B158" s="83">
        <v>6</v>
      </c>
      <c r="C158" s="84">
        <v>757.33707090999997</v>
      </c>
      <c r="D158" s="84">
        <v>741.13583286999994</v>
      </c>
      <c r="E158" s="84">
        <v>150.48637033</v>
      </c>
      <c r="F158" s="84">
        <v>150.48637033</v>
      </c>
    </row>
    <row r="159" spans="1:6" ht="12.75" customHeight="1" x14ac:dyDescent="0.2">
      <c r="A159" s="83" t="s">
        <v>160</v>
      </c>
      <c r="B159" s="83">
        <v>7</v>
      </c>
      <c r="C159" s="84">
        <v>732.08227564000003</v>
      </c>
      <c r="D159" s="84">
        <v>712.46815518999995</v>
      </c>
      <c r="E159" s="84">
        <v>144.66544714</v>
      </c>
      <c r="F159" s="84">
        <v>144.66544714</v>
      </c>
    </row>
    <row r="160" spans="1:6" ht="12.75" customHeight="1" x14ac:dyDescent="0.2">
      <c r="A160" s="83" t="s">
        <v>160</v>
      </c>
      <c r="B160" s="83">
        <v>8</v>
      </c>
      <c r="C160" s="84">
        <v>699.72062412000002</v>
      </c>
      <c r="D160" s="84">
        <v>681.64590614999997</v>
      </c>
      <c r="E160" s="84">
        <v>138.40704188999999</v>
      </c>
      <c r="F160" s="84">
        <v>138.40704188999999</v>
      </c>
    </row>
    <row r="161" spans="1:6" ht="12.75" customHeight="1" x14ac:dyDescent="0.2">
      <c r="A161" s="83" t="s">
        <v>160</v>
      </c>
      <c r="B161" s="83">
        <v>9</v>
      </c>
      <c r="C161" s="84">
        <v>683.73597851</v>
      </c>
      <c r="D161" s="84">
        <v>674.03091260999997</v>
      </c>
      <c r="E161" s="84">
        <v>136.8608304</v>
      </c>
      <c r="F161" s="84">
        <v>136.8608304</v>
      </c>
    </row>
    <row r="162" spans="1:6" ht="12.75" customHeight="1" x14ac:dyDescent="0.2">
      <c r="A162" s="83" t="s">
        <v>160</v>
      </c>
      <c r="B162" s="83">
        <v>10</v>
      </c>
      <c r="C162" s="84">
        <v>682.89821494</v>
      </c>
      <c r="D162" s="84">
        <v>669.65870915999994</v>
      </c>
      <c r="E162" s="84">
        <v>135.97306193</v>
      </c>
      <c r="F162" s="84">
        <v>135.97306193</v>
      </c>
    </row>
    <row r="163" spans="1:6" ht="12.75" customHeight="1" x14ac:dyDescent="0.2">
      <c r="A163" s="83" t="s">
        <v>160</v>
      </c>
      <c r="B163" s="83">
        <v>11</v>
      </c>
      <c r="C163" s="84">
        <v>701.89809599</v>
      </c>
      <c r="D163" s="84">
        <v>686.91179943999998</v>
      </c>
      <c r="E163" s="84">
        <v>139.47627256999999</v>
      </c>
      <c r="F163" s="84">
        <v>139.47627256999999</v>
      </c>
    </row>
    <row r="164" spans="1:6" ht="12.75" customHeight="1" x14ac:dyDescent="0.2">
      <c r="A164" s="83" t="s">
        <v>160</v>
      </c>
      <c r="B164" s="83">
        <v>12</v>
      </c>
      <c r="C164" s="84">
        <v>728.04339794999999</v>
      </c>
      <c r="D164" s="84">
        <v>718.57602269999995</v>
      </c>
      <c r="E164" s="84">
        <v>145.90563924</v>
      </c>
      <c r="F164" s="84">
        <v>145.90563924</v>
      </c>
    </row>
    <row r="165" spans="1:6" ht="12.75" customHeight="1" x14ac:dyDescent="0.2">
      <c r="A165" s="83" t="s">
        <v>160</v>
      </c>
      <c r="B165" s="83">
        <v>13</v>
      </c>
      <c r="C165" s="84">
        <v>748.30123958000001</v>
      </c>
      <c r="D165" s="84">
        <v>728.49992329999998</v>
      </c>
      <c r="E165" s="84">
        <v>147.92067037999999</v>
      </c>
      <c r="F165" s="84">
        <v>147.92067037999999</v>
      </c>
    </row>
    <row r="166" spans="1:6" ht="12.75" customHeight="1" x14ac:dyDescent="0.2">
      <c r="A166" s="83" t="s">
        <v>160</v>
      </c>
      <c r="B166" s="83">
        <v>14</v>
      </c>
      <c r="C166" s="84">
        <v>746.58911150999995</v>
      </c>
      <c r="D166" s="84">
        <v>731.68718424999997</v>
      </c>
      <c r="E166" s="84">
        <v>148.56783830000001</v>
      </c>
      <c r="F166" s="84">
        <v>148.56783830000001</v>
      </c>
    </row>
    <row r="167" spans="1:6" ht="12.75" customHeight="1" x14ac:dyDescent="0.2">
      <c r="A167" s="83" t="s">
        <v>160</v>
      </c>
      <c r="B167" s="83">
        <v>15</v>
      </c>
      <c r="C167" s="84">
        <v>748.91368732000001</v>
      </c>
      <c r="D167" s="84">
        <v>741.36606153000002</v>
      </c>
      <c r="E167" s="84">
        <v>150.53311787000001</v>
      </c>
      <c r="F167" s="84">
        <v>150.53311787000001</v>
      </c>
    </row>
    <row r="168" spans="1:6" ht="12.75" customHeight="1" x14ac:dyDescent="0.2">
      <c r="A168" s="83" t="s">
        <v>160</v>
      </c>
      <c r="B168" s="83">
        <v>16</v>
      </c>
      <c r="C168" s="84">
        <v>745.89315380000005</v>
      </c>
      <c r="D168" s="84">
        <v>728.17060636999997</v>
      </c>
      <c r="E168" s="84">
        <v>147.85380314</v>
      </c>
      <c r="F168" s="84">
        <v>147.85380314</v>
      </c>
    </row>
    <row r="169" spans="1:6" ht="12.75" customHeight="1" x14ac:dyDescent="0.2">
      <c r="A169" s="83" t="s">
        <v>160</v>
      </c>
      <c r="B169" s="83">
        <v>17</v>
      </c>
      <c r="C169" s="84">
        <v>707.24680889000001</v>
      </c>
      <c r="D169" s="84">
        <v>688.72349148000001</v>
      </c>
      <c r="E169" s="84">
        <v>139.84413355000001</v>
      </c>
      <c r="F169" s="84">
        <v>139.84413355000001</v>
      </c>
    </row>
    <row r="170" spans="1:6" ht="12.75" customHeight="1" x14ac:dyDescent="0.2">
      <c r="A170" s="83" t="s">
        <v>160</v>
      </c>
      <c r="B170" s="83">
        <v>18</v>
      </c>
      <c r="C170" s="84">
        <v>685.40809329000001</v>
      </c>
      <c r="D170" s="84">
        <v>669.93839152999999</v>
      </c>
      <c r="E170" s="84">
        <v>136.02985096</v>
      </c>
      <c r="F170" s="84">
        <v>136.02985096</v>
      </c>
    </row>
    <row r="171" spans="1:6" ht="12.75" customHeight="1" x14ac:dyDescent="0.2">
      <c r="A171" s="83" t="s">
        <v>160</v>
      </c>
      <c r="B171" s="83">
        <v>19</v>
      </c>
      <c r="C171" s="84">
        <v>701.09147179000001</v>
      </c>
      <c r="D171" s="84">
        <v>693.74373474000004</v>
      </c>
      <c r="E171" s="84">
        <v>140.86348541000001</v>
      </c>
      <c r="F171" s="84">
        <v>140.86348541000001</v>
      </c>
    </row>
    <row r="172" spans="1:6" ht="12.75" customHeight="1" x14ac:dyDescent="0.2">
      <c r="A172" s="83" t="s">
        <v>160</v>
      </c>
      <c r="B172" s="83">
        <v>20</v>
      </c>
      <c r="C172" s="84">
        <v>698.06079325999997</v>
      </c>
      <c r="D172" s="84">
        <v>682.12183392999998</v>
      </c>
      <c r="E172" s="84">
        <v>138.50367822000001</v>
      </c>
      <c r="F172" s="84">
        <v>138.50367822000001</v>
      </c>
    </row>
    <row r="173" spans="1:6" ht="12.75" customHeight="1" x14ac:dyDescent="0.2">
      <c r="A173" s="83" t="s">
        <v>160</v>
      </c>
      <c r="B173" s="83">
        <v>21</v>
      </c>
      <c r="C173" s="84">
        <v>687.26751160000003</v>
      </c>
      <c r="D173" s="84">
        <v>670.07155607000004</v>
      </c>
      <c r="E173" s="84">
        <v>136.05688979000001</v>
      </c>
      <c r="F173" s="84">
        <v>136.05688979000001</v>
      </c>
    </row>
    <row r="174" spans="1:6" ht="12.75" customHeight="1" x14ac:dyDescent="0.2">
      <c r="A174" s="83" t="s">
        <v>160</v>
      </c>
      <c r="B174" s="83">
        <v>22</v>
      </c>
      <c r="C174" s="84">
        <v>675.25682277999999</v>
      </c>
      <c r="D174" s="84">
        <v>658.03269721000004</v>
      </c>
      <c r="E174" s="84">
        <v>133.61241998</v>
      </c>
      <c r="F174" s="84">
        <v>133.61241998</v>
      </c>
    </row>
    <row r="175" spans="1:6" ht="12.75" customHeight="1" x14ac:dyDescent="0.2">
      <c r="A175" s="83" t="s">
        <v>160</v>
      </c>
      <c r="B175" s="83">
        <v>23</v>
      </c>
      <c r="C175" s="84">
        <v>679.28404420000004</v>
      </c>
      <c r="D175" s="84">
        <v>660.71845347999999</v>
      </c>
      <c r="E175" s="84">
        <v>134.15775822000001</v>
      </c>
      <c r="F175" s="84">
        <v>134.15775822000001</v>
      </c>
    </row>
    <row r="176" spans="1:6" ht="12.75" customHeight="1" x14ac:dyDescent="0.2">
      <c r="A176" s="83" t="s">
        <v>160</v>
      </c>
      <c r="B176" s="83">
        <v>24</v>
      </c>
      <c r="C176" s="84">
        <v>675.20962158999998</v>
      </c>
      <c r="D176" s="84">
        <v>656.26173187999996</v>
      </c>
      <c r="E176" s="84">
        <v>133.25282848000001</v>
      </c>
      <c r="F176" s="84">
        <v>133.25282848000001</v>
      </c>
    </row>
    <row r="177" spans="1:6" ht="12.75" customHeight="1" x14ac:dyDescent="0.2">
      <c r="A177" s="83" t="s">
        <v>161</v>
      </c>
      <c r="B177" s="83">
        <v>1</v>
      </c>
      <c r="C177" s="84">
        <v>722.74363325000002</v>
      </c>
      <c r="D177" s="84">
        <v>702.16102655999998</v>
      </c>
      <c r="E177" s="84">
        <v>142.57260220000001</v>
      </c>
      <c r="F177" s="84">
        <v>142.57260220000001</v>
      </c>
    </row>
    <row r="178" spans="1:6" ht="12.75" customHeight="1" x14ac:dyDescent="0.2">
      <c r="A178" s="83" t="s">
        <v>161</v>
      </c>
      <c r="B178" s="83">
        <v>2</v>
      </c>
      <c r="C178" s="84">
        <v>752.94882865</v>
      </c>
      <c r="D178" s="84">
        <v>732.84854270999995</v>
      </c>
      <c r="E178" s="84">
        <v>148.80365015999999</v>
      </c>
      <c r="F178" s="84">
        <v>148.80365015999999</v>
      </c>
    </row>
    <row r="179" spans="1:6" ht="12.75" customHeight="1" x14ac:dyDescent="0.2">
      <c r="A179" s="83" t="s">
        <v>161</v>
      </c>
      <c r="B179" s="83">
        <v>3</v>
      </c>
      <c r="C179" s="84">
        <v>767.45457687999999</v>
      </c>
      <c r="D179" s="84">
        <v>746.82714582000006</v>
      </c>
      <c r="E179" s="84">
        <v>151.64198174000001</v>
      </c>
      <c r="F179" s="84">
        <v>151.64198174000001</v>
      </c>
    </row>
    <row r="180" spans="1:6" ht="12.75" customHeight="1" x14ac:dyDescent="0.2">
      <c r="A180" s="83" t="s">
        <v>161</v>
      </c>
      <c r="B180" s="83">
        <v>4</v>
      </c>
      <c r="C180" s="84">
        <v>778.89358970000001</v>
      </c>
      <c r="D180" s="84">
        <v>760.71092149000003</v>
      </c>
      <c r="E180" s="84">
        <v>154.46105878</v>
      </c>
      <c r="F180" s="84">
        <v>154.46105878</v>
      </c>
    </row>
    <row r="181" spans="1:6" ht="12.75" customHeight="1" x14ac:dyDescent="0.2">
      <c r="A181" s="83" t="s">
        <v>161</v>
      </c>
      <c r="B181" s="83">
        <v>5</v>
      </c>
      <c r="C181" s="84">
        <v>776.33719428999996</v>
      </c>
      <c r="D181" s="84">
        <v>760.32647000999998</v>
      </c>
      <c r="E181" s="84">
        <v>154.38299656000001</v>
      </c>
      <c r="F181" s="84">
        <v>154.38299656000001</v>
      </c>
    </row>
    <row r="182" spans="1:6" ht="12.75" customHeight="1" x14ac:dyDescent="0.2">
      <c r="A182" s="83" t="s">
        <v>161</v>
      </c>
      <c r="B182" s="83">
        <v>6</v>
      </c>
      <c r="C182" s="84">
        <v>748.54013705</v>
      </c>
      <c r="D182" s="84">
        <v>731.74603010999999</v>
      </c>
      <c r="E182" s="84">
        <v>148.57978685</v>
      </c>
      <c r="F182" s="84">
        <v>148.57978685</v>
      </c>
    </row>
    <row r="183" spans="1:6" ht="12.75" customHeight="1" x14ac:dyDescent="0.2">
      <c r="A183" s="83" t="s">
        <v>161</v>
      </c>
      <c r="B183" s="83">
        <v>7</v>
      </c>
      <c r="C183" s="84">
        <v>704.43021721000002</v>
      </c>
      <c r="D183" s="84">
        <v>688.47508054000002</v>
      </c>
      <c r="E183" s="84">
        <v>139.79369414000001</v>
      </c>
      <c r="F183" s="84">
        <v>139.79369414000001</v>
      </c>
    </row>
    <row r="184" spans="1:6" ht="12.75" customHeight="1" x14ac:dyDescent="0.2">
      <c r="A184" s="83" t="s">
        <v>161</v>
      </c>
      <c r="B184" s="83">
        <v>8</v>
      </c>
      <c r="C184" s="84">
        <v>682.78173815000002</v>
      </c>
      <c r="D184" s="84">
        <v>667.53232637999997</v>
      </c>
      <c r="E184" s="84">
        <v>135.54130352000001</v>
      </c>
      <c r="F184" s="84">
        <v>135.54130352000001</v>
      </c>
    </row>
    <row r="185" spans="1:6" ht="12.75" customHeight="1" x14ac:dyDescent="0.2">
      <c r="A185" s="83" t="s">
        <v>161</v>
      </c>
      <c r="B185" s="83">
        <v>9</v>
      </c>
      <c r="C185" s="84">
        <v>676.13896303000001</v>
      </c>
      <c r="D185" s="84">
        <v>661.31456925999998</v>
      </c>
      <c r="E185" s="84">
        <v>134.27879851</v>
      </c>
      <c r="F185" s="84">
        <v>134.27879851</v>
      </c>
    </row>
    <row r="186" spans="1:6" ht="12.75" customHeight="1" x14ac:dyDescent="0.2">
      <c r="A186" s="83" t="s">
        <v>161</v>
      </c>
      <c r="B186" s="83">
        <v>10</v>
      </c>
      <c r="C186" s="84">
        <v>676.37213732999999</v>
      </c>
      <c r="D186" s="84">
        <v>662.13842980000004</v>
      </c>
      <c r="E186" s="84">
        <v>134.44608199999999</v>
      </c>
      <c r="F186" s="84">
        <v>134.44608199999999</v>
      </c>
    </row>
    <row r="187" spans="1:6" ht="12.75" customHeight="1" x14ac:dyDescent="0.2">
      <c r="A187" s="83" t="s">
        <v>161</v>
      </c>
      <c r="B187" s="83">
        <v>11</v>
      </c>
      <c r="C187" s="84">
        <v>700.94034916999999</v>
      </c>
      <c r="D187" s="84">
        <v>684.12198436000006</v>
      </c>
      <c r="E187" s="84">
        <v>138.90980536000001</v>
      </c>
      <c r="F187" s="84">
        <v>138.90980536000001</v>
      </c>
    </row>
    <row r="188" spans="1:6" ht="12.75" customHeight="1" x14ac:dyDescent="0.2">
      <c r="A188" s="83" t="s">
        <v>161</v>
      </c>
      <c r="B188" s="83">
        <v>12</v>
      </c>
      <c r="C188" s="84">
        <v>717.72756628000002</v>
      </c>
      <c r="D188" s="84">
        <v>700.36830129999998</v>
      </c>
      <c r="E188" s="84">
        <v>142.20859238</v>
      </c>
      <c r="F188" s="84">
        <v>142.20859238</v>
      </c>
    </row>
    <row r="189" spans="1:6" ht="12.75" customHeight="1" x14ac:dyDescent="0.2">
      <c r="A189" s="83" t="s">
        <v>161</v>
      </c>
      <c r="B189" s="83">
        <v>13</v>
      </c>
      <c r="C189" s="84">
        <v>730.96195927999997</v>
      </c>
      <c r="D189" s="84">
        <v>712.26076849000003</v>
      </c>
      <c r="E189" s="84">
        <v>144.62333762</v>
      </c>
      <c r="F189" s="84">
        <v>144.62333762</v>
      </c>
    </row>
    <row r="190" spans="1:6" ht="12.75" customHeight="1" x14ac:dyDescent="0.2">
      <c r="A190" s="83" t="s">
        <v>161</v>
      </c>
      <c r="B190" s="83">
        <v>14</v>
      </c>
      <c r="C190" s="84">
        <v>741.34472290999997</v>
      </c>
      <c r="D190" s="84">
        <v>722.56591258000003</v>
      </c>
      <c r="E190" s="84">
        <v>146.71577959999999</v>
      </c>
      <c r="F190" s="84">
        <v>146.71577959999999</v>
      </c>
    </row>
    <row r="191" spans="1:6" ht="12.75" customHeight="1" x14ac:dyDescent="0.2">
      <c r="A191" s="83" t="s">
        <v>161</v>
      </c>
      <c r="B191" s="83">
        <v>15</v>
      </c>
      <c r="C191" s="84">
        <v>738.30007564000005</v>
      </c>
      <c r="D191" s="84">
        <v>723.61027639999998</v>
      </c>
      <c r="E191" s="84">
        <v>146.92783589999999</v>
      </c>
      <c r="F191" s="84">
        <v>146.92783589999999</v>
      </c>
    </row>
    <row r="192" spans="1:6" ht="12.75" customHeight="1" x14ac:dyDescent="0.2">
      <c r="A192" s="83" t="s">
        <v>161</v>
      </c>
      <c r="B192" s="83">
        <v>16</v>
      </c>
      <c r="C192" s="84">
        <v>729.43985537000003</v>
      </c>
      <c r="D192" s="84">
        <v>717.26446229999999</v>
      </c>
      <c r="E192" s="84">
        <v>145.63932914</v>
      </c>
      <c r="F192" s="84">
        <v>145.63932914</v>
      </c>
    </row>
    <row r="193" spans="1:6" ht="12.75" customHeight="1" x14ac:dyDescent="0.2">
      <c r="A193" s="83" t="s">
        <v>161</v>
      </c>
      <c r="B193" s="83">
        <v>17</v>
      </c>
      <c r="C193" s="84">
        <v>686.22402225999997</v>
      </c>
      <c r="D193" s="84">
        <v>671.61442901999999</v>
      </c>
      <c r="E193" s="84">
        <v>136.37016752</v>
      </c>
      <c r="F193" s="84">
        <v>136.37016752</v>
      </c>
    </row>
    <row r="194" spans="1:6" ht="12.75" customHeight="1" x14ac:dyDescent="0.2">
      <c r="A194" s="83" t="s">
        <v>161</v>
      </c>
      <c r="B194" s="83">
        <v>18</v>
      </c>
      <c r="C194" s="84">
        <v>671.69469394999999</v>
      </c>
      <c r="D194" s="84">
        <v>658.73350734999997</v>
      </c>
      <c r="E194" s="84">
        <v>133.75471827999999</v>
      </c>
      <c r="F194" s="84">
        <v>133.75471827999999</v>
      </c>
    </row>
    <row r="195" spans="1:6" ht="12.75" customHeight="1" x14ac:dyDescent="0.2">
      <c r="A195" s="83" t="s">
        <v>161</v>
      </c>
      <c r="B195" s="83">
        <v>19</v>
      </c>
      <c r="C195" s="84">
        <v>659.62184438999998</v>
      </c>
      <c r="D195" s="84">
        <v>646.86083413999995</v>
      </c>
      <c r="E195" s="84">
        <v>131.34399217999999</v>
      </c>
      <c r="F195" s="84">
        <v>131.34399217999999</v>
      </c>
    </row>
    <row r="196" spans="1:6" ht="12.75" customHeight="1" x14ac:dyDescent="0.2">
      <c r="A196" s="83" t="s">
        <v>161</v>
      </c>
      <c r="B196" s="83">
        <v>20</v>
      </c>
      <c r="C196" s="84">
        <v>661.65453408999997</v>
      </c>
      <c r="D196" s="84">
        <v>644.51503603000003</v>
      </c>
      <c r="E196" s="84">
        <v>130.86768187000001</v>
      </c>
      <c r="F196" s="84">
        <v>130.86768187000001</v>
      </c>
    </row>
    <row r="197" spans="1:6" ht="12.75" customHeight="1" x14ac:dyDescent="0.2">
      <c r="A197" s="83" t="s">
        <v>161</v>
      </c>
      <c r="B197" s="83">
        <v>21</v>
      </c>
      <c r="C197" s="84">
        <v>661.68885417000001</v>
      </c>
      <c r="D197" s="84">
        <v>644.58700563000002</v>
      </c>
      <c r="E197" s="84">
        <v>130.88229516999999</v>
      </c>
      <c r="F197" s="84">
        <v>130.88229516999999</v>
      </c>
    </row>
    <row r="198" spans="1:6" ht="12.75" customHeight="1" x14ac:dyDescent="0.2">
      <c r="A198" s="83" t="s">
        <v>161</v>
      </c>
      <c r="B198" s="83">
        <v>22</v>
      </c>
      <c r="C198" s="84">
        <v>655.12738996999997</v>
      </c>
      <c r="D198" s="84">
        <v>636.98138444999995</v>
      </c>
      <c r="E198" s="84">
        <v>129.33798673000001</v>
      </c>
      <c r="F198" s="84">
        <v>129.33798673000001</v>
      </c>
    </row>
    <row r="199" spans="1:6" ht="12.75" customHeight="1" x14ac:dyDescent="0.2">
      <c r="A199" s="83" t="s">
        <v>161</v>
      </c>
      <c r="B199" s="83">
        <v>23</v>
      </c>
      <c r="C199" s="84">
        <v>661.88871271999994</v>
      </c>
      <c r="D199" s="84">
        <v>643.43099039000003</v>
      </c>
      <c r="E199" s="84">
        <v>130.64756824</v>
      </c>
      <c r="F199" s="84">
        <v>130.64756824</v>
      </c>
    </row>
    <row r="200" spans="1:6" ht="12.75" customHeight="1" x14ac:dyDescent="0.2">
      <c r="A200" s="83" t="s">
        <v>161</v>
      </c>
      <c r="B200" s="83">
        <v>24</v>
      </c>
      <c r="C200" s="84">
        <v>699.76557776000004</v>
      </c>
      <c r="D200" s="84">
        <v>678.42450021000002</v>
      </c>
      <c r="E200" s="84">
        <v>137.75294088999999</v>
      </c>
      <c r="F200" s="84">
        <v>137.75294088999999</v>
      </c>
    </row>
    <row r="201" spans="1:6" ht="12.75" customHeight="1" x14ac:dyDescent="0.2">
      <c r="A201" s="83" t="s">
        <v>162</v>
      </c>
      <c r="B201" s="83">
        <v>1</v>
      </c>
      <c r="C201" s="84">
        <v>777.31743159999996</v>
      </c>
      <c r="D201" s="84">
        <v>752.12357664000001</v>
      </c>
      <c r="E201" s="84">
        <v>152.71741301</v>
      </c>
      <c r="F201" s="84">
        <v>152.71741301</v>
      </c>
    </row>
    <row r="202" spans="1:6" ht="12.75" customHeight="1" x14ac:dyDescent="0.2">
      <c r="A202" s="83" t="s">
        <v>162</v>
      </c>
      <c r="B202" s="83">
        <v>2</v>
      </c>
      <c r="C202" s="84">
        <v>811.58844883999996</v>
      </c>
      <c r="D202" s="84">
        <v>789.39274088000002</v>
      </c>
      <c r="E202" s="84">
        <v>160.28485343</v>
      </c>
      <c r="F202" s="84">
        <v>160.28485343</v>
      </c>
    </row>
    <row r="203" spans="1:6" ht="12.75" customHeight="1" x14ac:dyDescent="0.2">
      <c r="A203" s="83" t="s">
        <v>162</v>
      </c>
      <c r="B203" s="83">
        <v>3</v>
      </c>
      <c r="C203" s="84">
        <v>820.97930098999996</v>
      </c>
      <c r="D203" s="84">
        <v>798.69842028000005</v>
      </c>
      <c r="E203" s="84">
        <v>162.1743558</v>
      </c>
      <c r="F203" s="84">
        <v>162.1743558</v>
      </c>
    </row>
    <row r="204" spans="1:6" ht="12.75" customHeight="1" x14ac:dyDescent="0.2">
      <c r="A204" s="83" t="s">
        <v>162</v>
      </c>
      <c r="B204" s="83">
        <v>4</v>
      </c>
      <c r="C204" s="84">
        <v>830.30293990999996</v>
      </c>
      <c r="D204" s="84">
        <v>807.06471038999996</v>
      </c>
      <c r="E204" s="84">
        <v>163.87311678</v>
      </c>
      <c r="F204" s="84">
        <v>163.87311678</v>
      </c>
    </row>
    <row r="205" spans="1:6" ht="12.75" customHeight="1" x14ac:dyDescent="0.2">
      <c r="A205" s="83" t="s">
        <v>162</v>
      </c>
      <c r="B205" s="83">
        <v>5</v>
      </c>
      <c r="C205" s="84">
        <v>824.41364492000002</v>
      </c>
      <c r="D205" s="84">
        <v>802.84930737000002</v>
      </c>
      <c r="E205" s="84">
        <v>163.01718636000001</v>
      </c>
      <c r="F205" s="84">
        <v>163.01718636000001</v>
      </c>
    </row>
    <row r="206" spans="1:6" ht="12.75" customHeight="1" x14ac:dyDescent="0.2">
      <c r="A206" s="83" t="s">
        <v>162</v>
      </c>
      <c r="B206" s="83">
        <v>6</v>
      </c>
      <c r="C206" s="84">
        <v>803.76036082999997</v>
      </c>
      <c r="D206" s="84">
        <v>783.23185762000003</v>
      </c>
      <c r="E206" s="84">
        <v>159.03389655999999</v>
      </c>
      <c r="F206" s="84">
        <v>159.03389655999999</v>
      </c>
    </row>
    <row r="207" spans="1:6" ht="12.75" customHeight="1" x14ac:dyDescent="0.2">
      <c r="A207" s="83" t="s">
        <v>162</v>
      </c>
      <c r="B207" s="83">
        <v>7</v>
      </c>
      <c r="C207" s="84">
        <v>752.48906306000003</v>
      </c>
      <c r="D207" s="84">
        <v>733.55272879999995</v>
      </c>
      <c r="E207" s="84">
        <v>148.94663395000001</v>
      </c>
      <c r="F207" s="84">
        <v>148.94663395000001</v>
      </c>
    </row>
    <row r="208" spans="1:6" ht="12.75" customHeight="1" x14ac:dyDescent="0.2">
      <c r="A208" s="83" t="s">
        <v>162</v>
      </c>
      <c r="B208" s="83">
        <v>8</v>
      </c>
      <c r="C208" s="84">
        <v>726.69400844999996</v>
      </c>
      <c r="D208" s="84">
        <v>702.28730614000006</v>
      </c>
      <c r="E208" s="84">
        <v>142.59824305000001</v>
      </c>
      <c r="F208" s="84">
        <v>142.59824305000001</v>
      </c>
    </row>
    <row r="209" spans="1:6" ht="12.75" customHeight="1" x14ac:dyDescent="0.2">
      <c r="A209" s="83" t="s">
        <v>162</v>
      </c>
      <c r="B209" s="83">
        <v>9</v>
      </c>
      <c r="C209" s="84">
        <v>713.62125068</v>
      </c>
      <c r="D209" s="84">
        <v>692.88601666</v>
      </c>
      <c r="E209" s="84">
        <v>140.68932720999999</v>
      </c>
      <c r="F209" s="84">
        <v>140.68932720999999</v>
      </c>
    </row>
    <row r="210" spans="1:6" ht="12.75" customHeight="1" x14ac:dyDescent="0.2">
      <c r="A210" s="83" t="s">
        <v>162</v>
      </c>
      <c r="B210" s="83">
        <v>10</v>
      </c>
      <c r="C210" s="84">
        <v>708.48140446000002</v>
      </c>
      <c r="D210" s="84">
        <v>690.38865671999997</v>
      </c>
      <c r="E210" s="84">
        <v>140.18224251999999</v>
      </c>
      <c r="F210" s="84">
        <v>140.18224251999999</v>
      </c>
    </row>
    <row r="211" spans="1:6" ht="12.75" customHeight="1" x14ac:dyDescent="0.2">
      <c r="A211" s="83" t="s">
        <v>162</v>
      </c>
      <c r="B211" s="83">
        <v>11</v>
      </c>
      <c r="C211" s="84">
        <v>700.87332455000001</v>
      </c>
      <c r="D211" s="84">
        <v>683.61218259999998</v>
      </c>
      <c r="E211" s="84">
        <v>138.80629098</v>
      </c>
      <c r="F211" s="84">
        <v>138.80629098</v>
      </c>
    </row>
    <row r="212" spans="1:6" ht="12.75" customHeight="1" x14ac:dyDescent="0.2">
      <c r="A212" s="83" t="s">
        <v>162</v>
      </c>
      <c r="B212" s="83">
        <v>12</v>
      </c>
      <c r="C212" s="84">
        <v>711.51072911999995</v>
      </c>
      <c r="D212" s="84">
        <v>695.39659718999997</v>
      </c>
      <c r="E212" s="84">
        <v>141.19909632</v>
      </c>
      <c r="F212" s="84">
        <v>141.19909632</v>
      </c>
    </row>
    <row r="213" spans="1:6" ht="12.75" customHeight="1" x14ac:dyDescent="0.2">
      <c r="A213" s="83" t="s">
        <v>162</v>
      </c>
      <c r="B213" s="83">
        <v>13</v>
      </c>
      <c r="C213" s="84">
        <v>731.70233030999998</v>
      </c>
      <c r="D213" s="84">
        <v>707.07036406999998</v>
      </c>
      <c r="E213" s="84">
        <v>143.56943483000001</v>
      </c>
      <c r="F213" s="84">
        <v>143.56943483000001</v>
      </c>
    </row>
    <row r="214" spans="1:6" ht="12.75" customHeight="1" x14ac:dyDescent="0.2">
      <c r="A214" s="83" t="s">
        <v>162</v>
      </c>
      <c r="B214" s="83">
        <v>14</v>
      </c>
      <c r="C214" s="84">
        <v>733.15427368999997</v>
      </c>
      <c r="D214" s="84">
        <v>716.18420116000004</v>
      </c>
      <c r="E214" s="84">
        <v>145.41998394999999</v>
      </c>
      <c r="F214" s="84">
        <v>145.41998394999999</v>
      </c>
    </row>
    <row r="215" spans="1:6" ht="12.75" customHeight="1" x14ac:dyDescent="0.2">
      <c r="A215" s="83" t="s">
        <v>162</v>
      </c>
      <c r="B215" s="83">
        <v>15</v>
      </c>
      <c r="C215" s="84">
        <v>733.09537691000003</v>
      </c>
      <c r="D215" s="84">
        <v>719.74474340999996</v>
      </c>
      <c r="E215" s="84">
        <v>146.14294599999999</v>
      </c>
      <c r="F215" s="84">
        <v>146.14294599999999</v>
      </c>
    </row>
    <row r="216" spans="1:6" ht="12.75" customHeight="1" x14ac:dyDescent="0.2">
      <c r="A216" s="83" t="s">
        <v>162</v>
      </c>
      <c r="B216" s="83">
        <v>16</v>
      </c>
      <c r="C216" s="84">
        <v>737.10998198000004</v>
      </c>
      <c r="D216" s="84">
        <v>722.07190677000006</v>
      </c>
      <c r="E216" s="84">
        <v>146.61547256</v>
      </c>
      <c r="F216" s="84">
        <v>146.61547256</v>
      </c>
    </row>
    <row r="217" spans="1:6" ht="12.75" customHeight="1" x14ac:dyDescent="0.2">
      <c r="A217" s="83" t="s">
        <v>162</v>
      </c>
      <c r="B217" s="83">
        <v>17</v>
      </c>
      <c r="C217" s="84">
        <v>699.41541416999996</v>
      </c>
      <c r="D217" s="84">
        <v>682.92226899000002</v>
      </c>
      <c r="E217" s="84">
        <v>138.66620519</v>
      </c>
      <c r="F217" s="84">
        <v>138.66620519</v>
      </c>
    </row>
    <row r="218" spans="1:6" ht="12.75" customHeight="1" x14ac:dyDescent="0.2">
      <c r="A218" s="83" t="s">
        <v>162</v>
      </c>
      <c r="B218" s="83">
        <v>18</v>
      </c>
      <c r="C218" s="84">
        <v>680.59491734999995</v>
      </c>
      <c r="D218" s="84">
        <v>665.04599416999997</v>
      </c>
      <c r="E218" s="84">
        <v>135.03645800000001</v>
      </c>
      <c r="F218" s="84">
        <v>135.03645800000001</v>
      </c>
    </row>
    <row r="219" spans="1:6" ht="12.75" customHeight="1" x14ac:dyDescent="0.2">
      <c r="A219" s="83" t="s">
        <v>162</v>
      </c>
      <c r="B219" s="83">
        <v>19</v>
      </c>
      <c r="C219" s="84">
        <v>665.05053852000003</v>
      </c>
      <c r="D219" s="84">
        <v>648.42250606000005</v>
      </c>
      <c r="E219" s="84">
        <v>131.66108700999999</v>
      </c>
      <c r="F219" s="84">
        <v>131.66108700999999</v>
      </c>
    </row>
    <row r="220" spans="1:6" ht="12.75" customHeight="1" x14ac:dyDescent="0.2">
      <c r="A220" s="83" t="s">
        <v>162</v>
      </c>
      <c r="B220" s="83">
        <v>20</v>
      </c>
      <c r="C220" s="84">
        <v>660.39876892999996</v>
      </c>
      <c r="D220" s="84">
        <v>642.20838686000002</v>
      </c>
      <c r="E220" s="84">
        <v>130.39932067000001</v>
      </c>
      <c r="F220" s="84">
        <v>130.39932067000001</v>
      </c>
    </row>
    <row r="221" spans="1:6" ht="12.75" customHeight="1" x14ac:dyDescent="0.2">
      <c r="A221" s="83" t="s">
        <v>162</v>
      </c>
      <c r="B221" s="83">
        <v>21</v>
      </c>
      <c r="C221" s="84">
        <v>672.29396932999998</v>
      </c>
      <c r="D221" s="84">
        <v>655.63952999000003</v>
      </c>
      <c r="E221" s="84">
        <v>133.12649144</v>
      </c>
      <c r="F221" s="84">
        <v>133.12649144</v>
      </c>
    </row>
    <row r="222" spans="1:6" ht="12.75" customHeight="1" x14ac:dyDescent="0.2">
      <c r="A222" s="83" t="s">
        <v>162</v>
      </c>
      <c r="B222" s="83">
        <v>22</v>
      </c>
      <c r="C222" s="84">
        <v>683.64632233999998</v>
      </c>
      <c r="D222" s="84">
        <v>668.39232329000004</v>
      </c>
      <c r="E222" s="84">
        <v>135.71592443</v>
      </c>
      <c r="F222" s="84">
        <v>135.71592443</v>
      </c>
    </row>
    <row r="223" spans="1:6" ht="12.75" customHeight="1" x14ac:dyDescent="0.2">
      <c r="A223" s="83" t="s">
        <v>162</v>
      </c>
      <c r="B223" s="83">
        <v>23</v>
      </c>
      <c r="C223" s="84">
        <v>700.98749025999996</v>
      </c>
      <c r="D223" s="84">
        <v>684.81918940000003</v>
      </c>
      <c r="E223" s="84">
        <v>139.05137166</v>
      </c>
      <c r="F223" s="84">
        <v>139.05137166</v>
      </c>
    </row>
    <row r="224" spans="1:6" ht="12.75" customHeight="1" x14ac:dyDescent="0.2">
      <c r="A224" s="83" t="s">
        <v>162</v>
      </c>
      <c r="B224" s="83">
        <v>24</v>
      </c>
      <c r="C224" s="84">
        <v>731.39580331000002</v>
      </c>
      <c r="D224" s="84">
        <v>711.73918315000003</v>
      </c>
      <c r="E224" s="84">
        <v>144.51743060000001</v>
      </c>
      <c r="F224" s="84">
        <v>144.51743060000001</v>
      </c>
    </row>
    <row r="225" spans="1:6" ht="12.75" customHeight="1" x14ac:dyDescent="0.2">
      <c r="A225" s="83" t="s">
        <v>163</v>
      </c>
      <c r="B225" s="83">
        <v>1</v>
      </c>
      <c r="C225" s="84">
        <v>790.43456804000004</v>
      </c>
      <c r="D225" s="84">
        <v>772.03698208000003</v>
      </c>
      <c r="E225" s="84">
        <v>156.76079612000001</v>
      </c>
      <c r="F225" s="84">
        <v>156.76079612000001</v>
      </c>
    </row>
    <row r="226" spans="1:6" ht="12.75" customHeight="1" x14ac:dyDescent="0.2">
      <c r="A226" s="83" t="s">
        <v>163</v>
      </c>
      <c r="B226" s="83">
        <v>2</v>
      </c>
      <c r="C226" s="84">
        <v>830.98718073999999</v>
      </c>
      <c r="D226" s="84">
        <v>810.09390931999997</v>
      </c>
      <c r="E226" s="84">
        <v>164.48819047000001</v>
      </c>
      <c r="F226" s="84">
        <v>164.48819047000001</v>
      </c>
    </row>
    <row r="227" spans="1:6" ht="12.75" customHeight="1" x14ac:dyDescent="0.2">
      <c r="A227" s="83" t="s">
        <v>163</v>
      </c>
      <c r="B227" s="83">
        <v>3</v>
      </c>
      <c r="C227" s="84">
        <v>845.89765479000005</v>
      </c>
      <c r="D227" s="84">
        <v>824.78651336999997</v>
      </c>
      <c r="E227" s="84">
        <v>167.47149873000001</v>
      </c>
      <c r="F227" s="84">
        <v>167.47149873000001</v>
      </c>
    </row>
    <row r="228" spans="1:6" ht="12.75" customHeight="1" x14ac:dyDescent="0.2">
      <c r="A228" s="83" t="s">
        <v>163</v>
      </c>
      <c r="B228" s="83">
        <v>4</v>
      </c>
      <c r="C228" s="84">
        <v>862.33686297999998</v>
      </c>
      <c r="D228" s="84">
        <v>840.73515785999996</v>
      </c>
      <c r="E228" s="84">
        <v>170.70984386999999</v>
      </c>
      <c r="F228" s="84">
        <v>170.70984386999999</v>
      </c>
    </row>
    <row r="229" spans="1:6" ht="12.75" customHeight="1" x14ac:dyDescent="0.2">
      <c r="A229" s="83" t="s">
        <v>163</v>
      </c>
      <c r="B229" s="83">
        <v>5</v>
      </c>
      <c r="C229" s="84">
        <v>854.71407556999998</v>
      </c>
      <c r="D229" s="84">
        <v>836.04990368000006</v>
      </c>
      <c r="E229" s="84">
        <v>169.75851098000001</v>
      </c>
      <c r="F229" s="84">
        <v>169.75851098000001</v>
      </c>
    </row>
    <row r="230" spans="1:6" ht="12.75" customHeight="1" x14ac:dyDescent="0.2">
      <c r="A230" s="83" t="s">
        <v>163</v>
      </c>
      <c r="B230" s="83">
        <v>6</v>
      </c>
      <c r="C230" s="84">
        <v>845.93785573000002</v>
      </c>
      <c r="D230" s="84">
        <v>827.50443379000001</v>
      </c>
      <c r="E230" s="84">
        <v>168.02336785</v>
      </c>
      <c r="F230" s="84">
        <v>168.02336785</v>
      </c>
    </row>
    <row r="231" spans="1:6" ht="12.75" customHeight="1" x14ac:dyDescent="0.2">
      <c r="A231" s="83" t="s">
        <v>163</v>
      </c>
      <c r="B231" s="83">
        <v>7</v>
      </c>
      <c r="C231" s="84">
        <v>806.67416794999997</v>
      </c>
      <c r="D231" s="84">
        <v>784.09716633999994</v>
      </c>
      <c r="E231" s="84">
        <v>159.20959601999999</v>
      </c>
      <c r="F231" s="84">
        <v>159.20959601999999</v>
      </c>
    </row>
    <row r="232" spans="1:6" ht="12.75" customHeight="1" x14ac:dyDescent="0.2">
      <c r="A232" s="83" t="s">
        <v>163</v>
      </c>
      <c r="B232" s="83">
        <v>8</v>
      </c>
      <c r="C232" s="84">
        <v>761.76520830000004</v>
      </c>
      <c r="D232" s="84">
        <v>743.46391756000003</v>
      </c>
      <c r="E232" s="84">
        <v>150.95908396999999</v>
      </c>
      <c r="F232" s="84">
        <v>150.95908396999999</v>
      </c>
    </row>
    <row r="233" spans="1:6" ht="12.75" customHeight="1" x14ac:dyDescent="0.2">
      <c r="A233" s="83" t="s">
        <v>163</v>
      </c>
      <c r="B233" s="83">
        <v>9</v>
      </c>
      <c r="C233" s="84">
        <v>746.27295846000004</v>
      </c>
      <c r="D233" s="84">
        <v>728.24985274000005</v>
      </c>
      <c r="E233" s="84">
        <v>147.86989398</v>
      </c>
      <c r="F233" s="84">
        <v>147.86989398</v>
      </c>
    </row>
    <row r="234" spans="1:6" ht="12.75" customHeight="1" x14ac:dyDescent="0.2">
      <c r="A234" s="83" t="s">
        <v>163</v>
      </c>
      <c r="B234" s="83">
        <v>10</v>
      </c>
      <c r="C234" s="84">
        <v>742.28477802999998</v>
      </c>
      <c r="D234" s="84">
        <v>722.33717064999996</v>
      </c>
      <c r="E234" s="84">
        <v>146.66933394</v>
      </c>
      <c r="F234" s="84">
        <v>146.66933394</v>
      </c>
    </row>
    <row r="235" spans="1:6" ht="12.75" customHeight="1" x14ac:dyDescent="0.2">
      <c r="A235" s="83" t="s">
        <v>163</v>
      </c>
      <c r="B235" s="83">
        <v>11</v>
      </c>
      <c r="C235" s="84">
        <v>752.69713884999999</v>
      </c>
      <c r="D235" s="84">
        <v>729.87711717000002</v>
      </c>
      <c r="E235" s="84">
        <v>148.20030725999999</v>
      </c>
      <c r="F235" s="84">
        <v>148.20030725999999</v>
      </c>
    </row>
    <row r="236" spans="1:6" ht="12.75" customHeight="1" x14ac:dyDescent="0.2">
      <c r="A236" s="83" t="s">
        <v>163</v>
      </c>
      <c r="B236" s="83">
        <v>12</v>
      </c>
      <c r="C236" s="84">
        <v>756.79087826</v>
      </c>
      <c r="D236" s="84">
        <v>735.29902199000003</v>
      </c>
      <c r="E236" s="84">
        <v>149.30121581</v>
      </c>
      <c r="F236" s="84">
        <v>149.30121581</v>
      </c>
    </row>
    <row r="237" spans="1:6" ht="12.75" customHeight="1" x14ac:dyDescent="0.2">
      <c r="A237" s="83" t="s">
        <v>163</v>
      </c>
      <c r="B237" s="83">
        <v>13</v>
      </c>
      <c r="C237" s="84">
        <v>766.46949027000005</v>
      </c>
      <c r="D237" s="84">
        <v>740.23664767000002</v>
      </c>
      <c r="E237" s="84">
        <v>150.3037923</v>
      </c>
      <c r="F237" s="84">
        <v>150.3037923</v>
      </c>
    </row>
    <row r="238" spans="1:6" ht="12.75" customHeight="1" x14ac:dyDescent="0.2">
      <c r="A238" s="83" t="s">
        <v>163</v>
      </c>
      <c r="B238" s="83">
        <v>14</v>
      </c>
      <c r="C238" s="84">
        <v>769.13462941</v>
      </c>
      <c r="D238" s="84">
        <v>751.48992236000004</v>
      </c>
      <c r="E238" s="84">
        <v>152.58875058999999</v>
      </c>
      <c r="F238" s="84">
        <v>152.58875058999999</v>
      </c>
    </row>
    <row r="239" spans="1:6" ht="12.75" customHeight="1" x14ac:dyDescent="0.2">
      <c r="A239" s="83" t="s">
        <v>163</v>
      </c>
      <c r="B239" s="83">
        <v>15</v>
      </c>
      <c r="C239" s="84">
        <v>783.13331472000004</v>
      </c>
      <c r="D239" s="84">
        <v>762.97502399999996</v>
      </c>
      <c r="E239" s="84">
        <v>154.92078093999999</v>
      </c>
      <c r="F239" s="84">
        <v>154.92078093999999</v>
      </c>
    </row>
    <row r="240" spans="1:6" ht="12.75" customHeight="1" x14ac:dyDescent="0.2">
      <c r="A240" s="83" t="s">
        <v>163</v>
      </c>
      <c r="B240" s="83">
        <v>16</v>
      </c>
      <c r="C240" s="84">
        <v>780.77361529999996</v>
      </c>
      <c r="D240" s="84">
        <v>758.21328942000002</v>
      </c>
      <c r="E240" s="84">
        <v>153.95391884</v>
      </c>
      <c r="F240" s="84">
        <v>153.95391884</v>
      </c>
    </row>
    <row r="241" spans="1:6" ht="12.75" customHeight="1" x14ac:dyDescent="0.2">
      <c r="A241" s="83" t="s">
        <v>163</v>
      </c>
      <c r="B241" s="83">
        <v>17</v>
      </c>
      <c r="C241" s="84">
        <v>734.04489502000001</v>
      </c>
      <c r="D241" s="84">
        <v>715.78439873000002</v>
      </c>
      <c r="E241" s="84">
        <v>145.33880475000001</v>
      </c>
      <c r="F241" s="84">
        <v>145.33880475000001</v>
      </c>
    </row>
    <row r="242" spans="1:6" ht="12.75" customHeight="1" x14ac:dyDescent="0.2">
      <c r="A242" s="83" t="s">
        <v>163</v>
      </c>
      <c r="B242" s="83">
        <v>18</v>
      </c>
      <c r="C242" s="84">
        <v>696.77372427</v>
      </c>
      <c r="D242" s="84">
        <v>681.60543790999998</v>
      </c>
      <c r="E242" s="84">
        <v>138.39882488000001</v>
      </c>
      <c r="F242" s="84">
        <v>138.39882488000001</v>
      </c>
    </row>
    <row r="243" spans="1:6" ht="12.75" customHeight="1" x14ac:dyDescent="0.2">
      <c r="A243" s="83" t="s">
        <v>163</v>
      </c>
      <c r="B243" s="83">
        <v>19</v>
      </c>
      <c r="C243" s="84">
        <v>710.31994730999998</v>
      </c>
      <c r="D243" s="84">
        <v>692.15162628999997</v>
      </c>
      <c r="E243" s="84">
        <v>140.5402105</v>
      </c>
      <c r="F243" s="84">
        <v>140.5402105</v>
      </c>
    </row>
    <row r="244" spans="1:6" ht="12.75" customHeight="1" x14ac:dyDescent="0.2">
      <c r="A244" s="83" t="s">
        <v>163</v>
      </c>
      <c r="B244" s="83">
        <v>20</v>
      </c>
      <c r="C244" s="84">
        <v>712.40919552000003</v>
      </c>
      <c r="D244" s="84">
        <v>693.34325062000005</v>
      </c>
      <c r="E244" s="84">
        <v>140.78216778999999</v>
      </c>
      <c r="F244" s="84">
        <v>140.78216778999999</v>
      </c>
    </row>
    <row r="245" spans="1:6" ht="12.75" customHeight="1" x14ac:dyDescent="0.2">
      <c r="A245" s="83" t="s">
        <v>163</v>
      </c>
      <c r="B245" s="83">
        <v>21</v>
      </c>
      <c r="C245" s="84">
        <v>700.32910780999998</v>
      </c>
      <c r="D245" s="84">
        <v>685.33738510000001</v>
      </c>
      <c r="E245" s="84">
        <v>139.15659041000001</v>
      </c>
      <c r="F245" s="84">
        <v>139.15659041000001</v>
      </c>
    </row>
    <row r="246" spans="1:6" ht="12.75" customHeight="1" x14ac:dyDescent="0.2">
      <c r="A246" s="83" t="s">
        <v>163</v>
      </c>
      <c r="B246" s="83">
        <v>22</v>
      </c>
      <c r="C246" s="84">
        <v>691.71640754999999</v>
      </c>
      <c r="D246" s="84">
        <v>675.60660701999996</v>
      </c>
      <c r="E246" s="84">
        <v>137.18077246999999</v>
      </c>
      <c r="F246" s="84">
        <v>137.18077246999999</v>
      </c>
    </row>
    <row r="247" spans="1:6" ht="12.75" customHeight="1" x14ac:dyDescent="0.2">
      <c r="A247" s="83" t="s">
        <v>163</v>
      </c>
      <c r="B247" s="83">
        <v>23</v>
      </c>
      <c r="C247" s="84">
        <v>691.13053731000002</v>
      </c>
      <c r="D247" s="84">
        <v>675.41804349999995</v>
      </c>
      <c r="E247" s="84">
        <v>137.14248497</v>
      </c>
      <c r="F247" s="84">
        <v>137.14248497</v>
      </c>
    </row>
    <row r="248" spans="1:6" ht="12.75" customHeight="1" x14ac:dyDescent="0.2">
      <c r="A248" s="83" t="s">
        <v>163</v>
      </c>
      <c r="B248" s="83">
        <v>24</v>
      </c>
      <c r="C248" s="84">
        <v>721.30079049000005</v>
      </c>
      <c r="D248" s="84">
        <v>705.08879067999999</v>
      </c>
      <c r="E248" s="84">
        <v>143.16707972</v>
      </c>
      <c r="F248" s="84">
        <v>143.16707972</v>
      </c>
    </row>
    <row r="249" spans="1:6" ht="12.75" customHeight="1" x14ac:dyDescent="0.2">
      <c r="A249" s="83" t="s">
        <v>164</v>
      </c>
      <c r="B249" s="83">
        <v>1</v>
      </c>
      <c r="C249" s="84">
        <v>786.09393596999996</v>
      </c>
      <c r="D249" s="84">
        <v>769.41923850000001</v>
      </c>
      <c r="E249" s="84">
        <v>156.22926774000001</v>
      </c>
      <c r="F249" s="84">
        <v>156.22926774000001</v>
      </c>
    </row>
    <row r="250" spans="1:6" ht="12.75" customHeight="1" x14ac:dyDescent="0.2">
      <c r="A250" s="83" t="s">
        <v>164</v>
      </c>
      <c r="B250" s="83">
        <v>2</v>
      </c>
      <c r="C250" s="84">
        <v>822.13039347999995</v>
      </c>
      <c r="D250" s="84">
        <v>805.03729037999994</v>
      </c>
      <c r="E250" s="84">
        <v>163.46145258999999</v>
      </c>
      <c r="F250" s="84">
        <v>163.46145258999999</v>
      </c>
    </row>
    <row r="251" spans="1:6" ht="12.75" customHeight="1" x14ac:dyDescent="0.2">
      <c r="A251" s="83" t="s">
        <v>164</v>
      </c>
      <c r="B251" s="83">
        <v>3</v>
      </c>
      <c r="C251" s="84">
        <v>839.22598055000003</v>
      </c>
      <c r="D251" s="84">
        <v>822.65014631999998</v>
      </c>
      <c r="E251" s="84">
        <v>167.03771304</v>
      </c>
      <c r="F251" s="84">
        <v>167.03771304</v>
      </c>
    </row>
    <row r="252" spans="1:6" ht="12.75" customHeight="1" x14ac:dyDescent="0.2">
      <c r="A252" s="83" t="s">
        <v>164</v>
      </c>
      <c r="B252" s="83">
        <v>4</v>
      </c>
      <c r="C252" s="84">
        <v>854.31496355000002</v>
      </c>
      <c r="D252" s="84">
        <v>836.82696855999995</v>
      </c>
      <c r="E252" s="84">
        <v>169.91629268</v>
      </c>
      <c r="F252" s="84">
        <v>169.91629268</v>
      </c>
    </row>
    <row r="253" spans="1:6" ht="12.75" customHeight="1" x14ac:dyDescent="0.2">
      <c r="A253" s="83" t="s">
        <v>164</v>
      </c>
      <c r="B253" s="83">
        <v>5</v>
      </c>
      <c r="C253" s="84">
        <v>853.14296278999996</v>
      </c>
      <c r="D253" s="84">
        <v>836.41524965999997</v>
      </c>
      <c r="E253" s="84">
        <v>169.83269386000001</v>
      </c>
      <c r="F253" s="84">
        <v>169.83269386000001</v>
      </c>
    </row>
    <row r="254" spans="1:6" ht="12.75" customHeight="1" x14ac:dyDescent="0.2">
      <c r="A254" s="83" t="s">
        <v>164</v>
      </c>
      <c r="B254" s="83">
        <v>6</v>
      </c>
      <c r="C254" s="84">
        <v>839.93650462000005</v>
      </c>
      <c r="D254" s="84">
        <v>824.31198199999994</v>
      </c>
      <c r="E254" s="84">
        <v>167.37514594000001</v>
      </c>
      <c r="F254" s="84">
        <v>167.37514594000001</v>
      </c>
    </row>
    <row r="255" spans="1:6" ht="12.75" customHeight="1" x14ac:dyDescent="0.2">
      <c r="A255" s="83" t="s">
        <v>164</v>
      </c>
      <c r="B255" s="83">
        <v>7</v>
      </c>
      <c r="C255" s="84">
        <v>814.92165170999999</v>
      </c>
      <c r="D255" s="84">
        <v>799.00659202999998</v>
      </c>
      <c r="E255" s="84">
        <v>162.23692955000001</v>
      </c>
      <c r="F255" s="84">
        <v>162.23692955000001</v>
      </c>
    </row>
    <row r="256" spans="1:6" ht="12.75" customHeight="1" x14ac:dyDescent="0.2">
      <c r="A256" s="83" t="s">
        <v>164</v>
      </c>
      <c r="B256" s="83">
        <v>8</v>
      </c>
      <c r="C256" s="84">
        <v>803.61350025000002</v>
      </c>
      <c r="D256" s="84">
        <v>788.15061863000005</v>
      </c>
      <c r="E256" s="84">
        <v>160.03264261000001</v>
      </c>
      <c r="F256" s="84">
        <v>160.03264261000001</v>
      </c>
    </row>
    <row r="257" spans="1:6" ht="12.75" customHeight="1" x14ac:dyDescent="0.2">
      <c r="A257" s="83" t="s">
        <v>164</v>
      </c>
      <c r="B257" s="83">
        <v>9</v>
      </c>
      <c r="C257" s="84">
        <v>794.27005094000003</v>
      </c>
      <c r="D257" s="84">
        <v>777.20505103999994</v>
      </c>
      <c r="E257" s="84">
        <v>157.81016373</v>
      </c>
      <c r="F257" s="84">
        <v>157.81016373</v>
      </c>
    </row>
    <row r="258" spans="1:6" ht="12.75" customHeight="1" x14ac:dyDescent="0.2">
      <c r="A258" s="83" t="s">
        <v>164</v>
      </c>
      <c r="B258" s="83">
        <v>10</v>
      </c>
      <c r="C258" s="84">
        <v>766.59459135999998</v>
      </c>
      <c r="D258" s="84">
        <v>748.37067652999997</v>
      </c>
      <c r="E258" s="84">
        <v>151.95539303000001</v>
      </c>
      <c r="F258" s="84">
        <v>151.95539303000001</v>
      </c>
    </row>
    <row r="259" spans="1:6" ht="12.75" customHeight="1" x14ac:dyDescent="0.2">
      <c r="A259" s="83" t="s">
        <v>164</v>
      </c>
      <c r="B259" s="83">
        <v>11</v>
      </c>
      <c r="C259" s="84">
        <v>754.01548209999999</v>
      </c>
      <c r="D259" s="84">
        <v>733.94414726000002</v>
      </c>
      <c r="E259" s="84">
        <v>149.0261108</v>
      </c>
      <c r="F259" s="84">
        <v>149.0261108</v>
      </c>
    </row>
    <row r="260" spans="1:6" ht="12.75" customHeight="1" x14ac:dyDescent="0.2">
      <c r="A260" s="83" t="s">
        <v>164</v>
      </c>
      <c r="B260" s="83">
        <v>12</v>
      </c>
      <c r="C260" s="84">
        <v>753.36609484999997</v>
      </c>
      <c r="D260" s="84">
        <v>733.92623903000003</v>
      </c>
      <c r="E260" s="84">
        <v>149.02247456000001</v>
      </c>
      <c r="F260" s="84">
        <v>149.02247456000001</v>
      </c>
    </row>
    <row r="261" spans="1:6" ht="12.75" customHeight="1" x14ac:dyDescent="0.2">
      <c r="A261" s="83" t="s">
        <v>164</v>
      </c>
      <c r="B261" s="83">
        <v>13</v>
      </c>
      <c r="C261" s="84">
        <v>763.34454311000002</v>
      </c>
      <c r="D261" s="84">
        <v>740.61563441999999</v>
      </c>
      <c r="E261" s="84">
        <v>150.38074492000001</v>
      </c>
      <c r="F261" s="84">
        <v>150.38074492000001</v>
      </c>
    </row>
    <row r="262" spans="1:6" ht="12.75" customHeight="1" x14ac:dyDescent="0.2">
      <c r="A262" s="83" t="s">
        <v>164</v>
      </c>
      <c r="B262" s="83">
        <v>14</v>
      </c>
      <c r="C262" s="84">
        <v>769.24902870000005</v>
      </c>
      <c r="D262" s="84">
        <v>753.18364220000001</v>
      </c>
      <c r="E262" s="84">
        <v>152.93265751999999</v>
      </c>
      <c r="F262" s="84">
        <v>152.93265751999999</v>
      </c>
    </row>
    <row r="263" spans="1:6" ht="12.75" customHeight="1" x14ac:dyDescent="0.2">
      <c r="A263" s="83" t="s">
        <v>164</v>
      </c>
      <c r="B263" s="83">
        <v>15</v>
      </c>
      <c r="C263" s="84">
        <v>785.47732377</v>
      </c>
      <c r="D263" s="84">
        <v>768.99552095000001</v>
      </c>
      <c r="E263" s="84">
        <v>156.14323261000001</v>
      </c>
      <c r="F263" s="84">
        <v>156.14323261000001</v>
      </c>
    </row>
    <row r="264" spans="1:6" ht="12.75" customHeight="1" x14ac:dyDescent="0.2">
      <c r="A264" s="83" t="s">
        <v>164</v>
      </c>
      <c r="B264" s="83">
        <v>16</v>
      </c>
      <c r="C264" s="84">
        <v>786.97090519999995</v>
      </c>
      <c r="D264" s="84">
        <v>771.61332012000003</v>
      </c>
      <c r="E264" s="84">
        <v>156.67477228000001</v>
      </c>
      <c r="F264" s="84">
        <v>156.67477228000001</v>
      </c>
    </row>
    <row r="265" spans="1:6" ht="12.75" customHeight="1" x14ac:dyDescent="0.2">
      <c r="A265" s="83" t="s">
        <v>164</v>
      </c>
      <c r="B265" s="83">
        <v>17</v>
      </c>
      <c r="C265" s="84">
        <v>740.92293202999997</v>
      </c>
      <c r="D265" s="84">
        <v>721.50301257000001</v>
      </c>
      <c r="E265" s="84">
        <v>146.49995956000001</v>
      </c>
      <c r="F265" s="84">
        <v>146.49995956000001</v>
      </c>
    </row>
    <row r="266" spans="1:6" ht="12.75" customHeight="1" x14ac:dyDescent="0.2">
      <c r="A266" s="83" t="s">
        <v>164</v>
      </c>
      <c r="B266" s="83">
        <v>18</v>
      </c>
      <c r="C266" s="84">
        <v>706.66484448999995</v>
      </c>
      <c r="D266" s="84">
        <v>690.84663811999997</v>
      </c>
      <c r="E266" s="84">
        <v>140.27523486999999</v>
      </c>
      <c r="F266" s="84">
        <v>140.27523486999999</v>
      </c>
    </row>
    <row r="267" spans="1:6" ht="12.75" customHeight="1" x14ac:dyDescent="0.2">
      <c r="A267" s="83" t="s">
        <v>164</v>
      </c>
      <c r="B267" s="83">
        <v>19</v>
      </c>
      <c r="C267" s="84">
        <v>712.63835329000005</v>
      </c>
      <c r="D267" s="84">
        <v>700.19081964999998</v>
      </c>
      <c r="E267" s="84">
        <v>142.17255503999999</v>
      </c>
      <c r="F267" s="84">
        <v>142.17255503999999</v>
      </c>
    </row>
    <row r="268" spans="1:6" ht="12.75" customHeight="1" x14ac:dyDescent="0.2">
      <c r="A268" s="83" t="s">
        <v>164</v>
      </c>
      <c r="B268" s="83">
        <v>20</v>
      </c>
      <c r="C268" s="84">
        <v>713.68581927000002</v>
      </c>
      <c r="D268" s="84">
        <v>697.91879134999999</v>
      </c>
      <c r="E268" s="84">
        <v>141.71122355</v>
      </c>
      <c r="F268" s="84">
        <v>141.71122355</v>
      </c>
    </row>
    <row r="269" spans="1:6" ht="12.75" customHeight="1" x14ac:dyDescent="0.2">
      <c r="A269" s="83" t="s">
        <v>164</v>
      </c>
      <c r="B269" s="83">
        <v>21</v>
      </c>
      <c r="C269" s="84">
        <v>704.32658231000005</v>
      </c>
      <c r="D269" s="84">
        <v>689.29521838000005</v>
      </c>
      <c r="E269" s="84">
        <v>139.96022173</v>
      </c>
      <c r="F269" s="84">
        <v>139.96022173</v>
      </c>
    </row>
    <row r="270" spans="1:6" ht="12.75" customHeight="1" x14ac:dyDescent="0.2">
      <c r="A270" s="83" t="s">
        <v>164</v>
      </c>
      <c r="B270" s="83">
        <v>22</v>
      </c>
      <c r="C270" s="84">
        <v>695.87527899999998</v>
      </c>
      <c r="D270" s="84">
        <v>682.10874936000005</v>
      </c>
      <c r="E270" s="84">
        <v>138.50102142</v>
      </c>
      <c r="F270" s="84">
        <v>138.50102142</v>
      </c>
    </row>
    <row r="271" spans="1:6" ht="12.75" customHeight="1" x14ac:dyDescent="0.2">
      <c r="A271" s="83" t="s">
        <v>164</v>
      </c>
      <c r="B271" s="83">
        <v>23</v>
      </c>
      <c r="C271" s="84">
        <v>682.54799713</v>
      </c>
      <c r="D271" s="84">
        <v>668.36815029000002</v>
      </c>
      <c r="E271" s="84">
        <v>135.71101615000001</v>
      </c>
      <c r="F271" s="84">
        <v>135.71101615000001</v>
      </c>
    </row>
    <row r="272" spans="1:6" ht="12.75" customHeight="1" x14ac:dyDescent="0.2">
      <c r="A272" s="83" t="s">
        <v>164</v>
      </c>
      <c r="B272" s="83">
        <v>24</v>
      </c>
      <c r="C272" s="84">
        <v>702.39691765999999</v>
      </c>
      <c r="D272" s="84">
        <v>687.17031726000005</v>
      </c>
      <c r="E272" s="84">
        <v>139.52876416999999</v>
      </c>
      <c r="F272" s="84">
        <v>139.52876416999999</v>
      </c>
    </row>
    <row r="273" spans="1:6" ht="12.75" customHeight="1" x14ac:dyDescent="0.2">
      <c r="A273" s="83" t="s">
        <v>165</v>
      </c>
      <c r="B273" s="83">
        <v>1</v>
      </c>
      <c r="C273" s="84">
        <v>781.01692191999996</v>
      </c>
      <c r="D273" s="84">
        <v>759.92204046999996</v>
      </c>
      <c r="E273" s="84">
        <v>154.30087782999999</v>
      </c>
      <c r="F273" s="84">
        <v>154.30087782999999</v>
      </c>
    </row>
    <row r="274" spans="1:6" ht="12.75" customHeight="1" x14ac:dyDescent="0.2">
      <c r="A274" s="83" t="s">
        <v>165</v>
      </c>
      <c r="B274" s="83">
        <v>2</v>
      </c>
      <c r="C274" s="84">
        <v>813.74422571000002</v>
      </c>
      <c r="D274" s="84">
        <v>796.91103934</v>
      </c>
      <c r="E274" s="84">
        <v>161.81143114</v>
      </c>
      <c r="F274" s="84">
        <v>161.81143114</v>
      </c>
    </row>
    <row r="275" spans="1:6" ht="12.75" customHeight="1" x14ac:dyDescent="0.2">
      <c r="A275" s="83" t="s">
        <v>165</v>
      </c>
      <c r="B275" s="83">
        <v>3</v>
      </c>
      <c r="C275" s="84">
        <v>841.10350890999996</v>
      </c>
      <c r="D275" s="84">
        <v>824.22092315999998</v>
      </c>
      <c r="E275" s="84">
        <v>167.35665660000001</v>
      </c>
      <c r="F275" s="84">
        <v>167.35665660000001</v>
      </c>
    </row>
    <row r="276" spans="1:6" ht="12.75" customHeight="1" x14ac:dyDescent="0.2">
      <c r="A276" s="83" t="s">
        <v>165</v>
      </c>
      <c r="B276" s="83">
        <v>4</v>
      </c>
      <c r="C276" s="84">
        <v>851.21290672999999</v>
      </c>
      <c r="D276" s="84">
        <v>833.67890710999995</v>
      </c>
      <c r="E276" s="84">
        <v>169.27708415999999</v>
      </c>
      <c r="F276" s="84">
        <v>169.27708415999999</v>
      </c>
    </row>
    <row r="277" spans="1:6" ht="12.75" customHeight="1" x14ac:dyDescent="0.2">
      <c r="A277" s="83" t="s">
        <v>165</v>
      </c>
      <c r="B277" s="83">
        <v>5</v>
      </c>
      <c r="C277" s="84">
        <v>858.27250776999995</v>
      </c>
      <c r="D277" s="84">
        <v>841.65468899999996</v>
      </c>
      <c r="E277" s="84">
        <v>170.89655310000001</v>
      </c>
      <c r="F277" s="84">
        <v>170.89655310000001</v>
      </c>
    </row>
    <row r="278" spans="1:6" ht="12.75" customHeight="1" x14ac:dyDescent="0.2">
      <c r="A278" s="83" t="s">
        <v>165</v>
      </c>
      <c r="B278" s="83">
        <v>6</v>
      </c>
      <c r="C278" s="84">
        <v>823.44468073999997</v>
      </c>
      <c r="D278" s="84">
        <v>809.71545902000003</v>
      </c>
      <c r="E278" s="84">
        <v>164.41134678</v>
      </c>
      <c r="F278" s="84">
        <v>164.41134678</v>
      </c>
    </row>
    <row r="279" spans="1:6" ht="12.75" customHeight="1" x14ac:dyDescent="0.2">
      <c r="A279" s="83" t="s">
        <v>165</v>
      </c>
      <c r="B279" s="83">
        <v>7</v>
      </c>
      <c r="C279" s="84">
        <v>815.30442748999997</v>
      </c>
      <c r="D279" s="84">
        <v>804.68899997000005</v>
      </c>
      <c r="E279" s="84">
        <v>163.39073282000001</v>
      </c>
      <c r="F279" s="84">
        <v>163.39073282000001</v>
      </c>
    </row>
    <row r="280" spans="1:6" ht="12.75" customHeight="1" x14ac:dyDescent="0.2">
      <c r="A280" s="83" t="s">
        <v>165</v>
      </c>
      <c r="B280" s="83">
        <v>8</v>
      </c>
      <c r="C280" s="84">
        <v>815.48379259000001</v>
      </c>
      <c r="D280" s="84">
        <v>794.13089689000003</v>
      </c>
      <c r="E280" s="84">
        <v>161.24692794000001</v>
      </c>
      <c r="F280" s="84">
        <v>161.24692794000001</v>
      </c>
    </row>
    <row r="281" spans="1:6" ht="12.75" customHeight="1" x14ac:dyDescent="0.2">
      <c r="A281" s="83" t="s">
        <v>165</v>
      </c>
      <c r="B281" s="83">
        <v>9</v>
      </c>
      <c r="C281" s="84">
        <v>806.86807994000003</v>
      </c>
      <c r="D281" s="84">
        <v>789.77707135000003</v>
      </c>
      <c r="E281" s="84">
        <v>160.36289106999999</v>
      </c>
      <c r="F281" s="84">
        <v>160.36289106999999</v>
      </c>
    </row>
    <row r="282" spans="1:6" ht="12.75" customHeight="1" x14ac:dyDescent="0.2">
      <c r="A282" s="83" t="s">
        <v>165</v>
      </c>
      <c r="B282" s="83">
        <v>10</v>
      </c>
      <c r="C282" s="84">
        <v>795.61963928</v>
      </c>
      <c r="D282" s="84">
        <v>780.25122142999999</v>
      </c>
      <c r="E282" s="84">
        <v>158.42868344999999</v>
      </c>
      <c r="F282" s="84">
        <v>158.42868344999999</v>
      </c>
    </row>
    <row r="283" spans="1:6" ht="12.75" customHeight="1" x14ac:dyDescent="0.2">
      <c r="A283" s="83" t="s">
        <v>165</v>
      </c>
      <c r="B283" s="83">
        <v>11</v>
      </c>
      <c r="C283" s="84">
        <v>757.23811539999997</v>
      </c>
      <c r="D283" s="84">
        <v>741.91426106999995</v>
      </c>
      <c r="E283" s="84">
        <v>150.64442885</v>
      </c>
      <c r="F283" s="84">
        <v>150.64442885</v>
      </c>
    </row>
    <row r="284" spans="1:6" ht="12.75" customHeight="1" x14ac:dyDescent="0.2">
      <c r="A284" s="83" t="s">
        <v>165</v>
      </c>
      <c r="B284" s="83">
        <v>12</v>
      </c>
      <c r="C284" s="84">
        <v>741.89000742999997</v>
      </c>
      <c r="D284" s="84">
        <v>728.72812417</v>
      </c>
      <c r="E284" s="84">
        <v>147.96700618</v>
      </c>
      <c r="F284" s="84">
        <v>147.96700618</v>
      </c>
    </row>
    <row r="285" spans="1:6" ht="12.75" customHeight="1" x14ac:dyDescent="0.2">
      <c r="A285" s="83" t="s">
        <v>165</v>
      </c>
      <c r="B285" s="83">
        <v>13</v>
      </c>
      <c r="C285" s="84">
        <v>746.22286835</v>
      </c>
      <c r="D285" s="84">
        <v>724.73781703999998</v>
      </c>
      <c r="E285" s="84">
        <v>147.15678111</v>
      </c>
      <c r="F285" s="84">
        <v>147.15678111</v>
      </c>
    </row>
    <row r="286" spans="1:6" ht="12.75" customHeight="1" x14ac:dyDescent="0.2">
      <c r="A286" s="83" t="s">
        <v>165</v>
      </c>
      <c r="B286" s="83">
        <v>14</v>
      </c>
      <c r="C286" s="84">
        <v>741.83159565999995</v>
      </c>
      <c r="D286" s="84">
        <v>726.29397739000001</v>
      </c>
      <c r="E286" s="84">
        <v>147.47275682</v>
      </c>
      <c r="F286" s="84">
        <v>147.47275682</v>
      </c>
    </row>
    <row r="287" spans="1:6" ht="12.75" customHeight="1" x14ac:dyDescent="0.2">
      <c r="A287" s="83" t="s">
        <v>165</v>
      </c>
      <c r="B287" s="83">
        <v>15</v>
      </c>
      <c r="C287" s="84">
        <v>744.30096602000003</v>
      </c>
      <c r="D287" s="84">
        <v>730.56806709</v>
      </c>
      <c r="E287" s="84">
        <v>148.34060346000001</v>
      </c>
      <c r="F287" s="84">
        <v>148.34060346000001</v>
      </c>
    </row>
    <row r="288" spans="1:6" ht="12.75" customHeight="1" x14ac:dyDescent="0.2">
      <c r="A288" s="83" t="s">
        <v>165</v>
      </c>
      <c r="B288" s="83">
        <v>16</v>
      </c>
      <c r="C288" s="84">
        <v>748.20370955999999</v>
      </c>
      <c r="D288" s="84">
        <v>733.29867181999998</v>
      </c>
      <c r="E288" s="84">
        <v>148.89504811</v>
      </c>
      <c r="F288" s="84">
        <v>148.89504811</v>
      </c>
    </row>
    <row r="289" spans="1:6" ht="12.75" customHeight="1" x14ac:dyDescent="0.2">
      <c r="A289" s="83" t="s">
        <v>165</v>
      </c>
      <c r="B289" s="83">
        <v>17</v>
      </c>
      <c r="C289" s="84">
        <v>749.13010263000001</v>
      </c>
      <c r="D289" s="84">
        <v>734.30502311999999</v>
      </c>
      <c r="E289" s="84">
        <v>149.09938603000001</v>
      </c>
      <c r="F289" s="84">
        <v>149.09938603000001</v>
      </c>
    </row>
    <row r="290" spans="1:6" ht="12.75" customHeight="1" x14ac:dyDescent="0.2">
      <c r="A290" s="83" t="s">
        <v>165</v>
      </c>
      <c r="B290" s="83">
        <v>18</v>
      </c>
      <c r="C290" s="84">
        <v>746.39643669999998</v>
      </c>
      <c r="D290" s="84">
        <v>730.24996573999999</v>
      </c>
      <c r="E290" s="84">
        <v>148.27601351999999</v>
      </c>
      <c r="F290" s="84">
        <v>148.27601351999999</v>
      </c>
    </row>
    <row r="291" spans="1:6" ht="12.75" customHeight="1" x14ac:dyDescent="0.2">
      <c r="A291" s="83" t="s">
        <v>165</v>
      </c>
      <c r="B291" s="83">
        <v>19</v>
      </c>
      <c r="C291" s="84">
        <v>757.94493777000002</v>
      </c>
      <c r="D291" s="84">
        <v>737.58855545999995</v>
      </c>
      <c r="E291" s="84">
        <v>149.76610167999999</v>
      </c>
      <c r="F291" s="84">
        <v>149.76610167999999</v>
      </c>
    </row>
    <row r="292" spans="1:6" ht="12.75" customHeight="1" x14ac:dyDescent="0.2">
      <c r="A292" s="83" t="s">
        <v>165</v>
      </c>
      <c r="B292" s="83">
        <v>20</v>
      </c>
      <c r="C292" s="84">
        <v>749.99344965</v>
      </c>
      <c r="D292" s="84">
        <v>729.30873180000003</v>
      </c>
      <c r="E292" s="84">
        <v>148.08489757000001</v>
      </c>
      <c r="F292" s="84">
        <v>148.08489757000001</v>
      </c>
    </row>
    <row r="293" spans="1:6" ht="12.75" customHeight="1" x14ac:dyDescent="0.2">
      <c r="A293" s="83" t="s">
        <v>165</v>
      </c>
      <c r="B293" s="83">
        <v>21</v>
      </c>
      <c r="C293" s="84">
        <v>746.92705894000005</v>
      </c>
      <c r="D293" s="84">
        <v>727.72586246000003</v>
      </c>
      <c r="E293" s="84">
        <v>147.76349865</v>
      </c>
      <c r="F293" s="84">
        <v>147.76349865</v>
      </c>
    </row>
    <row r="294" spans="1:6" ht="12.75" customHeight="1" x14ac:dyDescent="0.2">
      <c r="A294" s="83" t="s">
        <v>165</v>
      </c>
      <c r="B294" s="83">
        <v>22</v>
      </c>
      <c r="C294" s="84">
        <v>742.65367837999997</v>
      </c>
      <c r="D294" s="84">
        <v>725.33833761999995</v>
      </c>
      <c r="E294" s="84">
        <v>147.27871579000001</v>
      </c>
      <c r="F294" s="84">
        <v>147.27871579000001</v>
      </c>
    </row>
    <row r="295" spans="1:6" ht="12.75" customHeight="1" x14ac:dyDescent="0.2">
      <c r="A295" s="83" t="s">
        <v>165</v>
      </c>
      <c r="B295" s="83">
        <v>23</v>
      </c>
      <c r="C295" s="84">
        <v>742.53281726</v>
      </c>
      <c r="D295" s="84">
        <v>725.62616259000004</v>
      </c>
      <c r="E295" s="84">
        <v>147.33715816</v>
      </c>
      <c r="F295" s="84">
        <v>147.33715816</v>
      </c>
    </row>
    <row r="296" spans="1:6" ht="12.75" customHeight="1" x14ac:dyDescent="0.2">
      <c r="A296" s="83" t="s">
        <v>165</v>
      </c>
      <c r="B296" s="83">
        <v>24</v>
      </c>
      <c r="C296" s="84">
        <v>778.90738612999996</v>
      </c>
      <c r="D296" s="84">
        <v>758.80309248000003</v>
      </c>
      <c r="E296" s="84">
        <v>154.07367733999999</v>
      </c>
      <c r="F296" s="84">
        <v>154.07367733999999</v>
      </c>
    </row>
    <row r="297" spans="1:6" ht="12.75" customHeight="1" x14ac:dyDescent="0.2">
      <c r="A297" s="83" t="s">
        <v>166</v>
      </c>
      <c r="B297" s="83">
        <v>1</v>
      </c>
      <c r="C297" s="84">
        <v>769.57649916000003</v>
      </c>
      <c r="D297" s="84">
        <v>752.51320535000002</v>
      </c>
      <c r="E297" s="84">
        <v>152.79652646</v>
      </c>
      <c r="F297" s="84">
        <v>152.79652646</v>
      </c>
    </row>
    <row r="298" spans="1:6" ht="12.75" customHeight="1" x14ac:dyDescent="0.2">
      <c r="A298" s="83" t="s">
        <v>166</v>
      </c>
      <c r="B298" s="83">
        <v>2</v>
      </c>
      <c r="C298" s="84">
        <v>816.27701176000005</v>
      </c>
      <c r="D298" s="84">
        <v>796.65804062999996</v>
      </c>
      <c r="E298" s="84">
        <v>161.76006018000001</v>
      </c>
      <c r="F298" s="84">
        <v>161.76006018000001</v>
      </c>
    </row>
    <row r="299" spans="1:6" ht="12.75" customHeight="1" x14ac:dyDescent="0.2">
      <c r="A299" s="83" t="s">
        <v>166</v>
      </c>
      <c r="B299" s="83">
        <v>3</v>
      </c>
      <c r="C299" s="84">
        <v>824.69197415999997</v>
      </c>
      <c r="D299" s="84">
        <v>802.93505388000005</v>
      </c>
      <c r="E299" s="84">
        <v>163.03459705</v>
      </c>
      <c r="F299" s="84">
        <v>163.03459705</v>
      </c>
    </row>
    <row r="300" spans="1:6" ht="12.75" customHeight="1" x14ac:dyDescent="0.2">
      <c r="A300" s="83" t="s">
        <v>166</v>
      </c>
      <c r="B300" s="83">
        <v>4</v>
      </c>
      <c r="C300" s="84">
        <v>838.73757298999999</v>
      </c>
      <c r="D300" s="84">
        <v>813.13215596999999</v>
      </c>
      <c r="E300" s="84">
        <v>165.10510128000001</v>
      </c>
      <c r="F300" s="84">
        <v>165.10510128000001</v>
      </c>
    </row>
    <row r="301" spans="1:6" ht="12.75" customHeight="1" x14ac:dyDescent="0.2">
      <c r="A301" s="83" t="s">
        <v>166</v>
      </c>
      <c r="B301" s="83">
        <v>5</v>
      </c>
      <c r="C301" s="84">
        <v>828.80201861</v>
      </c>
      <c r="D301" s="84">
        <v>808.09249165000006</v>
      </c>
      <c r="E301" s="84">
        <v>164.08180601000001</v>
      </c>
      <c r="F301" s="84">
        <v>164.08180601000001</v>
      </c>
    </row>
    <row r="302" spans="1:6" ht="12.75" customHeight="1" x14ac:dyDescent="0.2">
      <c r="A302" s="83" t="s">
        <v>166</v>
      </c>
      <c r="B302" s="83">
        <v>6</v>
      </c>
      <c r="C302" s="84">
        <v>806.23905129000002</v>
      </c>
      <c r="D302" s="84">
        <v>785.93726960000004</v>
      </c>
      <c r="E302" s="84">
        <v>159.58322586</v>
      </c>
      <c r="F302" s="84">
        <v>159.58322586</v>
      </c>
    </row>
    <row r="303" spans="1:6" ht="12.75" customHeight="1" x14ac:dyDescent="0.2">
      <c r="A303" s="83" t="s">
        <v>166</v>
      </c>
      <c r="B303" s="83">
        <v>7</v>
      </c>
      <c r="C303" s="84">
        <v>775.75943733999998</v>
      </c>
      <c r="D303" s="84">
        <v>755.85819931000003</v>
      </c>
      <c r="E303" s="84">
        <v>153.4757218</v>
      </c>
      <c r="F303" s="84">
        <v>153.4757218</v>
      </c>
    </row>
    <row r="304" spans="1:6" ht="12.75" customHeight="1" x14ac:dyDescent="0.2">
      <c r="A304" s="83" t="s">
        <v>166</v>
      </c>
      <c r="B304" s="83">
        <v>8</v>
      </c>
      <c r="C304" s="84">
        <v>753.21341918999997</v>
      </c>
      <c r="D304" s="84">
        <v>734.17794514000002</v>
      </c>
      <c r="E304" s="84">
        <v>149.07358306</v>
      </c>
      <c r="F304" s="84">
        <v>149.07358306</v>
      </c>
    </row>
    <row r="305" spans="1:6" ht="12.75" customHeight="1" x14ac:dyDescent="0.2">
      <c r="A305" s="83" t="s">
        <v>166</v>
      </c>
      <c r="B305" s="83">
        <v>9</v>
      </c>
      <c r="C305" s="84">
        <v>734.02209886000003</v>
      </c>
      <c r="D305" s="84">
        <v>716.26113089</v>
      </c>
      <c r="E305" s="84">
        <v>145.43560439999999</v>
      </c>
      <c r="F305" s="84">
        <v>145.43560439999999</v>
      </c>
    </row>
    <row r="306" spans="1:6" ht="12.75" customHeight="1" x14ac:dyDescent="0.2">
      <c r="A306" s="83" t="s">
        <v>166</v>
      </c>
      <c r="B306" s="83">
        <v>10</v>
      </c>
      <c r="C306" s="84">
        <v>730.82705983000005</v>
      </c>
      <c r="D306" s="84">
        <v>713.57326562000003</v>
      </c>
      <c r="E306" s="84">
        <v>144.88983793</v>
      </c>
      <c r="F306" s="84">
        <v>144.88983793</v>
      </c>
    </row>
    <row r="307" spans="1:6" ht="12.75" customHeight="1" x14ac:dyDescent="0.2">
      <c r="A307" s="83" t="s">
        <v>166</v>
      </c>
      <c r="B307" s="83">
        <v>11</v>
      </c>
      <c r="C307" s="84">
        <v>706.04646347000005</v>
      </c>
      <c r="D307" s="84">
        <v>686.99383897999996</v>
      </c>
      <c r="E307" s="84">
        <v>139.49293055999999</v>
      </c>
      <c r="F307" s="84">
        <v>139.49293055999999</v>
      </c>
    </row>
    <row r="308" spans="1:6" ht="12.75" customHeight="1" x14ac:dyDescent="0.2">
      <c r="A308" s="83" t="s">
        <v>166</v>
      </c>
      <c r="B308" s="83">
        <v>12</v>
      </c>
      <c r="C308" s="84">
        <v>691.36396483999999</v>
      </c>
      <c r="D308" s="84">
        <v>673.54850779000003</v>
      </c>
      <c r="E308" s="84">
        <v>136.76287893</v>
      </c>
      <c r="F308" s="84">
        <v>136.76287893</v>
      </c>
    </row>
    <row r="309" spans="1:6" ht="12.75" customHeight="1" x14ac:dyDescent="0.2">
      <c r="A309" s="83" t="s">
        <v>166</v>
      </c>
      <c r="B309" s="83">
        <v>13</v>
      </c>
      <c r="C309" s="84">
        <v>714.58016488999999</v>
      </c>
      <c r="D309" s="84">
        <v>696.70885357999998</v>
      </c>
      <c r="E309" s="84">
        <v>141.46554775000001</v>
      </c>
      <c r="F309" s="84">
        <v>141.46554775000001</v>
      </c>
    </row>
    <row r="310" spans="1:6" ht="12.75" customHeight="1" x14ac:dyDescent="0.2">
      <c r="A310" s="83" t="s">
        <v>166</v>
      </c>
      <c r="B310" s="83">
        <v>14</v>
      </c>
      <c r="C310" s="84">
        <v>720.35256648999996</v>
      </c>
      <c r="D310" s="84">
        <v>702.91692998999997</v>
      </c>
      <c r="E310" s="84">
        <v>142.7260871</v>
      </c>
      <c r="F310" s="84">
        <v>142.7260871</v>
      </c>
    </row>
    <row r="311" spans="1:6" ht="12.75" customHeight="1" x14ac:dyDescent="0.2">
      <c r="A311" s="83" t="s">
        <v>166</v>
      </c>
      <c r="B311" s="83">
        <v>15</v>
      </c>
      <c r="C311" s="84">
        <v>738.06628782999996</v>
      </c>
      <c r="D311" s="84">
        <v>720.39441083999998</v>
      </c>
      <c r="E311" s="84">
        <v>146.27485985999999</v>
      </c>
      <c r="F311" s="84">
        <v>146.27485985999999</v>
      </c>
    </row>
    <row r="312" spans="1:6" ht="12.75" customHeight="1" x14ac:dyDescent="0.2">
      <c r="A312" s="83" t="s">
        <v>166</v>
      </c>
      <c r="B312" s="83">
        <v>16</v>
      </c>
      <c r="C312" s="84">
        <v>756.54459687999997</v>
      </c>
      <c r="D312" s="84">
        <v>736.19598198000006</v>
      </c>
      <c r="E312" s="84">
        <v>149.48334201</v>
      </c>
      <c r="F312" s="84">
        <v>149.48334201</v>
      </c>
    </row>
    <row r="313" spans="1:6" ht="12.75" customHeight="1" x14ac:dyDescent="0.2">
      <c r="A313" s="83" t="s">
        <v>166</v>
      </c>
      <c r="B313" s="83">
        <v>17</v>
      </c>
      <c r="C313" s="84">
        <v>754.12803111000005</v>
      </c>
      <c r="D313" s="84">
        <v>736.22857436000004</v>
      </c>
      <c r="E313" s="84">
        <v>149.48995984000001</v>
      </c>
      <c r="F313" s="84">
        <v>149.48995984000001</v>
      </c>
    </row>
    <row r="314" spans="1:6" ht="12.75" customHeight="1" x14ac:dyDescent="0.2">
      <c r="A314" s="83" t="s">
        <v>166</v>
      </c>
      <c r="B314" s="83">
        <v>18</v>
      </c>
      <c r="C314" s="84">
        <v>760.24851233000004</v>
      </c>
      <c r="D314" s="84">
        <v>743.95175131999997</v>
      </c>
      <c r="E314" s="84">
        <v>151.05813778000001</v>
      </c>
      <c r="F314" s="84">
        <v>151.05813778000001</v>
      </c>
    </row>
    <row r="315" spans="1:6" ht="12.75" customHeight="1" x14ac:dyDescent="0.2">
      <c r="A315" s="83" t="s">
        <v>166</v>
      </c>
      <c r="B315" s="83">
        <v>19</v>
      </c>
      <c r="C315" s="84">
        <v>752.56779790999997</v>
      </c>
      <c r="D315" s="84">
        <v>735.16796462000002</v>
      </c>
      <c r="E315" s="84">
        <v>149.27460482999999</v>
      </c>
      <c r="F315" s="84">
        <v>149.27460482999999</v>
      </c>
    </row>
    <row r="316" spans="1:6" ht="12.75" customHeight="1" x14ac:dyDescent="0.2">
      <c r="A316" s="83" t="s">
        <v>166</v>
      </c>
      <c r="B316" s="83">
        <v>20</v>
      </c>
      <c r="C316" s="84">
        <v>746.34238937999999</v>
      </c>
      <c r="D316" s="84">
        <v>726.56247012999995</v>
      </c>
      <c r="E316" s="84">
        <v>147.52727381</v>
      </c>
      <c r="F316" s="84">
        <v>147.52727381</v>
      </c>
    </row>
    <row r="317" spans="1:6" ht="12.75" customHeight="1" x14ac:dyDescent="0.2">
      <c r="A317" s="83" t="s">
        <v>166</v>
      </c>
      <c r="B317" s="83">
        <v>21</v>
      </c>
      <c r="C317" s="84">
        <v>736.07943176000003</v>
      </c>
      <c r="D317" s="84">
        <v>722.52946717999998</v>
      </c>
      <c r="E317" s="84">
        <v>146.70837942</v>
      </c>
      <c r="F317" s="84">
        <v>146.70837942</v>
      </c>
    </row>
    <row r="318" spans="1:6" ht="12.75" customHeight="1" x14ac:dyDescent="0.2">
      <c r="A318" s="83" t="s">
        <v>166</v>
      </c>
      <c r="B318" s="83">
        <v>22</v>
      </c>
      <c r="C318" s="84">
        <v>755.67698546999998</v>
      </c>
      <c r="D318" s="84">
        <v>740.54992892999996</v>
      </c>
      <c r="E318" s="84">
        <v>150.36740352999999</v>
      </c>
      <c r="F318" s="84">
        <v>150.36740352999999</v>
      </c>
    </row>
    <row r="319" spans="1:6" ht="12.75" customHeight="1" x14ac:dyDescent="0.2">
      <c r="A319" s="83" t="s">
        <v>166</v>
      </c>
      <c r="B319" s="83">
        <v>23</v>
      </c>
      <c r="C319" s="84">
        <v>772.90532872999995</v>
      </c>
      <c r="D319" s="84">
        <v>763.01771117999999</v>
      </c>
      <c r="E319" s="84">
        <v>154.92944850000001</v>
      </c>
      <c r="F319" s="84">
        <v>154.92944850000001</v>
      </c>
    </row>
    <row r="320" spans="1:6" ht="12.75" customHeight="1" x14ac:dyDescent="0.2">
      <c r="A320" s="83" t="s">
        <v>166</v>
      </c>
      <c r="B320" s="83">
        <v>24</v>
      </c>
      <c r="C320" s="84">
        <v>836.52047661999995</v>
      </c>
      <c r="D320" s="84">
        <v>820.69601352999996</v>
      </c>
      <c r="E320" s="84">
        <v>166.64092969999999</v>
      </c>
      <c r="F320" s="84">
        <v>166.64092969999999</v>
      </c>
    </row>
    <row r="321" spans="1:6" ht="12.75" customHeight="1" x14ac:dyDescent="0.2">
      <c r="A321" s="83" t="s">
        <v>167</v>
      </c>
      <c r="B321" s="83">
        <v>1</v>
      </c>
      <c r="C321" s="84">
        <v>822.20360591999997</v>
      </c>
      <c r="D321" s="84">
        <v>804.04282711999997</v>
      </c>
      <c r="E321" s="84">
        <v>163.25952852</v>
      </c>
      <c r="F321" s="84">
        <v>163.25952852</v>
      </c>
    </row>
    <row r="322" spans="1:6" ht="12.75" customHeight="1" x14ac:dyDescent="0.2">
      <c r="A322" s="83" t="s">
        <v>167</v>
      </c>
      <c r="B322" s="83">
        <v>2</v>
      </c>
      <c r="C322" s="84">
        <v>885.63608910999994</v>
      </c>
      <c r="D322" s="84">
        <v>869.51778334999995</v>
      </c>
      <c r="E322" s="84">
        <v>176.55410702</v>
      </c>
      <c r="F322" s="84">
        <v>176.55410702</v>
      </c>
    </row>
    <row r="323" spans="1:6" ht="12.75" customHeight="1" x14ac:dyDescent="0.2">
      <c r="A323" s="83" t="s">
        <v>167</v>
      </c>
      <c r="B323" s="83">
        <v>3</v>
      </c>
      <c r="C323" s="84">
        <v>913.97130111000001</v>
      </c>
      <c r="D323" s="84">
        <v>896.93428334999999</v>
      </c>
      <c r="E323" s="84">
        <v>182.12098072000001</v>
      </c>
      <c r="F323" s="84">
        <v>182.12098072000001</v>
      </c>
    </row>
    <row r="324" spans="1:6" ht="12.75" customHeight="1" x14ac:dyDescent="0.2">
      <c r="A324" s="83" t="s">
        <v>167</v>
      </c>
      <c r="B324" s="83">
        <v>4</v>
      </c>
      <c r="C324" s="84">
        <v>901.14213619999998</v>
      </c>
      <c r="D324" s="84">
        <v>880.37445328000001</v>
      </c>
      <c r="E324" s="84">
        <v>178.75853538999999</v>
      </c>
      <c r="F324" s="84">
        <v>178.75853538999999</v>
      </c>
    </row>
    <row r="325" spans="1:6" ht="12.75" customHeight="1" x14ac:dyDescent="0.2">
      <c r="A325" s="83" t="s">
        <v>167</v>
      </c>
      <c r="B325" s="83">
        <v>5</v>
      </c>
      <c r="C325" s="84">
        <v>875.48468510999999</v>
      </c>
      <c r="D325" s="84">
        <v>857.22326801999998</v>
      </c>
      <c r="E325" s="84">
        <v>174.05772658999999</v>
      </c>
      <c r="F325" s="84">
        <v>174.05772658999999</v>
      </c>
    </row>
    <row r="326" spans="1:6" ht="12.75" customHeight="1" x14ac:dyDescent="0.2">
      <c r="A326" s="83" t="s">
        <v>167</v>
      </c>
      <c r="B326" s="83">
        <v>6</v>
      </c>
      <c r="C326" s="84">
        <v>844.24374177000004</v>
      </c>
      <c r="D326" s="84">
        <v>830.54441637000002</v>
      </c>
      <c r="E326" s="84">
        <v>168.64063114000001</v>
      </c>
      <c r="F326" s="84">
        <v>168.64063114000001</v>
      </c>
    </row>
    <row r="327" spans="1:6" ht="12.75" customHeight="1" x14ac:dyDescent="0.2">
      <c r="A327" s="83" t="s">
        <v>167</v>
      </c>
      <c r="B327" s="83">
        <v>7</v>
      </c>
      <c r="C327" s="84">
        <v>818.53694773999996</v>
      </c>
      <c r="D327" s="84">
        <v>799.84270653999999</v>
      </c>
      <c r="E327" s="84">
        <v>162.40670118</v>
      </c>
      <c r="F327" s="84">
        <v>162.40670118</v>
      </c>
    </row>
    <row r="328" spans="1:6" ht="12.75" customHeight="1" x14ac:dyDescent="0.2">
      <c r="A328" s="83" t="s">
        <v>167</v>
      </c>
      <c r="B328" s="83">
        <v>8</v>
      </c>
      <c r="C328" s="84">
        <v>764.00632776999998</v>
      </c>
      <c r="D328" s="84">
        <v>747.3466512</v>
      </c>
      <c r="E328" s="84">
        <v>151.74746643</v>
      </c>
      <c r="F328" s="84">
        <v>151.74746643</v>
      </c>
    </row>
    <row r="329" spans="1:6" ht="12.75" customHeight="1" x14ac:dyDescent="0.2">
      <c r="A329" s="83" t="s">
        <v>167</v>
      </c>
      <c r="B329" s="83">
        <v>9</v>
      </c>
      <c r="C329" s="84">
        <v>733.70553491999999</v>
      </c>
      <c r="D329" s="84">
        <v>720.27557303000003</v>
      </c>
      <c r="E329" s="84">
        <v>146.25073004999999</v>
      </c>
      <c r="F329" s="84">
        <v>146.25073004999999</v>
      </c>
    </row>
    <row r="330" spans="1:6" ht="12.75" customHeight="1" x14ac:dyDescent="0.2">
      <c r="A330" s="83" t="s">
        <v>167</v>
      </c>
      <c r="B330" s="83">
        <v>10</v>
      </c>
      <c r="C330" s="84">
        <v>722.51389239000002</v>
      </c>
      <c r="D330" s="84">
        <v>709.21343843</v>
      </c>
      <c r="E330" s="84">
        <v>144.00458243</v>
      </c>
      <c r="F330" s="84">
        <v>144.00458243</v>
      </c>
    </row>
    <row r="331" spans="1:6" ht="12.75" customHeight="1" x14ac:dyDescent="0.2">
      <c r="A331" s="83" t="s">
        <v>167</v>
      </c>
      <c r="B331" s="83">
        <v>11</v>
      </c>
      <c r="C331" s="84">
        <v>692.12075071000004</v>
      </c>
      <c r="D331" s="84">
        <v>677.71336928000005</v>
      </c>
      <c r="E331" s="84">
        <v>137.60854696999999</v>
      </c>
      <c r="F331" s="84">
        <v>137.60854696999999</v>
      </c>
    </row>
    <row r="332" spans="1:6" ht="12.75" customHeight="1" x14ac:dyDescent="0.2">
      <c r="A332" s="83" t="s">
        <v>167</v>
      </c>
      <c r="B332" s="83">
        <v>12</v>
      </c>
      <c r="C332" s="84">
        <v>674.69047235000005</v>
      </c>
      <c r="D332" s="84">
        <v>666.39036871999997</v>
      </c>
      <c r="E332" s="84">
        <v>135.30943095999999</v>
      </c>
      <c r="F332" s="84">
        <v>135.30943095999999</v>
      </c>
    </row>
    <row r="333" spans="1:6" ht="12.75" customHeight="1" x14ac:dyDescent="0.2">
      <c r="A333" s="83" t="s">
        <v>167</v>
      </c>
      <c r="B333" s="83">
        <v>13</v>
      </c>
      <c r="C333" s="84">
        <v>686.41642149999996</v>
      </c>
      <c r="D333" s="84">
        <v>667.07109658000002</v>
      </c>
      <c r="E333" s="84">
        <v>135.4476516</v>
      </c>
      <c r="F333" s="84">
        <v>135.4476516</v>
      </c>
    </row>
    <row r="334" spans="1:6" ht="12.75" customHeight="1" x14ac:dyDescent="0.2">
      <c r="A334" s="83" t="s">
        <v>167</v>
      </c>
      <c r="B334" s="83">
        <v>14</v>
      </c>
      <c r="C334" s="84">
        <v>683.52950793000002</v>
      </c>
      <c r="D334" s="84">
        <v>669.42683275000002</v>
      </c>
      <c r="E334" s="84">
        <v>135.92597982000001</v>
      </c>
      <c r="F334" s="84">
        <v>135.92597982000001</v>
      </c>
    </row>
    <row r="335" spans="1:6" ht="12.75" customHeight="1" x14ac:dyDescent="0.2">
      <c r="A335" s="83" t="s">
        <v>167</v>
      </c>
      <c r="B335" s="83">
        <v>15</v>
      </c>
      <c r="C335" s="84">
        <v>682.69071609000002</v>
      </c>
      <c r="D335" s="84">
        <v>671.06336154999997</v>
      </c>
      <c r="E335" s="84">
        <v>136.25827421</v>
      </c>
      <c r="F335" s="84">
        <v>136.25827421</v>
      </c>
    </row>
    <row r="336" spans="1:6" ht="12.75" customHeight="1" x14ac:dyDescent="0.2">
      <c r="A336" s="83" t="s">
        <v>167</v>
      </c>
      <c r="B336" s="83">
        <v>16</v>
      </c>
      <c r="C336" s="84">
        <v>686.15892182000005</v>
      </c>
      <c r="D336" s="84">
        <v>670.52816547999998</v>
      </c>
      <c r="E336" s="84">
        <v>136.14960356</v>
      </c>
      <c r="F336" s="84">
        <v>136.14960356</v>
      </c>
    </row>
    <row r="337" spans="1:6" ht="12.75" customHeight="1" x14ac:dyDescent="0.2">
      <c r="A337" s="83" t="s">
        <v>167</v>
      </c>
      <c r="B337" s="83">
        <v>17</v>
      </c>
      <c r="C337" s="84">
        <v>676.91428279000002</v>
      </c>
      <c r="D337" s="84">
        <v>660.78567586999998</v>
      </c>
      <c r="E337" s="84">
        <v>134.17140760999999</v>
      </c>
      <c r="F337" s="84">
        <v>134.17140760999999</v>
      </c>
    </row>
    <row r="338" spans="1:6" ht="12.75" customHeight="1" x14ac:dyDescent="0.2">
      <c r="A338" s="83" t="s">
        <v>167</v>
      </c>
      <c r="B338" s="83">
        <v>18</v>
      </c>
      <c r="C338" s="84">
        <v>678.35452048000002</v>
      </c>
      <c r="D338" s="84">
        <v>664.37090210999997</v>
      </c>
      <c r="E338" s="84">
        <v>134.89938169999999</v>
      </c>
      <c r="F338" s="84">
        <v>134.89938169999999</v>
      </c>
    </row>
    <row r="339" spans="1:6" ht="12.75" customHeight="1" x14ac:dyDescent="0.2">
      <c r="A339" s="83" t="s">
        <v>167</v>
      </c>
      <c r="B339" s="83">
        <v>19</v>
      </c>
      <c r="C339" s="84">
        <v>697.06866105999995</v>
      </c>
      <c r="D339" s="84">
        <v>682.31595253</v>
      </c>
      <c r="E339" s="84">
        <v>138.54309366999999</v>
      </c>
      <c r="F339" s="84">
        <v>138.54309366999999</v>
      </c>
    </row>
    <row r="340" spans="1:6" ht="12.75" customHeight="1" x14ac:dyDescent="0.2">
      <c r="A340" s="83" t="s">
        <v>167</v>
      </c>
      <c r="B340" s="83">
        <v>20</v>
      </c>
      <c r="C340" s="84">
        <v>697.58956230000001</v>
      </c>
      <c r="D340" s="84">
        <v>679.85998296000002</v>
      </c>
      <c r="E340" s="84">
        <v>138.04441322</v>
      </c>
      <c r="F340" s="84">
        <v>138.04441322</v>
      </c>
    </row>
    <row r="341" spans="1:6" ht="12.75" customHeight="1" x14ac:dyDescent="0.2">
      <c r="A341" s="83" t="s">
        <v>167</v>
      </c>
      <c r="B341" s="83">
        <v>21</v>
      </c>
      <c r="C341" s="84">
        <v>682.39369095999996</v>
      </c>
      <c r="D341" s="84">
        <v>667.20040257999995</v>
      </c>
      <c r="E341" s="84">
        <v>135.47390695999999</v>
      </c>
      <c r="F341" s="84">
        <v>135.47390695999999</v>
      </c>
    </row>
    <row r="342" spans="1:6" ht="12.75" customHeight="1" x14ac:dyDescent="0.2">
      <c r="A342" s="83" t="s">
        <v>167</v>
      </c>
      <c r="B342" s="83">
        <v>22</v>
      </c>
      <c r="C342" s="84">
        <v>673.90190944000005</v>
      </c>
      <c r="D342" s="84">
        <v>658.77144823000003</v>
      </c>
      <c r="E342" s="84">
        <v>133.76242212</v>
      </c>
      <c r="F342" s="84">
        <v>133.76242212</v>
      </c>
    </row>
    <row r="343" spans="1:6" ht="12.75" customHeight="1" x14ac:dyDescent="0.2">
      <c r="A343" s="83" t="s">
        <v>167</v>
      </c>
      <c r="B343" s="83">
        <v>23</v>
      </c>
      <c r="C343" s="84">
        <v>683.91394571000001</v>
      </c>
      <c r="D343" s="84">
        <v>666.8469427</v>
      </c>
      <c r="E343" s="84">
        <v>135.40213753</v>
      </c>
      <c r="F343" s="84">
        <v>135.40213753</v>
      </c>
    </row>
    <row r="344" spans="1:6" ht="12.75" customHeight="1" x14ac:dyDescent="0.2">
      <c r="A344" s="83" t="s">
        <v>167</v>
      </c>
      <c r="B344" s="83">
        <v>24</v>
      </c>
      <c r="C344" s="84">
        <v>720.99514799999997</v>
      </c>
      <c r="D344" s="84">
        <v>704.20008289999998</v>
      </c>
      <c r="E344" s="84">
        <v>142.98662912</v>
      </c>
      <c r="F344" s="84">
        <v>142.98662912</v>
      </c>
    </row>
    <row r="345" spans="1:6" ht="12.75" customHeight="1" x14ac:dyDescent="0.2">
      <c r="A345" s="83" t="s">
        <v>168</v>
      </c>
      <c r="B345" s="83">
        <v>1</v>
      </c>
      <c r="C345" s="84">
        <v>711.52562622000005</v>
      </c>
      <c r="D345" s="84">
        <v>690.16800712999998</v>
      </c>
      <c r="E345" s="84">
        <v>140.13744</v>
      </c>
      <c r="F345" s="84">
        <v>140.13744</v>
      </c>
    </row>
    <row r="346" spans="1:6" ht="12.75" customHeight="1" x14ac:dyDescent="0.2">
      <c r="A346" s="83" t="s">
        <v>168</v>
      </c>
      <c r="B346" s="83">
        <v>2</v>
      </c>
      <c r="C346" s="84">
        <v>734.78404676000002</v>
      </c>
      <c r="D346" s="84">
        <v>717.01871905999997</v>
      </c>
      <c r="E346" s="84">
        <v>145.58943138999999</v>
      </c>
      <c r="F346" s="84">
        <v>145.58943138999999</v>
      </c>
    </row>
    <row r="347" spans="1:6" ht="12.75" customHeight="1" x14ac:dyDescent="0.2">
      <c r="A347" s="83" t="s">
        <v>168</v>
      </c>
      <c r="B347" s="83">
        <v>3</v>
      </c>
      <c r="C347" s="84">
        <v>738.41487942000003</v>
      </c>
      <c r="D347" s="84">
        <v>720.48029878</v>
      </c>
      <c r="E347" s="84">
        <v>146.29229925999999</v>
      </c>
      <c r="F347" s="84">
        <v>146.29229925999999</v>
      </c>
    </row>
    <row r="348" spans="1:6" ht="12.75" customHeight="1" x14ac:dyDescent="0.2">
      <c r="A348" s="83" t="s">
        <v>168</v>
      </c>
      <c r="B348" s="83">
        <v>4</v>
      </c>
      <c r="C348" s="84">
        <v>742.73581636999995</v>
      </c>
      <c r="D348" s="84">
        <v>724.43110980999995</v>
      </c>
      <c r="E348" s="84">
        <v>147.09450472</v>
      </c>
      <c r="F348" s="84">
        <v>147.09450472</v>
      </c>
    </row>
    <row r="349" spans="1:6" ht="12.75" customHeight="1" x14ac:dyDescent="0.2">
      <c r="A349" s="83" t="s">
        <v>168</v>
      </c>
      <c r="B349" s="83">
        <v>5</v>
      </c>
      <c r="C349" s="84">
        <v>740.43136276999996</v>
      </c>
      <c r="D349" s="84">
        <v>722.40489795999997</v>
      </c>
      <c r="E349" s="84">
        <v>146.68308585</v>
      </c>
      <c r="F349" s="84">
        <v>146.68308585</v>
      </c>
    </row>
    <row r="350" spans="1:6" ht="12.75" customHeight="1" x14ac:dyDescent="0.2">
      <c r="A350" s="83" t="s">
        <v>168</v>
      </c>
      <c r="B350" s="83">
        <v>6</v>
      </c>
      <c r="C350" s="84">
        <v>742.95815089999996</v>
      </c>
      <c r="D350" s="84">
        <v>726.67497273000004</v>
      </c>
      <c r="E350" s="84">
        <v>147.55011726999999</v>
      </c>
      <c r="F350" s="84">
        <v>147.55011726999999</v>
      </c>
    </row>
    <row r="351" spans="1:6" ht="12.75" customHeight="1" x14ac:dyDescent="0.2">
      <c r="A351" s="83" t="s">
        <v>168</v>
      </c>
      <c r="B351" s="83">
        <v>7</v>
      </c>
      <c r="C351" s="84">
        <v>728.89922571</v>
      </c>
      <c r="D351" s="84">
        <v>712.90577312000005</v>
      </c>
      <c r="E351" s="84">
        <v>144.75430471000001</v>
      </c>
      <c r="F351" s="84">
        <v>144.75430471000001</v>
      </c>
    </row>
    <row r="352" spans="1:6" ht="12.75" customHeight="1" x14ac:dyDescent="0.2">
      <c r="A352" s="83" t="s">
        <v>168</v>
      </c>
      <c r="B352" s="83">
        <v>8</v>
      </c>
      <c r="C352" s="84">
        <v>778.81488549000005</v>
      </c>
      <c r="D352" s="84">
        <v>756.18717517000005</v>
      </c>
      <c r="E352" s="84">
        <v>153.54251977999999</v>
      </c>
      <c r="F352" s="84">
        <v>153.54251977999999</v>
      </c>
    </row>
    <row r="353" spans="1:6" ht="12.75" customHeight="1" x14ac:dyDescent="0.2">
      <c r="A353" s="83" t="s">
        <v>168</v>
      </c>
      <c r="B353" s="83">
        <v>9</v>
      </c>
      <c r="C353" s="84">
        <v>834.27146326000002</v>
      </c>
      <c r="D353" s="84">
        <v>817.38589675000003</v>
      </c>
      <c r="E353" s="84">
        <v>165.96881611000001</v>
      </c>
      <c r="F353" s="84">
        <v>165.96881611000001</v>
      </c>
    </row>
    <row r="354" spans="1:6" ht="12.75" customHeight="1" x14ac:dyDescent="0.2">
      <c r="A354" s="83" t="s">
        <v>168</v>
      </c>
      <c r="B354" s="83">
        <v>10</v>
      </c>
      <c r="C354" s="84">
        <v>845.56944435000003</v>
      </c>
      <c r="D354" s="84">
        <v>826.96215102999997</v>
      </c>
      <c r="E354" s="84">
        <v>167.91325825999999</v>
      </c>
      <c r="F354" s="84">
        <v>167.91325825999999</v>
      </c>
    </row>
    <row r="355" spans="1:6" ht="12.75" customHeight="1" x14ac:dyDescent="0.2">
      <c r="A355" s="83" t="s">
        <v>168</v>
      </c>
      <c r="B355" s="83">
        <v>11</v>
      </c>
      <c r="C355" s="84">
        <v>805.29844844000002</v>
      </c>
      <c r="D355" s="84">
        <v>785.68644042999995</v>
      </c>
      <c r="E355" s="84">
        <v>159.53229542</v>
      </c>
      <c r="F355" s="84">
        <v>159.53229542</v>
      </c>
    </row>
    <row r="356" spans="1:6" ht="12.75" customHeight="1" x14ac:dyDescent="0.2">
      <c r="A356" s="83" t="s">
        <v>168</v>
      </c>
      <c r="B356" s="83">
        <v>12</v>
      </c>
      <c r="C356" s="84">
        <v>786.17857042000003</v>
      </c>
      <c r="D356" s="84">
        <v>766.70130592999999</v>
      </c>
      <c r="E356" s="84">
        <v>155.67739614999999</v>
      </c>
      <c r="F356" s="84">
        <v>155.67739614999999</v>
      </c>
    </row>
    <row r="357" spans="1:6" ht="12.75" customHeight="1" x14ac:dyDescent="0.2">
      <c r="A357" s="83" t="s">
        <v>168</v>
      </c>
      <c r="B357" s="83">
        <v>13</v>
      </c>
      <c r="C357" s="84">
        <v>770.06188881000003</v>
      </c>
      <c r="D357" s="84">
        <v>751.28140091</v>
      </c>
      <c r="E357" s="84">
        <v>152.54641065999999</v>
      </c>
      <c r="F357" s="84">
        <v>152.54641065999999</v>
      </c>
    </row>
    <row r="358" spans="1:6" ht="12.75" customHeight="1" x14ac:dyDescent="0.2">
      <c r="A358" s="83" t="s">
        <v>168</v>
      </c>
      <c r="B358" s="83">
        <v>14</v>
      </c>
      <c r="C358" s="84">
        <v>764.40741361000005</v>
      </c>
      <c r="D358" s="84">
        <v>744.09759093000002</v>
      </c>
      <c r="E358" s="84">
        <v>151.08775026999999</v>
      </c>
      <c r="F358" s="84">
        <v>151.08775026999999</v>
      </c>
    </row>
    <row r="359" spans="1:6" ht="12.75" customHeight="1" x14ac:dyDescent="0.2">
      <c r="A359" s="83" t="s">
        <v>168</v>
      </c>
      <c r="B359" s="83">
        <v>15</v>
      </c>
      <c r="C359" s="84">
        <v>755.28606473000002</v>
      </c>
      <c r="D359" s="84">
        <v>742.21688384000004</v>
      </c>
      <c r="E359" s="84">
        <v>150.70587588999999</v>
      </c>
      <c r="F359" s="84">
        <v>150.70587588999999</v>
      </c>
    </row>
    <row r="360" spans="1:6" ht="12.75" customHeight="1" x14ac:dyDescent="0.2">
      <c r="A360" s="83" t="s">
        <v>168</v>
      </c>
      <c r="B360" s="83">
        <v>16</v>
      </c>
      <c r="C360" s="84">
        <v>748.66585894000002</v>
      </c>
      <c r="D360" s="84">
        <v>740.81442273000005</v>
      </c>
      <c r="E360" s="84">
        <v>150.42110855000001</v>
      </c>
      <c r="F360" s="84">
        <v>150.42110855000001</v>
      </c>
    </row>
    <row r="361" spans="1:6" ht="12.75" customHeight="1" x14ac:dyDescent="0.2">
      <c r="A361" s="83" t="s">
        <v>168</v>
      </c>
      <c r="B361" s="83">
        <v>17</v>
      </c>
      <c r="C361" s="84">
        <v>754.51253037000004</v>
      </c>
      <c r="D361" s="84">
        <v>739.18793257000004</v>
      </c>
      <c r="E361" s="84">
        <v>150.09085249</v>
      </c>
      <c r="F361" s="84">
        <v>150.09085249</v>
      </c>
    </row>
    <row r="362" spans="1:6" ht="12.75" customHeight="1" x14ac:dyDescent="0.2">
      <c r="A362" s="83" t="s">
        <v>168</v>
      </c>
      <c r="B362" s="83">
        <v>18</v>
      </c>
      <c r="C362" s="84">
        <v>786.27433020000001</v>
      </c>
      <c r="D362" s="84">
        <v>769.42509031999998</v>
      </c>
      <c r="E362" s="84">
        <v>156.23045594000001</v>
      </c>
      <c r="F362" s="84">
        <v>156.23045594000001</v>
      </c>
    </row>
    <row r="363" spans="1:6" ht="12.75" customHeight="1" x14ac:dyDescent="0.2">
      <c r="A363" s="83" t="s">
        <v>168</v>
      </c>
      <c r="B363" s="83">
        <v>19</v>
      </c>
      <c r="C363" s="84">
        <v>801.51018270999998</v>
      </c>
      <c r="D363" s="84">
        <v>783.61295383000004</v>
      </c>
      <c r="E363" s="84">
        <v>159.1112775</v>
      </c>
      <c r="F363" s="84">
        <v>159.1112775</v>
      </c>
    </row>
    <row r="364" spans="1:6" ht="12.75" customHeight="1" x14ac:dyDescent="0.2">
      <c r="A364" s="83" t="s">
        <v>168</v>
      </c>
      <c r="B364" s="83">
        <v>20</v>
      </c>
      <c r="C364" s="84">
        <v>796.30271618999996</v>
      </c>
      <c r="D364" s="84">
        <v>777.8099608</v>
      </c>
      <c r="E364" s="84">
        <v>157.93298963000001</v>
      </c>
      <c r="F364" s="84">
        <v>157.93298963000001</v>
      </c>
    </row>
    <row r="365" spans="1:6" ht="12.75" customHeight="1" x14ac:dyDescent="0.2">
      <c r="A365" s="83" t="s">
        <v>168</v>
      </c>
      <c r="B365" s="83">
        <v>21</v>
      </c>
      <c r="C365" s="84">
        <v>790.07974736000006</v>
      </c>
      <c r="D365" s="84">
        <v>772.71072465999998</v>
      </c>
      <c r="E365" s="84">
        <v>156.89759839999999</v>
      </c>
      <c r="F365" s="84">
        <v>156.89759839999999</v>
      </c>
    </row>
    <row r="366" spans="1:6" ht="12.75" customHeight="1" x14ac:dyDescent="0.2">
      <c r="A366" s="83" t="s">
        <v>168</v>
      </c>
      <c r="B366" s="83">
        <v>22</v>
      </c>
      <c r="C366" s="84">
        <v>788.05313418000003</v>
      </c>
      <c r="D366" s="84">
        <v>768.72433235999995</v>
      </c>
      <c r="E366" s="84">
        <v>156.08816823000001</v>
      </c>
      <c r="F366" s="84">
        <v>156.08816823000001</v>
      </c>
    </row>
    <row r="367" spans="1:6" ht="12.75" customHeight="1" x14ac:dyDescent="0.2">
      <c r="A367" s="83" t="s">
        <v>168</v>
      </c>
      <c r="B367" s="83">
        <v>23</v>
      </c>
      <c r="C367" s="84">
        <v>779.47825986999999</v>
      </c>
      <c r="D367" s="84">
        <v>761.97105811999995</v>
      </c>
      <c r="E367" s="84">
        <v>154.71692737999999</v>
      </c>
      <c r="F367" s="84">
        <v>154.71692737999999</v>
      </c>
    </row>
    <row r="368" spans="1:6" ht="12.75" customHeight="1" x14ac:dyDescent="0.2">
      <c r="A368" s="83" t="s">
        <v>168</v>
      </c>
      <c r="B368" s="83">
        <v>24</v>
      </c>
      <c r="C368" s="84">
        <v>784.91200865999997</v>
      </c>
      <c r="D368" s="84">
        <v>765.17312738999999</v>
      </c>
      <c r="E368" s="84">
        <v>155.36710210000001</v>
      </c>
      <c r="F368" s="84">
        <v>155.36710210000001</v>
      </c>
    </row>
    <row r="369" spans="1:6" ht="12.75" customHeight="1" x14ac:dyDescent="0.2">
      <c r="A369" s="83" t="s">
        <v>169</v>
      </c>
      <c r="B369" s="83">
        <v>1</v>
      </c>
      <c r="C369" s="84">
        <v>786.30700917000001</v>
      </c>
      <c r="D369" s="84">
        <v>762.31773356999997</v>
      </c>
      <c r="E369" s="84">
        <v>154.78731923999999</v>
      </c>
      <c r="F369" s="84">
        <v>154.78731923999999</v>
      </c>
    </row>
    <row r="370" spans="1:6" ht="12.75" customHeight="1" x14ac:dyDescent="0.2">
      <c r="A370" s="83" t="s">
        <v>169</v>
      </c>
      <c r="B370" s="83">
        <v>2</v>
      </c>
      <c r="C370" s="84">
        <v>817.29718236999997</v>
      </c>
      <c r="D370" s="84">
        <v>798.47706090999998</v>
      </c>
      <c r="E370" s="84">
        <v>162.12940915999999</v>
      </c>
      <c r="F370" s="84">
        <v>162.12940915999999</v>
      </c>
    </row>
    <row r="371" spans="1:6" ht="12.75" customHeight="1" x14ac:dyDescent="0.2">
      <c r="A371" s="83" t="s">
        <v>169</v>
      </c>
      <c r="B371" s="83">
        <v>3</v>
      </c>
      <c r="C371" s="84">
        <v>813.34109236999996</v>
      </c>
      <c r="D371" s="84">
        <v>792.21013115999995</v>
      </c>
      <c r="E371" s="84">
        <v>160.85691972999999</v>
      </c>
      <c r="F371" s="84">
        <v>160.85691972999999</v>
      </c>
    </row>
    <row r="372" spans="1:6" ht="12.75" customHeight="1" x14ac:dyDescent="0.2">
      <c r="A372" s="83" t="s">
        <v>169</v>
      </c>
      <c r="B372" s="83">
        <v>4</v>
      </c>
      <c r="C372" s="84">
        <v>824.15673174000005</v>
      </c>
      <c r="D372" s="84">
        <v>802.24035613000001</v>
      </c>
      <c r="E372" s="84">
        <v>162.89353985</v>
      </c>
      <c r="F372" s="84">
        <v>162.89353985</v>
      </c>
    </row>
    <row r="373" spans="1:6" ht="12.75" customHeight="1" x14ac:dyDescent="0.2">
      <c r="A373" s="83" t="s">
        <v>169</v>
      </c>
      <c r="B373" s="83">
        <v>5</v>
      </c>
      <c r="C373" s="84">
        <v>822.27220526999997</v>
      </c>
      <c r="D373" s="84">
        <v>801.92109577999997</v>
      </c>
      <c r="E373" s="84">
        <v>162.82871458</v>
      </c>
      <c r="F373" s="84">
        <v>162.82871458</v>
      </c>
    </row>
    <row r="374" spans="1:6" ht="12.75" customHeight="1" x14ac:dyDescent="0.2">
      <c r="A374" s="83" t="s">
        <v>169</v>
      </c>
      <c r="B374" s="83">
        <v>6</v>
      </c>
      <c r="C374" s="84">
        <v>803.56642055999998</v>
      </c>
      <c r="D374" s="84">
        <v>784.86376599000005</v>
      </c>
      <c r="E374" s="84">
        <v>159.36525277999999</v>
      </c>
      <c r="F374" s="84">
        <v>159.36525277999999</v>
      </c>
    </row>
    <row r="375" spans="1:6" ht="12.75" customHeight="1" x14ac:dyDescent="0.2">
      <c r="A375" s="83" t="s">
        <v>169</v>
      </c>
      <c r="B375" s="83">
        <v>7</v>
      </c>
      <c r="C375" s="84">
        <v>793.65523936</v>
      </c>
      <c r="D375" s="84">
        <v>775.42562237000004</v>
      </c>
      <c r="E375" s="84">
        <v>157.44885377</v>
      </c>
      <c r="F375" s="84">
        <v>157.44885377</v>
      </c>
    </row>
    <row r="376" spans="1:6" ht="12.75" customHeight="1" x14ac:dyDescent="0.2">
      <c r="A376" s="83" t="s">
        <v>169</v>
      </c>
      <c r="B376" s="83">
        <v>8</v>
      </c>
      <c r="C376" s="84">
        <v>812.68952933000003</v>
      </c>
      <c r="D376" s="84">
        <v>787.75488734999999</v>
      </c>
      <c r="E376" s="84">
        <v>159.95229004999999</v>
      </c>
      <c r="F376" s="84">
        <v>159.95229004999999</v>
      </c>
    </row>
    <row r="377" spans="1:6" ht="12.75" customHeight="1" x14ac:dyDescent="0.2">
      <c r="A377" s="83" t="s">
        <v>169</v>
      </c>
      <c r="B377" s="83">
        <v>9</v>
      </c>
      <c r="C377" s="84">
        <v>816.49382573000003</v>
      </c>
      <c r="D377" s="84">
        <v>795.89853801000004</v>
      </c>
      <c r="E377" s="84">
        <v>161.60584446999999</v>
      </c>
      <c r="F377" s="84">
        <v>161.60584446999999</v>
      </c>
    </row>
    <row r="378" spans="1:6" ht="12.75" customHeight="1" x14ac:dyDescent="0.2">
      <c r="A378" s="83" t="s">
        <v>169</v>
      </c>
      <c r="B378" s="83">
        <v>10</v>
      </c>
      <c r="C378" s="84">
        <v>822.65914869000005</v>
      </c>
      <c r="D378" s="84">
        <v>803.66242548000002</v>
      </c>
      <c r="E378" s="84">
        <v>163.18228861</v>
      </c>
      <c r="F378" s="84">
        <v>163.18228861</v>
      </c>
    </row>
    <row r="379" spans="1:6" ht="12.75" customHeight="1" x14ac:dyDescent="0.2">
      <c r="A379" s="83" t="s">
        <v>169</v>
      </c>
      <c r="B379" s="83">
        <v>11</v>
      </c>
      <c r="C379" s="84">
        <v>774.91651966999996</v>
      </c>
      <c r="D379" s="84">
        <v>757.53783398999997</v>
      </c>
      <c r="E379" s="84">
        <v>153.81676876</v>
      </c>
      <c r="F379" s="84">
        <v>153.81676876</v>
      </c>
    </row>
    <row r="380" spans="1:6" ht="12.75" customHeight="1" x14ac:dyDescent="0.2">
      <c r="A380" s="83" t="s">
        <v>169</v>
      </c>
      <c r="B380" s="83">
        <v>12</v>
      </c>
      <c r="C380" s="84">
        <v>747.47773374999997</v>
      </c>
      <c r="D380" s="84">
        <v>732.29928049</v>
      </c>
      <c r="E380" s="84">
        <v>148.69212340000001</v>
      </c>
      <c r="F380" s="84">
        <v>148.69212340000001</v>
      </c>
    </row>
    <row r="381" spans="1:6" ht="12.75" customHeight="1" x14ac:dyDescent="0.2">
      <c r="A381" s="83" t="s">
        <v>169</v>
      </c>
      <c r="B381" s="83">
        <v>13</v>
      </c>
      <c r="C381" s="84">
        <v>746.50660304999997</v>
      </c>
      <c r="D381" s="84">
        <v>725.53368188000002</v>
      </c>
      <c r="E381" s="84">
        <v>147.31838010999999</v>
      </c>
      <c r="F381" s="84">
        <v>147.31838010999999</v>
      </c>
    </row>
    <row r="382" spans="1:6" ht="12.75" customHeight="1" x14ac:dyDescent="0.2">
      <c r="A382" s="83" t="s">
        <v>169</v>
      </c>
      <c r="B382" s="83">
        <v>14</v>
      </c>
      <c r="C382" s="84">
        <v>737.33440054000005</v>
      </c>
      <c r="D382" s="84">
        <v>724.70190491999995</v>
      </c>
      <c r="E382" s="84">
        <v>147.14948921000001</v>
      </c>
      <c r="F382" s="84">
        <v>147.14948921000001</v>
      </c>
    </row>
    <row r="383" spans="1:6" ht="12.75" customHeight="1" x14ac:dyDescent="0.2">
      <c r="A383" s="83" t="s">
        <v>169</v>
      </c>
      <c r="B383" s="83">
        <v>15</v>
      </c>
      <c r="C383" s="84">
        <v>734.26846731000001</v>
      </c>
      <c r="D383" s="84">
        <v>722.08534875999999</v>
      </c>
      <c r="E383" s="84">
        <v>146.61820193</v>
      </c>
      <c r="F383" s="84">
        <v>146.61820193</v>
      </c>
    </row>
    <row r="384" spans="1:6" ht="12.75" customHeight="1" x14ac:dyDescent="0.2">
      <c r="A384" s="83" t="s">
        <v>169</v>
      </c>
      <c r="B384" s="83">
        <v>16</v>
      </c>
      <c r="C384" s="84">
        <v>733.71317399999998</v>
      </c>
      <c r="D384" s="84">
        <v>720.85235327999999</v>
      </c>
      <c r="E384" s="84">
        <v>146.3678443</v>
      </c>
      <c r="F384" s="84">
        <v>146.3678443</v>
      </c>
    </row>
    <row r="385" spans="1:6" ht="12.75" customHeight="1" x14ac:dyDescent="0.2">
      <c r="A385" s="83" t="s">
        <v>169</v>
      </c>
      <c r="B385" s="83">
        <v>17</v>
      </c>
      <c r="C385" s="84">
        <v>737.10098060999997</v>
      </c>
      <c r="D385" s="84">
        <v>723.59368735999999</v>
      </c>
      <c r="E385" s="84">
        <v>146.92446752000001</v>
      </c>
      <c r="F385" s="84">
        <v>146.92446752000001</v>
      </c>
    </row>
    <row r="386" spans="1:6" ht="12.75" customHeight="1" x14ac:dyDescent="0.2">
      <c r="A386" s="83" t="s">
        <v>169</v>
      </c>
      <c r="B386" s="83">
        <v>18</v>
      </c>
      <c r="C386" s="84">
        <v>749.30090940000002</v>
      </c>
      <c r="D386" s="84">
        <v>736.72531623999998</v>
      </c>
      <c r="E386" s="84">
        <v>149.59082243</v>
      </c>
      <c r="F386" s="84">
        <v>149.59082243</v>
      </c>
    </row>
    <row r="387" spans="1:6" ht="12.75" customHeight="1" x14ac:dyDescent="0.2">
      <c r="A387" s="83" t="s">
        <v>169</v>
      </c>
      <c r="B387" s="83">
        <v>19</v>
      </c>
      <c r="C387" s="84">
        <v>758.59572542000001</v>
      </c>
      <c r="D387" s="84">
        <v>740.52740986000003</v>
      </c>
      <c r="E387" s="84">
        <v>150.36283107</v>
      </c>
      <c r="F387" s="84">
        <v>150.36283107</v>
      </c>
    </row>
    <row r="388" spans="1:6" ht="12.75" customHeight="1" x14ac:dyDescent="0.2">
      <c r="A388" s="83" t="s">
        <v>169</v>
      </c>
      <c r="B388" s="83">
        <v>20</v>
      </c>
      <c r="C388" s="84">
        <v>751.24730822000004</v>
      </c>
      <c r="D388" s="84">
        <v>732.77599113999997</v>
      </c>
      <c r="E388" s="84">
        <v>148.78891869</v>
      </c>
      <c r="F388" s="84">
        <v>148.78891869</v>
      </c>
    </row>
    <row r="389" spans="1:6" ht="12.75" customHeight="1" x14ac:dyDescent="0.2">
      <c r="A389" s="83" t="s">
        <v>169</v>
      </c>
      <c r="B389" s="83">
        <v>21</v>
      </c>
      <c r="C389" s="84">
        <v>741.25841307999997</v>
      </c>
      <c r="D389" s="84">
        <v>724.40415754000003</v>
      </c>
      <c r="E389" s="84">
        <v>147.08903211000001</v>
      </c>
      <c r="F389" s="84">
        <v>147.08903211000001</v>
      </c>
    </row>
    <row r="390" spans="1:6" ht="12.75" customHeight="1" x14ac:dyDescent="0.2">
      <c r="A390" s="83" t="s">
        <v>169</v>
      </c>
      <c r="B390" s="83">
        <v>22</v>
      </c>
      <c r="C390" s="84">
        <v>734.08541233000005</v>
      </c>
      <c r="D390" s="84">
        <v>719.08338363999997</v>
      </c>
      <c r="E390" s="84">
        <v>146.00865802000001</v>
      </c>
      <c r="F390" s="84">
        <v>146.00865802000001</v>
      </c>
    </row>
    <row r="391" spans="1:6" ht="12.75" customHeight="1" x14ac:dyDescent="0.2">
      <c r="A391" s="83" t="s">
        <v>169</v>
      </c>
      <c r="B391" s="83">
        <v>23</v>
      </c>
      <c r="C391" s="84">
        <v>718.42463724000004</v>
      </c>
      <c r="D391" s="84">
        <v>707.74066253000001</v>
      </c>
      <c r="E391" s="84">
        <v>143.70553778999999</v>
      </c>
      <c r="F391" s="84">
        <v>143.70553778999999</v>
      </c>
    </row>
    <row r="392" spans="1:6" ht="12.75" customHeight="1" x14ac:dyDescent="0.2">
      <c r="A392" s="83" t="s">
        <v>169</v>
      </c>
      <c r="B392" s="83">
        <v>24</v>
      </c>
      <c r="C392" s="84">
        <v>724.85424713999998</v>
      </c>
      <c r="D392" s="84">
        <v>709.27049566000005</v>
      </c>
      <c r="E392" s="84">
        <v>144.01616781000001</v>
      </c>
      <c r="F392" s="84">
        <v>144.01616781000001</v>
      </c>
    </row>
    <row r="393" spans="1:6" ht="12.75" customHeight="1" x14ac:dyDescent="0.2">
      <c r="A393" s="83" t="s">
        <v>170</v>
      </c>
      <c r="B393" s="83">
        <v>1</v>
      </c>
      <c r="C393" s="84">
        <v>821.79914943000006</v>
      </c>
      <c r="D393" s="84">
        <v>802.88371837</v>
      </c>
      <c r="E393" s="84">
        <v>163.02417345999999</v>
      </c>
      <c r="F393" s="84">
        <v>163.02417345999999</v>
      </c>
    </row>
    <row r="394" spans="1:6" ht="12.75" customHeight="1" x14ac:dyDescent="0.2">
      <c r="A394" s="83" t="s">
        <v>170</v>
      </c>
      <c r="B394" s="83">
        <v>2</v>
      </c>
      <c r="C394" s="84">
        <v>836.50367147999998</v>
      </c>
      <c r="D394" s="84">
        <v>820.87759046999997</v>
      </c>
      <c r="E394" s="84">
        <v>166.67779858</v>
      </c>
      <c r="F394" s="84">
        <v>166.67779858</v>
      </c>
    </row>
    <row r="395" spans="1:6" ht="12.75" customHeight="1" x14ac:dyDescent="0.2">
      <c r="A395" s="83" t="s">
        <v>170</v>
      </c>
      <c r="B395" s="83">
        <v>3</v>
      </c>
      <c r="C395" s="84">
        <v>835.42827434000003</v>
      </c>
      <c r="D395" s="84">
        <v>822.43826402000002</v>
      </c>
      <c r="E395" s="84">
        <v>166.99469069</v>
      </c>
      <c r="F395" s="84">
        <v>166.99469069</v>
      </c>
    </row>
    <row r="396" spans="1:6" ht="12.75" customHeight="1" x14ac:dyDescent="0.2">
      <c r="A396" s="83" t="s">
        <v>170</v>
      </c>
      <c r="B396" s="83">
        <v>4</v>
      </c>
      <c r="C396" s="84">
        <v>851.01602169</v>
      </c>
      <c r="D396" s="84">
        <v>832.87902701999997</v>
      </c>
      <c r="E396" s="84">
        <v>169.11466985999999</v>
      </c>
      <c r="F396" s="84">
        <v>169.11466985999999</v>
      </c>
    </row>
    <row r="397" spans="1:6" ht="12.75" customHeight="1" x14ac:dyDescent="0.2">
      <c r="A397" s="83" t="s">
        <v>170</v>
      </c>
      <c r="B397" s="83">
        <v>5</v>
      </c>
      <c r="C397" s="84">
        <v>843.07719785999996</v>
      </c>
      <c r="D397" s="84">
        <v>827.05593023999995</v>
      </c>
      <c r="E397" s="84">
        <v>167.93229997</v>
      </c>
      <c r="F397" s="84">
        <v>167.93229997</v>
      </c>
    </row>
    <row r="398" spans="1:6" ht="12.75" customHeight="1" x14ac:dyDescent="0.2">
      <c r="A398" s="83" t="s">
        <v>170</v>
      </c>
      <c r="B398" s="83">
        <v>6</v>
      </c>
      <c r="C398" s="84">
        <v>836.74450164999996</v>
      </c>
      <c r="D398" s="84">
        <v>828.55851068000004</v>
      </c>
      <c r="E398" s="84">
        <v>168.23739637</v>
      </c>
      <c r="F398" s="84">
        <v>168.23739637</v>
      </c>
    </row>
    <row r="399" spans="1:6" ht="12.75" customHeight="1" x14ac:dyDescent="0.2">
      <c r="A399" s="83" t="s">
        <v>170</v>
      </c>
      <c r="B399" s="83">
        <v>7</v>
      </c>
      <c r="C399" s="84">
        <v>841.10041855999998</v>
      </c>
      <c r="D399" s="84">
        <v>824.30156502</v>
      </c>
      <c r="E399" s="84">
        <v>167.37303079</v>
      </c>
      <c r="F399" s="84">
        <v>167.37303079</v>
      </c>
    </row>
    <row r="400" spans="1:6" ht="12.75" customHeight="1" x14ac:dyDescent="0.2">
      <c r="A400" s="83" t="s">
        <v>170</v>
      </c>
      <c r="B400" s="83">
        <v>8</v>
      </c>
      <c r="C400" s="84">
        <v>801.47635441</v>
      </c>
      <c r="D400" s="84">
        <v>793.50419528999998</v>
      </c>
      <c r="E400" s="84">
        <v>161.11967725</v>
      </c>
      <c r="F400" s="84">
        <v>161.11967725</v>
      </c>
    </row>
    <row r="401" spans="1:6" ht="12.75" customHeight="1" x14ac:dyDescent="0.2">
      <c r="A401" s="83" t="s">
        <v>170</v>
      </c>
      <c r="B401" s="83">
        <v>9</v>
      </c>
      <c r="C401" s="84">
        <v>817.32068900000002</v>
      </c>
      <c r="D401" s="84">
        <v>800.89833114999999</v>
      </c>
      <c r="E401" s="84">
        <v>162.62104396000001</v>
      </c>
      <c r="F401" s="84">
        <v>162.62104396000001</v>
      </c>
    </row>
    <row r="402" spans="1:6" ht="12.75" customHeight="1" x14ac:dyDescent="0.2">
      <c r="A402" s="83" t="s">
        <v>170</v>
      </c>
      <c r="B402" s="83">
        <v>10</v>
      </c>
      <c r="C402" s="84">
        <v>829.29396698000005</v>
      </c>
      <c r="D402" s="84">
        <v>811.63520241000003</v>
      </c>
      <c r="E402" s="84">
        <v>164.80114741</v>
      </c>
      <c r="F402" s="84">
        <v>164.80114741</v>
      </c>
    </row>
    <row r="403" spans="1:6" ht="12.75" customHeight="1" x14ac:dyDescent="0.2">
      <c r="A403" s="83" t="s">
        <v>170</v>
      </c>
      <c r="B403" s="83">
        <v>11</v>
      </c>
      <c r="C403" s="84">
        <v>794.25384311000005</v>
      </c>
      <c r="D403" s="84">
        <v>776.02428252000004</v>
      </c>
      <c r="E403" s="84">
        <v>157.57041068999999</v>
      </c>
      <c r="F403" s="84">
        <v>157.57041068999999</v>
      </c>
    </row>
    <row r="404" spans="1:6" ht="12.75" customHeight="1" x14ac:dyDescent="0.2">
      <c r="A404" s="83" t="s">
        <v>170</v>
      </c>
      <c r="B404" s="83">
        <v>12</v>
      </c>
      <c r="C404" s="84">
        <v>764.31407743</v>
      </c>
      <c r="D404" s="84">
        <v>754.29721708</v>
      </c>
      <c r="E404" s="84">
        <v>153.15876700999999</v>
      </c>
      <c r="F404" s="84">
        <v>153.15876700999999</v>
      </c>
    </row>
    <row r="405" spans="1:6" ht="12.75" customHeight="1" x14ac:dyDescent="0.2">
      <c r="A405" s="83" t="s">
        <v>170</v>
      </c>
      <c r="B405" s="83">
        <v>13</v>
      </c>
      <c r="C405" s="84">
        <v>773.28527954000003</v>
      </c>
      <c r="D405" s="84">
        <v>750.62172097999996</v>
      </c>
      <c r="E405" s="84">
        <v>152.41246378</v>
      </c>
      <c r="F405" s="84">
        <v>152.41246378</v>
      </c>
    </row>
    <row r="406" spans="1:6" ht="12.75" customHeight="1" x14ac:dyDescent="0.2">
      <c r="A406" s="83" t="s">
        <v>170</v>
      </c>
      <c r="B406" s="83">
        <v>14</v>
      </c>
      <c r="C406" s="84">
        <v>763.69466451000005</v>
      </c>
      <c r="D406" s="84">
        <v>750.73364164999998</v>
      </c>
      <c r="E406" s="84">
        <v>152.43518907999999</v>
      </c>
      <c r="F406" s="84">
        <v>152.43518907999999</v>
      </c>
    </row>
    <row r="407" spans="1:6" ht="12.75" customHeight="1" x14ac:dyDescent="0.2">
      <c r="A407" s="83" t="s">
        <v>170</v>
      </c>
      <c r="B407" s="83">
        <v>15</v>
      </c>
      <c r="C407" s="84">
        <v>758.17031928999995</v>
      </c>
      <c r="D407" s="84">
        <v>742.50370422000003</v>
      </c>
      <c r="E407" s="84">
        <v>150.76411428</v>
      </c>
      <c r="F407" s="84">
        <v>150.76411428</v>
      </c>
    </row>
    <row r="408" spans="1:6" ht="12.75" customHeight="1" x14ac:dyDescent="0.2">
      <c r="A408" s="83" t="s">
        <v>170</v>
      </c>
      <c r="B408" s="83">
        <v>16</v>
      </c>
      <c r="C408" s="84">
        <v>753.63839661999998</v>
      </c>
      <c r="D408" s="84">
        <v>735.87476909999998</v>
      </c>
      <c r="E408" s="84">
        <v>149.41812028000001</v>
      </c>
      <c r="F408" s="84">
        <v>149.41812028000001</v>
      </c>
    </row>
    <row r="409" spans="1:6" ht="12.75" customHeight="1" x14ac:dyDescent="0.2">
      <c r="A409" s="83" t="s">
        <v>170</v>
      </c>
      <c r="B409" s="83">
        <v>17</v>
      </c>
      <c r="C409" s="84">
        <v>747.23154195999996</v>
      </c>
      <c r="D409" s="84">
        <v>731.95418452000001</v>
      </c>
      <c r="E409" s="84">
        <v>148.62205225</v>
      </c>
      <c r="F409" s="84">
        <v>148.62205225</v>
      </c>
    </row>
    <row r="410" spans="1:6" ht="12.75" customHeight="1" x14ac:dyDescent="0.2">
      <c r="A410" s="83" t="s">
        <v>170</v>
      </c>
      <c r="B410" s="83">
        <v>18</v>
      </c>
      <c r="C410" s="84">
        <v>755.36117188000003</v>
      </c>
      <c r="D410" s="84">
        <v>744.04561068999999</v>
      </c>
      <c r="E410" s="84">
        <v>151.07719577</v>
      </c>
      <c r="F410" s="84">
        <v>151.07719577</v>
      </c>
    </row>
    <row r="411" spans="1:6" ht="12.75" customHeight="1" x14ac:dyDescent="0.2">
      <c r="A411" s="83" t="s">
        <v>170</v>
      </c>
      <c r="B411" s="83">
        <v>19</v>
      </c>
      <c r="C411" s="84">
        <v>784.55897917000004</v>
      </c>
      <c r="D411" s="84">
        <v>766.07753580999997</v>
      </c>
      <c r="E411" s="84">
        <v>155.55074069</v>
      </c>
      <c r="F411" s="84">
        <v>155.55074069</v>
      </c>
    </row>
    <row r="412" spans="1:6" ht="12.75" customHeight="1" x14ac:dyDescent="0.2">
      <c r="A412" s="83" t="s">
        <v>170</v>
      </c>
      <c r="B412" s="83">
        <v>20</v>
      </c>
      <c r="C412" s="84">
        <v>781.19549975999996</v>
      </c>
      <c r="D412" s="84">
        <v>760.95636988000001</v>
      </c>
      <c r="E412" s="84">
        <v>154.51089665999999</v>
      </c>
      <c r="F412" s="84">
        <v>154.51089665999999</v>
      </c>
    </row>
    <row r="413" spans="1:6" ht="12.75" customHeight="1" x14ac:dyDescent="0.2">
      <c r="A413" s="83" t="s">
        <v>170</v>
      </c>
      <c r="B413" s="83">
        <v>21</v>
      </c>
      <c r="C413" s="84">
        <v>768.35605077000002</v>
      </c>
      <c r="D413" s="84">
        <v>755.58015556999999</v>
      </c>
      <c r="E413" s="84">
        <v>153.41926548999999</v>
      </c>
      <c r="F413" s="84">
        <v>153.41926548999999</v>
      </c>
    </row>
    <row r="414" spans="1:6" ht="12.75" customHeight="1" x14ac:dyDescent="0.2">
      <c r="A414" s="83" t="s">
        <v>170</v>
      </c>
      <c r="B414" s="83">
        <v>22</v>
      </c>
      <c r="C414" s="84">
        <v>761.09771531000001</v>
      </c>
      <c r="D414" s="84">
        <v>752.32683421000002</v>
      </c>
      <c r="E414" s="84">
        <v>152.75868412</v>
      </c>
      <c r="F414" s="84">
        <v>152.75868412</v>
      </c>
    </row>
    <row r="415" spans="1:6" ht="12.75" customHeight="1" x14ac:dyDescent="0.2">
      <c r="A415" s="83" t="s">
        <v>170</v>
      </c>
      <c r="B415" s="83">
        <v>23</v>
      </c>
      <c r="C415" s="84">
        <v>757.94127338999999</v>
      </c>
      <c r="D415" s="84">
        <v>742.83332804999998</v>
      </c>
      <c r="E415" s="84">
        <v>150.83104384000001</v>
      </c>
      <c r="F415" s="84">
        <v>150.83104384000001</v>
      </c>
    </row>
    <row r="416" spans="1:6" ht="12.75" customHeight="1" x14ac:dyDescent="0.2">
      <c r="A416" s="83" t="s">
        <v>170</v>
      </c>
      <c r="B416" s="83">
        <v>24</v>
      </c>
      <c r="C416" s="84">
        <v>765.85535365999999</v>
      </c>
      <c r="D416" s="84">
        <v>752.72615079000002</v>
      </c>
      <c r="E416" s="84">
        <v>152.83976466999999</v>
      </c>
      <c r="F416" s="84">
        <v>152.83976466999999</v>
      </c>
    </row>
    <row r="417" spans="1:6" ht="12.75" customHeight="1" x14ac:dyDescent="0.2">
      <c r="A417" s="83" t="s">
        <v>171</v>
      </c>
      <c r="B417" s="83">
        <v>1</v>
      </c>
      <c r="C417" s="84">
        <v>812.86299396000004</v>
      </c>
      <c r="D417" s="84">
        <v>794.46554362999996</v>
      </c>
      <c r="E417" s="84">
        <v>161.3148774</v>
      </c>
      <c r="F417" s="84">
        <v>161.3148774</v>
      </c>
    </row>
    <row r="418" spans="1:6" ht="12.75" customHeight="1" x14ac:dyDescent="0.2">
      <c r="A418" s="83" t="s">
        <v>171</v>
      </c>
      <c r="B418" s="83">
        <v>2</v>
      </c>
      <c r="C418" s="84">
        <v>838.40064423000001</v>
      </c>
      <c r="D418" s="84">
        <v>822.76405539999996</v>
      </c>
      <c r="E418" s="84">
        <v>167.06084207999999</v>
      </c>
      <c r="F418" s="84">
        <v>167.06084207999999</v>
      </c>
    </row>
    <row r="419" spans="1:6" ht="12.75" customHeight="1" x14ac:dyDescent="0.2">
      <c r="A419" s="83" t="s">
        <v>171</v>
      </c>
      <c r="B419" s="83">
        <v>3</v>
      </c>
      <c r="C419" s="84">
        <v>831.70329432000005</v>
      </c>
      <c r="D419" s="84">
        <v>815.70825074000004</v>
      </c>
      <c r="E419" s="84">
        <v>165.62817294000001</v>
      </c>
      <c r="F419" s="84">
        <v>165.62817294000001</v>
      </c>
    </row>
    <row r="420" spans="1:6" ht="12.75" customHeight="1" x14ac:dyDescent="0.2">
      <c r="A420" s="83" t="s">
        <v>171</v>
      </c>
      <c r="B420" s="83">
        <v>4</v>
      </c>
      <c r="C420" s="84">
        <v>846.25910510000006</v>
      </c>
      <c r="D420" s="84">
        <v>829.53981309000005</v>
      </c>
      <c r="E420" s="84">
        <v>168.43664815</v>
      </c>
      <c r="F420" s="84">
        <v>168.43664815</v>
      </c>
    </row>
    <row r="421" spans="1:6" ht="12.75" customHeight="1" x14ac:dyDescent="0.2">
      <c r="A421" s="83" t="s">
        <v>171</v>
      </c>
      <c r="B421" s="83">
        <v>5</v>
      </c>
      <c r="C421" s="84">
        <v>842.82112592999999</v>
      </c>
      <c r="D421" s="84">
        <v>826.44601512999998</v>
      </c>
      <c r="E421" s="84">
        <v>167.80845773999999</v>
      </c>
      <c r="F421" s="84">
        <v>167.80845773999999</v>
      </c>
    </row>
    <row r="422" spans="1:6" ht="12.75" customHeight="1" x14ac:dyDescent="0.2">
      <c r="A422" s="83" t="s">
        <v>171</v>
      </c>
      <c r="B422" s="83">
        <v>6</v>
      </c>
      <c r="C422" s="84">
        <v>828.08685736999996</v>
      </c>
      <c r="D422" s="84">
        <v>820.83592384999997</v>
      </c>
      <c r="E422" s="84">
        <v>166.66933825000001</v>
      </c>
      <c r="F422" s="84">
        <v>166.66933825000001</v>
      </c>
    </row>
    <row r="423" spans="1:6" ht="12.75" customHeight="1" x14ac:dyDescent="0.2">
      <c r="A423" s="83" t="s">
        <v>171</v>
      </c>
      <c r="B423" s="83">
        <v>7</v>
      </c>
      <c r="C423" s="84">
        <v>823.88932320000004</v>
      </c>
      <c r="D423" s="84">
        <v>807.45818468000004</v>
      </c>
      <c r="E423" s="84">
        <v>163.95301105999999</v>
      </c>
      <c r="F423" s="84">
        <v>163.95301105999999</v>
      </c>
    </row>
    <row r="424" spans="1:6" ht="12.75" customHeight="1" x14ac:dyDescent="0.2">
      <c r="A424" s="83" t="s">
        <v>171</v>
      </c>
      <c r="B424" s="83">
        <v>8</v>
      </c>
      <c r="C424" s="84">
        <v>814.63454325999999</v>
      </c>
      <c r="D424" s="84">
        <v>792.02828413999998</v>
      </c>
      <c r="E424" s="84">
        <v>160.819996</v>
      </c>
      <c r="F424" s="84">
        <v>160.819996</v>
      </c>
    </row>
    <row r="425" spans="1:6" ht="12.75" customHeight="1" x14ac:dyDescent="0.2">
      <c r="A425" s="83" t="s">
        <v>171</v>
      </c>
      <c r="B425" s="83">
        <v>9</v>
      </c>
      <c r="C425" s="84">
        <v>821.18430835000004</v>
      </c>
      <c r="D425" s="84">
        <v>804.96892992000005</v>
      </c>
      <c r="E425" s="84">
        <v>163.44757211999999</v>
      </c>
      <c r="F425" s="84">
        <v>163.44757211999999</v>
      </c>
    </row>
    <row r="426" spans="1:6" ht="12.75" customHeight="1" x14ac:dyDescent="0.2">
      <c r="A426" s="83" t="s">
        <v>171</v>
      </c>
      <c r="B426" s="83">
        <v>10</v>
      </c>
      <c r="C426" s="84">
        <v>841.83131155000001</v>
      </c>
      <c r="D426" s="84">
        <v>825.80701536000004</v>
      </c>
      <c r="E426" s="84">
        <v>167.67870991999999</v>
      </c>
      <c r="F426" s="84">
        <v>167.67870991999999</v>
      </c>
    </row>
    <row r="427" spans="1:6" ht="12.75" customHeight="1" x14ac:dyDescent="0.2">
      <c r="A427" s="83" t="s">
        <v>171</v>
      </c>
      <c r="B427" s="83">
        <v>11</v>
      </c>
      <c r="C427" s="84">
        <v>805.03548232000003</v>
      </c>
      <c r="D427" s="84">
        <v>789.48954989000003</v>
      </c>
      <c r="E427" s="84">
        <v>160.30451033</v>
      </c>
      <c r="F427" s="84">
        <v>160.30451033</v>
      </c>
    </row>
    <row r="428" spans="1:6" ht="12.75" customHeight="1" x14ac:dyDescent="0.2">
      <c r="A428" s="83" t="s">
        <v>171</v>
      </c>
      <c r="B428" s="83">
        <v>12</v>
      </c>
      <c r="C428" s="84">
        <v>781.88413303000004</v>
      </c>
      <c r="D428" s="84">
        <v>768.47950246000005</v>
      </c>
      <c r="E428" s="84">
        <v>156.03845593</v>
      </c>
      <c r="F428" s="84">
        <v>156.03845593</v>
      </c>
    </row>
    <row r="429" spans="1:6" ht="12.75" customHeight="1" x14ac:dyDescent="0.2">
      <c r="A429" s="83" t="s">
        <v>171</v>
      </c>
      <c r="B429" s="83">
        <v>13</v>
      </c>
      <c r="C429" s="84">
        <v>788.78676112999995</v>
      </c>
      <c r="D429" s="84">
        <v>764.62459151999997</v>
      </c>
      <c r="E429" s="84">
        <v>155.25572281999999</v>
      </c>
      <c r="F429" s="84">
        <v>155.25572281999999</v>
      </c>
    </row>
    <row r="430" spans="1:6" ht="12.75" customHeight="1" x14ac:dyDescent="0.2">
      <c r="A430" s="83" t="s">
        <v>171</v>
      </c>
      <c r="B430" s="83">
        <v>14</v>
      </c>
      <c r="C430" s="84">
        <v>780.92698533999999</v>
      </c>
      <c r="D430" s="84">
        <v>765.49244323000005</v>
      </c>
      <c r="E430" s="84">
        <v>155.43193864</v>
      </c>
      <c r="F430" s="84">
        <v>155.43193864</v>
      </c>
    </row>
    <row r="431" spans="1:6" ht="12.75" customHeight="1" x14ac:dyDescent="0.2">
      <c r="A431" s="83" t="s">
        <v>171</v>
      </c>
      <c r="B431" s="83">
        <v>15</v>
      </c>
      <c r="C431" s="84">
        <v>778.49251071000003</v>
      </c>
      <c r="D431" s="84">
        <v>764.39598004000004</v>
      </c>
      <c r="E431" s="84">
        <v>155.20930365000001</v>
      </c>
      <c r="F431" s="84">
        <v>155.20930365000001</v>
      </c>
    </row>
    <row r="432" spans="1:6" ht="12.75" customHeight="1" x14ac:dyDescent="0.2">
      <c r="A432" s="83" t="s">
        <v>171</v>
      </c>
      <c r="B432" s="83">
        <v>16</v>
      </c>
      <c r="C432" s="84">
        <v>780.60575511000002</v>
      </c>
      <c r="D432" s="84">
        <v>765.27283668999996</v>
      </c>
      <c r="E432" s="84">
        <v>155.38734790000001</v>
      </c>
      <c r="F432" s="84">
        <v>155.38734790000001</v>
      </c>
    </row>
    <row r="433" spans="1:6" ht="12.75" customHeight="1" x14ac:dyDescent="0.2">
      <c r="A433" s="83" t="s">
        <v>171</v>
      </c>
      <c r="B433" s="83">
        <v>17</v>
      </c>
      <c r="C433" s="84">
        <v>779.08318889999998</v>
      </c>
      <c r="D433" s="84">
        <v>763.20852048999996</v>
      </c>
      <c r="E433" s="84">
        <v>154.96819201</v>
      </c>
      <c r="F433" s="84">
        <v>154.96819201</v>
      </c>
    </row>
    <row r="434" spans="1:6" ht="12.75" customHeight="1" x14ac:dyDescent="0.2">
      <c r="A434" s="83" t="s">
        <v>171</v>
      </c>
      <c r="B434" s="83">
        <v>18</v>
      </c>
      <c r="C434" s="84">
        <v>791.2061549</v>
      </c>
      <c r="D434" s="84">
        <v>775.21563503000004</v>
      </c>
      <c r="E434" s="84">
        <v>157.40621619999999</v>
      </c>
      <c r="F434" s="84">
        <v>157.40621619999999</v>
      </c>
    </row>
    <row r="435" spans="1:6" ht="12.75" customHeight="1" x14ac:dyDescent="0.2">
      <c r="A435" s="83" t="s">
        <v>171</v>
      </c>
      <c r="B435" s="83">
        <v>19</v>
      </c>
      <c r="C435" s="84">
        <v>805.43917509000005</v>
      </c>
      <c r="D435" s="84">
        <v>792.86015377000001</v>
      </c>
      <c r="E435" s="84">
        <v>160.98890571999999</v>
      </c>
      <c r="F435" s="84">
        <v>160.98890571999999</v>
      </c>
    </row>
    <row r="436" spans="1:6" ht="12.75" customHeight="1" x14ac:dyDescent="0.2">
      <c r="A436" s="83" t="s">
        <v>171</v>
      </c>
      <c r="B436" s="83">
        <v>20</v>
      </c>
      <c r="C436" s="84">
        <v>807.97396524999999</v>
      </c>
      <c r="D436" s="84">
        <v>790.83915447000004</v>
      </c>
      <c r="E436" s="84">
        <v>160.57854524000001</v>
      </c>
      <c r="F436" s="84">
        <v>160.57854524000001</v>
      </c>
    </row>
    <row r="437" spans="1:6" ht="12.75" customHeight="1" x14ac:dyDescent="0.2">
      <c r="A437" s="83" t="s">
        <v>171</v>
      </c>
      <c r="B437" s="83">
        <v>21</v>
      </c>
      <c r="C437" s="84">
        <v>797.91731044999995</v>
      </c>
      <c r="D437" s="84">
        <v>780.38962155000002</v>
      </c>
      <c r="E437" s="84">
        <v>158.45678536</v>
      </c>
      <c r="F437" s="84">
        <v>158.45678536</v>
      </c>
    </row>
    <row r="438" spans="1:6" ht="12.75" customHeight="1" x14ac:dyDescent="0.2">
      <c r="A438" s="83" t="s">
        <v>171</v>
      </c>
      <c r="B438" s="83">
        <v>22</v>
      </c>
      <c r="C438" s="84">
        <v>788.02684281999996</v>
      </c>
      <c r="D438" s="84">
        <v>772.78233390000003</v>
      </c>
      <c r="E438" s="84">
        <v>156.91213854</v>
      </c>
      <c r="F438" s="84">
        <v>156.91213854</v>
      </c>
    </row>
    <row r="439" spans="1:6" ht="12.75" customHeight="1" x14ac:dyDescent="0.2">
      <c r="A439" s="83" t="s">
        <v>171</v>
      </c>
      <c r="B439" s="83">
        <v>23</v>
      </c>
      <c r="C439" s="84">
        <v>780.54251920000002</v>
      </c>
      <c r="D439" s="84">
        <v>765.19261539000001</v>
      </c>
      <c r="E439" s="84">
        <v>155.3710591</v>
      </c>
      <c r="F439" s="84">
        <v>155.3710591</v>
      </c>
    </row>
    <row r="440" spans="1:6" ht="12.75" customHeight="1" x14ac:dyDescent="0.2">
      <c r="A440" s="83" t="s">
        <v>171</v>
      </c>
      <c r="B440" s="83">
        <v>24</v>
      </c>
      <c r="C440" s="84">
        <v>782.95188889999997</v>
      </c>
      <c r="D440" s="84">
        <v>766.89978115999997</v>
      </c>
      <c r="E440" s="84">
        <v>155.71769621000001</v>
      </c>
      <c r="F440" s="84">
        <v>155.71769621000001</v>
      </c>
    </row>
    <row r="441" spans="1:6" ht="12.75" customHeight="1" x14ac:dyDescent="0.2">
      <c r="A441" s="83" t="s">
        <v>172</v>
      </c>
      <c r="B441" s="83">
        <v>1</v>
      </c>
      <c r="C441" s="84">
        <v>791.37691208000001</v>
      </c>
      <c r="D441" s="84">
        <v>771.89075425999999</v>
      </c>
      <c r="E441" s="84">
        <v>156.73110481000001</v>
      </c>
      <c r="F441" s="84">
        <v>156.73110481000001</v>
      </c>
    </row>
    <row r="442" spans="1:6" ht="12.75" customHeight="1" x14ac:dyDescent="0.2">
      <c r="A442" s="83" t="s">
        <v>172</v>
      </c>
      <c r="B442" s="83">
        <v>2</v>
      </c>
      <c r="C442" s="84">
        <v>801.37784588</v>
      </c>
      <c r="D442" s="84">
        <v>783.94199403000005</v>
      </c>
      <c r="E442" s="84">
        <v>159.17808855000001</v>
      </c>
      <c r="F442" s="84">
        <v>159.17808855000001</v>
      </c>
    </row>
    <row r="443" spans="1:6" ht="12.75" customHeight="1" x14ac:dyDescent="0.2">
      <c r="A443" s="83" t="s">
        <v>172</v>
      </c>
      <c r="B443" s="83">
        <v>3</v>
      </c>
      <c r="C443" s="84">
        <v>791.77546580000001</v>
      </c>
      <c r="D443" s="84">
        <v>775.56313251999995</v>
      </c>
      <c r="E443" s="84">
        <v>157.47677497000001</v>
      </c>
      <c r="F443" s="84">
        <v>157.47677497000001</v>
      </c>
    </row>
    <row r="444" spans="1:6" ht="12.75" customHeight="1" x14ac:dyDescent="0.2">
      <c r="A444" s="83" t="s">
        <v>172</v>
      </c>
      <c r="B444" s="83">
        <v>4</v>
      </c>
      <c r="C444" s="84">
        <v>801.93641257000002</v>
      </c>
      <c r="D444" s="84">
        <v>783.98157565999998</v>
      </c>
      <c r="E444" s="84">
        <v>159.18612553</v>
      </c>
      <c r="F444" s="84">
        <v>159.18612553</v>
      </c>
    </row>
    <row r="445" spans="1:6" ht="12.75" customHeight="1" x14ac:dyDescent="0.2">
      <c r="A445" s="83" t="s">
        <v>172</v>
      </c>
      <c r="B445" s="83">
        <v>5</v>
      </c>
      <c r="C445" s="84">
        <v>791.93777740999997</v>
      </c>
      <c r="D445" s="84">
        <v>775.05291724999995</v>
      </c>
      <c r="E445" s="84">
        <v>157.37317662999999</v>
      </c>
      <c r="F445" s="84">
        <v>157.37317662999999</v>
      </c>
    </row>
    <row r="446" spans="1:6" ht="12.75" customHeight="1" x14ac:dyDescent="0.2">
      <c r="A446" s="83" t="s">
        <v>172</v>
      </c>
      <c r="B446" s="83">
        <v>6</v>
      </c>
      <c r="C446" s="84">
        <v>794.22078126999997</v>
      </c>
      <c r="D446" s="84">
        <v>778.87510311000005</v>
      </c>
      <c r="E446" s="84">
        <v>158.14926496000001</v>
      </c>
      <c r="F446" s="84">
        <v>158.14926496000001</v>
      </c>
    </row>
    <row r="447" spans="1:6" ht="12.75" customHeight="1" x14ac:dyDescent="0.2">
      <c r="A447" s="83" t="s">
        <v>172</v>
      </c>
      <c r="B447" s="83">
        <v>7</v>
      </c>
      <c r="C447" s="84">
        <v>805.93308024999999</v>
      </c>
      <c r="D447" s="84">
        <v>798.68776587000002</v>
      </c>
      <c r="E447" s="84">
        <v>162.17219244</v>
      </c>
      <c r="F447" s="84">
        <v>162.17219244</v>
      </c>
    </row>
    <row r="448" spans="1:6" ht="12.75" customHeight="1" x14ac:dyDescent="0.2">
      <c r="A448" s="83" t="s">
        <v>172</v>
      </c>
      <c r="B448" s="83">
        <v>8</v>
      </c>
      <c r="C448" s="84">
        <v>848.77981259000001</v>
      </c>
      <c r="D448" s="84">
        <v>828.24733787000002</v>
      </c>
      <c r="E448" s="84">
        <v>168.17421325999999</v>
      </c>
      <c r="F448" s="84">
        <v>168.17421325999999</v>
      </c>
    </row>
    <row r="449" spans="1:6" ht="12.75" customHeight="1" x14ac:dyDescent="0.2">
      <c r="A449" s="83" t="s">
        <v>172</v>
      </c>
      <c r="B449" s="83">
        <v>9</v>
      </c>
      <c r="C449" s="84">
        <v>865.21240456999999</v>
      </c>
      <c r="D449" s="84">
        <v>846.75590629999999</v>
      </c>
      <c r="E449" s="84">
        <v>171.93234659999999</v>
      </c>
      <c r="F449" s="84">
        <v>171.93234659999999</v>
      </c>
    </row>
    <row r="450" spans="1:6" ht="12.75" customHeight="1" x14ac:dyDescent="0.2">
      <c r="A450" s="83" t="s">
        <v>172</v>
      </c>
      <c r="B450" s="83">
        <v>10</v>
      </c>
      <c r="C450" s="84">
        <v>875.08918986000003</v>
      </c>
      <c r="D450" s="84">
        <v>859.05458123000005</v>
      </c>
      <c r="E450" s="84">
        <v>174.42957163</v>
      </c>
      <c r="F450" s="84">
        <v>174.42957163</v>
      </c>
    </row>
    <row r="451" spans="1:6" ht="12.75" customHeight="1" x14ac:dyDescent="0.2">
      <c r="A451" s="83" t="s">
        <v>172</v>
      </c>
      <c r="B451" s="83">
        <v>11</v>
      </c>
      <c r="C451" s="84">
        <v>842.94242760999998</v>
      </c>
      <c r="D451" s="84">
        <v>827.19900489999998</v>
      </c>
      <c r="E451" s="84">
        <v>167.96135103</v>
      </c>
      <c r="F451" s="84">
        <v>167.96135103</v>
      </c>
    </row>
    <row r="452" spans="1:6" ht="12.75" customHeight="1" x14ac:dyDescent="0.2">
      <c r="A452" s="83" t="s">
        <v>172</v>
      </c>
      <c r="B452" s="83">
        <v>12</v>
      </c>
      <c r="C452" s="84">
        <v>818.85353582000005</v>
      </c>
      <c r="D452" s="84">
        <v>804.31407897999998</v>
      </c>
      <c r="E452" s="84">
        <v>163.31460575</v>
      </c>
      <c r="F452" s="84">
        <v>163.31460575</v>
      </c>
    </row>
    <row r="453" spans="1:6" ht="12.75" customHeight="1" x14ac:dyDescent="0.2">
      <c r="A453" s="83" t="s">
        <v>172</v>
      </c>
      <c r="B453" s="83">
        <v>13</v>
      </c>
      <c r="C453" s="84">
        <v>821.84971043999997</v>
      </c>
      <c r="D453" s="84">
        <v>800.18423869000003</v>
      </c>
      <c r="E453" s="84">
        <v>162.47604870000001</v>
      </c>
      <c r="F453" s="84">
        <v>162.47604870000001</v>
      </c>
    </row>
    <row r="454" spans="1:6" ht="12.75" customHeight="1" x14ac:dyDescent="0.2">
      <c r="A454" s="83" t="s">
        <v>172</v>
      </c>
      <c r="B454" s="83">
        <v>14</v>
      </c>
      <c r="C454" s="84">
        <v>813.76607035999996</v>
      </c>
      <c r="D454" s="84">
        <v>799.91871761000004</v>
      </c>
      <c r="E454" s="84">
        <v>162.42213509999999</v>
      </c>
      <c r="F454" s="84">
        <v>162.42213509999999</v>
      </c>
    </row>
    <row r="455" spans="1:6" ht="12.75" customHeight="1" x14ac:dyDescent="0.2">
      <c r="A455" s="83" t="s">
        <v>172</v>
      </c>
      <c r="B455" s="83">
        <v>15</v>
      </c>
      <c r="C455" s="84">
        <v>813.33259850000002</v>
      </c>
      <c r="D455" s="84">
        <v>800.82537530000002</v>
      </c>
      <c r="E455" s="84">
        <v>162.60623039999999</v>
      </c>
      <c r="F455" s="84">
        <v>162.60623039999999</v>
      </c>
    </row>
    <row r="456" spans="1:6" ht="12.75" customHeight="1" x14ac:dyDescent="0.2">
      <c r="A456" s="83" t="s">
        <v>172</v>
      </c>
      <c r="B456" s="83">
        <v>16</v>
      </c>
      <c r="C456" s="84">
        <v>810.49440999000001</v>
      </c>
      <c r="D456" s="84">
        <v>798.316192</v>
      </c>
      <c r="E456" s="84">
        <v>162.096745</v>
      </c>
      <c r="F456" s="84">
        <v>162.096745</v>
      </c>
    </row>
    <row r="457" spans="1:6" ht="12.75" customHeight="1" x14ac:dyDescent="0.2">
      <c r="A457" s="83" t="s">
        <v>172</v>
      </c>
      <c r="B457" s="83">
        <v>17</v>
      </c>
      <c r="C457" s="84">
        <v>810.44235450999997</v>
      </c>
      <c r="D457" s="84">
        <v>797.72905150999998</v>
      </c>
      <c r="E457" s="84">
        <v>161.97752711999999</v>
      </c>
      <c r="F457" s="84">
        <v>161.97752711999999</v>
      </c>
    </row>
    <row r="458" spans="1:6" ht="12.75" customHeight="1" x14ac:dyDescent="0.2">
      <c r="A458" s="83" t="s">
        <v>172</v>
      </c>
      <c r="B458" s="83">
        <v>18</v>
      </c>
      <c r="C458" s="84">
        <v>823.41273034000005</v>
      </c>
      <c r="D458" s="84">
        <v>810.43707271000005</v>
      </c>
      <c r="E458" s="84">
        <v>164.55786921000001</v>
      </c>
      <c r="F458" s="84">
        <v>164.55786921000001</v>
      </c>
    </row>
    <row r="459" spans="1:6" ht="12.75" customHeight="1" x14ac:dyDescent="0.2">
      <c r="A459" s="83" t="s">
        <v>172</v>
      </c>
      <c r="B459" s="83">
        <v>19</v>
      </c>
      <c r="C459" s="84">
        <v>842.96941999000001</v>
      </c>
      <c r="D459" s="84">
        <v>826.50573073999999</v>
      </c>
      <c r="E459" s="84">
        <v>167.82058289</v>
      </c>
      <c r="F459" s="84">
        <v>167.82058289</v>
      </c>
    </row>
    <row r="460" spans="1:6" ht="12.75" customHeight="1" x14ac:dyDescent="0.2">
      <c r="A460" s="83" t="s">
        <v>172</v>
      </c>
      <c r="B460" s="83">
        <v>20</v>
      </c>
      <c r="C460" s="84">
        <v>842.25568084999998</v>
      </c>
      <c r="D460" s="84">
        <v>824.41226142999994</v>
      </c>
      <c r="E460" s="84">
        <v>167.39550750999999</v>
      </c>
      <c r="F460" s="84">
        <v>167.39550750999999</v>
      </c>
    </row>
    <row r="461" spans="1:6" ht="12.75" customHeight="1" x14ac:dyDescent="0.2">
      <c r="A461" s="83" t="s">
        <v>172</v>
      </c>
      <c r="B461" s="83">
        <v>21</v>
      </c>
      <c r="C461" s="84">
        <v>834.74339184999997</v>
      </c>
      <c r="D461" s="84">
        <v>818.01318592999996</v>
      </c>
      <c r="E461" s="84">
        <v>166.09618610999999</v>
      </c>
      <c r="F461" s="84">
        <v>166.09618610999999</v>
      </c>
    </row>
    <row r="462" spans="1:6" ht="12.75" customHeight="1" x14ac:dyDescent="0.2">
      <c r="A462" s="83" t="s">
        <v>172</v>
      </c>
      <c r="B462" s="83">
        <v>22</v>
      </c>
      <c r="C462" s="84">
        <v>828.54984088000003</v>
      </c>
      <c r="D462" s="84">
        <v>814.78290303000006</v>
      </c>
      <c r="E462" s="84">
        <v>165.44028266999999</v>
      </c>
      <c r="F462" s="84">
        <v>165.44028266999999</v>
      </c>
    </row>
    <row r="463" spans="1:6" ht="12.75" customHeight="1" x14ac:dyDescent="0.2">
      <c r="A463" s="83" t="s">
        <v>172</v>
      </c>
      <c r="B463" s="83">
        <v>23</v>
      </c>
      <c r="C463" s="84">
        <v>814.25491720000002</v>
      </c>
      <c r="D463" s="84">
        <v>805.79037815000004</v>
      </c>
      <c r="E463" s="84">
        <v>163.61436578000001</v>
      </c>
      <c r="F463" s="84">
        <v>163.61436578000001</v>
      </c>
    </row>
    <row r="464" spans="1:6" ht="12.75" customHeight="1" x14ac:dyDescent="0.2">
      <c r="A464" s="83" t="s">
        <v>172</v>
      </c>
      <c r="B464" s="83">
        <v>24</v>
      </c>
      <c r="C464" s="84">
        <v>821.87358029999996</v>
      </c>
      <c r="D464" s="84">
        <v>802.95944790999999</v>
      </c>
      <c r="E464" s="84">
        <v>163.03955020999999</v>
      </c>
      <c r="F464" s="84">
        <v>163.03955020999999</v>
      </c>
    </row>
    <row r="465" spans="1:6" ht="12.75" customHeight="1" x14ac:dyDescent="0.2">
      <c r="A465" s="83" t="s">
        <v>173</v>
      </c>
      <c r="B465" s="83">
        <v>1</v>
      </c>
      <c r="C465" s="84">
        <v>892.08355015999996</v>
      </c>
      <c r="D465" s="84">
        <v>870.32888431000003</v>
      </c>
      <c r="E465" s="84">
        <v>176.71879969</v>
      </c>
      <c r="F465" s="84">
        <v>176.71879969</v>
      </c>
    </row>
    <row r="466" spans="1:6" ht="12.75" customHeight="1" x14ac:dyDescent="0.2">
      <c r="A466" s="83" t="s">
        <v>173</v>
      </c>
      <c r="B466" s="83">
        <v>2</v>
      </c>
      <c r="C466" s="84">
        <v>910.79536933999998</v>
      </c>
      <c r="D466" s="84">
        <v>892.96343958</v>
      </c>
      <c r="E466" s="84">
        <v>181.31470763999999</v>
      </c>
      <c r="F466" s="84">
        <v>181.31470763999999</v>
      </c>
    </row>
    <row r="467" spans="1:6" ht="12.75" customHeight="1" x14ac:dyDescent="0.2">
      <c r="A467" s="83" t="s">
        <v>173</v>
      </c>
      <c r="B467" s="83">
        <v>3</v>
      </c>
      <c r="C467" s="84">
        <v>911.11179276999997</v>
      </c>
      <c r="D467" s="84">
        <v>892.80426677000003</v>
      </c>
      <c r="E467" s="84">
        <v>181.28238787000001</v>
      </c>
      <c r="F467" s="84">
        <v>181.28238787000001</v>
      </c>
    </row>
    <row r="468" spans="1:6" ht="12.75" customHeight="1" x14ac:dyDescent="0.2">
      <c r="A468" s="83" t="s">
        <v>173</v>
      </c>
      <c r="B468" s="83">
        <v>4</v>
      </c>
      <c r="C468" s="84">
        <v>914.65572452000004</v>
      </c>
      <c r="D468" s="84">
        <v>893.79857772000003</v>
      </c>
      <c r="E468" s="84">
        <v>181.48428102</v>
      </c>
      <c r="F468" s="84">
        <v>181.48428102</v>
      </c>
    </row>
    <row r="469" spans="1:6" ht="12.75" customHeight="1" x14ac:dyDescent="0.2">
      <c r="A469" s="83" t="s">
        <v>173</v>
      </c>
      <c r="B469" s="83">
        <v>5</v>
      </c>
      <c r="C469" s="84">
        <v>896.97461538000005</v>
      </c>
      <c r="D469" s="84">
        <v>880.31986049</v>
      </c>
      <c r="E469" s="84">
        <v>178.74745041</v>
      </c>
      <c r="F469" s="84">
        <v>178.74745041</v>
      </c>
    </row>
    <row r="470" spans="1:6" ht="12.75" customHeight="1" x14ac:dyDescent="0.2">
      <c r="A470" s="83" t="s">
        <v>173</v>
      </c>
      <c r="B470" s="83">
        <v>6</v>
      </c>
      <c r="C470" s="84">
        <v>895.12664971000004</v>
      </c>
      <c r="D470" s="84">
        <v>876.33386494000001</v>
      </c>
      <c r="E470" s="84">
        <v>177.93810078999999</v>
      </c>
      <c r="F470" s="84">
        <v>177.93810078999999</v>
      </c>
    </row>
    <row r="471" spans="1:6" ht="12.75" customHeight="1" x14ac:dyDescent="0.2">
      <c r="A471" s="83" t="s">
        <v>173</v>
      </c>
      <c r="B471" s="83">
        <v>7</v>
      </c>
      <c r="C471" s="84">
        <v>871.96432847000005</v>
      </c>
      <c r="D471" s="84">
        <v>852.60789591000002</v>
      </c>
      <c r="E471" s="84">
        <v>173.12058314000001</v>
      </c>
      <c r="F471" s="84">
        <v>173.12058314000001</v>
      </c>
    </row>
    <row r="472" spans="1:6" ht="12.75" customHeight="1" x14ac:dyDescent="0.2">
      <c r="A472" s="83" t="s">
        <v>173</v>
      </c>
      <c r="B472" s="83">
        <v>8</v>
      </c>
      <c r="C472" s="84">
        <v>877.89553099</v>
      </c>
      <c r="D472" s="84">
        <v>860.89939809999998</v>
      </c>
      <c r="E472" s="84">
        <v>174.80415855000001</v>
      </c>
      <c r="F472" s="84">
        <v>174.80415855000001</v>
      </c>
    </row>
    <row r="473" spans="1:6" ht="12.75" customHeight="1" x14ac:dyDescent="0.2">
      <c r="A473" s="83" t="s">
        <v>173</v>
      </c>
      <c r="B473" s="83">
        <v>9</v>
      </c>
      <c r="C473" s="84">
        <v>886.72106355000005</v>
      </c>
      <c r="D473" s="84">
        <v>867.92279844999996</v>
      </c>
      <c r="E473" s="84">
        <v>176.23024805</v>
      </c>
      <c r="F473" s="84">
        <v>176.23024805</v>
      </c>
    </row>
    <row r="474" spans="1:6" ht="12.75" customHeight="1" x14ac:dyDescent="0.2">
      <c r="A474" s="83" t="s">
        <v>173</v>
      </c>
      <c r="B474" s="83">
        <v>10</v>
      </c>
      <c r="C474" s="84">
        <v>893.18362811999998</v>
      </c>
      <c r="D474" s="84">
        <v>875.17547334000005</v>
      </c>
      <c r="E474" s="84">
        <v>177.70289134999999</v>
      </c>
      <c r="F474" s="84">
        <v>177.70289134999999</v>
      </c>
    </row>
    <row r="475" spans="1:6" ht="12.75" customHeight="1" x14ac:dyDescent="0.2">
      <c r="A475" s="83" t="s">
        <v>173</v>
      </c>
      <c r="B475" s="83">
        <v>11</v>
      </c>
      <c r="C475" s="84">
        <v>856.83982027000002</v>
      </c>
      <c r="D475" s="84">
        <v>837.33753632000003</v>
      </c>
      <c r="E475" s="84">
        <v>170.01996259000001</v>
      </c>
      <c r="F475" s="84">
        <v>170.01996259000001</v>
      </c>
    </row>
    <row r="476" spans="1:6" ht="12.75" customHeight="1" x14ac:dyDescent="0.2">
      <c r="A476" s="83" t="s">
        <v>173</v>
      </c>
      <c r="B476" s="83">
        <v>12</v>
      </c>
      <c r="C476" s="84">
        <v>839.75651025000002</v>
      </c>
      <c r="D476" s="84">
        <v>821.07810444999996</v>
      </c>
      <c r="E476" s="84">
        <v>166.71851261</v>
      </c>
      <c r="F476" s="84">
        <v>166.71851261</v>
      </c>
    </row>
    <row r="477" spans="1:6" ht="12.75" customHeight="1" x14ac:dyDescent="0.2">
      <c r="A477" s="83" t="s">
        <v>173</v>
      </c>
      <c r="B477" s="83">
        <v>13</v>
      </c>
      <c r="C477" s="84">
        <v>833.37838611999996</v>
      </c>
      <c r="D477" s="84">
        <v>816.20306194</v>
      </c>
      <c r="E477" s="84">
        <v>165.72864351999999</v>
      </c>
      <c r="F477" s="84">
        <v>165.72864351999999</v>
      </c>
    </row>
    <row r="478" spans="1:6" ht="12.75" customHeight="1" x14ac:dyDescent="0.2">
      <c r="A478" s="83" t="s">
        <v>173</v>
      </c>
      <c r="B478" s="83">
        <v>14</v>
      </c>
      <c r="C478" s="84">
        <v>830.35415208999996</v>
      </c>
      <c r="D478" s="84">
        <v>812.24918792000005</v>
      </c>
      <c r="E478" s="84">
        <v>164.92581612000001</v>
      </c>
      <c r="F478" s="84">
        <v>164.92581612000001</v>
      </c>
    </row>
    <row r="479" spans="1:6" ht="12.75" customHeight="1" x14ac:dyDescent="0.2">
      <c r="A479" s="83" t="s">
        <v>173</v>
      </c>
      <c r="B479" s="83">
        <v>15</v>
      </c>
      <c r="C479" s="84">
        <v>828.53251824999995</v>
      </c>
      <c r="D479" s="84">
        <v>812.00997498000004</v>
      </c>
      <c r="E479" s="84">
        <v>164.87724434</v>
      </c>
      <c r="F479" s="84">
        <v>164.87724434</v>
      </c>
    </row>
    <row r="480" spans="1:6" ht="12.75" customHeight="1" x14ac:dyDescent="0.2">
      <c r="A480" s="83" t="s">
        <v>173</v>
      </c>
      <c r="B480" s="83">
        <v>16</v>
      </c>
      <c r="C480" s="84">
        <v>833.85751602000005</v>
      </c>
      <c r="D480" s="84">
        <v>813.85921386999996</v>
      </c>
      <c r="E480" s="84">
        <v>165.25272914999999</v>
      </c>
      <c r="F480" s="84">
        <v>165.25272914999999</v>
      </c>
    </row>
    <row r="481" spans="1:6" ht="12.75" customHeight="1" x14ac:dyDescent="0.2">
      <c r="A481" s="83" t="s">
        <v>173</v>
      </c>
      <c r="B481" s="83">
        <v>17</v>
      </c>
      <c r="C481" s="84">
        <v>830.09349607000001</v>
      </c>
      <c r="D481" s="84">
        <v>812.42837990999999</v>
      </c>
      <c r="E481" s="84">
        <v>164.96220074999999</v>
      </c>
      <c r="F481" s="84">
        <v>164.96220074999999</v>
      </c>
    </row>
    <row r="482" spans="1:6" ht="12.75" customHeight="1" x14ac:dyDescent="0.2">
      <c r="A482" s="83" t="s">
        <v>173</v>
      </c>
      <c r="B482" s="83">
        <v>18</v>
      </c>
      <c r="C482" s="84">
        <v>838.79793829000005</v>
      </c>
      <c r="D482" s="84">
        <v>822.95364814000004</v>
      </c>
      <c r="E482" s="84">
        <v>167.09933856000001</v>
      </c>
      <c r="F482" s="84">
        <v>167.09933856000001</v>
      </c>
    </row>
    <row r="483" spans="1:6" ht="12.75" customHeight="1" x14ac:dyDescent="0.2">
      <c r="A483" s="83" t="s">
        <v>173</v>
      </c>
      <c r="B483" s="83">
        <v>19</v>
      </c>
      <c r="C483" s="84">
        <v>853.45770969</v>
      </c>
      <c r="D483" s="84">
        <v>836.09241941000005</v>
      </c>
      <c r="E483" s="84">
        <v>169.76714372000001</v>
      </c>
      <c r="F483" s="84">
        <v>169.76714372000001</v>
      </c>
    </row>
    <row r="484" spans="1:6" ht="12.75" customHeight="1" x14ac:dyDescent="0.2">
      <c r="A484" s="83" t="s">
        <v>173</v>
      </c>
      <c r="B484" s="83">
        <v>20</v>
      </c>
      <c r="C484" s="84">
        <v>850.12433129999999</v>
      </c>
      <c r="D484" s="84">
        <v>832.70644904999995</v>
      </c>
      <c r="E484" s="84">
        <v>169.0796282</v>
      </c>
      <c r="F484" s="84">
        <v>169.0796282</v>
      </c>
    </row>
    <row r="485" spans="1:6" ht="12.75" customHeight="1" x14ac:dyDescent="0.2">
      <c r="A485" s="83" t="s">
        <v>173</v>
      </c>
      <c r="B485" s="83">
        <v>21</v>
      </c>
      <c r="C485" s="84">
        <v>842.62130275000004</v>
      </c>
      <c r="D485" s="84">
        <v>828.41858213</v>
      </c>
      <c r="E485" s="84">
        <v>168.20898412</v>
      </c>
      <c r="F485" s="84">
        <v>168.20898412</v>
      </c>
    </row>
    <row r="486" spans="1:6" ht="12.75" customHeight="1" x14ac:dyDescent="0.2">
      <c r="A486" s="83" t="s">
        <v>173</v>
      </c>
      <c r="B486" s="83">
        <v>22</v>
      </c>
      <c r="C486" s="84">
        <v>840.91927142999998</v>
      </c>
      <c r="D486" s="84">
        <v>824.90510085999995</v>
      </c>
      <c r="E486" s="84">
        <v>167.49557772</v>
      </c>
      <c r="F486" s="84">
        <v>167.49557772</v>
      </c>
    </row>
    <row r="487" spans="1:6" ht="12.75" customHeight="1" x14ac:dyDescent="0.2">
      <c r="A487" s="83" t="s">
        <v>173</v>
      </c>
      <c r="B487" s="83">
        <v>23</v>
      </c>
      <c r="C487" s="84">
        <v>837.91498696999997</v>
      </c>
      <c r="D487" s="84">
        <v>821.25255382</v>
      </c>
      <c r="E487" s="84">
        <v>166.75393425999999</v>
      </c>
      <c r="F487" s="84">
        <v>166.75393425999999</v>
      </c>
    </row>
    <row r="488" spans="1:6" ht="12.75" customHeight="1" x14ac:dyDescent="0.2">
      <c r="A488" s="83" t="s">
        <v>173</v>
      </c>
      <c r="B488" s="83">
        <v>24</v>
      </c>
      <c r="C488" s="84">
        <v>843.83599845000003</v>
      </c>
      <c r="D488" s="84">
        <v>826.34735019000004</v>
      </c>
      <c r="E488" s="84">
        <v>167.78842399000001</v>
      </c>
      <c r="F488" s="84">
        <v>167.78842399000001</v>
      </c>
    </row>
    <row r="489" spans="1:6" ht="12.75" customHeight="1" x14ac:dyDescent="0.2">
      <c r="A489" s="83" t="s">
        <v>174</v>
      </c>
      <c r="B489" s="83">
        <v>1</v>
      </c>
      <c r="C489" s="84">
        <v>826.25764783</v>
      </c>
      <c r="D489" s="84">
        <v>806.58492048999994</v>
      </c>
      <c r="E489" s="84">
        <v>163.77569625000001</v>
      </c>
      <c r="F489" s="84">
        <v>163.77569625000001</v>
      </c>
    </row>
    <row r="490" spans="1:6" ht="12.75" customHeight="1" x14ac:dyDescent="0.2">
      <c r="A490" s="83" t="s">
        <v>174</v>
      </c>
      <c r="B490" s="83">
        <v>2</v>
      </c>
      <c r="C490" s="84">
        <v>836.20384595999997</v>
      </c>
      <c r="D490" s="84">
        <v>818.51931846000002</v>
      </c>
      <c r="E490" s="84">
        <v>166.19895546000001</v>
      </c>
      <c r="F490" s="84">
        <v>166.19895546000001</v>
      </c>
    </row>
    <row r="491" spans="1:6" ht="12.75" customHeight="1" x14ac:dyDescent="0.2">
      <c r="A491" s="83" t="s">
        <v>174</v>
      </c>
      <c r="B491" s="83">
        <v>3</v>
      </c>
      <c r="C491" s="84">
        <v>834.00006767000002</v>
      </c>
      <c r="D491" s="84">
        <v>818.13735618999999</v>
      </c>
      <c r="E491" s="84">
        <v>166.12139866999999</v>
      </c>
      <c r="F491" s="84">
        <v>166.12139866999999</v>
      </c>
    </row>
    <row r="492" spans="1:6" ht="12.75" customHeight="1" x14ac:dyDescent="0.2">
      <c r="A492" s="83" t="s">
        <v>174</v>
      </c>
      <c r="B492" s="83">
        <v>4</v>
      </c>
      <c r="C492" s="84">
        <v>841.13005944999998</v>
      </c>
      <c r="D492" s="84">
        <v>825.11328757000001</v>
      </c>
      <c r="E492" s="84">
        <v>167.53784967999999</v>
      </c>
      <c r="F492" s="84">
        <v>167.53784967999999</v>
      </c>
    </row>
    <row r="493" spans="1:6" ht="12.75" customHeight="1" x14ac:dyDescent="0.2">
      <c r="A493" s="83" t="s">
        <v>174</v>
      </c>
      <c r="B493" s="83">
        <v>5</v>
      </c>
      <c r="C493" s="84">
        <v>829.54173690000005</v>
      </c>
      <c r="D493" s="84">
        <v>813.82277820000002</v>
      </c>
      <c r="E493" s="84">
        <v>165.24533095000001</v>
      </c>
      <c r="F493" s="84">
        <v>165.24533095000001</v>
      </c>
    </row>
    <row r="494" spans="1:6" ht="12.75" customHeight="1" x14ac:dyDescent="0.2">
      <c r="A494" s="83" t="s">
        <v>174</v>
      </c>
      <c r="B494" s="83">
        <v>6</v>
      </c>
      <c r="C494" s="84">
        <v>828.81997264999995</v>
      </c>
      <c r="D494" s="84">
        <v>814.99308882000003</v>
      </c>
      <c r="E494" s="84">
        <v>165.48296053000001</v>
      </c>
      <c r="F494" s="84">
        <v>165.48296053000001</v>
      </c>
    </row>
    <row r="495" spans="1:6" ht="12.75" customHeight="1" x14ac:dyDescent="0.2">
      <c r="A495" s="83" t="s">
        <v>174</v>
      </c>
      <c r="B495" s="83">
        <v>7</v>
      </c>
      <c r="C495" s="84">
        <v>829.34534236000002</v>
      </c>
      <c r="D495" s="84">
        <v>822.42272891000005</v>
      </c>
      <c r="E495" s="84">
        <v>166.99153631999999</v>
      </c>
      <c r="F495" s="84">
        <v>166.99153631999999</v>
      </c>
    </row>
    <row r="496" spans="1:6" ht="12.75" customHeight="1" x14ac:dyDescent="0.2">
      <c r="A496" s="83" t="s">
        <v>174</v>
      </c>
      <c r="B496" s="83">
        <v>8</v>
      </c>
      <c r="C496" s="84">
        <v>851.13719739999999</v>
      </c>
      <c r="D496" s="84">
        <v>831.16909095999995</v>
      </c>
      <c r="E496" s="84">
        <v>168.76747026000001</v>
      </c>
      <c r="F496" s="84">
        <v>168.76747026000001</v>
      </c>
    </row>
    <row r="497" spans="1:6" ht="12.75" customHeight="1" x14ac:dyDescent="0.2">
      <c r="A497" s="83" t="s">
        <v>174</v>
      </c>
      <c r="B497" s="83">
        <v>9</v>
      </c>
      <c r="C497" s="84">
        <v>857.70909263999999</v>
      </c>
      <c r="D497" s="84">
        <v>840.16709774000003</v>
      </c>
      <c r="E497" s="84">
        <v>170.59450022999999</v>
      </c>
      <c r="F497" s="84">
        <v>170.59450022999999</v>
      </c>
    </row>
    <row r="498" spans="1:6" ht="12.75" customHeight="1" x14ac:dyDescent="0.2">
      <c r="A498" s="83" t="s">
        <v>174</v>
      </c>
      <c r="B498" s="83">
        <v>10</v>
      </c>
      <c r="C498" s="84">
        <v>863.30667170000004</v>
      </c>
      <c r="D498" s="84">
        <v>846.66602992000003</v>
      </c>
      <c r="E498" s="84">
        <v>171.91409734999999</v>
      </c>
      <c r="F498" s="84">
        <v>171.91409734999999</v>
      </c>
    </row>
    <row r="499" spans="1:6" ht="12.75" customHeight="1" x14ac:dyDescent="0.2">
      <c r="A499" s="83" t="s">
        <v>174</v>
      </c>
      <c r="B499" s="83">
        <v>11</v>
      </c>
      <c r="C499" s="84">
        <v>833.22906295999996</v>
      </c>
      <c r="D499" s="84">
        <v>818.81490470999995</v>
      </c>
      <c r="E499" s="84">
        <v>166.25897375</v>
      </c>
      <c r="F499" s="84">
        <v>166.25897375</v>
      </c>
    </row>
    <row r="500" spans="1:6" ht="12.75" customHeight="1" x14ac:dyDescent="0.2">
      <c r="A500" s="83" t="s">
        <v>174</v>
      </c>
      <c r="B500" s="83">
        <v>12</v>
      </c>
      <c r="C500" s="84">
        <v>809.45094132999998</v>
      </c>
      <c r="D500" s="84">
        <v>795.90662957999996</v>
      </c>
      <c r="E500" s="84">
        <v>161.60748745000001</v>
      </c>
      <c r="F500" s="84">
        <v>161.60748745000001</v>
      </c>
    </row>
    <row r="501" spans="1:6" ht="12.75" customHeight="1" x14ac:dyDescent="0.2">
      <c r="A501" s="83" t="s">
        <v>174</v>
      </c>
      <c r="B501" s="83">
        <v>13</v>
      </c>
      <c r="C501" s="84">
        <v>802.51287133999995</v>
      </c>
      <c r="D501" s="84">
        <v>785.12632411000004</v>
      </c>
      <c r="E501" s="84">
        <v>159.41856476000001</v>
      </c>
      <c r="F501" s="84">
        <v>159.41856476000001</v>
      </c>
    </row>
    <row r="502" spans="1:6" ht="12.75" customHeight="1" x14ac:dyDescent="0.2">
      <c r="A502" s="83" t="s">
        <v>174</v>
      </c>
      <c r="B502" s="83">
        <v>14</v>
      </c>
      <c r="C502" s="84">
        <v>798.67896079000002</v>
      </c>
      <c r="D502" s="84">
        <v>785.52741604000005</v>
      </c>
      <c r="E502" s="84">
        <v>159.50000578999999</v>
      </c>
      <c r="F502" s="84">
        <v>159.50000578999999</v>
      </c>
    </row>
    <row r="503" spans="1:6" ht="12.75" customHeight="1" x14ac:dyDescent="0.2">
      <c r="A503" s="83" t="s">
        <v>174</v>
      </c>
      <c r="B503" s="83">
        <v>15</v>
      </c>
      <c r="C503" s="84">
        <v>791.54943820000005</v>
      </c>
      <c r="D503" s="84">
        <v>780.06569698999999</v>
      </c>
      <c r="E503" s="84">
        <v>158.39101303000001</v>
      </c>
      <c r="F503" s="84">
        <v>158.39101303000001</v>
      </c>
    </row>
    <row r="504" spans="1:6" ht="12.75" customHeight="1" x14ac:dyDescent="0.2">
      <c r="A504" s="83" t="s">
        <v>174</v>
      </c>
      <c r="B504" s="83">
        <v>16</v>
      </c>
      <c r="C504" s="84">
        <v>787.41186846999994</v>
      </c>
      <c r="D504" s="84">
        <v>775.37990989000002</v>
      </c>
      <c r="E504" s="84">
        <v>157.43957193</v>
      </c>
      <c r="F504" s="84">
        <v>157.43957193</v>
      </c>
    </row>
    <row r="505" spans="1:6" ht="12.75" customHeight="1" x14ac:dyDescent="0.2">
      <c r="A505" s="83" t="s">
        <v>174</v>
      </c>
      <c r="B505" s="83">
        <v>17</v>
      </c>
      <c r="C505" s="84">
        <v>795.20634742000004</v>
      </c>
      <c r="D505" s="84">
        <v>783.07436313999995</v>
      </c>
      <c r="E505" s="84">
        <v>159.00191756999999</v>
      </c>
      <c r="F505" s="84">
        <v>159.00191756999999</v>
      </c>
    </row>
    <row r="506" spans="1:6" ht="12.75" customHeight="1" x14ac:dyDescent="0.2">
      <c r="A506" s="83" t="s">
        <v>174</v>
      </c>
      <c r="B506" s="83">
        <v>18</v>
      </c>
      <c r="C506" s="84">
        <v>813.09523435000006</v>
      </c>
      <c r="D506" s="84">
        <v>799.51101856000002</v>
      </c>
      <c r="E506" s="84">
        <v>162.33935249999999</v>
      </c>
      <c r="F506" s="84">
        <v>162.33935249999999</v>
      </c>
    </row>
    <row r="507" spans="1:6" ht="12.75" customHeight="1" x14ac:dyDescent="0.2">
      <c r="A507" s="83" t="s">
        <v>174</v>
      </c>
      <c r="B507" s="83">
        <v>19</v>
      </c>
      <c r="C507" s="84">
        <v>826.67396918999998</v>
      </c>
      <c r="D507" s="84">
        <v>808.94223147000002</v>
      </c>
      <c r="E507" s="84">
        <v>164.25434423999999</v>
      </c>
      <c r="F507" s="84">
        <v>164.25434423999999</v>
      </c>
    </row>
    <row r="508" spans="1:6" ht="12.75" customHeight="1" x14ac:dyDescent="0.2">
      <c r="A508" s="83" t="s">
        <v>174</v>
      </c>
      <c r="B508" s="83">
        <v>20</v>
      </c>
      <c r="C508" s="84">
        <v>824.33049974000005</v>
      </c>
      <c r="D508" s="84">
        <v>804.64909815999999</v>
      </c>
      <c r="E508" s="84">
        <v>163.38263082</v>
      </c>
      <c r="F508" s="84">
        <v>163.38263082</v>
      </c>
    </row>
    <row r="509" spans="1:6" ht="12.75" customHeight="1" x14ac:dyDescent="0.2">
      <c r="A509" s="83" t="s">
        <v>174</v>
      </c>
      <c r="B509" s="83">
        <v>21</v>
      </c>
      <c r="C509" s="84">
        <v>810.25012217000005</v>
      </c>
      <c r="D509" s="84">
        <v>793.44700087000001</v>
      </c>
      <c r="E509" s="84">
        <v>161.10806402</v>
      </c>
      <c r="F509" s="84">
        <v>161.10806402</v>
      </c>
    </row>
    <row r="510" spans="1:6" ht="12.75" customHeight="1" x14ac:dyDescent="0.2">
      <c r="A510" s="83" t="s">
        <v>174</v>
      </c>
      <c r="B510" s="83">
        <v>22</v>
      </c>
      <c r="C510" s="84">
        <v>810.40788425999995</v>
      </c>
      <c r="D510" s="84">
        <v>796.98531932000003</v>
      </c>
      <c r="E510" s="84">
        <v>161.82651356</v>
      </c>
      <c r="F510" s="84">
        <v>161.82651356</v>
      </c>
    </row>
    <row r="511" spans="1:6" ht="12.75" customHeight="1" x14ac:dyDescent="0.2">
      <c r="A511" s="83" t="s">
        <v>174</v>
      </c>
      <c r="B511" s="83">
        <v>23</v>
      </c>
      <c r="C511" s="84">
        <v>804.17448786</v>
      </c>
      <c r="D511" s="84">
        <v>789.98107492999998</v>
      </c>
      <c r="E511" s="84">
        <v>160.40431365000001</v>
      </c>
      <c r="F511" s="84">
        <v>160.40431365000001</v>
      </c>
    </row>
    <row r="512" spans="1:6" ht="12.75" customHeight="1" x14ac:dyDescent="0.2">
      <c r="A512" s="83" t="s">
        <v>174</v>
      </c>
      <c r="B512" s="83">
        <v>24</v>
      </c>
      <c r="C512" s="84">
        <v>808.84826468999995</v>
      </c>
      <c r="D512" s="84">
        <v>790.76322340000002</v>
      </c>
      <c r="E512" s="84">
        <v>160.56312757000001</v>
      </c>
      <c r="F512" s="84">
        <v>160.56312757000001</v>
      </c>
    </row>
    <row r="513" spans="1:6" ht="12.75" customHeight="1" x14ac:dyDescent="0.2">
      <c r="A513" s="83" t="s">
        <v>175</v>
      </c>
      <c r="B513" s="83">
        <v>1</v>
      </c>
      <c r="C513" s="84">
        <v>884.77120566999997</v>
      </c>
      <c r="D513" s="84">
        <v>859.40103636000003</v>
      </c>
      <c r="E513" s="84">
        <v>174.49991875000001</v>
      </c>
      <c r="F513" s="84">
        <v>174.49991875000001</v>
      </c>
    </row>
    <row r="514" spans="1:6" ht="12.75" customHeight="1" x14ac:dyDescent="0.2">
      <c r="A514" s="83" t="s">
        <v>175</v>
      </c>
      <c r="B514" s="83">
        <v>2</v>
      </c>
      <c r="C514" s="84">
        <v>883.51112837000005</v>
      </c>
      <c r="D514" s="84">
        <v>865.98067102000005</v>
      </c>
      <c r="E514" s="84">
        <v>175.83590237999999</v>
      </c>
      <c r="F514" s="84">
        <v>175.83590237999999</v>
      </c>
    </row>
    <row r="515" spans="1:6" ht="12.75" customHeight="1" x14ac:dyDescent="0.2">
      <c r="A515" s="83" t="s">
        <v>175</v>
      </c>
      <c r="B515" s="83">
        <v>3</v>
      </c>
      <c r="C515" s="84">
        <v>925.67286764999994</v>
      </c>
      <c r="D515" s="84">
        <v>908.75928322000004</v>
      </c>
      <c r="E515" s="84">
        <v>184.52202682999999</v>
      </c>
      <c r="F515" s="84">
        <v>184.52202682999999</v>
      </c>
    </row>
    <row r="516" spans="1:6" ht="12.75" customHeight="1" x14ac:dyDescent="0.2">
      <c r="A516" s="83" t="s">
        <v>175</v>
      </c>
      <c r="B516" s="83">
        <v>4</v>
      </c>
      <c r="C516" s="84">
        <v>924.97062094</v>
      </c>
      <c r="D516" s="84">
        <v>906.7345712</v>
      </c>
      <c r="E516" s="84">
        <v>184.11091250000001</v>
      </c>
      <c r="F516" s="84">
        <v>184.11091250000001</v>
      </c>
    </row>
    <row r="517" spans="1:6" ht="12.75" customHeight="1" x14ac:dyDescent="0.2">
      <c r="A517" s="83" t="s">
        <v>175</v>
      </c>
      <c r="B517" s="83">
        <v>5</v>
      </c>
      <c r="C517" s="84">
        <v>916.21801082000002</v>
      </c>
      <c r="D517" s="84">
        <v>904.95623848000002</v>
      </c>
      <c r="E517" s="84">
        <v>183.74982506000001</v>
      </c>
      <c r="F517" s="84">
        <v>183.74982506000001</v>
      </c>
    </row>
    <row r="518" spans="1:6" ht="12.75" customHeight="1" x14ac:dyDescent="0.2">
      <c r="A518" s="83" t="s">
        <v>175</v>
      </c>
      <c r="B518" s="83">
        <v>6</v>
      </c>
      <c r="C518" s="84">
        <v>909.43540436000001</v>
      </c>
      <c r="D518" s="84">
        <v>894.61604624999995</v>
      </c>
      <c r="E518" s="84">
        <v>181.65026662</v>
      </c>
      <c r="F518" s="84">
        <v>181.65026662</v>
      </c>
    </row>
    <row r="519" spans="1:6" ht="12.75" customHeight="1" x14ac:dyDescent="0.2">
      <c r="A519" s="83" t="s">
        <v>175</v>
      </c>
      <c r="B519" s="83">
        <v>7</v>
      </c>
      <c r="C519" s="84">
        <v>869.02572982000004</v>
      </c>
      <c r="D519" s="84">
        <v>854.72190718000002</v>
      </c>
      <c r="E519" s="84">
        <v>173.54982953000001</v>
      </c>
      <c r="F519" s="84">
        <v>173.54982953000001</v>
      </c>
    </row>
    <row r="520" spans="1:6" ht="12.75" customHeight="1" x14ac:dyDescent="0.2">
      <c r="A520" s="83" t="s">
        <v>175</v>
      </c>
      <c r="B520" s="83">
        <v>8</v>
      </c>
      <c r="C520" s="84">
        <v>859.52123147999998</v>
      </c>
      <c r="D520" s="84">
        <v>837.27624628000001</v>
      </c>
      <c r="E520" s="84">
        <v>170.00751776000001</v>
      </c>
      <c r="F520" s="84">
        <v>170.00751776000001</v>
      </c>
    </row>
    <row r="521" spans="1:6" ht="12.75" customHeight="1" x14ac:dyDescent="0.2">
      <c r="A521" s="83" t="s">
        <v>175</v>
      </c>
      <c r="B521" s="83">
        <v>9</v>
      </c>
      <c r="C521" s="84">
        <v>829.94481203999999</v>
      </c>
      <c r="D521" s="84">
        <v>812.62417917000005</v>
      </c>
      <c r="E521" s="84">
        <v>165.00195746</v>
      </c>
      <c r="F521" s="84">
        <v>165.00195746</v>
      </c>
    </row>
    <row r="522" spans="1:6" ht="12.75" customHeight="1" x14ac:dyDescent="0.2">
      <c r="A522" s="83" t="s">
        <v>175</v>
      </c>
      <c r="B522" s="83">
        <v>10</v>
      </c>
      <c r="C522" s="84">
        <v>823.23853131999999</v>
      </c>
      <c r="D522" s="84">
        <v>807.50919091000003</v>
      </c>
      <c r="E522" s="84">
        <v>163.96336779000001</v>
      </c>
      <c r="F522" s="84">
        <v>163.96336779000001</v>
      </c>
    </row>
    <row r="523" spans="1:6" ht="12.75" customHeight="1" x14ac:dyDescent="0.2">
      <c r="A523" s="83" t="s">
        <v>175</v>
      </c>
      <c r="B523" s="83">
        <v>11</v>
      </c>
      <c r="C523" s="84">
        <v>794.71146598999997</v>
      </c>
      <c r="D523" s="84">
        <v>780.47321017000002</v>
      </c>
      <c r="E523" s="84">
        <v>158.47375789</v>
      </c>
      <c r="F523" s="84">
        <v>158.47375789</v>
      </c>
    </row>
    <row r="524" spans="1:6" ht="12.75" customHeight="1" x14ac:dyDescent="0.2">
      <c r="A524" s="83" t="s">
        <v>175</v>
      </c>
      <c r="B524" s="83">
        <v>12</v>
      </c>
      <c r="C524" s="84">
        <v>787.12944675999995</v>
      </c>
      <c r="D524" s="84">
        <v>779.17976263000003</v>
      </c>
      <c r="E524" s="84">
        <v>158.21112556</v>
      </c>
      <c r="F524" s="84">
        <v>158.21112556</v>
      </c>
    </row>
    <row r="525" spans="1:6" ht="12.75" customHeight="1" x14ac:dyDescent="0.2">
      <c r="A525" s="83" t="s">
        <v>175</v>
      </c>
      <c r="B525" s="83">
        <v>13</v>
      </c>
      <c r="C525" s="84">
        <v>817.61964014</v>
      </c>
      <c r="D525" s="84">
        <v>794.89960060999999</v>
      </c>
      <c r="E525" s="84">
        <v>161.40301192999999</v>
      </c>
      <c r="F525" s="84">
        <v>161.40301192999999</v>
      </c>
    </row>
    <row r="526" spans="1:6" ht="12.75" customHeight="1" x14ac:dyDescent="0.2">
      <c r="A526" s="83" t="s">
        <v>175</v>
      </c>
      <c r="B526" s="83">
        <v>14</v>
      </c>
      <c r="C526" s="84">
        <v>826.76180074000001</v>
      </c>
      <c r="D526" s="84">
        <v>813.08839243</v>
      </c>
      <c r="E526" s="84">
        <v>165.09621516999999</v>
      </c>
      <c r="F526" s="84">
        <v>165.09621516999999</v>
      </c>
    </row>
    <row r="527" spans="1:6" ht="12.75" customHeight="1" x14ac:dyDescent="0.2">
      <c r="A527" s="83" t="s">
        <v>175</v>
      </c>
      <c r="B527" s="83">
        <v>15</v>
      </c>
      <c r="C527" s="84">
        <v>823.9323005</v>
      </c>
      <c r="D527" s="84">
        <v>811.52505457999996</v>
      </c>
      <c r="E527" s="84">
        <v>164.77878208000001</v>
      </c>
      <c r="F527" s="84">
        <v>164.77878208000001</v>
      </c>
    </row>
    <row r="528" spans="1:6" ht="12.75" customHeight="1" x14ac:dyDescent="0.2">
      <c r="A528" s="83" t="s">
        <v>175</v>
      </c>
      <c r="B528" s="83">
        <v>16</v>
      </c>
      <c r="C528" s="84">
        <v>824.01430499000003</v>
      </c>
      <c r="D528" s="84">
        <v>811.13673025000003</v>
      </c>
      <c r="E528" s="84">
        <v>164.69993348</v>
      </c>
      <c r="F528" s="84">
        <v>164.69993348</v>
      </c>
    </row>
    <row r="529" spans="1:6" ht="12.75" customHeight="1" x14ac:dyDescent="0.2">
      <c r="A529" s="83" t="s">
        <v>175</v>
      </c>
      <c r="B529" s="83">
        <v>17</v>
      </c>
      <c r="C529" s="84">
        <v>809.56696207000005</v>
      </c>
      <c r="D529" s="84">
        <v>795.91726294</v>
      </c>
      <c r="E529" s="84">
        <v>161.60964652999999</v>
      </c>
      <c r="F529" s="84">
        <v>161.60964652999999</v>
      </c>
    </row>
    <row r="530" spans="1:6" ht="12.75" customHeight="1" x14ac:dyDescent="0.2">
      <c r="A530" s="83" t="s">
        <v>175</v>
      </c>
      <c r="B530" s="83">
        <v>18</v>
      </c>
      <c r="C530" s="84">
        <v>788.80899675000001</v>
      </c>
      <c r="D530" s="84">
        <v>774.79108412999994</v>
      </c>
      <c r="E530" s="84">
        <v>157.32001185999999</v>
      </c>
      <c r="F530" s="84">
        <v>157.32001185999999</v>
      </c>
    </row>
    <row r="531" spans="1:6" ht="12.75" customHeight="1" x14ac:dyDescent="0.2">
      <c r="A531" s="83" t="s">
        <v>175</v>
      </c>
      <c r="B531" s="83">
        <v>19</v>
      </c>
      <c r="C531" s="84">
        <v>783.72334806000003</v>
      </c>
      <c r="D531" s="84">
        <v>767.44484101</v>
      </c>
      <c r="E531" s="84">
        <v>155.82836968999999</v>
      </c>
      <c r="F531" s="84">
        <v>155.82836968999999</v>
      </c>
    </row>
    <row r="532" spans="1:6" ht="12.75" customHeight="1" x14ac:dyDescent="0.2">
      <c r="A532" s="83" t="s">
        <v>175</v>
      </c>
      <c r="B532" s="83">
        <v>20</v>
      </c>
      <c r="C532" s="84">
        <v>783.24357448000001</v>
      </c>
      <c r="D532" s="84">
        <v>765.05143975999999</v>
      </c>
      <c r="E532" s="84">
        <v>155.34239363</v>
      </c>
      <c r="F532" s="84">
        <v>155.34239363</v>
      </c>
    </row>
    <row r="533" spans="1:6" ht="12.75" customHeight="1" x14ac:dyDescent="0.2">
      <c r="A533" s="83" t="s">
        <v>175</v>
      </c>
      <c r="B533" s="83">
        <v>21</v>
      </c>
      <c r="C533" s="84">
        <v>768.05474932000004</v>
      </c>
      <c r="D533" s="84">
        <v>751.57486476999998</v>
      </c>
      <c r="E533" s="84">
        <v>152.605998</v>
      </c>
      <c r="F533" s="84">
        <v>152.605998</v>
      </c>
    </row>
    <row r="534" spans="1:6" ht="12.75" customHeight="1" x14ac:dyDescent="0.2">
      <c r="A534" s="83" t="s">
        <v>175</v>
      </c>
      <c r="B534" s="83">
        <v>22</v>
      </c>
      <c r="C534" s="84">
        <v>758.41012764000004</v>
      </c>
      <c r="D534" s="84">
        <v>743.35714425000003</v>
      </c>
      <c r="E534" s="84">
        <v>150.93740382999999</v>
      </c>
      <c r="F534" s="84">
        <v>150.93740382999999</v>
      </c>
    </row>
    <row r="535" spans="1:6" ht="12.75" customHeight="1" x14ac:dyDescent="0.2">
      <c r="A535" s="83" t="s">
        <v>175</v>
      </c>
      <c r="B535" s="83">
        <v>23</v>
      </c>
      <c r="C535" s="84">
        <v>760.03022997000005</v>
      </c>
      <c r="D535" s="84">
        <v>746.73262274000001</v>
      </c>
      <c r="E535" s="84">
        <v>151.62278899</v>
      </c>
      <c r="F535" s="84">
        <v>151.62278899</v>
      </c>
    </row>
    <row r="536" spans="1:6" ht="12.75" customHeight="1" x14ac:dyDescent="0.2">
      <c r="A536" s="83" t="s">
        <v>175</v>
      </c>
      <c r="B536" s="83">
        <v>24</v>
      </c>
      <c r="C536" s="84">
        <v>821.71286938000003</v>
      </c>
      <c r="D536" s="84">
        <v>804.52135862</v>
      </c>
      <c r="E536" s="84">
        <v>163.35669353</v>
      </c>
      <c r="F536" s="84">
        <v>163.35669353</v>
      </c>
    </row>
    <row r="537" spans="1:6" ht="12.75" customHeight="1" x14ac:dyDescent="0.2">
      <c r="A537" s="83" t="s">
        <v>176</v>
      </c>
      <c r="B537" s="83">
        <v>1</v>
      </c>
      <c r="C537" s="84">
        <v>879.90182246999996</v>
      </c>
      <c r="D537" s="84">
        <v>859.61948587999996</v>
      </c>
      <c r="E537" s="84">
        <v>174.54427455000001</v>
      </c>
      <c r="F537" s="84">
        <v>174.54427455000001</v>
      </c>
    </row>
    <row r="538" spans="1:6" ht="12.75" customHeight="1" x14ac:dyDescent="0.2">
      <c r="A538" s="83" t="s">
        <v>176</v>
      </c>
      <c r="B538" s="83">
        <v>2</v>
      </c>
      <c r="C538" s="84">
        <v>912.02686143999995</v>
      </c>
      <c r="D538" s="84">
        <v>894.62698197999998</v>
      </c>
      <c r="E538" s="84">
        <v>181.6524871</v>
      </c>
      <c r="F538" s="84">
        <v>181.6524871</v>
      </c>
    </row>
    <row r="539" spans="1:6" ht="12.75" customHeight="1" x14ac:dyDescent="0.2">
      <c r="A539" s="83" t="s">
        <v>176</v>
      </c>
      <c r="B539" s="83">
        <v>3</v>
      </c>
      <c r="C539" s="84">
        <v>916.55899126999998</v>
      </c>
      <c r="D539" s="84">
        <v>899.12849187999996</v>
      </c>
      <c r="E539" s="84">
        <v>182.56651102999999</v>
      </c>
      <c r="F539" s="84">
        <v>182.56651102999999</v>
      </c>
    </row>
    <row r="540" spans="1:6" ht="12.75" customHeight="1" x14ac:dyDescent="0.2">
      <c r="A540" s="83" t="s">
        <v>176</v>
      </c>
      <c r="B540" s="83">
        <v>4</v>
      </c>
      <c r="C540" s="84">
        <v>903.00038459999996</v>
      </c>
      <c r="D540" s="84">
        <v>884.60754571999996</v>
      </c>
      <c r="E540" s="84">
        <v>179.61805760999999</v>
      </c>
      <c r="F540" s="84">
        <v>179.61805760999999</v>
      </c>
    </row>
    <row r="541" spans="1:6" ht="12.75" customHeight="1" x14ac:dyDescent="0.2">
      <c r="A541" s="83" t="s">
        <v>176</v>
      </c>
      <c r="B541" s="83">
        <v>5</v>
      </c>
      <c r="C541" s="84">
        <v>888.96328189999997</v>
      </c>
      <c r="D541" s="84">
        <v>872.14883510000004</v>
      </c>
      <c r="E541" s="84">
        <v>177.08833759999999</v>
      </c>
      <c r="F541" s="84">
        <v>177.08833759999999</v>
      </c>
    </row>
    <row r="542" spans="1:6" ht="12.75" customHeight="1" x14ac:dyDescent="0.2">
      <c r="A542" s="83" t="s">
        <v>176</v>
      </c>
      <c r="B542" s="83">
        <v>6</v>
      </c>
      <c r="C542" s="84">
        <v>873.42935010999997</v>
      </c>
      <c r="D542" s="84">
        <v>856.74196389999997</v>
      </c>
      <c r="E542" s="84">
        <v>173.95999861000001</v>
      </c>
      <c r="F542" s="84">
        <v>173.95999861000001</v>
      </c>
    </row>
    <row r="543" spans="1:6" ht="12.75" customHeight="1" x14ac:dyDescent="0.2">
      <c r="A543" s="83" t="s">
        <v>176</v>
      </c>
      <c r="B543" s="83">
        <v>7</v>
      </c>
      <c r="C543" s="84">
        <v>852.91485249000004</v>
      </c>
      <c r="D543" s="84">
        <v>837.15188185</v>
      </c>
      <c r="E543" s="84">
        <v>169.98226577</v>
      </c>
      <c r="F543" s="84">
        <v>169.98226577</v>
      </c>
    </row>
    <row r="544" spans="1:6" ht="12.75" customHeight="1" x14ac:dyDescent="0.2">
      <c r="A544" s="83" t="s">
        <v>176</v>
      </c>
      <c r="B544" s="83">
        <v>8</v>
      </c>
      <c r="C544" s="84">
        <v>845.85216407999997</v>
      </c>
      <c r="D544" s="84">
        <v>837.00381633999996</v>
      </c>
      <c r="E544" s="84">
        <v>169.95220132</v>
      </c>
      <c r="F544" s="84">
        <v>169.95220132</v>
      </c>
    </row>
    <row r="545" spans="1:6" ht="12.75" customHeight="1" x14ac:dyDescent="0.2">
      <c r="A545" s="83" t="s">
        <v>176</v>
      </c>
      <c r="B545" s="83">
        <v>9</v>
      </c>
      <c r="C545" s="84">
        <v>823.91263375000005</v>
      </c>
      <c r="D545" s="84">
        <v>809.99204261</v>
      </c>
      <c r="E545" s="84">
        <v>164.46750660999999</v>
      </c>
      <c r="F545" s="84">
        <v>164.46750660999999</v>
      </c>
    </row>
    <row r="546" spans="1:6" ht="12.75" customHeight="1" x14ac:dyDescent="0.2">
      <c r="A546" s="83" t="s">
        <v>176</v>
      </c>
      <c r="B546" s="83">
        <v>10</v>
      </c>
      <c r="C546" s="84">
        <v>818.67800480000005</v>
      </c>
      <c r="D546" s="84">
        <v>804.94955246999996</v>
      </c>
      <c r="E546" s="84">
        <v>163.44363756000001</v>
      </c>
      <c r="F546" s="84">
        <v>163.44363756000001</v>
      </c>
    </row>
    <row r="547" spans="1:6" ht="12.75" customHeight="1" x14ac:dyDescent="0.2">
      <c r="A547" s="83" t="s">
        <v>176</v>
      </c>
      <c r="B547" s="83">
        <v>11</v>
      </c>
      <c r="C547" s="84">
        <v>785.16051970000001</v>
      </c>
      <c r="D547" s="84">
        <v>771.34770906000006</v>
      </c>
      <c r="E547" s="84">
        <v>156.62084041</v>
      </c>
      <c r="F547" s="84">
        <v>156.62084041</v>
      </c>
    </row>
    <row r="548" spans="1:6" ht="12.75" customHeight="1" x14ac:dyDescent="0.2">
      <c r="A548" s="83" t="s">
        <v>176</v>
      </c>
      <c r="B548" s="83">
        <v>12</v>
      </c>
      <c r="C548" s="84">
        <v>778.75909686</v>
      </c>
      <c r="D548" s="84">
        <v>768.86856078999995</v>
      </c>
      <c r="E548" s="84">
        <v>156.11745357000001</v>
      </c>
      <c r="F548" s="84">
        <v>156.11745357000001</v>
      </c>
    </row>
    <row r="549" spans="1:6" ht="12.75" customHeight="1" x14ac:dyDescent="0.2">
      <c r="A549" s="83" t="s">
        <v>176</v>
      </c>
      <c r="B549" s="83">
        <v>13</v>
      </c>
      <c r="C549" s="84">
        <v>774.16112099999998</v>
      </c>
      <c r="D549" s="84">
        <v>764.09687150000002</v>
      </c>
      <c r="E549" s="84">
        <v>155.14857017</v>
      </c>
      <c r="F549" s="84">
        <v>155.14857017</v>
      </c>
    </row>
    <row r="550" spans="1:6" ht="12.75" customHeight="1" x14ac:dyDescent="0.2">
      <c r="A550" s="83" t="s">
        <v>176</v>
      </c>
      <c r="B550" s="83">
        <v>14</v>
      </c>
      <c r="C550" s="84">
        <v>791.42456253</v>
      </c>
      <c r="D550" s="84">
        <v>779.72119225999995</v>
      </c>
      <c r="E550" s="84">
        <v>158.32106193000001</v>
      </c>
      <c r="F550" s="84">
        <v>158.32106193000001</v>
      </c>
    </row>
    <row r="551" spans="1:6" ht="12.75" customHeight="1" x14ac:dyDescent="0.2">
      <c r="A551" s="83" t="s">
        <v>176</v>
      </c>
      <c r="B551" s="83">
        <v>15</v>
      </c>
      <c r="C551" s="84">
        <v>805.08581712</v>
      </c>
      <c r="D551" s="84">
        <v>791.15867452999998</v>
      </c>
      <c r="E551" s="84">
        <v>160.64342325000001</v>
      </c>
      <c r="F551" s="84">
        <v>160.64342325000001</v>
      </c>
    </row>
    <row r="552" spans="1:6" ht="12.75" customHeight="1" x14ac:dyDescent="0.2">
      <c r="A552" s="83" t="s">
        <v>176</v>
      </c>
      <c r="B552" s="83">
        <v>16</v>
      </c>
      <c r="C552" s="84">
        <v>799.01529399000003</v>
      </c>
      <c r="D552" s="84">
        <v>791.68023903000005</v>
      </c>
      <c r="E552" s="84">
        <v>160.74932602999999</v>
      </c>
      <c r="F552" s="84">
        <v>160.74932602999999</v>
      </c>
    </row>
    <row r="553" spans="1:6" ht="12.75" customHeight="1" x14ac:dyDescent="0.2">
      <c r="A553" s="83" t="s">
        <v>176</v>
      </c>
      <c r="B553" s="83">
        <v>17</v>
      </c>
      <c r="C553" s="84">
        <v>787.83438586</v>
      </c>
      <c r="D553" s="84">
        <v>774.63911460999998</v>
      </c>
      <c r="E553" s="84">
        <v>157.28915470000001</v>
      </c>
      <c r="F553" s="84">
        <v>157.28915470000001</v>
      </c>
    </row>
    <row r="554" spans="1:6" ht="12.75" customHeight="1" x14ac:dyDescent="0.2">
      <c r="A554" s="83" t="s">
        <v>176</v>
      </c>
      <c r="B554" s="83">
        <v>18</v>
      </c>
      <c r="C554" s="84">
        <v>777.76420744999996</v>
      </c>
      <c r="D554" s="84">
        <v>765.17772061000005</v>
      </c>
      <c r="E554" s="84">
        <v>155.36803474000001</v>
      </c>
      <c r="F554" s="84">
        <v>155.36803474000001</v>
      </c>
    </row>
    <row r="555" spans="1:6" ht="12.75" customHeight="1" x14ac:dyDescent="0.2">
      <c r="A555" s="83" t="s">
        <v>176</v>
      </c>
      <c r="B555" s="83">
        <v>19</v>
      </c>
      <c r="C555" s="84">
        <v>774.25247446000003</v>
      </c>
      <c r="D555" s="84">
        <v>760.38495997999996</v>
      </c>
      <c r="E555" s="84">
        <v>154.39487285000001</v>
      </c>
      <c r="F555" s="84">
        <v>154.39487285000001</v>
      </c>
    </row>
    <row r="556" spans="1:6" ht="12.75" customHeight="1" x14ac:dyDescent="0.2">
      <c r="A556" s="83" t="s">
        <v>176</v>
      </c>
      <c r="B556" s="83">
        <v>20</v>
      </c>
      <c r="C556" s="84">
        <v>769.29882837000002</v>
      </c>
      <c r="D556" s="84">
        <v>753.66758728000002</v>
      </c>
      <c r="E556" s="84">
        <v>153.03092175</v>
      </c>
      <c r="F556" s="84">
        <v>153.03092175</v>
      </c>
    </row>
    <row r="557" spans="1:6" ht="12.75" customHeight="1" x14ac:dyDescent="0.2">
      <c r="A557" s="83" t="s">
        <v>176</v>
      </c>
      <c r="B557" s="83">
        <v>21</v>
      </c>
      <c r="C557" s="84">
        <v>759.54719804000001</v>
      </c>
      <c r="D557" s="84">
        <v>746.03768252999998</v>
      </c>
      <c r="E557" s="84">
        <v>151.48168257</v>
      </c>
      <c r="F557" s="84">
        <v>151.48168257</v>
      </c>
    </row>
    <row r="558" spans="1:6" ht="12.75" customHeight="1" x14ac:dyDescent="0.2">
      <c r="A558" s="83" t="s">
        <v>176</v>
      </c>
      <c r="B558" s="83">
        <v>22</v>
      </c>
      <c r="C558" s="84">
        <v>743.95053052000003</v>
      </c>
      <c r="D558" s="84">
        <v>733.71470179000005</v>
      </c>
      <c r="E558" s="84">
        <v>148.97952229000001</v>
      </c>
      <c r="F558" s="84">
        <v>148.97952229000001</v>
      </c>
    </row>
    <row r="559" spans="1:6" ht="12.75" customHeight="1" x14ac:dyDescent="0.2">
      <c r="A559" s="83" t="s">
        <v>176</v>
      </c>
      <c r="B559" s="83">
        <v>23</v>
      </c>
      <c r="C559" s="84">
        <v>761.81116942999995</v>
      </c>
      <c r="D559" s="84">
        <v>748.28058289000001</v>
      </c>
      <c r="E559" s="84">
        <v>151.93709967000001</v>
      </c>
      <c r="F559" s="84">
        <v>151.93709967000001</v>
      </c>
    </row>
    <row r="560" spans="1:6" ht="12.75" customHeight="1" x14ac:dyDescent="0.2">
      <c r="A560" s="83" t="s">
        <v>176</v>
      </c>
      <c r="B560" s="83">
        <v>24</v>
      </c>
      <c r="C560" s="84">
        <v>796.41092020999997</v>
      </c>
      <c r="D560" s="84">
        <v>780.76301552999996</v>
      </c>
      <c r="E560" s="84">
        <v>158.53260237000001</v>
      </c>
      <c r="F560" s="84">
        <v>158.53260237000001</v>
      </c>
    </row>
    <row r="561" spans="1:6" ht="12.75" customHeight="1" x14ac:dyDescent="0.2">
      <c r="A561" s="83" t="s">
        <v>177</v>
      </c>
      <c r="B561" s="83">
        <v>1</v>
      </c>
      <c r="C561" s="84">
        <v>836.40316830999996</v>
      </c>
      <c r="D561" s="84">
        <v>814.20717301000002</v>
      </c>
      <c r="E561" s="84">
        <v>165.32338166</v>
      </c>
      <c r="F561" s="84">
        <v>165.32338166</v>
      </c>
    </row>
    <row r="562" spans="1:6" ht="12.75" customHeight="1" x14ac:dyDescent="0.2">
      <c r="A562" s="83" t="s">
        <v>177</v>
      </c>
      <c r="B562" s="83">
        <v>2</v>
      </c>
      <c r="C562" s="84">
        <v>870.2360079</v>
      </c>
      <c r="D562" s="84">
        <v>853.27248813999995</v>
      </c>
      <c r="E562" s="84">
        <v>173.25552746</v>
      </c>
      <c r="F562" s="84">
        <v>173.25552746</v>
      </c>
    </row>
    <row r="563" spans="1:6" ht="12.75" customHeight="1" x14ac:dyDescent="0.2">
      <c r="A563" s="83" t="s">
        <v>177</v>
      </c>
      <c r="B563" s="83">
        <v>3</v>
      </c>
      <c r="C563" s="84">
        <v>872.95620298999995</v>
      </c>
      <c r="D563" s="84">
        <v>863.62321054999995</v>
      </c>
      <c r="E563" s="84">
        <v>175.35722404000001</v>
      </c>
      <c r="F563" s="84">
        <v>175.35722404000001</v>
      </c>
    </row>
    <row r="564" spans="1:6" ht="12.75" customHeight="1" x14ac:dyDescent="0.2">
      <c r="A564" s="83" t="s">
        <v>177</v>
      </c>
      <c r="B564" s="83">
        <v>4</v>
      </c>
      <c r="C564" s="84">
        <v>886.25028139999995</v>
      </c>
      <c r="D564" s="84">
        <v>869.83636016000003</v>
      </c>
      <c r="E564" s="84">
        <v>176.61879350000001</v>
      </c>
      <c r="F564" s="84">
        <v>176.61879350000001</v>
      </c>
    </row>
    <row r="565" spans="1:6" ht="12.75" customHeight="1" x14ac:dyDescent="0.2">
      <c r="A565" s="83" t="s">
        <v>177</v>
      </c>
      <c r="B565" s="83">
        <v>5</v>
      </c>
      <c r="C565" s="84">
        <v>884.11793508999995</v>
      </c>
      <c r="D565" s="84">
        <v>866.71649660000003</v>
      </c>
      <c r="E565" s="84">
        <v>175.98531051000001</v>
      </c>
      <c r="F565" s="84">
        <v>175.98531051000001</v>
      </c>
    </row>
    <row r="566" spans="1:6" ht="12.75" customHeight="1" x14ac:dyDescent="0.2">
      <c r="A566" s="83" t="s">
        <v>177</v>
      </c>
      <c r="B566" s="83">
        <v>6</v>
      </c>
      <c r="C566" s="84">
        <v>873.24915958999998</v>
      </c>
      <c r="D566" s="84">
        <v>858.65441625000005</v>
      </c>
      <c r="E566" s="84">
        <v>174.34831880999999</v>
      </c>
      <c r="F566" s="84">
        <v>174.34831880999999</v>
      </c>
    </row>
    <row r="567" spans="1:6" ht="12.75" customHeight="1" x14ac:dyDescent="0.2">
      <c r="A567" s="83" t="s">
        <v>177</v>
      </c>
      <c r="B567" s="83">
        <v>7</v>
      </c>
      <c r="C567" s="84">
        <v>853.20631479999997</v>
      </c>
      <c r="D567" s="84">
        <v>840.06444848000001</v>
      </c>
      <c r="E567" s="84">
        <v>170.57365747</v>
      </c>
      <c r="F567" s="84">
        <v>170.57365747</v>
      </c>
    </row>
    <row r="568" spans="1:6" ht="12.75" customHeight="1" x14ac:dyDescent="0.2">
      <c r="A568" s="83" t="s">
        <v>177</v>
      </c>
      <c r="B568" s="83">
        <v>8</v>
      </c>
      <c r="C568" s="84">
        <v>861.73240757999997</v>
      </c>
      <c r="D568" s="84">
        <v>841.33745068999997</v>
      </c>
      <c r="E568" s="84">
        <v>170.83213839999999</v>
      </c>
      <c r="F568" s="84">
        <v>170.83213839999999</v>
      </c>
    </row>
    <row r="569" spans="1:6" ht="12.75" customHeight="1" x14ac:dyDescent="0.2">
      <c r="A569" s="83" t="s">
        <v>177</v>
      </c>
      <c r="B569" s="83">
        <v>9</v>
      </c>
      <c r="C569" s="84">
        <v>840.33393860000001</v>
      </c>
      <c r="D569" s="84">
        <v>820.15988307999999</v>
      </c>
      <c r="E569" s="84">
        <v>166.53206932000001</v>
      </c>
      <c r="F569" s="84">
        <v>166.53206932000001</v>
      </c>
    </row>
    <row r="570" spans="1:6" ht="12.75" customHeight="1" x14ac:dyDescent="0.2">
      <c r="A570" s="83" t="s">
        <v>177</v>
      </c>
      <c r="B570" s="83">
        <v>10</v>
      </c>
      <c r="C570" s="84">
        <v>826.05316855000001</v>
      </c>
      <c r="D570" s="84">
        <v>806.75086980000003</v>
      </c>
      <c r="E570" s="84">
        <v>163.80939197999999</v>
      </c>
      <c r="F570" s="84">
        <v>163.80939197999999</v>
      </c>
    </row>
    <row r="571" spans="1:6" ht="12.75" customHeight="1" x14ac:dyDescent="0.2">
      <c r="A571" s="83" t="s">
        <v>177</v>
      </c>
      <c r="B571" s="83">
        <v>11</v>
      </c>
      <c r="C571" s="84">
        <v>792.39353670000003</v>
      </c>
      <c r="D571" s="84">
        <v>773.83623895000005</v>
      </c>
      <c r="E571" s="84">
        <v>157.12613217000001</v>
      </c>
      <c r="F571" s="84">
        <v>157.12613217000001</v>
      </c>
    </row>
    <row r="572" spans="1:6" ht="12.75" customHeight="1" x14ac:dyDescent="0.2">
      <c r="A572" s="83" t="s">
        <v>177</v>
      </c>
      <c r="B572" s="83">
        <v>12</v>
      </c>
      <c r="C572" s="84">
        <v>783.54052335999995</v>
      </c>
      <c r="D572" s="84">
        <v>768.42325463999998</v>
      </c>
      <c r="E572" s="84">
        <v>156.02703491</v>
      </c>
      <c r="F572" s="84">
        <v>156.02703491</v>
      </c>
    </row>
    <row r="573" spans="1:6" ht="12.75" customHeight="1" x14ac:dyDescent="0.2">
      <c r="A573" s="83" t="s">
        <v>177</v>
      </c>
      <c r="B573" s="83">
        <v>13</v>
      </c>
      <c r="C573" s="84">
        <v>786.06993903</v>
      </c>
      <c r="D573" s="84">
        <v>762.51101963999997</v>
      </c>
      <c r="E573" s="84">
        <v>154.82656564999999</v>
      </c>
      <c r="F573" s="84">
        <v>154.82656564999999</v>
      </c>
    </row>
    <row r="574" spans="1:6" ht="12.75" customHeight="1" x14ac:dyDescent="0.2">
      <c r="A574" s="83" t="s">
        <v>177</v>
      </c>
      <c r="B574" s="83">
        <v>14</v>
      </c>
      <c r="C574" s="84">
        <v>783.33463988000005</v>
      </c>
      <c r="D574" s="84">
        <v>770.33578915999999</v>
      </c>
      <c r="E574" s="84">
        <v>156.41537178999999</v>
      </c>
      <c r="F574" s="84">
        <v>156.41537178999999</v>
      </c>
    </row>
    <row r="575" spans="1:6" ht="12.75" customHeight="1" x14ac:dyDescent="0.2">
      <c r="A575" s="83" t="s">
        <v>177</v>
      </c>
      <c r="B575" s="83">
        <v>15</v>
      </c>
      <c r="C575" s="84">
        <v>793.82606406000002</v>
      </c>
      <c r="D575" s="84">
        <v>781.41546169000003</v>
      </c>
      <c r="E575" s="84">
        <v>158.66508045</v>
      </c>
      <c r="F575" s="84">
        <v>158.66508045</v>
      </c>
    </row>
    <row r="576" spans="1:6" ht="12.75" customHeight="1" x14ac:dyDescent="0.2">
      <c r="A576" s="83" t="s">
        <v>177</v>
      </c>
      <c r="B576" s="83">
        <v>16</v>
      </c>
      <c r="C576" s="84">
        <v>792.97381493</v>
      </c>
      <c r="D576" s="84">
        <v>779.26135509000005</v>
      </c>
      <c r="E576" s="84">
        <v>158.22769277</v>
      </c>
      <c r="F576" s="84">
        <v>158.22769277</v>
      </c>
    </row>
    <row r="577" spans="1:6" ht="12.75" customHeight="1" x14ac:dyDescent="0.2">
      <c r="A577" s="83" t="s">
        <v>177</v>
      </c>
      <c r="B577" s="83">
        <v>17</v>
      </c>
      <c r="C577" s="84">
        <v>785.14653420000002</v>
      </c>
      <c r="D577" s="84">
        <v>770.72214444999997</v>
      </c>
      <c r="E577" s="84">
        <v>156.49382058</v>
      </c>
      <c r="F577" s="84">
        <v>156.49382058</v>
      </c>
    </row>
    <row r="578" spans="1:6" ht="12.75" customHeight="1" x14ac:dyDescent="0.2">
      <c r="A578" s="83" t="s">
        <v>177</v>
      </c>
      <c r="B578" s="83">
        <v>18</v>
      </c>
      <c r="C578" s="84">
        <v>777.14267744000006</v>
      </c>
      <c r="D578" s="84">
        <v>763.38276398999994</v>
      </c>
      <c r="E578" s="84">
        <v>155.00357185999999</v>
      </c>
      <c r="F578" s="84">
        <v>155.00357185999999</v>
      </c>
    </row>
    <row r="579" spans="1:6" ht="12.75" customHeight="1" x14ac:dyDescent="0.2">
      <c r="A579" s="83" t="s">
        <v>177</v>
      </c>
      <c r="B579" s="83">
        <v>19</v>
      </c>
      <c r="C579" s="84">
        <v>772.46847578999996</v>
      </c>
      <c r="D579" s="84">
        <v>756.16032710000002</v>
      </c>
      <c r="E579" s="84">
        <v>153.53706833000001</v>
      </c>
      <c r="F579" s="84">
        <v>153.53706833000001</v>
      </c>
    </row>
    <row r="580" spans="1:6" ht="12.75" customHeight="1" x14ac:dyDescent="0.2">
      <c r="A580" s="83" t="s">
        <v>177</v>
      </c>
      <c r="B580" s="83">
        <v>20</v>
      </c>
      <c r="C580" s="84">
        <v>772.72270463999996</v>
      </c>
      <c r="D580" s="84">
        <v>753.59464525999999</v>
      </c>
      <c r="E580" s="84">
        <v>153.016111</v>
      </c>
      <c r="F580" s="84">
        <v>153.016111</v>
      </c>
    </row>
    <row r="581" spans="1:6" ht="12.75" customHeight="1" x14ac:dyDescent="0.2">
      <c r="A581" s="83" t="s">
        <v>177</v>
      </c>
      <c r="B581" s="83">
        <v>21</v>
      </c>
      <c r="C581" s="84">
        <v>779.73098016999995</v>
      </c>
      <c r="D581" s="84">
        <v>762.45715559999996</v>
      </c>
      <c r="E581" s="84">
        <v>154.81562865000001</v>
      </c>
      <c r="F581" s="84">
        <v>154.81562865000001</v>
      </c>
    </row>
    <row r="582" spans="1:6" ht="12.75" customHeight="1" x14ac:dyDescent="0.2">
      <c r="A582" s="83" t="s">
        <v>177</v>
      </c>
      <c r="B582" s="83">
        <v>22</v>
      </c>
      <c r="C582" s="84">
        <v>788.55996608999999</v>
      </c>
      <c r="D582" s="84">
        <v>774.32119164000005</v>
      </c>
      <c r="E582" s="84">
        <v>157.22460099</v>
      </c>
      <c r="F582" s="84">
        <v>157.22460099</v>
      </c>
    </row>
    <row r="583" spans="1:6" ht="12.75" customHeight="1" x14ac:dyDescent="0.2">
      <c r="A583" s="83" t="s">
        <v>177</v>
      </c>
      <c r="B583" s="83">
        <v>23</v>
      </c>
      <c r="C583" s="84">
        <v>798.95211974999995</v>
      </c>
      <c r="D583" s="84">
        <v>786.82272141999999</v>
      </c>
      <c r="E583" s="84">
        <v>159.76301534999999</v>
      </c>
      <c r="F583" s="84">
        <v>159.76301534999999</v>
      </c>
    </row>
    <row r="584" spans="1:6" ht="12.75" customHeight="1" x14ac:dyDescent="0.2">
      <c r="A584" s="83" t="s">
        <v>177</v>
      </c>
      <c r="B584" s="83">
        <v>24</v>
      </c>
      <c r="C584" s="84">
        <v>813.04949202</v>
      </c>
      <c r="D584" s="84">
        <v>795.89317609</v>
      </c>
      <c r="E584" s="84">
        <v>161.60475574</v>
      </c>
      <c r="F584" s="84">
        <v>161.60475574</v>
      </c>
    </row>
    <row r="585" spans="1:6" ht="12.75" customHeight="1" x14ac:dyDescent="0.2">
      <c r="A585" s="83" t="s">
        <v>178</v>
      </c>
      <c r="B585" s="83">
        <v>1</v>
      </c>
      <c r="C585" s="84">
        <v>794.44014264999998</v>
      </c>
      <c r="D585" s="84">
        <v>774.89631837000002</v>
      </c>
      <c r="E585" s="84">
        <v>157.34137949000001</v>
      </c>
      <c r="F585" s="84">
        <v>157.34137949000001</v>
      </c>
    </row>
    <row r="586" spans="1:6" ht="12.75" customHeight="1" x14ac:dyDescent="0.2">
      <c r="A586" s="83" t="s">
        <v>178</v>
      </c>
      <c r="B586" s="83">
        <v>2</v>
      </c>
      <c r="C586" s="84">
        <v>805.86389512000005</v>
      </c>
      <c r="D586" s="84">
        <v>790.46884365000005</v>
      </c>
      <c r="E586" s="84">
        <v>160.50335426000001</v>
      </c>
      <c r="F586" s="84">
        <v>160.50335426000001</v>
      </c>
    </row>
    <row r="587" spans="1:6" ht="12.75" customHeight="1" x14ac:dyDescent="0.2">
      <c r="A587" s="83" t="s">
        <v>178</v>
      </c>
      <c r="B587" s="83">
        <v>3</v>
      </c>
      <c r="C587" s="84">
        <v>863.92968205</v>
      </c>
      <c r="D587" s="84">
        <v>847.43070064999995</v>
      </c>
      <c r="E587" s="84">
        <v>172.06936243999999</v>
      </c>
      <c r="F587" s="84">
        <v>172.06936243999999</v>
      </c>
    </row>
    <row r="588" spans="1:6" ht="12.75" customHeight="1" x14ac:dyDescent="0.2">
      <c r="A588" s="83" t="s">
        <v>178</v>
      </c>
      <c r="B588" s="83">
        <v>4</v>
      </c>
      <c r="C588" s="84">
        <v>888.29130829999997</v>
      </c>
      <c r="D588" s="84">
        <v>870.43633624999995</v>
      </c>
      <c r="E588" s="84">
        <v>176.74061763</v>
      </c>
      <c r="F588" s="84">
        <v>176.74061763</v>
      </c>
    </row>
    <row r="589" spans="1:6" ht="12.75" customHeight="1" x14ac:dyDescent="0.2">
      <c r="A589" s="83" t="s">
        <v>178</v>
      </c>
      <c r="B589" s="83">
        <v>5</v>
      </c>
      <c r="C589" s="84">
        <v>890.65896672999997</v>
      </c>
      <c r="D589" s="84">
        <v>874.27394921999996</v>
      </c>
      <c r="E589" s="84">
        <v>177.51983841000001</v>
      </c>
      <c r="F589" s="84">
        <v>177.51983841000001</v>
      </c>
    </row>
    <row r="590" spans="1:6" ht="12.75" customHeight="1" x14ac:dyDescent="0.2">
      <c r="A590" s="83" t="s">
        <v>178</v>
      </c>
      <c r="B590" s="83">
        <v>6</v>
      </c>
      <c r="C590" s="84">
        <v>889.66632222999999</v>
      </c>
      <c r="D590" s="84">
        <v>874.51625395999997</v>
      </c>
      <c r="E590" s="84">
        <v>177.56903797999999</v>
      </c>
      <c r="F590" s="84">
        <v>177.56903797999999</v>
      </c>
    </row>
    <row r="591" spans="1:6" ht="12.75" customHeight="1" x14ac:dyDescent="0.2">
      <c r="A591" s="83" t="s">
        <v>178</v>
      </c>
      <c r="B591" s="83">
        <v>7</v>
      </c>
      <c r="C591" s="84">
        <v>871.43157009000004</v>
      </c>
      <c r="D591" s="84">
        <v>863.21722887999999</v>
      </c>
      <c r="E591" s="84">
        <v>175.27479015</v>
      </c>
      <c r="F591" s="84">
        <v>175.27479015</v>
      </c>
    </row>
    <row r="592" spans="1:6" ht="12.75" customHeight="1" x14ac:dyDescent="0.2">
      <c r="A592" s="83" t="s">
        <v>178</v>
      </c>
      <c r="B592" s="83">
        <v>8</v>
      </c>
      <c r="C592" s="84">
        <v>878.57721718000005</v>
      </c>
      <c r="D592" s="84">
        <v>853.98336845999995</v>
      </c>
      <c r="E592" s="84">
        <v>173.39987049999999</v>
      </c>
      <c r="F592" s="84">
        <v>173.39987049999999</v>
      </c>
    </row>
    <row r="593" spans="1:6" ht="12.75" customHeight="1" x14ac:dyDescent="0.2">
      <c r="A593" s="83" t="s">
        <v>178</v>
      </c>
      <c r="B593" s="83">
        <v>9</v>
      </c>
      <c r="C593" s="84">
        <v>853.43604821999998</v>
      </c>
      <c r="D593" s="84">
        <v>828.63308745999996</v>
      </c>
      <c r="E593" s="84">
        <v>168.25253906</v>
      </c>
      <c r="F593" s="84">
        <v>168.25253906</v>
      </c>
    </row>
    <row r="594" spans="1:6" ht="12.75" customHeight="1" x14ac:dyDescent="0.2">
      <c r="A594" s="83" t="s">
        <v>178</v>
      </c>
      <c r="B594" s="83">
        <v>10</v>
      </c>
      <c r="C594" s="84">
        <v>840.11170595999999</v>
      </c>
      <c r="D594" s="84">
        <v>821.58802063999997</v>
      </c>
      <c r="E594" s="84">
        <v>166.82205021999999</v>
      </c>
      <c r="F594" s="84">
        <v>166.82205021999999</v>
      </c>
    </row>
    <row r="595" spans="1:6" ht="12.75" customHeight="1" x14ac:dyDescent="0.2">
      <c r="A595" s="83" t="s">
        <v>178</v>
      </c>
      <c r="B595" s="83">
        <v>11</v>
      </c>
      <c r="C595" s="84">
        <v>793.53058888999999</v>
      </c>
      <c r="D595" s="84">
        <v>777.78166834000001</v>
      </c>
      <c r="E595" s="84">
        <v>157.92724489</v>
      </c>
      <c r="F595" s="84">
        <v>157.92724489</v>
      </c>
    </row>
    <row r="596" spans="1:6" ht="12.75" customHeight="1" x14ac:dyDescent="0.2">
      <c r="A596" s="83" t="s">
        <v>178</v>
      </c>
      <c r="B596" s="83">
        <v>12</v>
      </c>
      <c r="C596" s="84">
        <v>782.40373254999997</v>
      </c>
      <c r="D596" s="84">
        <v>766.13281132999998</v>
      </c>
      <c r="E596" s="84">
        <v>155.56196428999999</v>
      </c>
      <c r="F596" s="84">
        <v>155.56196428999999</v>
      </c>
    </row>
    <row r="597" spans="1:6" ht="12.75" customHeight="1" x14ac:dyDescent="0.2">
      <c r="A597" s="83" t="s">
        <v>178</v>
      </c>
      <c r="B597" s="83">
        <v>13</v>
      </c>
      <c r="C597" s="84">
        <v>778.04145261999997</v>
      </c>
      <c r="D597" s="84">
        <v>756.39629552999997</v>
      </c>
      <c r="E597" s="84">
        <v>153.58498132</v>
      </c>
      <c r="F597" s="84">
        <v>153.58498132</v>
      </c>
    </row>
    <row r="598" spans="1:6" ht="12.75" customHeight="1" x14ac:dyDescent="0.2">
      <c r="A598" s="83" t="s">
        <v>178</v>
      </c>
      <c r="B598" s="83">
        <v>14</v>
      </c>
      <c r="C598" s="84">
        <v>765.07244491999995</v>
      </c>
      <c r="D598" s="84">
        <v>756.29847425000003</v>
      </c>
      <c r="E598" s="84">
        <v>153.56511886999999</v>
      </c>
      <c r="F598" s="84">
        <v>153.56511886999999</v>
      </c>
    </row>
    <row r="599" spans="1:6" ht="12.75" customHeight="1" x14ac:dyDescent="0.2">
      <c r="A599" s="83" t="s">
        <v>178</v>
      </c>
      <c r="B599" s="83">
        <v>15</v>
      </c>
      <c r="C599" s="84">
        <v>775.50922066999999</v>
      </c>
      <c r="D599" s="84">
        <v>763.53837555999996</v>
      </c>
      <c r="E599" s="84">
        <v>155.03516852000001</v>
      </c>
      <c r="F599" s="84">
        <v>155.03516852000001</v>
      </c>
    </row>
    <row r="600" spans="1:6" ht="12.75" customHeight="1" x14ac:dyDescent="0.2">
      <c r="A600" s="83" t="s">
        <v>178</v>
      </c>
      <c r="B600" s="83">
        <v>16</v>
      </c>
      <c r="C600" s="84">
        <v>764.93626642000004</v>
      </c>
      <c r="D600" s="84">
        <v>752.08385682000005</v>
      </c>
      <c r="E600" s="84">
        <v>152.70934797000001</v>
      </c>
      <c r="F600" s="84">
        <v>152.70934797000001</v>
      </c>
    </row>
    <row r="601" spans="1:6" ht="12.75" customHeight="1" x14ac:dyDescent="0.2">
      <c r="A601" s="83" t="s">
        <v>178</v>
      </c>
      <c r="B601" s="83">
        <v>17</v>
      </c>
      <c r="C601" s="84">
        <v>787.26000291000003</v>
      </c>
      <c r="D601" s="84">
        <v>774.03377382999997</v>
      </c>
      <c r="E601" s="84">
        <v>157.16624128999999</v>
      </c>
      <c r="F601" s="84">
        <v>157.16624128999999</v>
      </c>
    </row>
    <row r="602" spans="1:6" ht="12.75" customHeight="1" x14ac:dyDescent="0.2">
      <c r="A602" s="83" t="s">
        <v>178</v>
      </c>
      <c r="B602" s="83">
        <v>18</v>
      </c>
      <c r="C602" s="84">
        <v>799.34435635</v>
      </c>
      <c r="D602" s="84">
        <v>785.32601554999997</v>
      </c>
      <c r="E602" s="84">
        <v>159.45911176000001</v>
      </c>
      <c r="F602" s="84">
        <v>159.45911176000001</v>
      </c>
    </row>
    <row r="603" spans="1:6" ht="12.75" customHeight="1" x14ac:dyDescent="0.2">
      <c r="A603" s="83" t="s">
        <v>178</v>
      </c>
      <c r="B603" s="83">
        <v>19</v>
      </c>
      <c r="C603" s="84">
        <v>794.79764361000002</v>
      </c>
      <c r="D603" s="84">
        <v>778.14845593999996</v>
      </c>
      <c r="E603" s="84">
        <v>158.00172049</v>
      </c>
      <c r="F603" s="84">
        <v>158.00172049</v>
      </c>
    </row>
    <row r="604" spans="1:6" ht="12.75" customHeight="1" x14ac:dyDescent="0.2">
      <c r="A604" s="83" t="s">
        <v>178</v>
      </c>
      <c r="B604" s="83">
        <v>20</v>
      </c>
      <c r="C604" s="84">
        <v>808.03893271000004</v>
      </c>
      <c r="D604" s="84">
        <v>789.16489583999999</v>
      </c>
      <c r="E604" s="84">
        <v>160.23858988000001</v>
      </c>
      <c r="F604" s="84">
        <v>160.23858988000001</v>
      </c>
    </row>
    <row r="605" spans="1:6" ht="12.75" customHeight="1" x14ac:dyDescent="0.2">
      <c r="A605" s="83" t="s">
        <v>178</v>
      </c>
      <c r="B605" s="83">
        <v>21</v>
      </c>
      <c r="C605" s="84">
        <v>802.80255150999994</v>
      </c>
      <c r="D605" s="84">
        <v>785.58900272000005</v>
      </c>
      <c r="E605" s="84">
        <v>159.51251085999999</v>
      </c>
      <c r="F605" s="84">
        <v>159.51251085999999</v>
      </c>
    </row>
    <row r="606" spans="1:6" ht="12.75" customHeight="1" x14ac:dyDescent="0.2">
      <c r="A606" s="83" t="s">
        <v>178</v>
      </c>
      <c r="B606" s="83">
        <v>22</v>
      </c>
      <c r="C606" s="84">
        <v>801.41310533000001</v>
      </c>
      <c r="D606" s="84">
        <v>785.50756560000002</v>
      </c>
      <c r="E606" s="84">
        <v>159.49597519</v>
      </c>
      <c r="F606" s="84">
        <v>159.49597519</v>
      </c>
    </row>
    <row r="607" spans="1:6" ht="12.75" customHeight="1" x14ac:dyDescent="0.2">
      <c r="A607" s="83" t="s">
        <v>178</v>
      </c>
      <c r="B607" s="83">
        <v>23</v>
      </c>
      <c r="C607" s="84">
        <v>798.51096680000001</v>
      </c>
      <c r="D607" s="84">
        <v>784.40576898999996</v>
      </c>
      <c r="E607" s="84">
        <v>159.27225726</v>
      </c>
      <c r="F607" s="84">
        <v>159.27225726</v>
      </c>
    </row>
    <row r="608" spans="1:6" ht="12.75" customHeight="1" x14ac:dyDescent="0.2">
      <c r="A608" s="83" t="s">
        <v>178</v>
      </c>
      <c r="B608" s="83">
        <v>24</v>
      </c>
      <c r="C608" s="84">
        <v>828.43773286999999</v>
      </c>
      <c r="D608" s="84">
        <v>809.87183448999997</v>
      </c>
      <c r="E608" s="84">
        <v>164.44309855</v>
      </c>
      <c r="F608" s="84">
        <v>164.44309855</v>
      </c>
    </row>
    <row r="609" spans="1:6" ht="12.75" customHeight="1" x14ac:dyDescent="0.2">
      <c r="A609" s="83" t="s">
        <v>179</v>
      </c>
      <c r="B609" s="83">
        <v>1</v>
      </c>
      <c r="C609" s="84">
        <v>870.94414819999997</v>
      </c>
      <c r="D609" s="84">
        <v>849.04535553000005</v>
      </c>
      <c r="E609" s="84">
        <v>172.39721537</v>
      </c>
      <c r="F609" s="84">
        <v>172.39721537</v>
      </c>
    </row>
    <row r="610" spans="1:6" ht="12.75" customHeight="1" x14ac:dyDescent="0.2">
      <c r="A610" s="83" t="s">
        <v>179</v>
      </c>
      <c r="B610" s="83">
        <v>2</v>
      </c>
      <c r="C610" s="84">
        <v>887.75840079</v>
      </c>
      <c r="D610" s="84">
        <v>870.84905533000006</v>
      </c>
      <c r="E610" s="84">
        <v>176.82441953</v>
      </c>
      <c r="F610" s="84">
        <v>176.82441953</v>
      </c>
    </row>
    <row r="611" spans="1:6" ht="12.75" customHeight="1" x14ac:dyDescent="0.2">
      <c r="A611" s="83" t="s">
        <v>179</v>
      </c>
      <c r="B611" s="83">
        <v>3</v>
      </c>
      <c r="C611" s="84">
        <v>923.79095867000001</v>
      </c>
      <c r="D611" s="84">
        <v>908.78997838999999</v>
      </c>
      <c r="E611" s="84">
        <v>184.52825942999999</v>
      </c>
      <c r="F611" s="84">
        <v>184.52825942999999</v>
      </c>
    </row>
    <row r="612" spans="1:6" ht="12.75" customHeight="1" x14ac:dyDescent="0.2">
      <c r="A612" s="83" t="s">
        <v>179</v>
      </c>
      <c r="B612" s="83">
        <v>4</v>
      </c>
      <c r="C612" s="84">
        <v>935.52529888000004</v>
      </c>
      <c r="D612" s="84">
        <v>915.55146702000002</v>
      </c>
      <c r="E612" s="84">
        <v>185.9011682</v>
      </c>
      <c r="F612" s="84">
        <v>185.9011682</v>
      </c>
    </row>
    <row r="613" spans="1:6" ht="12.75" customHeight="1" x14ac:dyDescent="0.2">
      <c r="A613" s="83" t="s">
        <v>179</v>
      </c>
      <c r="B613" s="83">
        <v>5</v>
      </c>
      <c r="C613" s="84">
        <v>916.50541877000001</v>
      </c>
      <c r="D613" s="84">
        <v>899.54493132000005</v>
      </c>
      <c r="E613" s="84">
        <v>182.65106835</v>
      </c>
      <c r="F613" s="84">
        <v>182.65106835</v>
      </c>
    </row>
    <row r="614" spans="1:6" ht="12.75" customHeight="1" x14ac:dyDescent="0.2">
      <c r="A614" s="83" t="s">
        <v>179</v>
      </c>
      <c r="B614" s="83">
        <v>6</v>
      </c>
      <c r="C614" s="84">
        <v>916.59283971000002</v>
      </c>
      <c r="D614" s="84">
        <v>899.11621697999999</v>
      </c>
      <c r="E614" s="84">
        <v>182.56401862999999</v>
      </c>
      <c r="F614" s="84">
        <v>182.56401862999999</v>
      </c>
    </row>
    <row r="615" spans="1:6" ht="12.75" customHeight="1" x14ac:dyDescent="0.2">
      <c r="A615" s="83" t="s">
        <v>179</v>
      </c>
      <c r="B615" s="83">
        <v>7</v>
      </c>
      <c r="C615" s="84">
        <v>875.67984222999996</v>
      </c>
      <c r="D615" s="84">
        <v>858.55291395999996</v>
      </c>
      <c r="E615" s="84">
        <v>174.32770894000001</v>
      </c>
      <c r="F615" s="84">
        <v>174.32770894000001</v>
      </c>
    </row>
    <row r="616" spans="1:6" ht="12.75" customHeight="1" x14ac:dyDescent="0.2">
      <c r="A616" s="83" t="s">
        <v>179</v>
      </c>
      <c r="B616" s="83">
        <v>8</v>
      </c>
      <c r="C616" s="84">
        <v>852.76022350999995</v>
      </c>
      <c r="D616" s="84">
        <v>842.55732255999999</v>
      </c>
      <c r="E616" s="84">
        <v>171.07983131</v>
      </c>
      <c r="F616" s="84">
        <v>171.07983131</v>
      </c>
    </row>
    <row r="617" spans="1:6" ht="12.75" customHeight="1" x14ac:dyDescent="0.2">
      <c r="A617" s="83" t="s">
        <v>179</v>
      </c>
      <c r="B617" s="83">
        <v>9</v>
      </c>
      <c r="C617" s="84">
        <v>833.84184625</v>
      </c>
      <c r="D617" s="84">
        <v>825.26486594999994</v>
      </c>
      <c r="E617" s="84">
        <v>167.56862741</v>
      </c>
      <c r="F617" s="84">
        <v>167.56862741</v>
      </c>
    </row>
    <row r="618" spans="1:6" ht="12.75" customHeight="1" x14ac:dyDescent="0.2">
      <c r="A618" s="83" t="s">
        <v>179</v>
      </c>
      <c r="B618" s="83">
        <v>10</v>
      </c>
      <c r="C618" s="84">
        <v>829.58868385000005</v>
      </c>
      <c r="D618" s="84">
        <v>815.00113511999996</v>
      </c>
      <c r="E618" s="84">
        <v>165.48459432000001</v>
      </c>
      <c r="F618" s="84">
        <v>165.48459432000001</v>
      </c>
    </row>
    <row r="619" spans="1:6" ht="12.75" customHeight="1" x14ac:dyDescent="0.2">
      <c r="A619" s="83" t="s">
        <v>179</v>
      </c>
      <c r="B619" s="83">
        <v>11</v>
      </c>
      <c r="C619" s="84">
        <v>789.46824931000003</v>
      </c>
      <c r="D619" s="84">
        <v>773.75966618999996</v>
      </c>
      <c r="E619" s="84">
        <v>157.11058420000001</v>
      </c>
      <c r="F619" s="84">
        <v>157.11058420000001</v>
      </c>
    </row>
    <row r="620" spans="1:6" ht="12.75" customHeight="1" x14ac:dyDescent="0.2">
      <c r="A620" s="83" t="s">
        <v>179</v>
      </c>
      <c r="B620" s="83">
        <v>12</v>
      </c>
      <c r="C620" s="84">
        <v>789.46307346000003</v>
      </c>
      <c r="D620" s="84">
        <v>773.98031631000003</v>
      </c>
      <c r="E620" s="84">
        <v>157.15538683</v>
      </c>
      <c r="F620" s="84">
        <v>157.15538683</v>
      </c>
    </row>
    <row r="621" spans="1:6" ht="12.75" customHeight="1" x14ac:dyDescent="0.2">
      <c r="A621" s="83" t="s">
        <v>179</v>
      </c>
      <c r="B621" s="83">
        <v>13</v>
      </c>
      <c r="C621" s="84">
        <v>780.24422413000002</v>
      </c>
      <c r="D621" s="84">
        <v>762.94594057999996</v>
      </c>
      <c r="E621" s="84">
        <v>154.91487561</v>
      </c>
      <c r="F621" s="84">
        <v>154.91487561</v>
      </c>
    </row>
    <row r="622" spans="1:6" ht="12.75" customHeight="1" x14ac:dyDescent="0.2">
      <c r="A622" s="83" t="s">
        <v>179</v>
      </c>
      <c r="B622" s="83">
        <v>14</v>
      </c>
      <c r="C622" s="84">
        <v>784.76909998999997</v>
      </c>
      <c r="D622" s="84">
        <v>770.84385187999999</v>
      </c>
      <c r="E622" s="84">
        <v>156.51853306000001</v>
      </c>
      <c r="F622" s="84">
        <v>156.51853306000001</v>
      </c>
    </row>
    <row r="623" spans="1:6" ht="12.75" customHeight="1" x14ac:dyDescent="0.2">
      <c r="A623" s="83" t="s">
        <v>179</v>
      </c>
      <c r="B623" s="83">
        <v>15</v>
      </c>
      <c r="C623" s="84">
        <v>792.56988240999999</v>
      </c>
      <c r="D623" s="84">
        <v>778.80392213000005</v>
      </c>
      <c r="E623" s="84">
        <v>158.13481178999999</v>
      </c>
      <c r="F623" s="84">
        <v>158.13481178999999</v>
      </c>
    </row>
    <row r="624" spans="1:6" ht="12.75" customHeight="1" x14ac:dyDescent="0.2">
      <c r="A624" s="83" t="s">
        <v>179</v>
      </c>
      <c r="B624" s="83">
        <v>16</v>
      </c>
      <c r="C624" s="84">
        <v>771.92360599000006</v>
      </c>
      <c r="D624" s="84">
        <v>753.81743843000004</v>
      </c>
      <c r="E624" s="84">
        <v>153.06134877</v>
      </c>
      <c r="F624" s="84">
        <v>153.06134877</v>
      </c>
    </row>
    <row r="625" spans="1:6" ht="12.75" customHeight="1" x14ac:dyDescent="0.2">
      <c r="A625" s="83" t="s">
        <v>179</v>
      </c>
      <c r="B625" s="83">
        <v>17</v>
      </c>
      <c r="C625" s="84">
        <v>774.33095277999996</v>
      </c>
      <c r="D625" s="84">
        <v>766.55517653000004</v>
      </c>
      <c r="E625" s="84">
        <v>155.64772482999999</v>
      </c>
      <c r="F625" s="84">
        <v>155.64772482999999</v>
      </c>
    </row>
    <row r="626" spans="1:6" ht="12.75" customHeight="1" x14ac:dyDescent="0.2">
      <c r="A626" s="83" t="s">
        <v>179</v>
      </c>
      <c r="B626" s="83">
        <v>18</v>
      </c>
      <c r="C626" s="84">
        <v>776.25561442000003</v>
      </c>
      <c r="D626" s="84">
        <v>763.10998768000002</v>
      </c>
      <c r="E626" s="84">
        <v>154.94818509000001</v>
      </c>
      <c r="F626" s="84">
        <v>154.94818509000001</v>
      </c>
    </row>
    <row r="627" spans="1:6" ht="12.75" customHeight="1" x14ac:dyDescent="0.2">
      <c r="A627" s="83" t="s">
        <v>179</v>
      </c>
      <c r="B627" s="83">
        <v>19</v>
      </c>
      <c r="C627" s="84">
        <v>770.85194880999995</v>
      </c>
      <c r="D627" s="84">
        <v>757.87028593000002</v>
      </c>
      <c r="E627" s="84">
        <v>153.88427256</v>
      </c>
      <c r="F627" s="84">
        <v>153.88427256</v>
      </c>
    </row>
    <row r="628" spans="1:6" ht="12.75" customHeight="1" x14ac:dyDescent="0.2">
      <c r="A628" s="83" t="s">
        <v>179</v>
      </c>
      <c r="B628" s="83">
        <v>20</v>
      </c>
      <c r="C628" s="84">
        <v>780.92542461000005</v>
      </c>
      <c r="D628" s="84">
        <v>765.86398928000006</v>
      </c>
      <c r="E628" s="84">
        <v>155.50738043000001</v>
      </c>
      <c r="F628" s="84">
        <v>155.50738043000001</v>
      </c>
    </row>
    <row r="629" spans="1:6" ht="12.75" customHeight="1" x14ac:dyDescent="0.2">
      <c r="A629" s="83" t="s">
        <v>179</v>
      </c>
      <c r="B629" s="83">
        <v>21</v>
      </c>
      <c r="C629" s="84">
        <v>785.41769771999998</v>
      </c>
      <c r="D629" s="84">
        <v>772.96881782000003</v>
      </c>
      <c r="E629" s="84">
        <v>156.95000378</v>
      </c>
      <c r="F629" s="84">
        <v>156.95000378</v>
      </c>
    </row>
    <row r="630" spans="1:6" ht="12.75" customHeight="1" x14ac:dyDescent="0.2">
      <c r="A630" s="83" t="s">
        <v>179</v>
      </c>
      <c r="B630" s="83">
        <v>22</v>
      </c>
      <c r="C630" s="84">
        <v>809.74594535000006</v>
      </c>
      <c r="D630" s="84">
        <v>796.64571015000001</v>
      </c>
      <c r="E630" s="84">
        <v>161.75755649999999</v>
      </c>
      <c r="F630" s="84">
        <v>161.75755649999999</v>
      </c>
    </row>
    <row r="631" spans="1:6" ht="12.75" customHeight="1" x14ac:dyDescent="0.2">
      <c r="A631" s="83" t="s">
        <v>179</v>
      </c>
      <c r="B631" s="83">
        <v>23</v>
      </c>
      <c r="C631" s="84">
        <v>820.82416763000003</v>
      </c>
      <c r="D631" s="84">
        <v>807.97011812999995</v>
      </c>
      <c r="E631" s="84">
        <v>164.05695828</v>
      </c>
      <c r="F631" s="84">
        <v>164.05695828</v>
      </c>
    </row>
    <row r="632" spans="1:6" ht="12.75" customHeight="1" x14ac:dyDescent="0.2">
      <c r="A632" s="83" t="s">
        <v>179</v>
      </c>
      <c r="B632" s="83">
        <v>24</v>
      </c>
      <c r="C632" s="84">
        <v>839.76939299000003</v>
      </c>
      <c r="D632" s="84">
        <v>823.72666343000003</v>
      </c>
      <c r="E632" s="84">
        <v>167.25629799999999</v>
      </c>
      <c r="F632" s="84">
        <v>167.25629799999999</v>
      </c>
    </row>
    <row r="633" spans="1:6" ht="12.75" customHeight="1" x14ac:dyDescent="0.2">
      <c r="A633" s="83" t="s">
        <v>180</v>
      </c>
      <c r="B633" s="83">
        <v>1</v>
      </c>
      <c r="C633" s="84">
        <v>898.44665816999998</v>
      </c>
      <c r="D633" s="84">
        <v>874.21352646000003</v>
      </c>
      <c r="E633" s="84">
        <v>177.50756967000001</v>
      </c>
      <c r="F633" s="84">
        <v>177.50756967000001</v>
      </c>
    </row>
    <row r="634" spans="1:6" ht="12.75" customHeight="1" x14ac:dyDescent="0.2">
      <c r="A634" s="83" t="s">
        <v>180</v>
      </c>
      <c r="B634" s="83">
        <v>2</v>
      </c>
      <c r="C634" s="84">
        <v>904.57750780000003</v>
      </c>
      <c r="D634" s="84">
        <v>886.75099317000002</v>
      </c>
      <c r="E634" s="84">
        <v>180.05328096</v>
      </c>
      <c r="F634" s="84">
        <v>180.05328096</v>
      </c>
    </row>
    <row r="635" spans="1:6" ht="12.75" customHeight="1" x14ac:dyDescent="0.2">
      <c r="A635" s="83" t="s">
        <v>180</v>
      </c>
      <c r="B635" s="83">
        <v>3</v>
      </c>
      <c r="C635" s="84">
        <v>913.78399305999994</v>
      </c>
      <c r="D635" s="84">
        <v>900.80873417999999</v>
      </c>
      <c r="E635" s="84">
        <v>182.90768137000001</v>
      </c>
      <c r="F635" s="84">
        <v>182.90768137000001</v>
      </c>
    </row>
    <row r="636" spans="1:6" ht="12.75" customHeight="1" x14ac:dyDescent="0.2">
      <c r="A636" s="83" t="s">
        <v>180</v>
      </c>
      <c r="B636" s="83">
        <v>4</v>
      </c>
      <c r="C636" s="84">
        <v>921.71524165999995</v>
      </c>
      <c r="D636" s="84">
        <v>904.53043788000002</v>
      </c>
      <c r="E636" s="84">
        <v>183.66336697</v>
      </c>
      <c r="F636" s="84">
        <v>183.66336697</v>
      </c>
    </row>
    <row r="637" spans="1:6" ht="12.75" customHeight="1" x14ac:dyDescent="0.2">
      <c r="A637" s="83" t="s">
        <v>180</v>
      </c>
      <c r="B637" s="83">
        <v>5</v>
      </c>
      <c r="C637" s="84">
        <v>913.04652768000005</v>
      </c>
      <c r="D637" s="84">
        <v>893.14741019999997</v>
      </c>
      <c r="E637" s="84">
        <v>181.35206256000001</v>
      </c>
      <c r="F637" s="84">
        <v>181.35206256000001</v>
      </c>
    </row>
    <row r="638" spans="1:6" ht="12.75" customHeight="1" x14ac:dyDescent="0.2">
      <c r="A638" s="83" t="s">
        <v>180</v>
      </c>
      <c r="B638" s="83">
        <v>6</v>
      </c>
      <c r="C638" s="84">
        <v>905.07773225999995</v>
      </c>
      <c r="D638" s="84">
        <v>889.81445609000002</v>
      </c>
      <c r="E638" s="84">
        <v>180.6753119</v>
      </c>
      <c r="F638" s="84">
        <v>180.6753119</v>
      </c>
    </row>
    <row r="639" spans="1:6" ht="12.75" customHeight="1" x14ac:dyDescent="0.2">
      <c r="A639" s="83" t="s">
        <v>180</v>
      </c>
      <c r="B639" s="83">
        <v>7</v>
      </c>
      <c r="C639" s="84">
        <v>874.67735488999995</v>
      </c>
      <c r="D639" s="84">
        <v>864.12251247999995</v>
      </c>
      <c r="E639" s="84">
        <v>175.45860644999999</v>
      </c>
      <c r="F639" s="84">
        <v>175.45860644999999</v>
      </c>
    </row>
    <row r="640" spans="1:6" ht="12.75" customHeight="1" x14ac:dyDescent="0.2">
      <c r="A640" s="83" t="s">
        <v>180</v>
      </c>
      <c r="B640" s="83">
        <v>8</v>
      </c>
      <c r="C640" s="84">
        <v>882.40466556000001</v>
      </c>
      <c r="D640" s="84">
        <v>860.02084578999995</v>
      </c>
      <c r="E640" s="84">
        <v>174.62576999999999</v>
      </c>
      <c r="F640" s="84">
        <v>174.62576999999999</v>
      </c>
    </row>
    <row r="641" spans="1:6" ht="12.75" customHeight="1" x14ac:dyDescent="0.2">
      <c r="A641" s="83" t="s">
        <v>180</v>
      </c>
      <c r="B641" s="83">
        <v>9</v>
      </c>
      <c r="C641" s="84">
        <v>836.82459251</v>
      </c>
      <c r="D641" s="84">
        <v>820.13178392999998</v>
      </c>
      <c r="E641" s="84">
        <v>166.52636383999999</v>
      </c>
      <c r="F641" s="84">
        <v>166.52636383999999</v>
      </c>
    </row>
    <row r="642" spans="1:6" ht="12.75" customHeight="1" x14ac:dyDescent="0.2">
      <c r="A642" s="83" t="s">
        <v>180</v>
      </c>
      <c r="B642" s="83">
        <v>10</v>
      </c>
      <c r="C642" s="84">
        <v>817.41928676999999</v>
      </c>
      <c r="D642" s="84">
        <v>802.89125660000002</v>
      </c>
      <c r="E642" s="84">
        <v>163.02570408</v>
      </c>
      <c r="F642" s="84">
        <v>163.02570408</v>
      </c>
    </row>
    <row r="643" spans="1:6" ht="12.75" customHeight="1" x14ac:dyDescent="0.2">
      <c r="A643" s="83" t="s">
        <v>180</v>
      </c>
      <c r="B643" s="83">
        <v>11</v>
      </c>
      <c r="C643" s="84">
        <v>781.71811820999994</v>
      </c>
      <c r="D643" s="84">
        <v>767.55391595000003</v>
      </c>
      <c r="E643" s="84">
        <v>155.85051716999999</v>
      </c>
      <c r="F643" s="84">
        <v>155.85051716999999</v>
      </c>
    </row>
    <row r="644" spans="1:6" ht="12.75" customHeight="1" x14ac:dyDescent="0.2">
      <c r="A644" s="83" t="s">
        <v>180</v>
      </c>
      <c r="B644" s="83">
        <v>12</v>
      </c>
      <c r="C644" s="84">
        <v>781.07907366999996</v>
      </c>
      <c r="D644" s="84">
        <v>767.86161539</v>
      </c>
      <c r="E644" s="84">
        <v>155.91299501</v>
      </c>
      <c r="F644" s="84">
        <v>155.91299501</v>
      </c>
    </row>
    <row r="645" spans="1:6" ht="12.75" customHeight="1" x14ac:dyDescent="0.2">
      <c r="A645" s="83" t="s">
        <v>180</v>
      </c>
      <c r="B645" s="83">
        <v>13</v>
      </c>
      <c r="C645" s="84">
        <v>773.67005846999996</v>
      </c>
      <c r="D645" s="84">
        <v>754.7726778</v>
      </c>
      <c r="E645" s="84">
        <v>153.25530850000001</v>
      </c>
      <c r="F645" s="84">
        <v>153.25530850000001</v>
      </c>
    </row>
    <row r="646" spans="1:6" ht="12.75" customHeight="1" x14ac:dyDescent="0.2">
      <c r="A646" s="83" t="s">
        <v>180</v>
      </c>
      <c r="B646" s="83">
        <v>14</v>
      </c>
      <c r="C646" s="84">
        <v>777.21805627000003</v>
      </c>
      <c r="D646" s="84">
        <v>764.57837672999995</v>
      </c>
      <c r="E646" s="84">
        <v>155.24633899</v>
      </c>
      <c r="F646" s="84">
        <v>155.24633899</v>
      </c>
    </row>
    <row r="647" spans="1:6" ht="12.75" customHeight="1" x14ac:dyDescent="0.2">
      <c r="A647" s="83" t="s">
        <v>180</v>
      </c>
      <c r="B647" s="83">
        <v>15</v>
      </c>
      <c r="C647" s="84">
        <v>786.11451748000002</v>
      </c>
      <c r="D647" s="84">
        <v>774.75915742999996</v>
      </c>
      <c r="E647" s="84">
        <v>157.31352919</v>
      </c>
      <c r="F647" s="84">
        <v>157.31352919</v>
      </c>
    </row>
    <row r="648" spans="1:6" ht="12.75" customHeight="1" x14ac:dyDescent="0.2">
      <c r="A648" s="83" t="s">
        <v>180</v>
      </c>
      <c r="B648" s="83">
        <v>16</v>
      </c>
      <c r="C648" s="84">
        <v>781.80426946</v>
      </c>
      <c r="D648" s="84">
        <v>769.81879791999995</v>
      </c>
      <c r="E648" s="84">
        <v>156.31039759999999</v>
      </c>
      <c r="F648" s="84">
        <v>156.31039759999999</v>
      </c>
    </row>
    <row r="649" spans="1:6" ht="12.75" customHeight="1" x14ac:dyDescent="0.2">
      <c r="A649" s="83" t="s">
        <v>180</v>
      </c>
      <c r="B649" s="83">
        <v>17</v>
      </c>
      <c r="C649" s="84">
        <v>803.28109885000003</v>
      </c>
      <c r="D649" s="84">
        <v>789.25967421999997</v>
      </c>
      <c r="E649" s="84">
        <v>160.25783447000001</v>
      </c>
      <c r="F649" s="84">
        <v>160.25783447000001</v>
      </c>
    </row>
    <row r="650" spans="1:6" ht="12.75" customHeight="1" x14ac:dyDescent="0.2">
      <c r="A650" s="83" t="s">
        <v>180</v>
      </c>
      <c r="B650" s="83">
        <v>18</v>
      </c>
      <c r="C650" s="84">
        <v>805.81744371000002</v>
      </c>
      <c r="D650" s="84">
        <v>791.41098228999999</v>
      </c>
      <c r="E650" s="84">
        <v>160.69465391</v>
      </c>
      <c r="F650" s="84">
        <v>160.69465391</v>
      </c>
    </row>
    <row r="651" spans="1:6" ht="12.75" customHeight="1" x14ac:dyDescent="0.2">
      <c r="A651" s="83" t="s">
        <v>180</v>
      </c>
      <c r="B651" s="83">
        <v>19</v>
      </c>
      <c r="C651" s="84">
        <v>788.46675634999997</v>
      </c>
      <c r="D651" s="84">
        <v>771.64432251999995</v>
      </c>
      <c r="E651" s="84">
        <v>156.68106725999999</v>
      </c>
      <c r="F651" s="84">
        <v>156.68106725999999</v>
      </c>
    </row>
    <row r="652" spans="1:6" ht="12.75" customHeight="1" x14ac:dyDescent="0.2">
      <c r="A652" s="83" t="s">
        <v>180</v>
      </c>
      <c r="B652" s="83">
        <v>20</v>
      </c>
      <c r="C652" s="84">
        <v>785.16685694</v>
      </c>
      <c r="D652" s="84">
        <v>766.89184452999996</v>
      </c>
      <c r="E652" s="84">
        <v>155.71608469</v>
      </c>
      <c r="F652" s="84">
        <v>155.71608469</v>
      </c>
    </row>
    <row r="653" spans="1:6" ht="12.75" customHeight="1" x14ac:dyDescent="0.2">
      <c r="A653" s="83" t="s">
        <v>180</v>
      </c>
      <c r="B653" s="83">
        <v>21</v>
      </c>
      <c r="C653" s="84">
        <v>796.50172155999996</v>
      </c>
      <c r="D653" s="84">
        <v>780.84305795</v>
      </c>
      <c r="E653" s="84">
        <v>158.54885485</v>
      </c>
      <c r="F653" s="84">
        <v>158.54885485</v>
      </c>
    </row>
    <row r="654" spans="1:6" ht="12.75" customHeight="1" x14ac:dyDescent="0.2">
      <c r="A654" s="83" t="s">
        <v>180</v>
      </c>
      <c r="B654" s="83">
        <v>22</v>
      </c>
      <c r="C654" s="84">
        <v>826.59461529999999</v>
      </c>
      <c r="D654" s="84">
        <v>812.60960757999999</v>
      </c>
      <c r="E654" s="84">
        <v>164.99899872</v>
      </c>
      <c r="F654" s="84">
        <v>164.99899872</v>
      </c>
    </row>
    <row r="655" spans="1:6" ht="12.75" customHeight="1" x14ac:dyDescent="0.2">
      <c r="A655" s="83" t="s">
        <v>180</v>
      </c>
      <c r="B655" s="83">
        <v>23</v>
      </c>
      <c r="C655" s="84">
        <v>825.68292544999997</v>
      </c>
      <c r="D655" s="84">
        <v>815.55546709999999</v>
      </c>
      <c r="E655" s="84">
        <v>165.59715048999999</v>
      </c>
      <c r="F655" s="84">
        <v>165.59715048999999</v>
      </c>
    </row>
    <row r="656" spans="1:6" ht="12.75" customHeight="1" x14ac:dyDescent="0.2">
      <c r="A656" s="83" t="s">
        <v>180</v>
      </c>
      <c r="B656" s="83">
        <v>24</v>
      </c>
      <c r="C656" s="84">
        <v>857.96552926000004</v>
      </c>
      <c r="D656" s="84">
        <v>839.91755042</v>
      </c>
      <c r="E656" s="84">
        <v>170.54383007000001</v>
      </c>
      <c r="F656" s="84">
        <v>170.54383007000001</v>
      </c>
    </row>
    <row r="657" spans="1:6" ht="12.75" customHeight="1" x14ac:dyDescent="0.2">
      <c r="A657" s="83" t="s">
        <v>181</v>
      </c>
      <c r="B657" s="83">
        <v>1</v>
      </c>
      <c r="C657" s="84">
        <v>904.78640685000005</v>
      </c>
      <c r="D657" s="84">
        <v>881.72386022000001</v>
      </c>
      <c r="E657" s="84">
        <v>179.03253017</v>
      </c>
      <c r="F657" s="84">
        <v>179.03253017</v>
      </c>
    </row>
    <row r="658" spans="1:6" ht="12.75" customHeight="1" x14ac:dyDescent="0.2">
      <c r="A658" s="83" t="s">
        <v>181</v>
      </c>
      <c r="B658" s="83">
        <v>2</v>
      </c>
      <c r="C658" s="84">
        <v>907.80140776999997</v>
      </c>
      <c r="D658" s="84">
        <v>896.71554948000005</v>
      </c>
      <c r="E658" s="84">
        <v>182.07656718000001</v>
      </c>
      <c r="F658" s="84">
        <v>182.07656718000001</v>
      </c>
    </row>
    <row r="659" spans="1:6" ht="12.75" customHeight="1" x14ac:dyDescent="0.2">
      <c r="A659" s="83" t="s">
        <v>181</v>
      </c>
      <c r="B659" s="83">
        <v>3</v>
      </c>
      <c r="C659" s="84">
        <v>935.40774522000004</v>
      </c>
      <c r="D659" s="84">
        <v>925.99361907000002</v>
      </c>
      <c r="E659" s="84">
        <v>188.02142941</v>
      </c>
      <c r="F659" s="84">
        <v>188.02142941</v>
      </c>
    </row>
    <row r="660" spans="1:6" ht="12.75" customHeight="1" x14ac:dyDescent="0.2">
      <c r="A660" s="83" t="s">
        <v>181</v>
      </c>
      <c r="B660" s="83">
        <v>4</v>
      </c>
      <c r="C660" s="84">
        <v>944.71824069000002</v>
      </c>
      <c r="D660" s="84">
        <v>925.12250669000002</v>
      </c>
      <c r="E660" s="84">
        <v>187.84455152000001</v>
      </c>
      <c r="F660" s="84">
        <v>187.84455152000001</v>
      </c>
    </row>
    <row r="661" spans="1:6" ht="12.75" customHeight="1" x14ac:dyDescent="0.2">
      <c r="A661" s="83" t="s">
        <v>181</v>
      </c>
      <c r="B661" s="83">
        <v>5</v>
      </c>
      <c r="C661" s="84">
        <v>938.93047840999998</v>
      </c>
      <c r="D661" s="84">
        <v>920.49190704</v>
      </c>
      <c r="E661" s="84">
        <v>186.90431613999999</v>
      </c>
      <c r="F661" s="84">
        <v>186.90431613999999</v>
      </c>
    </row>
    <row r="662" spans="1:6" ht="12.75" customHeight="1" x14ac:dyDescent="0.2">
      <c r="A662" s="83" t="s">
        <v>181</v>
      </c>
      <c r="B662" s="83">
        <v>6</v>
      </c>
      <c r="C662" s="84">
        <v>925.14760869999998</v>
      </c>
      <c r="D662" s="84">
        <v>907.11139959000002</v>
      </c>
      <c r="E662" s="84">
        <v>184.18742685999999</v>
      </c>
      <c r="F662" s="84">
        <v>184.18742685999999</v>
      </c>
    </row>
    <row r="663" spans="1:6" ht="12.75" customHeight="1" x14ac:dyDescent="0.2">
      <c r="A663" s="83" t="s">
        <v>181</v>
      </c>
      <c r="B663" s="83">
        <v>7</v>
      </c>
      <c r="C663" s="84">
        <v>896.54785355000001</v>
      </c>
      <c r="D663" s="84">
        <v>878.02379209000003</v>
      </c>
      <c r="E663" s="84">
        <v>178.28123762999999</v>
      </c>
      <c r="F663" s="84">
        <v>178.28123762999999</v>
      </c>
    </row>
    <row r="664" spans="1:6" ht="12.75" customHeight="1" x14ac:dyDescent="0.2">
      <c r="A664" s="83" t="s">
        <v>181</v>
      </c>
      <c r="B664" s="83">
        <v>8</v>
      </c>
      <c r="C664" s="84">
        <v>898.70901150999998</v>
      </c>
      <c r="D664" s="84">
        <v>887.41082100999995</v>
      </c>
      <c r="E664" s="84">
        <v>180.18725789000001</v>
      </c>
      <c r="F664" s="84">
        <v>180.18725789000001</v>
      </c>
    </row>
    <row r="665" spans="1:6" ht="12.75" customHeight="1" x14ac:dyDescent="0.2">
      <c r="A665" s="83" t="s">
        <v>181</v>
      </c>
      <c r="B665" s="83">
        <v>9</v>
      </c>
      <c r="C665" s="84">
        <v>871.299082</v>
      </c>
      <c r="D665" s="84">
        <v>854.85270242000001</v>
      </c>
      <c r="E665" s="84">
        <v>173.57638728000001</v>
      </c>
      <c r="F665" s="84">
        <v>173.57638728000001</v>
      </c>
    </row>
    <row r="666" spans="1:6" ht="12.75" customHeight="1" x14ac:dyDescent="0.2">
      <c r="A666" s="83" t="s">
        <v>181</v>
      </c>
      <c r="B666" s="83">
        <v>10</v>
      </c>
      <c r="C666" s="84">
        <v>849.31566449000002</v>
      </c>
      <c r="D666" s="84">
        <v>841.95833518999996</v>
      </c>
      <c r="E666" s="84">
        <v>170.95820795</v>
      </c>
      <c r="F666" s="84">
        <v>170.95820795</v>
      </c>
    </row>
    <row r="667" spans="1:6" ht="12.75" customHeight="1" x14ac:dyDescent="0.2">
      <c r="A667" s="83" t="s">
        <v>181</v>
      </c>
      <c r="B667" s="83">
        <v>11</v>
      </c>
      <c r="C667" s="84">
        <v>825.41508743999998</v>
      </c>
      <c r="D667" s="84">
        <v>806.75212877000001</v>
      </c>
      <c r="E667" s="84">
        <v>163.80964761000001</v>
      </c>
      <c r="F667" s="84">
        <v>163.80964761000001</v>
      </c>
    </row>
    <row r="668" spans="1:6" ht="12.75" customHeight="1" x14ac:dyDescent="0.2">
      <c r="A668" s="83" t="s">
        <v>181</v>
      </c>
      <c r="B668" s="83">
        <v>12</v>
      </c>
      <c r="C668" s="84">
        <v>813.36563292000005</v>
      </c>
      <c r="D668" s="84">
        <v>795.70635941</v>
      </c>
      <c r="E668" s="84">
        <v>161.56682293</v>
      </c>
      <c r="F668" s="84">
        <v>161.56682293</v>
      </c>
    </row>
    <row r="669" spans="1:6" ht="12.75" customHeight="1" x14ac:dyDescent="0.2">
      <c r="A669" s="83" t="s">
        <v>181</v>
      </c>
      <c r="B669" s="83">
        <v>13</v>
      </c>
      <c r="C669" s="84">
        <v>800.41350063000004</v>
      </c>
      <c r="D669" s="84">
        <v>784.73234204000005</v>
      </c>
      <c r="E669" s="84">
        <v>159.33856736999999</v>
      </c>
      <c r="F669" s="84">
        <v>159.33856736999999</v>
      </c>
    </row>
    <row r="670" spans="1:6" ht="12.75" customHeight="1" x14ac:dyDescent="0.2">
      <c r="A670" s="83" t="s">
        <v>181</v>
      </c>
      <c r="B670" s="83">
        <v>14</v>
      </c>
      <c r="C670" s="84">
        <v>815.37617363000004</v>
      </c>
      <c r="D670" s="84">
        <v>799.36813127000005</v>
      </c>
      <c r="E670" s="84">
        <v>162.31033948000001</v>
      </c>
      <c r="F670" s="84">
        <v>162.31033948000001</v>
      </c>
    </row>
    <row r="671" spans="1:6" ht="12.75" customHeight="1" x14ac:dyDescent="0.2">
      <c r="A671" s="83" t="s">
        <v>181</v>
      </c>
      <c r="B671" s="83">
        <v>15</v>
      </c>
      <c r="C671" s="84">
        <v>822.95711212000003</v>
      </c>
      <c r="D671" s="84">
        <v>807.47646942999995</v>
      </c>
      <c r="E671" s="84">
        <v>163.95672375000001</v>
      </c>
      <c r="F671" s="84">
        <v>163.95672375000001</v>
      </c>
    </row>
    <row r="672" spans="1:6" ht="12.75" customHeight="1" x14ac:dyDescent="0.2">
      <c r="A672" s="83" t="s">
        <v>181</v>
      </c>
      <c r="B672" s="83">
        <v>16</v>
      </c>
      <c r="C672" s="84">
        <v>807.30072643000005</v>
      </c>
      <c r="D672" s="84">
        <v>791.34591478000004</v>
      </c>
      <c r="E672" s="84">
        <v>160.68144205999999</v>
      </c>
      <c r="F672" s="84">
        <v>160.68144205999999</v>
      </c>
    </row>
    <row r="673" spans="1:6" ht="12.75" customHeight="1" x14ac:dyDescent="0.2">
      <c r="A673" s="83" t="s">
        <v>181</v>
      </c>
      <c r="B673" s="83">
        <v>17</v>
      </c>
      <c r="C673" s="84">
        <v>808.30549168000005</v>
      </c>
      <c r="D673" s="84">
        <v>794.01709225000002</v>
      </c>
      <c r="E673" s="84">
        <v>161.22382010999999</v>
      </c>
      <c r="F673" s="84">
        <v>161.22382010999999</v>
      </c>
    </row>
    <row r="674" spans="1:6" ht="12.75" customHeight="1" x14ac:dyDescent="0.2">
      <c r="A674" s="83" t="s">
        <v>181</v>
      </c>
      <c r="B674" s="83">
        <v>18</v>
      </c>
      <c r="C674" s="84">
        <v>823.18667140000002</v>
      </c>
      <c r="D674" s="84">
        <v>807.39000569999996</v>
      </c>
      <c r="E674" s="84">
        <v>163.93916744000001</v>
      </c>
      <c r="F674" s="84">
        <v>163.93916744000001</v>
      </c>
    </row>
    <row r="675" spans="1:6" ht="12.75" customHeight="1" x14ac:dyDescent="0.2">
      <c r="A675" s="83" t="s">
        <v>181</v>
      </c>
      <c r="B675" s="83">
        <v>19</v>
      </c>
      <c r="C675" s="84">
        <v>805.83875226999999</v>
      </c>
      <c r="D675" s="84">
        <v>788.62651534999998</v>
      </c>
      <c r="E675" s="84">
        <v>160.12927263</v>
      </c>
      <c r="F675" s="84">
        <v>160.12927263</v>
      </c>
    </row>
    <row r="676" spans="1:6" ht="12.75" customHeight="1" x14ac:dyDescent="0.2">
      <c r="A676" s="83" t="s">
        <v>181</v>
      </c>
      <c r="B676" s="83">
        <v>20</v>
      </c>
      <c r="C676" s="84">
        <v>803.02033427000003</v>
      </c>
      <c r="D676" s="84">
        <v>784.37820519000002</v>
      </c>
      <c r="E676" s="84">
        <v>159.26666048000001</v>
      </c>
      <c r="F676" s="84">
        <v>159.26666048000001</v>
      </c>
    </row>
    <row r="677" spans="1:6" ht="12.75" customHeight="1" x14ac:dyDescent="0.2">
      <c r="A677" s="83" t="s">
        <v>181</v>
      </c>
      <c r="B677" s="83">
        <v>21</v>
      </c>
      <c r="C677" s="84">
        <v>801.46249393999994</v>
      </c>
      <c r="D677" s="84">
        <v>787.57189611000001</v>
      </c>
      <c r="E677" s="84">
        <v>159.91513398999999</v>
      </c>
      <c r="F677" s="84">
        <v>159.91513398999999</v>
      </c>
    </row>
    <row r="678" spans="1:6" ht="12.75" customHeight="1" x14ac:dyDescent="0.2">
      <c r="A678" s="83" t="s">
        <v>181</v>
      </c>
      <c r="B678" s="83">
        <v>22</v>
      </c>
      <c r="C678" s="84">
        <v>802.37611214000003</v>
      </c>
      <c r="D678" s="84">
        <v>789.87272579</v>
      </c>
      <c r="E678" s="84">
        <v>160.38231354000001</v>
      </c>
      <c r="F678" s="84">
        <v>160.38231354000001</v>
      </c>
    </row>
    <row r="679" spans="1:6" ht="12.75" customHeight="1" x14ac:dyDescent="0.2">
      <c r="A679" s="83" t="s">
        <v>181</v>
      </c>
      <c r="B679" s="83">
        <v>23</v>
      </c>
      <c r="C679" s="84">
        <v>814.99788549000004</v>
      </c>
      <c r="D679" s="84">
        <v>801.20968522999999</v>
      </c>
      <c r="E679" s="84">
        <v>162.68426388</v>
      </c>
      <c r="F679" s="84">
        <v>162.68426388</v>
      </c>
    </row>
    <row r="680" spans="1:6" ht="12.75" customHeight="1" x14ac:dyDescent="0.2">
      <c r="A680" s="83" t="s">
        <v>181</v>
      </c>
      <c r="B680" s="83">
        <v>24</v>
      </c>
      <c r="C680" s="84">
        <v>843.30307857000003</v>
      </c>
      <c r="D680" s="84">
        <v>824.34471629999996</v>
      </c>
      <c r="E680" s="84">
        <v>167.38179259</v>
      </c>
      <c r="F680" s="84">
        <v>167.38179259</v>
      </c>
    </row>
    <row r="681" spans="1:6" ht="12.75" customHeight="1" x14ac:dyDescent="0.2">
      <c r="A681" s="83" t="s">
        <v>182</v>
      </c>
      <c r="B681" s="83">
        <v>1</v>
      </c>
      <c r="C681" s="84">
        <v>926.40108127999997</v>
      </c>
      <c r="D681" s="84">
        <v>902.68575655999996</v>
      </c>
      <c r="E681" s="84">
        <v>183.28880756999999</v>
      </c>
      <c r="F681" s="84">
        <v>183.28880756999999</v>
      </c>
    </row>
    <row r="682" spans="1:6" ht="12.75" customHeight="1" x14ac:dyDescent="0.2">
      <c r="A682" s="83" t="s">
        <v>182</v>
      </c>
      <c r="B682" s="83">
        <v>2</v>
      </c>
      <c r="C682" s="84">
        <v>942.59394155999996</v>
      </c>
      <c r="D682" s="84">
        <v>925.14889446999996</v>
      </c>
      <c r="E682" s="84">
        <v>187.84990952000001</v>
      </c>
      <c r="F682" s="84">
        <v>187.84990952000001</v>
      </c>
    </row>
    <row r="683" spans="1:6" ht="12.75" customHeight="1" x14ac:dyDescent="0.2">
      <c r="A683" s="83" t="s">
        <v>182</v>
      </c>
      <c r="B683" s="83">
        <v>3</v>
      </c>
      <c r="C683" s="84">
        <v>983.26299481000001</v>
      </c>
      <c r="D683" s="84">
        <v>965.16843612000002</v>
      </c>
      <c r="E683" s="84">
        <v>195.97580937999999</v>
      </c>
      <c r="F683" s="84">
        <v>195.97580937999999</v>
      </c>
    </row>
    <row r="684" spans="1:6" ht="12.75" customHeight="1" x14ac:dyDescent="0.2">
      <c r="A684" s="83" t="s">
        <v>182</v>
      </c>
      <c r="B684" s="83">
        <v>4</v>
      </c>
      <c r="C684" s="84">
        <v>969.58385378000003</v>
      </c>
      <c r="D684" s="84">
        <v>949.70471305000001</v>
      </c>
      <c r="E684" s="84">
        <v>192.83592671</v>
      </c>
      <c r="F684" s="84">
        <v>192.83592671</v>
      </c>
    </row>
    <row r="685" spans="1:6" ht="12.75" customHeight="1" x14ac:dyDescent="0.2">
      <c r="A685" s="83" t="s">
        <v>182</v>
      </c>
      <c r="B685" s="83">
        <v>5</v>
      </c>
      <c r="C685" s="84">
        <v>958.31907894000005</v>
      </c>
      <c r="D685" s="84">
        <v>939.88398852</v>
      </c>
      <c r="E685" s="84">
        <v>190.84184529999999</v>
      </c>
      <c r="F685" s="84">
        <v>190.84184529999999</v>
      </c>
    </row>
    <row r="686" spans="1:6" ht="12.75" customHeight="1" x14ac:dyDescent="0.2">
      <c r="A686" s="83" t="s">
        <v>182</v>
      </c>
      <c r="B686" s="83">
        <v>6</v>
      </c>
      <c r="C686" s="84">
        <v>954.67097828999999</v>
      </c>
      <c r="D686" s="84">
        <v>936.86904955</v>
      </c>
      <c r="E686" s="84">
        <v>190.22966707</v>
      </c>
      <c r="F686" s="84">
        <v>190.22966707</v>
      </c>
    </row>
    <row r="687" spans="1:6" ht="12.75" customHeight="1" x14ac:dyDescent="0.2">
      <c r="A687" s="83" t="s">
        <v>182</v>
      </c>
      <c r="B687" s="83">
        <v>7</v>
      </c>
      <c r="C687" s="84">
        <v>928.89917794999997</v>
      </c>
      <c r="D687" s="84">
        <v>910.48393689</v>
      </c>
      <c r="E687" s="84">
        <v>184.87221482000001</v>
      </c>
      <c r="F687" s="84">
        <v>184.87221482000001</v>
      </c>
    </row>
    <row r="688" spans="1:6" ht="12.75" customHeight="1" x14ac:dyDescent="0.2">
      <c r="A688" s="83" t="s">
        <v>182</v>
      </c>
      <c r="B688" s="83">
        <v>8</v>
      </c>
      <c r="C688" s="84">
        <v>909.20007075000001</v>
      </c>
      <c r="D688" s="84">
        <v>892.48980935999998</v>
      </c>
      <c r="E688" s="84">
        <v>181.21853783</v>
      </c>
      <c r="F688" s="84">
        <v>181.21853783</v>
      </c>
    </row>
    <row r="689" spans="1:6" ht="12.75" customHeight="1" x14ac:dyDescent="0.2">
      <c r="A689" s="83" t="s">
        <v>182</v>
      </c>
      <c r="B689" s="83">
        <v>9</v>
      </c>
      <c r="C689" s="84">
        <v>892.86816644999999</v>
      </c>
      <c r="D689" s="84">
        <v>875.93843908999997</v>
      </c>
      <c r="E689" s="84">
        <v>177.85781025</v>
      </c>
      <c r="F689" s="84">
        <v>177.85781025</v>
      </c>
    </row>
    <row r="690" spans="1:6" ht="12.75" customHeight="1" x14ac:dyDescent="0.2">
      <c r="A690" s="83" t="s">
        <v>182</v>
      </c>
      <c r="B690" s="83">
        <v>10</v>
      </c>
      <c r="C690" s="84">
        <v>876.27765566999994</v>
      </c>
      <c r="D690" s="84">
        <v>859.75846091000005</v>
      </c>
      <c r="E690" s="84">
        <v>174.5724932</v>
      </c>
      <c r="F690" s="84">
        <v>174.5724932</v>
      </c>
    </row>
    <row r="691" spans="1:6" ht="12.75" customHeight="1" x14ac:dyDescent="0.2">
      <c r="A691" s="83" t="s">
        <v>182</v>
      </c>
      <c r="B691" s="83">
        <v>11</v>
      </c>
      <c r="C691" s="84">
        <v>845.62767250000002</v>
      </c>
      <c r="D691" s="84">
        <v>826.50942916999998</v>
      </c>
      <c r="E691" s="84">
        <v>167.82133385</v>
      </c>
      <c r="F691" s="84">
        <v>167.82133385</v>
      </c>
    </row>
    <row r="692" spans="1:6" ht="12.75" customHeight="1" x14ac:dyDescent="0.2">
      <c r="A692" s="83" t="s">
        <v>182</v>
      </c>
      <c r="B692" s="83">
        <v>12</v>
      </c>
      <c r="C692" s="84">
        <v>830.30517362000001</v>
      </c>
      <c r="D692" s="84">
        <v>812.16304635999995</v>
      </c>
      <c r="E692" s="84">
        <v>164.90832521999999</v>
      </c>
      <c r="F692" s="84">
        <v>164.90832521999999</v>
      </c>
    </row>
    <row r="693" spans="1:6" ht="12.75" customHeight="1" x14ac:dyDescent="0.2">
      <c r="A693" s="83" t="s">
        <v>182</v>
      </c>
      <c r="B693" s="83">
        <v>13</v>
      </c>
      <c r="C693" s="84">
        <v>824.22305514000004</v>
      </c>
      <c r="D693" s="84">
        <v>807.94590075999997</v>
      </c>
      <c r="E693" s="84">
        <v>164.05204097999999</v>
      </c>
      <c r="F693" s="84">
        <v>164.05204097999999</v>
      </c>
    </row>
    <row r="694" spans="1:6" ht="12.75" customHeight="1" x14ac:dyDescent="0.2">
      <c r="A694" s="83" t="s">
        <v>182</v>
      </c>
      <c r="B694" s="83">
        <v>14</v>
      </c>
      <c r="C694" s="84">
        <v>829.34895535999999</v>
      </c>
      <c r="D694" s="84">
        <v>813.52799479999999</v>
      </c>
      <c r="E694" s="84">
        <v>165.18547568</v>
      </c>
      <c r="F694" s="84">
        <v>165.18547568</v>
      </c>
    </row>
    <row r="695" spans="1:6" ht="12.75" customHeight="1" x14ac:dyDescent="0.2">
      <c r="A695" s="83" t="s">
        <v>182</v>
      </c>
      <c r="B695" s="83">
        <v>15</v>
      </c>
      <c r="C695" s="84">
        <v>831.07217934000005</v>
      </c>
      <c r="D695" s="84">
        <v>818.15880200000004</v>
      </c>
      <c r="E695" s="84">
        <v>166.12575321</v>
      </c>
      <c r="F695" s="84">
        <v>166.12575321</v>
      </c>
    </row>
    <row r="696" spans="1:6" ht="12.75" customHeight="1" x14ac:dyDescent="0.2">
      <c r="A696" s="83" t="s">
        <v>182</v>
      </c>
      <c r="B696" s="83">
        <v>16</v>
      </c>
      <c r="C696" s="84">
        <v>821.61800195000001</v>
      </c>
      <c r="D696" s="84">
        <v>804.95260733999999</v>
      </c>
      <c r="E696" s="84">
        <v>163.44425785000001</v>
      </c>
      <c r="F696" s="84">
        <v>163.44425785000001</v>
      </c>
    </row>
    <row r="697" spans="1:6" ht="12.75" customHeight="1" x14ac:dyDescent="0.2">
      <c r="A697" s="83" t="s">
        <v>182</v>
      </c>
      <c r="B697" s="83">
        <v>17</v>
      </c>
      <c r="C697" s="84">
        <v>830.75972033999994</v>
      </c>
      <c r="D697" s="84">
        <v>814.97259191000001</v>
      </c>
      <c r="E697" s="84">
        <v>165.47879867</v>
      </c>
      <c r="F697" s="84">
        <v>165.47879867</v>
      </c>
    </row>
    <row r="698" spans="1:6" ht="12.75" customHeight="1" x14ac:dyDescent="0.2">
      <c r="A698" s="83" t="s">
        <v>182</v>
      </c>
      <c r="B698" s="83">
        <v>18</v>
      </c>
      <c r="C698" s="84">
        <v>829.10781409000003</v>
      </c>
      <c r="D698" s="84">
        <v>815.39439821999997</v>
      </c>
      <c r="E698" s="84">
        <v>165.56444572000001</v>
      </c>
      <c r="F698" s="84">
        <v>165.56444572000001</v>
      </c>
    </row>
    <row r="699" spans="1:6" ht="12.75" customHeight="1" x14ac:dyDescent="0.2">
      <c r="A699" s="83" t="s">
        <v>182</v>
      </c>
      <c r="B699" s="83">
        <v>19</v>
      </c>
      <c r="C699" s="84">
        <v>829.25971577999996</v>
      </c>
      <c r="D699" s="84">
        <v>813.67953805000002</v>
      </c>
      <c r="E699" s="84">
        <v>165.21624628000001</v>
      </c>
      <c r="F699" s="84">
        <v>165.21624628000001</v>
      </c>
    </row>
    <row r="700" spans="1:6" ht="12.75" customHeight="1" x14ac:dyDescent="0.2">
      <c r="A700" s="83" t="s">
        <v>182</v>
      </c>
      <c r="B700" s="83">
        <v>20</v>
      </c>
      <c r="C700" s="84">
        <v>814.77374673999998</v>
      </c>
      <c r="D700" s="84">
        <v>796.61633623</v>
      </c>
      <c r="E700" s="84">
        <v>161.75159217999999</v>
      </c>
      <c r="F700" s="84">
        <v>161.75159217999999</v>
      </c>
    </row>
    <row r="701" spans="1:6" ht="12.75" customHeight="1" x14ac:dyDescent="0.2">
      <c r="A701" s="83" t="s">
        <v>182</v>
      </c>
      <c r="B701" s="83">
        <v>21</v>
      </c>
      <c r="C701" s="84">
        <v>799.03650330000005</v>
      </c>
      <c r="D701" s="84">
        <v>785.56086101000005</v>
      </c>
      <c r="E701" s="84">
        <v>159.50679672999999</v>
      </c>
      <c r="F701" s="84">
        <v>159.50679672999999</v>
      </c>
    </row>
    <row r="702" spans="1:6" ht="12.75" customHeight="1" x14ac:dyDescent="0.2">
      <c r="A702" s="83" t="s">
        <v>182</v>
      </c>
      <c r="B702" s="83">
        <v>22</v>
      </c>
      <c r="C702" s="84">
        <v>796.47929039999997</v>
      </c>
      <c r="D702" s="84">
        <v>789.37462844000004</v>
      </c>
      <c r="E702" s="84">
        <v>160.28117573</v>
      </c>
      <c r="F702" s="84">
        <v>160.28117573</v>
      </c>
    </row>
    <row r="703" spans="1:6" ht="12.75" customHeight="1" x14ac:dyDescent="0.2">
      <c r="A703" s="83" t="s">
        <v>182</v>
      </c>
      <c r="B703" s="83">
        <v>23</v>
      </c>
      <c r="C703" s="84">
        <v>766.03856653000003</v>
      </c>
      <c r="D703" s="84">
        <v>754.81026597000005</v>
      </c>
      <c r="E703" s="84">
        <v>153.26294071000001</v>
      </c>
      <c r="F703" s="84">
        <v>153.26294071000001</v>
      </c>
    </row>
    <row r="704" spans="1:6" ht="12.75" customHeight="1" x14ac:dyDescent="0.2">
      <c r="A704" s="83" t="s">
        <v>182</v>
      </c>
      <c r="B704" s="83">
        <v>24</v>
      </c>
      <c r="C704" s="84">
        <v>787.30142421999994</v>
      </c>
      <c r="D704" s="84">
        <v>769.18452052999999</v>
      </c>
      <c r="E704" s="84">
        <v>156.18160864999999</v>
      </c>
      <c r="F704" s="84">
        <v>156.18160864999999</v>
      </c>
    </row>
    <row r="705" spans="1:6" ht="12.75" customHeight="1" x14ac:dyDescent="0.2">
      <c r="A705" s="83" t="s">
        <v>183</v>
      </c>
      <c r="B705" s="83">
        <v>1</v>
      </c>
      <c r="C705" s="84">
        <v>869.02718604999995</v>
      </c>
      <c r="D705" s="84">
        <v>849.18814487999998</v>
      </c>
      <c r="E705" s="84">
        <v>172.42620851000001</v>
      </c>
      <c r="F705" s="84">
        <v>172.42620851000001</v>
      </c>
    </row>
    <row r="706" spans="1:6" ht="12.75" customHeight="1" x14ac:dyDescent="0.2">
      <c r="A706" s="83" t="s">
        <v>183</v>
      </c>
      <c r="B706" s="83">
        <v>2</v>
      </c>
      <c r="C706" s="84">
        <v>868.84805428000004</v>
      </c>
      <c r="D706" s="84">
        <v>851.77870687999996</v>
      </c>
      <c r="E706" s="84">
        <v>172.95221771000001</v>
      </c>
      <c r="F706" s="84">
        <v>172.95221771000001</v>
      </c>
    </row>
    <row r="707" spans="1:6" ht="12.75" customHeight="1" x14ac:dyDescent="0.2">
      <c r="A707" s="83" t="s">
        <v>183</v>
      </c>
      <c r="B707" s="83">
        <v>3</v>
      </c>
      <c r="C707" s="84">
        <v>896.22849913000005</v>
      </c>
      <c r="D707" s="84">
        <v>882.38444267</v>
      </c>
      <c r="E707" s="84">
        <v>179.16666031</v>
      </c>
      <c r="F707" s="84">
        <v>179.16666031</v>
      </c>
    </row>
    <row r="708" spans="1:6" ht="12.75" customHeight="1" x14ac:dyDescent="0.2">
      <c r="A708" s="83" t="s">
        <v>183</v>
      </c>
      <c r="B708" s="83">
        <v>4</v>
      </c>
      <c r="C708" s="84">
        <v>904.14849948999995</v>
      </c>
      <c r="D708" s="84">
        <v>885.83316514000001</v>
      </c>
      <c r="E708" s="84">
        <v>179.86691754</v>
      </c>
      <c r="F708" s="84">
        <v>179.86691754</v>
      </c>
    </row>
    <row r="709" spans="1:6" ht="12.75" customHeight="1" x14ac:dyDescent="0.2">
      <c r="A709" s="83" t="s">
        <v>183</v>
      </c>
      <c r="B709" s="83">
        <v>5</v>
      </c>
      <c r="C709" s="84">
        <v>888.71531875000005</v>
      </c>
      <c r="D709" s="84">
        <v>874.39907516999995</v>
      </c>
      <c r="E709" s="84">
        <v>177.54524502000001</v>
      </c>
      <c r="F709" s="84">
        <v>177.54524502000001</v>
      </c>
    </row>
    <row r="710" spans="1:6" ht="12.75" customHeight="1" x14ac:dyDescent="0.2">
      <c r="A710" s="83" t="s">
        <v>183</v>
      </c>
      <c r="B710" s="83">
        <v>6</v>
      </c>
      <c r="C710" s="84">
        <v>888.81441382000003</v>
      </c>
      <c r="D710" s="84">
        <v>874.06661108000003</v>
      </c>
      <c r="E710" s="84">
        <v>177.47773874999999</v>
      </c>
      <c r="F710" s="84">
        <v>177.47773874999999</v>
      </c>
    </row>
    <row r="711" spans="1:6" ht="12.75" customHeight="1" x14ac:dyDescent="0.2">
      <c r="A711" s="83" t="s">
        <v>183</v>
      </c>
      <c r="B711" s="83">
        <v>7</v>
      </c>
      <c r="C711" s="84">
        <v>862.82361056000002</v>
      </c>
      <c r="D711" s="84">
        <v>846.95908968000003</v>
      </c>
      <c r="E711" s="84">
        <v>171.97360264</v>
      </c>
      <c r="F711" s="84">
        <v>171.97360264</v>
      </c>
    </row>
    <row r="712" spans="1:6" ht="12.75" customHeight="1" x14ac:dyDescent="0.2">
      <c r="A712" s="83" t="s">
        <v>183</v>
      </c>
      <c r="B712" s="83">
        <v>8</v>
      </c>
      <c r="C712" s="84">
        <v>849.67053038999995</v>
      </c>
      <c r="D712" s="84">
        <v>832.08910834000005</v>
      </c>
      <c r="E712" s="84">
        <v>168.95427821999999</v>
      </c>
      <c r="F712" s="84">
        <v>168.95427821999999</v>
      </c>
    </row>
    <row r="713" spans="1:6" ht="12.75" customHeight="1" x14ac:dyDescent="0.2">
      <c r="A713" s="83" t="s">
        <v>183</v>
      </c>
      <c r="B713" s="83">
        <v>9</v>
      </c>
      <c r="C713" s="84">
        <v>836.4669821</v>
      </c>
      <c r="D713" s="84">
        <v>820.57159827999999</v>
      </c>
      <c r="E713" s="84">
        <v>166.61566739</v>
      </c>
      <c r="F713" s="84">
        <v>166.61566739</v>
      </c>
    </row>
    <row r="714" spans="1:6" ht="12.75" customHeight="1" x14ac:dyDescent="0.2">
      <c r="A714" s="83" t="s">
        <v>183</v>
      </c>
      <c r="B714" s="83">
        <v>10</v>
      </c>
      <c r="C714" s="84">
        <v>821.80505650999999</v>
      </c>
      <c r="D714" s="84">
        <v>807.69635911</v>
      </c>
      <c r="E714" s="84">
        <v>164.00137197999999</v>
      </c>
      <c r="F714" s="84">
        <v>164.00137197999999</v>
      </c>
    </row>
    <row r="715" spans="1:6" ht="12.75" customHeight="1" x14ac:dyDescent="0.2">
      <c r="A715" s="83" t="s">
        <v>183</v>
      </c>
      <c r="B715" s="83">
        <v>11</v>
      </c>
      <c r="C715" s="84">
        <v>787.36245002999999</v>
      </c>
      <c r="D715" s="84">
        <v>771.97140414</v>
      </c>
      <c r="E715" s="84">
        <v>156.74748063000001</v>
      </c>
      <c r="F715" s="84">
        <v>156.74748063000001</v>
      </c>
    </row>
    <row r="716" spans="1:6" ht="12.75" customHeight="1" x14ac:dyDescent="0.2">
      <c r="A716" s="83" t="s">
        <v>183</v>
      </c>
      <c r="B716" s="83">
        <v>12</v>
      </c>
      <c r="C716" s="84">
        <v>776.06623980999996</v>
      </c>
      <c r="D716" s="84">
        <v>760.68737186999999</v>
      </c>
      <c r="E716" s="84">
        <v>154.45627707</v>
      </c>
      <c r="F716" s="84">
        <v>154.45627707</v>
      </c>
    </row>
    <row r="717" spans="1:6" ht="12.75" customHeight="1" x14ac:dyDescent="0.2">
      <c r="A717" s="83" t="s">
        <v>183</v>
      </c>
      <c r="B717" s="83">
        <v>13</v>
      </c>
      <c r="C717" s="84">
        <v>768.88049294999996</v>
      </c>
      <c r="D717" s="84">
        <v>752.90959912999995</v>
      </c>
      <c r="E717" s="84">
        <v>152.87701354000001</v>
      </c>
      <c r="F717" s="84">
        <v>152.87701354000001</v>
      </c>
    </row>
    <row r="718" spans="1:6" ht="12.75" customHeight="1" x14ac:dyDescent="0.2">
      <c r="A718" s="83" t="s">
        <v>183</v>
      </c>
      <c r="B718" s="83">
        <v>14</v>
      </c>
      <c r="C718" s="84">
        <v>778.11584065</v>
      </c>
      <c r="D718" s="84">
        <v>764.06044302999999</v>
      </c>
      <c r="E718" s="84">
        <v>155.14117343000001</v>
      </c>
      <c r="F718" s="84">
        <v>155.14117343000001</v>
      </c>
    </row>
    <row r="719" spans="1:6" ht="12.75" customHeight="1" x14ac:dyDescent="0.2">
      <c r="A719" s="83" t="s">
        <v>183</v>
      </c>
      <c r="B719" s="83">
        <v>15</v>
      </c>
      <c r="C719" s="84">
        <v>789.57261517999996</v>
      </c>
      <c r="D719" s="84">
        <v>775.43929912999999</v>
      </c>
      <c r="E719" s="84">
        <v>157.45163081000001</v>
      </c>
      <c r="F719" s="84">
        <v>157.45163081000001</v>
      </c>
    </row>
    <row r="720" spans="1:6" ht="12.75" customHeight="1" x14ac:dyDescent="0.2">
      <c r="A720" s="83" t="s">
        <v>183</v>
      </c>
      <c r="B720" s="83">
        <v>16</v>
      </c>
      <c r="C720" s="84">
        <v>800.62516332999996</v>
      </c>
      <c r="D720" s="84">
        <v>784.74298413999998</v>
      </c>
      <c r="E720" s="84">
        <v>159.34072823</v>
      </c>
      <c r="F720" s="84">
        <v>159.34072823</v>
      </c>
    </row>
    <row r="721" spans="1:6" ht="12.75" customHeight="1" x14ac:dyDescent="0.2">
      <c r="A721" s="83" t="s">
        <v>183</v>
      </c>
      <c r="B721" s="83">
        <v>17</v>
      </c>
      <c r="C721" s="84">
        <v>799.32723748000001</v>
      </c>
      <c r="D721" s="84">
        <v>792.14261701999999</v>
      </c>
      <c r="E721" s="84">
        <v>160.84321109999999</v>
      </c>
      <c r="F721" s="84">
        <v>160.84321109999999</v>
      </c>
    </row>
    <row r="722" spans="1:6" ht="12.75" customHeight="1" x14ac:dyDescent="0.2">
      <c r="A722" s="83" t="s">
        <v>183</v>
      </c>
      <c r="B722" s="83">
        <v>18</v>
      </c>
      <c r="C722" s="84">
        <v>812.44553686999996</v>
      </c>
      <c r="D722" s="84">
        <v>799.18951042000003</v>
      </c>
      <c r="E722" s="84">
        <v>162.27407081999999</v>
      </c>
      <c r="F722" s="84">
        <v>162.27407081999999</v>
      </c>
    </row>
    <row r="723" spans="1:6" ht="12.75" customHeight="1" x14ac:dyDescent="0.2">
      <c r="A723" s="83" t="s">
        <v>183</v>
      </c>
      <c r="B723" s="83">
        <v>19</v>
      </c>
      <c r="C723" s="84">
        <v>814.85243302000003</v>
      </c>
      <c r="D723" s="84">
        <v>799.26806954000006</v>
      </c>
      <c r="E723" s="84">
        <v>162.29002211</v>
      </c>
      <c r="F723" s="84">
        <v>162.29002211</v>
      </c>
    </row>
    <row r="724" spans="1:6" ht="12.75" customHeight="1" x14ac:dyDescent="0.2">
      <c r="A724" s="83" t="s">
        <v>183</v>
      </c>
      <c r="B724" s="83">
        <v>20</v>
      </c>
      <c r="C724" s="84">
        <v>810.59639655000001</v>
      </c>
      <c r="D724" s="84">
        <v>793.50290940000002</v>
      </c>
      <c r="E724" s="84">
        <v>161.11941615000001</v>
      </c>
      <c r="F724" s="84">
        <v>161.11941615000001</v>
      </c>
    </row>
    <row r="725" spans="1:6" ht="12.75" customHeight="1" x14ac:dyDescent="0.2">
      <c r="A725" s="83" t="s">
        <v>183</v>
      </c>
      <c r="B725" s="83">
        <v>21</v>
      </c>
      <c r="C725" s="84">
        <v>810.22171088000005</v>
      </c>
      <c r="D725" s="84">
        <v>796.82068835999996</v>
      </c>
      <c r="E725" s="84">
        <v>161.79308553000001</v>
      </c>
      <c r="F725" s="84">
        <v>161.79308553000001</v>
      </c>
    </row>
    <row r="726" spans="1:6" ht="12.75" customHeight="1" x14ac:dyDescent="0.2">
      <c r="A726" s="83" t="s">
        <v>183</v>
      </c>
      <c r="B726" s="83">
        <v>22</v>
      </c>
      <c r="C726" s="84">
        <v>821.18118072000004</v>
      </c>
      <c r="D726" s="84">
        <v>807.17328401999998</v>
      </c>
      <c r="E726" s="84">
        <v>163.89516247</v>
      </c>
      <c r="F726" s="84">
        <v>163.89516247</v>
      </c>
    </row>
    <row r="727" spans="1:6" ht="12.75" customHeight="1" x14ac:dyDescent="0.2">
      <c r="A727" s="83" t="s">
        <v>183</v>
      </c>
      <c r="B727" s="83">
        <v>23</v>
      </c>
      <c r="C727" s="84">
        <v>818.29285941000001</v>
      </c>
      <c r="D727" s="84">
        <v>804.30959461999998</v>
      </c>
      <c r="E727" s="84">
        <v>163.31369520999999</v>
      </c>
      <c r="F727" s="84">
        <v>163.31369520999999</v>
      </c>
    </row>
    <row r="728" spans="1:6" ht="12.75" customHeight="1" x14ac:dyDescent="0.2">
      <c r="A728" s="83" t="s">
        <v>183</v>
      </c>
      <c r="B728" s="83">
        <v>24</v>
      </c>
      <c r="C728" s="84">
        <v>852.41578750999997</v>
      </c>
      <c r="D728" s="84">
        <v>833.42240285000003</v>
      </c>
      <c r="E728" s="84">
        <v>169.2250014</v>
      </c>
      <c r="F728" s="84">
        <v>169.2250014</v>
      </c>
    </row>
    <row r="729" spans="1:6" ht="12.75" customHeight="1" x14ac:dyDescent="0.2">
      <c r="A729" s="83" t="s">
        <v>184</v>
      </c>
      <c r="B729" s="83">
        <v>1</v>
      </c>
      <c r="C729" s="84">
        <v>903.12172987999998</v>
      </c>
      <c r="D729" s="84">
        <v>880.51484764999998</v>
      </c>
      <c r="E729" s="84">
        <v>178.78704221999999</v>
      </c>
      <c r="F729" s="84">
        <v>178.78704221999999</v>
      </c>
    </row>
    <row r="730" spans="1:6" ht="12.75" customHeight="1" x14ac:dyDescent="0.2">
      <c r="A730" s="83" t="s">
        <v>184</v>
      </c>
      <c r="B730" s="83">
        <v>2</v>
      </c>
      <c r="C730" s="84">
        <v>895.31092670999999</v>
      </c>
      <c r="D730" s="84">
        <v>875.49097984000002</v>
      </c>
      <c r="E730" s="84">
        <v>177.76695441000001</v>
      </c>
      <c r="F730" s="84">
        <v>177.76695441000001</v>
      </c>
    </row>
    <row r="731" spans="1:6" ht="12.75" customHeight="1" x14ac:dyDescent="0.2">
      <c r="A731" s="83" t="s">
        <v>184</v>
      </c>
      <c r="B731" s="83">
        <v>3</v>
      </c>
      <c r="C731" s="84">
        <v>933.69718795999995</v>
      </c>
      <c r="D731" s="84">
        <v>915.65952943000002</v>
      </c>
      <c r="E731" s="84">
        <v>185.92311007999999</v>
      </c>
      <c r="F731" s="84">
        <v>185.92311007999999</v>
      </c>
    </row>
    <row r="732" spans="1:6" ht="12.75" customHeight="1" x14ac:dyDescent="0.2">
      <c r="A732" s="83" t="s">
        <v>184</v>
      </c>
      <c r="B732" s="83">
        <v>4</v>
      </c>
      <c r="C732" s="84">
        <v>937.89437615999998</v>
      </c>
      <c r="D732" s="84">
        <v>918.67773174000001</v>
      </c>
      <c r="E732" s="84">
        <v>186.53595093000001</v>
      </c>
      <c r="F732" s="84">
        <v>186.53595093000001</v>
      </c>
    </row>
    <row r="733" spans="1:6" ht="12.75" customHeight="1" x14ac:dyDescent="0.2">
      <c r="A733" s="83" t="s">
        <v>184</v>
      </c>
      <c r="B733" s="83">
        <v>5</v>
      </c>
      <c r="C733" s="84">
        <v>914.35545320999995</v>
      </c>
      <c r="D733" s="84">
        <v>896.81050244000005</v>
      </c>
      <c r="E733" s="84">
        <v>182.09584720999999</v>
      </c>
      <c r="F733" s="84">
        <v>182.09584720999999</v>
      </c>
    </row>
    <row r="734" spans="1:6" ht="12.75" customHeight="1" x14ac:dyDescent="0.2">
      <c r="A734" s="83" t="s">
        <v>184</v>
      </c>
      <c r="B734" s="83">
        <v>6</v>
      </c>
      <c r="C734" s="84">
        <v>910.61102635999998</v>
      </c>
      <c r="D734" s="84">
        <v>902.90763569000001</v>
      </c>
      <c r="E734" s="84">
        <v>183.33385974999999</v>
      </c>
      <c r="F734" s="84">
        <v>183.33385974999999</v>
      </c>
    </row>
    <row r="735" spans="1:6" ht="12.75" customHeight="1" x14ac:dyDescent="0.2">
      <c r="A735" s="83" t="s">
        <v>184</v>
      </c>
      <c r="B735" s="83">
        <v>7</v>
      </c>
      <c r="C735" s="84">
        <v>900.24478739999995</v>
      </c>
      <c r="D735" s="84">
        <v>885.48826415999997</v>
      </c>
      <c r="E735" s="84">
        <v>179.79688598999999</v>
      </c>
      <c r="F735" s="84">
        <v>179.79688598999999</v>
      </c>
    </row>
    <row r="736" spans="1:6" ht="12.75" customHeight="1" x14ac:dyDescent="0.2">
      <c r="A736" s="83" t="s">
        <v>184</v>
      </c>
      <c r="B736" s="83">
        <v>8</v>
      </c>
      <c r="C736" s="84">
        <v>899.49958888000003</v>
      </c>
      <c r="D736" s="84">
        <v>875.21527214000002</v>
      </c>
      <c r="E736" s="84">
        <v>177.71097243</v>
      </c>
      <c r="F736" s="84">
        <v>177.71097243</v>
      </c>
    </row>
    <row r="737" spans="1:6" ht="12.75" customHeight="1" x14ac:dyDescent="0.2">
      <c r="A737" s="83" t="s">
        <v>184</v>
      </c>
      <c r="B737" s="83">
        <v>9</v>
      </c>
      <c r="C737" s="84">
        <v>866.48856701</v>
      </c>
      <c r="D737" s="84">
        <v>847.18157091</v>
      </c>
      <c r="E737" s="84">
        <v>172.01877707</v>
      </c>
      <c r="F737" s="84">
        <v>172.01877707</v>
      </c>
    </row>
    <row r="738" spans="1:6" ht="12.75" customHeight="1" x14ac:dyDescent="0.2">
      <c r="A738" s="83" t="s">
        <v>184</v>
      </c>
      <c r="B738" s="83">
        <v>10</v>
      </c>
      <c r="C738" s="84">
        <v>845.81202456000005</v>
      </c>
      <c r="D738" s="84">
        <v>827.69295609999995</v>
      </c>
      <c r="E738" s="84">
        <v>168.06164698000001</v>
      </c>
      <c r="F738" s="84">
        <v>168.06164698000001</v>
      </c>
    </row>
    <row r="739" spans="1:6" ht="12.75" customHeight="1" x14ac:dyDescent="0.2">
      <c r="A739" s="83" t="s">
        <v>184</v>
      </c>
      <c r="B739" s="83">
        <v>11</v>
      </c>
      <c r="C739" s="84">
        <v>802.27751302000001</v>
      </c>
      <c r="D739" s="84">
        <v>786.27358743000002</v>
      </c>
      <c r="E739" s="84">
        <v>159.65151462</v>
      </c>
      <c r="F739" s="84">
        <v>159.65151462</v>
      </c>
    </row>
    <row r="740" spans="1:6" ht="12.75" customHeight="1" x14ac:dyDescent="0.2">
      <c r="A740" s="83" t="s">
        <v>184</v>
      </c>
      <c r="B740" s="83">
        <v>12</v>
      </c>
      <c r="C740" s="84">
        <v>786.79178721000005</v>
      </c>
      <c r="D740" s="84">
        <v>775.81332659999998</v>
      </c>
      <c r="E740" s="84">
        <v>157.52757645</v>
      </c>
      <c r="F740" s="84">
        <v>157.52757645</v>
      </c>
    </row>
    <row r="741" spans="1:6" ht="12.75" customHeight="1" x14ac:dyDescent="0.2">
      <c r="A741" s="83" t="s">
        <v>184</v>
      </c>
      <c r="B741" s="83">
        <v>13</v>
      </c>
      <c r="C741" s="84">
        <v>793.22173823000003</v>
      </c>
      <c r="D741" s="84">
        <v>769.24125945000003</v>
      </c>
      <c r="E741" s="84">
        <v>156.19312939</v>
      </c>
      <c r="F741" s="84">
        <v>156.19312939</v>
      </c>
    </row>
    <row r="742" spans="1:6" ht="12.75" customHeight="1" x14ac:dyDescent="0.2">
      <c r="A742" s="83" t="s">
        <v>184</v>
      </c>
      <c r="B742" s="83">
        <v>14</v>
      </c>
      <c r="C742" s="84">
        <v>793.40534031000004</v>
      </c>
      <c r="D742" s="84">
        <v>779.07089526000004</v>
      </c>
      <c r="E742" s="84">
        <v>158.18902023000001</v>
      </c>
      <c r="F742" s="84">
        <v>158.18902023000001</v>
      </c>
    </row>
    <row r="743" spans="1:6" ht="12.75" customHeight="1" x14ac:dyDescent="0.2">
      <c r="A743" s="83" t="s">
        <v>184</v>
      </c>
      <c r="B743" s="83">
        <v>15</v>
      </c>
      <c r="C743" s="84">
        <v>800.30936822000001</v>
      </c>
      <c r="D743" s="84">
        <v>787.37140068999997</v>
      </c>
      <c r="E743" s="84">
        <v>159.87442374</v>
      </c>
      <c r="F743" s="84">
        <v>159.87442374</v>
      </c>
    </row>
    <row r="744" spans="1:6" ht="12.75" customHeight="1" x14ac:dyDescent="0.2">
      <c r="A744" s="83" t="s">
        <v>184</v>
      </c>
      <c r="B744" s="83">
        <v>16</v>
      </c>
      <c r="C744" s="84">
        <v>801.83266626</v>
      </c>
      <c r="D744" s="84">
        <v>790.74366294000004</v>
      </c>
      <c r="E744" s="84">
        <v>160.55915585</v>
      </c>
      <c r="F744" s="84">
        <v>160.55915585</v>
      </c>
    </row>
    <row r="745" spans="1:6" ht="12.75" customHeight="1" x14ac:dyDescent="0.2">
      <c r="A745" s="83" t="s">
        <v>184</v>
      </c>
      <c r="B745" s="83">
        <v>17</v>
      </c>
      <c r="C745" s="84">
        <v>788.92382796000004</v>
      </c>
      <c r="D745" s="84">
        <v>771.82422440000005</v>
      </c>
      <c r="E745" s="84">
        <v>156.71759603000001</v>
      </c>
      <c r="F745" s="84">
        <v>156.71759603000001</v>
      </c>
    </row>
    <row r="746" spans="1:6" ht="12.75" customHeight="1" x14ac:dyDescent="0.2">
      <c r="A746" s="83" t="s">
        <v>184</v>
      </c>
      <c r="B746" s="83">
        <v>18</v>
      </c>
      <c r="C746" s="84">
        <v>780.44494910000003</v>
      </c>
      <c r="D746" s="84">
        <v>762.99557723999999</v>
      </c>
      <c r="E746" s="84">
        <v>154.92495424000001</v>
      </c>
      <c r="F746" s="84">
        <v>154.92495424000001</v>
      </c>
    </row>
    <row r="747" spans="1:6" ht="12.75" customHeight="1" x14ac:dyDescent="0.2">
      <c r="A747" s="83" t="s">
        <v>184</v>
      </c>
      <c r="B747" s="83">
        <v>19</v>
      </c>
      <c r="C747" s="84">
        <v>769.97610505</v>
      </c>
      <c r="D747" s="84">
        <v>752.80533638999998</v>
      </c>
      <c r="E747" s="84">
        <v>152.85584317000001</v>
      </c>
      <c r="F747" s="84">
        <v>152.85584317000001</v>
      </c>
    </row>
    <row r="748" spans="1:6" ht="12.75" customHeight="1" x14ac:dyDescent="0.2">
      <c r="A748" s="83" t="s">
        <v>184</v>
      </c>
      <c r="B748" s="83">
        <v>20</v>
      </c>
      <c r="C748" s="84">
        <v>768.24100357999998</v>
      </c>
      <c r="D748" s="84">
        <v>751.90701711999998</v>
      </c>
      <c r="E748" s="84">
        <v>152.67344097</v>
      </c>
      <c r="F748" s="84">
        <v>152.67344097</v>
      </c>
    </row>
    <row r="749" spans="1:6" ht="12.75" customHeight="1" x14ac:dyDescent="0.2">
      <c r="A749" s="83" t="s">
        <v>184</v>
      </c>
      <c r="B749" s="83">
        <v>21</v>
      </c>
      <c r="C749" s="84">
        <v>770.96845736</v>
      </c>
      <c r="D749" s="84">
        <v>762.82171574999995</v>
      </c>
      <c r="E749" s="84">
        <v>154.88965196000001</v>
      </c>
      <c r="F749" s="84">
        <v>154.88965196000001</v>
      </c>
    </row>
    <row r="750" spans="1:6" ht="12.75" customHeight="1" x14ac:dyDescent="0.2">
      <c r="A750" s="83" t="s">
        <v>184</v>
      </c>
      <c r="B750" s="83">
        <v>22</v>
      </c>
      <c r="C750" s="84">
        <v>786.50569382000003</v>
      </c>
      <c r="D750" s="84">
        <v>773.70125447999999</v>
      </c>
      <c r="E750" s="84">
        <v>157.09872379999999</v>
      </c>
      <c r="F750" s="84">
        <v>157.09872379999999</v>
      </c>
    </row>
    <row r="751" spans="1:6" ht="12.75" customHeight="1" x14ac:dyDescent="0.2">
      <c r="A751" s="83" t="s">
        <v>184</v>
      </c>
      <c r="B751" s="83">
        <v>23</v>
      </c>
      <c r="C751" s="84">
        <v>786.77970990999995</v>
      </c>
      <c r="D751" s="84">
        <v>775.64917747000004</v>
      </c>
      <c r="E751" s="84">
        <v>157.49424625</v>
      </c>
      <c r="F751" s="84">
        <v>157.49424625</v>
      </c>
    </row>
    <row r="752" spans="1:6" ht="12.75" customHeight="1" x14ac:dyDescent="0.2">
      <c r="A752" s="83" t="s">
        <v>184</v>
      </c>
      <c r="B752" s="83">
        <v>24</v>
      </c>
      <c r="C752" s="84">
        <v>832.89719305000006</v>
      </c>
      <c r="D752" s="84">
        <v>816.41326990000005</v>
      </c>
      <c r="E752" s="84">
        <v>165.77132589000001</v>
      </c>
      <c r="F752" s="84">
        <v>165.77132589000001</v>
      </c>
    </row>
    <row r="753" ht="12.75" customHeight="1" x14ac:dyDescent="0.2"/>
  </sheetData>
  <sheetProtection algorithmName="SHA-512" hashValue="TxnLmbFFnWver6rxmNjowB7BhIS7zzaZugp9S+ms2nyAjRcJfQVVtbIHs2H++sKGQbbglss/IuWR+M66D1b2pg==" saltValue="VNVwJYNp8kO6h8RzIczEjQ==" spinCount="100000"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64"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64" r:id="rId4"/>
      </mc:Fallback>
    </mc:AlternateContent>
    <mc:AlternateContent xmlns:mc="http://schemas.openxmlformats.org/markup-compatibility/2006">
      <mc:Choice Requires="x14">
        <oleObject progId="Equation.3" shapeId="1165"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65" r:id="rId6"/>
      </mc:Fallback>
    </mc:AlternateContent>
    <mc:AlternateContent xmlns:mc="http://schemas.openxmlformats.org/markup-compatibility/2006">
      <mc:Choice Requires="x14">
        <oleObject progId="Equation.3" shapeId="1166"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66" r:id="rId8"/>
      </mc:Fallback>
    </mc:AlternateContent>
    <mc:AlternateContent xmlns:mc="http://schemas.openxmlformats.org/markup-compatibility/2006">
      <mc:Choice Requires="x14">
        <oleObject progId="Equation.3" shapeId="1167"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67" r:id="rId10"/>
      </mc:Fallback>
    </mc:AlternateContent>
    <mc:AlternateContent xmlns:mc="http://schemas.openxmlformats.org/markup-compatibility/2006">
      <mc:Choice Requires="x14">
        <oleObject progId="Equation.3" shapeId="1168"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68" r:id="rId12"/>
      </mc:Fallback>
    </mc:AlternateContent>
    <mc:AlternateContent xmlns:mc="http://schemas.openxmlformats.org/markup-compatibility/2006">
      <mc:Choice Requires="x14">
        <oleObject progId="Equation.3" shapeId="1169"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69" r:id="rId14"/>
      </mc:Fallback>
    </mc:AlternateContent>
    <mc:AlternateContent xmlns:mc="http://schemas.openxmlformats.org/markup-compatibility/2006">
      <mc:Choice Requires="x14">
        <oleObject progId="Equation.3" shapeId="1170"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70" r:id="rId16"/>
      </mc:Fallback>
    </mc:AlternateContent>
    <mc:AlternateContent xmlns:mc="http://schemas.openxmlformats.org/markup-compatibility/2006">
      <mc:Choice Requires="x14">
        <oleObject progId="Equation.3" shapeId="1171"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71" r:id="rId18"/>
      </mc:Fallback>
    </mc:AlternateContent>
    <mc:AlternateContent xmlns:mc="http://schemas.openxmlformats.org/markup-compatibility/2006">
      <mc:Choice Requires="x14">
        <oleObject progId="Equation.3" shapeId="1172"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72" r:id="rId20"/>
      </mc:Fallback>
    </mc:AlternateContent>
    <mc:AlternateContent xmlns:mc="http://schemas.openxmlformats.org/markup-compatibility/2006">
      <mc:Choice Requires="x14">
        <oleObject progId="Equation.3" shapeId="1173"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73" r:id="rId22"/>
      </mc:Fallback>
    </mc:AlternateContent>
    <mc:AlternateContent xmlns:mc="http://schemas.openxmlformats.org/markup-compatibility/2006">
      <mc:Choice Requires="x14">
        <oleObject progId="Equation.3" shapeId="1174"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74" r:id="rId24"/>
      </mc:Fallback>
    </mc:AlternateContent>
    <mc:AlternateContent xmlns:mc="http://schemas.openxmlformats.org/markup-compatibility/2006">
      <mc:Choice Requires="x14">
        <oleObject progId="Equation.3" shapeId="1175"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75" r:id="rId26"/>
      </mc:Fallback>
    </mc:AlternateContent>
    <mc:AlternateContent xmlns:mc="http://schemas.openxmlformats.org/markup-compatibility/2006">
      <mc:Choice Requires="x14">
        <oleObject progId="Equation.3" shapeId="1176"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76" r:id="rId28"/>
      </mc:Fallback>
    </mc:AlternateContent>
    <mc:AlternateContent xmlns:mc="http://schemas.openxmlformats.org/markup-compatibility/2006">
      <mc:Choice Requires="x14">
        <oleObject progId="Equation.3" shapeId="1177"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77" r:id="rId30"/>
      </mc:Fallback>
    </mc:AlternateContent>
    <mc:AlternateContent xmlns:mc="http://schemas.openxmlformats.org/markup-compatibility/2006">
      <mc:Choice Requires="x14">
        <oleObject progId="Equation.3" shapeId="1178" r:id="rId32">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78" r:id="rId32"/>
      </mc:Fallback>
    </mc:AlternateContent>
    <mc:AlternateContent xmlns:mc="http://schemas.openxmlformats.org/markup-compatibility/2006">
      <mc:Choice Requires="x14">
        <oleObject progId="Equation.3" shapeId="1179" r:id="rId33">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79" r:id="rId33"/>
      </mc:Fallback>
    </mc:AlternateContent>
    <mc:AlternateContent xmlns:mc="http://schemas.openxmlformats.org/markup-compatibility/2006">
      <mc:Choice Requires="x14">
        <oleObject progId="Equation.3" shapeId="1180" r:id="rId34">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0" r:id="rId34"/>
      </mc:Fallback>
    </mc:AlternateContent>
    <mc:AlternateContent xmlns:mc="http://schemas.openxmlformats.org/markup-compatibility/2006">
      <mc:Choice Requires="x14">
        <oleObject progId="Equation.3" shapeId="1181" r:id="rId35">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1" r:id="rId35"/>
      </mc:Fallback>
    </mc:AlternateContent>
    <mc:AlternateContent xmlns:mc="http://schemas.openxmlformats.org/markup-compatibility/2006">
      <mc:Choice Requires="x14">
        <oleObject progId="Equation.3" shapeId="1182" r:id="rId36">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82" r:id="rId36"/>
      </mc:Fallback>
    </mc:AlternateContent>
    <mc:AlternateContent xmlns:mc="http://schemas.openxmlformats.org/markup-compatibility/2006">
      <mc:Choice Requires="x14">
        <oleObject progId="Equation.3" shapeId="1183" r:id="rId37">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83" r:id="rId37"/>
      </mc:Fallback>
    </mc:AlternateContent>
    <mc:AlternateContent xmlns:mc="http://schemas.openxmlformats.org/markup-compatibility/2006">
      <mc:Choice Requires="x14">
        <oleObject progId="Equation.3" shapeId="1184" r:id="rId38">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84" r:id="rId38"/>
      </mc:Fallback>
    </mc:AlternateContent>
    <mc:AlternateContent xmlns:mc="http://schemas.openxmlformats.org/markup-compatibility/2006">
      <mc:Choice Requires="x14">
        <oleObject progId="Equation.3" shapeId="1185" r:id="rId39">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85" r:id="rId39"/>
      </mc:Fallback>
    </mc:AlternateContent>
    <mc:AlternateContent xmlns:mc="http://schemas.openxmlformats.org/markup-compatibility/2006">
      <mc:Choice Requires="x14">
        <oleObject progId="Equation.3" shapeId="1186" r:id="rId4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86" r:id="rId40"/>
      </mc:Fallback>
    </mc:AlternateContent>
    <mc:AlternateContent xmlns:mc="http://schemas.openxmlformats.org/markup-compatibility/2006">
      <mc:Choice Requires="x14">
        <oleObject progId="Equation.3" shapeId="1187" r:id="rId41">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87" r:id="rId41"/>
      </mc:Fallback>
    </mc:AlternateContent>
    <mc:AlternateContent xmlns:mc="http://schemas.openxmlformats.org/markup-compatibility/2006">
      <mc:Choice Requires="x14">
        <oleObject progId="Equation.3" shapeId="1188" r:id="rId42">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88" r:id="rId42"/>
      </mc:Fallback>
    </mc:AlternateContent>
    <mc:AlternateContent xmlns:mc="http://schemas.openxmlformats.org/markup-compatibility/2006">
      <mc:Choice Requires="x14">
        <oleObject progId="Equation.3" shapeId="1189" r:id="rId43">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89" r:id="rId43"/>
      </mc:Fallback>
    </mc:AlternateContent>
    <mc:AlternateContent xmlns:mc="http://schemas.openxmlformats.org/markup-compatibility/2006">
      <mc:Choice Requires="x14">
        <oleObject progId="Equation.3" shapeId="1190" r:id="rId44">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90" r:id="rId44"/>
      </mc:Fallback>
    </mc:AlternateContent>
    <mc:AlternateContent xmlns:mc="http://schemas.openxmlformats.org/markup-compatibility/2006">
      <mc:Choice Requires="x14">
        <oleObject progId="Equation.3" shapeId="1191" r:id="rId45">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91" r:id="rId45"/>
      </mc:Fallback>
    </mc:AlternateContent>
    <mc:AlternateContent xmlns:mc="http://schemas.openxmlformats.org/markup-compatibility/2006">
      <mc:Choice Requires="x14">
        <oleObject progId="Equation.3" shapeId="1192" r:id="rId46">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92" r:id="rId46"/>
      </mc:Fallback>
    </mc:AlternateContent>
    <mc:AlternateContent xmlns:mc="http://schemas.openxmlformats.org/markup-compatibility/2006">
      <mc:Choice Requires="x14">
        <oleObject progId="Equation.3" shapeId="1193" r:id="rId47">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93" r:id="rId47"/>
      </mc:Fallback>
    </mc:AlternateContent>
    <mc:AlternateContent xmlns:mc="http://schemas.openxmlformats.org/markup-compatibility/2006">
      <mc:Choice Requires="x14">
        <oleObject progId="Equation.3" shapeId="1194" r:id="rId4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94" r:id="rId48"/>
      </mc:Fallback>
    </mc:AlternateContent>
    <mc:AlternateContent xmlns:mc="http://schemas.openxmlformats.org/markup-compatibility/2006">
      <mc:Choice Requires="x14">
        <oleObject progId="Equation.3" shapeId="1195" r:id="rId49">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95" r:id="rId49"/>
      </mc:Fallback>
    </mc:AlternateContent>
    <mc:AlternateContent xmlns:mc="http://schemas.openxmlformats.org/markup-compatibility/2006">
      <mc:Choice Requires="x14">
        <oleObject progId="Equation.3" shapeId="1196" r:id="rId50">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196" r:id="rId50"/>
      </mc:Fallback>
    </mc:AlternateContent>
    <mc:AlternateContent xmlns:mc="http://schemas.openxmlformats.org/markup-compatibility/2006">
      <mc:Choice Requires="x14">
        <oleObject progId="Equation.3" shapeId="1197" r:id="rId51">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97" r:id="rId51"/>
      </mc:Fallback>
    </mc:AlternateContent>
    <mc:AlternateContent xmlns:mc="http://schemas.openxmlformats.org/markup-compatibility/2006">
      <mc:Choice Requires="x14">
        <oleObject progId="Equation.3" shapeId="1198" r:id="rId52">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98" r:id="rId52"/>
      </mc:Fallback>
    </mc:AlternateContent>
    <mc:AlternateContent xmlns:mc="http://schemas.openxmlformats.org/markup-compatibility/2006">
      <mc:Choice Requires="x14">
        <oleObject progId="Equation.3" shapeId="1199" r:id="rId53">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199" r:id="rId53"/>
      </mc:Fallback>
    </mc:AlternateContent>
    <mc:AlternateContent xmlns:mc="http://schemas.openxmlformats.org/markup-compatibility/2006">
      <mc:Choice Requires="x14">
        <oleObject progId="Equation.3" shapeId="1200" r:id="rId54">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00" r:id="rId54"/>
      </mc:Fallback>
    </mc:AlternateContent>
    <mc:AlternateContent xmlns:mc="http://schemas.openxmlformats.org/markup-compatibility/2006">
      <mc:Choice Requires="x14">
        <oleObject progId="Equation.3" shapeId="1201" r:id="rId55">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01" r:id="rId55"/>
      </mc:Fallback>
    </mc:AlternateContent>
    <mc:AlternateContent xmlns:mc="http://schemas.openxmlformats.org/markup-compatibility/2006">
      <mc:Choice Requires="x14">
        <oleObject progId="Equation.3" shapeId="1202" r:id="rId56">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02" r:id="rId56"/>
      </mc:Fallback>
    </mc:AlternateContent>
    <mc:AlternateContent xmlns:mc="http://schemas.openxmlformats.org/markup-compatibility/2006">
      <mc:Choice Requires="x14">
        <oleObject progId="Equation.3" shapeId="1203" r:id="rId57">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03" r:id="rId57"/>
      </mc:Fallback>
    </mc:AlternateContent>
    <mc:AlternateContent xmlns:mc="http://schemas.openxmlformats.org/markup-compatibility/2006">
      <mc:Choice Requires="x14">
        <oleObject progId="Equation.3" shapeId="1204" r:id="rId5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04" r:id="rId58"/>
      </mc:Fallback>
    </mc:AlternateContent>
    <mc:AlternateContent xmlns:mc="http://schemas.openxmlformats.org/markup-compatibility/2006">
      <mc:Choice Requires="x14">
        <oleObject progId="Equation.3" shapeId="1205" r:id="rId59">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05" r:id="rId5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2019-12-17T06:07:27Z</dcterms:modified>
</cp:coreProperties>
</file>